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8_{329C284C-E7A3-4863-9457-CE1AFA5FB023}" xr6:coauthVersionLast="47" xr6:coauthVersionMax="47" xr10:uidLastSave="{00000000-0000-0000-0000-000000000000}"/>
  <bookViews>
    <workbookView xWindow="-110" yWindow="-110" windowWidth="19420" windowHeight="10300" tabRatio="855" firstSheet="1" activeTab="4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6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4" r:id="rId12"/>
    <sheet name="Water" sheetId="225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5" i="221" l="1"/>
  <c r="O39" i="221" s="1"/>
  <c r="N55" i="221"/>
  <c r="M55" i="221"/>
  <c r="L55" i="221"/>
  <c r="K55" i="221"/>
  <c r="J55" i="221"/>
  <c r="J39" i="221" s="1"/>
  <c r="I55" i="221"/>
  <c r="H55" i="221"/>
  <c r="H39" i="221" s="1"/>
  <c r="G55" i="221"/>
  <c r="G39" i="221" s="1"/>
  <c r="E55" i="221"/>
  <c r="D55" i="221"/>
  <c r="O54" i="221"/>
  <c r="N54" i="221"/>
  <c r="M54" i="221"/>
  <c r="M38" i="221" s="1"/>
  <c r="L54" i="221"/>
  <c r="K54" i="221"/>
  <c r="J54" i="221"/>
  <c r="J38" i="221" s="1"/>
  <c r="D38" i="221" s="1"/>
  <c r="I54" i="221"/>
  <c r="H54" i="221"/>
  <c r="G54" i="221"/>
  <c r="D54" i="221"/>
  <c r="E54" i="221" s="1"/>
  <c r="M53" i="221"/>
  <c r="N48" i="221"/>
  <c r="H46" i="221"/>
  <c r="G42" i="221"/>
  <c r="N39" i="221"/>
  <c r="M39" i="221"/>
  <c r="L39" i="221"/>
  <c r="K39" i="221"/>
  <c r="I39" i="221"/>
  <c r="O38" i="221"/>
  <c r="N38" i="221"/>
  <c r="L38" i="221"/>
  <c r="K38" i="221"/>
  <c r="I38" i="221"/>
  <c r="E38" i="221" s="1"/>
  <c r="H38" i="221"/>
  <c r="G38" i="221"/>
  <c r="F38" i="221"/>
  <c r="F37" i="221"/>
  <c r="E37" i="221"/>
  <c r="D37" i="221"/>
  <c r="C37" i="221" s="1"/>
  <c r="F36" i="221"/>
  <c r="E36" i="221"/>
  <c r="D36" i="221"/>
  <c r="C36" i="221"/>
  <c r="O33" i="221"/>
  <c r="N33" i="221"/>
  <c r="M33" i="221"/>
  <c r="L33" i="221"/>
  <c r="K33" i="221"/>
  <c r="J33" i="221"/>
  <c r="J49" i="221" s="1"/>
  <c r="I33" i="221"/>
  <c r="I49" i="221" s="1"/>
  <c r="H33" i="221"/>
  <c r="H49" i="221" s="1"/>
  <c r="G33" i="221"/>
  <c r="F32" i="221"/>
  <c r="E32" i="221"/>
  <c r="D32" i="221"/>
  <c r="F31" i="221"/>
  <c r="E31" i="221"/>
  <c r="D31" i="221"/>
  <c r="C31" i="221"/>
  <c r="F30" i="221"/>
  <c r="E30" i="221"/>
  <c r="D30" i="221"/>
  <c r="C30" i="221" s="1"/>
  <c r="L26" i="221"/>
  <c r="F25" i="221"/>
  <c r="F33" i="221" s="1"/>
  <c r="E25" i="221"/>
  <c r="E33" i="221" s="1"/>
  <c r="D25" i="221"/>
  <c r="D33" i="221" s="1"/>
  <c r="K23" i="221"/>
  <c r="J23" i="221"/>
  <c r="O22" i="221"/>
  <c r="O23" i="221" s="1"/>
  <c r="N22" i="221"/>
  <c r="N42" i="221" s="1"/>
  <c r="M22" i="221"/>
  <c r="M42" i="221" s="1"/>
  <c r="L22" i="221"/>
  <c r="L23" i="221" s="1"/>
  <c r="K22" i="221"/>
  <c r="K26" i="221" s="1"/>
  <c r="J22" i="221"/>
  <c r="J26" i="221" s="1"/>
  <c r="I22" i="221"/>
  <c r="I23" i="221" s="1"/>
  <c r="H22" i="221"/>
  <c r="H23" i="221" s="1"/>
  <c r="G22" i="221"/>
  <c r="N21" i="221"/>
  <c r="H21" i="221"/>
  <c r="O20" i="221"/>
  <c r="O52" i="221" s="1"/>
  <c r="N20" i="221"/>
  <c r="N46" i="221" s="1"/>
  <c r="M20" i="221"/>
  <c r="M46" i="221" s="1"/>
  <c r="L20" i="221"/>
  <c r="L48" i="221" s="1"/>
  <c r="K20" i="221"/>
  <c r="K53" i="221" s="1"/>
  <c r="J20" i="221"/>
  <c r="J6" i="221" s="1"/>
  <c r="I20" i="221"/>
  <c r="I53" i="221" s="1"/>
  <c r="H20" i="221"/>
  <c r="H52" i="221" s="1"/>
  <c r="G20" i="221"/>
  <c r="G52" i="221" s="1"/>
  <c r="F19" i="221"/>
  <c r="E19" i="221"/>
  <c r="D19" i="221"/>
  <c r="C19" i="221"/>
  <c r="F16" i="221"/>
  <c r="E16" i="221"/>
  <c r="D16" i="221"/>
  <c r="C16" i="221" s="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C12" i="221" s="1"/>
  <c r="F11" i="221"/>
  <c r="E11" i="221"/>
  <c r="D11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F8" i="221"/>
  <c r="E8" i="221"/>
  <c r="D8" i="221"/>
  <c r="H6" i="221"/>
  <c r="F5" i="221"/>
  <c r="E5" i="221"/>
  <c r="D5" i="221"/>
  <c r="C5" i="221"/>
  <c r="F3" i="221"/>
  <c r="E3" i="221"/>
  <c r="D3" i="221"/>
  <c r="C3" i="221" s="1"/>
  <c r="L27" i="221" l="1"/>
  <c r="M26" i="221"/>
  <c r="K49" i="221"/>
  <c r="M6" i="221"/>
  <c r="M23" i="221"/>
  <c r="N26" i="221"/>
  <c r="L49" i="221"/>
  <c r="C11" i="221"/>
  <c r="L21" i="221"/>
  <c r="L24" i="221"/>
  <c r="N23" i="221"/>
  <c r="M49" i="221"/>
  <c r="O42" i="221"/>
  <c r="N6" i="221"/>
  <c r="M21" i="221"/>
  <c r="N24" i="221"/>
  <c r="O6" i="221"/>
  <c r="I21" i="221"/>
  <c r="I6" i="221"/>
  <c r="K6" i="221"/>
  <c r="D10" i="221"/>
  <c r="M47" i="221"/>
  <c r="O21" i="221"/>
  <c r="O24" i="221"/>
  <c r="N49" i="221"/>
  <c r="M45" i="221"/>
  <c r="F10" i="221"/>
  <c r="L6" i="221"/>
  <c r="F22" i="221"/>
  <c r="F23" i="221" s="1"/>
  <c r="O49" i="221"/>
  <c r="C13" i="221"/>
  <c r="G6" i="221"/>
  <c r="C14" i="221"/>
  <c r="G24" i="221"/>
  <c r="C15" i="221"/>
  <c r="E10" i="221"/>
  <c r="C8" i="221"/>
  <c r="C9" i="221"/>
  <c r="C10" i="221" s="1"/>
  <c r="G21" i="221"/>
  <c r="G49" i="221"/>
  <c r="C38" i="221"/>
  <c r="D39" i="221"/>
  <c r="C39" i="221" s="1"/>
  <c r="F39" i="221"/>
  <c r="E39" i="221"/>
  <c r="M24" i="221"/>
  <c r="M27" i="221" s="1"/>
  <c r="L45" i="221"/>
  <c r="G46" i="221"/>
  <c r="O46" i="221"/>
  <c r="M48" i="221"/>
  <c r="I52" i="221"/>
  <c r="L53" i="221"/>
  <c r="H42" i="221"/>
  <c r="N45" i="221"/>
  <c r="N47" i="221" s="1"/>
  <c r="I46" i="221"/>
  <c r="G48" i="221"/>
  <c r="O48" i="221"/>
  <c r="K52" i="221"/>
  <c r="N53" i="221"/>
  <c r="D20" i="221"/>
  <c r="D46" i="221" s="1"/>
  <c r="H24" i="221"/>
  <c r="H28" i="221" s="1"/>
  <c r="C25" i="221"/>
  <c r="G26" i="221"/>
  <c r="O26" i="221"/>
  <c r="I42" i="221"/>
  <c r="G45" i="221"/>
  <c r="O45" i="221"/>
  <c r="J46" i="221"/>
  <c r="H48" i="221"/>
  <c r="L52" i="221"/>
  <c r="G53" i="221"/>
  <c r="O53" i="221"/>
  <c r="E20" i="221"/>
  <c r="E52" i="221" s="1"/>
  <c r="I24" i="221"/>
  <c r="H26" i="221"/>
  <c r="J42" i="221"/>
  <c r="H45" i="221"/>
  <c r="H47" i="221" s="1"/>
  <c r="K46" i="221"/>
  <c r="I48" i="221"/>
  <c r="M52" i="221"/>
  <c r="H53" i="221"/>
  <c r="F20" i="221"/>
  <c r="D22" i="221"/>
  <c r="D26" i="221" s="1"/>
  <c r="G23" i="221"/>
  <c r="J24" i="221"/>
  <c r="J27" i="221" s="1"/>
  <c r="I26" i="221"/>
  <c r="K42" i="221"/>
  <c r="I45" i="221"/>
  <c r="L46" i="221"/>
  <c r="J48" i="221"/>
  <c r="N52" i="221"/>
  <c r="J21" i="221"/>
  <c r="E22" i="221"/>
  <c r="K24" i="221"/>
  <c r="K27" i="221" s="1"/>
  <c r="C32" i="221"/>
  <c r="L42" i="221"/>
  <c r="J45" i="221"/>
  <c r="K48" i="221"/>
  <c r="J53" i="221"/>
  <c r="J52" i="221"/>
  <c r="K21" i="221"/>
  <c r="K45" i="221"/>
  <c r="N27" i="221" l="1"/>
  <c r="F42" i="221"/>
  <c r="J47" i="221"/>
  <c r="D42" i="221"/>
  <c r="F26" i="221"/>
  <c r="O27" i="221"/>
  <c r="I47" i="221"/>
  <c r="G27" i="221"/>
  <c r="F6" i="221"/>
  <c r="F21" i="221"/>
  <c r="F53" i="221"/>
  <c r="F49" i="221"/>
  <c r="D6" i="221"/>
  <c r="C20" i="221"/>
  <c r="C48" i="221" s="1"/>
  <c r="D21" i="221"/>
  <c r="D45" i="221"/>
  <c r="D47" i="221" s="1"/>
  <c r="D56" i="221" s="1"/>
  <c r="D53" i="221"/>
  <c r="F48" i="221"/>
  <c r="E6" i="221"/>
  <c r="E45" i="221"/>
  <c r="E53" i="221"/>
  <c r="E21" i="221"/>
  <c r="E46" i="221"/>
  <c r="E48" i="221"/>
  <c r="D52" i="221"/>
  <c r="L47" i="221"/>
  <c r="H27" i="221"/>
  <c r="E26" i="221"/>
  <c r="E23" i="221"/>
  <c r="E24" i="221"/>
  <c r="I27" i="221"/>
  <c r="K47" i="221"/>
  <c r="E49" i="221"/>
  <c r="D48" i="221"/>
  <c r="F45" i="221"/>
  <c r="O47" i="221"/>
  <c r="E42" i="221"/>
  <c r="D24" i="221"/>
  <c r="D27" i="221" s="1"/>
  <c r="C22" i="221"/>
  <c r="C26" i="221" s="1"/>
  <c r="D23" i="221"/>
  <c r="F24" i="221"/>
  <c r="D49" i="221"/>
  <c r="F46" i="221"/>
  <c r="F47" i="221" s="1"/>
  <c r="C33" i="221"/>
  <c r="G47" i="221"/>
  <c r="F52" i="221"/>
  <c r="C42" i="221" l="1"/>
  <c r="F27" i="221"/>
  <c r="C49" i="221"/>
  <c r="E27" i="221"/>
  <c r="C72" i="221"/>
  <c r="C23" i="221"/>
  <c r="C24" i="221"/>
  <c r="C21" i="221"/>
  <c r="C6" i="221"/>
  <c r="C53" i="221"/>
  <c r="C46" i="221"/>
  <c r="C52" i="221"/>
  <c r="C45" i="221"/>
  <c r="E47" i="221"/>
  <c r="E56" i="221" s="1"/>
  <c r="C27" i="221"/>
  <c r="C47" i="221" l="1"/>
  <c r="I28" i="221"/>
  <c r="J28" i="221"/>
  <c r="K28" i="221"/>
  <c r="L28" i="221"/>
  <c r="M28" i="221"/>
  <c r="N28" i="221"/>
  <c r="O28" i="221"/>
  <c r="E18" i="221" l="1"/>
  <c r="E28" i="221" s="1"/>
  <c r="F18" i="221"/>
  <c r="F28" i="221" s="1"/>
  <c r="D18" i="221"/>
  <c r="D28" i="221" s="1"/>
  <c r="C18" i="221"/>
  <c r="C28" i="221" s="1"/>
  <c r="G28" i="221"/>
  <c r="H35" i="221" l="1"/>
  <c r="H51" i="221" s="1"/>
  <c r="G34" i="221"/>
  <c r="J34" i="221"/>
  <c r="I34" i="221"/>
  <c r="K34" i="221"/>
  <c r="I35" i="221"/>
  <c r="I51" i="221" s="1"/>
  <c r="J35" i="221"/>
  <c r="J51" i="221" s="1"/>
  <c r="H34" i="221"/>
  <c r="G35" i="221"/>
  <c r="K35" i="221"/>
  <c r="K51" i="221" s="1"/>
  <c r="N35" i="221" l="1"/>
  <c r="N51" i="221" s="1"/>
  <c r="M35" i="221"/>
  <c r="M51" i="221" s="1"/>
  <c r="M34" i="221"/>
  <c r="H50" i="221"/>
  <c r="H56" i="221" s="1"/>
  <c r="H40" i="221"/>
  <c r="I50" i="221"/>
  <c r="I56" i="221" s="1"/>
  <c r="I40" i="221"/>
  <c r="O35" i="221"/>
  <c r="O51" i="221" s="1"/>
  <c r="G50" i="221"/>
  <c r="F34" i="221"/>
  <c r="F50" i="221" s="1"/>
  <c r="G40" i="221"/>
  <c r="J50" i="221"/>
  <c r="J56" i="221" s="1"/>
  <c r="J40" i="221"/>
  <c r="N34" i="221"/>
  <c r="L35" i="221"/>
  <c r="L51" i="221" s="1"/>
  <c r="F35" i="221"/>
  <c r="F51" i="221" s="1"/>
  <c r="G51" i="221"/>
  <c r="K50" i="221"/>
  <c r="K56" i="221" s="1"/>
  <c r="K40" i="221"/>
  <c r="L34" i="221"/>
  <c r="O34" i="221"/>
  <c r="G56" i="221" l="1"/>
  <c r="D34" i="221"/>
  <c r="D50" i="221" s="1"/>
  <c r="F56" i="221"/>
  <c r="D35" i="221"/>
  <c r="D51" i="221" s="1"/>
  <c r="E35" i="221"/>
  <c r="E51" i="221" s="1"/>
  <c r="H41" i="221"/>
  <c r="H43" i="221"/>
  <c r="K41" i="221"/>
  <c r="K43" i="221"/>
  <c r="N50" i="221"/>
  <c r="N56" i="221" s="1"/>
  <c r="N40" i="221"/>
  <c r="E34" i="221"/>
  <c r="E50" i="221" s="1"/>
  <c r="M50" i="221"/>
  <c r="M56" i="221" s="1"/>
  <c r="M40" i="221"/>
  <c r="O50" i="221"/>
  <c r="O56" i="221" s="1"/>
  <c r="O40" i="221"/>
  <c r="J41" i="221"/>
  <c r="J43" i="221"/>
  <c r="I41" i="221"/>
  <c r="I43" i="221"/>
  <c r="L50" i="221"/>
  <c r="L56" i="221" s="1"/>
  <c r="L40" i="221"/>
  <c r="F40" i="221"/>
  <c r="F41" i="221" s="1"/>
  <c r="G41" i="221"/>
  <c r="G43" i="221"/>
  <c r="D40" i="221" l="1"/>
  <c r="D41" i="221" s="1"/>
  <c r="E40" i="221"/>
  <c r="E41" i="221" s="1"/>
  <c r="C35" i="221"/>
  <c r="C51" i="221" s="1"/>
  <c r="C34" i="221"/>
  <c r="C50" i="221" s="1"/>
  <c r="C56" i="221" s="1"/>
  <c r="F43" i="221"/>
  <c r="N41" i="221"/>
  <c r="N43" i="221"/>
  <c r="L41" i="221"/>
  <c r="L43" i="221"/>
  <c r="M41" i="221"/>
  <c r="M43" i="221"/>
  <c r="O41" i="221"/>
  <c r="O43" i="221"/>
  <c r="E43" i="221" l="1"/>
  <c r="C40" i="221"/>
  <c r="C41" i="221" s="1"/>
  <c r="D43" i="221"/>
  <c r="C43" i="221" l="1"/>
  <c r="AP6" i="226" l="1"/>
  <c r="AF10" i="226"/>
  <c r="AH18" i="226" l="1"/>
  <c r="B3" i="226"/>
  <c r="Z18" i="226"/>
  <c r="Z17" i="226"/>
  <c r="Z16" i="226"/>
  <c r="Z15" i="226"/>
  <c r="Z14" i="226"/>
  <c r="Z13" i="226"/>
  <c r="Z12" i="226"/>
  <c r="Z11" i="226"/>
  <c r="Z10" i="226"/>
  <c r="Z9" i="226"/>
  <c r="DT48" i="214"/>
  <c r="DU48" i="214"/>
  <c r="DT49" i="214"/>
  <c r="DU49" i="214"/>
  <c r="DT50" i="214"/>
  <c r="DU50" i="214"/>
  <c r="DT51" i="214"/>
  <c r="DU51" i="214"/>
  <c r="FB51" i="214" l="1"/>
  <c r="FA51" i="214"/>
  <c r="FB50" i="214"/>
  <c r="FA50" i="214"/>
  <c r="FB49" i="214"/>
  <c r="FA49" i="214"/>
  <c r="FB48" i="214"/>
  <c r="FA48" i="214"/>
  <c r="EK48" i="214"/>
  <c r="EL48" i="214"/>
  <c r="EK49" i="214"/>
  <c r="EL49" i="214"/>
  <c r="EK50" i="214"/>
  <c r="EL50" i="214"/>
  <c r="EK51" i="214"/>
  <c r="EL51" i="214"/>
  <c r="DC48" i="214"/>
  <c r="DD48" i="214"/>
  <c r="DC49" i="214"/>
  <c r="DD49" i="214"/>
  <c r="DC50" i="214"/>
  <c r="DD50" i="214"/>
  <c r="DC51" i="214"/>
  <c r="DD51" i="214"/>
  <c r="CL48" i="214"/>
  <c r="CM48" i="214"/>
  <c r="CL49" i="214"/>
  <c r="CM49" i="214"/>
  <c r="CL50" i="214"/>
  <c r="CM50" i="214"/>
  <c r="CL51" i="214"/>
  <c r="CM51" i="214"/>
  <c r="BU48" i="214"/>
  <c r="BV48" i="214"/>
  <c r="BU49" i="214"/>
  <c r="BV49" i="214"/>
  <c r="BU50" i="214"/>
  <c r="BV50" i="214"/>
  <c r="BD48" i="214"/>
  <c r="BE48" i="214"/>
  <c r="BD49" i="214"/>
  <c r="BE49" i="214"/>
  <c r="BD50" i="214"/>
  <c r="BE50" i="214"/>
  <c r="AM48" i="214"/>
  <c r="AN48" i="214"/>
  <c r="AM49" i="214"/>
  <c r="AN49" i="214"/>
  <c r="AM50" i="214"/>
  <c r="AN50" i="214"/>
  <c r="V48" i="214"/>
  <c r="W48" i="214"/>
  <c r="V49" i="214"/>
  <c r="W49" i="214"/>
  <c r="V50" i="214"/>
  <c r="W50" i="214"/>
  <c r="E48" i="214"/>
  <c r="F48" i="214"/>
  <c r="E49" i="214"/>
  <c r="F49" i="214"/>
  <c r="E50" i="214"/>
  <c r="F50" i="214"/>
  <c r="D16" i="226"/>
  <c r="AO6" i="226"/>
  <c r="D17" i="226"/>
  <c r="D15" i="226"/>
  <c r="D14" i="226"/>
  <c r="D13" i="226"/>
  <c r="D12" i="226"/>
  <c r="D11" i="226"/>
  <c r="D10" i="226"/>
  <c r="D9" i="226"/>
  <c r="D3" i="226"/>
  <c r="O74" i="226"/>
  <c r="R74" i="226" s="1"/>
  <c r="O76" i="226"/>
  <c r="R76" i="226" s="1"/>
  <c r="O75" i="226"/>
  <c r="R75" i="226" s="1"/>
  <c r="O73" i="226"/>
  <c r="R73" i="226" s="1"/>
  <c r="O72" i="226"/>
  <c r="R72" i="226" s="1"/>
  <c r="O71" i="226"/>
  <c r="R71" i="226" s="1"/>
  <c r="O70" i="226"/>
  <c r="R70" i="226" s="1"/>
  <c r="O69" i="226"/>
  <c r="R69" i="226" s="1"/>
  <c r="O68" i="226"/>
  <c r="R68" i="226" s="1"/>
  <c r="O67" i="226"/>
  <c r="R67" i="226" s="1"/>
  <c r="O66" i="226"/>
  <c r="R66" i="226" s="1"/>
  <c r="O65" i="226"/>
  <c r="R65" i="226" s="1"/>
  <c r="O63" i="226"/>
  <c r="R63" i="226" s="1"/>
  <c r="O62" i="226"/>
  <c r="R62" i="226" s="1"/>
  <c r="AM17" i="226"/>
  <c r="AL17" i="226"/>
  <c r="AK17" i="226"/>
  <c r="AJ17" i="226"/>
  <c r="AI17" i="226"/>
  <c r="AF17" i="226"/>
  <c r="S17" i="226" s="1"/>
  <c r="AM16" i="226"/>
  <c r="AL16" i="226"/>
  <c r="AK16" i="226"/>
  <c r="AJ16" i="226"/>
  <c r="AI16" i="226"/>
  <c r="AF16" i="226"/>
  <c r="AM15" i="226"/>
  <c r="AL15" i="226"/>
  <c r="AK15" i="226"/>
  <c r="AJ15" i="226"/>
  <c r="AI15" i="226"/>
  <c r="AF15" i="226"/>
  <c r="S15" i="226" s="1"/>
  <c r="AM14" i="226"/>
  <c r="AL14" i="226"/>
  <c r="AK14" i="226"/>
  <c r="AJ14" i="226"/>
  <c r="AI14" i="226"/>
  <c r="AF14" i="226"/>
  <c r="S14" i="226" s="1"/>
  <c r="AM13" i="226"/>
  <c r="AL13" i="226"/>
  <c r="AK13" i="226"/>
  <c r="AJ13" i="226"/>
  <c r="AI13" i="226"/>
  <c r="AF13" i="226"/>
  <c r="S13" i="226" s="1"/>
  <c r="AM12" i="226"/>
  <c r="AL12" i="226"/>
  <c r="AK12" i="226"/>
  <c r="AJ12" i="226"/>
  <c r="AI12" i="226"/>
  <c r="AF12" i="226"/>
  <c r="S12" i="226" s="1"/>
  <c r="AM11" i="226"/>
  <c r="AL11" i="226"/>
  <c r="AK11" i="226"/>
  <c r="AJ11" i="226"/>
  <c r="AI11" i="226"/>
  <c r="AF11" i="226"/>
  <c r="AM10" i="226"/>
  <c r="AL10" i="226"/>
  <c r="AK10" i="226"/>
  <c r="AJ10" i="226"/>
  <c r="AI10" i="226"/>
  <c r="S10" i="226"/>
  <c r="AM9" i="226"/>
  <c r="AL9" i="226"/>
  <c r="AK9" i="226"/>
  <c r="AJ9" i="226"/>
  <c r="AI9" i="226"/>
  <c r="AF9" i="226"/>
  <c r="A9" i="226"/>
  <c r="A10" i="226" l="1"/>
  <c r="AP4" i="226"/>
  <c r="S16" i="226"/>
  <c r="E9" i="226"/>
  <c r="S11" i="226"/>
  <c r="S9" i="226"/>
  <c r="O64" i="226"/>
  <c r="R64" i="226" s="1"/>
  <c r="S18" i="226" l="1"/>
  <c r="A11" i="226"/>
  <c r="E10" i="226"/>
  <c r="A12" i="226" l="1"/>
  <c r="E11" i="226"/>
  <c r="A13" i="226" l="1"/>
  <c r="E12" i="226"/>
  <c r="E13" i="226" l="1"/>
  <c r="A14" i="226"/>
  <c r="A15" i="226" l="1"/>
  <c r="E14" i="226"/>
  <c r="E15" i="226" l="1"/>
  <c r="A16" i="226"/>
  <c r="A17" i="226" l="1"/>
  <c r="E16" i="226"/>
  <c r="E17" i="226" l="1"/>
  <c r="E18" i="226" s="1"/>
  <c r="G181" i="219"/>
  <c r="G239" i="219" s="1"/>
  <c r="H181" i="219"/>
  <c r="H239" i="219" s="1"/>
  <c r="I181" i="219"/>
  <c r="I239" i="219" s="1"/>
  <c r="J181" i="219"/>
  <c r="J239" i="219" s="1"/>
  <c r="I10" i="219"/>
  <c r="I67" i="219" s="1"/>
  <c r="C45" i="219"/>
  <c r="C102" i="219" s="1"/>
  <c r="C46" i="219"/>
  <c r="C103" i="219" s="1"/>
  <c r="G46" i="219"/>
  <c r="H46" i="219"/>
  <c r="H103" i="219" s="1"/>
  <c r="I46" i="219"/>
  <c r="I103" i="219" s="1"/>
  <c r="J46" i="219"/>
  <c r="J103" i="219" s="1"/>
  <c r="B47" i="219"/>
  <c r="B104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H48" i="219"/>
  <c r="H105" i="219" s="1"/>
  <c r="I48" i="219"/>
  <c r="I105" i="219" s="1"/>
  <c r="J48" i="219"/>
  <c r="J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B53" i="219"/>
  <c r="C53" i="219"/>
  <c r="C110" i="219" s="1"/>
  <c r="D53" i="219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A10" i="224"/>
  <c r="J9" i="224"/>
  <c r="H9" i="224"/>
  <c r="G9" i="224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F9" i="224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L8" i="224"/>
  <c r="J8" i="224"/>
  <c r="H8" i="224"/>
  <c r="F8" i="224"/>
  <c r="D8" i="224"/>
  <c r="B8" i="224"/>
  <c r="B68" i="223"/>
  <c r="C68" i="223"/>
  <c r="D68" i="223"/>
  <c r="E68" i="223"/>
  <c r="F68" i="223"/>
  <c r="G68" i="223"/>
  <c r="H68" i="223"/>
  <c r="I68" i="223"/>
  <c r="J68" i="223"/>
  <c r="B10" i="223"/>
  <c r="C10" i="223"/>
  <c r="D10" i="223"/>
  <c r="E10" i="223"/>
  <c r="F10" i="223"/>
  <c r="I10" i="223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68" i="222"/>
  <c r="C68" i="222"/>
  <c r="D68" i="222"/>
  <c r="E68" i="222"/>
  <c r="F68" i="222"/>
  <c r="G68" i="222"/>
  <c r="H68" i="222"/>
  <c r="I68" i="222"/>
  <c r="J68" i="222"/>
  <c r="B10" i="222"/>
  <c r="C10" i="222"/>
  <c r="D10" i="222"/>
  <c r="E10" i="222"/>
  <c r="F10" i="222"/>
  <c r="I10" i="222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K106" i="220"/>
  <c r="K104" i="220"/>
  <c r="K101" i="220"/>
  <c r="K99" i="220"/>
  <c r="K85" i="220"/>
  <c r="K71" i="220"/>
  <c r="AD17" i="226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66" i="219" s="1"/>
  <c r="J123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67" i="223"/>
  <c r="I9" i="223"/>
  <c r="I67" i="222"/>
  <c r="I9" i="222"/>
  <c r="I180" i="219"/>
  <c r="I238" i="219" s="1"/>
  <c r="I9" i="219"/>
  <c r="I106" i="220"/>
  <c r="I104" i="220"/>
  <c r="I101" i="220"/>
  <c r="I99" i="220"/>
  <c r="I100" i="220" s="1"/>
  <c r="I85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H66" i="219" s="1"/>
  <c r="H106" i="220"/>
  <c r="H104" i="220"/>
  <c r="H101" i="220"/>
  <c r="H99" i="220"/>
  <c r="H85" i="220"/>
  <c r="H100" i="220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66" i="219" s="1"/>
  <c r="G106" i="220"/>
  <c r="G104" i="220"/>
  <c r="G101" i="220"/>
  <c r="G99" i="220"/>
  <c r="G100" i="220" s="1"/>
  <c r="G85" i="220"/>
  <c r="G43" i="220"/>
  <c r="AB13" i="226" s="1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85" i="220"/>
  <c r="F100" i="220" s="1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06" i="220"/>
  <c r="E104" i="220"/>
  <c r="E101" i="220"/>
  <c r="E99" i="220"/>
  <c r="E100" i="220" s="1"/>
  <c r="E85" i="220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66" i="219" s="1"/>
  <c r="D106" i="220"/>
  <c r="D104" i="220"/>
  <c r="D101" i="220"/>
  <c r="D99" i="220"/>
  <c r="D85" i="220"/>
  <c r="D100" i="220" s="1"/>
  <c r="D43" i="220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238" i="219" s="1"/>
  <c r="C9" i="219"/>
  <c r="C66" i="219" s="1"/>
  <c r="C106" i="220"/>
  <c r="C104" i="220"/>
  <c r="C101" i="220"/>
  <c r="C99" i="220"/>
  <c r="L99" i="220" s="1"/>
  <c r="X99" i="220" s="1"/>
  <c r="C85" i="220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66" i="219" s="1"/>
  <c r="B123" i="219" s="1"/>
  <c r="O8" i="224" s="1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F52" i="214"/>
  <c r="FE52" i="214"/>
  <c r="FD52" i="214"/>
  <c r="FC52" i="214"/>
  <c r="FB52" i="214"/>
  <c r="FA52" i="214"/>
  <c r="FF10" i="214"/>
  <c r="FE10" i="214"/>
  <c r="FD10" i="214"/>
  <c r="FC10" i="214"/>
  <c r="FB10" i="214"/>
  <c r="FA10" i="214"/>
  <c r="AZ3081" i="217"/>
  <c r="AZ3079" i="217"/>
  <c r="AZ3080" i="217" s="1"/>
  <c r="AZ3078" i="217"/>
  <c r="AZ3077" i="217"/>
  <c r="AZ2567" i="217"/>
  <c r="AZ2569" i="217" s="1"/>
  <c r="AZ2566" i="217"/>
  <c r="AZ2565" i="217"/>
  <c r="AZ2055" i="217"/>
  <c r="AZ2056" i="217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U26" i="216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X26" i="216"/>
  <c r="X25" i="216"/>
  <c r="X24" i="216"/>
  <c r="AB24" i="216" s="1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68" i="217" s="1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E26" i="216"/>
  <c r="AE25" i="216"/>
  <c r="AI25" i="216" s="1"/>
  <c r="AE24" i="216"/>
  <c r="AI24" i="216" s="1"/>
  <c r="AE23" i="216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69" i="217" s="1"/>
  <c r="AB2566" i="217"/>
  <c r="AB2565" i="217"/>
  <c r="AB2055" i="217"/>
  <c r="AB2056" i="217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F71" i="220" s="1"/>
  <c r="AD12" i="226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2" i="217" s="1"/>
  <c r="V1030" i="217"/>
  <c r="V1029" i="217"/>
  <c r="V519" i="217"/>
  <c r="V525" i="217" s="1"/>
  <c r="V518" i="217"/>
  <c r="V517" i="217"/>
  <c r="V7" i="217"/>
  <c r="V8" i="217" s="1"/>
  <c r="V6" i="217"/>
  <c r="V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2" i="217" s="1"/>
  <c r="J1030" i="217"/>
  <c r="J1029" i="217"/>
  <c r="J519" i="217"/>
  <c r="J520" i="217" s="1"/>
  <c r="J518" i="217"/>
  <c r="J517" i="217"/>
  <c r="J7" i="217"/>
  <c r="J13" i="217" s="1"/>
  <c r="J6" i="217"/>
  <c r="J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D3079" i="217"/>
  <c r="D3080" i="217" s="1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0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100" i="220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86" i="220" l="1"/>
  <c r="J71" i="220"/>
  <c r="I71" i="220"/>
  <c r="H71" i="220"/>
  <c r="AD14" i="226" s="1"/>
  <c r="G71" i="220"/>
  <c r="E86" i="220"/>
  <c r="AD11" i="226"/>
  <c r="D71" i="220"/>
  <c r="AD10" i="226" s="1"/>
  <c r="C71" i="220"/>
  <c r="AZ2057" i="217"/>
  <c r="BA2121" i="217" s="1"/>
  <c r="BA2073" i="217"/>
  <c r="BA2085" i="217"/>
  <c r="BA2097" i="217"/>
  <c r="K57" i="220"/>
  <c r="K58" i="220" s="1"/>
  <c r="BA2109" i="217"/>
  <c r="J57" i="220"/>
  <c r="I57" i="220"/>
  <c r="H57" i="220"/>
  <c r="G57" i="220"/>
  <c r="F57" i="220"/>
  <c r="E57" i="220"/>
  <c r="AC11" i="226" s="1"/>
  <c r="D57" i="220"/>
  <c r="C57" i="220"/>
  <c r="AC9" i="226" s="1"/>
  <c r="AB17" i="226"/>
  <c r="J43" i="220"/>
  <c r="I43" i="220"/>
  <c r="AB15" i="226" s="1"/>
  <c r="H43" i="220"/>
  <c r="F43" i="220"/>
  <c r="E43" i="220"/>
  <c r="AB11" i="226" s="1"/>
  <c r="E58" i="220"/>
  <c r="D58" i="220"/>
  <c r="AB10" i="226"/>
  <c r="C43" i="220"/>
  <c r="C58" i="220"/>
  <c r="J29" i="220"/>
  <c r="I29" i="220"/>
  <c r="H29" i="220"/>
  <c r="AA14" i="226" s="1"/>
  <c r="K29" i="220"/>
  <c r="D29" i="220"/>
  <c r="AA10" i="226" s="1"/>
  <c r="C29" i="220"/>
  <c r="D1037" i="217"/>
  <c r="G29" i="220"/>
  <c r="F29" i="220"/>
  <c r="AA12" i="226" s="1"/>
  <c r="E29" i="220"/>
  <c r="H14" i="220"/>
  <c r="H30" i="220" s="1"/>
  <c r="J14" i="220"/>
  <c r="J30" i="220" s="1"/>
  <c r="I14" i="220"/>
  <c r="I30" i="220" s="1"/>
  <c r="K14" i="220"/>
  <c r="K30" i="220" s="1"/>
  <c r="G14" i="220"/>
  <c r="F14" i="220"/>
  <c r="F30" i="220" s="1"/>
  <c r="E14" i="220"/>
  <c r="D14" i="220"/>
  <c r="D30" i="220" s="1"/>
  <c r="C14" i="220"/>
  <c r="L14" i="220" s="1"/>
  <c r="X14" i="220" s="1"/>
  <c r="C95" i="220"/>
  <c r="C96" i="220" s="1"/>
  <c r="B110" i="219"/>
  <c r="I95" i="220"/>
  <c r="I96" i="220" s="1"/>
  <c r="D81" i="220"/>
  <c r="D82" i="220" s="1"/>
  <c r="D95" i="220"/>
  <c r="D96" i="220" s="1"/>
  <c r="BB23" i="216"/>
  <c r="AN23" i="216"/>
  <c r="J95" i="220"/>
  <c r="J96" i="220" s="1"/>
  <c r="I66" i="219"/>
  <c r="I123" i="219" s="1"/>
  <c r="S10" i="215"/>
  <c r="P10" i="215"/>
  <c r="T10" i="215"/>
  <c r="Q10" i="215"/>
  <c r="N10" i="215"/>
  <c r="U10" i="215"/>
  <c r="R10" i="215"/>
  <c r="F69" i="223"/>
  <c r="E69" i="222"/>
  <c r="M10" i="215"/>
  <c r="O10" i="215"/>
  <c r="L10" i="215"/>
  <c r="J10" i="215"/>
  <c r="B69" i="222"/>
  <c r="G10" i="215"/>
  <c r="D10" i="215"/>
  <c r="C10" i="215"/>
  <c r="AK9" i="215"/>
  <c r="H69" i="223"/>
  <c r="Y9" i="215"/>
  <c r="C69" i="222"/>
  <c r="E10" i="215"/>
  <c r="AJ9" i="215"/>
  <c r="X9" i="215"/>
  <c r="E69" i="223"/>
  <c r="H10" i="215"/>
  <c r="J69" i="223"/>
  <c r="AC9" i="215"/>
  <c r="G69" i="223"/>
  <c r="F69" i="222"/>
  <c r="K10" i="215"/>
  <c r="C69" i="223"/>
  <c r="V10" i="215"/>
  <c r="W9" i="215"/>
  <c r="AL9" i="215"/>
  <c r="AI9" i="215"/>
  <c r="AB9" i="215"/>
  <c r="I10" i="215"/>
  <c r="Z9" i="215"/>
  <c r="AD9" i="215"/>
  <c r="F10" i="215"/>
  <c r="B69" i="223"/>
  <c r="AA9" i="215"/>
  <c r="I69" i="223"/>
  <c r="I182" i="219"/>
  <c r="I240" i="219" s="1"/>
  <c r="D69" i="223"/>
  <c r="I69" i="222"/>
  <c r="Z25" i="216"/>
  <c r="AU20" i="216"/>
  <c r="AU26" i="216"/>
  <c r="AN26" i="216"/>
  <c r="L25" i="216"/>
  <c r="G95" i="220"/>
  <c r="G96" i="220" s="1"/>
  <c r="F95" i="220"/>
  <c r="F96" i="220" s="1"/>
  <c r="Z23" i="216"/>
  <c r="S19" i="216"/>
  <c r="S23" i="216"/>
  <c r="M19" i="216"/>
  <c r="E23" i="216"/>
  <c r="AU23" i="216"/>
  <c r="L55" i="222"/>
  <c r="L50" i="223"/>
  <c r="BA27" i="216"/>
  <c r="BC27" i="216" s="1"/>
  <c r="L26" i="216"/>
  <c r="L20" i="216"/>
  <c r="AG26" i="216"/>
  <c r="Z20" i="216"/>
  <c r="S22" i="216"/>
  <c r="AG20" i="216"/>
  <c r="Z26" i="216"/>
  <c r="D27" i="216"/>
  <c r="F27" i="216" s="1"/>
  <c r="S26" i="216"/>
  <c r="AG22" i="216"/>
  <c r="F20" i="216"/>
  <c r="S20" i="216"/>
  <c r="C8" i="225"/>
  <c r="K27" i="216"/>
  <c r="M27" i="216" s="1"/>
  <c r="L106" i="220"/>
  <c r="BI20" i="216"/>
  <c r="BH27" i="216"/>
  <c r="BJ27" i="216" s="1"/>
  <c r="BI26" i="216"/>
  <c r="K8" i="225"/>
  <c r="W8" i="224"/>
  <c r="K106" i="219"/>
  <c r="BI23" i="216"/>
  <c r="K9" i="222"/>
  <c r="BB20" i="216"/>
  <c r="BB26" i="216"/>
  <c r="BC19" i="216"/>
  <c r="K56" i="219"/>
  <c r="K111" i="219"/>
  <c r="L53" i="219"/>
  <c r="K109" i="219"/>
  <c r="K50" i="219"/>
  <c r="K105" i="219"/>
  <c r="K47" i="219"/>
  <c r="AT27" i="216"/>
  <c r="AV27" i="216" s="1"/>
  <c r="AN20" i="216"/>
  <c r="L56" i="219"/>
  <c r="L56" i="223"/>
  <c r="L50" i="219"/>
  <c r="F66" i="219"/>
  <c r="F123" i="219" s="1"/>
  <c r="AG23" i="216"/>
  <c r="AF27" i="216"/>
  <c r="AH27" i="216" s="1"/>
  <c r="L52" i="222"/>
  <c r="Y27" i="216"/>
  <c r="AA27" i="216" s="1"/>
  <c r="K66" i="219"/>
  <c r="L66" i="219" s="1"/>
  <c r="L47" i="219"/>
  <c r="L9" i="222"/>
  <c r="K114" i="219"/>
  <c r="K108" i="219"/>
  <c r="D110" i="219"/>
  <c r="R27" i="216"/>
  <c r="T27" i="216" s="1"/>
  <c r="L58" i="222"/>
  <c r="L58" i="223"/>
  <c r="L57" i="223"/>
  <c r="K56" i="223"/>
  <c r="L55" i="223"/>
  <c r="L54" i="223"/>
  <c r="K53" i="223"/>
  <c r="L52" i="223"/>
  <c r="L51" i="223"/>
  <c r="K50" i="223"/>
  <c r="K112" i="219"/>
  <c r="L104" i="220"/>
  <c r="L22" i="216"/>
  <c r="L67" i="223"/>
  <c r="K9" i="219"/>
  <c r="K104" i="219"/>
  <c r="K110" i="219"/>
  <c r="L53" i="223"/>
  <c r="K58" i="222"/>
  <c r="L57" i="222"/>
  <c r="L56" i="222"/>
  <c r="K55" i="222"/>
  <c r="L54" i="222"/>
  <c r="L53" i="222"/>
  <c r="K52" i="222"/>
  <c r="L51" i="222"/>
  <c r="L50" i="222"/>
  <c r="L9" i="219"/>
  <c r="L23" i="216"/>
  <c r="L101" i="220"/>
  <c r="L68" i="223"/>
  <c r="E20" i="216"/>
  <c r="E26" i="216"/>
  <c r="L9" i="223"/>
  <c r="K57" i="223"/>
  <c r="K54" i="223"/>
  <c r="K51" i="223"/>
  <c r="L67" i="222"/>
  <c r="K67" i="223"/>
  <c r="K8" i="220"/>
  <c r="J8" i="220"/>
  <c r="I8" i="220"/>
  <c r="H8" i="220"/>
  <c r="G8" i="220"/>
  <c r="G15" i="220" s="1"/>
  <c r="F8" i="220"/>
  <c r="E8" i="220"/>
  <c r="E15" i="220"/>
  <c r="D8" i="220"/>
  <c r="C8" i="220"/>
  <c r="C15" i="220" s="1"/>
  <c r="K180" i="219"/>
  <c r="L68" i="222"/>
  <c r="L180" i="219"/>
  <c r="K238" i="219" s="1"/>
  <c r="L238" i="219" s="1"/>
  <c r="K67" i="222"/>
  <c r="K48" i="219"/>
  <c r="K51" i="219"/>
  <c r="K54" i="219"/>
  <c r="K57" i="219"/>
  <c r="G105" i="219"/>
  <c r="G111" i="219"/>
  <c r="K95" i="220"/>
  <c r="K96" i="220" s="1"/>
  <c r="L48" i="219"/>
  <c r="L51" i="219"/>
  <c r="L54" i="219"/>
  <c r="L57" i="219"/>
  <c r="D104" i="219"/>
  <c r="E95" i="220"/>
  <c r="K49" i="219"/>
  <c r="K52" i="219"/>
  <c r="K55" i="219"/>
  <c r="K58" i="219"/>
  <c r="K107" i="219"/>
  <c r="K113" i="219"/>
  <c r="K115" i="219"/>
  <c r="G107" i="219"/>
  <c r="G113" i="219"/>
  <c r="H95" i="220"/>
  <c r="H96" i="220" s="1"/>
  <c r="L49" i="219"/>
  <c r="L52" i="219"/>
  <c r="L55" i="219"/>
  <c r="L58" i="219"/>
  <c r="K53" i="219"/>
  <c r="J110" i="219"/>
  <c r="G103" i="219"/>
  <c r="G109" i="219"/>
  <c r="A10" i="225"/>
  <c r="G56" i="224"/>
  <c r="G55" i="224"/>
  <c r="C56" i="224"/>
  <c r="C55" i="224"/>
  <c r="A11" i="224"/>
  <c r="K68" i="223"/>
  <c r="K52" i="223"/>
  <c r="K55" i="223"/>
  <c r="K58" i="223"/>
  <c r="K68" i="222"/>
  <c r="K50" i="222"/>
  <c r="K53" i="222"/>
  <c r="K56" i="222"/>
  <c r="K51" i="222"/>
  <c r="K54" i="222"/>
  <c r="K57" i="222"/>
  <c r="C72" i="220"/>
  <c r="D44" i="220"/>
  <c r="D86" i="220"/>
  <c r="H44" i="220"/>
  <c r="H86" i="220"/>
  <c r="G58" i="220"/>
  <c r="F44" i="220"/>
  <c r="F86" i="220"/>
  <c r="E72" i="220"/>
  <c r="C100" i="220"/>
  <c r="L29" i="220"/>
  <c r="T29" i="220" s="1"/>
  <c r="L57" i="220"/>
  <c r="X57" i="220" s="1"/>
  <c r="AV25" i="216"/>
  <c r="AM27" i="216"/>
  <c r="AO27" i="216" s="1"/>
  <c r="G30" i="220"/>
  <c r="AH25" i="216"/>
  <c r="Z19" i="216"/>
  <c r="K9" i="223"/>
  <c r="E30" i="220"/>
  <c r="AT3081" i="217"/>
  <c r="AZ13" i="217"/>
  <c r="AZ8" i="217"/>
  <c r="BA515" i="217" s="1"/>
  <c r="BA1385" i="217"/>
  <c r="BA1241" i="217"/>
  <c r="BA1205" i="217"/>
  <c r="BA1169" i="217"/>
  <c r="AZ520" i="217"/>
  <c r="AZ521" i="217"/>
  <c r="AZ1037" i="217"/>
  <c r="AZ1032" i="217"/>
  <c r="BA1533" i="217" s="1"/>
  <c r="AZ1545" i="217"/>
  <c r="AZ1544" i="217"/>
  <c r="AZ1549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070" i="217"/>
  <c r="BA2064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075" i="217"/>
  <c r="BA2069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271" i="217"/>
  <c r="BA2265" i="217"/>
  <c r="BA2259" i="217"/>
  <c r="BA2253" i="217"/>
  <c r="BA2247" i="217"/>
  <c r="BA2241" i="217"/>
  <c r="BA2235" i="217"/>
  <c r="BA2229" i="217"/>
  <c r="BA2223" i="217"/>
  <c r="BA2217" i="217"/>
  <c r="BA2211" i="217"/>
  <c r="BA2205" i="217"/>
  <c r="BA2199" i="217"/>
  <c r="BA2193" i="217"/>
  <c r="BA2187" i="217"/>
  <c r="BA2181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4" i="217"/>
  <c r="BA2378" i="217"/>
  <c r="BA2372" i="217"/>
  <c r="BA2366" i="217"/>
  <c r="BA2360" i="217"/>
  <c r="BA2354" i="217"/>
  <c r="BA2348" i="217"/>
  <c r="BA2342" i="217"/>
  <c r="BA2336" i="217"/>
  <c r="BA2330" i="217"/>
  <c r="BA2324" i="217"/>
  <c r="BA2318" i="217"/>
  <c r="BA2312" i="217"/>
  <c r="BA2306" i="217"/>
  <c r="BA2300" i="217"/>
  <c r="BA2294" i="217"/>
  <c r="BA2288" i="217"/>
  <c r="BA2282" i="217"/>
  <c r="BA2276" i="217"/>
  <c r="BA2270" i="217"/>
  <c r="BA2264" i="217"/>
  <c r="BA2258" i="217"/>
  <c r="BA2252" i="217"/>
  <c r="BA2246" i="217"/>
  <c r="BA2240" i="217"/>
  <c r="BA2234" i="217"/>
  <c r="BA2228" i="217"/>
  <c r="BA2222" i="217"/>
  <c r="BA2216" i="217"/>
  <c r="BA2210" i="217"/>
  <c r="BA2204" i="217"/>
  <c r="BA2198" i="217"/>
  <c r="BA2192" i="217"/>
  <c r="BA2186" i="217"/>
  <c r="BA2180" i="217"/>
  <c r="BA2174" i="217"/>
  <c r="BA2168" i="217"/>
  <c r="BA2162" i="217"/>
  <c r="BA2072" i="217"/>
  <c r="BA2084" i="217"/>
  <c r="BA2096" i="217"/>
  <c r="BA2108" i="217"/>
  <c r="BA2120" i="217"/>
  <c r="BA2132" i="217"/>
  <c r="BA2144" i="217"/>
  <c r="BA2156" i="217"/>
  <c r="BA2170" i="217"/>
  <c r="BA2133" i="217"/>
  <c r="BA2145" i="217"/>
  <c r="BA2157" i="217"/>
  <c r="BA2175" i="217"/>
  <c r="BA2773" i="217"/>
  <c r="BA2603" i="217"/>
  <c r="BA2632" i="217"/>
  <c r="BA2689" i="217"/>
  <c r="BA2589" i="217"/>
  <c r="BA2618" i="217"/>
  <c r="BA2665" i="217"/>
  <c r="BA2581" i="217"/>
  <c r="BA2610" i="217"/>
  <c r="BA2074" i="217"/>
  <c r="BA2086" i="217"/>
  <c r="BA2098" i="217"/>
  <c r="BA2110" i="217"/>
  <c r="BA2122" i="217"/>
  <c r="BA2134" i="217"/>
  <c r="BA2146" i="217"/>
  <c r="BA2158" i="217"/>
  <c r="BA2176" i="217"/>
  <c r="BA2066" i="217"/>
  <c r="BA2078" i="217"/>
  <c r="BA2090" i="217"/>
  <c r="BA2102" i="217"/>
  <c r="BA2114" i="217"/>
  <c r="BA2126" i="217"/>
  <c r="BA2138" i="217"/>
  <c r="BA2150" i="217"/>
  <c r="BA2163" i="217"/>
  <c r="BA2182" i="217"/>
  <c r="BA2067" i="217"/>
  <c r="BA2079" i="217"/>
  <c r="BA2091" i="217"/>
  <c r="BA2103" i="217"/>
  <c r="BA2115" i="217"/>
  <c r="BA2127" i="217"/>
  <c r="BA2139" i="217"/>
  <c r="BA2151" i="217"/>
  <c r="BA2164" i="217"/>
  <c r="BA2188" i="217"/>
  <c r="BA2068" i="217"/>
  <c r="BA2080" i="217"/>
  <c r="BA2092" i="217"/>
  <c r="BA2104" i="217"/>
  <c r="BA2116" i="217"/>
  <c r="BA2128" i="217"/>
  <c r="BA2140" i="217"/>
  <c r="BA2152" i="217"/>
  <c r="BA2169" i="217"/>
  <c r="AZ2573" i="217"/>
  <c r="AZ2061" i="217"/>
  <c r="AZ2568" i="217"/>
  <c r="BA3036" i="217" s="1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20" i="217"/>
  <c r="BA3156" i="217"/>
  <c r="BA3192" i="217"/>
  <c r="BA3228" i="217"/>
  <c r="BA3264" i="217"/>
  <c r="BA3300" i="217"/>
  <c r="BA3336" i="217"/>
  <c r="BA3372" i="217"/>
  <c r="BA3408" i="217"/>
  <c r="BA3444" i="217"/>
  <c r="BA3480" i="217"/>
  <c r="BA3516" i="217"/>
  <c r="BA3552" i="217"/>
  <c r="BA3090" i="217"/>
  <c r="BA3126" i="217"/>
  <c r="BA3162" i="217"/>
  <c r="BA3198" i="217"/>
  <c r="BA3234" i="217"/>
  <c r="BA3270" i="217"/>
  <c r="BA3306" i="217"/>
  <c r="BA3342" i="217"/>
  <c r="BA3378" i="217"/>
  <c r="BA3414" i="217"/>
  <c r="BA3450" i="217"/>
  <c r="BA3486" i="217"/>
  <c r="BA3522" i="217"/>
  <c r="BA3558" i="217"/>
  <c r="BA3096" i="217"/>
  <c r="BA3132" i="217"/>
  <c r="BA3168" i="217"/>
  <c r="BA3204" i="217"/>
  <c r="BA3240" i="217"/>
  <c r="BA3276" i="217"/>
  <c r="BA3312" i="217"/>
  <c r="BA3348" i="217"/>
  <c r="BA3384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76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J27" i="216"/>
  <c r="U20" i="216"/>
  <c r="S25" i="216"/>
  <c r="L21" i="216"/>
  <c r="L24" i="216"/>
  <c r="AP20" i="216"/>
  <c r="Z22" i="216"/>
  <c r="AI20" i="216"/>
  <c r="C123" i="219"/>
  <c r="AT521" i="217"/>
  <c r="AT8" i="217"/>
  <c r="AT9" i="217"/>
  <c r="AN3081" i="217"/>
  <c r="AT525" i="217"/>
  <c r="AU1212" i="217"/>
  <c r="AT1549" i="217"/>
  <c r="AT1037" i="217"/>
  <c r="AT1544" i="217"/>
  <c r="AT1032" i="217"/>
  <c r="AU1504" i="217" s="1"/>
  <c r="AT2056" i="217"/>
  <c r="AT2057" i="217"/>
  <c r="AT2573" i="217"/>
  <c r="AT2568" i="217"/>
  <c r="AU3030" i="217" s="1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120" i="217"/>
  <c r="AU3156" i="217"/>
  <c r="AU3192" i="217"/>
  <c r="AU3228" i="217"/>
  <c r="AU3264" i="217"/>
  <c r="AU3300" i="217"/>
  <c r="AU3336" i="217"/>
  <c r="AU3372" i="217"/>
  <c r="AU3408" i="217"/>
  <c r="AU3444" i="217"/>
  <c r="AU3480" i="217"/>
  <c r="AU3516" i="217"/>
  <c r="AU3552" i="217"/>
  <c r="AU3090" i="217"/>
  <c r="AU3126" i="217"/>
  <c r="AU3162" i="217"/>
  <c r="AU3198" i="217"/>
  <c r="AU3234" i="217"/>
  <c r="AU3270" i="217"/>
  <c r="AU3306" i="217"/>
  <c r="AU3342" i="217"/>
  <c r="AU3378" i="217"/>
  <c r="AU3414" i="217"/>
  <c r="AU3450" i="217"/>
  <c r="AU3486" i="217"/>
  <c r="AU3522" i="217"/>
  <c r="AU3558" i="217"/>
  <c r="AU3096" i="217"/>
  <c r="AU3132" i="217"/>
  <c r="AU3168" i="217"/>
  <c r="AU3204" i="217"/>
  <c r="AU3240" i="217"/>
  <c r="AU3276" i="217"/>
  <c r="AU3312" i="217"/>
  <c r="AU3348" i="217"/>
  <c r="AU3384" i="217"/>
  <c r="AU3420" i="217"/>
  <c r="AU3456" i="217"/>
  <c r="AU3492" i="217"/>
  <c r="AU3528" i="217"/>
  <c r="AU3564" i="217"/>
  <c r="AU3102" i="217"/>
  <c r="AU3138" i="217"/>
  <c r="AU3174" i="217"/>
  <c r="AU3210" i="217"/>
  <c r="AU3246" i="217"/>
  <c r="AU3282" i="217"/>
  <c r="AU3318" i="217"/>
  <c r="AU3354" i="217"/>
  <c r="AU3390" i="217"/>
  <c r="AU3426" i="217"/>
  <c r="AU3462" i="217"/>
  <c r="AU3498" i="217"/>
  <c r="AU3534" i="217"/>
  <c r="AU3570" i="217"/>
  <c r="AU3108" i="217"/>
  <c r="AU3144" i="217"/>
  <c r="AU3180" i="217"/>
  <c r="AU3216" i="217"/>
  <c r="AU3252" i="217"/>
  <c r="AU3288" i="217"/>
  <c r="AU3324" i="217"/>
  <c r="AU3360" i="217"/>
  <c r="AU3396" i="217"/>
  <c r="AU3432" i="217"/>
  <c r="AU3468" i="217"/>
  <c r="AU3504" i="217"/>
  <c r="AU3540" i="217"/>
  <c r="AU3576" i="217"/>
  <c r="AU3114" i="217"/>
  <c r="AU3150" i="217"/>
  <c r="AU3186" i="217"/>
  <c r="AU3222" i="217"/>
  <c r="AU3258" i="217"/>
  <c r="AU3294" i="217"/>
  <c r="AU3330" i="217"/>
  <c r="AU3366" i="217"/>
  <c r="AU3402" i="217"/>
  <c r="AU3438" i="217"/>
  <c r="AU3474" i="217"/>
  <c r="AU3510" i="217"/>
  <c r="AU3546" i="217"/>
  <c r="AU3582" i="217"/>
  <c r="AT3085" i="217"/>
  <c r="AB23" i="216"/>
  <c r="AB25" i="216"/>
  <c r="Q27" i="216"/>
  <c r="AI22" i="216"/>
  <c r="S21" i="216"/>
  <c r="S24" i="216"/>
  <c r="AB20" i="216"/>
  <c r="AB26" i="216"/>
  <c r="AI26" i="216"/>
  <c r="D123" i="219"/>
  <c r="AH3081" i="217"/>
  <c r="AN525" i="217"/>
  <c r="AN13" i="217"/>
  <c r="AN520" i="217"/>
  <c r="AN8" i="217"/>
  <c r="AO272" i="217" s="1"/>
  <c r="AN1033" i="217"/>
  <c r="AN1549" i="217"/>
  <c r="AN1037" i="217"/>
  <c r="AN1544" i="217"/>
  <c r="AO2157" i="217"/>
  <c r="AO2151" i="217"/>
  <c r="AN2061" i="217"/>
  <c r="AN2056" i="217"/>
  <c r="AO2520" i="217" s="1"/>
  <c r="AN2568" i="217"/>
  <c r="AN2569" i="217"/>
  <c r="AO3564" i="217"/>
  <c r="AO3174" i="217"/>
  <c r="AO3210" i="217"/>
  <c r="AO3246" i="217"/>
  <c r="AO3282" i="217"/>
  <c r="AO3318" i="217"/>
  <c r="AO3354" i="217"/>
  <c r="AO3390" i="217"/>
  <c r="AO3426" i="217"/>
  <c r="AO3462" i="217"/>
  <c r="AO3498" i="217"/>
  <c r="AO3534" i="217"/>
  <c r="AO3570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X27" i="216"/>
  <c r="AN19" i="216"/>
  <c r="AG19" i="216"/>
  <c r="AG25" i="216"/>
  <c r="Z21" i="216"/>
  <c r="Z24" i="216"/>
  <c r="AI23" i="216"/>
  <c r="AU19" i="216"/>
  <c r="E123" i="219"/>
  <c r="AH13" i="217"/>
  <c r="AB1032" i="217"/>
  <c r="AC1067" i="217" s="1"/>
  <c r="AH8" i="217"/>
  <c r="AI514" i="217" s="1"/>
  <c r="AB1033" i="217"/>
  <c r="AB3081" i="217"/>
  <c r="AH1037" i="217"/>
  <c r="AH525" i="217"/>
  <c r="AH1032" i="217"/>
  <c r="AI1525" i="217" s="1"/>
  <c r="AH520" i="217"/>
  <c r="AI669" i="217" s="1"/>
  <c r="AH1545" i="217"/>
  <c r="AH1549" i="217"/>
  <c r="AH2061" i="217"/>
  <c r="AH2056" i="217"/>
  <c r="AI2549" i="217" s="1"/>
  <c r="AH2569" i="217"/>
  <c r="AH2573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20" i="217"/>
  <c r="AI3156" i="217"/>
  <c r="AI3192" i="217"/>
  <c r="AI3228" i="217"/>
  <c r="AI3264" i="217"/>
  <c r="AI3300" i="217"/>
  <c r="AI3336" i="217"/>
  <c r="AI3372" i="217"/>
  <c r="AI3408" i="217"/>
  <c r="AI3444" i="217"/>
  <c r="AI3480" i="217"/>
  <c r="AI3516" i="217"/>
  <c r="AI3552" i="217"/>
  <c r="AI3090" i="217"/>
  <c r="AI3126" i="217"/>
  <c r="AI3162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96" i="217"/>
  <c r="AI3132" i="217"/>
  <c r="AI3168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64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E27" i="216"/>
  <c r="BI19" i="216"/>
  <c r="AG21" i="216"/>
  <c r="AG24" i="216"/>
  <c r="AN25" i="216"/>
  <c r="AU25" i="216"/>
  <c r="AP23" i="216"/>
  <c r="AW23" i="216"/>
  <c r="AN22" i="216"/>
  <c r="AP26" i="216"/>
  <c r="AB13" i="217"/>
  <c r="AB8" i="217"/>
  <c r="AC514" i="217" s="1"/>
  <c r="V9" i="217"/>
  <c r="V3081" i="217"/>
  <c r="AC1059" i="217"/>
  <c r="AC1116" i="217"/>
  <c r="AC1188" i="217"/>
  <c r="AC1192" i="217"/>
  <c r="AB525" i="217"/>
  <c r="AC1061" i="217"/>
  <c r="AC1133" i="217"/>
  <c r="AC1205" i="217"/>
  <c r="AC1508" i="217"/>
  <c r="AC1472" i="217"/>
  <c r="AC1436" i="217"/>
  <c r="AC1400" i="217"/>
  <c r="AC1364" i="217"/>
  <c r="AC1328" i="217"/>
  <c r="AC1292" i="217"/>
  <c r="AC1256" i="217"/>
  <c r="AC1220" i="217"/>
  <c r="AC1184" i="217"/>
  <c r="AC1148" i="217"/>
  <c r="AC1112" i="217"/>
  <c r="AC1076" i="217"/>
  <c r="AC1040" i="217"/>
  <c r="AC1507" i="217"/>
  <c r="AC1471" i="217"/>
  <c r="AC1435" i="217"/>
  <c r="AC1399" i="217"/>
  <c r="AC1363" i="217"/>
  <c r="AC1327" i="217"/>
  <c r="AC1291" i="217"/>
  <c r="AC1255" i="217"/>
  <c r="AC1219" i="217"/>
  <c r="AC1183" i="217"/>
  <c r="AC1147" i="217"/>
  <c r="AC1111" i="217"/>
  <c r="AC1075" i="217"/>
  <c r="AC1536" i="217"/>
  <c r="AC1500" i="217"/>
  <c r="AC1464" i="217"/>
  <c r="AC1428" i="217"/>
  <c r="AC1392" i="217"/>
  <c r="AC1356" i="217"/>
  <c r="AC1320" i="217"/>
  <c r="AC1284" i="217"/>
  <c r="AC1248" i="217"/>
  <c r="AC1535" i="217"/>
  <c r="AC1499" i="217"/>
  <c r="AC1463" i="217"/>
  <c r="AC1427" i="217"/>
  <c r="AC1391" i="217"/>
  <c r="AC1355" i="217"/>
  <c r="AC1319" i="217"/>
  <c r="AC1283" i="217"/>
  <c r="AC1247" i="217"/>
  <c r="AC1528" i="217"/>
  <c r="AC1492" i="217"/>
  <c r="AC1456" i="217"/>
  <c r="AC1420" i="217"/>
  <c r="AC1384" i="217"/>
  <c r="AC1348" i="217"/>
  <c r="AC1312" i="217"/>
  <c r="AC1276" i="217"/>
  <c r="AC1240" i="217"/>
  <c r="AC1515" i="217"/>
  <c r="AC1479" i="217"/>
  <c r="AC1443" i="217"/>
  <c r="AC1407" i="217"/>
  <c r="AC1371" i="217"/>
  <c r="AC1335" i="217"/>
  <c r="AC1299" i="217"/>
  <c r="AC1263" i="217"/>
  <c r="AC1227" i="217"/>
  <c r="AC1191" i="217"/>
  <c r="AC1155" i="217"/>
  <c r="AC1119" i="217"/>
  <c r="AC1062" i="217"/>
  <c r="AC1122" i="217"/>
  <c r="AC1194" i="217"/>
  <c r="AB520" i="217"/>
  <c r="AC1065" i="217"/>
  <c r="AC1126" i="217"/>
  <c r="AC1198" i="217"/>
  <c r="AC1074" i="217"/>
  <c r="AC1139" i="217"/>
  <c r="AC1211" i="217"/>
  <c r="AB1549" i="217"/>
  <c r="AB1544" i="217"/>
  <c r="AC2043" i="217" s="1"/>
  <c r="AB2057" i="217"/>
  <c r="AB2061" i="217"/>
  <c r="AB2573" i="217"/>
  <c r="AB2568" i="217"/>
  <c r="AC3060" i="217" s="1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120" i="217"/>
  <c r="AC3156" i="217"/>
  <c r="AC3192" i="217"/>
  <c r="AC3228" i="217"/>
  <c r="AC3264" i="217"/>
  <c r="AC3300" i="217"/>
  <c r="AC3336" i="217"/>
  <c r="AC3372" i="217"/>
  <c r="AC3408" i="217"/>
  <c r="AC3444" i="217"/>
  <c r="AC3480" i="217"/>
  <c r="AC3516" i="217"/>
  <c r="AC3552" i="217"/>
  <c r="AC3090" i="217"/>
  <c r="AC3126" i="217"/>
  <c r="AC3162" i="217"/>
  <c r="AC3198" i="217"/>
  <c r="AC3234" i="217"/>
  <c r="AC3270" i="217"/>
  <c r="AC3306" i="217"/>
  <c r="AC3342" i="217"/>
  <c r="AC3378" i="217"/>
  <c r="AC3414" i="217"/>
  <c r="AC3450" i="217"/>
  <c r="AC3486" i="217"/>
  <c r="AC3522" i="217"/>
  <c r="AC3558" i="217"/>
  <c r="AC3096" i="217"/>
  <c r="AC3132" i="217"/>
  <c r="AC3168" i="217"/>
  <c r="AC3204" i="217"/>
  <c r="AC3240" i="217"/>
  <c r="AC3276" i="217"/>
  <c r="AC3312" i="217"/>
  <c r="AC3348" i="217"/>
  <c r="AC3384" i="217"/>
  <c r="AC3420" i="217"/>
  <c r="AC3456" i="217"/>
  <c r="AC3492" i="217"/>
  <c r="AC3528" i="217"/>
  <c r="AC3564" i="217"/>
  <c r="AC3102" i="217"/>
  <c r="AC3138" i="217"/>
  <c r="AC3174" i="217"/>
  <c r="AC3210" i="217"/>
  <c r="AC3246" i="217"/>
  <c r="AC3282" i="217"/>
  <c r="AC3318" i="217"/>
  <c r="AC3354" i="217"/>
  <c r="AC3390" i="217"/>
  <c r="AC3426" i="217"/>
  <c r="AC3462" i="217"/>
  <c r="AC3498" i="217"/>
  <c r="AC3534" i="217"/>
  <c r="AC3570" i="217"/>
  <c r="AC3108" i="217"/>
  <c r="AC3144" i="217"/>
  <c r="AC3180" i="217"/>
  <c r="AC3216" i="217"/>
  <c r="AC3252" i="217"/>
  <c r="AC3288" i="217"/>
  <c r="AC3324" i="217"/>
  <c r="AC3360" i="217"/>
  <c r="AC3396" i="217"/>
  <c r="AC3432" i="217"/>
  <c r="AC3468" i="217"/>
  <c r="AC3504" i="217"/>
  <c r="AC3540" i="217"/>
  <c r="AC3576" i="217"/>
  <c r="AC3114" i="217"/>
  <c r="AC3150" i="217"/>
  <c r="AC3186" i="217"/>
  <c r="AC3222" i="217"/>
  <c r="AC3258" i="217"/>
  <c r="AC3294" i="217"/>
  <c r="AC3330" i="217"/>
  <c r="AC3366" i="217"/>
  <c r="AC3402" i="217"/>
  <c r="AC3438" i="217"/>
  <c r="AC3474" i="217"/>
  <c r="AC3510" i="217"/>
  <c r="AC3546" i="217"/>
  <c r="AC3582" i="217"/>
  <c r="AB3085" i="217"/>
  <c r="E22" i="216"/>
  <c r="AU22" i="216"/>
  <c r="AL27" i="216"/>
  <c r="BB22" i="216"/>
  <c r="AN21" i="216"/>
  <c r="AN24" i="216"/>
  <c r="AS27" i="216"/>
  <c r="AW27" i="216" s="1"/>
  <c r="AW20" i="216"/>
  <c r="AW26" i="216"/>
  <c r="BK26" i="216"/>
  <c r="T14" i="220"/>
  <c r="G123" i="219"/>
  <c r="W511" i="217"/>
  <c r="W505" i="217"/>
  <c r="W499" i="217"/>
  <c r="W493" i="217"/>
  <c r="W487" i="217"/>
  <c r="W481" i="217"/>
  <c r="W475" i="217"/>
  <c r="W469" i="217"/>
  <c r="W463" i="217"/>
  <c r="W457" i="217"/>
  <c r="W451" i="217"/>
  <c r="W445" i="217"/>
  <c r="W439" i="217"/>
  <c r="W433" i="217"/>
  <c r="W427" i="217"/>
  <c r="W421" i="217"/>
  <c r="W415" i="217"/>
  <c r="W409" i="217"/>
  <c r="W403" i="217"/>
  <c r="W397" i="217"/>
  <c r="W391" i="217"/>
  <c r="W385" i="217"/>
  <c r="W379" i="217"/>
  <c r="W373" i="217"/>
  <c r="W367" i="217"/>
  <c r="W361" i="217"/>
  <c r="W355" i="217"/>
  <c r="W349" i="217"/>
  <c r="W343" i="217"/>
  <c r="W337" i="217"/>
  <c r="W331" i="217"/>
  <c r="W325" i="217"/>
  <c r="W319" i="217"/>
  <c r="W313" i="217"/>
  <c r="W307" i="217"/>
  <c r="W301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360" i="217"/>
  <c r="W354" i="217"/>
  <c r="W348" i="217"/>
  <c r="W515" i="217"/>
  <c r="W509" i="217"/>
  <c r="W503" i="217"/>
  <c r="W497" i="217"/>
  <c r="W491" i="217"/>
  <c r="W485" i="217"/>
  <c r="W479" i="217"/>
  <c r="W473" i="217"/>
  <c r="W467" i="217"/>
  <c r="W461" i="217"/>
  <c r="W455" i="217"/>
  <c r="W449" i="217"/>
  <c r="W443" i="217"/>
  <c r="W437" i="217"/>
  <c r="W431" i="217"/>
  <c r="W425" i="217"/>
  <c r="W419" i="217"/>
  <c r="W413" i="217"/>
  <c r="W407" i="217"/>
  <c r="W401" i="217"/>
  <c r="W395" i="217"/>
  <c r="W389" i="217"/>
  <c r="W383" i="217"/>
  <c r="W377" i="217"/>
  <c r="W371" i="217"/>
  <c r="W365" i="217"/>
  <c r="W359" i="217"/>
  <c r="W353" i="217"/>
  <c r="W347" i="217"/>
  <c r="W341" i="217"/>
  <c r="W335" i="217"/>
  <c r="W329" i="217"/>
  <c r="W323" i="217"/>
  <c r="W317" i="217"/>
  <c r="W311" i="217"/>
  <c r="W305" i="217"/>
  <c r="W299" i="217"/>
  <c r="W293" i="217"/>
  <c r="W287" i="217"/>
  <c r="W514" i="217"/>
  <c r="W508" i="217"/>
  <c r="W502" i="217"/>
  <c r="W496" i="217"/>
  <c r="W490" i="217"/>
  <c r="W484" i="217"/>
  <c r="W478" i="217"/>
  <c r="W472" i="217"/>
  <c r="W466" i="217"/>
  <c r="W460" i="217"/>
  <c r="W454" i="217"/>
  <c r="W448" i="217"/>
  <c r="W442" i="217"/>
  <c r="W436" i="217"/>
  <c r="W430" i="217"/>
  <c r="W424" i="217"/>
  <c r="W418" i="217"/>
  <c r="W412" i="217"/>
  <c r="W406" i="217"/>
  <c r="W400" i="217"/>
  <c r="W394" i="217"/>
  <c r="W388" i="217"/>
  <c r="W382" i="217"/>
  <c r="W376" i="217"/>
  <c r="W370" i="217"/>
  <c r="W364" i="217"/>
  <c r="W358" i="217"/>
  <c r="W352" i="217"/>
  <c r="W346" i="217"/>
  <c r="W340" i="217"/>
  <c r="W334" i="217"/>
  <c r="W328" i="217"/>
  <c r="W322" i="217"/>
  <c r="W316" i="217"/>
  <c r="W310" i="217"/>
  <c r="W304" i="217"/>
  <c r="W298" i="217"/>
  <c r="W292" i="217"/>
  <c r="W286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512" i="217"/>
  <c r="W506" i="217"/>
  <c r="W500" i="217"/>
  <c r="W494" i="217"/>
  <c r="W488" i="217"/>
  <c r="W482" i="217"/>
  <c r="W476" i="217"/>
  <c r="W470" i="217"/>
  <c r="W464" i="217"/>
  <c r="W458" i="217"/>
  <c r="W452" i="217"/>
  <c r="W446" i="217"/>
  <c r="W440" i="217"/>
  <c r="W434" i="217"/>
  <c r="W428" i="217"/>
  <c r="W422" i="217"/>
  <c r="W416" i="217"/>
  <c r="W410" i="217"/>
  <c r="W404" i="217"/>
  <c r="W398" i="217"/>
  <c r="W392" i="217"/>
  <c r="W386" i="217"/>
  <c r="W380" i="217"/>
  <c r="W374" i="217"/>
  <c r="W368" i="217"/>
  <c r="W362" i="217"/>
  <c r="W356" i="217"/>
  <c r="W350" i="217"/>
  <c r="W344" i="217"/>
  <c r="W338" i="217"/>
  <c r="W332" i="217"/>
  <c r="W326" i="217"/>
  <c r="W18" i="217"/>
  <c r="W24" i="217"/>
  <c r="W30" i="217"/>
  <c r="W36" i="217"/>
  <c r="W42" i="217"/>
  <c r="W48" i="217"/>
  <c r="W54" i="217"/>
  <c r="W60" i="217"/>
  <c r="W66" i="217"/>
  <c r="W72" i="217"/>
  <c r="W78" i="217"/>
  <c r="W84" i="217"/>
  <c r="W90" i="217"/>
  <c r="W96" i="217"/>
  <c r="W102" i="217"/>
  <c r="W108" i="217"/>
  <c r="W114" i="217"/>
  <c r="W120" i="217"/>
  <c r="W126" i="217"/>
  <c r="W132" i="217"/>
  <c r="W138" i="217"/>
  <c r="W144" i="217"/>
  <c r="W150" i="217"/>
  <c r="W156" i="217"/>
  <c r="W162" i="217"/>
  <c r="W168" i="217"/>
  <c r="W174" i="217"/>
  <c r="W180" i="217"/>
  <c r="W186" i="217"/>
  <c r="W192" i="217"/>
  <c r="W198" i="217"/>
  <c r="W204" i="217"/>
  <c r="W210" i="217"/>
  <c r="W216" i="217"/>
  <c r="W222" i="217"/>
  <c r="W228" i="217"/>
  <c r="W234" i="217"/>
  <c r="W240" i="217"/>
  <c r="W246" i="217"/>
  <c r="W252" i="217"/>
  <c r="W258" i="217"/>
  <c r="W264" i="217"/>
  <c r="W270" i="217"/>
  <c r="W276" i="217"/>
  <c r="W282" i="217"/>
  <c r="W290" i="217"/>
  <c r="W306" i="217"/>
  <c r="W324" i="217"/>
  <c r="W19" i="217"/>
  <c r="W25" i="217"/>
  <c r="W31" i="217"/>
  <c r="W37" i="217"/>
  <c r="W43" i="217"/>
  <c r="W49" i="217"/>
  <c r="W55" i="217"/>
  <c r="W61" i="217"/>
  <c r="W67" i="217"/>
  <c r="W73" i="217"/>
  <c r="W79" i="217"/>
  <c r="W85" i="217"/>
  <c r="W91" i="217"/>
  <c r="W97" i="217"/>
  <c r="W103" i="217"/>
  <c r="W109" i="217"/>
  <c r="W115" i="217"/>
  <c r="W121" i="217"/>
  <c r="W127" i="217"/>
  <c r="W133" i="217"/>
  <c r="W139" i="217"/>
  <c r="W145" i="217"/>
  <c r="W151" i="217"/>
  <c r="W157" i="217"/>
  <c r="W163" i="217"/>
  <c r="W169" i="217"/>
  <c r="W175" i="217"/>
  <c r="W181" i="217"/>
  <c r="W187" i="217"/>
  <c r="W193" i="217"/>
  <c r="W199" i="217"/>
  <c r="W205" i="217"/>
  <c r="W211" i="217"/>
  <c r="W217" i="217"/>
  <c r="W223" i="217"/>
  <c r="W229" i="217"/>
  <c r="W235" i="217"/>
  <c r="W241" i="217"/>
  <c r="W247" i="217"/>
  <c r="W253" i="217"/>
  <c r="W259" i="217"/>
  <c r="W265" i="217"/>
  <c r="W271" i="217"/>
  <c r="W277" i="217"/>
  <c r="W283" i="217"/>
  <c r="W294" i="217"/>
  <c r="W308" i="217"/>
  <c r="W330" i="217"/>
  <c r="J8" i="217"/>
  <c r="K47" i="217" s="1"/>
  <c r="P3081" i="217"/>
  <c r="W20" i="217"/>
  <c r="W26" i="217"/>
  <c r="W32" i="217"/>
  <c r="W38" i="217"/>
  <c r="W44" i="217"/>
  <c r="W50" i="217"/>
  <c r="W56" i="217"/>
  <c r="W62" i="217"/>
  <c r="W68" i="217"/>
  <c r="W74" i="217"/>
  <c r="W80" i="217"/>
  <c r="W86" i="217"/>
  <c r="W92" i="217"/>
  <c r="W98" i="217"/>
  <c r="W104" i="217"/>
  <c r="W110" i="217"/>
  <c r="W116" i="217"/>
  <c r="W122" i="217"/>
  <c r="W128" i="217"/>
  <c r="W134" i="217"/>
  <c r="W140" i="217"/>
  <c r="W146" i="217"/>
  <c r="W152" i="217"/>
  <c r="W158" i="217"/>
  <c r="W164" i="217"/>
  <c r="W170" i="217"/>
  <c r="W176" i="217"/>
  <c r="W182" i="217"/>
  <c r="W188" i="217"/>
  <c r="W194" i="217"/>
  <c r="W200" i="217"/>
  <c r="W206" i="217"/>
  <c r="W212" i="217"/>
  <c r="W218" i="217"/>
  <c r="W224" i="217"/>
  <c r="W230" i="217"/>
  <c r="W236" i="217"/>
  <c r="W242" i="217"/>
  <c r="W248" i="217"/>
  <c r="W254" i="217"/>
  <c r="W260" i="217"/>
  <c r="W266" i="217"/>
  <c r="W272" i="217"/>
  <c r="W278" i="217"/>
  <c r="W284" i="217"/>
  <c r="W295" i="217"/>
  <c r="W312" i="217"/>
  <c r="W336" i="217"/>
  <c r="J9" i="217"/>
  <c r="V13" i="217"/>
  <c r="W21" i="217"/>
  <c r="W27" i="217"/>
  <c r="W33" i="217"/>
  <c r="W39" i="217"/>
  <c r="W45" i="217"/>
  <c r="W51" i="217"/>
  <c r="W57" i="217"/>
  <c r="W63" i="217"/>
  <c r="W69" i="217"/>
  <c r="W75" i="217"/>
  <c r="W81" i="217"/>
  <c r="W87" i="217"/>
  <c r="W93" i="217"/>
  <c r="W99" i="217"/>
  <c r="W105" i="217"/>
  <c r="W111" i="217"/>
  <c r="W117" i="217"/>
  <c r="W123" i="217"/>
  <c r="W129" i="217"/>
  <c r="W135" i="217"/>
  <c r="W141" i="217"/>
  <c r="W147" i="217"/>
  <c r="W153" i="217"/>
  <c r="W159" i="217"/>
  <c r="W165" i="217"/>
  <c r="W171" i="217"/>
  <c r="W177" i="217"/>
  <c r="W183" i="217"/>
  <c r="W189" i="217"/>
  <c r="W195" i="217"/>
  <c r="W201" i="217"/>
  <c r="W207" i="217"/>
  <c r="W213" i="217"/>
  <c r="W219" i="217"/>
  <c r="W225" i="217"/>
  <c r="W231" i="217"/>
  <c r="W237" i="217"/>
  <c r="W243" i="217"/>
  <c r="W249" i="217"/>
  <c r="W255" i="217"/>
  <c r="W261" i="217"/>
  <c r="W267" i="217"/>
  <c r="W273" i="217"/>
  <c r="W279" i="217"/>
  <c r="W285" i="217"/>
  <c r="W296" i="217"/>
  <c r="W314" i="217"/>
  <c r="W342" i="217"/>
  <c r="W16" i="217"/>
  <c r="W22" i="217"/>
  <c r="W28" i="217"/>
  <c r="W34" i="217"/>
  <c r="W40" i="217"/>
  <c r="W46" i="217"/>
  <c r="W52" i="217"/>
  <c r="W58" i="217"/>
  <c r="W64" i="217"/>
  <c r="W70" i="217"/>
  <c r="W76" i="217"/>
  <c r="W82" i="217"/>
  <c r="W88" i="217"/>
  <c r="W94" i="217"/>
  <c r="W100" i="217"/>
  <c r="W106" i="217"/>
  <c r="W112" i="217"/>
  <c r="W118" i="217"/>
  <c r="W124" i="217"/>
  <c r="W130" i="217"/>
  <c r="W136" i="217"/>
  <c r="W142" i="217"/>
  <c r="W148" i="217"/>
  <c r="W154" i="217"/>
  <c r="W160" i="217"/>
  <c r="W166" i="217"/>
  <c r="W172" i="217"/>
  <c r="W178" i="217"/>
  <c r="W184" i="217"/>
  <c r="W190" i="217"/>
  <c r="W196" i="217"/>
  <c r="W202" i="217"/>
  <c r="W208" i="217"/>
  <c r="W214" i="217"/>
  <c r="W220" i="217"/>
  <c r="W226" i="217"/>
  <c r="W232" i="217"/>
  <c r="W238" i="217"/>
  <c r="W244" i="217"/>
  <c r="W250" i="217"/>
  <c r="W256" i="217"/>
  <c r="W262" i="217"/>
  <c r="W268" i="217"/>
  <c r="W274" i="217"/>
  <c r="W280" i="217"/>
  <c r="W288" i="217"/>
  <c r="W300" i="217"/>
  <c r="W318" i="217"/>
  <c r="W17" i="217"/>
  <c r="W23" i="217"/>
  <c r="W29" i="217"/>
  <c r="W35" i="217"/>
  <c r="W41" i="217"/>
  <c r="W47" i="217"/>
  <c r="W53" i="217"/>
  <c r="W59" i="217"/>
  <c r="W65" i="217"/>
  <c r="W71" i="217"/>
  <c r="W77" i="217"/>
  <c r="W83" i="217"/>
  <c r="W89" i="217"/>
  <c r="W95" i="217"/>
  <c r="W101" i="217"/>
  <c r="W107" i="217"/>
  <c r="W113" i="217"/>
  <c r="W119" i="217"/>
  <c r="W125" i="217"/>
  <c r="W131" i="217"/>
  <c r="W137" i="217"/>
  <c r="W143" i="217"/>
  <c r="W149" i="217"/>
  <c r="W155" i="217"/>
  <c r="W161" i="217"/>
  <c r="W167" i="217"/>
  <c r="W173" i="217"/>
  <c r="W179" i="217"/>
  <c r="W185" i="217"/>
  <c r="W191" i="217"/>
  <c r="W197" i="217"/>
  <c r="W203" i="217"/>
  <c r="W209" i="217"/>
  <c r="W215" i="217"/>
  <c r="W221" i="217"/>
  <c r="W227" i="217"/>
  <c r="W233" i="217"/>
  <c r="W239" i="217"/>
  <c r="W245" i="217"/>
  <c r="W251" i="217"/>
  <c r="W257" i="217"/>
  <c r="W263" i="217"/>
  <c r="W269" i="217"/>
  <c r="W275" i="217"/>
  <c r="W281" i="217"/>
  <c r="W289" i="217"/>
  <c r="W302" i="217"/>
  <c r="W320" i="217"/>
  <c r="V1033" i="217"/>
  <c r="V520" i="217"/>
  <c r="V521" i="217"/>
  <c r="V1037" i="217"/>
  <c r="V1549" i="217"/>
  <c r="V1544" i="217"/>
  <c r="W2021" i="217" s="1"/>
  <c r="V2061" i="217"/>
  <c r="V2056" i="217"/>
  <c r="W2547" i="217" s="1"/>
  <c r="V2573" i="217"/>
  <c r="V2569" i="217"/>
  <c r="V2568" i="217"/>
  <c r="W3564" i="217"/>
  <c r="W3210" i="217"/>
  <c r="W3246" i="217"/>
  <c r="W3282" i="217"/>
  <c r="W3354" i="217"/>
  <c r="W3390" i="217"/>
  <c r="W3426" i="217"/>
  <c r="W3462" i="217"/>
  <c r="W3498" i="217"/>
  <c r="W3534" i="217"/>
  <c r="W3570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E19" i="216"/>
  <c r="AZ27" i="216"/>
  <c r="BD27" i="216" s="1"/>
  <c r="BD20" i="216"/>
  <c r="BD26" i="216"/>
  <c r="AU21" i="216"/>
  <c r="AU24" i="216"/>
  <c r="BI22" i="216"/>
  <c r="BB19" i="216"/>
  <c r="BB25" i="216"/>
  <c r="BD19" i="216"/>
  <c r="BD23" i="216"/>
  <c r="P14" i="220"/>
  <c r="H123" i="219"/>
  <c r="P525" i="217"/>
  <c r="J1033" i="217"/>
  <c r="K1104" i="217" s="1"/>
  <c r="P13" i="217"/>
  <c r="P520" i="217"/>
  <c r="Q571" i="217" s="1"/>
  <c r="J3081" i="217"/>
  <c r="J521" i="217"/>
  <c r="P8" i="217"/>
  <c r="P1037" i="217"/>
  <c r="P1544" i="217"/>
  <c r="P1545" i="217"/>
  <c r="P1032" i="217"/>
  <c r="P2061" i="217"/>
  <c r="P2573" i="217"/>
  <c r="P2569" i="217"/>
  <c r="P2568" i="217"/>
  <c r="P2056" i="217"/>
  <c r="Q2134" i="217" s="1"/>
  <c r="Q3092" i="217"/>
  <c r="Q3126" i="217"/>
  <c r="Q3162" i="217"/>
  <c r="Q3198" i="217"/>
  <c r="Q3234" i="217"/>
  <c r="Q3270" i="217"/>
  <c r="Q3306" i="217"/>
  <c r="Q3342" i="217"/>
  <c r="Q3378" i="217"/>
  <c r="Q3414" i="217"/>
  <c r="Q3450" i="217"/>
  <c r="Q3486" i="217"/>
  <c r="Q3522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6" i="217"/>
  <c r="Q3132" i="217"/>
  <c r="Q3168" i="217"/>
  <c r="Q3204" i="217"/>
  <c r="Q3240" i="217"/>
  <c r="Q3276" i="217"/>
  <c r="Q3312" i="217"/>
  <c r="Q3348" i="217"/>
  <c r="Q3384" i="217"/>
  <c r="Q3420" i="217"/>
  <c r="Q3456" i="217"/>
  <c r="Q3492" i="217"/>
  <c r="Q3528" i="217"/>
  <c r="Q3564" i="217"/>
  <c r="Q3102" i="217"/>
  <c r="Q3138" i="217"/>
  <c r="Q3174" i="217"/>
  <c r="Q3210" i="217"/>
  <c r="Q3246" i="217"/>
  <c r="Q3282" i="217"/>
  <c r="Q3318" i="217"/>
  <c r="Q3354" i="217"/>
  <c r="Q3390" i="217"/>
  <c r="Q3426" i="217"/>
  <c r="Q3462" i="217"/>
  <c r="Q3498" i="217"/>
  <c r="Q3534" i="217"/>
  <c r="Q3570" i="217"/>
  <c r="Q3108" i="217"/>
  <c r="Q3144" i="217"/>
  <c r="Q3180" i="217"/>
  <c r="Q3216" i="217"/>
  <c r="Q3252" i="217"/>
  <c r="Q3288" i="217"/>
  <c r="Q3324" i="217"/>
  <c r="Q3360" i="217"/>
  <c r="Q3396" i="217"/>
  <c r="Q3432" i="217"/>
  <c r="Q3468" i="217"/>
  <c r="Q3504" i="217"/>
  <c r="Q3540" i="217"/>
  <c r="Q3576" i="217"/>
  <c r="Q3090" i="217"/>
  <c r="Q3114" i="217"/>
  <c r="Q3150" i="217"/>
  <c r="Q3186" i="217"/>
  <c r="Q3222" i="217"/>
  <c r="Q3258" i="217"/>
  <c r="Q3294" i="217"/>
  <c r="Q3330" i="217"/>
  <c r="Q3366" i="217"/>
  <c r="Q3402" i="217"/>
  <c r="Q3438" i="217"/>
  <c r="Q3474" i="217"/>
  <c r="Q3510" i="217"/>
  <c r="Q3546" i="217"/>
  <c r="Q3582" i="217"/>
  <c r="P3085" i="217"/>
  <c r="BK20" i="216"/>
  <c r="BI25" i="216"/>
  <c r="BB21" i="216"/>
  <c r="BB24" i="216"/>
  <c r="G23" i="216"/>
  <c r="BK23" i="216"/>
  <c r="G26" i="216"/>
  <c r="L9" i="220"/>
  <c r="P57" i="220"/>
  <c r="N14" i="220"/>
  <c r="R85" i="220"/>
  <c r="N99" i="220"/>
  <c r="T85" i="220"/>
  <c r="P99" i="220"/>
  <c r="V29" i="220"/>
  <c r="K35" i="217"/>
  <c r="K41" i="217"/>
  <c r="K71" i="217"/>
  <c r="K77" i="217"/>
  <c r="K110" i="217"/>
  <c r="K118" i="217"/>
  <c r="K154" i="217"/>
  <c r="K161" i="217"/>
  <c r="K197" i="217"/>
  <c r="K204" i="217"/>
  <c r="K240" i="217"/>
  <c r="K247" i="217"/>
  <c r="K283" i="217"/>
  <c r="K290" i="217"/>
  <c r="K326" i="217"/>
  <c r="K334" i="217"/>
  <c r="K394" i="217"/>
  <c r="D521" i="217"/>
  <c r="K489" i="217"/>
  <c r="K483" i="217"/>
  <c r="K453" i="217"/>
  <c r="K447" i="217"/>
  <c r="K417" i="217"/>
  <c r="K411" i="217"/>
  <c r="K381" i="217"/>
  <c r="K375" i="217"/>
  <c r="K345" i="217"/>
  <c r="K339" i="217"/>
  <c r="K309" i="217"/>
  <c r="K303" i="217"/>
  <c r="K273" i="217"/>
  <c r="K267" i="217"/>
  <c r="K237" i="217"/>
  <c r="K231" i="217"/>
  <c r="K201" i="217"/>
  <c r="K195" i="217"/>
  <c r="K165" i="217"/>
  <c r="K159" i="217"/>
  <c r="K129" i="217"/>
  <c r="K123" i="217"/>
  <c r="K93" i="217"/>
  <c r="K512" i="217"/>
  <c r="K482" i="217"/>
  <c r="K476" i="217"/>
  <c r="K446" i="217"/>
  <c r="K440" i="217"/>
  <c r="K410" i="217"/>
  <c r="K404" i="217"/>
  <c r="K374" i="217"/>
  <c r="K368" i="217"/>
  <c r="K499" i="217"/>
  <c r="K493" i="217"/>
  <c r="K463" i="217"/>
  <c r="K457" i="217"/>
  <c r="K427" i="217"/>
  <c r="K421" i="217"/>
  <c r="K391" i="217"/>
  <c r="K385" i="217"/>
  <c r="K510" i="217"/>
  <c r="K504" i="217"/>
  <c r="K474" i="217"/>
  <c r="K468" i="217"/>
  <c r="K438" i="217"/>
  <c r="K432" i="217"/>
  <c r="K402" i="217"/>
  <c r="K396" i="217"/>
  <c r="K366" i="217"/>
  <c r="K360" i="217"/>
  <c r="K497" i="217"/>
  <c r="K491" i="217"/>
  <c r="K461" i="217"/>
  <c r="K455" i="217"/>
  <c r="K425" i="217"/>
  <c r="K419" i="217"/>
  <c r="K508" i="217"/>
  <c r="K502" i="217"/>
  <c r="K472" i="217"/>
  <c r="K466" i="217"/>
  <c r="K36" i="217"/>
  <c r="K42" i="217"/>
  <c r="K72" i="217"/>
  <c r="K78" i="217"/>
  <c r="K112" i="217"/>
  <c r="K119" i="217"/>
  <c r="K155" i="217"/>
  <c r="K162" i="217"/>
  <c r="K198" i="217"/>
  <c r="K205" i="217"/>
  <c r="K241" i="217"/>
  <c r="K248" i="217"/>
  <c r="K284" i="217"/>
  <c r="K292" i="217"/>
  <c r="K328" i="217"/>
  <c r="K335" i="217"/>
  <c r="K395" i="217"/>
  <c r="K430" i="217"/>
  <c r="K43" i="217"/>
  <c r="K49" i="217"/>
  <c r="K79" i="217"/>
  <c r="K85" i="217"/>
  <c r="K120" i="217"/>
  <c r="K127" i="217"/>
  <c r="K163" i="217"/>
  <c r="K170" i="217"/>
  <c r="K206" i="217"/>
  <c r="K214" i="217"/>
  <c r="K250" i="217"/>
  <c r="K257" i="217"/>
  <c r="K293" i="217"/>
  <c r="K300" i="217"/>
  <c r="K336" i="217"/>
  <c r="K343" i="217"/>
  <c r="K436" i="217"/>
  <c r="D1544" i="217"/>
  <c r="K44" i="217"/>
  <c r="K50" i="217"/>
  <c r="K80" i="217"/>
  <c r="K86" i="217"/>
  <c r="K121" i="217"/>
  <c r="K128" i="217"/>
  <c r="K164" i="217"/>
  <c r="K172" i="217"/>
  <c r="K208" i="217"/>
  <c r="K215" i="217"/>
  <c r="K251" i="217"/>
  <c r="K258" i="217"/>
  <c r="K294" i="217"/>
  <c r="K301" i="217"/>
  <c r="K337" i="217"/>
  <c r="K344" i="217"/>
  <c r="K442" i="217"/>
  <c r="D1545" i="217"/>
  <c r="K45" i="217"/>
  <c r="K51" i="217"/>
  <c r="K81" i="217"/>
  <c r="K87" i="217"/>
  <c r="K122" i="217"/>
  <c r="K130" i="217"/>
  <c r="K166" i="217"/>
  <c r="K173" i="217"/>
  <c r="K209" i="217"/>
  <c r="K216" i="217"/>
  <c r="K252" i="217"/>
  <c r="K259" i="217"/>
  <c r="K295" i="217"/>
  <c r="K302" i="217"/>
  <c r="K338" i="217"/>
  <c r="K346" i="217"/>
  <c r="K448" i="217"/>
  <c r="K16" i="217"/>
  <c r="K46" i="217"/>
  <c r="K52" i="217"/>
  <c r="K82" i="217"/>
  <c r="K88" i="217"/>
  <c r="K124" i="217"/>
  <c r="K131" i="217"/>
  <c r="K167" i="217"/>
  <c r="K174" i="217"/>
  <c r="K210" i="217"/>
  <c r="K217" i="217"/>
  <c r="K253" i="217"/>
  <c r="K260" i="217"/>
  <c r="K296" i="217"/>
  <c r="K304" i="217"/>
  <c r="K340" i="217"/>
  <c r="K347" i="217"/>
  <c r="K454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530" i="217"/>
  <c r="K536" i="217"/>
  <c r="K542" i="217"/>
  <c r="K548" i="217"/>
  <c r="K554" i="217"/>
  <c r="K560" i="217"/>
  <c r="K566" i="217"/>
  <c r="K572" i="217"/>
  <c r="K578" i="217"/>
  <c r="K584" i="217"/>
  <c r="K590" i="217"/>
  <c r="K596" i="217"/>
  <c r="K602" i="217"/>
  <c r="K608" i="217"/>
  <c r="K614" i="217"/>
  <c r="K620" i="217"/>
  <c r="K626" i="217"/>
  <c r="K632" i="217"/>
  <c r="K638" i="217"/>
  <c r="K644" i="217"/>
  <c r="K650" i="217"/>
  <c r="K656" i="217"/>
  <c r="K662" i="217"/>
  <c r="K668" i="217"/>
  <c r="K674" i="217"/>
  <c r="K680" i="217"/>
  <c r="K686" i="217"/>
  <c r="K692" i="217"/>
  <c r="K698" i="217"/>
  <c r="K704" i="217"/>
  <c r="K710" i="217"/>
  <c r="K716" i="217"/>
  <c r="K722" i="217"/>
  <c r="K728" i="217"/>
  <c r="K734" i="217"/>
  <c r="K740" i="217"/>
  <c r="K746" i="217"/>
  <c r="K752" i="217"/>
  <c r="K758" i="217"/>
  <c r="K764" i="217"/>
  <c r="K770" i="217"/>
  <c r="K776" i="217"/>
  <c r="K782" i="217"/>
  <c r="K788" i="217"/>
  <c r="K794" i="217"/>
  <c r="K800" i="217"/>
  <c r="K806" i="217"/>
  <c r="K812" i="217"/>
  <c r="K818" i="217"/>
  <c r="K824" i="217"/>
  <c r="K830" i="217"/>
  <c r="K836" i="217"/>
  <c r="K842" i="217"/>
  <c r="K848" i="217"/>
  <c r="K854" i="217"/>
  <c r="K860" i="217"/>
  <c r="K866" i="217"/>
  <c r="K872" i="217"/>
  <c r="K878" i="217"/>
  <c r="K884" i="217"/>
  <c r="K891" i="217"/>
  <c r="K898" i="217"/>
  <c r="K906" i="217"/>
  <c r="K913" i="217"/>
  <c r="K920" i="217"/>
  <c r="K927" i="217"/>
  <c r="K934" i="217"/>
  <c r="K942" i="217"/>
  <c r="K949" i="217"/>
  <c r="K956" i="217"/>
  <c r="K963" i="217"/>
  <c r="K970" i="217"/>
  <c r="K978" i="217"/>
  <c r="K985" i="217"/>
  <c r="K992" i="217"/>
  <c r="K999" i="217"/>
  <c r="K1006" i="217"/>
  <c r="K1014" i="217"/>
  <c r="K1021" i="217"/>
  <c r="K1078" i="217"/>
  <c r="K1090" i="217"/>
  <c r="K1102" i="217"/>
  <c r="K1114" i="217"/>
  <c r="K1126" i="217"/>
  <c r="K1138" i="217"/>
  <c r="K1150" i="217"/>
  <c r="K1162" i="217"/>
  <c r="K1174" i="217"/>
  <c r="K1186" i="217"/>
  <c r="K1198" i="217"/>
  <c r="K1216" i="217"/>
  <c r="K1234" i="217"/>
  <c r="K1252" i="217"/>
  <c r="K1270" i="217"/>
  <c r="K531" i="217"/>
  <c r="K537" i="217"/>
  <c r="K543" i="217"/>
  <c r="K549" i="217"/>
  <c r="K555" i="217"/>
  <c r="K561" i="217"/>
  <c r="K567" i="217"/>
  <c r="K573" i="217"/>
  <c r="K579" i="217"/>
  <c r="K585" i="217"/>
  <c r="K591" i="217"/>
  <c r="K597" i="217"/>
  <c r="K603" i="217"/>
  <c r="K609" i="217"/>
  <c r="K615" i="217"/>
  <c r="K621" i="217"/>
  <c r="K627" i="217"/>
  <c r="K633" i="217"/>
  <c r="K639" i="217"/>
  <c r="K645" i="217"/>
  <c r="K651" i="217"/>
  <c r="K657" i="217"/>
  <c r="K663" i="217"/>
  <c r="K669" i="217"/>
  <c r="K675" i="217"/>
  <c r="K681" i="217"/>
  <c r="K687" i="217"/>
  <c r="K693" i="217"/>
  <c r="K699" i="217"/>
  <c r="K705" i="217"/>
  <c r="K711" i="217"/>
  <c r="K717" i="217"/>
  <c r="K723" i="217"/>
  <c r="K729" i="217"/>
  <c r="K735" i="217"/>
  <c r="K741" i="217"/>
  <c r="K747" i="217"/>
  <c r="K753" i="217"/>
  <c r="K759" i="217"/>
  <c r="K765" i="217"/>
  <c r="K771" i="217"/>
  <c r="K777" i="217"/>
  <c r="K783" i="217"/>
  <c r="K789" i="217"/>
  <c r="K795" i="217"/>
  <c r="K801" i="217"/>
  <c r="K807" i="217"/>
  <c r="K813" i="217"/>
  <c r="K819" i="217"/>
  <c r="K825" i="217"/>
  <c r="K831" i="217"/>
  <c r="K837" i="217"/>
  <c r="K843" i="217"/>
  <c r="K849" i="217"/>
  <c r="K855" i="217"/>
  <c r="K861" i="217"/>
  <c r="K867" i="217"/>
  <c r="K873" i="217"/>
  <c r="K879" i="217"/>
  <c r="K885" i="217"/>
  <c r="K892" i="217"/>
  <c r="K900" i="217"/>
  <c r="K907" i="217"/>
  <c r="K914" i="217"/>
  <c r="K921" i="217"/>
  <c r="K928" i="217"/>
  <c r="K936" i="217"/>
  <c r="K943" i="217"/>
  <c r="K950" i="217"/>
  <c r="K957" i="217"/>
  <c r="K964" i="217"/>
  <c r="K972" i="217"/>
  <c r="K979" i="217"/>
  <c r="K986" i="217"/>
  <c r="K993" i="217"/>
  <c r="K1000" i="217"/>
  <c r="K1008" i="217"/>
  <c r="K1015" i="217"/>
  <c r="K1022" i="217"/>
  <c r="K1151" i="217"/>
  <c r="K1163" i="217"/>
  <c r="K1175" i="217"/>
  <c r="K1187" i="217"/>
  <c r="K1199" i="217"/>
  <c r="K1217" i="217"/>
  <c r="K1235" i="217"/>
  <c r="K1253" i="217"/>
  <c r="K1271" i="217"/>
  <c r="K532" i="217"/>
  <c r="K538" i="217"/>
  <c r="K544" i="217"/>
  <c r="K550" i="217"/>
  <c r="K556" i="217"/>
  <c r="K562" i="217"/>
  <c r="K568" i="217"/>
  <c r="K574" i="217"/>
  <c r="K580" i="217"/>
  <c r="K586" i="217"/>
  <c r="K592" i="217"/>
  <c r="K598" i="217"/>
  <c r="K604" i="217"/>
  <c r="K610" i="217"/>
  <c r="K616" i="217"/>
  <c r="K622" i="217"/>
  <c r="K628" i="217"/>
  <c r="K634" i="217"/>
  <c r="K640" i="217"/>
  <c r="K646" i="217"/>
  <c r="K652" i="217"/>
  <c r="K658" i="217"/>
  <c r="K664" i="217"/>
  <c r="K670" i="217"/>
  <c r="K676" i="217"/>
  <c r="K682" i="217"/>
  <c r="K688" i="217"/>
  <c r="K694" i="217"/>
  <c r="K700" i="217"/>
  <c r="K706" i="217"/>
  <c r="K712" i="217"/>
  <c r="K718" i="217"/>
  <c r="K724" i="217"/>
  <c r="K730" i="217"/>
  <c r="K736" i="217"/>
  <c r="K742" i="217"/>
  <c r="K748" i="217"/>
  <c r="K754" i="217"/>
  <c r="K760" i="217"/>
  <c r="K766" i="217"/>
  <c r="K772" i="217"/>
  <c r="K778" i="217"/>
  <c r="K784" i="217"/>
  <c r="K790" i="217"/>
  <c r="K796" i="217"/>
  <c r="K802" i="217"/>
  <c r="K808" i="217"/>
  <c r="K814" i="217"/>
  <c r="K820" i="217"/>
  <c r="K826" i="217"/>
  <c r="K832" i="217"/>
  <c r="K838" i="217"/>
  <c r="K844" i="217"/>
  <c r="K850" i="217"/>
  <c r="K856" i="217"/>
  <c r="K862" i="217"/>
  <c r="K868" i="217"/>
  <c r="K874" i="217"/>
  <c r="K880" i="217"/>
  <c r="K886" i="217"/>
  <c r="K894" i="217"/>
  <c r="K901" i="217"/>
  <c r="K908" i="217"/>
  <c r="K915" i="217"/>
  <c r="K922" i="217"/>
  <c r="K930" i="217"/>
  <c r="K937" i="217"/>
  <c r="K944" i="217"/>
  <c r="K951" i="217"/>
  <c r="K958" i="217"/>
  <c r="K966" i="217"/>
  <c r="K973" i="217"/>
  <c r="K980" i="217"/>
  <c r="K987" i="217"/>
  <c r="K994" i="217"/>
  <c r="K1002" i="217"/>
  <c r="K1009" i="217"/>
  <c r="K1016" i="217"/>
  <c r="K1023" i="217"/>
  <c r="K1044" i="217"/>
  <c r="K1056" i="217"/>
  <c r="K1068" i="217"/>
  <c r="K1080" i="217"/>
  <c r="K1092" i="217"/>
  <c r="K1116" i="217"/>
  <c r="K1128" i="217"/>
  <c r="K1140" i="217"/>
  <c r="K1152" i="217"/>
  <c r="K1164" i="217"/>
  <c r="K1176" i="217"/>
  <c r="K1188" i="217"/>
  <c r="K1204" i="217"/>
  <c r="K1222" i="217"/>
  <c r="K1240" i="217"/>
  <c r="J525" i="217"/>
  <c r="K533" i="217"/>
  <c r="K539" i="217"/>
  <c r="K545" i="217"/>
  <c r="K551" i="217"/>
  <c r="K557" i="217"/>
  <c r="K563" i="217"/>
  <c r="K569" i="217"/>
  <c r="K575" i="217"/>
  <c r="K581" i="217"/>
  <c r="K587" i="217"/>
  <c r="K593" i="217"/>
  <c r="K599" i="217"/>
  <c r="K605" i="217"/>
  <c r="K611" i="217"/>
  <c r="K617" i="217"/>
  <c r="K623" i="217"/>
  <c r="K629" i="217"/>
  <c r="K635" i="217"/>
  <c r="K641" i="217"/>
  <c r="K647" i="217"/>
  <c r="K653" i="217"/>
  <c r="K659" i="217"/>
  <c r="K665" i="217"/>
  <c r="K671" i="217"/>
  <c r="K677" i="217"/>
  <c r="K683" i="217"/>
  <c r="K689" i="217"/>
  <c r="K695" i="217"/>
  <c r="K701" i="217"/>
  <c r="K707" i="217"/>
  <c r="K713" i="217"/>
  <c r="K719" i="217"/>
  <c r="K725" i="217"/>
  <c r="K731" i="217"/>
  <c r="K737" i="217"/>
  <c r="K743" i="217"/>
  <c r="K749" i="217"/>
  <c r="K755" i="217"/>
  <c r="K761" i="217"/>
  <c r="K767" i="217"/>
  <c r="K773" i="217"/>
  <c r="K779" i="217"/>
  <c r="K785" i="217"/>
  <c r="K791" i="217"/>
  <c r="K797" i="217"/>
  <c r="K803" i="217"/>
  <c r="K809" i="217"/>
  <c r="K815" i="217"/>
  <c r="K821" i="217"/>
  <c r="K827" i="217"/>
  <c r="K833" i="217"/>
  <c r="K839" i="217"/>
  <c r="K845" i="217"/>
  <c r="K851" i="217"/>
  <c r="K857" i="217"/>
  <c r="K863" i="217"/>
  <c r="K869" i="217"/>
  <c r="K875" i="217"/>
  <c r="K881" i="217"/>
  <c r="K888" i="217"/>
  <c r="K895" i="217"/>
  <c r="K902" i="217"/>
  <c r="K909" i="217"/>
  <c r="K916" i="217"/>
  <c r="K924" i="217"/>
  <c r="K931" i="217"/>
  <c r="K938" i="217"/>
  <c r="K945" i="217"/>
  <c r="K952" i="217"/>
  <c r="K960" i="217"/>
  <c r="K967" i="217"/>
  <c r="K974" i="217"/>
  <c r="K981" i="217"/>
  <c r="K988" i="217"/>
  <c r="K996" i="217"/>
  <c r="K1003" i="217"/>
  <c r="K1010" i="217"/>
  <c r="K1017" i="217"/>
  <c r="K1024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38" i="217"/>
  <c r="K1532" i="217"/>
  <c r="K1526" i="217"/>
  <c r="K1520" i="217"/>
  <c r="K1514" i="217"/>
  <c r="K1508" i="217"/>
  <c r="K1502" i="217"/>
  <c r="K1496" i="217"/>
  <c r="K1490" i="217"/>
  <c r="K1484" i="217"/>
  <c r="K1478" i="217"/>
  <c r="K1472" i="217"/>
  <c r="K1466" i="217"/>
  <c r="K1460" i="217"/>
  <c r="K1454" i="217"/>
  <c r="K1448" i="217"/>
  <c r="K1442" i="217"/>
  <c r="K1436" i="217"/>
  <c r="K1430" i="217"/>
  <c r="K1424" i="217"/>
  <c r="K1418" i="217"/>
  <c r="K1412" i="217"/>
  <c r="K1406" i="217"/>
  <c r="K1400" i="217"/>
  <c r="K1394" i="217"/>
  <c r="K1388" i="217"/>
  <c r="K1382" i="217"/>
  <c r="K1376" i="217"/>
  <c r="K1370" i="217"/>
  <c r="K1364" i="217"/>
  <c r="K1358" i="217"/>
  <c r="K1352" i="217"/>
  <c r="K1346" i="217"/>
  <c r="K1340" i="217"/>
  <c r="K1334" i="217"/>
  <c r="K1328" i="217"/>
  <c r="K1322" i="217"/>
  <c r="K1316" i="217"/>
  <c r="K1310" i="217"/>
  <c r="K1304" i="217"/>
  <c r="K1298" i="217"/>
  <c r="K1292" i="217"/>
  <c r="K1286" i="217"/>
  <c r="K1280" i="217"/>
  <c r="K1274" i="217"/>
  <c r="K1268" i="217"/>
  <c r="K1262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154" i="217"/>
  <c r="K1148" i="217"/>
  <c r="K1142" i="217"/>
  <c r="K1136" i="217"/>
  <c r="K1130" i="217"/>
  <c r="K1124" i="217"/>
  <c r="K1118" i="217"/>
  <c r="K1112" i="217"/>
  <c r="K1106" i="217"/>
  <c r="K1100" i="217"/>
  <c r="K1094" i="217"/>
  <c r="K1088" i="217"/>
  <c r="K1082" i="217"/>
  <c r="K1076" i="217"/>
  <c r="K1070" i="217"/>
  <c r="K1064" i="217"/>
  <c r="K1058" i="217"/>
  <c r="K1052" i="217"/>
  <c r="K1046" i="217"/>
  <c r="K1040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048" i="217"/>
  <c r="K1060" i="217"/>
  <c r="K1072" i="217"/>
  <c r="K1084" i="217"/>
  <c r="K1096" i="217"/>
  <c r="K1108" i="217"/>
  <c r="K1120" i="217"/>
  <c r="K1132" i="217"/>
  <c r="K1144" i="217"/>
  <c r="K1156" i="217"/>
  <c r="K1168" i="217"/>
  <c r="K1180" i="217"/>
  <c r="K1192" i="217"/>
  <c r="K1205" i="217"/>
  <c r="K1223" i="217"/>
  <c r="K1241" i="217"/>
  <c r="K1259" i="217"/>
  <c r="K528" i="217"/>
  <c r="K534" i="217"/>
  <c r="K540" i="217"/>
  <c r="K546" i="217"/>
  <c r="K552" i="217"/>
  <c r="K558" i="217"/>
  <c r="K564" i="217"/>
  <c r="K570" i="217"/>
  <c r="K576" i="217"/>
  <c r="K582" i="217"/>
  <c r="K588" i="217"/>
  <c r="K594" i="217"/>
  <c r="K600" i="217"/>
  <c r="K606" i="217"/>
  <c r="K612" i="217"/>
  <c r="K618" i="217"/>
  <c r="K624" i="217"/>
  <c r="K630" i="217"/>
  <c r="K636" i="217"/>
  <c r="K642" i="217"/>
  <c r="K648" i="217"/>
  <c r="K654" i="217"/>
  <c r="K660" i="217"/>
  <c r="K666" i="217"/>
  <c r="K672" i="217"/>
  <c r="K678" i="217"/>
  <c r="K684" i="217"/>
  <c r="K690" i="217"/>
  <c r="K696" i="217"/>
  <c r="K702" i="217"/>
  <c r="K708" i="217"/>
  <c r="K714" i="217"/>
  <c r="K720" i="217"/>
  <c r="K726" i="217"/>
  <c r="K732" i="217"/>
  <c r="K738" i="217"/>
  <c r="K744" i="217"/>
  <c r="K750" i="217"/>
  <c r="K756" i="217"/>
  <c r="K762" i="217"/>
  <c r="K768" i="217"/>
  <c r="K774" i="217"/>
  <c r="K780" i="217"/>
  <c r="K786" i="217"/>
  <c r="K792" i="217"/>
  <c r="K798" i="217"/>
  <c r="K804" i="217"/>
  <c r="K810" i="217"/>
  <c r="K816" i="217"/>
  <c r="K822" i="217"/>
  <c r="K828" i="217"/>
  <c r="K834" i="217"/>
  <c r="K840" i="217"/>
  <c r="K846" i="217"/>
  <c r="K852" i="217"/>
  <c r="K858" i="217"/>
  <c r="K864" i="217"/>
  <c r="K870" i="217"/>
  <c r="K876" i="217"/>
  <c r="K882" i="217"/>
  <c r="K889" i="217"/>
  <c r="K896" i="217"/>
  <c r="K903" i="217"/>
  <c r="K910" i="217"/>
  <c r="K918" i="217"/>
  <c r="K925" i="217"/>
  <c r="K932" i="217"/>
  <c r="K939" i="217"/>
  <c r="K946" i="217"/>
  <c r="K954" i="217"/>
  <c r="K961" i="217"/>
  <c r="K968" i="217"/>
  <c r="K975" i="217"/>
  <c r="K982" i="217"/>
  <c r="K990" i="217"/>
  <c r="K997" i="217"/>
  <c r="K1004" i="217"/>
  <c r="K1011" i="217"/>
  <c r="K1018" i="217"/>
  <c r="K1026" i="217"/>
  <c r="K1049" i="217"/>
  <c r="K1061" i="217"/>
  <c r="K1073" i="217"/>
  <c r="K1085" i="217"/>
  <c r="K1097" i="217"/>
  <c r="K1109" i="217"/>
  <c r="K1121" i="217"/>
  <c r="K1133" i="217"/>
  <c r="K1145" i="217"/>
  <c r="K1157" i="217"/>
  <c r="K1169" i="217"/>
  <c r="K1181" i="217"/>
  <c r="K1193" i="217"/>
  <c r="K1210" i="217"/>
  <c r="K1228" i="217"/>
  <c r="K1246" i="217"/>
  <c r="K1264" i="217"/>
  <c r="K529" i="217"/>
  <c r="K535" i="217"/>
  <c r="K541" i="217"/>
  <c r="K547" i="217"/>
  <c r="K553" i="217"/>
  <c r="K559" i="217"/>
  <c r="K565" i="217"/>
  <c r="K571" i="217"/>
  <c r="K577" i="217"/>
  <c r="K583" i="217"/>
  <c r="K589" i="217"/>
  <c r="K595" i="217"/>
  <c r="K601" i="217"/>
  <c r="K607" i="217"/>
  <c r="K613" i="217"/>
  <c r="K619" i="217"/>
  <c r="K625" i="217"/>
  <c r="K631" i="217"/>
  <c r="K637" i="217"/>
  <c r="K643" i="217"/>
  <c r="K649" i="217"/>
  <c r="K655" i="217"/>
  <c r="K661" i="217"/>
  <c r="K667" i="217"/>
  <c r="K673" i="217"/>
  <c r="K679" i="217"/>
  <c r="K685" i="217"/>
  <c r="K691" i="217"/>
  <c r="K697" i="217"/>
  <c r="K703" i="217"/>
  <c r="K709" i="217"/>
  <c r="K715" i="217"/>
  <c r="K721" i="217"/>
  <c r="K727" i="217"/>
  <c r="K733" i="217"/>
  <c r="K739" i="217"/>
  <c r="K745" i="217"/>
  <c r="K751" i="217"/>
  <c r="K757" i="217"/>
  <c r="K763" i="217"/>
  <c r="K769" i="217"/>
  <c r="K775" i="217"/>
  <c r="K781" i="217"/>
  <c r="K787" i="217"/>
  <c r="K793" i="217"/>
  <c r="K799" i="217"/>
  <c r="K805" i="217"/>
  <c r="K811" i="217"/>
  <c r="K817" i="217"/>
  <c r="K823" i="217"/>
  <c r="K829" i="217"/>
  <c r="K835" i="217"/>
  <c r="K841" i="217"/>
  <c r="K847" i="217"/>
  <c r="K853" i="217"/>
  <c r="K859" i="217"/>
  <c r="K865" i="217"/>
  <c r="K871" i="217"/>
  <c r="K877" i="217"/>
  <c r="K883" i="217"/>
  <c r="K890" i="217"/>
  <c r="K897" i="217"/>
  <c r="K904" i="217"/>
  <c r="K912" i="217"/>
  <c r="K919" i="217"/>
  <c r="K926" i="217"/>
  <c r="K933" i="217"/>
  <c r="K940" i="217"/>
  <c r="K948" i="217"/>
  <c r="K955" i="217"/>
  <c r="K962" i="217"/>
  <c r="K969" i="217"/>
  <c r="K976" i="217"/>
  <c r="K984" i="217"/>
  <c r="K991" i="217"/>
  <c r="K998" i="217"/>
  <c r="K1005" i="217"/>
  <c r="K1012" i="217"/>
  <c r="K1020" i="217"/>
  <c r="K1027" i="217"/>
  <c r="K1050" i="217"/>
  <c r="K1062" i="217"/>
  <c r="K1074" i="217"/>
  <c r="K1086" i="217"/>
  <c r="K1098" i="217"/>
  <c r="K1110" i="217"/>
  <c r="K1122" i="217"/>
  <c r="K1134" i="217"/>
  <c r="K1146" i="217"/>
  <c r="K1158" i="217"/>
  <c r="K1170" i="217"/>
  <c r="K1182" i="217"/>
  <c r="K1194" i="217"/>
  <c r="K1211" i="217"/>
  <c r="K1229" i="217"/>
  <c r="K1247" i="217"/>
  <c r="K1265" i="217"/>
  <c r="J1549" i="217"/>
  <c r="J1037" i="217"/>
  <c r="J1544" i="217"/>
  <c r="K2021" i="217" s="1"/>
  <c r="J2061" i="217"/>
  <c r="J2056" i="217"/>
  <c r="J2573" i="217"/>
  <c r="J2568" i="217"/>
  <c r="K2836" i="217" s="1"/>
  <c r="K3276" i="217"/>
  <c r="K3312" i="217"/>
  <c r="K3348" i="217"/>
  <c r="K3384" i="217"/>
  <c r="K3420" i="217"/>
  <c r="K3492" i="217"/>
  <c r="K3528" i="217"/>
  <c r="K3564" i="217"/>
  <c r="K3102" i="217"/>
  <c r="K3138" i="217"/>
  <c r="K3174" i="217"/>
  <c r="K3210" i="217"/>
  <c r="K3246" i="217"/>
  <c r="K3282" i="217"/>
  <c r="K3318" i="217"/>
  <c r="K3354" i="217"/>
  <c r="K3390" i="217"/>
  <c r="K3426" i="217"/>
  <c r="K3462" i="217"/>
  <c r="K3498" i="217"/>
  <c r="K353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108" i="217"/>
  <c r="K3144" i="217"/>
  <c r="K3180" i="217"/>
  <c r="K3216" i="217"/>
  <c r="K3252" i="217"/>
  <c r="K3288" i="217"/>
  <c r="K3324" i="217"/>
  <c r="K3360" i="217"/>
  <c r="K3396" i="217"/>
  <c r="K3432" i="217"/>
  <c r="K3468" i="217"/>
  <c r="K3504" i="217"/>
  <c r="K3540" i="217"/>
  <c r="K3576" i="217"/>
  <c r="K3114" i="217"/>
  <c r="K3150" i="217"/>
  <c r="K3186" i="217"/>
  <c r="K3222" i="217"/>
  <c r="K3258" i="217"/>
  <c r="K3294" i="217"/>
  <c r="K3330" i="217"/>
  <c r="K3366" i="217"/>
  <c r="K3402" i="217"/>
  <c r="K3438" i="217"/>
  <c r="K3474" i="217"/>
  <c r="K3510" i="217"/>
  <c r="K3546" i="217"/>
  <c r="K3582" i="217"/>
  <c r="J3085" i="217"/>
  <c r="BG27" i="216"/>
  <c r="G20" i="216"/>
  <c r="E25" i="216"/>
  <c r="BI21" i="216"/>
  <c r="BI24" i="216"/>
  <c r="D13" i="217"/>
  <c r="E549" i="217"/>
  <c r="E585" i="217"/>
  <c r="E621" i="217"/>
  <c r="E657" i="217"/>
  <c r="E693" i="217"/>
  <c r="E729" i="217"/>
  <c r="E765" i="217"/>
  <c r="E801" i="217"/>
  <c r="E837" i="217"/>
  <c r="E873" i="217"/>
  <c r="E909" i="217"/>
  <c r="E945" i="217"/>
  <c r="E981" i="217"/>
  <c r="E1017" i="217"/>
  <c r="E627" i="217"/>
  <c r="E663" i="217"/>
  <c r="E699" i="217"/>
  <c r="E735" i="217"/>
  <c r="E771" i="217"/>
  <c r="E807" i="217"/>
  <c r="E843" i="217"/>
  <c r="E879" i="217"/>
  <c r="E915" i="217"/>
  <c r="E951" i="217"/>
  <c r="E987" i="217"/>
  <c r="E1023" i="217"/>
  <c r="D8" i="217"/>
  <c r="E514" i="217" s="1"/>
  <c r="E561" i="217"/>
  <c r="E597" i="217"/>
  <c r="E633" i="217"/>
  <c r="E669" i="217"/>
  <c r="E705" i="217"/>
  <c r="E741" i="217"/>
  <c r="E777" i="217"/>
  <c r="E813" i="217"/>
  <c r="E849" i="217"/>
  <c r="E885" i="217"/>
  <c r="E921" i="217"/>
  <c r="E957" i="217"/>
  <c r="E993" i="217"/>
  <c r="E531" i="217"/>
  <c r="E567" i="217"/>
  <c r="E603" i="217"/>
  <c r="E639" i="217"/>
  <c r="E675" i="217"/>
  <c r="E711" i="217"/>
  <c r="E747" i="217"/>
  <c r="E783" i="217"/>
  <c r="E819" i="217"/>
  <c r="E855" i="217"/>
  <c r="E891" i="217"/>
  <c r="E927" i="217"/>
  <c r="E963" i="217"/>
  <c r="E532" i="217"/>
  <c r="E538" i="217"/>
  <c r="E544" i="217"/>
  <c r="E550" i="217"/>
  <c r="E556" i="217"/>
  <c r="E562" i="217"/>
  <c r="E568" i="217"/>
  <c r="E574" i="217"/>
  <c r="E580" i="217"/>
  <c r="E586" i="217"/>
  <c r="E592" i="217"/>
  <c r="E598" i="217"/>
  <c r="E604" i="217"/>
  <c r="E610" i="217"/>
  <c r="E616" i="217"/>
  <c r="E622" i="217"/>
  <c r="E628" i="217"/>
  <c r="E634" i="217"/>
  <c r="E640" i="217"/>
  <c r="E646" i="217"/>
  <c r="E652" i="217"/>
  <c r="E658" i="217"/>
  <c r="E664" i="217"/>
  <c r="E670" i="217"/>
  <c r="E676" i="217"/>
  <c r="E682" i="217"/>
  <c r="E688" i="217"/>
  <c r="E694" i="217"/>
  <c r="E700" i="217"/>
  <c r="E706" i="217"/>
  <c r="E712" i="217"/>
  <c r="E718" i="217"/>
  <c r="E724" i="217"/>
  <c r="E730" i="217"/>
  <c r="E736" i="217"/>
  <c r="E742" i="217"/>
  <c r="E748" i="217"/>
  <c r="E754" i="217"/>
  <c r="E760" i="217"/>
  <c r="E766" i="217"/>
  <c r="E772" i="217"/>
  <c r="E778" i="217"/>
  <c r="E784" i="217"/>
  <c r="E790" i="217"/>
  <c r="E796" i="217"/>
  <c r="E802" i="217"/>
  <c r="E808" i="217"/>
  <c r="E814" i="217"/>
  <c r="E820" i="217"/>
  <c r="E826" i="217"/>
  <c r="E832" i="217"/>
  <c r="E838" i="217"/>
  <c r="E844" i="217"/>
  <c r="E850" i="217"/>
  <c r="E856" i="217"/>
  <c r="E862" i="217"/>
  <c r="E868" i="217"/>
  <c r="E874" i="217"/>
  <c r="E880" i="217"/>
  <c r="E886" i="217"/>
  <c r="E892" i="217"/>
  <c r="E898" i="217"/>
  <c r="E904" i="217"/>
  <c r="E910" i="217"/>
  <c r="E916" i="217"/>
  <c r="E922" i="217"/>
  <c r="E928" i="217"/>
  <c r="E934" i="217"/>
  <c r="E940" i="217"/>
  <c r="E946" i="217"/>
  <c r="E952" i="217"/>
  <c r="E958" i="217"/>
  <c r="E964" i="217"/>
  <c r="E970" i="217"/>
  <c r="E976" i="217"/>
  <c r="E982" i="217"/>
  <c r="E988" i="217"/>
  <c r="E994" i="217"/>
  <c r="E1000" i="217"/>
  <c r="E1006" i="217"/>
  <c r="E1012" i="217"/>
  <c r="E1018" i="217"/>
  <c r="E1024" i="217"/>
  <c r="D525" i="217"/>
  <c r="E533" i="217"/>
  <c r="E539" i="217"/>
  <c r="E545" i="217"/>
  <c r="E551" i="217"/>
  <c r="E557" i="217"/>
  <c r="E563" i="217"/>
  <c r="E569" i="217"/>
  <c r="E575" i="217"/>
  <c r="E581" i="217"/>
  <c r="E587" i="217"/>
  <c r="E593" i="217"/>
  <c r="E599" i="217"/>
  <c r="E605" i="217"/>
  <c r="E611" i="217"/>
  <c r="E617" i="217"/>
  <c r="E623" i="217"/>
  <c r="E629" i="217"/>
  <c r="E635" i="217"/>
  <c r="E641" i="217"/>
  <c r="E647" i="217"/>
  <c r="E653" i="217"/>
  <c r="E659" i="217"/>
  <c r="E665" i="217"/>
  <c r="E671" i="217"/>
  <c r="E677" i="217"/>
  <c r="E683" i="217"/>
  <c r="E689" i="217"/>
  <c r="E695" i="217"/>
  <c r="E701" i="217"/>
  <c r="E707" i="217"/>
  <c r="E713" i="217"/>
  <c r="E719" i="217"/>
  <c r="E725" i="217"/>
  <c r="E731" i="217"/>
  <c r="E737" i="217"/>
  <c r="E743" i="217"/>
  <c r="E749" i="217"/>
  <c r="E755" i="217"/>
  <c r="E761" i="217"/>
  <c r="E767" i="217"/>
  <c r="E773" i="217"/>
  <c r="E779" i="217"/>
  <c r="E785" i="217"/>
  <c r="E791" i="217"/>
  <c r="E797" i="217"/>
  <c r="E803" i="217"/>
  <c r="E809" i="217"/>
  <c r="E815" i="217"/>
  <c r="E821" i="217"/>
  <c r="E827" i="217"/>
  <c r="E833" i="217"/>
  <c r="E839" i="217"/>
  <c r="E845" i="217"/>
  <c r="E851" i="217"/>
  <c r="E857" i="217"/>
  <c r="E863" i="217"/>
  <c r="E869" i="217"/>
  <c r="E875" i="217"/>
  <c r="E881" i="217"/>
  <c r="E887" i="217"/>
  <c r="E893" i="217"/>
  <c r="E899" i="217"/>
  <c r="E905" i="217"/>
  <c r="E911" i="217"/>
  <c r="E917" i="217"/>
  <c r="E923" i="217"/>
  <c r="E929" i="217"/>
  <c r="E935" i="217"/>
  <c r="E941" i="217"/>
  <c r="E947" i="217"/>
  <c r="E953" i="217"/>
  <c r="E959" i="217"/>
  <c r="E965" i="217"/>
  <c r="E971" i="217"/>
  <c r="E977" i="217"/>
  <c r="E983" i="217"/>
  <c r="E989" i="217"/>
  <c r="E995" i="217"/>
  <c r="E1001" i="217"/>
  <c r="E1007" i="217"/>
  <c r="E1013" i="217"/>
  <c r="E1019" i="217"/>
  <c r="E1025" i="217"/>
  <c r="D1032" i="217"/>
  <c r="E1512" i="217" s="1"/>
  <c r="E528" i="217"/>
  <c r="E534" i="217"/>
  <c r="E540" i="217"/>
  <c r="E546" i="217"/>
  <c r="E552" i="217"/>
  <c r="E558" i="217"/>
  <c r="E564" i="217"/>
  <c r="E570" i="217"/>
  <c r="E576" i="217"/>
  <c r="E582" i="217"/>
  <c r="E588" i="217"/>
  <c r="E594" i="217"/>
  <c r="E600" i="217"/>
  <c r="E606" i="217"/>
  <c r="E612" i="217"/>
  <c r="E618" i="217"/>
  <c r="E624" i="217"/>
  <c r="E630" i="217"/>
  <c r="E636" i="217"/>
  <c r="E642" i="217"/>
  <c r="E648" i="217"/>
  <c r="E654" i="217"/>
  <c r="E660" i="217"/>
  <c r="E666" i="217"/>
  <c r="E672" i="217"/>
  <c r="E678" i="217"/>
  <c r="E684" i="217"/>
  <c r="E690" i="217"/>
  <c r="E696" i="217"/>
  <c r="E702" i="217"/>
  <c r="E708" i="217"/>
  <c r="E714" i="217"/>
  <c r="E720" i="217"/>
  <c r="E726" i="217"/>
  <c r="E732" i="217"/>
  <c r="E738" i="217"/>
  <c r="E744" i="217"/>
  <c r="E750" i="217"/>
  <c r="E756" i="217"/>
  <c r="E762" i="217"/>
  <c r="E768" i="217"/>
  <c r="E774" i="217"/>
  <c r="E780" i="217"/>
  <c r="E786" i="217"/>
  <c r="E792" i="217"/>
  <c r="E798" i="217"/>
  <c r="E804" i="217"/>
  <c r="E810" i="217"/>
  <c r="E816" i="217"/>
  <c r="E822" i="217"/>
  <c r="E828" i="217"/>
  <c r="E834" i="217"/>
  <c r="E840" i="217"/>
  <c r="E846" i="217"/>
  <c r="E852" i="217"/>
  <c r="E858" i="217"/>
  <c r="E864" i="217"/>
  <c r="E870" i="217"/>
  <c r="E876" i="217"/>
  <c r="E882" i="217"/>
  <c r="E888" i="217"/>
  <c r="E894" i="217"/>
  <c r="E900" i="217"/>
  <c r="E906" i="217"/>
  <c r="E912" i="217"/>
  <c r="E918" i="217"/>
  <c r="E924" i="217"/>
  <c r="E930" i="217"/>
  <c r="E936" i="217"/>
  <c r="E942" i="217"/>
  <c r="E948" i="217"/>
  <c r="E954" i="217"/>
  <c r="E960" i="217"/>
  <c r="E966" i="217"/>
  <c r="E972" i="217"/>
  <c r="E978" i="217"/>
  <c r="E984" i="217"/>
  <c r="E990" i="217"/>
  <c r="E996" i="217"/>
  <c r="E1002" i="217"/>
  <c r="E1008" i="217"/>
  <c r="E1014" i="217"/>
  <c r="E1020" i="217"/>
  <c r="E1026" i="217"/>
  <c r="E1643" i="217"/>
  <c r="E1859" i="217"/>
  <c r="E529" i="217"/>
  <c r="E535" i="217"/>
  <c r="E541" i="217"/>
  <c r="E547" i="217"/>
  <c r="E553" i="217"/>
  <c r="E559" i="217"/>
  <c r="E565" i="217"/>
  <c r="E571" i="217"/>
  <c r="E577" i="217"/>
  <c r="E583" i="217"/>
  <c r="E589" i="217"/>
  <c r="E595" i="217"/>
  <c r="E601" i="217"/>
  <c r="E607" i="217"/>
  <c r="E613" i="217"/>
  <c r="E619" i="217"/>
  <c r="E625" i="217"/>
  <c r="E631" i="217"/>
  <c r="E637" i="217"/>
  <c r="E643" i="217"/>
  <c r="E649" i="217"/>
  <c r="E655" i="217"/>
  <c r="E661" i="217"/>
  <c r="E667" i="217"/>
  <c r="E673" i="217"/>
  <c r="E679" i="217"/>
  <c r="E685" i="217"/>
  <c r="E691" i="217"/>
  <c r="E697" i="217"/>
  <c r="E703" i="217"/>
  <c r="E709" i="217"/>
  <c r="E715" i="217"/>
  <c r="E721" i="217"/>
  <c r="E727" i="217"/>
  <c r="E733" i="217"/>
  <c r="E739" i="217"/>
  <c r="E745" i="217"/>
  <c r="E751" i="217"/>
  <c r="E757" i="217"/>
  <c r="E763" i="217"/>
  <c r="E769" i="217"/>
  <c r="E775" i="217"/>
  <c r="E781" i="217"/>
  <c r="E787" i="217"/>
  <c r="E793" i="217"/>
  <c r="E799" i="217"/>
  <c r="E805" i="217"/>
  <c r="E811" i="217"/>
  <c r="E817" i="217"/>
  <c r="E823" i="217"/>
  <c r="E829" i="217"/>
  <c r="E835" i="217"/>
  <c r="E841" i="217"/>
  <c r="E847" i="217"/>
  <c r="E853" i="217"/>
  <c r="E859" i="217"/>
  <c r="E865" i="217"/>
  <c r="E871" i="217"/>
  <c r="E877" i="217"/>
  <c r="E883" i="217"/>
  <c r="E889" i="217"/>
  <c r="E895" i="217"/>
  <c r="E901" i="217"/>
  <c r="E907" i="217"/>
  <c r="E913" i="217"/>
  <c r="E919" i="217"/>
  <c r="E925" i="217"/>
  <c r="E931" i="217"/>
  <c r="E937" i="217"/>
  <c r="E943" i="217"/>
  <c r="E949" i="217"/>
  <c r="E955" i="217"/>
  <c r="E961" i="217"/>
  <c r="E967" i="217"/>
  <c r="E973" i="217"/>
  <c r="E979" i="217"/>
  <c r="E985" i="217"/>
  <c r="E991" i="217"/>
  <c r="E997" i="217"/>
  <c r="E1003" i="217"/>
  <c r="E1009" i="217"/>
  <c r="E1015" i="217"/>
  <c r="E1021" i="217"/>
  <c r="E1027" i="217"/>
  <c r="E1579" i="217"/>
  <c r="E1829" i="217"/>
  <c r="E530" i="217"/>
  <c r="E536" i="217"/>
  <c r="E542" i="217"/>
  <c r="E548" i="217"/>
  <c r="E554" i="217"/>
  <c r="E560" i="217"/>
  <c r="E566" i="217"/>
  <c r="E572" i="217"/>
  <c r="E578" i="217"/>
  <c r="E584" i="217"/>
  <c r="E590" i="217"/>
  <c r="E596" i="217"/>
  <c r="E602" i="217"/>
  <c r="E608" i="217"/>
  <c r="E614" i="217"/>
  <c r="E620" i="217"/>
  <c r="E626" i="217"/>
  <c r="E632" i="217"/>
  <c r="E638" i="217"/>
  <c r="E644" i="217"/>
  <c r="E650" i="217"/>
  <c r="E656" i="217"/>
  <c r="E662" i="217"/>
  <c r="E668" i="217"/>
  <c r="E674" i="217"/>
  <c r="E680" i="217"/>
  <c r="E686" i="217"/>
  <c r="E692" i="217"/>
  <c r="E698" i="217"/>
  <c r="E704" i="217"/>
  <c r="E710" i="217"/>
  <c r="E716" i="217"/>
  <c r="E722" i="217"/>
  <c r="E728" i="217"/>
  <c r="E734" i="217"/>
  <c r="E740" i="217"/>
  <c r="E746" i="217"/>
  <c r="E752" i="217"/>
  <c r="E758" i="217"/>
  <c r="E764" i="217"/>
  <c r="E770" i="217"/>
  <c r="E776" i="217"/>
  <c r="E782" i="217"/>
  <c r="E788" i="217"/>
  <c r="E794" i="217"/>
  <c r="E800" i="217"/>
  <c r="E806" i="217"/>
  <c r="E812" i="217"/>
  <c r="E818" i="217"/>
  <c r="E824" i="217"/>
  <c r="E830" i="217"/>
  <c r="E836" i="217"/>
  <c r="E842" i="217"/>
  <c r="E848" i="217"/>
  <c r="E854" i="217"/>
  <c r="E860" i="217"/>
  <c r="E866" i="217"/>
  <c r="E872" i="217"/>
  <c r="E878" i="217"/>
  <c r="E884" i="217"/>
  <c r="E890" i="217"/>
  <c r="E896" i="217"/>
  <c r="E902" i="217"/>
  <c r="E908" i="217"/>
  <c r="E914" i="217"/>
  <c r="E920" i="217"/>
  <c r="E926" i="217"/>
  <c r="E932" i="217"/>
  <c r="E938" i="217"/>
  <c r="E944" i="217"/>
  <c r="E950" i="217"/>
  <c r="E956" i="217"/>
  <c r="E962" i="217"/>
  <c r="E968" i="217"/>
  <c r="E974" i="217"/>
  <c r="E980" i="217"/>
  <c r="E986" i="217"/>
  <c r="E992" i="217"/>
  <c r="E998" i="217"/>
  <c r="E1004" i="217"/>
  <c r="E1010" i="217"/>
  <c r="E1016" i="217"/>
  <c r="E2044" i="217"/>
  <c r="E2008" i="217"/>
  <c r="E2019" i="217"/>
  <c r="E1572" i="217"/>
  <c r="E1608" i="217"/>
  <c r="E1644" i="217"/>
  <c r="E1680" i="217"/>
  <c r="E1716" i="217"/>
  <c r="E1752" i="217"/>
  <c r="E1788" i="217"/>
  <c r="E1860" i="217"/>
  <c r="E1896" i="217"/>
  <c r="E1932" i="217"/>
  <c r="E1968" i="217"/>
  <c r="E2004" i="217"/>
  <c r="E1639" i="217"/>
  <c r="E1675" i="217"/>
  <c r="E1711" i="217"/>
  <c r="E1747" i="217"/>
  <c r="E1783" i="217"/>
  <c r="E1855" i="217"/>
  <c r="E1891" i="217"/>
  <c r="E1927" i="217"/>
  <c r="E1963" i="217"/>
  <c r="E1999" i="217"/>
  <c r="E1598" i="217"/>
  <c r="E1628" i="217"/>
  <c r="E1634" i="217"/>
  <c r="E1670" i="217"/>
  <c r="E1706" i="217"/>
  <c r="E1742" i="217"/>
  <c r="E1772" i="217"/>
  <c r="E1778" i="217"/>
  <c r="E1808" i="217"/>
  <c r="E1814" i="217"/>
  <c r="E1850" i="217"/>
  <c r="E1880" i="217"/>
  <c r="E1886" i="217"/>
  <c r="E1916" i="217"/>
  <c r="E1922" i="217"/>
  <c r="E1958" i="217"/>
  <c r="E1988" i="217"/>
  <c r="E1994" i="217"/>
  <c r="E2041" i="217"/>
  <c r="E1557" i="217"/>
  <c r="E1593" i="217"/>
  <c r="E1623" i="217"/>
  <c r="E1629" i="217"/>
  <c r="E1659" i="217"/>
  <c r="E1665" i="217"/>
  <c r="E1701" i="217"/>
  <c r="E1731" i="217"/>
  <c r="E1737" i="217"/>
  <c r="E1767" i="217"/>
  <c r="E1773" i="217"/>
  <c r="E1809" i="217"/>
  <c r="E1839" i="217"/>
  <c r="E1845" i="217"/>
  <c r="E1875" i="217"/>
  <c r="E1881" i="217"/>
  <c r="E1917" i="217"/>
  <c r="E1947" i="217"/>
  <c r="E1953" i="217"/>
  <c r="E1983" i="217"/>
  <c r="E1989" i="217"/>
  <c r="E2042" i="217"/>
  <c r="D2057" i="217"/>
  <c r="D2056" i="217"/>
  <c r="E1564" i="217"/>
  <c r="E1570" i="217"/>
  <c r="E1600" i="217"/>
  <c r="E1606" i="217"/>
  <c r="E1612" i="217"/>
  <c r="E1636" i="217"/>
  <c r="E1642" i="217"/>
  <c r="E1672" i="217"/>
  <c r="E1678" i="217"/>
  <c r="E1684" i="217"/>
  <c r="E1708" i="217"/>
  <c r="E1714" i="217"/>
  <c r="E1744" i="217"/>
  <c r="E1750" i="217"/>
  <c r="E1756" i="217"/>
  <c r="E1780" i="217"/>
  <c r="E1786" i="217"/>
  <c r="E1816" i="217"/>
  <c r="E1822" i="217"/>
  <c r="E1828" i="217"/>
  <c r="E1852" i="217"/>
  <c r="E1858" i="217"/>
  <c r="E1888" i="217"/>
  <c r="E1894" i="217"/>
  <c r="E1900" i="217"/>
  <c r="E1924" i="217"/>
  <c r="E1930" i="217"/>
  <c r="E1960" i="217"/>
  <c r="E1966" i="217"/>
  <c r="E1972" i="217"/>
  <c r="E1996" i="217"/>
  <c r="E2002" i="217"/>
  <c r="D2573" i="217"/>
  <c r="D2568" i="217"/>
  <c r="E3071" i="217" s="1"/>
  <c r="D3081" i="217"/>
  <c r="D3085" i="217"/>
  <c r="C27" i="216"/>
  <c r="E21" i="216"/>
  <c r="E24" i="216"/>
  <c r="X29" i="220"/>
  <c r="R14" i="220"/>
  <c r="N29" i="220"/>
  <c r="R57" i="220"/>
  <c r="V85" i="220"/>
  <c r="R99" i="220"/>
  <c r="L100" i="220"/>
  <c r="P29" i="220"/>
  <c r="T57" i="220"/>
  <c r="X85" i="220"/>
  <c r="T99" i="220"/>
  <c r="V14" i="220"/>
  <c r="R29" i="220"/>
  <c r="L30" i="220"/>
  <c r="N85" i="220"/>
  <c r="V99" i="220"/>
  <c r="J7" i="4"/>
  <c r="B9" i="226" s="1"/>
  <c r="J8" i="4"/>
  <c r="B10" i="226" s="1"/>
  <c r="J9" i="4"/>
  <c r="J10" i="4"/>
  <c r="J11" i="4"/>
  <c r="J12" i="4"/>
  <c r="J13" i="4"/>
  <c r="J14" i="4"/>
  <c r="J15" i="4"/>
  <c r="BA2634" i="217" l="1"/>
  <c r="BA2605" i="217"/>
  <c r="BA2785" i="217"/>
  <c r="BA2642" i="217"/>
  <c r="BA2613" i="217"/>
  <c r="BA2584" i="217"/>
  <c r="BA2672" i="217"/>
  <c r="BA2627" i="217"/>
  <c r="BA2821" i="217"/>
  <c r="BA2640" i="217"/>
  <c r="BA2611" i="217"/>
  <c r="BA2576" i="217"/>
  <c r="BA2649" i="217"/>
  <c r="BA2619" i="217"/>
  <c r="BA2590" i="217"/>
  <c r="BA2695" i="217"/>
  <c r="BA2633" i="217"/>
  <c r="BA2857" i="217"/>
  <c r="BA2647" i="217"/>
  <c r="BA2617" i="217"/>
  <c r="BA2582" i="217"/>
  <c r="BA2666" i="217"/>
  <c r="BA2625" i="217"/>
  <c r="BA2596" i="217"/>
  <c r="BA2731" i="217"/>
  <c r="BA2639" i="217"/>
  <c r="BA2893" i="217"/>
  <c r="BA2598" i="217"/>
  <c r="BA2743" i="217"/>
  <c r="BA2641" i="217"/>
  <c r="BA2606" i="217"/>
  <c r="BA2577" i="217"/>
  <c r="BA2653" i="217"/>
  <c r="BA2620" i="217"/>
  <c r="BA2591" i="217"/>
  <c r="BA2701" i="217"/>
  <c r="BA2929" i="217"/>
  <c r="BA2604" i="217"/>
  <c r="BA2779" i="217"/>
  <c r="BA2648" i="217"/>
  <c r="BA2612" i="217"/>
  <c r="BA2583" i="217"/>
  <c r="BA2671" i="217"/>
  <c r="BA2626" i="217"/>
  <c r="BA2597" i="217"/>
  <c r="BA2737" i="217"/>
  <c r="BA2965" i="217"/>
  <c r="AD16" i="226"/>
  <c r="J86" i="220"/>
  <c r="AD15" i="226"/>
  <c r="I86" i="220"/>
  <c r="AD13" i="226"/>
  <c r="G86" i="220"/>
  <c r="C86" i="220"/>
  <c r="AD9" i="226"/>
  <c r="AD18" i="226" s="1"/>
  <c r="L71" i="220"/>
  <c r="L72" i="220" s="1"/>
  <c r="AI2544" i="217"/>
  <c r="AC17" i="226"/>
  <c r="K72" i="220"/>
  <c r="AZ2058" i="217"/>
  <c r="AZ2059" i="217" s="1"/>
  <c r="AC16" i="226"/>
  <c r="J72" i="220"/>
  <c r="AO2172" i="217"/>
  <c r="AO2065" i="217"/>
  <c r="AC15" i="226"/>
  <c r="I72" i="220"/>
  <c r="AI2124" i="217"/>
  <c r="AI2108" i="217"/>
  <c r="AI2176" i="217"/>
  <c r="AI2180" i="217"/>
  <c r="AI2293" i="217"/>
  <c r="AI2069" i="217"/>
  <c r="AI2130" i="217"/>
  <c r="AI2288" i="217"/>
  <c r="AI2290" i="217"/>
  <c r="AI2114" i="217"/>
  <c r="AI2185" i="217"/>
  <c r="AI2066" i="217"/>
  <c r="AI2220" i="217"/>
  <c r="AI2064" i="217"/>
  <c r="AI2119" i="217"/>
  <c r="AI2121" i="217"/>
  <c r="AI2272" i="217"/>
  <c r="AI2132" i="217"/>
  <c r="AI2328" i="217"/>
  <c r="AI2174" i="217"/>
  <c r="AI2116" i="217"/>
  <c r="AI2187" i="217"/>
  <c r="AI2376" i="217"/>
  <c r="AC14" i="226"/>
  <c r="AC18" i="226" s="1"/>
  <c r="H72" i="220"/>
  <c r="G72" i="220"/>
  <c r="AC13" i="226"/>
  <c r="W2170" i="217"/>
  <c r="AC12" i="226"/>
  <c r="F72" i="220"/>
  <c r="N57" i="220"/>
  <c r="V57" i="220"/>
  <c r="AC10" i="226"/>
  <c r="D72" i="220"/>
  <c r="AB16" i="226"/>
  <c r="J58" i="220"/>
  <c r="I58" i="220"/>
  <c r="H58" i="220"/>
  <c r="AB14" i="226"/>
  <c r="F58" i="220"/>
  <c r="AB12" i="226"/>
  <c r="E1925" i="217"/>
  <c r="E1679" i="217"/>
  <c r="E1895" i="217"/>
  <c r="E1573" i="217"/>
  <c r="E1649" i="217"/>
  <c r="E1865" i="217"/>
  <c r="E2033" i="217"/>
  <c r="E2038" i="217"/>
  <c r="E2049" i="217"/>
  <c r="E2013" i="217"/>
  <c r="E1578" i="217"/>
  <c r="E1614" i="217"/>
  <c r="E1650" i="217"/>
  <c r="E1686" i="217"/>
  <c r="E1722" i="217"/>
  <c r="E1758" i="217"/>
  <c r="E1794" i="217"/>
  <c r="E1830" i="217"/>
  <c r="E1866" i="217"/>
  <c r="E1902" i="217"/>
  <c r="E1938" i="217"/>
  <c r="E1974" i="217"/>
  <c r="E2012" i="217"/>
  <c r="E1609" i="217"/>
  <c r="E1645" i="217"/>
  <c r="E1681" i="217"/>
  <c r="E1717" i="217"/>
  <c r="E1753" i="217"/>
  <c r="E1789" i="217"/>
  <c r="E1825" i="217"/>
  <c r="E1861" i="217"/>
  <c r="E1897" i="217"/>
  <c r="E1933" i="217"/>
  <c r="E1969" i="217"/>
  <c r="E2005" i="217"/>
  <c r="E1568" i="217"/>
  <c r="E1604" i="217"/>
  <c r="E1640" i="217"/>
  <c r="E1676" i="217"/>
  <c r="E1712" i="217"/>
  <c r="E1748" i="217"/>
  <c r="E1784" i="217"/>
  <c r="E1820" i="217"/>
  <c r="E1856" i="217"/>
  <c r="E1892" i="217"/>
  <c r="E1928" i="217"/>
  <c r="E1964" i="217"/>
  <c r="E2000" i="217"/>
  <c r="E1563" i="217"/>
  <c r="E1599" i="217"/>
  <c r="E1635" i="217"/>
  <c r="E1671" i="217"/>
  <c r="E1707" i="217"/>
  <c r="E1743" i="217"/>
  <c r="E1779" i="217"/>
  <c r="E1815" i="217"/>
  <c r="E1851" i="217"/>
  <c r="E1887" i="217"/>
  <c r="E1923" i="217"/>
  <c r="E1959" i="217"/>
  <c r="E1995" i="217"/>
  <c r="E1961" i="217"/>
  <c r="E1715" i="217"/>
  <c r="E1931" i="217"/>
  <c r="E1567" i="217"/>
  <c r="E1685" i="217"/>
  <c r="E1901" i="217"/>
  <c r="E2027" i="217"/>
  <c r="E2032" i="217"/>
  <c r="E2043" i="217"/>
  <c r="E2007" i="217"/>
  <c r="E1584" i="217"/>
  <c r="E1620" i="217"/>
  <c r="E1656" i="217"/>
  <c r="E1692" i="217"/>
  <c r="E1728" i="217"/>
  <c r="E1764" i="217"/>
  <c r="E1800" i="217"/>
  <c r="E1836" i="217"/>
  <c r="E1872" i="217"/>
  <c r="E1908" i="217"/>
  <c r="E1944" i="217"/>
  <c r="E1980" i="217"/>
  <c r="E2024" i="217"/>
  <c r="E1615" i="217"/>
  <c r="E1651" i="217"/>
  <c r="E1687" i="217"/>
  <c r="E1723" i="217"/>
  <c r="E1759" i="217"/>
  <c r="E1795" i="217"/>
  <c r="E1831" i="217"/>
  <c r="E1867" i="217"/>
  <c r="E1903" i="217"/>
  <c r="E1939" i="217"/>
  <c r="E1975" i="217"/>
  <c r="E2016" i="217"/>
  <c r="E1574" i="217"/>
  <c r="E1610" i="217"/>
  <c r="E1646" i="217"/>
  <c r="E1682" i="217"/>
  <c r="E1718" i="217"/>
  <c r="E1754" i="217"/>
  <c r="E1790" i="217"/>
  <c r="E1826" i="217"/>
  <c r="E1862" i="217"/>
  <c r="E1898" i="217"/>
  <c r="E1934" i="217"/>
  <c r="E1970" i="217"/>
  <c r="E2006" i="217"/>
  <c r="E1569" i="217"/>
  <c r="E1605" i="217"/>
  <c r="E1641" i="217"/>
  <c r="E1677" i="217"/>
  <c r="E1713" i="217"/>
  <c r="E1749" i="217"/>
  <c r="E1785" i="217"/>
  <c r="E1821" i="217"/>
  <c r="E1857" i="217"/>
  <c r="E1893" i="217"/>
  <c r="E1929" i="217"/>
  <c r="E1965" i="217"/>
  <c r="E2001" i="217"/>
  <c r="E1582" i="217"/>
  <c r="E1618" i="217"/>
  <c r="E1654" i="217"/>
  <c r="E1690" i="217"/>
  <c r="E1726" i="217"/>
  <c r="E1762" i="217"/>
  <c r="E1798" i="217"/>
  <c r="E1834" i="217"/>
  <c r="E1870" i="217"/>
  <c r="E1906" i="217"/>
  <c r="E1942" i="217"/>
  <c r="E1978" i="217"/>
  <c r="E2022" i="217"/>
  <c r="E1746" i="217"/>
  <c r="E1782" i="217"/>
  <c r="E1854" i="217"/>
  <c r="E1890" i="217"/>
  <c r="E1962" i="217"/>
  <c r="E1597" i="217"/>
  <c r="E1669" i="217"/>
  <c r="E1741" i="217"/>
  <c r="E1921" i="217"/>
  <c r="E1556" i="217"/>
  <c r="E1664" i="217"/>
  <c r="E1997" i="217"/>
  <c r="E1751" i="217"/>
  <c r="E1967" i="217"/>
  <c r="E1561" i="217"/>
  <c r="E1721" i="217"/>
  <c r="E1937" i="217"/>
  <c r="E2021" i="217"/>
  <c r="E2026" i="217"/>
  <c r="E2037" i="217"/>
  <c r="E1554" i="217"/>
  <c r="E1590" i="217"/>
  <c r="E1626" i="217"/>
  <c r="E1662" i="217"/>
  <c r="E1698" i="217"/>
  <c r="E1734" i="217"/>
  <c r="E1770" i="217"/>
  <c r="E1806" i="217"/>
  <c r="E1842" i="217"/>
  <c r="E1878" i="217"/>
  <c r="E1914" i="217"/>
  <c r="E1950" i="217"/>
  <c r="E1986" i="217"/>
  <c r="E2036" i="217"/>
  <c r="E1621" i="217"/>
  <c r="E1657" i="217"/>
  <c r="E1693" i="217"/>
  <c r="E1729" i="217"/>
  <c r="E1765" i="217"/>
  <c r="E1801" i="217"/>
  <c r="E1837" i="217"/>
  <c r="E1873" i="217"/>
  <c r="E1909" i="217"/>
  <c r="E1945" i="217"/>
  <c r="E1981" i="217"/>
  <c r="E2028" i="217"/>
  <c r="E1580" i="217"/>
  <c r="E1616" i="217"/>
  <c r="E1652" i="217"/>
  <c r="E1688" i="217"/>
  <c r="E1724" i="217"/>
  <c r="E1760" i="217"/>
  <c r="E1796" i="217"/>
  <c r="E1832" i="217"/>
  <c r="E1868" i="217"/>
  <c r="E1904" i="217"/>
  <c r="E1940" i="217"/>
  <c r="E1976" i="217"/>
  <c r="E2017" i="217"/>
  <c r="E1575" i="217"/>
  <c r="E1611" i="217"/>
  <c r="E1647" i="217"/>
  <c r="E1683" i="217"/>
  <c r="E1719" i="217"/>
  <c r="E1755" i="217"/>
  <c r="E1791" i="217"/>
  <c r="E1827" i="217"/>
  <c r="E1863" i="217"/>
  <c r="E1899" i="217"/>
  <c r="E1935" i="217"/>
  <c r="E1971" i="217"/>
  <c r="E2009" i="217"/>
  <c r="E1552" i="217"/>
  <c r="E1588" i="217"/>
  <c r="E1624" i="217"/>
  <c r="E1660" i="217"/>
  <c r="E1696" i="217"/>
  <c r="E1732" i="217"/>
  <c r="E1768" i="217"/>
  <c r="E1804" i="217"/>
  <c r="E1840" i="217"/>
  <c r="E1876" i="217"/>
  <c r="E1912" i="217"/>
  <c r="E1948" i="217"/>
  <c r="E1984" i="217"/>
  <c r="E2034" i="217"/>
  <c r="E1710" i="217"/>
  <c r="E1926" i="217"/>
  <c r="E1633" i="217"/>
  <c r="E1777" i="217"/>
  <c r="E1849" i="217"/>
  <c r="E1957" i="217"/>
  <c r="E1592" i="217"/>
  <c r="E1700" i="217"/>
  <c r="E1571" i="217"/>
  <c r="E1787" i="217"/>
  <c r="E1591" i="217"/>
  <c r="E1555" i="217"/>
  <c r="E1757" i="217"/>
  <c r="E1973" i="217"/>
  <c r="E2051" i="217"/>
  <c r="E2015" i="217"/>
  <c r="E2020" i="217"/>
  <c r="E2031" i="217"/>
  <c r="E1560" i="217"/>
  <c r="E1596" i="217"/>
  <c r="E1632" i="217"/>
  <c r="E1668" i="217"/>
  <c r="E1704" i="217"/>
  <c r="E1740" i="217"/>
  <c r="E1776" i="217"/>
  <c r="E1812" i="217"/>
  <c r="E1848" i="217"/>
  <c r="E1884" i="217"/>
  <c r="E1920" i="217"/>
  <c r="E1956" i="217"/>
  <c r="E1992" i="217"/>
  <c r="E2048" i="217"/>
  <c r="E1627" i="217"/>
  <c r="E1663" i="217"/>
  <c r="E1699" i="217"/>
  <c r="E1735" i="217"/>
  <c r="E1771" i="217"/>
  <c r="E1807" i="217"/>
  <c r="E1843" i="217"/>
  <c r="E1879" i="217"/>
  <c r="E1915" i="217"/>
  <c r="E1951" i="217"/>
  <c r="E1987" i="217"/>
  <c r="E2040" i="217"/>
  <c r="E1586" i="217"/>
  <c r="E1622" i="217"/>
  <c r="E1658" i="217"/>
  <c r="E1694" i="217"/>
  <c r="E1730" i="217"/>
  <c r="E1766" i="217"/>
  <c r="E1802" i="217"/>
  <c r="E1838" i="217"/>
  <c r="E1874" i="217"/>
  <c r="E1910" i="217"/>
  <c r="E1946" i="217"/>
  <c r="E1982" i="217"/>
  <c r="E2029" i="217"/>
  <c r="E1581" i="217"/>
  <c r="E1617" i="217"/>
  <c r="E1653" i="217"/>
  <c r="E1689" i="217"/>
  <c r="E1725" i="217"/>
  <c r="E1761" i="217"/>
  <c r="E1797" i="217"/>
  <c r="E1833" i="217"/>
  <c r="E1869" i="217"/>
  <c r="E1905" i="217"/>
  <c r="E1941" i="217"/>
  <c r="E1977" i="217"/>
  <c r="E2018" i="217"/>
  <c r="E1558" i="217"/>
  <c r="E1594" i="217"/>
  <c r="E1630" i="217"/>
  <c r="E1666" i="217"/>
  <c r="E1702" i="217"/>
  <c r="E1738" i="217"/>
  <c r="E1774" i="217"/>
  <c r="E1810" i="217"/>
  <c r="E1846" i="217"/>
  <c r="E1882" i="217"/>
  <c r="E1918" i="217"/>
  <c r="E1954" i="217"/>
  <c r="E1990" i="217"/>
  <c r="E2046" i="217"/>
  <c r="E1674" i="217"/>
  <c r="E1818" i="217"/>
  <c r="E1998" i="217"/>
  <c r="E1705" i="217"/>
  <c r="E1813" i="217"/>
  <c r="E1885" i="217"/>
  <c r="E1993" i="217"/>
  <c r="E1607" i="217"/>
  <c r="E1823" i="217"/>
  <c r="E1585" i="217"/>
  <c r="E1577" i="217"/>
  <c r="E1793" i="217"/>
  <c r="E2011" i="217"/>
  <c r="E2045" i="217"/>
  <c r="E2050" i="217"/>
  <c r="E2014" i="217"/>
  <c r="E2025" i="217"/>
  <c r="E1566" i="217"/>
  <c r="E1602" i="217"/>
  <c r="E2010" i="217"/>
  <c r="E1936" i="217"/>
  <c r="E1864" i="217"/>
  <c r="E1792" i="217"/>
  <c r="E1720" i="217"/>
  <c r="E1648" i="217"/>
  <c r="E1576" i="217"/>
  <c r="E2030" i="217"/>
  <c r="E1911" i="217"/>
  <c r="E1803" i="217"/>
  <c r="E1695" i="217"/>
  <c r="E1587" i="217"/>
  <c r="E1952" i="217"/>
  <c r="E1844" i="217"/>
  <c r="E1736" i="217"/>
  <c r="E1562" i="217"/>
  <c r="E1819" i="217"/>
  <c r="E1603" i="217"/>
  <c r="E1824" i="217"/>
  <c r="E1638" i="217"/>
  <c r="E2039" i="217"/>
  <c r="E1613" i="217"/>
  <c r="AB9" i="226"/>
  <c r="AB18" i="226" s="1"/>
  <c r="L43" i="220"/>
  <c r="AU1109" i="217"/>
  <c r="AU1211" i="217"/>
  <c r="AU1325" i="217"/>
  <c r="AU1427" i="217"/>
  <c r="AU1074" i="217"/>
  <c r="AU1218" i="217"/>
  <c r="AU1398" i="217"/>
  <c r="AU1045" i="217"/>
  <c r="AU1097" i="217"/>
  <c r="AU1313" i="217"/>
  <c r="AU1535" i="217"/>
  <c r="AU1362" i="217"/>
  <c r="AU1133" i="217"/>
  <c r="AU1241" i="217"/>
  <c r="AU1349" i="217"/>
  <c r="AU1457" i="217"/>
  <c r="AU1104" i="217"/>
  <c r="AU1254" i="217"/>
  <c r="AU1428" i="217"/>
  <c r="AU1081" i="217"/>
  <c r="AU1139" i="217"/>
  <c r="AU1253" i="217"/>
  <c r="AU1355" i="217"/>
  <c r="AU1469" i="217"/>
  <c r="AU1110" i="217"/>
  <c r="AU1290" i="217"/>
  <c r="AU1434" i="217"/>
  <c r="AU1205" i="217"/>
  <c r="AU1421" i="217"/>
  <c r="AU1536" i="217"/>
  <c r="AU1061" i="217"/>
  <c r="AU1169" i="217"/>
  <c r="AU1277" i="217"/>
  <c r="AU1385" i="217"/>
  <c r="AU1493" i="217"/>
  <c r="AU1146" i="217"/>
  <c r="AU1320" i="217"/>
  <c r="AU1470" i="217"/>
  <c r="AU1067" i="217"/>
  <c r="AU1181" i="217"/>
  <c r="AU1283" i="217"/>
  <c r="AU1397" i="217"/>
  <c r="AU1499" i="217"/>
  <c r="AU1182" i="217"/>
  <c r="AU1326" i="217"/>
  <c r="AU1506" i="217"/>
  <c r="AA16" i="226"/>
  <c r="J44" i="220"/>
  <c r="AA15" i="226"/>
  <c r="I44" i="220"/>
  <c r="AI1141" i="217"/>
  <c r="AI1192" i="217"/>
  <c r="AI1247" i="217"/>
  <c r="BA1061" i="217"/>
  <c r="BA1277" i="217"/>
  <c r="BA1097" i="217"/>
  <c r="BA1313" i="217"/>
  <c r="BA1133" i="217"/>
  <c r="BA1349" i="217"/>
  <c r="AA17" i="226"/>
  <c r="K44" i="220"/>
  <c r="AA9" i="226"/>
  <c r="C44" i="220"/>
  <c r="AC1199" i="217"/>
  <c r="AC1127" i="217"/>
  <c r="AC1066" i="217"/>
  <c r="AC1186" i="217"/>
  <c r="AC1114" i="217"/>
  <c r="AC1055" i="217"/>
  <c r="AC1182" i="217"/>
  <c r="AC1110" i="217"/>
  <c r="AC1054" i="217"/>
  <c r="AC1125" i="217"/>
  <c r="AC1161" i="217"/>
  <c r="AC1197" i="217"/>
  <c r="AC1233" i="217"/>
  <c r="AC1269" i="217"/>
  <c r="AC1305" i="217"/>
  <c r="AC1341" i="217"/>
  <c r="AC1377" i="217"/>
  <c r="AC1413" i="217"/>
  <c r="AC1449" i="217"/>
  <c r="AC1485" i="217"/>
  <c r="AC1521" i="217"/>
  <c r="AC1246" i="217"/>
  <c r="AC1282" i="217"/>
  <c r="AC1318" i="217"/>
  <c r="AC1354" i="217"/>
  <c r="AC1390" i="217"/>
  <c r="AC1426" i="217"/>
  <c r="AC1462" i="217"/>
  <c r="AC1498" i="217"/>
  <c r="AC1534" i="217"/>
  <c r="AC1253" i="217"/>
  <c r="AC1289" i="217"/>
  <c r="AC1325" i="217"/>
  <c r="AC1361" i="217"/>
  <c r="AC1397" i="217"/>
  <c r="AC1433" i="217"/>
  <c r="AC1469" i="217"/>
  <c r="AC1505" i="217"/>
  <c r="AC1218" i="217"/>
  <c r="AC1254" i="217"/>
  <c r="AC1290" i="217"/>
  <c r="AC1326" i="217"/>
  <c r="AC1362" i="217"/>
  <c r="AC1398" i="217"/>
  <c r="AC1434" i="217"/>
  <c r="AC1470" i="217"/>
  <c r="AC1506" i="217"/>
  <c r="AC1045" i="217"/>
  <c r="AC1081" i="217"/>
  <c r="AC1117" i="217"/>
  <c r="AC1153" i="217"/>
  <c r="AC1189" i="217"/>
  <c r="AC1225" i="217"/>
  <c r="AC1261" i="217"/>
  <c r="AC1297" i="217"/>
  <c r="AC1333" i="217"/>
  <c r="AC1369" i="217"/>
  <c r="AC1405" i="217"/>
  <c r="AC1441" i="217"/>
  <c r="AC1477" i="217"/>
  <c r="AC1513" i="217"/>
  <c r="AC1046" i="217"/>
  <c r="AC1082" i="217"/>
  <c r="AC1118" i="217"/>
  <c r="AC1154" i="217"/>
  <c r="AC1190" i="217"/>
  <c r="AC1226" i="217"/>
  <c r="AC1262" i="217"/>
  <c r="AC1298" i="217"/>
  <c r="AC1334" i="217"/>
  <c r="AC1370" i="217"/>
  <c r="AC1406" i="217"/>
  <c r="AC1442" i="217"/>
  <c r="AC1478" i="217"/>
  <c r="AC1514" i="217"/>
  <c r="AC1193" i="217"/>
  <c r="AC1121" i="217"/>
  <c r="AC1053" i="217"/>
  <c r="AC1180" i="217"/>
  <c r="AC1176" i="217"/>
  <c r="AC1104" i="217"/>
  <c r="AC1049" i="217"/>
  <c r="AC1187" i="217"/>
  <c r="AC1115" i="217"/>
  <c r="AC1056" i="217"/>
  <c r="AC1174" i="217"/>
  <c r="AC1102" i="217"/>
  <c r="AC1047" i="217"/>
  <c r="AC1170" i="217"/>
  <c r="AC1098" i="217"/>
  <c r="AC1044" i="217"/>
  <c r="AC1131" i="217"/>
  <c r="AC1167" i="217"/>
  <c r="AC1203" i="217"/>
  <c r="AC1239" i="217"/>
  <c r="AC1275" i="217"/>
  <c r="AC1311" i="217"/>
  <c r="AC1347" i="217"/>
  <c r="AC1383" i="217"/>
  <c r="AC1419" i="217"/>
  <c r="AC1455" i="217"/>
  <c r="AC1491" i="217"/>
  <c r="AC1527" i="217"/>
  <c r="AC1252" i="217"/>
  <c r="AC1288" i="217"/>
  <c r="AC1324" i="217"/>
  <c r="AC1360" i="217"/>
  <c r="AC1396" i="217"/>
  <c r="AC1432" i="217"/>
  <c r="AC1468" i="217"/>
  <c r="AC1504" i="217"/>
  <c r="AC1223" i="217"/>
  <c r="AC1259" i="217"/>
  <c r="AC1295" i="217"/>
  <c r="AC1331" i="217"/>
  <c r="AC1367" i="217"/>
  <c r="AC1403" i="217"/>
  <c r="AC1439" i="217"/>
  <c r="AC1475" i="217"/>
  <c r="AC1511" i="217"/>
  <c r="AC1224" i="217"/>
  <c r="AC1260" i="217"/>
  <c r="AC1296" i="217"/>
  <c r="AC1332" i="217"/>
  <c r="AC1368" i="217"/>
  <c r="AC1404" i="217"/>
  <c r="AC1440" i="217"/>
  <c r="AC1476" i="217"/>
  <c r="AC1512" i="217"/>
  <c r="AC1051" i="217"/>
  <c r="AC1087" i="217"/>
  <c r="AC1123" i="217"/>
  <c r="AC1159" i="217"/>
  <c r="AC1195" i="217"/>
  <c r="AC1231" i="217"/>
  <c r="AC1267" i="217"/>
  <c r="AC1303" i="217"/>
  <c r="AC1339" i="217"/>
  <c r="AC1375" i="217"/>
  <c r="AC1411" i="217"/>
  <c r="AC1447" i="217"/>
  <c r="AC1483" i="217"/>
  <c r="AC1519" i="217"/>
  <c r="AC1052" i="217"/>
  <c r="AC1088" i="217"/>
  <c r="AC1124" i="217"/>
  <c r="AC1160" i="217"/>
  <c r="AC1196" i="217"/>
  <c r="AC1232" i="217"/>
  <c r="AC1268" i="217"/>
  <c r="AC1304" i="217"/>
  <c r="AC1340" i="217"/>
  <c r="AC1376" i="217"/>
  <c r="AC1412" i="217"/>
  <c r="AC1448" i="217"/>
  <c r="AC1484" i="217"/>
  <c r="AC1520" i="217"/>
  <c r="AC1181" i="217"/>
  <c r="AC1109" i="217"/>
  <c r="AC1043" i="217"/>
  <c r="AC1168" i="217"/>
  <c r="AC1164" i="217"/>
  <c r="AC1095" i="217"/>
  <c r="AC1041" i="217"/>
  <c r="AC1175" i="217"/>
  <c r="AC1103" i="217"/>
  <c r="AC1048" i="217"/>
  <c r="AC1162" i="217"/>
  <c r="AC1091" i="217"/>
  <c r="AC1158" i="217"/>
  <c r="AC1090" i="217"/>
  <c r="AC1101" i="217"/>
  <c r="AC1137" i="217"/>
  <c r="AC1173" i="217"/>
  <c r="AC1209" i="217"/>
  <c r="AC1245" i="217"/>
  <c r="AC1281" i="217"/>
  <c r="AC1317" i="217"/>
  <c r="AC1353" i="217"/>
  <c r="AC1389" i="217"/>
  <c r="AC1425" i="217"/>
  <c r="AC1461" i="217"/>
  <c r="AC1497" i="217"/>
  <c r="AC1533" i="217"/>
  <c r="AC1258" i="217"/>
  <c r="AC1294" i="217"/>
  <c r="AC1330" i="217"/>
  <c r="AC1366" i="217"/>
  <c r="AC1402" i="217"/>
  <c r="AC1438" i="217"/>
  <c r="AC1474" i="217"/>
  <c r="AC1510" i="217"/>
  <c r="AC1229" i="217"/>
  <c r="AC1265" i="217"/>
  <c r="AC1301" i="217"/>
  <c r="AC1337" i="217"/>
  <c r="AC1373" i="217"/>
  <c r="AC1409" i="217"/>
  <c r="AC1445" i="217"/>
  <c r="AC1481" i="217"/>
  <c r="AC1517" i="217"/>
  <c r="AC1230" i="217"/>
  <c r="AC1266" i="217"/>
  <c r="AC1302" i="217"/>
  <c r="AC1338" i="217"/>
  <c r="AC1374" i="217"/>
  <c r="AC1410" i="217"/>
  <c r="AC1446" i="217"/>
  <c r="AC1482" i="217"/>
  <c r="AC1518" i="217"/>
  <c r="AC1057" i="217"/>
  <c r="AC1093" i="217"/>
  <c r="AC1129" i="217"/>
  <c r="AC1165" i="217"/>
  <c r="AC1201" i="217"/>
  <c r="AC1237" i="217"/>
  <c r="AC1273" i="217"/>
  <c r="AC1309" i="217"/>
  <c r="AC1345" i="217"/>
  <c r="AC1381" i="217"/>
  <c r="AC1417" i="217"/>
  <c r="AC1453" i="217"/>
  <c r="AC1489" i="217"/>
  <c r="AC1525" i="217"/>
  <c r="AC1058" i="217"/>
  <c r="AC1094" i="217"/>
  <c r="AC1130" i="217"/>
  <c r="AC1166" i="217"/>
  <c r="AC1202" i="217"/>
  <c r="AC1238" i="217"/>
  <c r="AC1274" i="217"/>
  <c r="AC1310" i="217"/>
  <c r="AC1346" i="217"/>
  <c r="AC1382" i="217"/>
  <c r="AC1418" i="217"/>
  <c r="AC1454" i="217"/>
  <c r="AC1490" i="217"/>
  <c r="AC1526" i="217"/>
  <c r="AC1169" i="217"/>
  <c r="AC1097" i="217"/>
  <c r="AC1156" i="217"/>
  <c r="AC1152" i="217"/>
  <c r="AC1085" i="217"/>
  <c r="AC1163" i="217"/>
  <c r="AC1092" i="217"/>
  <c r="AC1228" i="217"/>
  <c r="AC1150" i="217"/>
  <c r="AC1083" i="217"/>
  <c r="AC1222" i="217"/>
  <c r="AC1146" i="217"/>
  <c r="AC1080" i="217"/>
  <c r="AC1107" i="217"/>
  <c r="AC1143" i="217"/>
  <c r="AC1179" i="217"/>
  <c r="AC1215" i="217"/>
  <c r="AC1251" i="217"/>
  <c r="AC1287" i="217"/>
  <c r="AC1323" i="217"/>
  <c r="AC1359" i="217"/>
  <c r="AC1395" i="217"/>
  <c r="AC1431" i="217"/>
  <c r="AC1467" i="217"/>
  <c r="AC1503" i="217"/>
  <c r="AC1539" i="217"/>
  <c r="AC1264" i="217"/>
  <c r="AC1300" i="217"/>
  <c r="AC1336" i="217"/>
  <c r="AC1372" i="217"/>
  <c r="AC1408" i="217"/>
  <c r="AC1444" i="217"/>
  <c r="AC1480" i="217"/>
  <c r="AC1516" i="217"/>
  <c r="AC1235" i="217"/>
  <c r="AC1271" i="217"/>
  <c r="AC1307" i="217"/>
  <c r="AC1343" i="217"/>
  <c r="AC1379" i="217"/>
  <c r="AC1415" i="217"/>
  <c r="AC1451" i="217"/>
  <c r="AC1487" i="217"/>
  <c r="AC1523" i="217"/>
  <c r="AC1236" i="217"/>
  <c r="AC1272" i="217"/>
  <c r="AC1308" i="217"/>
  <c r="AC1344" i="217"/>
  <c r="AC1380" i="217"/>
  <c r="AC1416" i="217"/>
  <c r="AC1452" i="217"/>
  <c r="AC1488" i="217"/>
  <c r="AC1524" i="217"/>
  <c r="AC1063" i="217"/>
  <c r="AC1099" i="217"/>
  <c r="AC1135" i="217"/>
  <c r="AC1171" i="217"/>
  <c r="AC1207" i="217"/>
  <c r="AC1243" i="217"/>
  <c r="AC1279" i="217"/>
  <c r="AC1315" i="217"/>
  <c r="AC1351" i="217"/>
  <c r="AC1387" i="217"/>
  <c r="AC1423" i="217"/>
  <c r="AC1459" i="217"/>
  <c r="AC1495" i="217"/>
  <c r="AC1531" i="217"/>
  <c r="AC1064" i="217"/>
  <c r="AC1100" i="217"/>
  <c r="AC1136" i="217"/>
  <c r="AC1172" i="217"/>
  <c r="AC1208" i="217"/>
  <c r="AC1244" i="217"/>
  <c r="AC1280" i="217"/>
  <c r="AC1316" i="217"/>
  <c r="AC1352" i="217"/>
  <c r="AC1388" i="217"/>
  <c r="AC1424" i="217"/>
  <c r="AC1460" i="217"/>
  <c r="AC1496" i="217"/>
  <c r="AC1532" i="217"/>
  <c r="AC1157" i="217"/>
  <c r="AC1079" i="217"/>
  <c r="AC1216" i="217"/>
  <c r="AC1212" i="217"/>
  <c r="AC1140" i="217"/>
  <c r="AC1077" i="217"/>
  <c r="AC1151" i="217"/>
  <c r="AC1084" i="217"/>
  <c r="AC1210" i="217"/>
  <c r="AC1138" i="217"/>
  <c r="AC1073" i="217"/>
  <c r="AC1206" i="217"/>
  <c r="AC1134" i="217"/>
  <c r="AC1072" i="217"/>
  <c r="AC1113" i="217"/>
  <c r="AC1149" i="217"/>
  <c r="AC1185" i="217"/>
  <c r="AC1221" i="217"/>
  <c r="AC1257" i="217"/>
  <c r="AC1293" i="217"/>
  <c r="AC1329" i="217"/>
  <c r="AC1365" i="217"/>
  <c r="AC1401" i="217"/>
  <c r="AC1437" i="217"/>
  <c r="AC1473" i="217"/>
  <c r="AC1509" i="217"/>
  <c r="AC1234" i="217"/>
  <c r="AC1270" i="217"/>
  <c r="AC1306" i="217"/>
  <c r="AC1342" i="217"/>
  <c r="AC1378" i="217"/>
  <c r="AC1414" i="217"/>
  <c r="AC1450" i="217"/>
  <c r="AC1486" i="217"/>
  <c r="AC1522" i="217"/>
  <c r="AC1241" i="217"/>
  <c r="AC1277" i="217"/>
  <c r="AC1313" i="217"/>
  <c r="AC1349" i="217"/>
  <c r="AC1385" i="217"/>
  <c r="AC1421" i="217"/>
  <c r="AC1457" i="217"/>
  <c r="AC1493" i="217"/>
  <c r="AC1529" i="217"/>
  <c r="AC1242" i="217"/>
  <c r="AC1278" i="217"/>
  <c r="AC1314" i="217"/>
  <c r="AC1350" i="217"/>
  <c r="AC1386" i="217"/>
  <c r="AC1422" i="217"/>
  <c r="AC1458" i="217"/>
  <c r="AC1494" i="217"/>
  <c r="AC1530" i="217"/>
  <c r="AC1069" i="217"/>
  <c r="AC1105" i="217"/>
  <c r="AC1141" i="217"/>
  <c r="AC1177" i="217"/>
  <c r="AC1213" i="217"/>
  <c r="AC1249" i="217"/>
  <c r="AC1285" i="217"/>
  <c r="AC1321" i="217"/>
  <c r="AC1357" i="217"/>
  <c r="AC1393" i="217"/>
  <c r="AC1429" i="217"/>
  <c r="AC1465" i="217"/>
  <c r="AC1501" i="217"/>
  <c r="AC1537" i="217"/>
  <c r="AC1070" i="217"/>
  <c r="AC1106" i="217"/>
  <c r="AC1142" i="217"/>
  <c r="AC1178" i="217"/>
  <c r="AC1214" i="217"/>
  <c r="AC1250" i="217"/>
  <c r="AC1286" i="217"/>
  <c r="AC1322" i="217"/>
  <c r="AC1358" i="217"/>
  <c r="AC1394" i="217"/>
  <c r="AC1430" i="217"/>
  <c r="AC1466" i="217"/>
  <c r="AC1502" i="217"/>
  <c r="AC1538" i="217"/>
  <c r="AC1145" i="217"/>
  <c r="AC1071" i="217"/>
  <c r="AC1204" i="217"/>
  <c r="AC1200" i="217"/>
  <c r="AC1128" i="217"/>
  <c r="G44" i="220"/>
  <c r="AA13" i="226"/>
  <c r="E44" i="220"/>
  <c r="AA11" i="226"/>
  <c r="J522" i="217"/>
  <c r="J523" i="217" s="1"/>
  <c r="C30" i="220"/>
  <c r="K418" i="217"/>
  <c r="K332" i="217"/>
  <c r="K289" i="217"/>
  <c r="K246" i="217"/>
  <c r="K203" i="217"/>
  <c r="K160" i="217"/>
  <c r="K116" i="217"/>
  <c r="K76" i="217"/>
  <c r="K40" i="217"/>
  <c r="K412" i="217"/>
  <c r="K331" i="217"/>
  <c r="K288" i="217"/>
  <c r="K245" i="217"/>
  <c r="K202" i="217"/>
  <c r="K158" i="217"/>
  <c r="K115" i="217"/>
  <c r="K75" i="217"/>
  <c r="K39" i="217"/>
  <c r="K406" i="217"/>
  <c r="K330" i="217"/>
  <c r="K287" i="217"/>
  <c r="K244" i="217"/>
  <c r="K200" i="217"/>
  <c r="K157" i="217"/>
  <c r="K114" i="217"/>
  <c r="K74" i="217"/>
  <c r="K38" i="217"/>
  <c r="K400" i="217"/>
  <c r="K329" i="217"/>
  <c r="K286" i="217"/>
  <c r="K242" i="217"/>
  <c r="K199" i="217"/>
  <c r="K156" i="217"/>
  <c r="K113" i="217"/>
  <c r="K73" i="217"/>
  <c r="K37" i="217"/>
  <c r="K377" i="217"/>
  <c r="K320" i="217"/>
  <c r="K277" i="217"/>
  <c r="K234" i="217"/>
  <c r="K191" i="217"/>
  <c r="K148" i="217"/>
  <c r="K104" i="217"/>
  <c r="K66" i="217"/>
  <c r="K30" i="217"/>
  <c r="K478" i="217"/>
  <c r="K514" i="217"/>
  <c r="K431" i="217"/>
  <c r="K467" i="217"/>
  <c r="K503" i="217"/>
  <c r="K372" i="217"/>
  <c r="K408" i="217"/>
  <c r="K444" i="217"/>
  <c r="K480" i="217"/>
  <c r="K361" i="217"/>
  <c r="K397" i="217"/>
  <c r="K433" i="217"/>
  <c r="K469" i="217"/>
  <c r="K505" i="217"/>
  <c r="K380" i="217"/>
  <c r="K416" i="217"/>
  <c r="K452" i="217"/>
  <c r="K488" i="217"/>
  <c r="K99" i="217"/>
  <c r="K135" i="217"/>
  <c r="K171" i="217"/>
  <c r="K207" i="217"/>
  <c r="K243" i="217"/>
  <c r="K279" i="217"/>
  <c r="K315" i="217"/>
  <c r="K351" i="217"/>
  <c r="K387" i="217"/>
  <c r="K423" i="217"/>
  <c r="K459" i="217"/>
  <c r="K495" i="217"/>
  <c r="K376" i="217"/>
  <c r="K319" i="217"/>
  <c r="K276" i="217"/>
  <c r="K233" i="217"/>
  <c r="K190" i="217"/>
  <c r="K146" i="217"/>
  <c r="K103" i="217"/>
  <c r="K65" i="217"/>
  <c r="K29" i="217"/>
  <c r="K389" i="217"/>
  <c r="K325" i="217"/>
  <c r="K282" i="217"/>
  <c r="K239" i="217"/>
  <c r="K196" i="217"/>
  <c r="K152" i="217"/>
  <c r="K109" i="217"/>
  <c r="K70" i="217"/>
  <c r="K34" i="217"/>
  <c r="K388" i="217"/>
  <c r="K324" i="217"/>
  <c r="K281" i="217"/>
  <c r="K238" i="217"/>
  <c r="K194" i="217"/>
  <c r="K151" i="217"/>
  <c r="K108" i="217"/>
  <c r="K69" i="217"/>
  <c r="K33" i="217"/>
  <c r="K383" i="217"/>
  <c r="K323" i="217"/>
  <c r="K280" i="217"/>
  <c r="K236" i="217"/>
  <c r="K193" i="217"/>
  <c r="K150" i="217"/>
  <c r="K107" i="217"/>
  <c r="K68" i="217"/>
  <c r="K32" i="217"/>
  <c r="K382" i="217"/>
  <c r="K322" i="217"/>
  <c r="K278" i="217"/>
  <c r="K235" i="217"/>
  <c r="K192" i="217"/>
  <c r="K149" i="217"/>
  <c r="K106" i="217"/>
  <c r="K67" i="217"/>
  <c r="K31" i="217"/>
  <c r="K359" i="217"/>
  <c r="K313" i="217"/>
  <c r="K270" i="217"/>
  <c r="K227" i="217"/>
  <c r="K184" i="217"/>
  <c r="K140" i="217"/>
  <c r="K97" i="217"/>
  <c r="K60" i="217"/>
  <c r="K24" i="217"/>
  <c r="K484" i="217"/>
  <c r="K401" i="217"/>
  <c r="K437" i="217"/>
  <c r="K473" i="217"/>
  <c r="K509" i="217"/>
  <c r="K378" i="217"/>
  <c r="K414" i="217"/>
  <c r="K450" i="217"/>
  <c r="K486" i="217"/>
  <c r="K367" i="217"/>
  <c r="K403" i="217"/>
  <c r="K439" i="217"/>
  <c r="K475" i="217"/>
  <c r="K511" i="217"/>
  <c r="K386" i="217"/>
  <c r="K422" i="217"/>
  <c r="K458" i="217"/>
  <c r="K494" i="217"/>
  <c r="K105" i="217"/>
  <c r="K141" i="217"/>
  <c r="K177" i="217"/>
  <c r="K213" i="217"/>
  <c r="K249" i="217"/>
  <c r="K285" i="217"/>
  <c r="K321" i="217"/>
  <c r="K357" i="217"/>
  <c r="K393" i="217"/>
  <c r="K429" i="217"/>
  <c r="K465" i="217"/>
  <c r="K501" i="217"/>
  <c r="K358" i="217"/>
  <c r="K312" i="217"/>
  <c r="K269" i="217"/>
  <c r="K226" i="217"/>
  <c r="K182" i="217"/>
  <c r="K139" i="217"/>
  <c r="K96" i="217"/>
  <c r="K59" i="217"/>
  <c r="K23" i="217"/>
  <c r="K371" i="217"/>
  <c r="K318" i="217"/>
  <c r="K275" i="217"/>
  <c r="K232" i="217"/>
  <c r="K188" i="217"/>
  <c r="K145" i="217"/>
  <c r="K102" i="217"/>
  <c r="K64" i="217"/>
  <c r="K28" i="217"/>
  <c r="K370" i="217"/>
  <c r="K317" i="217"/>
  <c r="K274" i="217"/>
  <c r="K230" i="217"/>
  <c r="K187" i="217"/>
  <c r="K144" i="217"/>
  <c r="K101" i="217"/>
  <c r="K63" i="217"/>
  <c r="K27" i="217"/>
  <c r="K365" i="217"/>
  <c r="K316" i="217"/>
  <c r="K272" i="217"/>
  <c r="K229" i="217"/>
  <c r="K186" i="217"/>
  <c r="K143" i="217"/>
  <c r="K100" i="217"/>
  <c r="K62" i="217"/>
  <c r="K26" i="217"/>
  <c r="K364" i="217"/>
  <c r="K314" i="217"/>
  <c r="K271" i="217"/>
  <c r="K228" i="217"/>
  <c r="K185" i="217"/>
  <c r="K142" i="217"/>
  <c r="K98" i="217"/>
  <c r="K61" i="217"/>
  <c r="K25" i="217"/>
  <c r="K349" i="217"/>
  <c r="K306" i="217"/>
  <c r="K263" i="217"/>
  <c r="K220" i="217"/>
  <c r="K176" i="217"/>
  <c r="K133" i="217"/>
  <c r="K90" i="217"/>
  <c r="K54" i="217"/>
  <c r="K18" i="217"/>
  <c r="K490" i="217"/>
  <c r="K407" i="217"/>
  <c r="K443" i="217"/>
  <c r="K479" i="217"/>
  <c r="K515" i="217"/>
  <c r="K384" i="217"/>
  <c r="K420" i="217"/>
  <c r="K456" i="217"/>
  <c r="K492" i="217"/>
  <c r="K373" i="217"/>
  <c r="K409" i="217"/>
  <c r="K445" i="217"/>
  <c r="K481" i="217"/>
  <c r="K356" i="217"/>
  <c r="K392" i="217"/>
  <c r="K428" i="217"/>
  <c r="K464" i="217"/>
  <c r="K500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348" i="217"/>
  <c r="K305" i="217"/>
  <c r="K262" i="217"/>
  <c r="K218" i="217"/>
  <c r="K175" i="217"/>
  <c r="K132" i="217"/>
  <c r="K89" i="217"/>
  <c r="K53" i="217"/>
  <c r="K17" i="217"/>
  <c r="K355" i="217"/>
  <c r="K311" i="217"/>
  <c r="K268" i="217"/>
  <c r="K224" i="217"/>
  <c r="K181" i="217"/>
  <c r="K138" i="217"/>
  <c r="K95" i="217"/>
  <c r="K58" i="217"/>
  <c r="K22" i="217"/>
  <c r="K353" i="217"/>
  <c r="K310" i="217"/>
  <c r="K266" i="217"/>
  <c r="K223" i="217"/>
  <c r="K180" i="217"/>
  <c r="K137" i="217"/>
  <c r="K94" i="217"/>
  <c r="K57" i="217"/>
  <c r="K21" i="217"/>
  <c r="K352" i="217"/>
  <c r="K308" i="217"/>
  <c r="K265" i="217"/>
  <c r="K222" i="217"/>
  <c r="K179" i="217"/>
  <c r="K136" i="217"/>
  <c r="K92" i="217"/>
  <c r="K56" i="217"/>
  <c r="K20" i="217"/>
  <c r="K350" i="217"/>
  <c r="K307" i="217"/>
  <c r="K264" i="217"/>
  <c r="K221" i="217"/>
  <c r="K178" i="217"/>
  <c r="K134" i="217"/>
  <c r="K91" i="217"/>
  <c r="K55" i="217"/>
  <c r="K19" i="217"/>
  <c r="K342" i="217"/>
  <c r="K299" i="217"/>
  <c r="K256" i="217"/>
  <c r="K212" i="217"/>
  <c r="K169" i="217"/>
  <c r="K126" i="217"/>
  <c r="K84" i="217"/>
  <c r="K48" i="217"/>
  <c r="K460" i="217"/>
  <c r="K496" i="217"/>
  <c r="K413" i="217"/>
  <c r="K449" i="217"/>
  <c r="K485" i="217"/>
  <c r="K354" i="217"/>
  <c r="K390" i="217"/>
  <c r="K426" i="217"/>
  <c r="K462" i="217"/>
  <c r="K498" i="217"/>
  <c r="K379" i="217"/>
  <c r="K415" i="217"/>
  <c r="K451" i="217"/>
  <c r="K487" i="217"/>
  <c r="K362" i="217"/>
  <c r="K398" i="217"/>
  <c r="K434" i="217"/>
  <c r="K470" i="217"/>
  <c r="K506" i="217"/>
  <c r="K117" i="217"/>
  <c r="K153" i="217"/>
  <c r="K189" i="217"/>
  <c r="K225" i="217"/>
  <c r="K261" i="217"/>
  <c r="K297" i="217"/>
  <c r="K333" i="217"/>
  <c r="K369" i="217"/>
  <c r="K405" i="217"/>
  <c r="K441" i="217"/>
  <c r="K477" i="217"/>
  <c r="K513" i="217"/>
  <c r="K341" i="217"/>
  <c r="K298" i="217"/>
  <c r="K254" i="217"/>
  <c r="K211" i="217"/>
  <c r="K168" i="217"/>
  <c r="K125" i="217"/>
  <c r="K83" i="217"/>
  <c r="I70" i="223"/>
  <c r="I70" i="222"/>
  <c r="AE10" i="215"/>
  <c r="AG10" i="215"/>
  <c r="AH10" i="215"/>
  <c r="AF10" i="215"/>
  <c r="B11" i="223"/>
  <c r="K69" i="223"/>
  <c r="L69" i="223"/>
  <c r="J10" i="222"/>
  <c r="D11" i="223"/>
  <c r="AI10" i="215"/>
  <c r="AJ10" i="215"/>
  <c r="AK10" i="215"/>
  <c r="AL10" i="215"/>
  <c r="G11" i="223"/>
  <c r="AA10" i="215"/>
  <c r="W10" i="215"/>
  <c r="AB10" i="215"/>
  <c r="X10" i="215"/>
  <c r="AD10" i="215"/>
  <c r="U11" i="215"/>
  <c r="R11" i="215"/>
  <c r="V11" i="215"/>
  <c r="D12" i="223"/>
  <c r="Y10" i="215"/>
  <c r="E12" i="223"/>
  <c r="K11" i="215"/>
  <c r="N11" i="215"/>
  <c r="S11" i="215"/>
  <c r="AC10" i="215"/>
  <c r="P11" i="215"/>
  <c r="C11" i="215"/>
  <c r="M11" i="215"/>
  <c r="I11" i="215"/>
  <c r="F11" i="215"/>
  <c r="D11" i="215"/>
  <c r="O11" i="215"/>
  <c r="G11" i="215"/>
  <c r="E11" i="215"/>
  <c r="Q11" i="215"/>
  <c r="J11" i="215"/>
  <c r="H11" i="222"/>
  <c r="Z10" i="215"/>
  <c r="T11" i="215"/>
  <c r="L11" i="215"/>
  <c r="B70" i="222"/>
  <c r="B70" i="223"/>
  <c r="H11" i="215"/>
  <c r="H10" i="222"/>
  <c r="H69" i="222"/>
  <c r="D11" i="222"/>
  <c r="J69" i="222"/>
  <c r="F11" i="222"/>
  <c r="J10" i="223"/>
  <c r="E11" i="223"/>
  <c r="G10" i="222"/>
  <c r="G69" i="222"/>
  <c r="D69" i="222"/>
  <c r="G10" i="223"/>
  <c r="H10" i="223"/>
  <c r="B11" i="222"/>
  <c r="E11" i="222"/>
  <c r="C11" i="222"/>
  <c r="C11" i="223"/>
  <c r="F11" i="223"/>
  <c r="I124" i="219"/>
  <c r="J8" i="225"/>
  <c r="V8" i="224"/>
  <c r="U8" i="224"/>
  <c r="I8" i="225"/>
  <c r="H8" i="225"/>
  <c r="T8" i="224"/>
  <c r="G8" i="225"/>
  <c r="S8" i="224"/>
  <c r="R8" i="224"/>
  <c r="F8" i="225"/>
  <c r="E8" i="225"/>
  <c r="Q8" i="224"/>
  <c r="D8" i="225"/>
  <c r="P8" i="224"/>
  <c r="X17" i="226"/>
  <c r="K16" i="220"/>
  <c r="Y17" i="226" s="1"/>
  <c r="K15" i="220"/>
  <c r="X16" i="226"/>
  <c r="J16" i="220"/>
  <c r="Y16" i="226" s="1"/>
  <c r="J15" i="220"/>
  <c r="X15" i="226"/>
  <c r="I16" i="220"/>
  <c r="Y15" i="226" s="1"/>
  <c r="I15" i="220"/>
  <c r="H15" i="220"/>
  <c r="X14" i="226"/>
  <c r="H16" i="220"/>
  <c r="Y14" i="226" s="1"/>
  <c r="X13" i="226"/>
  <c r="G16" i="220"/>
  <c r="Y13" i="226" s="1"/>
  <c r="V10" i="217"/>
  <c r="V11" i="217" s="1"/>
  <c r="X12" i="226"/>
  <c r="F15" i="220"/>
  <c r="F16" i="220"/>
  <c r="Y12" i="226" s="1"/>
  <c r="X11" i="226"/>
  <c r="E16" i="220"/>
  <c r="Y11" i="226" s="1"/>
  <c r="D15" i="220"/>
  <c r="X10" i="226"/>
  <c r="D16" i="220"/>
  <c r="Y10" i="226" s="1"/>
  <c r="X9" i="226"/>
  <c r="L8" i="220"/>
  <c r="C16" i="220"/>
  <c r="Y9" i="226" s="1"/>
  <c r="AR10" i="226"/>
  <c r="AR9" i="226"/>
  <c r="B15" i="226"/>
  <c r="AR15" i="226"/>
  <c r="AR14" i="226"/>
  <c r="B14" i="226"/>
  <c r="B16" i="226"/>
  <c r="AR16" i="226"/>
  <c r="AR13" i="226"/>
  <c r="B13" i="226"/>
  <c r="B12" i="226"/>
  <c r="AR12" i="226"/>
  <c r="AR17" i="226"/>
  <c r="B17" i="226"/>
  <c r="AR11" i="226"/>
  <c r="B11" i="226"/>
  <c r="E96" i="220"/>
  <c r="L95" i="220"/>
  <c r="L96" i="220" s="1"/>
  <c r="A11" i="225"/>
  <c r="A12" i="224"/>
  <c r="BA2809" i="217"/>
  <c r="BA2845" i="217"/>
  <c r="BA2881" i="217"/>
  <c r="BA2917" i="217"/>
  <c r="BA2953" i="217"/>
  <c r="BA2989" i="217"/>
  <c r="BA3025" i="217"/>
  <c r="BA3061" i="217"/>
  <c r="BA2708" i="217"/>
  <c r="BA2744" i="217"/>
  <c r="BA2780" i="217"/>
  <c r="BA2816" i="217"/>
  <c r="BA2852" i="217"/>
  <c r="BA2888" i="217"/>
  <c r="BA2924" i="217"/>
  <c r="BA2960" i="217"/>
  <c r="BA2996" i="217"/>
  <c r="BA3032" i="217"/>
  <c r="BA3068" i="217"/>
  <c r="BA2679" i="217"/>
  <c r="BA2715" i="217"/>
  <c r="BA2751" i="217"/>
  <c r="BA2787" i="217"/>
  <c r="BA2823" i="217"/>
  <c r="BA2859" i="217"/>
  <c r="BA2895" i="217"/>
  <c r="BA2931" i="217"/>
  <c r="BA2967" i="217"/>
  <c r="BA3003" i="217"/>
  <c r="BA3039" i="217"/>
  <c r="BA3075" i="217"/>
  <c r="BA2680" i="217"/>
  <c r="BA2716" i="217"/>
  <c r="BA2752" i="217"/>
  <c r="BA2788" i="217"/>
  <c r="BA2824" i="217"/>
  <c r="BA2860" i="217"/>
  <c r="BA2896" i="217"/>
  <c r="BA2932" i="217"/>
  <c r="BA2968" i="217"/>
  <c r="BA3004" i="217"/>
  <c r="BA3040" i="217"/>
  <c r="BA2651" i="217"/>
  <c r="BA2687" i="217"/>
  <c r="BA2723" i="217"/>
  <c r="BA2759" i="217"/>
  <c r="BA2795" i="217"/>
  <c r="BA2831" i="217"/>
  <c r="BA2867" i="217"/>
  <c r="BA2903" i="217"/>
  <c r="BA2939" i="217"/>
  <c r="BA2975" i="217"/>
  <c r="BA3011" i="217"/>
  <c r="BA3047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3060" i="217"/>
  <c r="BA2815" i="217"/>
  <c r="BA2851" i="217"/>
  <c r="BA2887" i="217"/>
  <c r="BA2923" i="217"/>
  <c r="BA2959" i="217"/>
  <c r="BA2995" i="217"/>
  <c r="BA3031" i="217"/>
  <c r="BA3067" i="217"/>
  <c r="BA2714" i="217"/>
  <c r="BA2750" i="217"/>
  <c r="BA2786" i="217"/>
  <c r="BA2822" i="217"/>
  <c r="BA2858" i="217"/>
  <c r="BA2894" i="217"/>
  <c r="BA2930" i="217"/>
  <c r="BA2966" i="217"/>
  <c r="BA3002" i="217"/>
  <c r="BA3038" i="217"/>
  <c r="BA3074" i="217"/>
  <c r="BA2685" i="217"/>
  <c r="BA2721" i="217"/>
  <c r="BA2757" i="217"/>
  <c r="BA2793" i="217"/>
  <c r="BA2829" i="217"/>
  <c r="BA2865" i="217"/>
  <c r="BA2901" i="217"/>
  <c r="BA2937" i="217"/>
  <c r="BA2973" i="217"/>
  <c r="BA3009" i="217"/>
  <c r="BA3045" i="217"/>
  <c r="BA2650" i="217"/>
  <c r="BA2686" i="217"/>
  <c r="BA2722" i="217"/>
  <c r="BA2758" i="217"/>
  <c r="BA2794" i="217"/>
  <c r="BA2830" i="217"/>
  <c r="BA2866" i="217"/>
  <c r="BA2902" i="217"/>
  <c r="BA2938" i="217"/>
  <c r="BA2974" i="217"/>
  <c r="BA3010" i="217"/>
  <c r="BA3046" i="217"/>
  <c r="BA2657" i="217"/>
  <c r="BA2693" i="217"/>
  <c r="BA2729" i="217"/>
  <c r="BA2765" i="217"/>
  <c r="BA2801" i="217"/>
  <c r="BA2837" i="217"/>
  <c r="BA2873" i="217"/>
  <c r="BA2909" i="217"/>
  <c r="BA2945" i="217"/>
  <c r="BA2981" i="217"/>
  <c r="BA3017" i="217"/>
  <c r="BA3053" i="217"/>
  <c r="BA2658" i="217"/>
  <c r="BA2694" i="217"/>
  <c r="BA2730" i="217"/>
  <c r="BA2766" i="217"/>
  <c r="BA2802" i="217"/>
  <c r="BA2838" i="217"/>
  <c r="BA2874" i="217"/>
  <c r="BA2910" i="217"/>
  <c r="BA2946" i="217"/>
  <c r="BA2982" i="217"/>
  <c r="BA3024" i="217"/>
  <c r="BA3066" i="217"/>
  <c r="AO2092" i="217"/>
  <c r="AO2137" i="217"/>
  <c r="BA3001" i="217"/>
  <c r="BA3037" i="217"/>
  <c r="BA3073" i="217"/>
  <c r="BA2720" i="217"/>
  <c r="BA2756" i="217"/>
  <c r="BA2792" i="217"/>
  <c r="BA2828" i="217"/>
  <c r="BA2864" i="217"/>
  <c r="BA2900" i="217"/>
  <c r="BA2936" i="217"/>
  <c r="BA2972" i="217"/>
  <c r="BA3008" i="217"/>
  <c r="BA3044" i="217"/>
  <c r="BA2655" i="217"/>
  <c r="BA2691" i="217"/>
  <c r="BA2727" i="217"/>
  <c r="BA2763" i="217"/>
  <c r="BA2799" i="217"/>
  <c r="BA2835" i="217"/>
  <c r="BA2871" i="217"/>
  <c r="BA2907" i="217"/>
  <c r="BA2943" i="217"/>
  <c r="BA2979" i="217"/>
  <c r="BA3015" i="217"/>
  <c r="BA3051" i="217"/>
  <c r="BA2656" i="217"/>
  <c r="BA2692" i="217"/>
  <c r="BA2728" i="217"/>
  <c r="BA2764" i="217"/>
  <c r="BA2800" i="217"/>
  <c r="BA2836" i="217"/>
  <c r="BA2872" i="217"/>
  <c r="BA2908" i="217"/>
  <c r="BA2944" i="217"/>
  <c r="BA2980" i="217"/>
  <c r="BA3016" i="217"/>
  <c r="BA3052" i="217"/>
  <c r="BA2663" i="217"/>
  <c r="BA2699" i="217"/>
  <c r="BA2735" i="217"/>
  <c r="BA2771" i="217"/>
  <c r="BA2807" i="217"/>
  <c r="BA2843" i="217"/>
  <c r="BA2879" i="217"/>
  <c r="BA2915" i="217"/>
  <c r="BA2951" i="217"/>
  <c r="BA2987" i="217"/>
  <c r="BA3023" i="217"/>
  <c r="BA3059" i="217"/>
  <c r="BA2664" i="217"/>
  <c r="BA2700" i="217"/>
  <c r="BA2736" i="217"/>
  <c r="BA2772" i="217"/>
  <c r="BA2808" i="217"/>
  <c r="BA2844" i="217"/>
  <c r="BA2880" i="217"/>
  <c r="BA2916" i="217"/>
  <c r="BA2952" i="217"/>
  <c r="BA2988" i="217"/>
  <c r="BA3030" i="217"/>
  <c r="BA3072" i="217"/>
  <c r="AI2283" i="217"/>
  <c r="AI2071" i="217"/>
  <c r="AI2110" i="217"/>
  <c r="AI2113" i="217"/>
  <c r="AI2233" i="217"/>
  <c r="AI1047" i="217"/>
  <c r="AO2164" i="217"/>
  <c r="AO2210" i="217"/>
  <c r="AU1073" i="217"/>
  <c r="AU1145" i="217"/>
  <c r="AU1217" i="217"/>
  <c r="AU1289" i="217"/>
  <c r="AU1361" i="217"/>
  <c r="AU1433" i="217"/>
  <c r="AU1529" i="217"/>
  <c r="AU1140" i="217"/>
  <c r="AU1248" i="217"/>
  <c r="AU1356" i="217"/>
  <c r="AU1464" i="217"/>
  <c r="AU1075" i="217"/>
  <c r="BA2580" i="217"/>
  <c r="BA2616" i="217"/>
  <c r="BA2660" i="217"/>
  <c r="BA2587" i="217"/>
  <c r="BA2623" i="217"/>
  <c r="BA2683" i="217"/>
  <c r="BA2588" i="217"/>
  <c r="BA2624" i="217"/>
  <c r="BA2684" i="217"/>
  <c r="BA2595" i="217"/>
  <c r="BA2631" i="217"/>
  <c r="BA2725" i="217"/>
  <c r="BA2602" i="217"/>
  <c r="BA2638" i="217"/>
  <c r="BA2767" i="217"/>
  <c r="BA2609" i="217"/>
  <c r="BA2645" i="217"/>
  <c r="BA2791" i="217"/>
  <c r="BA2827" i="217"/>
  <c r="BA2863" i="217"/>
  <c r="BA2899" i="217"/>
  <c r="BA2935" i="217"/>
  <c r="BA2971" i="217"/>
  <c r="BA3007" i="217"/>
  <c r="BA3043" i="217"/>
  <c r="BA2690" i="217"/>
  <c r="BA2726" i="217"/>
  <c r="BA2762" i="217"/>
  <c r="BA2798" i="217"/>
  <c r="BA2834" i="217"/>
  <c r="BA2870" i="217"/>
  <c r="BA2906" i="217"/>
  <c r="BA2942" i="217"/>
  <c r="BA2978" i="217"/>
  <c r="BA3014" i="217"/>
  <c r="BA3050" i="217"/>
  <c r="BA2661" i="217"/>
  <c r="BA2697" i="217"/>
  <c r="BA2733" i="217"/>
  <c r="BA2769" i="217"/>
  <c r="BA2805" i="217"/>
  <c r="BA2841" i="217"/>
  <c r="BA2877" i="217"/>
  <c r="BA2913" i="217"/>
  <c r="BA2949" i="217"/>
  <c r="BA2985" i="217"/>
  <c r="BA3021" i="217"/>
  <c r="BA3057" i="217"/>
  <c r="BA2662" i="217"/>
  <c r="BA2698" i="217"/>
  <c r="BA2734" i="217"/>
  <c r="BA2770" i="217"/>
  <c r="BA2806" i="217"/>
  <c r="BA2842" i="217"/>
  <c r="BA2878" i="217"/>
  <c r="BA2914" i="217"/>
  <c r="BA2950" i="217"/>
  <c r="BA2986" i="217"/>
  <c r="BA3022" i="217"/>
  <c r="BA3058" i="217"/>
  <c r="BA2669" i="217"/>
  <c r="BA2705" i="217"/>
  <c r="BA2741" i="217"/>
  <c r="BA2777" i="217"/>
  <c r="BA2813" i="217"/>
  <c r="BA2849" i="217"/>
  <c r="BA2885" i="217"/>
  <c r="BA2921" i="217"/>
  <c r="BA2957" i="217"/>
  <c r="BA2993" i="217"/>
  <c r="BA3029" i="217"/>
  <c r="BA3065" i="217"/>
  <c r="BA2670" i="217"/>
  <c r="BA2706" i="217"/>
  <c r="BA2742" i="217"/>
  <c r="BA2778" i="217"/>
  <c r="BA2814" i="217"/>
  <c r="BA2850" i="217"/>
  <c r="BA2886" i="217"/>
  <c r="BA2922" i="217"/>
  <c r="BA2958" i="217"/>
  <c r="BA2994" i="217"/>
  <c r="AO2091" i="217"/>
  <c r="AO2260" i="217"/>
  <c r="AO2284" i="217"/>
  <c r="BA3054" i="217"/>
  <c r="BA3018" i="217"/>
  <c r="BA2586" i="217"/>
  <c r="BA2622" i="217"/>
  <c r="BA2678" i="217"/>
  <c r="BA2593" i="217"/>
  <c r="BA2629" i="217"/>
  <c r="BA2713" i="217"/>
  <c r="BA2594" i="217"/>
  <c r="BA2630" i="217"/>
  <c r="BA2719" i="217"/>
  <c r="BA2601" i="217"/>
  <c r="BA2637" i="217"/>
  <c r="BA2761" i="217"/>
  <c r="BA2608" i="217"/>
  <c r="BA2644" i="217"/>
  <c r="BA2579" i="217"/>
  <c r="BA2615" i="217"/>
  <c r="BA2659" i="217"/>
  <c r="BA2797" i="217"/>
  <c r="BA2833" i="217"/>
  <c r="BA2869" i="217"/>
  <c r="BA2905" i="217"/>
  <c r="BA2941" i="217"/>
  <c r="BA2977" i="217"/>
  <c r="BA3013" i="217"/>
  <c r="BA3049" i="217"/>
  <c r="BA2696" i="217"/>
  <c r="BA2732" i="217"/>
  <c r="BA2768" i="217"/>
  <c r="BA2804" i="217"/>
  <c r="BA2840" i="217"/>
  <c r="BA2876" i="217"/>
  <c r="BA2912" i="217"/>
  <c r="BA2948" i="217"/>
  <c r="BA2984" i="217"/>
  <c r="BA3020" i="217"/>
  <c r="BA3056" i="217"/>
  <c r="BA2667" i="217"/>
  <c r="BA2703" i="217"/>
  <c r="BA2739" i="217"/>
  <c r="BA2775" i="217"/>
  <c r="BA2811" i="217"/>
  <c r="BA2847" i="217"/>
  <c r="BA2883" i="217"/>
  <c r="BA2919" i="217"/>
  <c r="BA2955" i="217"/>
  <c r="BA2991" i="217"/>
  <c r="BA3027" i="217"/>
  <c r="BA3063" i="217"/>
  <c r="BA2668" i="217"/>
  <c r="BA2704" i="217"/>
  <c r="BA2740" i="217"/>
  <c r="BA2776" i="217"/>
  <c r="BA2812" i="217"/>
  <c r="BA2848" i="217"/>
  <c r="BA2884" i="217"/>
  <c r="BA2920" i="217"/>
  <c r="BA2956" i="217"/>
  <c r="BA2992" i="217"/>
  <c r="BA3028" i="217"/>
  <c r="BA3064" i="217"/>
  <c r="BA2675" i="217"/>
  <c r="BA2711" i="217"/>
  <c r="BA2747" i="217"/>
  <c r="BA2783" i="217"/>
  <c r="BA2819" i="217"/>
  <c r="BA2855" i="217"/>
  <c r="BA2891" i="217"/>
  <c r="BA2927" i="217"/>
  <c r="BA2963" i="217"/>
  <c r="BA2999" i="217"/>
  <c r="BA3035" i="217"/>
  <c r="BA3071" i="217"/>
  <c r="BA2676" i="217"/>
  <c r="BA2712" i="217"/>
  <c r="BA2748" i="217"/>
  <c r="BA2784" i="217"/>
  <c r="BA2820" i="217"/>
  <c r="BA2856" i="217"/>
  <c r="BA2892" i="217"/>
  <c r="BA2928" i="217"/>
  <c r="BA2964" i="217"/>
  <c r="BA3000" i="217"/>
  <c r="BA3042" i="217"/>
  <c r="AI2268" i="217"/>
  <c r="AI2341" i="217"/>
  <c r="AO2097" i="217"/>
  <c r="AO2135" i="217"/>
  <c r="AU1103" i="217"/>
  <c r="AU1175" i="217"/>
  <c r="AU1247" i="217"/>
  <c r="AU1319" i="217"/>
  <c r="AU1391" i="217"/>
  <c r="AU1463" i="217"/>
  <c r="AU1068" i="217"/>
  <c r="AU1176" i="217"/>
  <c r="AU1284" i="217"/>
  <c r="AU1392" i="217"/>
  <c r="AU1500" i="217"/>
  <c r="BA2592" i="217"/>
  <c r="BA2628" i="217"/>
  <c r="BA2707" i="217"/>
  <c r="BA2599" i="217"/>
  <c r="BA2635" i="217"/>
  <c r="BA2749" i="217"/>
  <c r="BA2600" i="217"/>
  <c r="BA2636" i="217"/>
  <c r="BA2755" i="217"/>
  <c r="BA2607" i="217"/>
  <c r="BA2643" i="217"/>
  <c r="BA2578" i="217"/>
  <c r="BA2614" i="217"/>
  <c r="BA2654" i="217"/>
  <c r="BA2585" i="217"/>
  <c r="BA2621" i="217"/>
  <c r="BA2677" i="217"/>
  <c r="BA2803" i="217"/>
  <c r="BA2839" i="217"/>
  <c r="BA2875" i="217"/>
  <c r="BA2911" i="217"/>
  <c r="BA2947" i="217"/>
  <c r="BA2983" i="217"/>
  <c r="BA3019" i="217"/>
  <c r="BA3055" i="217"/>
  <c r="BA2702" i="217"/>
  <c r="BA2738" i="217"/>
  <c r="BA2774" i="217"/>
  <c r="BA2810" i="217"/>
  <c r="BA2846" i="217"/>
  <c r="BA2882" i="217"/>
  <c r="BA2918" i="217"/>
  <c r="BA2954" i="217"/>
  <c r="BA2990" i="217"/>
  <c r="BA3026" i="217"/>
  <c r="BA3062" i="217"/>
  <c r="BA2673" i="217"/>
  <c r="BA2709" i="217"/>
  <c r="BA2745" i="217"/>
  <c r="BA2781" i="217"/>
  <c r="BA2817" i="217"/>
  <c r="BA2853" i="217"/>
  <c r="BA2889" i="217"/>
  <c r="BA2925" i="217"/>
  <c r="BA2961" i="217"/>
  <c r="BA2997" i="217"/>
  <c r="BA3033" i="217"/>
  <c r="BA3069" i="217"/>
  <c r="BA2674" i="217"/>
  <c r="BA2710" i="217"/>
  <c r="BA2746" i="217"/>
  <c r="BA2782" i="217"/>
  <c r="BA2818" i="217"/>
  <c r="BA2854" i="217"/>
  <c r="BA2890" i="217"/>
  <c r="BA2926" i="217"/>
  <c r="BA2962" i="217"/>
  <c r="BA2998" i="217"/>
  <c r="BA3034" i="217"/>
  <c r="BA3070" i="217"/>
  <c r="BA2681" i="217"/>
  <c r="BA2717" i="217"/>
  <c r="BA2753" i="217"/>
  <c r="BA2789" i="217"/>
  <c r="BA2825" i="217"/>
  <c r="BA2861" i="217"/>
  <c r="BA2897" i="217"/>
  <c r="BA2933" i="217"/>
  <c r="BA2969" i="217"/>
  <c r="BA3005" i="217"/>
  <c r="BA3041" i="217"/>
  <c r="BA2646" i="217"/>
  <c r="BA2682" i="217"/>
  <c r="BA2718" i="217"/>
  <c r="BA2754" i="217"/>
  <c r="BA2790" i="217"/>
  <c r="BA2826" i="217"/>
  <c r="BA2862" i="217"/>
  <c r="BA2898" i="217"/>
  <c r="BA2934" i="217"/>
  <c r="BA2970" i="217"/>
  <c r="BA3006" i="217"/>
  <c r="BA3048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2047" i="217"/>
  <c r="BA2040" i="217"/>
  <c r="BA2033" i="217"/>
  <c r="BA2026" i="217"/>
  <c r="BA2018" i="217"/>
  <c r="BA2011" i="217"/>
  <c r="BA2004" i="217"/>
  <c r="BA1997" i="217"/>
  <c r="BA1990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14" i="217"/>
  <c r="BA1808" i="217"/>
  <c r="BA1802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2046" i="217"/>
  <c r="BA2039" i="217"/>
  <c r="BA2032" i="217"/>
  <c r="BA2024" i="217"/>
  <c r="BA2017" i="217"/>
  <c r="BA2010" i="217"/>
  <c r="BA2003" i="217"/>
  <c r="BA1996" i="217"/>
  <c r="BA1988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1801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1639" i="217"/>
  <c r="BA1633" i="217"/>
  <c r="BA1627" i="217"/>
  <c r="BA1621" i="217"/>
  <c r="BA1615" i="217"/>
  <c r="BA1609" i="217"/>
  <c r="BA1603" i="217"/>
  <c r="BA1597" i="217"/>
  <c r="BA1591" i="217"/>
  <c r="BA1585" i="217"/>
  <c r="BA1579" i="217"/>
  <c r="BA1573" i="217"/>
  <c r="BA1567" i="217"/>
  <c r="BA1561" i="217"/>
  <c r="BA1555" i="217"/>
  <c r="BA2045" i="217"/>
  <c r="BA2038" i="217"/>
  <c r="BA2030" i="217"/>
  <c r="BA2023" i="217"/>
  <c r="BA2016" i="217"/>
  <c r="BA2009" i="217"/>
  <c r="BA2002" i="217"/>
  <c r="BA1994" i="217"/>
  <c r="BA1987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1902" i="217"/>
  <c r="BA1896" i="217"/>
  <c r="BA1890" i="217"/>
  <c r="BA1884" i="217"/>
  <c r="BA1878" i="217"/>
  <c r="BA1872" i="217"/>
  <c r="BA1866" i="217"/>
  <c r="BA1860" i="217"/>
  <c r="BA1854" i="217"/>
  <c r="BA1848" i="217"/>
  <c r="BA1842" i="217"/>
  <c r="BA1836" i="217"/>
  <c r="BA1830" i="217"/>
  <c r="BA1824" i="217"/>
  <c r="BA1818" i="217"/>
  <c r="BA1812" i="217"/>
  <c r="BA1806" i="217"/>
  <c r="BA1800" i="217"/>
  <c r="BA1794" i="217"/>
  <c r="BA1788" i="217"/>
  <c r="BA1782" i="217"/>
  <c r="BA1776" i="217"/>
  <c r="BA1770" i="217"/>
  <c r="BA1764" i="217"/>
  <c r="BA1758" i="217"/>
  <c r="BA1752" i="217"/>
  <c r="BA1746" i="217"/>
  <c r="BA1740" i="217"/>
  <c r="BA1734" i="217"/>
  <c r="BA1728" i="217"/>
  <c r="BA1722" i="217"/>
  <c r="BA1716" i="217"/>
  <c r="BA1710" i="217"/>
  <c r="BA1704" i="217"/>
  <c r="BA1698" i="217"/>
  <c r="BA1692" i="217"/>
  <c r="BA1686" i="217"/>
  <c r="BA1680" i="217"/>
  <c r="BA1674" i="217"/>
  <c r="BA1668" i="217"/>
  <c r="BA1662" i="217"/>
  <c r="BA1656" i="217"/>
  <c r="BA1650" i="217"/>
  <c r="BA1644" i="217"/>
  <c r="BA1638" i="217"/>
  <c r="BA1632" i="217"/>
  <c r="BA1626" i="217"/>
  <c r="BA1620" i="217"/>
  <c r="BA1614" i="217"/>
  <c r="BA1608" i="217"/>
  <c r="BA1602" i="217"/>
  <c r="BA1596" i="217"/>
  <c r="BA1590" i="217"/>
  <c r="BA1584" i="217"/>
  <c r="BA1578" i="217"/>
  <c r="BA1572" i="217"/>
  <c r="BA1566" i="217"/>
  <c r="BA1560" i="217"/>
  <c r="BA1554" i="217"/>
  <c r="BA2051" i="217"/>
  <c r="BA2044" i="217"/>
  <c r="BA2036" i="217"/>
  <c r="BA2029" i="217"/>
  <c r="BA2022" i="217"/>
  <c r="BA2015" i="217"/>
  <c r="BA2008" i="217"/>
  <c r="BA2000" i="217"/>
  <c r="BA1993" i="217"/>
  <c r="BA1986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1583" i="217"/>
  <c r="BA1577" i="217"/>
  <c r="BA1571" i="217"/>
  <c r="BA1565" i="217"/>
  <c r="BA1559" i="217"/>
  <c r="BA1553" i="217"/>
  <c r="BA2050" i="217"/>
  <c r="BA2042" i="217"/>
  <c r="BA2035" i="217"/>
  <c r="BA2028" i="217"/>
  <c r="BA2021" i="217"/>
  <c r="BA2014" i="217"/>
  <c r="BA2006" i="217"/>
  <c r="BA1999" i="217"/>
  <c r="BA1992" i="217"/>
  <c r="BA1985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2048" i="217"/>
  <c r="BA2041" i="217"/>
  <c r="BA2034" i="217"/>
  <c r="BA2027" i="217"/>
  <c r="BA2020" i="217"/>
  <c r="BA2012" i="217"/>
  <c r="BA2005" i="217"/>
  <c r="BA1998" i="217"/>
  <c r="BA1991" i="217"/>
  <c r="BA1984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1558" i="217"/>
  <c r="BA1552" i="217"/>
  <c r="BA1049" i="217"/>
  <c r="BA1085" i="217"/>
  <c r="BA1121" i="217"/>
  <c r="BA1157" i="217"/>
  <c r="BA1193" i="217"/>
  <c r="BA1229" i="217"/>
  <c r="BA1265" i="217"/>
  <c r="BA1301" i="217"/>
  <c r="BA1337" i="217"/>
  <c r="BA1373" i="217"/>
  <c r="BA1409" i="217"/>
  <c r="BA1445" i="217"/>
  <c r="BA1498" i="217"/>
  <c r="BA1056" i="217"/>
  <c r="BA1092" i="217"/>
  <c r="BA1128" i="217"/>
  <c r="BA1164" i="217"/>
  <c r="BA1200" i="217"/>
  <c r="BA1236" i="217"/>
  <c r="BA1272" i="217"/>
  <c r="BA1308" i="217"/>
  <c r="BA1344" i="217"/>
  <c r="BA1380" i="217"/>
  <c r="BA1416" i="217"/>
  <c r="BA1452" i="217"/>
  <c r="BA1511" i="217"/>
  <c r="BA1063" i="217"/>
  <c r="BA1099" i="217"/>
  <c r="BA1135" i="217"/>
  <c r="BA1171" i="217"/>
  <c r="BA1207" i="217"/>
  <c r="BA1243" i="217"/>
  <c r="BA1279" i="217"/>
  <c r="BA1315" i="217"/>
  <c r="BA1351" i="217"/>
  <c r="BA1387" i="217"/>
  <c r="BA1423" i="217"/>
  <c r="BA1460" i="217"/>
  <c r="BA1524" i="217"/>
  <c r="BA1064" i="217"/>
  <c r="BA1100" i="217"/>
  <c r="BA1136" i="217"/>
  <c r="BA1172" i="217"/>
  <c r="BA1208" i="217"/>
  <c r="BA1244" i="217"/>
  <c r="BA1280" i="217"/>
  <c r="BA1316" i="217"/>
  <c r="BA1352" i="217"/>
  <c r="BA1388" i="217"/>
  <c r="BA1424" i="217"/>
  <c r="BA1462" i="217"/>
  <c r="BA1528" i="217"/>
  <c r="BA1071" i="217"/>
  <c r="BA1107" i="217"/>
  <c r="BA1143" i="217"/>
  <c r="BA1179" i="217"/>
  <c r="BA1215" i="217"/>
  <c r="BA1251" i="217"/>
  <c r="BA1287" i="217"/>
  <c r="BA1323" i="217"/>
  <c r="BA1359" i="217"/>
  <c r="BA1395" i="217"/>
  <c r="BA1431" i="217"/>
  <c r="BA1472" i="217"/>
  <c r="BA1042" i="217"/>
  <c r="BA1078" i="217"/>
  <c r="BA1114" i="217"/>
  <c r="BA1150" i="217"/>
  <c r="BA1186" i="217"/>
  <c r="BA1222" i="217"/>
  <c r="BA1258" i="217"/>
  <c r="BA1294" i="217"/>
  <c r="BA1330" i="217"/>
  <c r="BA1366" i="217"/>
  <c r="BA1402" i="217"/>
  <c r="BA1438" i="217"/>
  <c r="BA1482" i="217"/>
  <c r="BA1465" i="217"/>
  <c r="BA1501" i="217"/>
  <c r="BA1537" i="217"/>
  <c r="BA1514" i="217"/>
  <c r="BA1467" i="217"/>
  <c r="BA1503" i="217"/>
  <c r="BA1539" i="217"/>
  <c r="BA33" i="217"/>
  <c r="BA69" i="217"/>
  <c r="BA105" i="217"/>
  <c r="BA141" i="217"/>
  <c r="BA177" i="217"/>
  <c r="BA213" i="217"/>
  <c r="BA249" i="217"/>
  <c r="BA285" i="217"/>
  <c r="BA321" i="217"/>
  <c r="BA357" i="217"/>
  <c r="BA393" i="217"/>
  <c r="BA429" i="217"/>
  <c r="BA465" i="217"/>
  <c r="BA16" i="217"/>
  <c r="BA52" i="217"/>
  <c r="BA88" i="217"/>
  <c r="BA124" i="217"/>
  <c r="BA160" i="217"/>
  <c r="BA196" i="217"/>
  <c r="BA232" i="217"/>
  <c r="BA268" i="217"/>
  <c r="BA304" i="217"/>
  <c r="BA340" i="217"/>
  <c r="BA376" i="217"/>
  <c r="BA412" i="217"/>
  <c r="BA448" i="217"/>
  <c r="BA486" i="217"/>
  <c r="BA35" i="217"/>
  <c r="BA71" i="217"/>
  <c r="BA107" i="217"/>
  <c r="BA143" i="217"/>
  <c r="BA179" i="217"/>
  <c r="BA215" i="217"/>
  <c r="BA251" i="217"/>
  <c r="BA287" i="217"/>
  <c r="BA323" i="217"/>
  <c r="BA359" i="217"/>
  <c r="BA395" i="217"/>
  <c r="BA431" i="217"/>
  <c r="BA467" i="217"/>
  <c r="BA18" i="217"/>
  <c r="BA54" i="217"/>
  <c r="BA90" i="217"/>
  <c r="BA126" i="217"/>
  <c r="BA162" i="217"/>
  <c r="BA198" i="217"/>
  <c r="BA234" i="217"/>
  <c r="BA270" i="217"/>
  <c r="BA306" i="217"/>
  <c r="BA342" i="217"/>
  <c r="BA378" i="217"/>
  <c r="BA414" i="217"/>
  <c r="BA450" i="217"/>
  <c r="BA488" i="217"/>
  <c r="BA37" i="217"/>
  <c r="BA73" i="217"/>
  <c r="BA109" i="217"/>
  <c r="BA145" i="217"/>
  <c r="BA181" i="217"/>
  <c r="BA217" i="217"/>
  <c r="BA253" i="217"/>
  <c r="BA289" i="217"/>
  <c r="BA325" i="217"/>
  <c r="BA361" i="217"/>
  <c r="BA397" i="217"/>
  <c r="BA433" i="217"/>
  <c r="BA469" i="217"/>
  <c r="BA20" i="217"/>
  <c r="BA56" i="217"/>
  <c r="BA92" i="217"/>
  <c r="BA128" i="217"/>
  <c r="BA164" i="217"/>
  <c r="BA200" i="217"/>
  <c r="BA236" i="217"/>
  <c r="BA272" i="217"/>
  <c r="BA308" i="217"/>
  <c r="BA344" i="217"/>
  <c r="BA380" i="217"/>
  <c r="BA416" i="217"/>
  <c r="BA452" i="217"/>
  <c r="BA492" i="217"/>
  <c r="BA507" i="217"/>
  <c r="BA508" i="217"/>
  <c r="BA1055" i="217"/>
  <c r="BA1091" i="217"/>
  <c r="BA1127" i="217"/>
  <c r="BA1163" i="217"/>
  <c r="BA1199" i="217"/>
  <c r="BA1235" i="217"/>
  <c r="BA1271" i="217"/>
  <c r="BA1307" i="217"/>
  <c r="BA1343" i="217"/>
  <c r="BA1379" i="217"/>
  <c r="BA1415" i="217"/>
  <c r="BA1451" i="217"/>
  <c r="BA1510" i="217"/>
  <c r="BA1062" i="217"/>
  <c r="BA1098" i="217"/>
  <c r="BA1134" i="217"/>
  <c r="BA1170" i="217"/>
  <c r="BA1206" i="217"/>
  <c r="BA1242" i="217"/>
  <c r="BA1278" i="217"/>
  <c r="BA1314" i="217"/>
  <c r="BA1350" i="217"/>
  <c r="BA1386" i="217"/>
  <c r="BA1422" i="217"/>
  <c r="BA1458" i="217"/>
  <c r="BA1523" i="217"/>
  <c r="BA1069" i="217"/>
  <c r="BA1105" i="217"/>
  <c r="BA1141" i="217"/>
  <c r="BA1177" i="217"/>
  <c r="BA1213" i="217"/>
  <c r="BA1249" i="217"/>
  <c r="BA1285" i="217"/>
  <c r="BA1321" i="217"/>
  <c r="BA1357" i="217"/>
  <c r="BA1393" i="217"/>
  <c r="BA1429" i="217"/>
  <c r="BA1469" i="217"/>
  <c r="BA1536" i="217"/>
  <c r="BA1070" i="217"/>
  <c r="BA1106" i="217"/>
  <c r="BA1142" i="217"/>
  <c r="BA1178" i="217"/>
  <c r="BA1214" i="217"/>
  <c r="BA1250" i="217"/>
  <c r="BA1286" i="217"/>
  <c r="BA1322" i="217"/>
  <c r="BA1358" i="217"/>
  <c r="BA1394" i="217"/>
  <c r="BA1430" i="217"/>
  <c r="BA1470" i="217"/>
  <c r="BA1041" i="217"/>
  <c r="BA1077" i="217"/>
  <c r="BA1113" i="217"/>
  <c r="BA1149" i="217"/>
  <c r="BA1185" i="217"/>
  <c r="BA1221" i="217"/>
  <c r="BA1257" i="217"/>
  <c r="BA1293" i="217"/>
  <c r="BA1329" i="217"/>
  <c r="BA1365" i="217"/>
  <c r="BA1401" i="217"/>
  <c r="BA1437" i="217"/>
  <c r="BA1481" i="217"/>
  <c r="BA1048" i="217"/>
  <c r="BA1084" i="217"/>
  <c r="BA1120" i="217"/>
  <c r="BA1156" i="217"/>
  <c r="BA1192" i="217"/>
  <c r="BA1228" i="217"/>
  <c r="BA1264" i="217"/>
  <c r="BA1300" i="217"/>
  <c r="BA1336" i="217"/>
  <c r="BA1372" i="217"/>
  <c r="BA1408" i="217"/>
  <c r="BA1444" i="217"/>
  <c r="BA1494" i="217"/>
  <c r="BA1471" i="217"/>
  <c r="BA1507" i="217"/>
  <c r="BA1484" i="217"/>
  <c r="BA1520" i="217"/>
  <c r="BA1473" i="217"/>
  <c r="BA1509" i="217"/>
  <c r="BA39" i="217"/>
  <c r="BA75" i="217"/>
  <c r="BA111" i="217"/>
  <c r="BA147" i="217"/>
  <c r="BA183" i="217"/>
  <c r="BA219" i="217"/>
  <c r="BA255" i="217"/>
  <c r="BA291" i="217"/>
  <c r="BA327" i="217"/>
  <c r="BA363" i="217"/>
  <c r="BA399" i="217"/>
  <c r="BA435" i="217"/>
  <c r="BA471" i="217"/>
  <c r="BA22" i="217"/>
  <c r="BA58" i="217"/>
  <c r="BA94" i="217"/>
  <c r="BA130" i="217"/>
  <c r="BA166" i="217"/>
  <c r="BA202" i="217"/>
  <c r="BA238" i="217"/>
  <c r="BA274" i="217"/>
  <c r="BA310" i="217"/>
  <c r="BA346" i="217"/>
  <c r="BA382" i="217"/>
  <c r="BA418" i="217"/>
  <c r="BA454" i="217"/>
  <c r="BA494" i="217"/>
  <c r="BA41" i="217"/>
  <c r="BA77" i="217"/>
  <c r="BA113" i="217"/>
  <c r="BA149" i="217"/>
  <c r="BA185" i="217"/>
  <c r="BA221" i="217"/>
  <c r="BA257" i="217"/>
  <c r="BA293" i="217"/>
  <c r="BA329" i="217"/>
  <c r="BA365" i="217"/>
  <c r="BA401" i="217"/>
  <c r="BA437" i="217"/>
  <c r="BA473" i="217"/>
  <c r="BA24" i="217"/>
  <c r="BA60" i="217"/>
  <c r="BA96" i="217"/>
  <c r="BA132" i="217"/>
  <c r="BA168" i="217"/>
  <c r="BA204" i="217"/>
  <c r="BA240" i="217"/>
  <c r="BA276" i="217"/>
  <c r="BA312" i="217"/>
  <c r="BA348" i="217"/>
  <c r="BA384" i="217"/>
  <c r="BA420" i="217"/>
  <c r="BA456" i="217"/>
  <c r="BA499" i="217"/>
  <c r="BA43" i="217"/>
  <c r="BA79" i="217"/>
  <c r="BA115" i="217"/>
  <c r="BA151" i="217"/>
  <c r="BA187" i="217"/>
  <c r="BA223" i="217"/>
  <c r="BA259" i="217"/>
  <c r="BA295" i="217"/>
  <c r="BA331" i="217"/>
  <c r="BA367" i="217"/>
  <c r="BA403" i="217"/>
  <c r="BA439" i="217"/>
  <c r="BA475" i="217"/>
  <c r="BA26" i="217"/>
  <c r="BA62" i="217"/>
  <c r="BA98" i="217"/>
  <c r="BA134" i="217"/>
  <c r="BA170" i="217"/>
  <c r="BA206" i="217"/>
  <c r="BA242" i="217"/>
  <c r="BA278" i="217"/>
  <c r="BA314" i="217"/>
  <c r="BA350" i="217"/>
  <c r="BA386" i="217"/>
  <c r="BA422" i="217"/>
  <c r="BA458" i="217"/>
  <c r="BA504" i="217"/>
  <c r="BA513" i="217"/>
  <c r="BA514" i="217"/>
  <c r="BA1421" i="217"/>
  <c r="BA1457" i="217"/>
  <c r="BA1522" i="217"/>
  <c r="BA1068" i="217"/>
  <c r="BA1104" i="217"/>
  <c r="BA1140" i="217"/>
  <c r="BA1176" i="217"/>
  <c r="BA1212" i="217"/>
  <c r="BA1248" i="217"/>
  <c r="BA1284" i="217"/>
  <c r="BA1320" i="217"/>
  <c r="BA1356" i="217"/>
  <c r="BA1392" i="217"/>
  <c r="BA1428" i="217"/>
  <c r="BA1468" i="217"/>
  <c r="BA1535" i="217"/>
  <c r="BA1075" i="217"/>
  <c r="BA1111" i="217"/>
  <c r="BA1147" i="217"/>
  <c r="BA1183" i="217"/>
  <c r="BA1219" i="217"/>
  <c r="BA1255" i="217"/>
  <c r="BA1291" i="217"/>
  <c r="BA1327" i="217"/>
  <c r="BA1363" i="217"/>
  <c r="BA1399" i="217"/>
  <c r="BA1435" i="217"/>
  <c r="BA1478" i="217"/>
  <c r="BA1040" i="217"/>
  <c r="BA1076" i="217"/>
  <c r="BA1112" i="217"/>
  <c r="BA1148" i="217"/>
  <c r="BA1184" i="217"/>
  <c r="BA1220" i="217"/>
  <c r="BA1256" i="217"/>
  <c r="BA1292" i="217"/>
  <c r="BA1328" i="217"/>
  <c r="BA1364" i="217"/>
  <c r="BA1400" i="217"/>
  <c r="BA1436" i="217"/>
  <c r="BA1480" i="217"/>
  <c r="BA1047" i="217"/>
  <c r="BA1083" i="217"/>
  <c r="BA1119" i="217"/>
  <c r="BA1155" i="217"/>
  <c r="BA1191" i="217"/>
  <c r="BA1227" i="217"/>
  <c r="BA1263" i="217"/>
  <c r="BA1299" i="217"/>
  <c r="BA1335" i="217"/>
  <c r="BA1371" i="217"/>
  <c r="BA1407" i="217"/>
  <c r="BA1443" i="217"/>
  <c r="BA1493" i="217"/>
  <c r="BA1054" i="217"/>
  <c r="BA1090" i="217"/>
  <c r="BA1126" i="217"/>
  <c r="BA1162" i="217"/>
  <c r="BA1198" i="217"/>
  <c r="BA1234" i="217"/>
  <c r="BA1270" i="217"/>
  <c r="BA1306" i="217"/>
  <c r="BA1342" i="217"/>
  <c r="BA1378" i="217"/>
  <c r="BA1414" i="217"/>
  <c r="BA1450" i="217"/>
  <c r="BA1506" i="217"/>
  <c r="BA1477" i="217"/>
  <c r="BA1513" i="217"/>
  <c r="BA1490" i="217"/>
  <c r="BA1526" i="217"/>
  <c r="BA1479" i="217"/>
  <c r="BA1515" i="217"/>
  <c r="BA45" i="217"/>
  <c r="BA81" i="217"/>
  <c r="BA117" i="217"/>
  <c r="BA153" i="217"/>
  <c r="BA189" i="217"/>
  <c r="BA225" i="217"/>
  <c r="BA261" i="217"/>
  <c r="BA297" i="217"/>
  <c r="BA333" i="217"/>
  <c r="BA369" i="217"/>
  <c r="BA405" i="217"/>
  <c r="BA441" i="217"/>
  <c r="BA477" i="217"/>
  <c r="BA28" i="217"/>
  <c r="BA64" i="217"/>
  <c r="BA100" i="217"/>
  <c r="BA136" i="217"/>
  <c r="BA172" i="217"/>
  <c r="BA208" i="217"/>
  <c r="BA244" i="217"/>
  <c r="BA280" i="217"/>
  <c r="BA316" i="217"/>
  <c r="BA352" i="217"/>
  <c r="BA388" i="217"/>
  <c r="BA424" i="217"/>
  <c r="BA460" i="217"/>
  <c r="BA506" i="217"/>
  <c r="BA47" i="217"/>
  <c r="BA83" i="217"/>
  <c r="BA119" i="217"/>
  <c r="BA155" i="217"/>
  <c r="BA191" i="217"/>
  <c r="BA227" i="217"/>
  <c r="BA263" i="217"/>
  <c r="BA299" i="217"/>
  <c r="BA335" i="217"/>
  <c r="BA371" i="217"/>
  <c r="BA407" i="217"/>
  <c r="BA443" i="217"/>
  <c r="BA479" i="217"/>
  <c r="BA30" i="217"/>
  <c r="BA66" i="217"/>
  <c r="BA102" i="217"/>
  <c r="BA138" i="217"/>
  <c r="BA174" i="217"/>
  <c r="BA210" i="217"/>
  <c r="BA246" i="217"/>
  <c r="BA282" i="217"/>
  <c r="BA318" i="217"/>
  <c r="BA354" i="217"/>
  <c r="BA390" i="217"/>
  <c r="BA426" i="217"/>
  <c r="BA462" i="217"/>
  <c r="BA511" i="217"/>
  <c r="BA49" i="217"/>
  <c r="BA85" i="217"/>
  <c r="BA121" i="217"/>
  <c r="BA157" i="217"/>
  <c r="BA193" i="217"/>
  <c r="BA229" i="217"/>
  <c r="BA265" i="217"/>
  <c r="BA301" i="217"/>
  <c r="BA337" i="217"/>
  <c r="BA373" i="217"/>
  <c r="BA409" i="217"/>
  <c r="BA445" i="217"/>
  <c r="BA481" i="217"/>
  <c r="BA32" i="217"/>
  <c r="BA68" i="217"/>
  <c r="BA104" i="217"/>
  <c r="BA140" i="217"/>
  <c r="BA176" i="217"/>
  <c r="BA212" i="217"/>
  <c r="BA248" i="217"/>
  <c r="BA284" i="217"/>
  <c r="BA320" i="217"/>
  <c r="BA356" i="217"/>
  <c r="BA392" i="217"/>
  <c r="BA428" i="217"/>
  <c r="BA464" i="217"/>
  <c r="BA483" i="217"/>
  <c r="BA484" i="217"/>
  <c r="BA497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534" i="217"/>
  <c r="BA528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539" i="217"/>
  <c r="BA533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664" i="217"/>
  <c r="BA658" i="217"/>
  <c r="BA652" i="217"/>
  <c r="BA646" i="217"/>
  <c r="BA640" i="217"/>
  <c r="BA634" i="217"/>
  <c r="BA628" i="217"/>
  <c r="BA622" i="217"/>
  <c r="BA616" i="217"/>
  <c r="BA610" i="217"/>
  <c r="BA604" i="217"/>
  <c r="BA598" i="217"/>
  <c r="BA592" i="217"/>
  <c r="BA586" i="217"/>
  <c r="BA580" i="217"/>
  <c r="BA574" i="217"/>
  <c r="BA568" i="217"/>
  <c r="BA562" i="217"/>
  <c r="BA556" i="217"/>
  <c r="BA550" i="217"/>
  <c r="BA544" i="217"/>
  <c r="BA538" i="217"/>
  <c r="BA532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651" i="217"/>
  <c r="BA645" i="217"/>
  <c r="BA639" i="217"/>
  <c r="BA633" i="217"/>
  <c r="BA627" i="217"/>
  <c r="BA621" i="217"/>
  <c r="BA615" i="217"/>
  <c r="BA609" i="217"/>
  <c r="BA603" i="217"/>
  <c r="BA597" i="217"/>
  <c r="BA591" i="217"/>
  <c r="BA585" i="217"/>
  <c r="BA579" i="217"/>
  <c r="BA573" i="217"/>
  <c r="BA567" i="217"/>
  <c r="BA561" i="217"/>
  <c r="BA555" i="217"/>
  <c r="BA549" i="217"/>
  <c r="BA543" i="217"/>
  <c r="BA537" i="217"/>
  <c r="BA531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650" i="217"/>
  <c r="BA644" i="217"/>
  <c r="BA638" i="217"/>
  <c r="BA632" i="217"/>
  <c r="BA626" i="217"/>
  <c r="BA620" i="217"/>
  <c r="BA614" i="217"/>
  <c r="BA608" i="217"/>
  <c r="BA602" i="217"/>
  <c r="BA596" i="217"/>
  <c r="BA590" i="217"/>
  <c r="BA584" i="217"/>
  <c r="BA578" i="217"/>
  <c r="BA572" i="217"/>
  <c r="BA566" i="217"/>
  <c r="BA560" i="217"/>
  <c r="BA554" i="217"/>
  <c r="BA548" i="217"/>
  <c r="BA542" i="217"/>
  <c r="BA536" i="217"/>
  <c r="BA530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949" i="217"/>
  <c r="BA943" i="217"/>
  <c r="BA937" i="217"/>
  <c r="BA931" i="217"/>
  <c r="BA925" i="217"/>
  <c r="BA919" i="217"/>
  <c r="BA913" i="217"/>
  <c r="BA907" i="217"/>
  <c r="BA901" i="217"/>
  <c r="BA895" i="217"/>
  <c r="BA889" i="217"/>
  <c r="BA883" i="217"/>
  <c r="BA877" i="217"/>
  <c r="BA871" i="217"/>
  <c r="BA865" i="217"/>
  <c r="BA859" i="217"/>
  <c r="BA853" i="217"/>
  <c r="BA847" i="217"/>
  <c r="BA841" i="217"/>
  <c r="BA835" i="217"/>
  <c r="BA829" i="217"/>
  <c r="BA823" i="217"/>
  <c r="BA817" i="217"/>
  <c r="BA811" i="217"/>
  <c r="BA805" i="217"/>
  <c r="BA799" i="217"/>
  <c r="BA793" i="217"/>
  <c r="BA787" i="217"/>
  <c r="BA781" i="217"/>
  <c r="BA775" i="217"/>
  <c r="BA769" i="217"/>
  <c r="BA763" i="217"/>
  <c r="BA757" i="217"/>
  <c r="BA751" i="217"/>
  <c r="BA745" i="217"/>
  <c r="BA739" i="217"/>
  <c r="BA733" i="217"/>
  <c r="BA727" i="217"/>
  <c r="BA721" i="217"/>
  <c r="BA715" i="217"/>
  <c r="BA709" i="217"/>
  <c r="BA703" i="217"/>
  <c r="BA697" i="217"/>
  <c r="BA691" i="217"/>
  <c r="BA685" i="217"/>
  <c r="BA679" i="217"/>
  <c r="BA673" i="217"/>
  <c r="BA667" i="217"/>
  <c r="BA661" i="217"/>
  <c r="BA655" i="217"/>
  <c r="BA649" i="217"/>
  <c r="BA643" i="217"/>
  <c r="BA637" i="217"/>
  <c r="BA631" i="217"/>
  <c r="BA625" i="217"/>
  <c r="BA619" i="217"/>
  <c r="BA613" i="217"/>
  <c r="BA607" i="217"/>
  <c r="BA601" i="217"/>
  <c r="BA595" i="217"/>
  <c r="BA589" i="217"/>
  <c r="BA583" i="217"/>
  <c r="BA577" i="217"/>
  <c r="BA571" i="217"/>
  <c r="BA565" i="217"/>
  <c r="BA559" i="217"/>
  <c r="BA553" i="217"/>
  <c r="BA547" i="217"/>
  <c r="BA541" i="217"/>
  <c r="BA535" i="217"/>
  <c r="BA529" i="217"/>
  <c r="BA1067" i="217"/>
  <c r="BA1103" i="217"/>
  <c r="BA1139" i="217"/>
  <c r="BA1175" i="217"/>
  <c r="BA1211" i="217"/>
  <c r="BA1247" i="217"/>
  <c r="BA1283" i="217"/>
  <c r="BA1319" i="217"/>
  <c r="BA1355" i="217"/>
  <c r="BA1391" i="217"/>
  <c r="BA1427" i="217"/>
  <c r="BA1466" i="217"/>
  <c r="BA1534" i="217"/>
  <c r="BA1074" i="217"/>
  <c r="BA1110" i="217"/>
  <c r="BA1146" i="217"/>
  <c r="BA1182" i="217"/>
  <c r="BA1218" i="217"/>
  <c r="BA1254" i="217"/>
  <c r="BA1290" i="217"/>
  <c r="BA1326" i="217"/>
  <c r="BA1362" i="217"/>
  <c r="BA1398" i="217"/>
  <c r="BA1434" i="217"/>
  <c r="BA1476" i="217"/>
  <c r="BA1045" i="217"/>
  <c r="BA1081" i="217"/>
  <c r="BA1117" i="217"/>
  <c r="BA1153" i="217"/>
  <c r="BA1189" i="217"/>
  <c r="BA1225" i="217"/>
  <c r="BA1261" i="217"/>
  <c r="BA1297" i="217"/>
  <c r="BA1333" i="217"/>
  <c r="BA1369" i="217"/>
  <c r="BA1405" i="217"/>
  <c r="BA1441" i="217"/>
  <c r="BA1488" i="217"/>
  <c r="BA1046" i="217"/>
  <c r="BA1082" i="217"/>
  <c r="BA1118" i="217"/>
  <c r="BA1154" i="217"/>
  <c r="BA1190" i="217"/>
  <c r="BA1226" i="217"/>
  <c r="BA1262" i="217"/>
  <c r="BA1298" i="217"/>
  <c r="BA1334" i="217"/>
  <c r="BA1370" i="217"/>
  <c r="BA1406" i="217"/>
  <c r="BA1442" i="217"/>
  <c r="BA1492" i="217"/>
  <c r="BA1053" i="217"/>
  <c r="BA1089" i="217"/>
  <c r="BA1125" i="217"/>
  <c r="BA1161" i="217"/>
  <c r="BA1197" i="217"/>
  <c r="BA1233" i="217"/>
  <c r="BA1269" i="217"/>
  <c r="BA1305" i="217"/>
  <c r="BA1341" i="217"/>
  <c r="BA1377" i="217"/>
  <c r="BA1413" i="217"/>
  <c r="BA1449" i="217"/>
  <c r="BA1505" i="217"/>
  <c r="BA1060" i="217"/>
  <c r="BA1096" i="217"/>
  <c r="BA1132" i="217"/>
  <c r="BA1168" i="217"/>
  <c r="BA1204" i="217"/>
  <c r="BA1240" i="217"/>
  <c r="BA1276" i="217"/>
  <c r="BA1312" i="217"/>
  <c r="BA1348" i="217"/>
  <c r="BA1384" i="217"/>
  <c r="BA1420" i="217"/>
  <c r="BA1456" i="217"/>
  <c r="BA1518" i="217"/>
  <c r="BA1483" i="217"/>
  <c r="BA1519" i="217"/>
  <c r="BA1496" i="217"/>
  <c r="BA1532" i="217"/>
  <c r="BA1485" i="217"/>
  <c r="BA1521" i="217"/>
  <c r="BA51" i="217"/>
  <c r="BA87" i="217"/>
  <c r="BA123" i="217"/>
  <c r="BA159" i="217"/>
  <c r="BA195" i="217"/>
  <c r="BA231" i="217"/>
  <c r="BA267" i="217"/>
  <c r="BA303" i="217"/>
  <c r="BA339" i="217"/>
  <c r="BA375" i="217"/>
  <c r="BA411" i="217"/>
  <c r="BA447" i="217"/>
  <c r="BA485" i="217"/>
  <c r="BA34" i="217"/>
  <c r="BA70" i="217"/>
  <c r="BA106" i="217"/>
  <c r="BA142" i="217"/>
  <c r="BA178" i="217"/>
  <c r="BA214" i="217"/>
  <c r="BA250" i="217"/>
  <c r="BA286" i="217"/>
  <c r="BA322" i="217"/>
  <c r="BA358" i="217"/>
  <c r="BA394" i="217"/>
  <c r="BA430" i="217"/>
  <c r="BA466" i="217"/>
  <c r="BA17" i="217"/>
  <c r="BA53" i="217"/>
  <c r="BA89" i="217"/>
  <c r="BA125" i="217"/>
  <c r="BA161" i="217"/>
  <c r="BA197" i="217"/>
  <c r="BA233" i="217"/>
  <c r="BA269" i="217"/>
  <c r="BA305" i="217"/>
  <c r="BA341" i="217"/>
  <c r="BA377" i="217"/>
  <c r="BA413" i="217"/>
  <c r="BA449" i="217"/>
  <c r="BA487" i="217"/>
  <c r="BA36" i="217"/>
  <c r="BA72" i="217"/>
  <c r="BA108" i="217"/>
  <c r="BA144" i="217"/>
  <c r="BA180" i="217"/>
  <c r="BA216" i="217"/>
  <c r="BA252" i="217"/>
  <c r="BA288" i="217"/>
  <c r="BA324" i="217"/>
  <c r="BA360" i="217"/>
  <c r="BA396" i="217"/>
  <c r="BA432" i="217"/>
  <c r="BA468" i="217"/>
  <c r="BA19" i="217"/>
  <c r="BA55" i="217"/>
  <c r="BA91" i="217"/>
  <c r="BA127" i="217"/>
  <c r="BA163" i="217"/>
  <c r="BA199" i="217"/>
  <c r="BA235" i="217"/>
  <c r="BA271" i="217"/>
  <c r="BA307" i="217"/>
  <c r="BA343" i="217"/>
  <c r="BA379" i="217"/>
  <c r="BA415" i="217"/>
  <c r="BA451" i="217"/>
  <c r="BA491" i="217"/>
  <c r="BA38" i="217"/>
  <c r="BA74" i="217"/>
  <c r="BA110" i="217"/>
  <c r="BA146" i="217"/>
  <c r="BA182" i="217"/>
  <c r="BA218" i="217"/>
  <c r="BA254" i="217"/>
  <c r="BA290" i="217"/>
  <c r="BA326" i="217"/>
  <c r="BA362" i="217"/>
  <c r="BA398" i="217"/>
  <c r="BA434" i="217"/>
  <c r="BA470" i="217"/>
  <c r="BA489" i="217"/>
  <c r="BA490" i="217"/>
  <c r="BA503" i="217"/>
  <c r="BA1073" i="217"/>
  <c r="BA1109" i="217"/>
  <c r="BA1145" i="217"/>
  <c r="BA1181" i="217"/>
  <c r="BA1217" i="217"/>
  <c r="BA1253" i="217"/>
  <c r="BA1289" i="217"/>
  <c r="BA1325" i="217"/>
  <c r="BA1361" i="217"/>
  <c r="BA1397" i="217"/>
  <c r="BA1433" i="217"/>
  <c r="BA1475" i="217"/>
  <c r="BA1044" i="217"/>
  <c r="BA1080" i="217"/>
  <c r="BA1116" i="217"/>
  <c r="BA1152" i="217"/>
  <c r="BA1188" i="217"/>
  <c r="BA1224" i="217"/>
  <c r="BA1260" i="217"/>
  <c r="BA1296" i="217"/>
  <c r="BA1332" i="217"/>
  <c r="BA1368" i="217"/>
  <c r="BA1404" i="217"/>
  <c r="BA1440" i="217"/>
  <c r="BA1487" i="217"/>
  <c r="BA1051" i="217"/>
  <c r="BA1087" i="217"/>
  <c r="BA1123" i="217"/>
  <c r="BA1159" i="217"/>
  <c r="BA1195" i="217"/>
  <c r="BA1231" i="217"/>
  <c r="BA1267" i="217"/>
  <c r="BA1303" i="217"/>
  <c r="BA1339" i="217"/>
  <c r="BA1375" i="217"/>
  <c r="BA1411" i="217"/>
  <c r="BA1447" i="217"/>
  <c r="BA1500" i="217"/>
  <c r="BA1052" i="217"/>
  <c r="BA1088" i="217"/>
  <c r="BA1124" i="217"/>
  <c r="BA1160" i="217"/>
  <c r="BA1196" i="217"/>
  <c r="BA1232" i="217"/>
  <c r="BA1268" i="217"/>
  <c r="BA1304" i="217"/>
  <c r="BA1340" i="217"/>
  <c r="BA1376" i="217"/>
  <c r="BA1412" i="217"/>
  <c r="BA1448" i="217"/>
  <c r="BA1504" i="217"/>
  <c r="BA1059" i="217"/>
  <c r="BA1095" i="217"/>
  <c r="BA1131" i="217"/>
  <c r="BA1167" i="217"/>
  <c r="BA1203" i="217"/>
  <c r="BA1239" i="217"/>
  <c r="BA1275" i="217"/>
  <c r="BA1311" i="217"/>
  <c r="BA1347" i="217"/>
  <c r="BA1383" i="217"/>
  <c r="BA1419" i="217"/>
  <c r="BA1455" i="217"/>
  <c r="BA1517" i="217"/>
  <c r="BA1066" i="217"/>
  <c r="BA1102" i="217"/>
  <c r="BA1138" i="217"/>
  <c r="BA1174" i="217"/>
  <c r="BA1210" i="217"/>
  <c r="BA1246" i="217"/>
  <c r="BA1282" i="217"/>
  <c r="BA1318" i="217"/>
  <c r="BA1354" i="217"/>
  <c r="BA1390" i="217"/>
  <c r="BA1426" i="217"/>
  <c r="BA1464" i="217"/>
  <c r="BA1530" i="217"/>
  <c r="BA1489" i="217"/>
  <c r="BA1525" i="217"/>
  <c r="BA1502" i="217"/>
  <c r="BA1538" i="217"/>
  <c r="BA1491" i="217"/>
  <c r="BA1527" i="217"/>
  <c r="BA21" i="217"/>
  <c r="BA57" i="217"/>
  <c r="BA93" i="217"/>
  <c r="BA129" i="217"/>
  <c r="BA165" i="217"/>
  <c r="BA201" i="217"/>
  <c r="BA237" i="217"/>
  <c r="BA273" i="217"/>
  <c r="BA309" i="217"/>
  <c r="BA345" i="217"/>
  <c r="BA381" i="217"/>
  <c r="BA417" i="217"/>
  <c r="BA453" i="217"/>
  <c r="BA493" i="217"/>
  <c r="BA40" i="217"/>
  <c r="BA76" i="217"/>
  <c r="BA112" i="217"/>
  <c r="BA148" i="217"/>
  <c r="BA184" i="217"/>
  <c r="BA220" i="217"/>
  <c r="BA256" i="217"/>
  <c r="BA292" i="217"/>
  <c r="BA328" i="217"/>
  <c r="BA364" i="217"/>
  <c r="BA400" i="217"/>
  <c r="BA436" i="217"/>
  <c r="BA472" i="217"/>
  <c r="BA23" i="217"/>
  <c r="BA59" i="217"/>
  <c r="BA95" i="217"/>
  <c r="BA131" i="217"/>
  <c r="BA167" i="217"/>
  <c r="BA203" i="217"/>
  <c r="BA239" i="217"/>
  <c r="BA275" i="217"/>
  <c r="BA311" i="217"/>
  <c r="BA347" i="217"/>
  <c r="BA383" i="217"/>
  <c r="BA419" i="217"/>
  <c r="BA455" i="217"/>
  <c r="BA498" i="217"/>
  <c r="BA42" i="217"/>
  <c r="BA78" i="217"/>
  <c r="BA114" i="217"/>
  <c r="BA150" i="217"/>
  <c r="BA186" i="217"/>
  <c r="BA222" i="217"/>
  <c r="BA258" i="217"/>
  <c r="BA294" i="217"/>
  <c r="BA330" i="217"/>
  <c r="BA366" i="217"/>
  <c r="BA402" i="217"/>
  <c r="BA438" i="217"/>
  <c r="BA474" i="217"/>
  <c r="BA25" i="217"/>
  <c r="BA61" i="217"/>
  <c r="BA97" i="217"/>
  <c r="BA133" i="217"/>
  <c r="BA169" i="217"/>
  <c r="BA205" i="217"/>
  <c r="BA241" i="217"/>
  <c r="BA277" i="217"/>
  <c r="BA313" i="217"/>
  <c r="BA349" i="217"/>
  <c r="BA385" i="217"/>
  <c r="BA421" i="217"/>
  <c r="BA457" i="217"/>
  <c r="BA500" i="217"/>
  <c r="BA44" i="217"/>
  <c r="BA80" i="217"/>
  <c r="BA116" i="217"/>
  <c r="BA152" i="217"/>
  <c r="BA188" i="217"/>
  <c r="BA224" i="217"/>
  <c r="BA260" i="217"/>
  <c r="BA296" i="217"/>
  <c r="BA332" i="217"/>
  <c r="BA368" i="217"/>
  <c r="BA404" i="217"/>
  <c r="BA440" i="217"/>
  <c r="BA476" i="217"/>
  <c r="BA495" i="217"/>
  <c r="BA496" i="217"/>
  <c r="BA509" i="217"/>
  <c r="BA1043" i="217"/>
  <c r="BA1079" i="217"/>
  <c r="BA1115" i="217"/>
  <c r="BA1151" i="217"/>
  <c r="BA1187" i="217"/>
  <c r="BA1223" i="217"/>
  <c r="BA1259" i="217"/>
  <c r="BA1295" i="217"/>
  <c r="BA1331" i="217"/>
  <c r="BA1367" i="217"/>
  <c r="BA1403" i="217"/>
  <c r="BA1439" i="217"/>
  <c r="BA1486" i="217"/>
  <c r="BA1050" i="217"/>
  <c r="BA1086" i="217"/>
  <c r="BA1122" i="217"/>
  <c r="BA1158" i="217"/>
  <c r="BA1194" i="217"/>
  <c r="BA1230" i="217"/>
  <c r="BA1266" i="217"/>
  <c r="BA1302" i="217"/>
  <c r="BA1338" i="217"/>
  <c r="BA1374" i="217"/>
  <c r="BA1410" i="217"/>
  <c r="BA1446" i="217"/>
  <c r="BA1499" i="217"/>
  <c r="BA1057" i="217"/>
  <c r="BA1093" i="217"/>
  <c r="BA1129" i="217"/>
  <c r="BA1165" i="217"/>
  <c r="BA1201" i="217"/>
  <c r="BA1237" i="217"/>
  <c r="BA1273" i="217"/>
  <c r="BA1309" i="217"/>
  <c r="BA1345" i="217"/>
  <c r="BA1381" i="217"/>
  <c r="BA1417" i="217"/>
  <c r="BA1453" i="217"/>
  <c r="BA1512" i="217"/>
  <c r="BA1058" i="217"/>
  <c r="BA1094" i="217"/>
  <c r="BA1130" i="217"/>
  <c r="BA1166" i="217"/>
  <c r="BA1202" i="217"/>
  <c r="BA1238" i="217"/>
  <c r="BA1274" i="217"/>
  <c r="BA1310" i="217"/>
  <c r="BA1346" i="217"/>
  <c r="BA1382" i="217"/>
  <c r="BA1418" i="217"/>
  <c r="BA1454" i="217"/>
  <c r="BA1516" i="217"/>
  <c r="BA1065" i="217"/>
  <c r="BA1101" i="217"/>
  <c r="BA1137" i="217"/>
  <c r="BA1173" i="217"/>
  <c r="BA1209" i="217"/>
  <c r="BA1245" i="217"/>
  <c r="BA1281" i="217"/>
  <c r="BA1317" i="217"/>
  <c r="BA1353" i="217"/>
  <c r="BA1389" i="217"/>
  <c r="BA1425" i="217"/>
  <c r="BA1463" i="217"/>
  <c r="BA1529" i="217"/>
  <c r="BA1072" i="217"/>
  <c r="BA1108" i="217"/>
  <c r="BA1144" i="217"/>
  <c r="BA1180" i="217"/>
  <c r="BA1216" i="217"/>
  <c r="BA1252" i="217"/>
  <c r="BA1288" i="217"/>
  <c r="BA1324" i="217"/>
  <c r="BA1360" i="217"/>
  <c r="BA1396" i="217"/>
  <c r="BA1432" i="217"/>
  <c r="BA1474" i="217"/>
  <c r="BA1459" i="217"/>
  <c r="BA1495" i="217"/>
  <c r="BA1531" i="217"/>
  <c r="BA1508" i="217"/>
  <c r="BA1461" i="217"/>
  <c r="BA1497" i="217"/>
  <c r="BA27" i="217"/>
  <c r="BA63" i="217"/>
  <c r="BA99" i="217"/>
  <c r="BA135" i="217"/>
  <c r="BA171" i="217"/>
  <c r="BA207" i="217"/>
  <c r="BA243" i="217"/>
  <c r="BA279" i="217"/>
  <c r="BA315" i="217"/>
  <c r="BA351" i="217"/>
  <c r="BA387" i="217"/>
  <c r="BA423" i="217"/>
  <c r="BA459" i="217"/>
  <c r="BA505" i="217"/>
  <c r="BA46" i="217"/>
  <c r="BA82" i="217"/>
  <c r="BA118" i="217"/>
  <c r="BA154" i="217"/>
  <c r="BA190" i="217"/>
  <c r="BA226" i="217"/>
  <c r="BA262" i="217"/>
  <c r="BA298" i="217"/>
  <c r="BA334" i="217"/>
  <c r="BA370" i="217"/>
  <c r="BA406" i="217"/>
  <c r="BA442" i="217"/>
  <c r="BA478" i="217"/>
  <c r="BA29" i="217"/>
  <c r="BA65" i="217"/>
  <c r="BA101" i="217"/>
  <c r="BA137" i="217"/>
  <c r="BA173" i="217"/>
  <c r="BA209" i="217"/>
  <c r="BA245" i="217"/>
  <c r="BA281" i="217"/>
  <c r="BA317" i="217"/>
  <c r="BA353" i="217"/>
  <c r="BA389" i="217"/>
  <c r="BA425" i="217"/>
  <c r="BA461" i="217"/>
  <c r="BA510" i="217"/>
  <c r="BA48" i="217"/>
  <c r="BA84" i="217"/>
  <c r="BA120" i="217"/>
  <c r="BA156" i="217"/>
  <c r="BA192" i="217"/>
  <c r="BA228" i="217"/>
  <c r="BA264" i="217"/>
  <c r="BA300" i="217"/>
  <c r="BA336" i="217"/>
  <c r="BA372" i="217"/>
  <c r="BA408" i="217"/>
  <c r="BA444" i="217"/>
  <c r="BA480" i="217"/>
  <c r="BA31" i="217"/>
  <c r="BA67" i="217"/>
  <c r="BA103" i="217"/>
  <c r="BA139" i="217"/>
  <c r="BA175" i="217"/>
  <c r="BA211" i="217"/>
  <c r="BA247" i="217"/>
  <c r="BA283" i="217"/>
  <c r="BA319" i="217"/>
  <c r="BA355" i="217"/>
  <c r="BA391" i="217"/>
  <c r="BA427" i="217"/>
  <c r="BA463" i="217"/>
  <c r="BA512" i="217"/>
  <c r="BA50" i="217"/>
  <c r="BA86" i="217"/>
  <c r="BA122" i="217"/>
  <c r="BA158" i="217"/>
  <c r="BA194" i="217"/>
  <c r="BA230" i="217"/>
  <c r="BA266" i="217"/>
  <c r="BA302" i="217"/>
  <c r="BA338" i="217"/>
  <c r="BA374" i="217"/>
  <c r="BA410" i="217"/>
  <c r="BA446" i="217"/>
  <c r="BA482" i="217"/>
  <c r="BA501" i="217"/>
  <c r="BA502" i="217"/>
  <c r="N27" i="216"/>
  <c r="L27" i="216"/>
  <c r="AI1081" i="217"/>
  <c r="AI1172" i="217"/>
  <c r="AU2591" i="217"/>
  <c r="AU2627" i="217"/>
  <c r="AU2690" i="217"/>
  <c r="AU2598" i="217"/>
  <c r="AU2634" i="217"/>
  <c r="AU2713" i="217"/>
  <c r="AU2605" i="217"/>
  <c r="AU2642" i="217"/>
  <c r="AU2576" i="217"/>
  <c r="AU2612" i="217"/>
  <c r="AU2653" i="217"/>
  <c r="AU2583" i="217"/>
  <c r="AU2619" i="217"/>
  <c r="AU2666" i="217"/>
  <c r="AU2590" i="217"/>
  <c r="AU2626" i="217"/>
  <c r="AU2689" i="217"/>
  <c r="AU2773" i="217"/>
  <c r="AU2809" i="217"/>
  <c r="AU2845" i="217"/>
  <c r="AU2881" i="217"/>
  <c r="AU2917" i="217"/>
  <c r="AU2953" i="217"/>
  <c r="AU2989" i="217"/>
  <c r="AU3025" i="217"/>
  <c r="AU3061" i="217"/>
  <c r="AU2732" i="217"/>
  <c r="AU2768" i="217"/>
  <c r="AU2804" i="217"/>
  <c r="AU2840" i="217"/>
  <c r="AU2876" i="217"/>
  <c r="AU2912" i="217"/>
  <c r="AU2948" i="217"/>
  <c r="AU2984" i="217"/>
  <c r="AU3020" i="217"/>
  <c r="AU3056" i="217"/>
  <c r="AU2679" i="217"/>
  <c r="AU2715" i="217"/>
  <c r="AU2751" i="217"/>
  <c r="AU2787" i="217"/>
  <c r="AU2823" i="217"/>
  <c r="AU2859" i="217"/>
  <c r="AU2895" i="217"/>
  <c r="AU2931" i="217"/>
  <c r="AU2967" i="217"/>
  <c r="AU3003" i="217"/>
  <c r="AU3039" i="217"/>
  <c r="AU3075" i="217"/>
  <c r="AU2680" i="217"/>
  <c r="AU2716" i="217"/>
  <c r="AU2752" i="217"/>
  <c r="AU2788" i="217"/>
  <c r="AU2824" i="217"/>
  <c r="AU2860" i="217"/>
  <c r="AU2896" i="217"/>
  <c r="AU2932" i="217"/>
  <c r="AU2968" i="217"/>
  <c r="AU3004" i="217"/>
  <c r="AU3040" i="217"/>
  <c r="AU2651" i="217"/>
  <c r="AU2687" i="217"/>
  <c r="AU2723" i="217"/>
  <c r="AU2759" i="217"/>
  <c r="AU2795" i="217"/>
  <c r="AU2831" i="217"/>
  <c r="AU2867" i="217"/>
  <c r="AU2903" i="217"/>
  <c r="AU2939" i="217"/>
  <c r="AU2975" i="217"/>
  <c r="AU3011" i="217"/>
  <c r="AU3047" i="217"/>
  <c r="AU2646" i="217"/>
  <c r="AU2682" i="217"/>
  <c r="AU2718" i="217"/>
  <c r="AU2754" i="217"/>
  <c r="AU2790" i="217"/>
  <c r="AU2826" i="217"/>
  <c r="AU2862" i="217"/>
  <c r="AU2898" i="217"/>
  <c r="AU2934" i="217"/>
  <c r="AU2982" i="217"/>
  <c r="AU2023" i="217"/>
  <c r="AU1987" i="217"/>
  <c r="AU1951" i="217"/>
  <c r="AU1915" i="217"/>
  <c r="AU1879" i="217"/>
  <c r="AU1843" i="217"/>
  <c r="AU1807" i="217"/>
  <c r="AU1771" i="217"/>
  <c r="AU2034" i="217"/>
  <c r="AU1998" i="217"/>
  <c r="AU1962" i="217"/>
  <c r="AU1926" i="217"/>
  <c r="AU1890" i="217"/>
  <c r="AU1854" i="217"/>
  <c r="AU1818" i="217"/>
  <c r="AU1782" i="217"/>
  <c r="AU1746" i="217"/>
  <c r="AU2027" i="217"/>
  <c r="AU1991" i="217"/>
  <c r="AU1955" i="217"/>
  <c r="AU1919" i="217"/>
  <c r="AU1883" i="217"/>
  <c r="AU1847" i="217"/>
  <c r="AU1811" i="217"/>
  <c r="AU1775" i="217"/>
  <c r="AU1739" i="217"/>
  <c r="AU1703" i="217"/>
  <c r="AU2020" i="217"/>
  <c r="AU1984" i="217"/>
  <c r="AU1948" i="217"/>
  <c r="AU1912" i="217"/>
  <c r="AU1876" i="217"/>
  <c r="AU1840" i="217"/>
  <c r="AU1804" i="217"/>
  <c r="AU1768" i="217"/>
  <c r="AU1732" i="217"/>
  <c r="AU2037" i="217"/>
  <c r="AU2001" i="217"/>
  <c r="AU1965" i="217"/>
  <c r="AU1929" i="217"/>
  <c r="AU1893" i="217"/>
  <c r="AU1857" i="217"/>
  <c r="AU1821" i="217"/>
  <c r="AU1785" i="217"/>
  <c r="AU1749" i="217"/>
  <c r="AU1713" i="217"/>
  <c r="AU2018" i="217"/>
  <c r="AU1982" i="217"/>
  <c r="AU1946" i="217"/>
  <c r="AU1910" i="217"/>
  <c r="AU1874" i="217"/>
  <c r="AU1838" i="217"/>
  <c r="AU1802" i="217"/>
  <c r="AU1717" i="217"/>
  <c r="AU1676" i="217"/>
  <c r="AU1640" i="217"/>
  <c r="AU1604" i="217"/>
  <c r="AU1568" i="217"/>
  <c r="AU1716" i="217"/>
  <c r="AU1675" i="217"/>
  <c r="AU1639" i="217"/>
  <c r="AU1603" i="217"/>
  <c r="AU1567" i="217"/>
  <c r="AU1712" i="217"/>
  <c r="AU1674" i="217"/>
  <c r="AU1638" i="217"/>
  <c r="AU1602" i="217"/>
  <c r="AU1566" i="217"/>
  <c r="AU1711" i="217"/>
  <c r="AU1673" i="217"/>
  <c r="AU1637" i="217"/>
  <c r="AU1601" i="217"/>
  <c r="AU1565" i="217"/>
  <c r="AU1722" i="217"/>
  <c r="AU1678" i="217"/>
  <c r="AU1642" i="217"/>
  <c r="AU1606" i="217"/>
  <c r="AU1570" i="217"/>
  <c r="AU1730" i="217"/>
  <c r="AU1683" i="217"/>
  <c r="AU1647" i="217"/>
  <c r="AU1611" i="217"/>
  <c r="AU1575" i="217"/>
  <c r="AU2017" i="217"/>
  <c r="AU1981" i="217"/>
  <c r="AU1945" i="217"/>
  <c r="AU1909" i="217"/>
  <c r="AU1873" i="217"/>
  <c r="AU1837" i="217"/>
  <c r="AU1801" i="217"/>
  <c r="AU1765" i="217"/>
  <c r="AU2028" i="217"/>
  <c r="AU1992" i="217"/>
  <c r="AU1956" i="217"/>
  <c r="AU1920" i="217"/>
  <c r="AU1884" i="217"/>
  <c r="AU1848" i="217"/>
  <c r="AU1812" i="217"/>
  <c r="AU1776" i="217"/>
  <c r="AU1740" i="217"/>
  <c r="AU2021" i="217"/>
  <c r="AU1985" i="217"/>
  <c r="AU1949" i="217"/>
  <c r="AU1913" i="217"/>
  <c r="AU1877" i="217"/>
  <c r="AU1841" i="217"/>
  <c r="AU1805" i="217"/>
  <c r="AU1769" i="217"/>
  <c r="AU1733" i="217"/>
  <c r="AU2050" i="217"/>
  <c r="AU2014" i="217"/>
  <c r="AU1978" i="217"/>
  <c r="AU1942" i="217"/>
  <c r="AU1906" i="217"/>
  <c r="AU1870" i="217"/>
  <c r="AU1834" i="217"/>
  <c r="AU1798" i="217"/>
  <c r="AU1762" i="217"/>
  <c r="AU1726" i="217"/>
  <c r="AU2031" i="217"/>
  <c r="AU1995" i="217"/>
  <c r="AU1959" i="217"/>
  <c r="AU1923" i="217"/>
  <c r="AU1887" i="217"/>
  <c r="AU1851" i="217"/>
  <c r="AU1815" i="217"/>
  <c r="AU1779" i="217"/>
  <c r="AU1743" i="217"/>
  <c r="AU2048" i="217"/>
  <c r="AU2012" i="217"/>
  <c r="AU1976" i="217"/>
  <c r="AU1940" i="217"/>
  <c r="AU1904" i="217"/>
  <c r="AU1868" i="217"/>
  <c r="AU1832" i="217"/>
  <c r="AU1796" i="217"/>
  <c r="AU1707" i="217"/>
  <c r="AU1670" i="217"/>
  <c r="AU1634" i="217"/>
  <c r="AU1598" i="217"/>
  <c r="AU1562" i="217"/>
  <c r="AU1706" i="217"/>
  <c r="AU1669" i="217"/>
  <c r="AU1633" i="217"/>
  <c r="AU1597" i="217"/>
  <c r="AU1561" i="217"/>
  <c r="AU1705" i="217"/>
  <c r="AU1668" i="217"/>
  <c r="AU1632" i="217"/>
  <c r="AU1596" i="217"/>
  <c r="AU1560" i="217"/>
  <c r="AU1704" i="217"/>
  <c r="AU1667" i="217"/>
  <c r="AU1631" i="217"/>
  <c r="AU1595" i="217"/>
  <c r="AU1559" i="217"/>
  <c r="AU1710" i="217"/>
  <c r="AU1672" i="217"/>
  <c r="AU1636" i="217"/>
  <c r="AU1600" i="217"/>
  <c r="AU1564" i="217"/>
  <c r="AU1718" i="217"/>
  <c r="AU1677" i="217"/>
  <c r="AU1641" i="217"/>
  <c r="AU1605" i="217"/>
  <c r="AU1569" i="217"/>
  <c r="AU2047" i="217"/>
  <c r="AU2011" i="217"/>
  <c r="AU1975" i="217"/>
  <c r="AU1939" i="217"/>
  <c r="AU1903" i="217"/>
  <c r="AU1867" i="217"/>
  <c r="AU1831" i="217"/>
  <c r="AU1795" i="217"/>
  <c r="AU1759" i="217"/>
  <c r="AU2022" i="217"/>
  <c r="AU1986" i="217"/>
  <c r="AU1950" i="217"/>
  <c r="AU1914" i="217"/>
  <c r="AU1878" i="217"/>
  <c r="AU1842" i="217"/>
  <c r="AU1806" i="217"/>
  <c r="AU1770" i="217"/>
  <c r="AU2051" i="217"/>
  <c r="AU2015" i="217"/>
  <c r="AU1979" i="217"/>
  <c r="AU1943" i="217"/>
  <c r="AU1907" i="217"/>
  <c r="AU1871" i="217"/>
  <c r="AU1835" i="217"/>
  <c r="AU1799" i="217"/>
  <c r="AU1763" i="217"/>
  <c r="AU1727" i="217"/>
  <c r="AU2044" i="217"/>
  <c r="AU2008" i="217"/>
  <c r="AU1972" i="217"/>
  <c r="AU1936" i="217"/>
  <c r="AU1900" i="217"/>
  <c r="AU1864" i="217"/>
  <c r="AU1828" i="217"/>
  <c r="AU1792" i="217"/>
  <c r="AU1756" i="217"/>
  <c r="AU1720" i="217"/>
  <c r="AU2025" i="217"/>
  <c r="AU1989" i="217"/>
  <c r="AU1953" i="217"/>
  <c r="AU1917" i="217"/>
  <c r="AU1881" i="217"/>
  <c r="AU1845" i="217"/>
  <c r="AU1809" i="217"/>
  <c r="AU1773" i="217"/>
  <c r="AU1737" i="217"/>
  <c r="AU2042" i="217"/>
  <c r="AU2006" i="217"/>
  <c r="AU1970" i="217"/>
  <c r="AU1934" i="217"/>
  <c r="AU1898" i="217"/>
  <c r="AU1862" i="217"/>
  <c r="AU1826" i="217"/>
  <c r="AU1790" i="217"/>
  <c r="AU1700" i="217"/>
  <c r="AU1664" i="217"/>
  <c r="AU1628" i="217"/>
  <c r="AU1592" i="217"/>
  <c r="AU1556" i="217"/>
  <c r="AU1699" i="217"/>
  <c r="AU1663" i="217"/>
  <c r="AU1627" i="217"/>
  <c r="AU1591" i="217"/>
  <c r="AU1555" i="217"/>
  <c r="AU1698" i="217"/>
  <c r="AU1662" i="217"/>
  <c r="AU1626" i="217"/>
  <c r="AU1590" i="217"/>
  <c r="AU1554" i="217"/>
  <c r="AU1697" i="217"/>
  <c r="AU1661" i="217"/>
  <c r="AU1625" i="217"/>
  <c r="AU1589" i="217"/>
  <c r="AU1553" i="217"/>
  <c r="AU1702" i="217"/>
  <c r="AU1666" i="217"/>
  <c r="AU1630" i="217"/>
  <c r="AU1594" i="217"/>
  <c r="AU1558" i="217"/>
  <c r="AU1708" i="217"/>
  <c r="AU1671" i="217"/>
  <c r="AU1635" i="217"/>
  <c r="AU1599" i="217"/>
  <c r="AU1563" i="217"/>
  <c r="AU2041" i="217"/>
  <c r="AU2005" i="217"/>
  <c r="AU1969" i="217"/>
  <c r="AU1933" i="217"/>
  <c r="AU1897" i="217"/>
  <c r="AU1861" i="217"/>
  <c r="AU1825" i="217"/>
  <c r="AU1789" i="217"/>
  <c r="AU1753" i="217"/>
  <c r="AU2016" i="217"/>
  <c r="AU1980" i="217"/>
  <c r="AU1944" i="217"/>
  <c r="AU1908" i="217"/>
  <c r="AU1872" i="217"/>
  <c r="AU1836" i="217"/>
  <c r="AU1800" i="217"/>
  <c r="AU1764" i="217"/>
  <c r="AU2045" i="217"/>
  <c r="AU2009" i="217"/>
  <c r="AU1973" i="217"/>
  <c r="AU1937" i="217"/>
  <c r="AU1901" i="217"/>
  <c r="AU1865" i="217"/>
  <c r="AU1829" i="217"/>
  <c r="AU1793" i="217"/>
  <c r="AU1757" i="217"/>
  <c r="AU1721" i="217"/>
  <c r="AU2038" i="217"/>
  <c r="AU2002" i="217"/>
  <c r="AU1966" i="217"/>
  <c r="AU1930" i="217"/>
  <c r="AU1894" i="217"/>
  <c r="AU1858" i="217"/>
  <c r="AU1822" i="217"/>
  <c r="AU1786" i="217"/>
  <c r="AU1750" i="217"/>
  <c r="AU1714" i="217"/>
  <c r="AU2019" i="217"/>
  <c r="AU1983" i="217"/>
  <c r="AU1947" i="217"/>
  <c r="AU1911" i="217"/>
  <c r="AU1875" i="217"/>
  <c r="AU1839" i="217"/>
  <c r="AU1803" i="217"/>
  <c r="AU1767" i="217"/>
  <c r="AU1731" i="217"/>
  <c r="AU2036" i="217"/>
  <c r="AU2000" i="217"/>
  <c r="AU1964" i="217"/>
  <c r="AU1928" i="217"/>
  <c r="AU1892" i="217"/>
  <c r="AU1856" i="217"/>
  <c r="AU1820" i="217"/>
  <c r="AU1772" i="217"/>
  <c r="AU1694" i="217"/>
  <c r="AU1658" i="217"/>
  <c r="AU1622" i="217"/>
  <c r="AU1586" i="217"/>
  <c r="AU1766" i="217"/>
  <c r="AU1693" i="217"/>
  <c r="AU1657" i="217"/>
  <c r="AU1621" i="217"/>
  <c r="AU1585" i="217"/>
  <c r="AU1760" i="217"/>
  <c r="AU1692" i="217"/>
  <c r="AU1656" i="217"/>
  <c r="AU1620" i="217"/>
  <c r="AU1584" i="217"/>
  <c r="AU1754" i="217"/>
  <c r="AU1691" i="217"/>
  <c r="AU1655" i="217"/>
  <c r="AU1619" i="217"/>
  <c r="AU1583" i="217"/>
  <c r="AU1784" i="217"/>
  <c r="AU1696" i="217"/>
  <c r="AU1660" i="217"/>
  <c r="AU1624" i="217"/>
  <c r="AU1588" i="217"/>
  <c r="AU1552" i="217"/>
  <c r="AU1701" i="217"/>
  <c r="AU1665" i="217"/>
  <c r="AU1629" i="217"/>
  <c r="AU1593" i="217"/>
  <c r="AU1557" i="217"/>
  <c r="AU2035" i="217"/>
  <c r="AU1999" i="217"/>
  <c r="AU1963" i="217"/>
  <c r="AU1927" i="217"/>
  <c r="AU1891" i="217"/>
  <c r="AU1855" i="217"/>
  <c r="AU1819" i="217"/>
  <c r="AU1783" i="217"/>
  <c r="AU2046" i="217"/>
  <c r="AU2010" i="217"/>
  <c r="AU1974" i="217"/>
  <c r="AU1938" i="217"/>
  <c r="AU1902" i="217"/>
  <c r="AU1866" i="217"/>
  <c r="AU1830" i="217"/>
  <c r="AU1794" i="217"/>
  <c r="AU1758" i="217"/>
  <c r="AU2039" i="217"/>
  <c r="AU2003" i="217"/>
  <c r="AU1967" i="217"/>
  <c r="AU1931" i="217"/>
  <c r="AU1895" i="217"/>
  <c r="AU1859" i="217"/>
  <c r="AU1823" i="217"/>
  <c r="AU1787" i="217"/>
  <c r="AU1751" i="217"/>
  <c r="AU1715" i="217"/>
  <c r="AU2032" i="217"/>
  <c r="AU1996" i="217"/>
  <c r="AU1960" i="217"/>
  <c r="AU1924" i="217"/>
  <c r="AU1888" i="217"/>
  <c r="AU1852" i="217"/>
  <c r="AU1816" i="217"/>
  <c r="AU1780" i="217"/>
  <c r="AU1744" i="217"/>
  <c r="AU2049" i="217"/>
  <c r="AU2013" i="217"/>
  <c r="AU1977" i="217"/>
  <c r="AU1941" i="217"/>
  <c r="AU1905" i="217"/>
  <c r="AU1869" i="217"/>
  <c r="AU1833" i="217"/>
  <c r="AU1797" i="217"/>
  <c r="AU1761" i="217"/>
  <c r="AU1725" i="217"/>
  <c r="AU2030" i="217"/>
  <c r="AU1994" i="217"/>
  <c r="AU1958" i="217"/>
  <c r="AU1922" i="217"/>
  <c r="AU1886" i="217"/>
  <c r="AU1850" i="217"/>
  <c r="AU1814" i="217"/>
  <c r="AU1742" i="217"/>
  <c r="AU1688" i="217"/>
  <c r="AU1652" i="217"/>
  <c r="AU1616" i="217"/>
  <c r="AU1580" i="217"/>
  <c r="AU1741" i="217"/>
  <c r="AU1687" i="217"/>
  <c r="AU1651" i="217"/>
  <c r="AU1615" i="217"/>
  <c r="AU1579" i="217"/>
  <c r="AU1736" i="217"/>
  <c r="AU1686" i="217"/>
  <c r="AU1650" i="217"/>
  <c r="AU1614" i="217"/>
  <c r="AU1578" i="217"/>
  <c r="AU1735" i="217"/>
  <c r="AU1685" i="217"/>
  <c r="AU1649" i="217"/>
  <c r="AU1613" i="217"/>
  <c r="AU1577" i="217"/>
  <c r="AU1748" i="217"/>
  <c r="AU1690" i="217"/>
  <c r="AU1654" i="217"/>
  <c r="AU1618" i="217"/>
  <c r="AU1582" i="217"/>
  <c r="AU1778" i="217"/>
  <c r="AU1695" i="217"/>
  <c r="AU1659" i="217"/>
  <c r="AU1623" i="217"/>
  <c r="AU1587" i="217"/>
  <c r="AU2029" i="217"/>
  <c r="AU1993" i="217"/>
  <c r="AU1957" i="217"/>
  <c r="AU1921" i="217"/>
  <c r="AU1885" i="217"/>
  <c r="AU1849" i="217"/>
  <c r="AU1813" i="217"/>
  <c r="AU1777" i="217"/>
  <c r="AU2040" i="217"/>
  <c r="AU2004" i="217"/>
  <c r="AU1968" i="217"/>
  <c r="AU1932" i="217"/>
  <c r="AU1896" i="217"/>
  <c r="AU1860" i="217"/>
  <c r="AU1824" i="217"/>
  <c r="AU1788" i="217"/>
  <c r="AU1752" i="217"/>
  <c r="AU2033" i="217"/>
  <c r="AU1997" i="217"/>
  <c r="AU1961" i="217"/>
  <c r="AU1925" i="217"/>
  <c r="AU1889" i="217"/>
  <c r="AU1853" i="217"/>
  <c r="AU1817" i="217"/>
  <c r="AU1781" i="217"/>
  <c r="AU1745" i="217"/>
  <c r="AU1709" i="217"/>
  <c r="AU2026" i="217"/>
  <c r="AU1990" i="217"/>
  <c r="AU1954" i="217"/>
  <c r="AU1918" i="217"/>
  <c r="AU1882" i="217"/>
  <c r="AU1846" i="217"/>
  <c r="AU1810" i="217"/>
  <c r="AU1774" i="217"/>
  <c r="AU1738" i="217"/>
  <c r="AU2043" i="217"/>
  <c r="AU2007" i="217"/>
  <c r="AU1971" i="217"/>
  <c r="AU1935" i="217"/>
  <c r="AU1899" i="217"/>
  <c r="AU1863" i="217"/>
  <c r="AU1827" i="217"/>
  <c r="AU1791" i="217"/>
  <c r="AU1755" i="217"/>
  <c r="AU1719" i="217"/>
  <c r="AU2024" i="217"/>
  <c r="AU1988" i="217"/>
  <c r="AU1952" i="217"/>
  <c r="AU1916" i="217"/>
  <c r="AU1880" i="217"/>
  <c r="AU1844" i="217"/>
  <c r="AU1808" i="217"/>
  <c r="AU1729" i="217"/>
  <c r="AU1682" i="217"/>
  <c r="AU1646" i="217"/>
  <c r="AU1610" i="217"/>
  <c r="AU1574" i="217"/>
  <c r="AU1728" i="217"/>
  <c r="AU1681" i="217"/>
  <c r="AU1645" i="217"/>
  <c r="AU1609" i="217"/>
  <c r="AU1573" i="217"/>
  <c r="AU1724" i="217"/>
  <c r="AU1680" i="217"/>
  <c r="AU1644" i="217"/>
  <c r="AU1608" i="217"/>
  <c r="AU1572" i="217"/>
  <c r="AU1723" i="217"/>
  <c r="AU1679" i="217"/>
  <c r="AU1643" i="217"/>
  <c r="AU1607" i="217"/>
  <c r="AU1571" i="217"/>
  <c r="AU1734" i="217"/>
  <c r="AU1684" i="217"/>
  <c r="AU1648" i="217"/>
  <c r="AU1612" i="217"/>
  <c r="AU1576" i="217"/>
  <c r="AU1747" i="217"/>
  <c r="AU1689" i="217"/>
  <c r="AU1653" i="217"/>
  <c r="AU1617" i="217"/>
  <c r="AU1581" i="217"/>
  <c r="AU3048" i="217"/>
  <c r="AU3012" i="217"/>
  <c r="AU2976" i="217"/>
  <c r="AU3042" i="217"/>
  <c r="AU3006" i="217"/>
  <c r="AU2970" i="217"/>
  <c r="AU3072" i="217"/>
  <c r="AU3036" i="217"/>
  <c r="AU2597" i="217"/>
  <c r="AU2633" i="217"/>
  <c r="AU2708" i="217"/>
  <c r="AU2604" i="217"/>
  <c r="AU2641" i="217"/>
  <c r="AU2749" i="217"/>
  <c r="AU2611" i="217"/>
  <c r="AU2649" i="217"/>
  <c r="AU2582" i="217"/>
  <c r="AU2618" i="217"/>
  <c r="AU2665" i="217"/>
  <c r="AU2589" i="217"/>
  <c r="AU2625" i="217"/>
  <c r="AU2684" i="217"/>
  <c r="AU2596" i="217"/>
  <c r="AU2632" i="217"/>
  <c r="AU2707" i="217"/>
  <c r="AU2779" i="217"/>
  <c r="AU2815" i="217"/>
  <c r="AU2851" i="217"/>
  <c r="AU2887" i="217"/>
  <c r="AU2923" i="217"/>
  <c r="AU2959" i="217"/>
  <c r="AU2995" i="217"/>
  <c r="AU3031" i="217"/>
  <c r="AU3067" i="217"/>
  <c r="AU2738" i="217"/>
  <c r="AU2774" i="217"/>
  <c r="AU2810" i="217"/>
  <c r="AU2846" i="217"/>
  <c r="AU2882" i="217"/>
  <c r="AU2918" i="217"/>
  <c r="AU2954" i="217"/>
  <c r="AU2990" i="217"/>
  <c r="AU3026" i="217"/>
  <c r="AU3062" i="217"/>
  <c r="AU2685" i="217"/>
  <c r="AU2721" i="217"/>
  <c r="AU2757" i="217"/>
  <c r="AU2793" i="217"/>
  <c r="AU2829" i="217"/>
  <c r="AU2865" i="217"/>
  <c r="AU2901" i="217"/>
  <c r="AU2937" i="217"/>
  <c r="AU2973" i="217"/>
  <c r="AU3009" i="217"/>
  <c r="AU3045" i="217"/>
  <c r="AU2650" i="217"/>
  <c r="AU2686" i="217"/>
  <c r="AU2722" i="217"/>
  <c r="AU2758" i="217"/>
  <c r="AU2794" i="217"/>
  <c r="AU2830" i="217"/>
  <c r="AU2866" i="217"/>
  <c r="AU2902" i="217"/>
  <c r="AU2938" i="217"/>
  <c r="AU2974" i="217"/>
  <c r="AU3010" i="217"/>
  <c r="AU3046" i="217"/>
  <c r="AU2657" i="217"/>
  <c r="AU2693" i="217"/>
  <c r="AU2729" i="217"/>
  <c r="AU2765" i="217"/>
  <c r="AU2801" i="217"/>
  <c r="AU2837" i="217"/>
  <c r="AU2873" i="217"/>
  <c r="AU2909" i="217"/>
  <c r="AU2945" i="217"/>
  <c r="AU2981" i="217"/>
  <c r="AU3017" i="217"/>
  <c r="AU3053" i="217"/>
  <c r="AU2652" i="217"/>
  <c r="AU2688" i="217"/>
  <c r="AU2724" i="217"/>
  <c r="AU2760" i="217"/>
  <c r="AU2796" i="217"/>
  <c r="AU2832" i="217"/>
  <c r="AU2868" i="217"/>
  <c r="AU2904" i="217"/>
  <c r="AU2940" i="217"/>
  <c r="AU2988" i="217"/>
  <c r="AU3054" i="217"/>
  <c r="AU2603" i="217"/>
  <c r="AU2639" i="217"/>
  <c r="AU2743" i="217"/>
  <c r="AU2610" i="217"/>
  <c r="AU2648" i="217"/>
  <c r="AU2581" i="217"/>
  <c r="AU2617" i="217"/>
  <c r="AU2661" i="217"/>
  <c r="AU2588" i="217"/>
  <c r="AU2624" i="217"/>
  <c r="AU2683" i="217"/>
  <c r="AU2595" i="217"/>
  <c r="AU2631" i="217"/>
  <c r="AU2702" i="217"/>
  <c r="AU2602" i="217"/>
  <c r="AU2638" i="217"/>
  <c r="AU2737" i="217"/>
  <c r="AU2785" i="217"/>
  <c r="AU2821" i="217"/>
  <c r="AU2857" i="217"/>
  <c r="AU2893" i="217"/>
  <c r="AU2929" i="217"/>
  <c r="AU2965" i="217"/>
  <c r="AU3001" i="217"/>
  <c r="AU3037" i="217"/>
  <c r="AU3073" i="217"/>
  <c r="AU2744" i="217"/>
  <c r="AU2780" i="217"/>
  <c r="AU2816" i="217"/>
  <c r="AU2852" i="217"/>
  <c r="AU2888" i="217"/>
  <c r="AU2924" i="217"/>
  <c r="AU2960" i="217"/>
  <c r="AU2996" i="217"/>
  <c r="AU3032" i="217"/>
  <c r="AU3068" i="217"/>
  <c r="AU2691" i="217"/>
  <c r="AU2727" i="217"/>
  <c r="AU2763" i="217"/>
  <c r="AU2799" i="217"/>
  <c r="AU2835" i="217"/>
  <c r="AU2871" i="217"/>
  <c r="AU2907" i="217"/>
  <c r="AU2943" i="217"/>
  <c r="AU2979" i="217"/>
  <c r="AU3015" i="217"/>
  <c r="AU3051" i="217"/>
  <c r="AU2656" i="217"/>
  <c r="AU2692" i="217"/>
  <c r="AU2728" i="217"/>
  <c r="AU2764" i="217"/>
  <c r="AU2800" i="217"/>
  <c r="AU2836" i="217"/>
  <c r="AU2872" i="217"/>
  <c r="AU2908" i="217"/>
  <c r="AU2944" i="217"/>
  <c r="AU2980" i="217"/>
  <c r="AU3016" i="217"/>
  <c r="AU3052" i="217"/>
  <c r="AU2663" i="217"/>
  <c r="AU2699" i="217"/>
  <c r="AU2735" i="217"/>
  <c r="AU2771" i="217"/>
  <c r="AU2807" i="217"/>
  <c r="AU2843" i="217"/>
  <c r="AU2879" i="217"/>
  <c r="AU2915" i="217"/>
  <c r="AU2951" i="217"/>
  <c r="AU2987" i="217"/>
  <c r="AU3023" i="217"/>
  <c r="AU3059" i="217"/>
  <c r="AU2658" i="217"/>
  <c r="AU2694" i="217"/>
  <c r="AU2730" i="217"/>
  <c r="AU2766" i="217"/>
  <c r="AU2802" i="217"/>
  <c r="AU2838" i="217"/>
  <c r="AU2874" i="217"/>
  <c r="AU2910" i="217"/>
  <c r="AU2946" i="217"/>
  <c r="AU2994" i="217"/>
  <c r="AU3060" i="217"/>
  <c r="AI1278" i="217"/>
  <c r="AI1107" i="217"/>
  <c r="AC1089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124" i="217"/>
  <c r="AU2118" i="217"/>
  <c r="AU2112" i="217"/>
  <c r="AU2106" i="217"/>
  <c r="AU2100" i="217"/>
  <c r="AU2094" i="217"/>
  <c r="AU2088" i="217"/>
  <c r="AU2082" i="217"/>
  <c r="AU2076" i="217"/>
  <c r="AU2070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197" i="217"/>
  <c r="AU2191" i="217"/>
  <c r="AU2185" i="217"/>
  <c r="AU2179" i="217"/>
  <c r="AU2173" i="217"/>
  <c r="AU2167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18" i="217"/>
  <c r="AU2206" i="217"/>
  <c r="AU2194" i="217"/>
  <c r="AU2182" i="217"/>
  <c r="AU2170" i="217"/>
  <c r="AU2161" i="217"/>
  <c r="AU2151" i="217"/>
  <c r="AU2143" i="217"/>
  <c r="AU2133" i="217"/>
  <c r="AU2125" i="217"/>
  <c r="AU2115" i="217"/>
  <c r="AU2107" i="217"/>
  <c r="AU2097" i="217"/>
  <c r="AU2089" i="217"/>
  <c r="AU2079" i="217"/>
  <c r="AU2071" i="217"/>
  <c r="AU2355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8" i="217"/>
  <c r="AU2150" i="217"/>
  <c r="AU2140" i="217"/>
  <c r="AU2132" i="217"/>
  <c r="AU2122" i="217"/>
  <c r="AU2114" i="217"/>
  <c r="AU2104" i="217"/>
  <c r="AU2096" i="217"/>
  <c r="AU2086" i="217"/>
  <c r="AU2078" i="217"/>
  <c r="AU2068" i="217"/>
  <c r="AU2349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7" i="217"/>
  <c r="AU2149" i="217"/>
  <c r="AU2139" i="217"/>
  <c r="AU2131" i="217"/>
  <c r="AU2121" i="217"/>
  <c r="AU2113" i="217"/>
  <c r="AU2103" i="217"/>
  <c r="AU2095" i="217"/>
  <c r="AU2085" i="217"/>
  <c r="AU2077" i="217"/>
  <c r="AU2067" i="217"/>
  <c r="AU2348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6" i="217"/>
  <c r="AU2146" i="217"/>
  <c r="AU2138" i="217"/>
  <c r="AU2128" i="217"/>
  <c r="AU2120" i="217"/>
  <c r="AU2110" i="217"/>
  <c r="AU2102" i="217"/>
  <c r="AU2092" i="217"/>
  <c r="AU2084" i="217"/>
  <c r="AU2074" i="217"/>
  <c r="AU2066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5" i="217"/>
  <c r="AU2145" i="217"/>
  <c r="AU2137" i="217"/>
  <c r="AU2127" i="217"/>
  <c r="AU2119" i="217"/>
  <c r="AU2109" i="217"/>
  <c r="AU2101" i="217"/>
  <c r="AU2091" i="217"/>
  <c r="AU2083" i="217"/>
  <c r="AU2073" i="217"/>
  <c r="AU2065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2" i="217"/>
  <c r="AU2144" i="217"/>
  <c r="AU2134" i="217"/>
  <c r="AU2126" i="217"/>
  <c r="AU2116" i="217"/>
  <c r="AU2108" i="217"/>
  <c r="AU2098" i="217"/>
  <c r="AU2090" i="217"/>
  <c r="AU2080" i="217"/>
  <c r="AU2072" i="217"/>
  <c r="AU2064" i="217"/>
  <c r="AU2609" i="217"/>
  <c r="AU2647" i="217"/>
  <c r="AU2580" i="217"/>
  <c r="AU2616" i="217"/>
  <c r="AU2660" i="217"/>
  <c r="AU2587" i="217"/>
  <c r="AU2623" i="217"/>
  <c r="AU2678" i="217"/>
  <c r="AU2594" i="217"/>
  <c r="AU2630" i="217"/>
  <c r="AU2701" i="217"/>
  <c r="AU2601" i="217"/>
  <c r="AU2637" i="217"/>
  <c r="AU2731" i="217"/>
  <c r="AU2608" i="217"/>
  <c r="AU2645" i="217"/>
  <c r="AU2755" i="217"/>
  <c r="AU2791" i="217"/>
  <c r="AU2827" i="217"/>
  <c r="AU2863" i="217"/>
  <c r="AU2899" i="217"/>
  <c r="AU2935" i="217"/>
  <c r="AU2971" i="217"/>
  <c r="AU3007" i="217"/>
  <c r="AU3043" i="217"/>
  <c r="AU2714" i="217"/>
  <c r="AU2750" i="217"/>
  <c r="AU2786" i="217"/>
  <c r="AU2822" i="217"/>
  <c r="AU2858" i="217"/>
  <c r="AU2894" i="217"/>
  <c r="AU2930" i="217"/>
  <c r="AU2966" i="217"/>
  <c r="AU3002" i="217"/>
  <c r="AU3038" i="217"/>
  <c r="AU3074" i="217"/>
  <c r="AU2697" i="217"/>
  <c r="AU2733" i="217"/>
  <c r="AU2769" i="217"/>
  <c r="AU2805" i="217"/>
  <c r="AU2841" i="217"/>
  <c r="AU2877" i="217"/>
  <c r="AU2913" i="217"/>
  <c r="AU2949" i="217"/>
  <c r="AU2985" i="217"/>
  <c r="AU3021" i="217"/>
  <c r="AU3057" i="217"/>
  <c r="AU2662" i="217"/>
  <c r="AU2698" i="217"/>
  <c r="AU2734" i="217"/>
  <c r="AU2770" i="217"/>
  <c r="AU2806" i="217"/>
  <c r="AU2842" i="217"/>
  <c r="AU2878" i="217"/>
  <c r="AU2914" i="217"/>
  <c r="AU2950" i="217"/>
  <c r="AU2986" i="217"/>
  <c r="AU3022" i="217"/>
  <c r="AU3058" i="217"/>
  <c r="AU2669" i="217"/>
  <c r="AU2705" i="217"/>
  <c r="AU2741" i="217"/>
  <c r="AU2777" i="217"/>
  <c r="AU2813" i="217"/>
  <c r="AU2849" i="217"/>
  <c r="AU2885" i="217"/>
  <c r="AU2921" i="217"/>
  <c r="AU2957" i="217"/>
  <c r="AU2993" i="217"/>
  <c r="AU3029" i="217"/>
  <c r="AU3065" i="217"/>
  <c r="AU2664" i="217"/>
  <c r="AU2700" i="217"/>
  <c r="AU2736" i="217"/>
  <c r="AU2772" i="217"/>
  <c r="AU2808" i="217"/>
  <c r="AU2844" i="217"/>
  <c r="AU2880" i="217"/>
  <c r="AU2916" i="217"/>
  <c r="AU2952" i="217"/>
  <c r="AU3000" i="217"/>
  <c r="AU3066" i="217"/>
  <c r="AI2191" i="217"/>
  <c r="AI2436" i="217"/>
  <c r="AI2401" i="217"/>
  <c r="AI1064" i="217"/>
  <c r="AI1155" i="217"/>
  <c r="AO2199" i="217"/>
  <c r="AO2207" i="217"/>
  <c r="AO2102" i="217"/>
  <c r="AU2579" i="217"/>
  <c r="AU2615" i="217"/>
  <c r="AU2659" i="217"/>
  <c r="AU2586" i="217"/>
  <c r="AU2622" i="217"/>
  <c r="AU2677" i="217"/>
  <c r="AU2593" i="217"/>
  <c r="AU2629" i="217"/>
  <c r="AU2696" i="217"/>
  <c r="AU2600" i="217"/>
  <c r="AU2636" i="217"/>
  <c r="AU2725" i="217"/>
  <c r="AU2607" i="217"/>
  <c r="AU2644" i="217"/>
  <c r="AU2578" i="217"/>
  <c r="AU2614" i="217"/>
  <c r="AU2655" i="217"/>
  <c r="AU2761" i="217"/>
  <c r="AU2797" i="217"/>
  <c r="AU2833" i="217"/>
  <c r="AU2869" i="217"/>
  <c r="AU2905" i="217"/>
  <c r="AU2941" i="217"/>
  <c r="AU2977" i="217"/>
  <c r="AU3013" i="217"/>
  <c r="AU3049" i="217"/>
  <c r="AU2720" i="217"/>
  <c r="AU2756" i="217"/>
  <c r="AU2792" i="217"/>
  <c r="AU2828" i="217"/>
  <c r="AU2864" i="217"/>
  <c r="AU2900" i="217"/>
  <c r="AU2936" i="217"/>
  <c r="AU2972" i="217"/>
  <c r="AU3008" i="217"/>
  <c r="AU3044" i="217"/>
  <c r="AU2667" i="217"/>
  <c r="AU2703" i="217"/>
  <c r="AU2739" i="217"/>
  <c r="AU2775" i="217"/>
  <c r="AU2811" i="217"/>
  <c r="AU2847" i="217"/>
  <c r="AU2883" i="217"/>
  <c r="AU2919" i="217"/>
  <c r="AU2955" i="217"/>
  <c r="AU2991" i="217"/>
  <c r="AU3027" i="217"/>
  <c r="AU3063" i="217"/>
  <c r="AU2668" i="217"/>
  <c r="AU2704" i="217"/>
  <c r="AU2740" i="217"/>
  <c r="AU2776" i="217"/>
  <c r="AU2812" i="217"/>
  <c r="AU2848" i="217"/>
  <c r="AU2884" i="217"/>
  <c r="AU2920" i="217"/>
  <c r="AU2956" i="217"/>
  <c r="AU2992" i="217"/>
  <c r="AU3028" i="217"/>
  <c r="AU3064" i="217"/>
  <c r="AU2675" i="217"/>
  <c r="AU2711" i="217"/>
  <c r="AU2747" i="217"/>
  <c r="AU2783" i="217"/>
  <c r="AU2819" i="217"/>
  <c r="AU2855" i="217"/>
  <c r="AU2891" i="217"/>
  <c r="AU2927" i="217"/>
  <c r="AU2963" i="217"/>
  <c r="AU2999" i="217"/>
  <c r="AU3035" i="217"/>
  <c r="AU3071" i="217"/>
  <c r="AU2670" i="217"/>
  <c r="AU2706" i="217"/>
  <c r="AU2742" i="217"/>
  <c r="AU2778" i="217"/>
  <c r="AU2814" i="217"/>
  <c r="AU2850" i="217"/>
  <c r="AU2886" i="217"/>
  <c r="AU2922" i="217"/>
  <c r="AU2958" i="217"/>
  <c r="AU3018" i="217"/>
  <c r="AI2200" i="217"/>
  <c r="AI2193" i="217"/>
  <c r="AI2204" i="217"/>
  <c r="AI2277" i="217"/>
  <c r="AI2282" i="217"/>
  <c r="AI2484" i="217"/>
  <c r="AI2449" i="217"/>
  <c r="AI1124" i="217"/>
  <c r="AI1223" i="217"/>
  <c r="AO2205" i="217"/>
  <c r="AO2100" i="217"/>
  <c r="AO2174" i="217"/>
  <c r="AU2585" i="217"/>
  <c r="AU2621" i="217"/>
  <c r="AU2672" i="217"/>
  <c r="AU2592" i="217"/>
  <c r="AU2628" i="217"/>
  <c r="AU2695" i="217"/>
  <c r="AU2599" i="217"/>
  <c r="AU2635" i="217"/>
  <c r="AU2719" i="217"/>
  <c r="AU2606" i="217"/>
  <c r="AU2643" i="217"/>
  <c r="AU2577" i="217"/>
  <c r="AU2613" i="217"/>
  <c r="AU2654" i="217"/>
  <c r="AU2584" i="217"/>
  <c r="AU2620" i="217"/>
  <c r="AU2671" i="217"/>
  <c r="AU2767" i="217"/>
  <c r="AU2803" i="217"/>
  <c r="AU2839" i="217"/>
  <c r="AU2875" i="217"/>
  <c r="AU2911" i="217"/>
  <c r="AU2947" i="217"/>
  <c r="AU2983" i="217"/>
  <c r="AU3019" i="217"/>
  <c r="AU3055" i="217"/>
  <c r="AU2726" i="217"/>
  <c r="AU2762" i="217"/>
  <c r="AU2798" i="217"/>
  <c r="AU2834" i="217"/>
  <c r="AU2870" i="217"/>
  <c r="AU2906" i="217"/>
  <c r="AU2942" i="217"/>
  <c r="AU2978" i="217"/>
  <c r="AU3014" i="217"/>
  <c r="AU3050" i="217"/>
  <c r="AU2673" i="217"/>
  <c r="AU2709" i="217"/>
  <c r="AU2745" i="217"/>
  <c r="AU2781" i="217"/>
  <c r="AU2817" i="217"/>
  <c r="AU2853" i="217"/>
  <c r="AU2889" i="217"/>
  <c r="AU2925" i="217"/>
  <c r="AU2961" i="217"/>
  <c r="AU2997" i="217"/>
  <c r="AU3033" i="217"/>
  <c r="AU3069" i="217"/>
  <c r="AU2674" i="217"/>
  <c r="AU2710" i="217"/>
  <c r="AU2746" i="217"/>
  <c r="AU2782" i="217"/>
  <c r="AU2818" i="217"/>
  <c r="AU2854" i="217"/>
  <c r="AU2890" i="217"/>
  <c r="AU2926" i="217"/>
  <c r="AU2962" i="217"/>
  <c r="AU2998" i="217"/>
  <c r="AU3034" i="217"/>
  <c r="AU3070" i="217"/>
  <c r="AU2681" i="217"/>
  <c r="AU2717" i="217"/>
  <c r="AU2753" i="217"/>
  <c r="AU2789" i="217"/>
  <c r="AU2825" i="217"/>
  <c r="AU2861" i="217"/>
  <c r="AU2897" i="217"/>
  <c r="AU2933" i="217"/>
  <c r="AU2969" i="217"/>
  <c r="AU3005" i="217"/>
  <c r="AU3041" i="217"/>
  <c r="AU2640" i="217"/>
  <c r="AU2676" i="217"/>
  <c r="AU2712" i="217"/>
  <c r="AU2748" i="217"/>
  <c r="AU2784" i="217"/>
  <c r="AU2820" i="217"/>
  <c r="AU2856" i="217"/>
  <c r="AU2892" i="217"/>
  <c r="AU2928" i="217"/>
  <c r="AU2964" i="217"/>
  <c r="AU3024" i="217"/>
  <c r="AU1111" i="217"/>
  <c r="AU1147" i="217"/>
  <c r="AU1183" i="217"/>
  <c r="AU1219" i="217"/>
  <c r="AU1255" i="217"/>
  <c r="AU1291" i="217"/>
  <c r="AU1327" i="217"/>
  <c r="AU1363" i="217"/>
  <c r="AU1399" i="217"/>
  <c r="AU1435" i="217"/>
  <c r="AU1471" i="217"/>
  <c r="AU1507" i="217"/>
  <c r="AU1040" i="217"/>
  <c r="AU1076" i="217"/>
  <c r="AU1112" i="217"/>
  <c r="AU1148" i="217"/>
  <c r="AU1184" i="217"/>
  <c r="AU1220" i="217"/>
  <c r="AU1256" i="217"/>
  <c r="AU1292" i="217"/>
  <c r="AU1328" i="217"/>
  <c r="AU1364" i="217"/>
  <c r="AU1400" i="217"/>
  <c r="AU1436" i="217"/>
  <c r="AU1472" i="217"/>
  <c r="AU1508" i="217"/>
  <c r="AU1041" i="217"/>
  <c r="AU1077" i="217"/>
  <c r="AU1113" i="217"/>
  <c r="AU1149" i="217"/>
  <c r="AU1185" i="217"/>
  <c r="AU1221" i="217"/>
  <c r="AU1257" i="217"/>
  <c r="AU1293" i="217"/>
  <c r="AU1329" i="217"/>
  <c r="AU1365" i="217"/>
  <c r="AU1401" i="217"/>
  <c r="AU1437" i="217"/>
  <c r="AU1473" i="217"/>
  <c r="AU1509" i="217"/>
  <c r="AU1042" i="217"/>
  <c r="AU1078" i="217"/>
  <c r="AU1114" i="217"/>
  <c r="AU1150" i="217"/>
  <c r="AU1186" i="217"/>
  <c r="AU1222" i="217"/>
  <c r="AU1258" i="217"/>
  <c r="AU1294" i="217"/>
  <c r="AU1330" i="217"/>
  <c r="AU1366" i="217"/>
  <c r="AU1402" i="217"/>
  <c r="AU1438" i="217"/>
  <c r="AU1474" i="217"/>
  <c r="AU1510" i="217"/>
  <c r="AO3576" i="217"/>
  <c r="AO3516" i="217"/>
  <c r="AO3444" i="217"/>
  <c r="AO3372" i="217"/>
  <c r="AO3300" i="217"/>
  <c r="AO3228" i="217"/>
  <c r="AO3156" i="217"/>
  <c r="AO3096" i="217"/>
  <c r="AO3492" i="217"/>
  <c r="AO3420" i="217"/>
  <c r="AO3348" i="217"/>
  <c r="AO3276" i="217"/>
  <c r="AO3204" i="217"/>
  <c r="AO3138" i="217"/>
  <c r="AO3090" i="217"/>
  <c r="AO3558" i="217"/>
  <c r="AO3486" i="217"/>
  <c r="AO3414" i="217"/>
  <c r="AO3342" i="217"/>
  <c r="AO3270" i="217"/>
  <c r="AO3198" i="217"/>
  <c r="AO3132" i="217"/>
  <c r="AO3552" i="217"/>
  <c r="AO3480" i="217"/>
  <c r="AO3408" i="217"/>
  <c r="AO3336" i="217"/>
  <c r="AO3264" i="217"/>
  <c r="AO3192" i="217"/>
  <c r="AO3126" i="217"/>
  <c r="AO3528" i="217"/>
  <c r="AO3456" i="217"/>
  <c r="AO3384" i="217"/>
  <c r="AO3312" i="217"/>
  <c r="AO3240" i="217"/>
  <c r="AO3168" i="217"/>
  <c r="AO3120" i="217"/>
  <c r="AO3522" i="217"/>
  <c r="AO3450" i="217"/>
  <c r="AO3378" i="217"/>
  <c r="AO3306" i="217"/>
  <c r="AO3234" i="217"/>
  <c r="AO3162" i="217"/>
  <c r="AO3102" i="217"/>
  <c r="AU1117" i="217"/>
  <c r="AU1153" i="217"/>
  <c r="AU1189" i="217"/>
  <c r="AU1225" i="217"/>
  <c r="AU1261" i="217"/>
  <c r="AU1297" i="217"/>
  <c r="AU1333" i="217"/>
  <c r="AU1369" i="217"/>
  <c r="AU1405" i="217"/>
  <c r="AU1441" i="217"/>
  <c r="AU1477" i="217"/>
  <c r="AU1513" i="217"/>
  <c r="AU1046" i="217"/>
  <c r="AU1082" i="217"/>
  <c r="AU1118" i="217"/>
  <c r="AU1154" i="217"/>
  <c r="AU1190" i="217"/>
  <c r="AU1226" i="217"/>
  <c r="AU1262" i="217"/>
  <c r="AU1298" i="217"/>
  <c r="AU1334" i="217"/>
  <c r="AU1370" i="217"/>
  <c r="AU1406" i="217"/>
  <c r="AU1442" i="217"/>
  <c r="AU1478" i="217"/>
  <c r="AU1514" i="217"/>
  <c r="AU1047" i="217"/>
  <c r="AU1083" i="217"/>
  <c r="AU1119" i="217"/>
  <c r="AU1155" i="217"/>
  <c r="AU1191" i="217"/>
  <c r="AU1227" i="217"/>
  <c r="AU1263" i="217"/>
  <c r="AU1299" i="217"/>
  <c r="AU1335" i="217"/>
  <c r="AU1371" i="217"/>
  <c r="AU1407" i="217"/>
  <c r="AU1443" i="217"/>
  <c r="AU1479" i="217"/>
  <c r="AU1515" i="217"/>
  <c r="AU1048" i="217"/>
  <c r="AU1084" i="217"/>
  <c r="AU1120" i="217"/>
  <c r="AU1156" i="217"/>
  <c r="AU1192" i="217"/>
  <c r="AU1228" i="217"/>
  <c r="AU1264" i="217"/>
  <c r="AU1300" i="217"/>
  <c r="AU1336" i="217"/>
  <c r="AU1372" i="217"/>
  <c r="AU1408" i="217"/>
  <c r="AU1444" i="217"/>
  <c r="AU1480" i="217"/>
  <c r="AU1516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369" i="217"/>
  <c r="AU363" i="217"/>
  <c r="AU357" i="217"/>
  <c r="AU351" i="217"/>
  <c r="AU345" i="217"/>
  <c r="AU339" i="217"/>
  <c r="AU333" i="217"/>
  <c r="AU327" i="217"/>
  <c r="AU321" i="217"/>
  <c r="AU315" i="217"/>
  <c r="AU309" i="217"/>
  <c r="AU303" i="217"/>
  <c r="AU297" i="217"/>
  <c r="AU291" i="217"/>
  <c r="AU285" i="217"/>
  <c r="AU279" i="217"/>
  <c r="AU273" i="217"/>
  <c r="AU267" i="217"/>
  <c r="AU261" i="217"/>
  <c r="AU255" i="217"/>
  <c r="AU249" i="217"/>
  <c r="AU243" i="217"/>
  <c r="AU237" i="217"/>
  <c r="AU231" i="217"/>
  <c r="AU225" i="217"/>
  <c r="AU219" i="217"/>
  <c r="AU213" i="217"/>
  <c r="AU207" i="217"/>
  <c r="AU201" i="217"/>
  <c r="AU195" i="217"/>
  <c r="AU189" i="217"/>
  <c r="AU183" i="217"/>
  <c r="AU177" i="217"/>
  <c r="AU171" i="217"/>
  <c r="AU165" i="217"/>
  <c r="AU159" i="217"/>
  <c r="AU153" i="217"/>
  <c r="AU147" i="217"/>
  <c r="AU141" i="217"/>
  <c r="AU135" i="217"/>
  <c r="AU129" i="217"/>
  <c r="AU123" i="217"/>
  <c r="AU117" i="217"/>
  <c r="AU111" i="217"/>
  <c r="AU105" i="217"/>
  <c r="AU99" i="217"/>
  <c r="AU93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512" i="217"/>
  <c r="AU506" i="217"/>
  <c r="AU500" i="217"/>
  <c r="AU494" i="217"/>
  <c r="AU488" i="217"/>
  <c r="AU482" i="217"/>
  <c r="AU476" i="217"/>
  <c r="AU470" i="217"/>
  <c r="AU464" i="217"/>
  <c r="AU458" i="217"/>
  <c r="AU452" i="217"/>
  <c r="AU446" i="217"/>
  <c r="AU440" i="217"/>
  <c r="AU434" i="217"/>
  <c r="AU428" i="217"/>
  <c r="AU422" i="217"/>
  <c r="AU416" i="217"/>
  <c r="AU410" i="217"/>
  <c r="AU404" i="217"/>
  <c r="AU398" i="217"/>
  <c r="AU392" i="217"/>
  <c r="AU386" i="217"/>
  <c r="AU380" i="217"/>
  <c r="AU374" i="217"/>
  <c r="AU368" i="217"/>
  <c r="AU362" i="217"/>
  <c r="AU356" i="217"/>
  <c r="AU350" i="217"/>
  <c r="AU344" i="217"/>
  <c r="AU338" i="217"/>
  <c r="AU332" i="217"/>
  <c r="AU326" i="217"/>
  <c r="AU320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110" i="217"/>
  <c r="AU104" i="217"/>
  <c r="AU98" i="217"/>
  <c r="AU92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511" i="217"/>
  <c r="AU505" i="217"/>
  <c r="AU499" i="217"/>
  <c r="AU493" i="217"/>
  <c r="AU487" i="217"/>
  <c r="AU481" i="217"/>
  <c r="AU475" i="217"/>
  <c r="AU469" i="217"/>
  <c r="AU463" i="217"/>
  <c r="AU457" i="217"/>
  <c r="AU451" i="217"/>
  <c r="AU445" i="217"/>
  <c r="AU439" i="217"/>
  <c r="AU433" i="217"/>
  <c r="AU427" i="217"/>
  <c r="AU421" i="217"/>
  <c r="AU415" i="217"/>
  <c r="AU409" i="217"/>
  <c r="AU403" i="217"/>
  <c r="AU397" i="217"/>
  <c r="AU391" i="217"/>
  <c r="AU385" i="217"/>
  <c r="AU379" i="217"/>
  <c r="AU373" i="217"/>
  <c r="AU367" i="217"/>
  <c r="AU361" i="217"/>
  <c r="AU355" i="217"/>
  <c r="AU349" i="217"/>
  <c r="AU343" i="217"/>
  <c r="AU337" i="217"/>
  <c r="AU331" i="217"/>
  <c r="AU325" i="217"/>
  <c r="AU319" i="217"/>
  <c r="AU313" i="217"/>
  <c r="AU307" i="217"/>
  <c r="AU301" i="217"/>
  <c r="AU295" i="217"/>
  <c r="AU289" i="217"/>
  <c r="AU283" i="217"/>
  <c r="AU277" i="217"/>
  <c r="AU271" i="217"/>
  <c r="AU265" i="217"/>
  <c r="AU259" i="217"/>
  <c r="AU253" i="217"/>
  <c r="AU247" i="217"/>
  <c r="AU241" i="217"/>
  <c r="AU235" i="217"/>
  <c r="AU229" i="217"/>
  <c r="AU223" i="217"/>
  <c r="AU217" i="217"/>
  <c r="AU211" i="217"/>
  <c r="AU205" i="217"/>
  <c r="AU199" i="217"/>
  <c r="AU193" i="217"/>
  <c r="AU187" i="217"/>
  <c r="AU181" i="217"/>
  <c r="AU175" i="217"/>
  <c r="AU169" i="217"/>
  <c r="AU163" i="217"/>
  <c r="AU157" i="217"/>
  <c r="AU151" i="217"/>
  <c r="AU145" i="217"/>
  <c r="AU139" i="217"/>
  <c r="AU133" i="217"/>
  <c r="AU127" i="217"/>
  <c r="AU121" i="217"/>
  <c r="AU115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510" i="217"/>
  <c r="AU504" i="217"/>
  <c r="AU498" i="217"/>
  <c r="AU492" i="217"/>
  <c r="AU486" i="217"/>
  <c r="AU480" i="217"/>
  <c r="AU474" i="217"/>
  <c r="AU468" i="217"/>
  <c r="AU462" i="217"/>
  <c r="AU456" i="217"/>
  <c r="AU450" i="217"/>
  <c r="AU444" i="217"/>
  <c r="AU438" i="217"/>
  <c r="AU432" i="217"/>
  <c r="AU426" i="217"/>
  <c r="AU420" i="217"/>
  <c r="AU414" i="217"/>
  <c r="AU408" i="217"/>
  <c r="AU402" i="217"/>
  <c r="AU396" i="217"/>
  <c r="AU390" i="217"/>
  <c r="AU384" i="217"/>
  <c r="AU378" i="217"/>
  <c r="AU372" i="217"/>
  <c r="AU366" i="217"/>
  <c r="AU360" i="217"/>
  <c r="AU354" i="217"/>
  <c r="AU348" i="217"/>
  <c r="AU342" i="217"/>
  <c r="AU336" i="217"/>
  <c r="AU330" i="217"/>
  <c r="AU324" i="217"/>
  <c r="AU318" i="217"/>
  <c r="AU312" i="217"/>
  <c r="AU306" i="217"/>
  <c r="AU300" i="217"/>
  <c r="AU294" i="217"/>
  <c r="AU288" i="217"/>
  <c r="AU282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210" i="217"/>
  <c r="AU204" i="217"/>
  <c r="AU198" i="217"/>
  <c r="AU192" i="217"/>
  <c r="AU186" i="217"/>
  <c r="AU180" i="217"/>
  <c r="AU174" i="217"/>
  <c r="AU168" i="217"/>
  <c r="AU162" i="217"/>
  <c r="AU156" i="217"/>
  <c r="AU150" i="217"/>
  <c r="AU144" i="217"/>
  <c r="AU138" i="217"/>
  <c r="AU132" i="217"/>
  <c r="AU126" i="217"/>
  <c r="AU120" i="217"/>
  <c r="AU114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25" i="217"/>
  <c r="AU119" i="217"/>
  <c r="AU113" i="217"/>
  <c r="AU107" i="217"/>
  <c r="AU101" i="217"/>
  <c r="AU95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514" i="217"/>
  <c r="AU508" i="217"/>
  <c r="AU502" i="217"/>
  <c r="AU496" i="217"/>
  <c r="AU490" i="217"/>
  <c r="AU484" i="217"/>
  <c r="AU478" i="217"/>
  <c r="AU472" i="217"/>
  <c r="AU466" i="217"/>
  <c r="AU460" i="217"/>
  <c r="AU454" i="217"/>
  <c r="AU448" i="217"/>
  <c r="AU442" i="217"/>
  <c r="AU436" i="217"/>
  <c r="AU430" i="217"/>
  <c r="AU424" i="217"/>
  <c r="AU418" i="217"/>
  <c r="AU412" i="217"/>
  <c r="AU406" i="217"/>
  <c r="AU400" i="217"/>
  <c r="AU394" i="217"/>
  <c r="AU388" i="217"/>
  <c r="AU382" i="217"/>
  <c r="AU376" i="217"/>
  <c r="AU370" i="217"/>
  <c r="AU364" i="217"/>
  <c r="AU358" i="217"/>
  <c r="AU352" i="217"/>
  <c r="AU346" i="217"/>
  <c r="AU340" i="217"/>
  <c r="AU334" i="217"/>
  <c r="AU328" i="217"/>
  <c r="AU322" i="217"/>
  <c r="AU316" i="217"/>
  <c r="AU310" i="217"/>
  <c r="AU304" i="217"/>
  <c r="AU298" i="217"/>
  <c r="AU292" i="217"/>
  <c r="AU286" i="217"/>
  <c r="AU280" i="217"/>
  <c r="AU274" i="217"/>
  <c r="AU268" i="217"/>
  <c r="AU262" i="217"/>
  <c r="AU256" i="217"/>
  <c r="AU250" i="217"/>
  <c r="AU244" i="217"/>
  <c r="AU238" i="217"/>
  <c r="AU232" i="217"/>
  <c r="AU226" i="217"/>
  <c r="AU220" i="217"/>
  <c r="AU214" i="217"/>
  <c r="AU208" i="217"/>
  <c r="AU202" i="217"/>
  <c r="AU196" i="217"/>
  <c r="AU190" i="217"/>
  <c r="AU184" i="217"/>
  <c r="AU178" i="217"/>
  <c r="AU172" i="217"/>
  <c r="AU166" i="217"/>
  <c r="AU160" i="217"/>
  <c r="AU154" i="217"/>
  <c r="AU148" i="217"/>
  <c r="AU142" i="217"/>
  <c r="AU136" i="217"/>
  <c r="AU130" i="217"/>
  <c r="AU124" i="217"/>
  <c r="AU118" i="217"/>
  <c r="AU112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U1505" i="217"/>
  <c r="AU1044" i="217"/>
  <c r="AU1080" i="217"/>
  <c r="AU1116" i="217"/>
  <c r="AU1152" i="217"/>
  <c r="AU1188" i="217"/>
  <c r="AU1224" i="217"/>
  <c r="AU1260" i="217"/>
  <c r="AU1296" i="217"/>
  <c r="AU1332" i="217"/>
  <c r="AU1368" i="217"/>
  <c r="AU1404" i="217"/>
  <c r="AU1440" i="217"/>
  <c r="AU1476" i="217"/>
  <c r="AU1512" i="217"/>
  <c r="AU1051" i="217"/>
  <c r="AU1087" i="217"/>
  <c r="AU1123" i="217"/>
  <c r="AU1159" i="217"/>
  <c r="AU1195" i="217"/>
  <c r="AU1231" i="217"/>
  <c r="AU1267" i="217"/>
  <c r="AU1303" i="217"/>
  <c r="AU1339" i="217"/>
  <c r="AU1375" i="217"/>
  <c r="AU1411" i="217"/>
  <c r="AU1447" i="217"/>
  <c r="AU1483" i="217"/>
  <c r="AU1519" i="217"/>
  <c r="AU1052" i="217"/>
  <c r="AU1088" i="217"/>
  <c r="AU1124" i="217"/>
  <c r="AU1160" i="217"/>
  <c r="AU1196" i="217"/>
  <c r="AU1232" i="217"/>
  <c r="AU1268" i="217"/>
  <c r="AU1304" i="217"/>
  <c r="AU1340" i="217"/>
  <c r="AU1376" i="217"/>
  <c r="AU1412" i="217"/>
  <c r="AU1448" i="217"/>
  <c r="AU1484" i="217"/>
  <c r="AU1520" i="217"/>
  <c r="AU1053" i="217"/>
  <c r="AU1089" i="217"/>
  <c r="AU1125" i="217"/>
  <c r="AU1161" i="217"/>
  <c r="AU1197" i="217"/>
  <c r="AU1233" i="217"/>
  <c r="AU1269" i="217"/>
  <c r="AU1305" i="217"/>
  <c r="AU1341" i="217"/>
  <c r="AU1377" i="217"/>
  <c r="AU1413" i="217"/>
  <c r="AU1449" i="217"/>
  <c r="AU1485" i="217"/>
  <c r="AU1521" i="217"/>
  <c r="AU1054" i="217"/>
  <c r="AU1090" i="217"/>
  <c r="AU1126" i="217"/>
  <c r="AU1162" i="217"/>
  <c r="AU1198" i="217"/>
  <c r="AU1234" i="217"/>
  <c r="AU1270" i="217"/>
  <c r="AU1306" i="217"/>
  <c r="AU1342" i="217"/>
  <c r="AU1378" i="217"/>
  <c r="AU1414" i="217"/>
  <c r="AU1450" i="217"/>
  <c r="AU1486" i="217"/>
  <c r="AU1522" i="217"/>
  <c r="AU1043" i="217"/>
  <c r="AU1079" i="217"/>
  <c r="AU1115" i="217"/>
  <c r="AU1151" i="217"/>
  <c r="AU1187" i="217"/>
  <c r="AU1223" i="217"/>
  <c r="AU1259" i="217"/>
  <c r="AU1295" i="217"/>
  <c r="AU1331" i="217"/>
  <c r="AU1367" i="217"/>
  <c r="AU1403" i="217"/>
  <c r="AU1439" i="217"/>
  <c r="AU1475" i="217"/>
  <c r="AU1511" i="217"/>
  <c r="AU1050" i="217"/>
  <c r="AU1086" i="217"/>
  <c r="AU1122" i="217"/>
  <c r="AU1158" i="217"/>
  <c r="AU1194" i="217"/>
  <c r="AU1230" i="217"/>
  <c r="AU1266" i="217"/>
  <c r="AU1302" i="217"/>
  <c r="AU1338" i="217"/>
  <c r="AU1374" i="217"/>
  <c r="AU1410" i="217"/>
  <c r="AU1446" i="217"/>
  <c r="AU1482" i="217"/>
  <c r="AU1518" i="217"/>
  <c r="AU1057" i="217"/>
  <c r="AU1093" i="217"/>
  <c r="AU1129" i="217"/>
  <c r="AU1165" i="217"/>
  <c r="AU1201" i="217"/>
  <c r="AU1237" i="217"/>
  <c r="AU1273" i="217"/>
  <c r="AU1309" i="217"/>
  <c r="AU1345" i="217"/>
  <c r="AU1381" i="217"/>
  <c r="AU1417" i="217"/>
  <c r="AU1453" i="217"/>
  <c r="AU1489" i="217"/>
  <c r="AU1525" i="217"/>
  <c r="AU1058" i="217"/>
  <c r="AU1094" i="217"/>
  <c r="AU1130" i="217"/>
  <c r="AU1166" i="217"/>
  <c r="AU1202" i="217"/>
  <c r="AU1238" i="217"/>
  <c r="AU1274" i="217"/>
  <c r="AU1310" i="217"/>
  <c r="AU1346" i="217"/>
  <c r="AU1382" i="217"/>
  <c r="AU1418" i="217"/>
  <c r="AU1454" i="217"/>
  <c r="AU1490" i="217"/>
  <c r="AU1526" i="217"/>
  <c r="AU1059" i="217"/>
  <c r="AU1095" i="217"/>
  <c r="AU1131" i="217"/>
  <c r="AU1167" i="217"/>
  <c r="AU1203" i="217"/>
  <c r="AU1239" i="217"/>
  <c r="AU1275" i="217"/>
  <c r="AU1311" i="217"/>
  <c r="AU1347" i="217"/>
  <c r="AU1383" i="217"/>
  <c r="AU1419" i="217"/>
  <c r="AU1455" i="217"/>
  <c r="AU1491" i="217"/>
  <c r="AU1527" i="217"/>
  <c r="AU1060" i="217"/>
  <c r="AU1096" i="217"/>
  <c r="AU1132" i="217"/>
  <c r="AU1168" i="217"/>
  <c r="AU1204" i="217"/>
  <c r="AU1240" i="217"/>
  <c r="AU1276" i="217"/>
  <c r="AU1312" i="217"/>
  <c r="AU1348" i="217"/>
  <c r="AU1384" i="217"/>
  <c r="AU1420" i="217"/>
  <c r="AU1456" i="217"/>
  <c r="AU1492" i="217"/>
  <c r="AU1528" i="217"/>
  <c r="AU1049" i="217"/>
  <c r="AU1085" i="217"/>
  <c r="AU1121" i="217"/>
  <c r="AU1157" i="217"/>
  <c r="AU1193" i="217"/>
  <c r="AU1229" i="217"/>
  <c r="AU1265" i="217"/>
  <c r="AU1301" i="217"/>
  <c r="AU1337" i="217"/>
  <c r="AU1373" i="217"/>
  <c r="AU1409" i="217"/>
  <c r="AU1445" i="217"/>
  <c r="AU1481" i="217"/>
  <c r="AU1517" i="217"/>
  <c r="AU1056" i="217"/>
  <c r="AU1092" i="217"/>
  <c r="AU1128" i="217"/>
  <c r="AU1164" i="217"/>
  <c r="AU1200" i="217"/>
  <c r="AU1236" i="217"/>
  <c r="AU1272" i="217"/>
  <c r="AU1308" i="217"/>
  <c r="AU1344" i="217"/>
  <c r="AU1380" i="217"/>
  <c r="AU1416" i="217"/>
  <c r="AU1452" i="217"/>
  <c r="AU1488" i="217"/>
  <c r="AU1524" i="217"/>
  <c r="AU1063" i="217"/>
  <c r="AU1099" i="217"/>
  <c r="AU1135" i="217"/>
  <c r="AU1171" i="217"/>
  <c r="AU1207" i="217"/>
  <c r="AU1243" i="217"/>
  <c r="AU1279" i="217"/>
  <c r="AU1315" i="217"/>
  <c r="AU1351" i="217"/>
  <c r="AU1387" i="217"/>
  <c r="AU1423" i="217"/>
  <c r="AU1459" i="217"/>
  <c r="AU1495" i="217"/>
  <c r="AU1531" i="217"/>
  <c r="AU1064" i="217"/>
  <c r="AU1100" i="217"/>
  <c r="AU1136" i="217"/>
  <c r="AU1172" i="217"/>
  <c r="AU1208" i="217"/>
  <c r="AU1244" i="217"/>
  <c r="AU1280" i="217"/>
  <c r="AU1316" i="217"/>
  <c r="AU1352" i="217"/>
  <c r="AU1388" i="217"/>
  <c r="AU1424" i="217"/>
  <c r="AU1460" i="217"/>
  <c r="AU1496" i="217"/>
  <c r="AU1532" i="217"/>
  <c r="AU1065" i="217"/>
  <c r="AU1101" i="217"/>
  <c r="AU1137" i="217"/>
  <c r="AU1173" i="217"/>
  <c r="AU1209" i="217"/>
  <c r="AU1245" i="217"/>
  <c r="AU1281" i="217"/>
  <c r="AU1317" i="217"/>
  <c r="AU1353" i="217"/>
  <c r="AU1389" i="217"/>
  <c r="AU1425" i="217"/>
  <c r="AU1461" i="217"/>
  <c r="AU1497" i="217"/>
  <c r="AU1533" i="217"/>
  <c r="AU1066" i="217"/>
  <c r="AU1102" i="217"/>
  <c r="AU1138" i="217"/>
  <c r="AU1174" i="217"/>
  <c r="AU1210" i="217"/>
  <c r="AU1246" i="217"/>
  <c r="AU1282" i="217"/>
  <c r="AU1318" i="217"/>
  <c r="AU1354" i="217"/>
  <c r="AU1390" i="217"/>
  <c r="AU1426" i="217"/>
  <c r="AU1462" i="217"/>
  <c r="AU1498" i="217"/>
  <c r="AU1534" i="217"/>
  <c r="AU1055" i="217"/>
  <c r="AU1091" i="217"/>
  <c r="AU1127" i="217"/>
  <c r="AU1163" i="217"/>
  <c r="AU1199" i="217"/>
  <c r="AU1235" i="217"/>
  <c r="AU1271" i="217"/>
  <c r="AU1307" i="217"/>
  <c r="AU1343" i="217"/>
  <c r="AU1379" i="217"/>
  <c r="AU1415" i="217"/>
  <c r="AU1451" i="217"/>
  <c r="AU1487" i="217"/>
  <c r="AU1523" i="217"/>
  <c r="AU1062" i="217"/>
  <c r="AU1098" i="217"/>
  <c r="AU1134" i="217"/>
  <c r="AU1170" i="217"/>
  <c r="AU1206" i="217"/>
  <c r="AU1242" i="217"/>
  <c r="AU1278" i="217"/>
  <c r="AU1314" i="217"/>
  <c r="AU1350" i="217"/>
  <c r="AU1386" i="217"/>
  <c r="AU1422" i="217"/>
  <c r="AU1458" i="217"/>
  <c r="AU1494" i="217"/>
  <c r="AU1530" i="217"/>
  <c r="AU1069" i="217"/>
  <c r="AU1105" i="217"/>
  <c r="AU1141" i="217"/>
  <c r="AU1177" i="217"/>
  <c r="AU1213" i="217"/>
  <c r="AU1249" i="217"/>
  <c r="AU1285" i="217"/>
  <c r="AU1321" i="217"/>
  <c r="AU1357" i="217"/>
  <c r="AU1393" i="217"/>
  <c r="AU1429" i="217"/>
  <c r="AU1465" i="217"/>
  <c r="AU1501" i="217"/>
  <c r="AU1537" i="217"/>
  <c r="AU1070" i="217"/>
  <c r="AU1106" i="217"/>
  <c r="AU1142" i="217"/>
  <c r="AU1178" i="217"/>
  <c r="AU1214" i="217"/>
  <c r="AU1250" i="217"/>
  <c r="AU1286" i="217"/>
  <c r="AU1322" i="217"/>
  <c r="AU1358" i="217"/>
  <c r="AU1394" i="217"/>
  <c r="AU1430" i="217"/>
  <c r="AU1466" i="217"/>
  <c r="AU1502" i="217"/>
  <c r="AU1538" i="217"/>
  <c r="AU1071" i="217"/>
  <c r="AU1107" i="217"/>
  <c r="AU1143" i="217"/>
  <c r="AU1179" i="217"/>
  <c r="AU1215" i="217"/>
  <c r="AU1251" i="217"/>
  <c r="AU1287" i="217"/>
  <c r="AU1323" i="217"/>
  <c r="AU1359" i="217"/>
  <c r="AU1395" i="217"/>
  <c r="AU1431" i="217"/>
  <c r="AU1467" i="217"/>
  <c r="AU1503" i="217"/>
  <c r="AU1539" i="217"/>
  <c r="AU1072" i="217"/>
  <c r="AU1108" i="217"/>
  <c r="AU1144" i="217"/>
  <c r="AU1180" i="217"/>
  <c r="AU1216" i="217"/>
  <c r="AU1252" i="217"/>
  <c r="AU1288" i="217"/>
  <c r="AU1324" i="217"/>
  <c r="AU1360" i="217"/>
  <c r="AU1396" i="217"/>
  <c r="AU1432" i="217"/>
  <c r="AU1468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834" i="217"/>
  <c r="AU828" i="217"/>
  <c r="AU822" i="217"/>
  <c r="AU816" i="217"/>
  <c r="AU810" i="217"/>
  <c r="AU804" i="217"/>
  <c r="AU798" i="217"/>
  <c r="AU792" i="217"/>
  <c r="AU786" i="217"/>
  <c r="AU780" i="217"/>
  <c r="AU774" i="217"/>
  <c r="AU768" i="217"/>
  <c r="AU762" i="217"/>
  <c r="AU756" i="217"/>
  <c r="AU750" i="217"/>
  <c r="AU744" i="217"/>
  <c r="AU738" i="217"/>
  <c r="AU732" i="217"/>
  <c r="AU726" i="217"/>
  <c r="AU720" i="217"/>
  <c r="AU714" i="217"/>
  <c r="AU708" i="217"/>
  <c r="AU702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1024" i="217"/>
  <c r="AU1018" i="217"/>
  <c r="AU1012" i="217"/>
  <c r="AU1006" i="217"/>
  <c r="AU1000" i="217"/>
  <c r="AU994" i="217"/>
  <c r="AU988" i="217"/>
  <c r="AU982" i="217"/>
  <c r="AU976" i="217"/>
  <c r="AU970" i="217"/>
  <c r="AU964" i="217"/>
  <c r="AU958" i="217"/>
  <c r="AU952" i="217"/>
  <c r="AU946" i="217"/>
  <c r="AU940" i="217"/>
  <c r="AU934" i="217"/>
  <c r="AU928" i="217"/>
  <c r="AU922" i="217"/>
  <c r="AU916" i="217"/>
  <c r="AU910" i="217"/>
  <c r="AU904" i="217"/>
  <c r="AU898" i="217"/>
  <c r="AU892" i="217"/>
  <c r="AU886" i="217"/>
  <c r="AU880" i="217"/>
  <c r="AU874" i="217"/>
  <c r="AU868" i="217"/>
  <c r="AU862" i="217"/>
  <c r="AU856" i="217"/>
  <c r="AU850" i="217"/>
  <c r="AU844" i="217"/>
  <c r="AU838" i="217"/>
  <c r="AU832" i="217"/>
  <c r="AU826" i="217"/>
  <c r="AU1023" i="217"/>
  <c r="AU1017" i="217"/>
  <c r="AU1011" i="217"/>
  <c r="AU1005" i="217"/>
  <c r="AU999" i="217"/>
  <c r="AU993" i="217"/>
  <c r="AU987" i="217"/>
  <c r="AU981" i="217"/>
  <c r="AU975" i="217"/>
  <c r="AU969" i="217"/>
  <c r="AU963" i="217"/>
  <c r="AU957" i="217"/>
  <c r="AU951" i="217"/>
  <c r="AU945" i="217"/>
  <c r="AU939" i="217"/>
  <c r="AU933" i="217"/>
  <c r="AU927" i="217"/>
  <c r="AU921" i="217"/>
  <c r="AU915" i="217"/>
  <c r="AU909" i="217"/>
  <c r="AU903" i="217"/>
  <c r="AU897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1022" i="217"/>
  <c r="AU1016" i="217"/>
  <c r="AU1010" i="217"/>
  <c r="AU1004" i="217"/>
  <c r="AU998" i="217"/>
  <c r="AU992" i="217"/>
  <c r="AU986" i="217"/>
  <c r="AU980" i="217"/>
  <c r="AU974" i="217"/>
  <c r="AU968" i="217"/>
  <c r="AU962" i="217"/>
  <c r="AU956" i="217"/>
  <c r="AU950" i="217"/>
  <c r="AU944" i="217"/>
  <c r="AU938" i="217"/>
  <c r="AU932" i="217"/>
  <c r="AU926" i="217"/>
  <c r="AU920" i="217"/>
  <c r="AU914" i="217"/>
  <c r="AU908" i="217"/>
  <c r="AU902" i="217"/>
  <c r="AU896" i="217"/>
  <c r="AU890" i="217"/>
  <c r="AU884" i="217"/>
  <c r="AU878" i="217"/>
  <c r="AU872" i="217"/>
  <c r="AU866" i="217"/>
  <c r="AU860" i="217"/>
  <c r="AU854" i="217"/>
  <c r="AU848" i="217"/>
  <c r="AU842" i="217"/>
  <c r="AU836" i="217"/>
  <c r="AU830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818" i="217"/>
  <c r="AU801" i="217"/>
  <c r="AU789" i="217"/>
  <c r="AU777" i="217"/>
  <c r="AU765" i="217"/>
  <c r="AU753" i="217"/>
  <c r="AU741" i="217"/>
  <c r="AU729" i="217"/>
  <c r="AU717" i="217"/>
  <c r="AU705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814" i="217"/>
  <c r="AU800" i="217"/>
  <c r="AU788" i="217"/>
  <c r="AU776" i="217"/>
  <c r="AU764" i="217"/>
  <c r="AU752" i="217"/>
  <c r="AU740" i="217"/>
  <c r="AU728" i="217"/>
  <c r="AU716" i="217"/>
  <c r="AU704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812" i="217"/>
  <c r="AU796" i="217"/>
  <c r="AU784" i="217"/>
  <c r="AU772" i="217"/>
  <c r="AU760" i="217"/>
  <c r="AU748" i="217"/>
  <c r="AU736" i="217"/>
  <c r="AU724" i="217"/>
  <c r="AU712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808" i="217"/>
  <c r="AU795" i="217"/>
  <c r="AU783" i="217"/>
  <c r="AU771" i="217"/>
  <c r="AU759" i="217"/>
  <c r="AU747" i="217"/>
  <c r="AU735" i="217"/>
  <c r="AU723" i="217"/>
  <c r="AU711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824" i="217"/>
  <c r="AU806" i="217"/>
  <c r="AU794" i="217"/>
  <c r="AU782" i="217"/>
  <c r="AU770" i="217"/>
  <c r="AU758" i="217"/>
  <c r="AU746" i="217"/>
  <c r="AU734" i="217"/>
  <c r="AU722" i="217"/>
  <c r="AU710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820" i="217"/>
  <c r="AU802" i="217"/>
  <c r="AU790" i="217"/>
  <c r="AU778" i="217"/>
  <c r="AU766" i="217"/>
  <c r="AU754" i="217"/>
  <c r="AU742" i="217"/>
  <c r="AU730" i="217"/>
  <c r="AU718" i="217"/>
  <c r="AU706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27" i="216"/>
  <c r="U27" i="216"/>
  <c r="S27" i="216"/>
  <c r="AI2107" i="217"/>
  <c r="AI2164" i="217"/>
  <c r="AI2271" i="217"/>
  <c r="AI2101" i="217"/>
  <c r="AI2175" i="217"/>
  <c r="AI2260" i="217"/>
  <c r="AI2109" i="217"/>
  <c r="AI2168" i="217"/>
  <c r="AI2276" i="217"/>
  <c r="AI2103" i="217"/>
  <c r="AI2179" i="217"/>
  <c r="AI2265" i="217"/>
  <c r="AI2112" i="217"/>
  <c r="AI2170" i="217"/>
  <c r="AI2278" i="217"/>
  <c r="AI2106" i="217"/>
  <c r="AI2181" i="217"/>
  <c r="AI2270" i="217"/>
  <c r="AI2214" i="217"/>
  <c r="AI2262" i="217"/>
  <c r="AI2322" i="217"/>
  <c r="AI2370" i="217"/>
  <c r="AI2430" i="217"/>
  <c r="AI2478" i="217"/>
  <c r="AI2538" i="217"/>
  <c r="AI2227" i="217"/>
  <c r="AI2287" i="217"/>
  <c r="AI2335" i="217"/>
  <c r="AI2395" i="217"/>
  <c r="AI2443" i="217"/>
  <c r="AI2503" i="217"/>
  <c r="AI2551" i="217"/>
  <c r="AI2336" i="217"/>
  <c r="AI2384" i="217"/>
  <c r="AI2444" i="217"/>
  <c r="AI2492" i="217"/>
  <c r="AI2552" i="217"/>
  <c r="AI2331" i="217"/>
  <c r="AI2391" i="217"/>
  <c r="AI2439" i="217"/>
  <c r="AI2499" i="217"/>
  <c r="AI2547" i="217"/>
  <c r="AI2338" i="217"/>
  <c r="AI2386" i="217"/>
  <c r="AI2446" i="217"/>
  <c r="AI2494" i="217"/>
  <c r="AI2554" i="217"/>
  <c r="AI2135" i="217"/>
  <c r="AI2195" i="217"/>
  <c r="AI2243" i="217"/>
  <c r="AI2315" i="217"/>
  <c r="AI2387" i="217"/>
  <c r="AI2459" i="217"/>
  <c r="AI2531" i="217"/>
  <c r="AI1075" i="217"/>
  <c r="AI1123" i="217"/>
  <c r="AI1185" i="217"/>
  <c r="AI1246" i="217"/>
  <c r="AI1058" i="217"/>
  <c r="AI1106" i="217"/>
  <c r="AI1166" i="217"/>
  <c r="AI1222" i="217"/>
  <c r="AI1041" i="217"/>
  <c r="AI1089" i="217"/>
  <c r="AI1149" i="217"/>
  <c r="AI1202" i="217"/>
  <c r="AI1295" i="217"/>
  <c r="AI1072" i="217"/>
  <c r="AI1132" i="217"/>
  <c r="AI1181" i="217"/>
  <c r="AI1260" i="217"/>
  <c r="AI1055" i="217"/>
  <c r="AI1115" i="217"/>
  <c r="AI1182" i="217"/>
  <c r="AI1288" i="217"/>
  <c r="AI1092" i="217"/>
  <c r="AI1164" i="217"/>
  <c r="AO3073" i="217"/>
  <c r="AO3067" i="217"/>
  <c r="AO3061" i="217"/>
  <c r="AO3055" i="217"/>
  <c r="AO3049" i="217"/>
  <c r="AO3043" i="217"/>
  <c r="AO3037" i="217"/>
  <c r="AO3031" i="217"/>
  <c r="AO3025" i="217"/>
  <c r="AO3019" i="217"/>
  <c r="AO3013" i="217"/>
  <c r="AO3007" i="217"/>
  <c r="AO3001" i="217"/>
  <c r="AO2995" i="217"/>
  <c r="AO2989" i="217"/>
  <c r="AO2983" i="217"/>
  <c r="AO2977" i="217"/>
  <c r="AO2971" i="217"/>
  <c r="AO2965" i="217"/>
  <c r="AO2959" i="217"/>
  <c r="AO2953" i="217"/>
  <c r="AO2947" i="217"/>
  <c r="AO2941" i="217"/>
  <c r="AO2935" i="217"/>
  <c r="AO2929" i="217"/>
  <c r="AO2923" i="217"/>
  <c r="AO2917" i="217"/>
  <c r="AO2911" i="217"/>
  <c r="AO2905" i="217"/>
  <c r="AO2899" i="217"/>
  <c r="AO2893" i="217"/>
  <c r="AO2887" i="217"/>
  <c r="AO2881" i="217"/>
  <c r="AO2875" i="217"/>
  <c r="AO2869" i="217"/>
  <c r="AO2863" i="217"/>
  <c r="AO2857" i="217"/>
  <c r="AO2851" i="217"/>
  <c r="AO2845" i="217"/>
  <c r="AO2839" i="217"/>
  <c r="AO2833" i="217"/>
  <c r="AO2827" i="217"/>
  <c r="AO2821" i="217"/>
  <c r="AO2815" i="217"/>
  <c r="AO2809" i="217"/>
  <c r="AO2803" i="217"/>
  <c r="AO2797" i="217"/>
  <c r="AO2791" i="217"/>
  <c r="AO2785" i="217"/>
  <c r="AO2779" i="217"/>
  <c r="AO2773" i="217"/>
  <c r="AO2767" i="217"/>
  <c r="AO2761" i="217"/>
  <c r="AO2755" i="217"/>
  <c r="AO2749" i="217"/>
  <c r="AO2743" i="217"/>
  <c r="AO2737" i="217"/>
  <c r="AO2731" i="217"/>
  <c r="AO2725" i="217"/>
  <c r="AO2719" i="217"/>
  <c r="AO2713" i="217"/>
  <c r="AO2707" i="217"/>
  <c r="AO2701" i="217"/>
  <c r="AO2695" i="217"/>
  <c r="AO2689" i="217"/>
  <c r="AO2683" i="217"/>
  <c r="AO2677" i="217"/>
  <c r="AO2671" i="217"/>
  <c r="AO2665" i="217"/>
  <c r="AO2659" i="217"/>
  <c r="AO2653" i="217"/>
  <c r="AO2647" i="217"/>
  <c r="AO2641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2760" i="217"/>
  <c r="AO2754" i="217"/>
  <c r="AO2748" i="217"/>
  <c r="AO2742" i="217"/>
  <c r="AO2736" i="217"/>
  <c r="AO2730" i="217"/>
  <c r="AO2724" i="217"/>
  <c r="AO2718" i="217"/>
  <c r="AO2712" i="217"/>
  <c r="AO2706" i="217"/>
  <c r="AO2700" i="217"/>
  <c r="AO2694" i="217"/>
  <c r="AO2688" i="217"/>
  <c r="AO2682" i="217"/>
  <c r="AO2676" i="217"/>
  <c r="AO2670" i="217"/>
  <c r="AO2664" i="217"/>
  <c r="AO2658" i="217"/>
  <c r="AO2652" i="217"/>
  <c r="AO3071" i="217"/>
  <c r="AO3065" i="217"/>
  <c r="AO3059" i="217"/>
  <c r="AO3053" i="217"/>
  <c r="AO3047" i="217"/>
  <c r="AO3041" i="217"/>
  <c r="AO3035" i="217"/>
  <c r="AO3029" i="217"/>
  <c r="AO3023" i="217"/>
  <c r="AO3017" i="217"/>
  <c r="AO3011" i="217"/>
  <c r="AO3005" i="217"/>
  <c r="AO2999" i="217"/>
  <c r="AO2993" i="217"/>
  <c r="AO2987" i="217"/>
  <c r="AO2981" i="217"/>
  <c r="AO2975" i="217"/>
  <c r="AO2969" i="217"/>
  <c r="AO2963" i="217"/>
  <c r="AO2957" i="217"/>
  <c r="AO2951" i="217"/>
  <c r="AO2945" i="217"/>
  <c r="AO2939" i="217"/>
  <c r="AO2933" i="217"/>
  <c r="AO2927" i="217"/>
  <c r="AO2921" i="217"/>
  <c r="AO2915" i="217"/>
  <c r="AO2909" i="217"/>
  <c r="AO2903" i="217"/>
  <c r="AO2897" i="217"/>
  <c r="AO2891" i="217"/>
  <c r="AO2885" i="217"/>
  <c r="AO2879" i="217"/>
  <c r="AO2873" i="217"/>
  <c r="AO2867" i="217"/>
  <c r="AO2861" i="217"/>
  <c r="AO2855" i="217"/>
  <c r="AO2849" i="217"/>
  <c r="AO2843" i="217"/>
  <c r="AO2837" i="217"/>
  <c r="AO2831" i="217"/>
  <c r="AO2825" i="217"/>
  <c r="AO2819" i="217"/>
  <c r="AO2813" i="217"/>
  <c r="AO2807" i="217"/>
  <c r="AO2801" i="217"/>
  <c r="AO2795" i="217"/>
  <c r="AO2789" i="217"/>
  <c r="AO2783" i="217"/>
  <c r="AO2777" i="217"/>
  <c r="AO2771" i="217"/>
  <c r="AO2765" i="217"/>
  <c r="AO2759" i="217"/>
  <c r="AO2753" i="217"/>
  <c r="AO2747" i="217"/>
  <c r="AO2741" i="217"/>
  <c r="AO2735" i="217"/>
  <c r="AO2729" i="217"/>
  <c r="AO2723" i="217"/>
  <c r="AO2717" i="217"/>
  <c r="AO2711" i="217"/>
  <c r="AO2705" i="217"/>
  <c r="AO2699" i="217"/>
  <c r="AO2693" i="217"/>
  <c r="AO2687" i="217"/>
  <c r="AO2681" i="217"/>
  <c r="AO2675" i="217"/>
  <c r="AO2669" i="217"/>
  <c r="AO2663" i="217"/>
  <c r="AO2657" i="217"/>
  <c r="AO2651" i="217"/>
  <c r="AO2645" i="217"/>
  <c r="AO2639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74" i="217"/>
  <c r="AO2968" i="217"/>
  <c r="AO2962" i="217"/>
  <c r="AO2956" i="217"/>
  <c r="AO2950" i="217"/>
  <c r="AO2944" i="217"/>
  <c r="AO2938" i="217"/>
  <c r="AO2932" i="217"/>
  <c r="AO2926" i="217"/>
  <c r="AO2920" i="217"/>
  <c r="AO2914" i="217"/>
  <c r="AO2908" i="217"/>
  <c r="AO2902" i="217"/>
  <c r="AO2896" i="217"/>
  <c r="AO2890" i="217"/>
  <c r="AO2884" i="217"/>
  <c r="AO2878" i="217"/>
  <c r="AO2872" i="217"/>
  <c r="AO2866" i="217"/>
  <c r="AO2860" i="217"/>
  <c r="AO2854" i="217"/>
  <c r="AO2848" i="217"/>
  <c r="AO2842" i="217"/>
  <c r="AO2836" i="217"/>
  <c r="AO2830" i="217"/>
  <c r="AO2824" i="217"/>
  <c r="AO2818" i="217"/>
  <c r="AO2812" i="217"/>
  <c r="AO2806" i="217"/>
  <c r="AO2800" i="217"/>
  <c r="AO2794" i="217"/>
  <c r="AO2788" i="217"/>
  <c r="AO2782" i="217"/>
  <c r="AO2776" i="217"/>
  <c r="AO2770" i="217"/>
  <c r="AO2764" i="217"/>
  <c r="AO2758" i="217"/>
  <c r="AO2752" i="217"/>
  <c r="AO2746" i="217"/>
  <c r="AO2740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64" i="217"/>
  <c r="AO2828" i="217"/>
  <c r="AO2810" i="217"/>
  <c r="AO2792" i="217"/>
  <c r="AO2774" i="217"/>
  <c r="AO2756" i="217"/>
  <c r="AO2738" i="217"/>
  <c r="AO2726" i="217"/>
  <c r="AO2714" i="217"/>
  <c r="AO2702" i="217"/>
  <c r="AO2690" i="217"/>
  <c r="AO2678" i="217"/>
  <c r="AO2666" i="217"/>
  <c r="AO2654" i="217"/>
  <c r="AO2643" i="217"/>
  <c r="AO2635" i="217"/>
  <c r="AO2629" i="217"/>
  <c r="AO2623" i="217"/>
  <c r="AO2617" i="217"/>
  <c r="AO2611" i="217"/>
  <c r="AO2605" i="217"/>
  <c r="AO2599" i="217"/>
  <c r="AO2593" i="217"/>
  <c r="AO2587" i="217"/>
  <c r="AO2581" i="217"/>
  <c r="AO2858" i="217"/>
  <c r="AO2823" i="217"/>
  <c r="AO2805" i="217"/>
  <c r="AO2787" i="217"/>
  <c r="AO2769" i="217"/>
  <c r="AO2751" i="217"/>
  <c r="AO2734" i="217"/>
  <c r="AO2722" i="217"/>
  <c r="AO2710" i="217"/>
  <c r="AO2698" i="217"/>
  <c r="AO2686" i="217"/>
  <c r="AO2674" i="217"/>
  <c r="AO2662" i="217"/>
  <c r="AO2650" i="217"/>
  <c r="AO2642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2852" i="217"/>
  <c r="AO2822" i="217"/>
  <c r="AO2804" i="217"/>
  <c r="AO2786" i="217"/>
  <c r="AO2768" i="217"/>
  <c r="AO2750" i="217"/>
  <c r="AO2733" i="217"/>
  <c r="AO2721" i="217"/>
  <c r="AO2709" i="217"/>
  <c r="AO2697" i="217"/>
  <c r="AO2685" i="217"/>
  <c r="AO2673" i="217"/>
  <c r="AO2661" i="217"/>
  <c r="AO2649" i="217"/>
  <c r="AO2640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2846" i="217"/>
  <c r="AO2817" i="217"/>
  <c r="AO2799" i="217"/>
  <c r="AO2781" i="217"/>
  <c r="AO2763" i="217"/>
  <c r="AO2745" i="217"/>
  <c r="AO2732" i="217"/>
  <c r="AO2720" i="217"/>
  <c r="AO2708" i="217"/>
  <c r="AO2696" i="217"/>
  <c r="AO2684" i="217"/>
  <c r="AO2672" i="217"/>
  <c r="AO2660" i="217"/>
  <c r="AO2648" i="217"/>
  <c r="AO2638" i="217"/>
  <c r="AO2632" i="217"/>
  <c r="AO2626" i="217"/>
  <c r="AO2620" i="217"/>
  <c r="AO2614" i="217"/>
  <c r="AO2608" i="217"/>
  <c r="AO2602" i="217"/>
  <c r="AO2596" i="217"/>
  <c r="AO2590" i="217"/>
  <c r="AO2584" i="217"/>
  <c r="AO2578" i="217"/>
  <c r="AO2876" i="217"/>
  <c r="AO2840" i="217"/>
  <c r="AO2816" i="217"/>
  <c r="AO2798" i="217"/>
  <c r="AO2780" i="217"/>
  <c r="AO2762" i="217"/>
  <c r="AO2744" i="217"/>
  <c r="AO2728" i="217"/>
  <c r="AO2716" i="217"/>
  <c r="AO2704" i="217"/>
  <c r="AO2692" i="217"/>
  <c r="AO2680" i="217"/>
  <c r="AO2668" i="217"/>
  <c r="AO2656" i="217"/>
  <c r="AO2646" i="217"/>
  <c r="AO2637" i="217"/>
  <c r="AO2631" i="217"/>
  <c r="AO2625" i="217"/>
  <c r="AO2619" i="217"/>
  <c r="AO2613" i="217"/>
  <c r="AO2607" i="217"/>
  <c r="AO2601" i="217"/>
  <c r="AO2595" i="217"/>
  <c r="AO2589" i="217"/>
  <c r="AO2583" i="217"/>
  <c r="AO2577" i="217"/>
  <c r="AO2870" i="217"/>
  <c r="AO2834" i="217"/>
  <c r="AO2811" i="217"/>
  <c r="AO2793" i="217"/>
  <c r="AO2775" i="217"/>
  <c r="AO2757" i="217"/>
  <c r="AO2739" i="217"/>
  <c r="AO2727" i="217"/>
  <c r="AO2715" i="217"/>
  <c r="AO2703" i="217"/>
  <c r="AO2691" i="217"/>
  <c r="AO2679" i="217"/>
  <c r="AO2667" i="217"/>
  <c r="AO2655" i="217"/>
  <c r="AO2644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2086" i="217"/>
  <c r="AO2158" i="217"/>
  <c r="AO2248" i="217"/>
  <c r="AO2129" i="217"/>
  <c r="AO2201" i="217"/>
  <c r="AO2094" i="217"/>
  <c r="AO2166" i="217"/>
  <c r="AO2266" i="217"/>
  <c r="AO2131" i="217"/>
  <c r="AO2203" i="217"/>
  <c r="AO2096" i="217"/>
  <c r="AO2168" i="217"/>
  <c r="AO2278" i="217"/>
  <c r="AO2350" i="217"/>
  <c r="AO2422" i="217"/>
  <c r="AO2494" i="217"/>
  <c r="AO2255" i="217"/>
  <c r="AO2363" i="217"/>
  <c r="AO2471" i="217"/>
  <c r="AO2226" i="217"/>
  <c r="AO2334" i="217"/>
  <c r="AO2484" i="217"/>
  <c r="AI2509" i="217"/>
  <c r="AI2557" i="217"/>
  <c r="AI2342" i="217"/>
  <c r="AI2390" i="217"/>
  <c r="AI2450" i="217"/>
  <c r="AI2498" i="217"/>
  <c r="AI2558" i="217"/>
  <c r="AI2337" i="217"/>
  <c r="AI2397" i="217"/>
  <c r="AI2445" i="217"/>
  <c r="AI2505" i="217"/>
  <c r="AI2553" i="217"/>
  <c r="AI2344" i="217"/>
  <c r="AI2392" i="217"/>
  <c r="AI2452" i="217"/>
  <c r="AI2500" i="217"/>
  <c r="AI2560" i="217"/>
  <c r="AI2141" i="217"/>
  <c r="AI2201" i="217"/>
  <c r="AI2267" i="217"/>
  <c r="AI2339" i="217"/>
  <c r="AI2411" i="217"/>
  <c r="AI2483" i="217"/>
  <c r="AI2555" i="217"/>
  <c r="AI1307" i="217"/>
  <c r="AI1090" i="217"/>
  <c r="AI1138" i="217"/>
  <c r="AI1203" i="217"/>
  <c r="AI1272" i="217"/>
  <c r="AI1073" i="217"/>
  <c r="AI1121" i="217"/>
  <c r="AI1190" i="217"/>
  <c r="AI1300" i="217"/>
  <c r="AI1098" i="217"/>
  <c r="AI1170" i="217"/>
  <c r="AO2356" i="217"/>
  <c r="AO2428" i="217"/>
  <c r="AO2500" i="217"/>
  <c r="AO2261" i="217"/>
  <c r="AO2369" i="217"/>
  <c r="AO2477" i="217"/>
  <c r="AO2232" i="217"/>
  <c r="AO2340" i="217"/>
  <c r="AI2197" i="217"/>
  <c r="AI2073" i="217"/>
  <c r="AI2126" i="217"/>
  <c r="AI2206" i="217"/>
  <c r="AI2068" i="217"/>
  <c r="AI2134" i="217"/>
  <c r="AI2199" i="217"/>
  <c r="AI2178" i="217"/>
  <c r="AI2226" i="217"/>
  <c r="AI2286" i="217"/>
  <c r="AI2334" i="217"/>
  <c r="AI2394" i="217"/>
  <c r="AI2442" i="217"/>
  <c r="AI2502" i="217"/>
  <c r="AI2550" i="217"/>
  <c r="AI2251" i="217"/>
  <c r="AI2299" i="217"/>
  <c r="AI2359" i="217"/>
  <c r="AI2407" i="217"/>
  <c r="AI2467" i="217"/>
  <c r="AI2515" i="217"/>
  <c r="AI2300" i="217"/>
  <c r="AI2348" i="217"/>
  <c r="AI2408" i="217"/>
  <c r="AI2456" i="217"/>
  <c r="AI2516" i="217"/>
  <c r="AI2295" i="217"/>
  <c r="AI2355" i="217"/>
  <c r="AI2403" i="217"/>
  <c r="AI2463" i="217"/>
  <c r="AI2511" i="217"/>
  <c r="AI2302" i="217"/>
  <c r="AI2350" i="217"/>
  <c r="AI2410" i="217"/>
  <c r="AI2458" i="217"/>
  <c r="AI2518" i="217"/>
  <c r="AI2099" i="217"/>
  <c r="AI2159" i="217"/>
  <c r="AI2207" i="217"/>
  <c r="AI2273" i="217"/>
  <c r="AI2345" i="217"/>
  <c r="AI2417" i="217"/>
  <c r="AI2489" i="217"/>
  <c r="AI2561" i="217"/>
  <c r="AI1087" i="217"/>
  <c r="AI1147" i="217"/>
  <c r="AI1199" i="217"/>
  <c r="AI1290" i="217"/>
  <c r="AI1070" i="217"/>
  <c r="AI1130" i="217"/>
  <c r="AI1179" i="217"/>
  <c r="AI1258" i="217"/>
  <c r="AI1053" i="217"/>
  <c r="AI1113" i="217"/>
  <c r="AI1161" i="217"/>
  <c r="AI1230" i="217"/>
  <c r="AI1324" i="217"/>
  <c r="AI1096" i="217"/>
  <c r="AI1144" i="217"/>
  <c r="AI1210" i="217"/>
  <c r="AI1284" i="217"/>
  <c r="AI1079" i="217"/>
  <c r="AI1127" i="217"/>
  <c r="AI1197" i="217"/>
  <c r="AI1312" i="217"/>
  <c r="AI1104" i="217"/>
  <c r="AI1176" i="217"/>
  <c r="AO2559" i="217"/>
  <c r="AO2523" i="217"/>
  <c r="AO2487" i="217"/>
  <c r="AO2451" i="217"/>
  <c r="AO2415" i="217"/>
  <c r="AO2379" i="217"/>
  <c r="AO2343" i="217"/>
  <c r="AO2307" i="217"/>
  <c r="AO2271" i="217"/>
  <c r="AO2528" i="217"/>
  <c r="AO2492" i="217"/>
  <c r="AO2456" i="217"/>
  <c r="AO2420" i="217"/>
  <c r="AO2384" i="217"/>
  <c r="AO2348" i="217"/>
  <c r="AO2312" i="217"/>
  <c r="AO2276" i="217"/>
  <c r="AO2545" i="217"/>
  <c r="AO2509" i="217"/>
  <c r="AO2473" i="217"/>
  <c r="AO2437" i="217"/>
  <c r="AO2401" i="217"/>
  <c r="AO2365" i="217"/>
  <c r="AO2329" i="217"/>
  <c r="AO2293" i="217"/>
  <c r="AO2257" i="217"/>
  <c r="AO2221" i="217"/>
  <c r="AO2544" i="217"/>
  <c r="AO2508" i="217"/>
  <c r="AO2472" i="217"/>
  <c r="AO2436" i="217"/>
  <c r="AO2400" i="217"/>
  <c r="AO2364" i="217"/>
  <c r="AO2328" i="217"/>
  <c r="AO2292" i="217"/>
  <c r="AO2256" i="217"/>
  <c r="AO2220" i="217"/>
  <c r="AO2537" i="217"/>
  <c r="AO2501" i="217"/>
  <c r="AO2465" i="217"/>
  <c r="AO2429" i="217"/>
  <c r="AO2393" i="217"/>
  <c r="AO2357" i="217"/>
  <c r="AO2321" i="217"/>
  <c r="AO2285" i="217"/>
  <c r="AO2249" i="217"/>
  <c r="AO2560" i="217"/>
  <c r="AO2524" i="217"/>
  <c r="AO2488" i="217"/>
  <c r="AO2452" i="217"/>
  <c r="AO2416" i="217"/>
  <c r="AO2380" i="217"/>
  <c r="AO2344" i="217"/>
  <c r="AO2308" i="217"/>
  <c r="AO2258" i="217"/>
  <c r="AO2198" i="217"/>
  <c r="AO2162" i="217"/>
  <c r="AO2126" i="217"/>
  <c r="AO2090" i="217"/>
  <c r="AO2254" i="217"/>
  <c r="AO2197" i="217"/>
  <c r="AO2161" i="217"/>
  <c r="AO2125" i="217"/>
  <c r="AO2089" i="217"/>
  <c r="AO2253" i="217"/>
  <c r="AO2196" i="217"/>
  <c r="AO2160" i="217"/>
  <c r="AO2124" i="217"/>
  <c r="AO2088" i="217"/>
  <c r="AO2252" i="217"/>
  <c r="AO2195" i="217"/>
  <c r="AO2159" i="217"/>
  <c r="AO2123" i="217"/>
  <c r="AO2087" i="217"/>
  <c r="AO2236" i="217"/>
  <c r="AO2188" i="217"/>
  <c r="AO2152" i="217"/>
  <c r="AO2116" i="217"/>
  <c r="AO2080" i="217"/>
  <c r="AO2223" i="217"/>
  <c r="AO2181" i="217"/>
  <c r="AO2145" i="217"/>
  <c r="AO2109" i="217"/>
  <c r="AO2073" i="217"/>
  <c r="AO2553" i="217"/>
  <c r="AO2517" i="217"/>
  <c r="AO2481" i="217"/>
  <c r="AO2445" i="217"/>
  <c r="AO2409" i="217"/>
  <c r="AO2373" i="217"/>
  <c r="AO2337" i="217"/>
  <c r="AO2301" i="217"/>
  <c r="AO2558" i="217"/>
  <c r="AO2522" i="217"/>
  <c r="AO2486" i="217"/>
  <c r="AO2450" i="217"/>
  <c r="AO2414" i="217"/>
  <c r="AO2378" i="217"/>
  <c r="AO2342" i="217"/>
  <c r="AO2306" i="217"/>
  <c r="AO2270" i="217"/>
  <c r="AO2539" i="217"/>
  <c r="AO2503" i="217"/>
  <c r="AO2467" i="217"/>
  <c r="AO2431" i="217"/>
  <c r="AO2395" i="217"/>
  <c r="AO2359" i="217"/>
  <c r="AO2323" i="217"/>
  <c r="AO2287" i="217"/>
  <c r="AO2251" i="217"/>
  <c r="AO2215" i="217"/>
  <c r="AO2538" i="217"/>
  <c r="AO2502" i="217"/>
  <c r="AO2466" i="217"/>
  <c r="AO2430" i="217"/>
  <c r="AO2394" i="217"/>
  <c r="AO2358" i="217"/>
  <c r="AO2322" i="217"/>
  <c r="AO2286" i="217"/>
  <c r="AO2250" i="217"/>
  <c r="AO2214" i="217"/>
  <c r="AO2531" i="217"/>
  <c r="AO2495" i="217"/>
  <c r="AO2459" i="217"/>
  <c r="AO2423" i="217"/>
  <c r="AO2387" i="217"/>
  <c r="AO2351" i="217"/>
  <c r="AO2315" i="217"/>
  <c r="AO2279" i="217"/>
  <c r="AO2243" i="217"/>
  <c r="AO2554" i="217"/>
  <c r="AO2518" i="217"/>
  <c r="AO2482" i="217"/>
  <c r="AO2446" i="217"/>
  <c r="AO2410" i="217"/>
  <c r="AO2374" i="217"/>
  <c r="AO2338" i="217"/>
  <c r="AO2302" i="217"/>
  <c r="AO2246" i="217"/>
  <c r="AO2192" i="217"/>
  <c r="AO2156" i="217"/>
  <c r="AO2120" i="217"/>
  <c r="AO2084" i="217"/>
  <c r="AO2242" i="217"/>
  <c r="AO2191" i="217"/>
  <c r="AO2155" i="217"/>
  <c r="AO2119" i="217"/>
  <c r="AO2083" i="217"/>
  <c r="AO2241" i="217"/>
  <c r="AO2190" i="217"/>
  <c r="AO2154" i="217"/>
  <c r="AO2118" i="217"/>
  <c r="AO2082" i="217"/>
  <c r="AO2240" i="217"/>
  <c r="AO2189" i="217"/>
  <c r="AO2153" i="217"/>
  <c r="AO2117" i="217"/>
  <c r="AO2081" i="217"/>
  <c r="AO2224" i="217"/>
  <c r="AO2182" i="217"/>
  <c r="AO2146" i="217"/>
  <c r="AO2110" i="217"/>
  <c r="AO2074" i="217"/>
  <c r="AO2212" i="217"/>
  <c r="AO2175" i="217"/>
  <c r="AO2139" i="217"/>
  <c r="AO2103" i="217"/>
  <c r="AO2067" i="217"/>
  <c r="AO2547" i="217"/>
  <c r="AO2511" i="217"/>
  <c r="AO2475" i="217"/>
  <c r="AO2439" i="217"/>
  <c r="AO2403" i="217"/>
  <c r="AO2367" i="217"/>
  <c r="AO2331" i="217"/>
  <c r="AO2295" i="217"/>
  <c r="AO2552" i="217"/>
  <c r="AO2516" i="217"/>
  <c r="AO2480" i="217"/>
  <c r="AO2444" i="217"/>
  <c r="AO2408" i="217"/>
  <c r="AO2372" i="217"/>
  <c r="AO2336" i="217"/>
  <c r="AO2300" i="217"/>
  <c r="AO2264" i="217"/>
  <c r="AO2533" i="217"/>
  <c r="AO2497" i="217"/>
  <c r="AO2461" i="217"/>
  <c r="AO2425" i="217"/>
  <c r="AO2389" i="217"/>
  <c r="AO2353" i="217"/>
  <c r="AO2317" i="217"/>
  <c r="AO2281" i="217"/>
  <c r="AO2245" i="217"/>
  <c r="AO2209" i="217"/>
  <c r="AO2532" i="217"/>
  <c r="AO2496" i="217"/>
  <c r="AO2460" i="217"/>
  <c r="AO2424" i="217"/>
  <c r="AO2388" i="217"/>
  <c r="AO2352" i="217"/>
  <c r="AO2316" i="217"/>
  <c r="AO2280" i="217"/>
  <c r="AO2244" i="217"/>
  <c r="AO2561" i="217"/>
  <c r="AO2525" i="217"/>
  <c r="AO2489" i="217"/>
  <c r="AO2453" i="217"/>
  <c r="AO2417" i="217"/>
  <c r="AO2381" i="217"/>
  <c r="AO2345" i="217"/>
  <c r="AO2309" i="217"/>
  <c r="AO2273" i="217"/>
  <c r="AO2237" i="217"/>
  <c r="AO2548" i="217"/>
  <c r="AO2512" i="217"/>
  <c r="AO2476" i="217"/>
  <c r="AO2440" i="217"/>
  <c r="AO2404" i="217"/>
  <c r="AO2368" i="217"/>
  <c r="AO2332" i="217"/>
  <c r="AO2296" i="217"/>
  <c r="AO2234" i="217"/>
  <c r="AO2186" i="217"/>
  <c r="AO2150" i="217"/>
  <c r="AO2114" i="217"/>
  <c r="AO2078" i="217"/>
  <c r="AO2230" i="217"/>
  <c r="AO2185" i="217"/>
  <c r="AO2149" i="217"/>
  <c r="AO2113" i="217"/>
  <c r="AO2077" i="217"/>
  <c r="AO2229" i="217"/>
  <c r="AO2184" i="217"/>
  <c r="AO2148" i="217"/>
  <c r="AO2112" i="217"/>
  <c r="AO2076" i="217"/>
  <c r="AO2228" i="217"/>
  <c r="AO2183" i="217"/>
  <c r="AO2147" i="217"/>
  <c r="AO2111" i="217"/>
  <c r="AO2075" i="217"/>
  <c r="AO2213" i="217"/>
  <c r="AO2176" i="217"/>
  <c r="AO2140" i="217"/>
  <c r="AO2104" i="217"/>
  <c r="AO2541" i="217"/>
  <c r="AO2505" i="217"/>
  <c r="AO2469" i="217"/>
  <c r="AO2433" i="217"/>
  <c r="AO2397" i="217"/>
  <c r="AO2361" i="217"/>
  <c r="AO2325" i="217"/>
  <c r="AO2289" i="217"/>
  <c r="AO2546" i="217"/>
  <c r="AO2510" i="217"/>
  <c r="AO2474" i="217"/>
  <c r="AO2438" i="217"/>
  <c r="AO2402" i="217"/>
  <c r="AO2366" i="217"/>
  <c r="AO2330" i="217"/>
  <c r="AO2294" i="217"/>
  <c r="AO2563" i="217"/>
  <c r="AO2527" i="217"/>
  <c r="AO2491" i="217"/>
  <c r="AO2455" i="217"/>
  <c r="AO2419" i="217"/>
  <c r="AO2383" i="217"/>
  <c r="AO2347" i="217"/>
  <c r="AO2311" i="217"/>
  <c r="AO2275" i="217"/>
  <c r="AO2239" i="217"/>
  <c r="AO2562" i="217"/>
  <c r="AO2526" i="217"/>
  <c r="AO2490" i="217"/>
  <c r="AO2454" i="217"/>
  <c r="AO2418" i="217"/>
  <c r="AO2382" i="217"/>
  <c r="AO2346" i="217"/>
  <c r="AO2310" i="217"/>
  <c r="AO2274" i="217"/>
  <c r="AO2238" i="217"/>
  <c r="AO2555" i="217"/>
  <c r="AO2519" i="217"/>
  <c r="AO2483" i="217"/>
  <c r="AO2447" i="217"/>
  <c r="AO2411" i="217"/>
  <c r="AO2375" i="217"/>
  <c r="AO2339" i="217"/>
  <c r="AO2303" i="217"/>
  <c r="AO2267" i="217"/>
  <c r="AO2231" i="217"/>
  <c r="AO2542" i="217"/>
  <c r="AO2506" i="217"/>
  <c r="AO2535" i="217"/>
  <c r="AO2499" i="217"/>
  <c r="AO2463" i="217"/>
  <c r="AO2427" i="217"/>
  <c r="AO2391" i="217"/>
  <c r="AO2355" i="217"/>
  <c r="AO2319" i="217"/>
  <c r="AO2283" i="217"/>
  <c r="AO2540" i="217"/>
  <c r="AO2504" i="217"/>
  <c r="AO2468" i="217"/>
  <c r="AO2432" i="217"/>
  <c r="AO2396" i="217"/>
  <c r="AO2360" i="217"/>
  <c r="AO2324" i="217"/>
  <c r="AO2288" i="217"/>
  <c r="AO2557" i="217"/>
  <c r="AO2521" i="217"/>
  <c r="AO2485" i="217"/>
  <c r="AO2449" i="217"/>
  <c r="AO2413" i="217"/>
  <c r="AO2377" i="217"/>
  <c r="AO2341" i="217"/>
  <c r="AO2305" i="217"/>
  <c r="AO2269" i="217"/>
  <c r="AO2233" i="217"/>
  <c r="AO2529" i="217"/>
  <c r="AO2493" i="217"/>
  <c r="AO2457" i="217"/>
  <c r="AO2421" i="217"/>
  <c r="AO2385" i="217"/>
  <c r="AO2349" i="217"/>
  <c r="AO2313" i="217"/>
  <c r="AO2277" i="217"/>
  <c r="AO2534" i="217"/>
  <c r="AO2498" i="217"/>
  <c r="AO2462" i="217"/>
  <c r="AO2426" i="217"/>
  <c r="AO2390" i="217"/>
  <c r="AO2354" i="217"/>
  <c r="AO2318" i="217"/>
  <c r="AO2282" i="217"/>
  <c r="AO2551" i="217"/>
  <c r="AO2515" i="217"/>
  <c r="AO2479" i="217"/>
  <c r="AO2443" i="217"/>
  <c r="AO2407" i="217"/>
  <c r="AO2371" i="217"/>
  <c r="AO2335" i="217"/>
  <c r="AO2299" i="217"/>
  <c r="AO2263" i="217"/>
  <c r="AO2227" i="217"/>
  <c r="AO2550" i="217"/>
  <c r="AO2514" i="217"/>
  <c r="AO2478" i="217"/>
  <c r="AO2442" i="217"/>
  <c r="AO2406" i="217"/>
  <c r="AO2115" i="217"/>
  <c r="AO2163" i="217"/>
  <c r="AO2235" i="217"/>
  <c r="AO2098" i="217"/>
  <c r="AO2170" i="217"/>
  <c r="AO2069" i="217"/>
  <c r="AO2141" i="217"/>
  <c r="AO2216" i="217"/>
  <c r="AO2106" i="217"/>
  <c r="AO2178" i="217"/>
  <c r="AO2071" i="217"/>
  <c r="AO2143" i="217"/>
  <c r="AO2218" i="217"/>
  <c r="AO2108" i="217"/>
  <c r="AO2180" i="217"/>
  <c r="AO2290" i="217"/>
  <c r="AO2362" i="217"/>
  <c r="AO2434" i="217"/>
  <c r="AO2530" i="217"/>
  <c r="AO2291" i="217"/>
  <c r="AO2399" i="217"/>
  <c r="AO2507" i="217"/>
  <c r="AO2262" i="217"/>
  <c r="AO2370" i="217"/>
  <c r="AO2556" i="217"/>
  <c r="AI2075" i="217"/>
  <c r="AI2128" i="217"/>
  <c r="AI2211" i="217"/>
  <c r="AI2070" i="217"/>
  <c r="AI2137" i="217"/>
  <c r="AI2203" i="217"/>
  <c r="AI2077" i="217"/>
  <c r="AI2131" i="217"/>
  <c r="AI2216" i="217"/>
  <c r="AI2072" i="217"/>
  <c r="AI2139" i="217"/>
  <c r="AI2205" i="217"/>
  <c r="AI2079" i="217"/>
  <c r="AI2133" i="217"/>
  <c r="AI2218" i="217"/>
  <c r="AI2074" i="217"/>
  <c r="AI2142" i="217"/>
  <c r="AI2210" i="217"/>
  <c r="AI2184" i="217"/>
  <c r="AI2232" i="217"/>
  <c r="AI2292" i="217"/>
  <c r="AI2340" i="217"/>
  <c r="AI2400" i="217"/>
  <c r="AI2448" i="217"/>
  <c r="AI2508" i="217"/>
  <c r="AI2556" i="217"/>
  <c r="AI2257" i="217"/>
  <c r="AI2305" i="217"/>
  <c r="AI2365" i="217"/>
  <c r="AI2413" i="217"/>
  <c r="AI2473" i="217"/>
  <c r="AI2521" i="217"/>
  <c r="AI2306" i="217"/>
  <c r="AI2354" i="217"/>
  <c r="AI2414" i="217"/>
  <c r="AI2462" i="217"/>
  <c r="AI2522" i="217"/>
  <c r="AI2301" i="217"/>
  <c r="AI2361" i="217"/>
  <c r="AI2409" i="217"/>
  <c r="AI2469" i="217"/>
  <c r="AI2517" i="217"/>
  <c r="AI2308" i="217"/>
  <c r="AI2356" i="217"/>
  <c r="AI2416" i="217"/>
  <c r="AI2464" i="217"/>
  <c r="AI2524" i="217"/>
  <c r="AI2105" i="217"/>
  <c r="AI2165" i="217"/>
  <c r="AI2213" i="217"/>
  <c r="AI2279" i="217"/>
  <c r="AI2351" i="217"/>
  <c r="AI2423" i="217"/>
  <c r="AI2495" i="217"/>
  <c r="AI1045" i="217"/>
  <c r="AI1105" i="217"/>
  <c r="AI1153" i="217"/>
  <c r="AI1221" i="217"/>
  <c r="AI1302" i="217"/>
  <c r="AI1088" i="217"/>
  <c r="AI1136" i="217"/>
  <c r="AI1200" i="217"/>
  <c r="AI1270" i="217"/>
  <c r="AI1071" i="217"/>
  <c r="AI1119" i="217"/>
  <c r="AI1180" i="217"/>
  <c r="AI1240" i="217"/>
  <c r="AI1054" i="217"/>
  <c r="AI1102" i="217"/>
  <c r="AI1162" i="217"/>
  <c r="AI1217" i="217"/>
  <c r="AI1325" i="217"/>
  <c r="AI1085" i="217"/>
  <c r="AI1145" i="217"/>
  <c r="AI1226" i="217"/>
  <c r="AI1056" i="217"/>
  <c r="AI1128" i="217"/>
  <c r="AI1205" i="217"/>
  <c r="AO2121" i="217"/>
  <c r="AO2169" i="217"/>
  <c r="AO2247" i="217"/>
  <c r="AO2122" i="217"/>
  <c r="AO2194" i="217"/>
  <c r="AO2093" i="217"/>
  <c r="AO2165" i="217"/>
  <c r="AO2265" i="217"/>
  <c r="AO2130" i="217"/>
  <c r="AO2202" i="217"/>
  <c r="AO2095" i="217"/>
  <c r="AO2167" i="217"/>
  <c r="AO2272" i="217"/>
  <c r="AO2132" i="217"/>
  <c r="AO2204" i="217"/>
  <c r="AO2314" i="217"/>
  <c r="AO2386" i="217"/>
  <c r="AO2458" i="217"/>
  <c r="AO2536" i="217"/>
  <c r="AO2297" i="217"/>
  <c r="AO2405" i="217"/>
  <c r="AO2513" i="217"/>
  <c r="AO2268" i="217"/>
  <c r="AO2376" i="217"/>
  <c r="AI2081" i="217"/>
  <c r="AI2150" i="217"/>
  <c r="AI2223" i="217"/>
  <c r="AI2088" i="217"/>
  <c r="AI2144" i="217"/>
  <c r="AI2236" i="217"/>
  <c r="AI2083" i="217"/>
  <c r="AI2152" i="217"/>
  <c r="AI2228" i="217"/>
  <c r="AI2090" i="217"/>
  <c r="AI2146" i="217"/>
  <c r="AI2241" i="217"/>
  <c r="AI2085" i="217"/>
  <c r="AI2155" i="217"/>
  <c r="AI2230" i="217"/>
  <c r="AI2092" i="217"/>
  <c r="AI2149" i="217"/>
  <c r="AI2246" i="217"/>
  <c r="AI2190" i="217"/>
  <c r="AI2250" i="217"/>
  <c r="AI2298" i="217"/>
  <c r="AI2358" i="217"/>
  <c r="AI2406" i="217"/>
  <c r="AI2466" i="217"/>
  <c r="AI2514" i="217"/>
  <c r="AI2215" i="217"/>
  <c r="AI2263" i="217"/>
  <c r="AI2323" i="217"/>
  <c r="AI2371" i="217"/>
  <c r="AI2431" i="217"/>
  <c r="AI2479" i="217"/>
  <c r="AI2539" i="217"/>
  <c r="AI2312" i="217"/>
  <c r="AI2372" i="217"/>
  <c r="AI2420" i="217"/>
  <c r="AI2480" i="217"/>
  <c r="AI2528" i="217"/>
  <c r="AI2319" i="217"/>
  <c r="AI2367" i="217"/>
  <c r="AI2427" i="217"/>
  <c r="AI2475" i="217"/>
  <c r="AI2535" i="217"/>
  <c r="AI2314" i="217"/>
  <c r="AI2374" i="217"/>
  <c r="AI2422" i="217"/>
  <c r="AI2482" i="217"/>
  <c r="AI2530" i="217"/>
  <c r="AI2123" i="217"/>
  <c r="AI2171" i="217"/>
  <c r="AI2231" i="217"/>
  <c r="AI2303" i="217"/>
  <c r="AI2375" i="217"/>
  <c r="AI2447" i="217"/>
  <c r="AI2519" i="217"/>
  <c r="AI1051" i="217"/>
  <c r="AI1111" i="217"/>
  <c r="AI1159" i="217"/>
  <c r="AI1228" i="217"/>
  <c r="AI1318" i="217"/>
  <c r="AI1094" i="217"/>
  <c r="AI1142" i="217"/>
  <c r="AI1208" i="217"/>
  <c r="AI1282" i="217"/>
  <c r="AI1077" i="217"/>
  <c r="AI1125" i="217"/>
  <c r="AI1187" i="217"/>
  <c r="AI1248" i="217"/>
  <c r="AI1060" i="217"/>
  <c r="AI1108" i="217"/>
  <c r="AI1168" i="217"/>
  <c r="AI1224" i="217"/>
  <c r="AI1043" i="217"/>
  <c r="AI1091" i="217"/>
  <c r="AI1151" i="217"/>
  <c r="AI1234" i="217"/>
  <c r="AI1062" i="217"/>
  <c r="AI1134" i="217"/>
  <c r="AO2079" i="217"/>
  <c r="AO2127" i="217"/>
  <c r="AO2187" i="217"/>
  <c r="AO2259" i="217"/>
  <c r="AO2128" i="217"/>
  <c r="AO2200" i="217"/>
  <c r="AO2099" i="217"/>
  <c r="AO2171" i="217"/>
  <c r="AO2064" i="217"/>
  <c r="AO2136" i="217"/>
  <c r="AO2208" i="217"/>
  <c r="AO2101" i="217"/>
  <c r="AO2173" i="217"/>
  <c r="AO2066" i="217"/>
  <c r="AO2138" i="217"/>
  <c r="AO2211" i="217"/>
  <c r="AO2320" i="217"/>
  <c r="AO2392" i="217"/>
  <c r="AO2464" i="217"/>
  <c r="AO2219" i="217"/>
  <c r="AO2327" i="217"/>
  <c r="AO2435" i="217"/>
  <c r="AO2543" i="217"/>
  <c r="AO2298" i="217"/>
  <c r="AO2412" i="217"/>
  <c r="AI2087" i="217"/>
  <c r="AI2157" i="217"/>
  <c r="AI2235" i="217"/>
  <c r="AI2094" i="217"/>
  <c r="AI2151" i="217"/>
  <c r="AI2248" i="217"/>
  <c r="AI2089" i="217"/>
  <c r="AI2160" i="217"/>
  <c r="AI2240" i="217"/>
  <c r="AI2096" i="217"/>
  <c r="AI2154" i="217"/>
  <c r="AI2253" i="217"/>
  <c r="AI2091" i="217"/>
  <c r="AI2162" i="217"/>
  <c r="AI2242" i="217"/>
  <c r="AI2098" i="217"/>
  <c r="AI2156" i="217"/>
  <c r="AI2258" i="217"/>
  <c r="AI2196" i="217"/>
  <c r="AI2256" i="217"/>
  <c r="AI2304" i="217"/>
  <c r="AI2364" i="217"/>
  <c r="AI2412" i="217"/>
  <c r="AI2472" i="217"/>
  <c r="AI2520" i="217"/>
  <c r="AI2221" i="217"/>
  <c r="AI2269" i="217"/>
  <c r="AI2329" i="217"/>
  <c r="AI2377" i="217"/>
  <c r="AI2437" i="217"/>
  <c r="AI2485" i="217"/>
  <c r="AI2545" i="217"/>
  <c r="AI2318" i="217"/>
  <c r="AI2378" i="217"/>
  <c r="AI2426" i="217"/>
  <c r="AI2486" i="217"/>
  <c r="AI2534" i="217"/>
  <c r="AI2325" i="217"/>
  <c r="AI2373" i="217"/>
  <c r="AI2433" i="217"/>
  <c r="AI2481" i="217"/>
  <c r="AI2541" i="217"/>
  <c r="AI2320" i="217"/>
  <c r="AI2380" i="217"/>
  <c r="AI2428" i="217"/>
  <c r="AI2488" i="217"/>
  <c r="AI2536" i="217"/>
  <c r="AI2129" i="217"/>
  <c r="AI2177" i="217"/>
  <c r="AI2237" i="217"/>
  <c r="AI2309" i="217"/>
  <c r="AI2381" i="217"/>
  <c r="AI2453" i="217"/>
  <c r="AI2525" i="217"/>
  <c r="AI1069" i="217"/>
  <c r="AI1117" i="217"/>
  <c r="AI1178" i="217"/>
  <c r="AI1236" i="217"/>
  <c r="AI1052" i="217"/>
  <c r="AI1100" i="217"/>
  <c r="AI1160" i="217"/>
  <c r="AI1215" i="217"/>
  <c r="AI1319" i="217"/>
  <c r="AI1083" i="217"/>
  <c r="AI1143" i="217"/>
  <c r="AI1194" i="217"/>
  <c r="AI1283" i="217"/>
  <c r="AI1066" i="217"/>
  <c r="AI1126" i="217"/>
  <c r="AI1174" i="217"/>
  <c r="AI1251" i="217"/>
  <c r="AI1049" i="217"/>
  <c r="AI1109" i="217"/>
  <c r="AI1157" i="217"/>
  <c r="AI1242" i="217"/>
  <c r="AI1068" i="217"/>
  <c r="AI1140" i="217"/>
  <c r="AO2085" i="217"/>
  <c r="AO2133" i="217"/>
  <c r="AO2193" i="217"/>
  <c r="AO2068" i="217"/>
  <c r="AO2134" i="217"/>
  <c r="AO2206" i="217"/>
  <c r="AO2105" i="217"/>
  <c r="AO2177" i="217"/>
  <c r="AO2070" i="217"/>
  <c r="AO2142" i="217"/>
  <c r="AO2217" i="217"/>
  <c r="AO2107" i="217"/>
  <c r="AO2179" i="217"/>
  <c r="AO2072" i="217"/>
  <c r="AO2144" i="217"/>
  <c r="AO2222" i="217"/>
  <c r="AO2326" i="217"/>
  <c r="AO2398" i="217"/>
  <c r="AO2470" i="217"/>
  <c r="AO2225" i="217"/>
  <c r="AO2333" i="217"/>
  <c r="AO2441" i="217"/>
  <c r="AO2549" i="217"/>
  <c r="AO2304" i="217"/>
  <c r="AO2448" i="217"/>
  <c r="AO2050" i="217"/>
  <c r="AO2014" i="217"/>
  <c r="AO1978" i="217"/>
  <c r="AO1942" i="217"/>
  <c r="AO1906" i="217"/>
  <c r="AO2044" i="217"/>
  <c r="AO2008" i="217"/>
  <c r="AO1972" i="217"/>
  <c r="AO1586" i="217"/>
  <c r="AO1622" i="217"/>
  <c r="AO1658" i="217"/>
  <c r="AO1704" i="217"/>
  <c r="AO1770" i="217"/>
  <c r="AO1842" i="217"/>
  <c r="AO1563" i="217"/>
  <c r="AO1599" i="217"/>
  <c r="AO1635" i="217"/>
  <c r="AO1671" i="217"/>
  <c r="AO1723" i="217"/>
  <c r="AO1795" i="217"/>
  <c r="AO1872" i="217"/>
  <c r="AO1570" i="217"/>
  <c r="AO1606" i="217"/>
  <c r="AO1642" i="217"/>
  <c r="AO1680" i="217"/>
  <c r="AO1736" i="217"/>
  <c r="AO1808" i="217"/>
  <c r="AO1908" i="217"/>
  <c r="AO1583" i="217"/>
  <c r="AO1619" i="217"/>
  <c r="AO1655" i="217"/>
  <c r="AO1699" i="217"/>
  <c r="AO1764" i="217"/>
  <c r="AO1836" i="217"/>
  <c r="AO1560" i="217"/>
  <c r="AO1596" i="217"/>
  <c r="AO1632" i="217"/>
  <c r="AO1668" i="217"/>
  <c r="AO1718" i="217"/>
  <c r="AO1789" i="217"/>
  <c r="AO1861" i="217"/>
  <c r="AO1573" i="217"/>
  <c r="AO1609" i="217"/>
  <c r="AO1645" i="217"/>
  <c r="AO1685" i="217"/>
  <c r="AO1742" i="217"/>
  <c r="AO1814" i="217"/>
  <c r="AO1926" i="217"/>
  <c r="AO1757" i="217"/>
  <c r="AO1793" i="217"/>
  <c r="AO1829" i="217"/>
  <c r="AO1865" i="217"/>
  <c r="AO1901" i="217"/>
  <c r="AO1937" i="217"/>
  <c r="AO1973" i="217"/>
  <c r="AO2009" i="217"/>
  <c r="AO2045" i="217"/>
  <c r="AO1968" i="217"/>
  <c r="AO2004" i="217"/>
  <c r="AO2040" i="217"/>
  <c r="AO1903" i="217"/>
  <c r="AO1939" i="217"/>
  <c r="AO1975" i="217"/>
  <c r="AO2011" i="217"/>
  <c r="AO2047" i="217"/>
  <c r="AO1892" i="217"/>
  <c r="AO1928" i="217"/>
  <c r="AO1964" i="217"/>
  <c r="AO2000" i="217"/>
  <c r="AO2036" i="217"/>
  <c r="AO1695" i="217"/>
  <c r="AO1731" i="217"/>
  <c r="AO1767" i="217"/>
  <c r="AO1803" i="217"/>
  <c r="AO1839" i="217"/>
  <c r="AO1875" i="217"/>
  <c r="AO1911" i="217"/>
  <c r="AO1947" i="217"/>
  <c r="AO1983" i="217"/>
  <c r="AO2019" i="217"/>
  <c r="AO1678" i="217"/>
  <c r="AO1714" i="217"/>
  <c r="AO1750" i="217"/>
  <c r="AO1786" i="217"/>
  <c r="AO1822" i="217"/>
  <c r="AO1858" i="217"/>
  <c r="AO1894" i="217"/>
  <c r="AO1936" i="217"/>
  <c r="AO1990" i="217"/>
  <c r="AO2038" i="217"/>
  <c r="AO55" i="217"/>
  <c r="AO127" i="217"/>
  <c r="AO199" i="217"/>
  <c r="AO271" i="217"/>
  <c r="AO343" i="217"/>
  <c r="AO415" i="217"/>
  <c r="AO511" i="217"/>
  <c r="AO122" i="217"/>
  <c r="AO230" i="217"/>
  <c r="AO1556" i="217"/>
  <c r="AO1592" i="217"/>
  <c r="AO1628" i="217"/>
  <c r="AO1664" i="217"/>
  <c r="AO1712" i="217"/>
  <c r="AO1782" i="217"/>
  <c r="AO1854" i="217"/>
  <c r="AO1569" i="217"/>
  <c r="AO1605" i="217"/>
  <c r="AO1641" i="217"/>
  <c r="AO1679" i="217"/>
  <c r="AO1735" i="217"/>
  <c r="AO1807" i="217"/>
  <c r="AO1902" i="217"/>
  <c r="AO1576" i="217"/>
  <c r="AO1612" i="217"/>
  <c r="AO1648" i="217"/>
  <c r="AO1688" i="217"/>
  <c r="AO1748" i="217"/>
  <c r="AO1820" i="217"/>
  <c r="AO1553" i="217"/>
  <c r="AO1589" i="217"/>
  <c r="AO1625" i="217"/>
  <c r="AO1661" i="217"/>
  <c r="AO1709" i="217"/>
  <c r="AO1776" i="217"/>
  <c r="AO1848" i="217"/>
  <c r="AO1566" i="217"/>
  <c r="AO1602" i="217"/>
  <c r="AO1638" i="217"/>
  <c r="AO1674" i="217"/>
  <c r="AO1729" i="217"/>
  <c r="AO1801" i="217"/>
  <c r="AO1884" i="217"/>
  <c r="AO1579" i="217"/>
  <c r="AO1615" i="217"/>
  <c r="AO1651" i="217"/>
  <c r="AO1693" i="217"/>
  <c r="AO1754" i="217"/>
  <c r="AO1826" i="217"/>
  <c r="AO1727" i="217"/>
  <c r="AO1763" i="217"/>
  <c r="AO1799" i="217"/>
  <c r="AO1835" i="217"/>
  <c r="AO1871" i="217"/>
  <c r="AO1907" i="217"/>
  <c r="AO1943" i="217"/>
  <c r="AO1979" i="217"/>
  <c r="AO2015" i="217"/>
  <c r="AO2051" i="217"/>
  <c r="AO1974" i="217"/>
  <c r="AO2010" i="217"/>
  <c r="AO2046" i="217"/>
  <c r="AO1909" i="217"/>
  <c r="AO1945" i="217"/>
  <c r="AO1981" i="217"/>
  <c r="AO2017" i="217"/>
  <c r="AO1862" i="217"/>
  <c r="AO1898" i="217"/>
  <c r="AO1934" i="217"/>
  <c r="AO1970" i="217"/>
  <c r="AO2006" i="217"/>
  <c r="AO2042" i="217"/>
  <c r="AO1701" i="217"/>
  <c r="AO1737" i="217"/>
  <c r="AO1773" i="217"/>
  <c r="AO1809" i="217"/>
  <c r="AO1845" i="217"/>
  <c r="AO1881" i="217"/>
  <c r="AO1917" i="217"/>
  <c r="AO1953" i="217"/>
  <c r="AO1989" i="217"/>
  <c r="AO2025" i="217"/>
  <c r="AO1684" i="217"/>
  <c r="AO1720" i="217"/>
  <c r="AO1756" i="217"/>
  <c r="AO1792" i="217"/>
  <c r="AO1828" i="217"/>
  <c r="AO1864" i="217"/>
  <c r="AO1900" i="217"/>
  <c r="AO1948" i="217"/>
  <c r="AO1996" i="217"/>
  <c r="AO79" i="217"/>
  <c r="AO151" i="217"/>
  <c r="AO223" i="217"/>
  <c r="AO295" i="217"/>
  <c r="AO367" i="217"/>
  <c r="AO439" i="217"/>
  <c r="AO20" i="217"/>
  <c r="AO128" i="217"/>
  <c r="AO236" i="217"/>
  <c r="AO1562" i="217"/>
  <c r="AO1598" i="217"/>
  <c r="AO1634" i="217"/>
  <c r="AO1670" i="217"/>
  <c r="AO1722" i="217"/>
  <c r="AO1794" i="217"/>
  <c r="AO1867" i="217"/>
  <c r="AO1575" i="217"/>
  <c r="AO1611" i="217"/>
  <c r="AO1647" i="217"/>
  <c r="AO1687" i="217"/>
  <c r="AO1747" i="217"/>
  <c r="AO1819" i="217"/>
  <c r="AO1938" i="217"/>
  <c r="AO1582" i="217"/>
  <c r="AO1618" i="217"/>
  <c r="AO1654" i="217"/>
  <c r="AO1698" i="217"/>
  <c r="AO1760" i="217"/>
  <c r="AO1832" i="217"/>
  <c r="AO1559" i="217"/>
  <c r="AO1595" i="217"/>
  <c r="AO1631" i="217"/>
  <c r="AO1667" i="217"/>
  <c r="AO1717" i="217"/>
  <c r="AO1788" i="217"/>
  <c r="AO1860" i="217"/>
  <c r="AO1572" i="217"/>
  <c r="AO1608" i="217"/>
  <c r="AO1644" i="217"/>
  <c r="AO1682" i="217"/>
  <c r="AO1741" i="217"/>
  <c r="AO1813" i="217"/>
  <c r="AO1920" i="217"/>
  <c r="AO1585" i="217"/>
  <c r="AO1621" i="217"/>
  <c r="AO1657" i="217"/>
  <c r="AO1703" i="217"/>
  <c r="AO1766" i="217"/>
  <c r="AO1838" i="217"/>
  <c r="AO1733" i="217"/>
  <c r="AO1769" i="217"/>
  <c r="AO1805" i="217"/>
  <c r="AO1841" i="217"/>
  <c r="AO1877" i="217"/>
  <c r="AO1913" i="217"/>
  <c r="AO1949" i="217"/>
  <c r="AO1985" i="217"/>
  <c r="AO2021" i="217"/>
  <c r="AO1944" i="217"/>
  <c r="AO1980" i="217"/>
  <c r="AO2016" i="217"/>
  <c r="AO1879" i="217"/>
  <c r="AO1915" i="217"/>
  <c r="AO1951" i="217"/>
  <c r="AO1987" i="217"/>
  <c r="AO2023" i="217"/>
  <c r="AO1868" i="217"/>
  <c r="AO1904" i="217"/>
  <c r="AO1940" i="217"/>
  <c r="AO1976" i="217"/>
  <c r="AO2012" i="217"/>
  <c r="AO2048" i="217"/>
  <c r="AO1707" i="217"/>
  <c r="AO1743" i="217"/>
  <c r="AO1779" i="217"/>
  <c r="AO1815" i="217"/>
  <c r="AO1851" i="217"/>
  <c r="AO1887" i="217"/>
  <c r="AO1923" i="217"/>
  <c r="AO1959" i="217"/>
  <c r="AO1995" i="217"/>
  <c r="AO2031" i="217"/>
  <c r="AO1690" i="217"/>
  <c r="AO1726" i="217"/>
  <c r="AO1762" i="217"/>
  <c r="AO1798" i="217"/>
  <c r="AO1834" i="217"/>
  <c r="AO1870" i="217"/>
  <c r="AO1912" i="217"/>
  <c r="AO1954" i="217"/>
  <c r="AO2002" i="217"/>
  <c r="AO85" i="217"/>
  <c r="AO157" i="217"/>
  <c r="AO229" i="217"/>
  <c r="AO301" i="217"/>
  <c r="AO373" i="217"/>
  <c r="AO445" i="217"/>
  <c r="AO50" i="217"/>
  <c r="AO158" i="217"/>
  <c r="AO266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346" i="217"/>
  <c r="AO1340" i="217"/>
  <c r="AO1334" i="217"/>
  <c r="AO1328" i="217"/>
  <c r="AO1322" i="217"/>
  <c r="AO1316" i="217"/>
  <c r="AO1310" i="217"/>
  <c r="AO1304" i="217"/>
  <c r="AO1298" i="217"/>
  <c r="AO1292" i="217"/>
  <c r="AO1286" i="217"/>
  <c r="AO1280" i="217"/>
  <c r="AO1274" i="217"/>
  <c r="AO1268" i="217"/>
  <c r="AO1262" i="217"/>
  <c r="AO1256" i="217"/>
  <c r="AO1250" i="217"/>
  <c r="AO1244" i="217"/>
  <c r="AO1238" i="217"/>
  <c r="AO1232" i="217"/>
  <c r="AO1226" i="217"/>
  <c r="AO1220" i="217"/>
  <c r="AO1214" i="217"/>
  <c r="AO1208" i="217"/>
  <c r="AO1202" i="217"/>
  <c r="AO1196" i="217"/>
  <c r="AO1190" i="217"/>
  <c r="AO1184" i="217"/>
  <c r="AO1178" i="217"/>
  <c r="AO1172" i="217"/>
  <c r="AO1166" i="217"/>
  <c r="AO1160" i="217"/>
  <c r="AO1154" i="217"/>
  <c r="AO1148" i="217"/>
  <c r="AO1142" i="217"/>
  <c r="AO1136" i="217"/>
  <c r="AO1130" i="217"/>
  <c r="AO1124" i="217"/>
  <c r="AO1118" i="217"/>
  <c r="AO1112" i="217"/>
  <c r="AO1106" i="217"/>
  <c r="AO1100" i="217"/>
  <c r="AO1094" i="217"/>
  <c r="AO1088" i="217"/>
  <c r="AO1082" i="217"/>
  <c r="AO1076" i="217"/>
  <c r="AO1070" i="217"/>
  <c r="AO1064" i="217"/>
  <c r="AO1058" i="217"/>
  <c r="AO1052" i="217"/>
  <c r="AO1046" i="217"/>
  <c r="AO1040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129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146" i="217"/>
  <c r="AO1140" i="217"/>
  <c r="AO1134" i="217"/>
  <c r="AO1128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062" i="217"/>
  <c r="AO1056" i="217"/>
  <c r="AO1050" i="217"/>
  <c r="AO1044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145" i="217"/>
  <c r="AO1139" i="217"/>
  <c r="AO1133" i="217"/>
  <c r="AO1127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534" i="217"/>
  <c r="AO1528" i="217"/>
  <c r="AO1522" i="217"/>
  <c r="AO1516" i="217"/>
  <c r="AO1510" i="217"/>
  <c r="AO1504" i="217"/>
  <c r="AO1498" i="217"/>
  <c r="AO1492" i="217"/>
  <c r="AO1486" i="217"/>
  <c r="AO1480" i="217"/>
  <c r="AO1474" i="217"/>
  <c r="AO1468" i="217"/>
  <c r="AO1462" i="217"/>
  <c r="AO1456" i="217"/>
  <c r="AO1450" i="217"/>
  <c r="AO1444" i="217"/>
  <c r="AO1438" i="217"/>
  <c r="AO1432" i="217"/>
  <c r="AO1426" i="217"/>
  <c r="AO1420" i="217"/>
  <c r="AO1414" i="217"/>
  <c r="AO1408" i="217"/>
  <c r="AO1402" i="217"/>
  <c r="AO1396" i="217"/>
  <c r="AO1390" i="217"/>
  <c r="AO1384" i="217"/>
  <c r="AO1378" i="217"/>
  <c r="AO1372" i="217"/>
  <c r="AO1366" i="217"/>
  <c r="AO1360" i="217"/>
  <c r="AO1354" i="217"/>
  <c r="AO1348" i="217"/>
  <c r="AO1342" i="217"/>
  <c r="AO1336" i="217"/>
  <c r="AO1330" i="217"/>
  <c r="AO1324" i="217"/>
  <c r="AO1318" i="217"/>
  <c r="AO1312" i="217"/>
  <c r="AO1306" i="217"/>
  <c r="AO1300" i="217"/>
  <c r="AO1294" i="217"/>
  <c r="AO1288" i="217"/>
  <c r="AO1282" i="217"/>
  <c r="AO1276" i="217"/>
  <c r="AO1270" i="217"/>
  <c r="AO1264" i="217"/>
  <c r="AO1258" i="217"/>
  <c r="AO1252" i="217"/>
  <c r="AO1246" i="217"/>
  <c r="AO1240" i="217"/>
  <c r="AO1234" i="217"/>
  <c r="AO1228" i="217"/>
  <c r="AO1222" i="217"/>
  <c r="AO1216" i="217"/>
  <c r="AO1210" i="217"/>
  <c r="AO1204" i="217"/>
  <c r="AO1198" i="217"/>
  <c r="AO1192" i="217"/>
  <c r="AO1186" i="217"/>
  <c r="AO1180" i="217"/>
  <c r="AO1174" i="217"/>
  <c r="AO1168" i="217"/>
  <c r="AO1162" i="217"/>
  <c r="AO1156" i="217"/>
  <c r="AO1150" i="217"/>
  <c r="AO1144" i="217"/>
  <c r="AO1138" i="217"/>
  <c r="AO1132" i="217"/>
  <c r="AO1126" i="217"/>
  <c r="AO1120" i="217"/>
  <c r="AO1114" i="217"/>
  <c r="AO1108" i="217"/>
  <c r="AO1102" i="217"/>
  <c r="AO1096" i="217"/>
  <c r="AO1090" i="217"/>
  <c r="AO1084" i="217"/>
  <c r="AO1078" i="217"/>
  <c r="AO1072" i="217"/>
  <c r="AO1066" i="217"/>
  <c r="AO1060" i="217"/>
  <c r="AO1054" i="217"/>
  <c r="AO1048" i="217"/>
  <c r="AO1042" i="217"/>
  <c r="AO1568" i="217"/>
  <c r="AO1604" i="217"/>
  <c r="AO1640" i="217"/>
  <c r="AO1676" i="217"/>
  <c r="AO1734" i="217"/>
  <c r="AO1806" i="217"/>
  <c r="AO1896" i="217"/>
  <c r="AO1581" i="217"/>
  <c r="AO1617" i="217"/>
  <c r="AO1653" i="217"/>
  <c r="AO1697" i="217"/>
  <c r="AO1759" i="217"/>
  <c r="AO1831" i="217"/>
  <c r="AO1552" i="217"/>
  <c r="AO1588" i="217"/>
  <c r="AO1624" i="217"/>
  <c r="AO1660" i="217"/>
  <c r="AO1706" i="217"/>
  <c r="AO1772" i="217"/>
  <c r="AO1844" i="217"/>
  <c r="AO1565" i="217"/>
  <c r="AO1601" i="217"/>
  <c r="AO1637" i="217"/>
  <c r="AO1673" i="217"/>
  <c r="AO1728" i="217"/>
  <c r="AO1800" i="217"/>
  <c r="AO1878" i="217"/>
  <c r="AO1578" i="217"/>
  <c r="AO1614" i="217"/>
  <c r="AO1650" i="217"/>
  <c r="AO1692" i="217"/>
  <c r="AO1753" i="217"/>
  <c r="AO1825" i="217"/>
  <c r="AO1555" i="217"/>
  <c r="AO1591" i="217"/>
  <c r="AO1627" i="217"/>
  <c r="AO1663" i="217"/>
  <c r="AO1711" i="217"/>
  <c r="AO1778" i="217"/>
  <c r="AO1850" i="217"/>
  <c r="AO1739" i="217"/>
  <c r="AO1775" i="217"/>
  <c r="AO1811" i="217"/>
  <c r="AO1847" i="217"/>
  <c r="AO1883" i="217"/>
  <c r="AO1919" i="217"/>
  <c r="AO1955" i="217"/>
  <c r="AO1991" i="217"/>
  <c r="AO2027" i="217"/>
  <c r="AO1950" i="217"/>
  <c r="AO1986" i="217"/>
  <c r="AO2022" i="217"/>
  <c r="AO1885" i="217"/>
  <c r="AO1921" i="217"/>
  <c r="AO1957" i="217"/>
  <c r="AO1993" i="217"/>
  <c r="AO2029" i="217"/>
  <c r="AO1874" i="217"/>
  <c r="AO1910" i="217"/>
  <c r="AO1946" i="217"/>
  <c r="AO1982" i="217"/>
  <c r="AO2018" i="217"/>
  <c r="AO1677" i="217"/>
  <c r="AO1713" i="217"/>
  <c r="AO1749" i="217"/>
  <c r="AO1785" i="217"/>
  <c r="AO1821" i="217"/>
  <c r="AO1857" i="217"/>
  <c r="AO1893" i="217"/>
  <c r="AO1929" i="217"/>
  <c r="AO1965" i="217"/>
  <c r="AO2001" i="217"/>
  <c r="AO2037" i="217"/>
  <c r="AO1696" i="217"/>
  <c r="AO1732" i="217"/>
  <c r="AO1768" i="217"/>
  <c r="AO1804" i="217"/>
  <c r="AO1840" i="217"/>
  <c r="AO1876" i="217"/>
  <c r="AO1918" i="217"/>
  <c r="AO1960" i="217"/>
  <c r="AO2020" i="217"/>
  <c r="AO19" i="217"/>
  <c r="AO91" i="217"/>
  <c r="AO163" i="217"/>
  <c r="AO235" i="217"/>
  <c r="AO307" i="217"/>
  <c r="AO379" i="217"/>
  <c r="AO451" i="217"/>
  <c r="AO56" i="217"/>
  <c r="AO164" i="217"/>
  <c r="AO486" i="217"/>
  <c r="AO450" i="217"/>
  <c r="AO414" i="217"/>
  <c r="AO378" i="217"/>
  <c r="AO342" i="217"/>
  <c r="AO306" i="217"/>
  <c r="AO270" i="217"/>
  <c r="AO234" i="217"/>
  <c r="AO198" i="217"/>
  <c r="AO162" i="217"/>
  <c r="AO126" i="217"/>
  <c r="AO90" i="217"/>
  <c r="AO54" i="217"/>
  <c r="AO18" i="217"/>
  <c r="AO485" i="217"/>
  <c r="AO449" i="217"/>
  <c r="AO413" i="217"/>
  <c r="AO377" i="217"/>
  <c r="AO341" i="217"/>
  <c r="AO305" i="217"/>
  <c r="AO269" i="217"/>
  <c r="AO233" i="217"/>
  <c r="AO197" i="217"/>
  <c r="AO161" i="217"/>
  <c r="AO125" i="217"/>
  <c r="AO89" i="217"/>
  <c r="AO53" i="217"/>
  <c r="AO17" i="217"/>
  <c r="AO484" i="217"/>
  <c r="AO448" i="217"/>
  <c r="AO412" i="217"/>
  <c r="AO376" i="217"/>
  <c r="AO340" i="217"/>
  <c r="AO304" i="217"/>
  <c r="AO268" i="217"/>
  <c r="AO232" i="217"/>
  <c r="AO196" i="217"/>
  <c r="AO160" i="217"/>
  <c r="AO124" i="217"/>
  <c r="AO88" i="217"/>
  <c r="AO52" i="217"/>
  <c r="AO16" i="217"/>
  <c r="AO483" i="217"/>
  <c r="AO447" i="217"/>
  <c r="AO411" i="217"/>
  <c r="AO375" i="217"/>
  <c r="AO339" i="217"/>
  <c r="AO303" i="217"/>
  <c r="AO267" i="217"/>
  <c r="AO231" i="217"/>
  <c r="AO195" i="217"/>
  <c r="AO159" i="217"/>
  <c r="AO123" i="217"/>
  <c r="AO87" i="217"/>
  <c r="AO51" i="217"/>
  <c r="AO512" i="217"/>
  <c r="AO476" i="217"/>
  <c r="AO440" i="217"/>
  <c r="AO404" i="217"/>
  <c r="AO368" i="217"/>
  <c r="AO332" i="217"/>
  <c r="AO296" i="217"/>
  <c r="AO260" i="217"/>
  <c r="AO224" i="217"/>
  <c r="AO188" i="217"/>
  <c r="AO152" i="217"/>
  <c r="AO116" i="217"/>
  <c r="AO80" i="217"/>
  <c r="AO44" i="217"/>
  <c r="AO505" i="217"/>
  <c r="AO469" i="217"/>
  <c r="AO433" i="217"/>
  <c r="AO397" i="217"/>
  <c r="AO361" i="217"/>
  <c r="AO325" i="217"/>
  <c r="AO289" i="217"/>
  <c r="AO253" i="217"/>
  <c r="AO217" i="217"/>
  <c r="AO181" i="217"/>
  <c r="AO145" i="217"/>
  <c r="AO109" i="217"/>
  <c r="AO73" i="217"/>
  <c r="AO37" i="217"/>
  <c r="AO480" i="217"/>
  <c r="AO444" i="217"/>
  <c r="AO408" i="217"/>
  <c r="AO372" i="217"/>
  <c r="AO336" i="217"/>
  <c r="AO300" i="217"/>
  <c r="AO264" i="217"/>
  <c r="AO228" i="217"/>
  <c r="AO192" i="217"/>
  <c r="AO156" i="217"/>
  <c r="AO120" i="217"/>
  <c r="AO84" i="217"/>
  <c r="AO48" i="217"/>
  <c r="AO515" i="217"/>
  <c r="AO479" i="217"/>
  <c r="AO443" i="217"/>
  <c r="AO407" i="217"/>
  <c r="AO371" i="217"/>
  <c r="AO335" i="217"/>
  <c r="AO299" i="217"/>
  <c r="AO263" i="217"/>
  <c r="AO227" i="217"/>
  <c r="AO191" i="217"/>
  <c r="AO155" i="217"/>
  <c r="AO119" i="217"/>
  <c r="AO83" i="217"/>
  <c r="AO47" i="217"/>
  <c r="AO514" i="217"/>
  <c r="AO478" i="217"/>
  <c r="AO442" i="217"/>
  <c r="AO406" i="217"/>
  <c r="AO370" i="217"/>
  <c r="AO334" i="217"/>
  <c r="AO298" i="217"/>
  <c r="AO262" i="217"/>
  <c r="AO226" i="217"/>
  <c r="AO190" i="217"/>
  <c r="AO154" i="217"/>
  <c r="AO118" i="217"/>
  <c r="AO82" i="217"/>
  <c r="AO46" i="217"/>
  <c r="AO513" i="217"/>
  <c r="AO477" i="217"/>
  <c r="AO441" i="217"/>
  <c r="AO405" i="217"/>
  <c r="AO369" i="217"/>
  <c r="AO333" i="217"/>
  <c r="AO297" i="217"/>
  <c r="AO261" i="217"/>
  <c r="AO225" i="217"/>
  <c r="AO189" i="217"/>
  <c r="AO153" i="217"/>
  <c r="AO117" i="217"/>
  <c r="AO81" i="217"/>
  <c r="AO45" i="217"/>
  <c r="AO506" i="217"/>
  <c r="AO470" i="217"/>
  <c r="AO434" i="217"/>
  <c r="AO398" i="217"/>
  <c r="AO362" i="217"/>
  <c r="AO326" i="217"/>
  <c r="AO290" i="217"/>
  <c r="AO254" i="217"/>
  <c r="AO218" i="217"/>
  <c r="AO182" i="217"/>
  <c r="AO146" i="217"/>
  <c r="AO110" i="217"/>
  <c r="AO74" i="217"/>
  <c r="AO38" i="217"/>
  <c r="AO499" i="217"/>
  <c r="AO463" i="217"/>
  <c r="AO427" i="217"/>
  <c r="AO391" i="217"/>
  <c r="AO355" i="217"/>
  <c r="AO319" i="217"/>
  <c r="AO283" i="217"/>
  <c r="AO247" i="217"/>
  <c r="AO211" i="217"/>
  <c r="AO175" i="217"/>
  <c r="AO139" i="217"/>
  <c r="AO103" i="217"/>
  <c r="AO67" i="217"/>
  <c r="AO31" i="217"/>
  <c r="AO510" i="217"/>
  <c r="AO474" i="217"/>
  <c r="AO438" i="217"/>
  <c r="AO402" i="217"/>
  <c r="AO366" i="217"/>
  <c r="AO330" i="217"/>
  <c r="AO294" i="217"/>
  <c r="AO258" i="217"/>
  <c r="AO222" i="217"/>
  <c r="AO186" i="217"/>
  <c r="AO150" i="217"/>
  <c r="AO114" i="217"/>
  <c r="AO78" i="217"/>
  <c r="AO42" i="217"/>
  <c r="AO509" i="217"/>
  <c r="AO473" i="217"/>
  <c r="AO437" i="217"/>
  <c r="AO401" i="217"/>
  <c r="AO365" i="217"/>
  <c r="AO329" i="217"/>
  <c r="AO293" i="217"/>
  <c r="AO257" i="217"/>
  <c r="AO221" i="217"/>
  <c r="AO185" i="217"/>
  <c r="AO149" i="217"/>
  <c r="AO113" i="217"/>
  <c r="AO77" i="217"/>
  <c r="AO41" i="217"/>
  <c r="AO508" i="217"/>
  <c r="AO472" i="217"/>
  <c r="AO436" i="217"/>
  <c r="AO400" i="217"/>
  <c r="AO364" i="217"/>
  <c r="AO328" i="217"/>
  <c r="AO292" i="217"/>
  <c r="AO256" i="217"/>
  <c r="AO220" i="217"/>
  <c r="AO184" i="217"/>
  <c r="AO148" i="217"/>
  <c r="AO112" i="217"/>
  <c r="AO76" i="217"/>
  <c r="AO40" i="217"/>
  <c r="AO507" i="217"/>
  <c r="AO471" i="217"/>
  <c r="AO435" i="217"/>
  <c r="AO399" i="217"/>
  <c r="AO363" i="217"/>
  <c r="AO327" i="217"/>
  <c r="AO291" i="217"/>
  <c r="AO255" i="217"/>
  <c r="AO219" i="217"/>
  <c r="AO183" i="217"/>
  <c r="AO147" i="217"/>
  <c r="AO111" i="217"/>
  <c r="AO75" i="217"/>
  <c r="AO39" i="217"/>
  <c r="AO500" i="217"/>
  <c r="AO464" i="217"/>
  <c r="AO428" i="217"/>
  <c r="AO392" i="217"/>
  <c r="AO356" i="217"/>
  <c r="AO320" i="217"/>
  <c r="AO284" i="217"/>
  <c r="AO248" i="217"/>
  <c r="AO212" i="217"/>
  <c r="AO176" i="217"/>
  <c r="AO140" i="217"/>
  <c r="AO104" i="217"/>
  <c r="AO68" i="217"/>
  <c r="AO32" i="217"/>
  <c r="AO493" i="217"/>
  <c r="AO457" i="217"/>
  <c r="AO421" i="217"/>
  <c r="AO385" i="217"/>
  <c r="AO349" i="217"/>
  <c r="AO313" i="217"/>
  <c r="AO277" i="217"/>
  <c r="AO241" i="217"/>
  <c r="AO205" i="217"/>
  <c r="AO169" i="217"/>
  <c r="AO133" i="217"/>
  <c r="AO97" i="217"/>
  <c r="AO61" i="217"/>
  <c r="AO25" i="217"/>
  <c r="AO504" i="217"/>
  <c r="AO468" i="217"/>
  <c r="AO432" i="217"/>
  <c r="AO396" i="217"/>
  <c r="AO360" i="217"/>
  <c r="AO324" i="217"/>
  <c r="AO288" i="217"/>
  <c r="AO252" i="217"/>
  <c r="AO216" i="217"/>
  <c r="AO180" i="217"/>
  <c r="AO144" i="217"/>
  <c r="AO108" i="217"/>
  <c r="AO72" i="217"/>
  <c r="AO36" i="217"/>
  <c r="AO503" i="217"/>
  <c r="AO467" i="217"/>
  <c r="AO431" i="217"/>
  <c r="AO395" i="217"/>
  <c r="AO359" i="217"/>
  <c r="AO323" i="217"/>
  <c r="AO287" i="217"/>
  <c r="AO251" i="217"/>
  <c r="AO215" i="217"/>
  <c r="AO179" i="217"/>
  <c r="AO143" i="217"/>
  <c r="AO107" i="217"/>
  <c r="AO71" i="217"/>
  <c r="AO35" i="217"/>
  <c r="AO502" i="217"/>
  <c r="AO466" i="217"/>
  <c r="AO430" i="217"/>
  <c r="AO394" i="217"/>
  <c r="AO358" i="217"/>
  <c r="AO322" i="217"/>
  <c r="AO286" i="217"/>
  <c r="AO250" i="217"/>
  <c r="AO214" i="217"/>
  <c r="AO178" i="217"/>
  <c r="AO142" i="217"/>
  <c r="AO106" i="217"/>
  <c r="AO70" i="217"/>
  <c r="AO34" i="217"/>
  <c r="AO501" i="217"/>
  <c r="AO465" i="217"/>
  <c r="AO429" i="217"/>
  <c r="AO393" i="217"/>
  <c r="AO357" i="217"/>
  <c r="AO321" i="217"/>
  <c r="AO285" i="217"/>
  <c r="AO249" i="217"/>
  <c r="AO213" i="217"/>
  <c r="AO177" i="217"/>
  <c r="AO141" i="217"/>
  <c r="AO105" i="217"/>
  <c r="AO69" i="217"/>
  <c r="AO33" i="217"/>
  <c r="AO494" i="217"/>
  <c r="AO458" i="217"/>
  <c r="AO422" i="217"/>
  <c r="AO386" i="217"/>
  <c r="AO350" i="217"/>
  <c r="AO314" i="217"/>
  <c r="AO278" i="217"/>
  <c r="AO242" i="217"/>
  <c r="AO206" i="217"/>
  <c r="AO170" i="217"/>
  <c r="AO134" i="217"/>
  <c r="AO98" i="217"/>
  <c r="AO62" i="217"/>
  <c r="AO26" i="217"/>
  <c r="AO487" i="217"/>
  <c r="AO498" i="217"/>
  <c r="AO462" i="217"/>
  <c r="AO426" i="217"/>
  <c r="AO390" i="217"/>
  <c r="AO354" i="217"/>
  <c r="AO318" i="217"/>
  <c r="AO282" i="217"/>
  <c r="AO246" i="217"/>
  <c r="AO210" i="217"/>
  <c r="AO174" i="217"/>
  <c r="AO138" i="217"/>
  <c r="AO102" i="217"/>
  <c r="AO66" i="217"/>
  <c r="AO30" i="217"/>
  <c r="AO497" i="217"/>
  <c r="AO461" i="217"/>
  <c r="AO425" i="217"/>
  <c r="AO389" i="217"/>
  <c r="AO353" i="217"/>
  <c r="AO317" i="217"/>
  <c r="AO281" i="217"/>
  <c r="AO245" i="217"/>
  <c r="AO209" i="217"/>
  <c r="AO173" i="217"/>
  <c r="AO137" i="217"/>
  <c r="AO101" i="217"/>
  <c r="AO65" i="217"/>
  <c r="AO29" i="217"/>
  <c r="AO496" i="217"/>
  <c r="AO460" i="217"/>
  <c r="AO424" i="217"/>
  <c r="AO388" i="217"/>
  <c r="AO352" i="217"/>
  <c r="AO316" i="217"/>
  <c r="AO280" i="217"/>
  <c r="AO244" i="217"/>
  <c r="AO208" i="217"/>
  <c r="AO172" i="217"/>
  <c r="AO136" i="217"/>
  <c r="AO100" i="217"/>
  <c r="AO64" i="217"/>
  <c r="AO28" i="217"/>
  <c r="AO495" i="217"/>
  <c r="AO459" i="217"/>
  <c r="AO423" i="217"/>
  <c r="AO387" i="217"/>
  <c r="AO351" i="217"/>
  <c r="AO315" i="217"/>
  <c r="AO279" i="217"/>
  <c r="AO243" i="217"/>
  <c r="AO207" i="217"/>
  <c r="AO171" i="217"/>
  <c r="AO135" i="217"/>
  <c r="AO99" i="217"/>
  <c r="AO63" i="217"/>
  <c r="AO27" i="217"/>
  <c r="AO488" i="217"/>
  <c r="AO452" i="217"/>
  <c r="AO416" i="217"/>
  <c r="AO380" i="217"/>
  <c r="AO344" i="217"/>
  <c r="AO492" i="217"/>
  <c r="AO456" i="217"/>
  <c r="AO420" i="217"/>
  <c r="AO384" i="217"/>
  <c r="AO348" i="217"/>
  <c r="AO312" i="217"/>
  <c r="AO276" i="217"/>
  <c r="AO240" i="217"/>
  <c r="AO204" i="217"/>
  <c r="AO168" i="217"/>
  <c r="AO132" i="217"/>
  <c r="AO96" i="217"/>
  <c r="AO60" i="217"/>
  <c r="AO24" i="217"/>
  <c r="AO491" i="217"/>
  <c r="AO455" i="217"/>
  <c r="AO419" i="217"/>
  <c r="AO383" i="217"/>
  <c r="AO347" i="217"/>
  <c r="AO311" i="217"/>
  <c r="AO275" i="217"/>
  <c r="AO239" i="217"/>
  <c r="AO203" i="217"/>
  <c r="AO167" i="217"/>
  <c r="AO131" i="217"/>
  <c r="AO95" i="217"/>
  <c r="AO59" i="217"/>
  <c r="AO23" i="217"/>
  <c r="AO490" i="217"/>
  <c r="AO454" i="217"/>
  <c r="AO418" i="217"/>
  <c r="AO382" i="217"/>
  <c r="AO346" i="217"/>
  <c r="AO310" i="217"/>
  <c r="AO274" i="217"/>
  <c r="AO238" i="217"/>
  <c r="AO202" i="217"/>
  <c r="AO166" i="217"/>
  <c r="AO130" i="217"/>
  <c r="AO94" i="217"/>
  <c r="AO58" i="217"/>
  <c r="AO22" i="217"/>
  <c r="AO489" i="217"/>
  <c r="AO453" i="217"/>
  <c r="AO417" i="217"/>
  <c r="AO381" i="217"/>
  <c r="AO345" i="217"/>
  <c r="AO309" i="217"/>
  <c r="AO273" i="217"/>
  <c r="AO237" i="217"/>
  <c r="AO201" i="217"/>
  <c r="AO165" i="217"/>
  <c r="AO129" i="217"/>
  <c r="AO93" i="217"/>
  <c r="AO57" i="217"/>
  <c r="AO21" i="217"/>
  <c r="AO482" i="217"/>
  <c r="AO446" i="217"/>
  <c r="AO410" i="217"/>
  <c r="AO374" i="217"/>
  <c r="AO338" i="217"/>
  <c r="AO1574" i="217"/>
  <c r="AO1610" i="217"/>
  <c r="AO1646" i="217"/>
  <c r="AO1686" i="217"/>
  <c r="AO1746" i="217"/>
  <c r="AO1818" i="217"/>
  <c r="AO1932" i="217"/>
  <c r="AO1587" i="217"/>
  <c r="AO1623" i="217"/>
  <c r="AO1659" i="217"/>
  <c r="AO1705" i="217"/>
  <c r="AO1771" i="217"/>
  <c r="AO1843" i="217"/>
  <c r="AO1558" i="217"/>
  <c r="AO1594" i="217"/>
  <c r="AO1630" i="217"/>
  <c r="AO1666" i="217"/>
  <c r="AO1716" i="217"/>
  <c r="AO1784" i="217"/>
  <c r="AO1856" i="217"/>
  <c r="AO1571" i="217"/>
  <c r="AO1607" i="217"/>
  <c r="AO1643" i="217"/>
  <c r="AO1681" i="217"/>
  <c r="AO1740" i="217"/>
  <c r="AO1812" i="217"/>
  <c r="AO1914" i="217"/>
  <c r="AO1584" i="217"/>
  <c r="AO1620" i="217"/>
  <c r="AO1656" i="217"/>
  <c r="AO1700" i="217"/>
  <c r="AO1765" i="217"/>
  <c r="AO1837" i="217"/>
  <c r="AO1561" i="217"/>
  <c r="AO1597" i="217"/>
  <c r="AO1633" i="217"/>
  <c r="AO1669" i="217"/>
  <c r="AO1721" i="217"/>
  <c r="AO1790" i="217"/>
  <c r="AO1866" i="217"/>
  <c r="AO1745" i="217"/>
  <c r="AO1781" i="217"/>
  <c r="AO1817" i="217"/>
  <c r="AO1853" i="217"/>
  <c r="AO1889" i="217"/>
  <c r="AO1925" i="217"/>
  <c r="AO1961" i="217"/>
  <c r="AO1997" i="217"/>
  <c r="AO2033" i="217"/>
  <c r="AO1956" i="217"/>
  <c r="AO1992" i="217"/>
  <c r="AO2028" i="217"/>
  <c r="AO1891" i="217"/>
  <c r="AO1927" i="217"/>
  <c r="AO1963" i="217"/>
  <c r="AO1999" i="217"/>
  <c r="AO2035" i="217"/>
  <c r="AO1880" i="217"/>
  <c r="AO1916" i="217"/>
  <c r="AO1952" i="217"/>
  <c r="AO1988" i="217"/>
  <c r="AO2024" i="217"/>
  <c r="AO1683" i="217"/>
  <c r="AO1719" i="217"/>
  <c r="AO1755" i="217"/>
  <c r="AO1791" i="217"/>
  <c r="AO1827" i="217"/>
  <c r="AO1863" i="217"/>
  <c r="AO1899" i="217"/>
  <c r="AO1935" i="217"/>
  <c r="AO1971" i="217"/>
  <c r="AO2007" i="217"/>
  <c r="AO2043" i="217"/>
  <c r="AO1702" i="217"/>
  <c r="AO1738" i="217"/>
  <c r="AO1774" i="217"/>
  <c r="AO1810" i="217"/>
  <c r="AO1846" i="217"/>
  <c r="AO1882" i="217"/>
  <c r="AO1924" i="217"/>
  <c r="AO1966" i="217"/>
  <c r="AO2026" i="217"/>
  <c r="AO43" i="217"/>
  <c r="AO115" i="217"/>
  <c r="AO187" i="217"/>
  <c r="AO259" i="217"/>
  <c r="AO331" i="217"/>
  <c r="AO403" i="217"/>
  <c r="AO475" i="217"/>
  <c r="AO86" i="217"/>
  <c r="AO194" i="217"/>
  <c r="AO302" i="217"/>
  <c r="AO1025" i="217"/>
  <c r="AO989" i="217"/>
  <c r="AO953" i="217"/>
  <c r="AO917" i="217"/>
  <c r="AO881" i="217"/>
  <c r="AO845" i="217"/>
  <c r="AO809" i="217"/>
  <c r="AO773" i="217"/>
  <c r="AO1000" i="217"/>
  <c r="AO964" i="217"/>
  <c r="AO928" i="217"/>
  <c r="AO892" i="217"/>
  <c r="AO1023" i="217"/>
  <c r="AO987" i="217"/>
  <c r="AO951" i="217"/>
  <c r="AO915" i="217"/>
  <c r="AO879" i="217"/>
  <c r="AO1010" i="217"/>
  <c r="AO974" i="217"/>
  <c r="AO938" i="217"/>
  <c r="AO1027" i="217"/>
  <c r="AO991" i="217"/>
  <c r="AO955" i="217"/>
  <c r="AO919" i="217"/>
  <c r="AO883" i="217"/>
  <c r="AO847" i="217"/>
  <c r="AO1020" i="217"/>
  <c r="AO984" i="217"/>
  <c r="AO948" i="217"/>
  <c r="AO912" i="217"/>
  <c r="AO876" i="217"/>
  <c r="AO840" i="217"/>
  <c r="AO804" i="217"/>
  <c r="AO812" i="217"/>
  <c r="AO766" i="217"/>
  <c r="AO730" i="217"/>
  <c r="AO694" i="217"/>
  <c r="AO658" i="217"/>
  <c r="AO622" i="217"/>
  <c r="AO586" i="217"/>
  <c r="AO550" i="217"/>
  <c r="AO843" i="217"/>
  <c r="AO787" i="217"/>
  <c r="AO747" i="217"/>
  <c r="AO711" i="217"/>
  <c r="AO675" i="217"/>
  <c r="AO639" i="217"/>
  <c r="AO603" i="217"/>
  <c r="AO567" i="217"/>
  <c r="AO531" i="217"/>
  <c r="AO808" i="217"/>
  <c r="AO764" i="217"/>
  <c r="AO728" i="217"/>
  <c r="AO692" i="217"/>
  <c r="AO656" i="217"/>
  <c r="AO620" i="217"/>
  <c r="AO584" i="217"/>
  <c r="AO548" i="217"/>
  <c r="AO838" i="217"/>
  <c r="AO784" i="217"/>
  <c r="AO745" i="217"/>
  <c r="AO709" i="217"/>
  <c r="AO673" i="217"/>
  <c r="AO637" i="217"/>
  <c r="AO601" i="217"/>
  <c r="AO565" i="217"/>
  <c r="AO529" i="217"/>
  <c r="AO814" i="217"/>
  <c r="AO769" i="217"/>
  <c r="AO732" i="217"/>
  <c r="AO696" i="217"/>
  <c r="AO660" i="217"/>
  <c r="AO624" i="217"/>
  <c r="AO588" i="217"/>
  <c r="AO552" i="217"/>
  <c r="AO860" i="217"/>
  <c r="AO796" i="217"/>
  <c r="AO755" i="217"/>
  <c r="AO719" i="217"/>
  <c r="AO683" i="217"/>
  <c r="AO647" i="217"/>
  <c r="AO611" i="217"/>
  <c r="AO575" i="217"/>
  <c r="AO539" i="217"/>
  <c r="AO1019" i="217"/>
  <c r="AO983" i="217"/>
  <c r="AO947" i="217"/>
  <c r="AO911" i="217"/>
  <c r="AO875" i="217"/>
  <c r="AO839" i="217"/>
  <c r="AO803" i="217"/>
  <c r="AO767" i="217"/>
  <c r="AO994" i="217"/>
  <c r="AO958" i="217"/>
  <c r="AO922" i="217"/>
  <c r="AO886" i="217"/>
  <c r="AO1017" i="217"/>
  <c r="AO981" i="217"/>
  <c r="AO945" i="217"/>
  <c r="AO909" i="217"/>
  <c r="AO873" i="217"/>
  <c r="AO1004" i="217"/>
  <c r="AO968" i="217"/>
  <c r="AO932" i="217"/>
  <c r="AO1021" i="217"/>
  <c r="AO985" i="217"/>
  <c r="AO949" i="217"/>
  <c r="AO913" i="217"/>
  <c r="AO877" i="217"/>
  <c r="AO841" i="217"/>
  <c r="AO1014" i="217"/>
  <c r="AO978" i="217"/>
  <c r="AO942" i="217"/>
  <c r="AO906" i="217"/>
  <c r="AO870" i="217"/>
  <c r="AO834" i="217"/>
  <c r="AO890" i="217"/>
  <c r="AO802" i="217"/>
  <c r="AO760" i="217"/>
  <c r="AO724" i="217"/>
  <c r="AO688" i="217"/>
  <c r="AO652" i="217"/>
  <c r="AO616" i="217"/>
  <c r="AO580" i="217"/>
  <c r="AO544" i="217"/>
  <c r="AO831" i="217"/>
  <c r="AO780" i="217"/>
  <c r="AO741" i="217"/>
  <c r="AO705" i="217"/>
  <c r="AO669" i="217"/>
  <c r="AO633" i="217"/>
  <c r="AO597" i="217"/>
  <c r="AO561" i="217"/>
  <c r="AO878" i="217"/>
  <c r="AO800" i="217"/>
  <c r="AO758" i="217"/>
  <c r="AO722" i="217"/>
  <c r="AO686" i="217"/>
  <c r="AO650" i="217"/>
  <c r="AO614" i="217"/>
  <c r="AO578" i="217"/>
  <c r="AO542" i="217"/>
  <c r="AO826" i="217"/>
  <c r="AO777" i="217"/>
  <c r="AO739" i="217"/>
  <c r="AO703" i="217"/>
  <c r="AO667" i="217"/>
  <c r="AO631" i="217"/>
  <c r="AO595" i="217"/>
  <c r="AO559" i="217"/>
  <c r="AO902" i="217"/>
  <c r="AO806" i="217"/>
  <c r="AO762" i="217"/>
  <c r="AO726" i="217"/>
  <c r="AO690" i="217"/>
  <c r="AO654" i="217"/>
  <c r="AO618" i="217"/>
  <c r="AO582" i="217"/>
  <c r="AO546" i="217"/>
  <c r="AO848" i="217"/>
  <c r="AO789" i="217"/>
  <c r="AO749" i="217"/>
  <c r="AO713" i="217"/>
  <c r="AO677" i="217"/>
  <c r="AO641" i="217"/>
  <c r="AO605" i="217"/>
  <c r="AO569" i="217"/>
  <c r="AO533" i="217"/>
  <c r="AO1013" i="217"/>
  <c r="AO977" i="217"/>
  <c r="AO941" i="217"/>
  <c r="AO905" i="217"/>
  <c r="AO869" i="217"/>
  <c r="AO833" i="217"/>
  <c r="AO797" i="217"/>
  <c r="AO1024" i="217"/>
  <c r="AO988" i="217"/>
  <c r="AO952" i="217"/>
  <c r="AO916" i="217"/>
  <c r="AO880" i="217"/>
  <c r="AO1011" i="217"/>
  <c r="AO975" i="217"/>
  <c r="AO939" i="217"/>
  <c r="AO903" i="217"/>
  <c r="AO867" i="217"/>
  <c r="AO998" i="217"/>
  <c r="AO962" i="217"/>
  <c r="AO926" i="217"/>
  <c r="AO1015" i="217"/>
  <c r="AO979" i="217"/>
  <c r="AO943" i="217"/>
  <c r="AO907" i="217"/>
  <c r="AO871" i="217"/>
  <c r="AO835" i="217"/>
  <c r="AO1008" i="217"/>
  <c r="AO972" i="217"/>
  <c r="AO936" i="217"/>
  <c r="AO900" i="217"/>
  <c r="AO864" i="217"/>
  <c r="AO828" i="217"/>
  <c r="AO856" i="217"/>
  <c r="AO795" i="217"/>
  <c r="AO754" i="217"/>
  <c r="AO718" i="217"/>
  <c r="AO682" i="217"/>
  <c r="AO646" i="217"/>
  <c r="AO610" i="217"/>
  <c r="AO574" i="217"/>
  <c r="AO538" i="217"/>
  <c r="AO819" i="217"/>
  <c r="AO772" i="217"/>
  <c r="AO735" i="217"/>
  <c r="AO699" i="217"/>
  <c r="AO663" i="217"/>
  <c r="AO627" i="217"/>
  <c r="AO591" i="217"/>
  <c r="AO555" i="217"/>
  <c r="AO854" i="217"/>
  <c r="AO793" i="217"/>
  <c r="AO752" i="217"/>
  <c r="AO716" i="217"/>
  <c r="AO680" i="217"/>
  <c r="AO644" i="217"/>
  <c r="AO608" i="217"/>
  <c r="AO572" i="217"/>
  <c r="AO536" i="217"/>
  <c r="AO817" i="217"/>
  <c r="AO770" i="217"/>
  <c r="AO733" i="217"/>
  <c r="AO697" i="217"/>
  <c r="AO661" i="217"/>
  <c r="AO625" i="217"/>
  <c r="AO589" i="217"/>
  <c r="AO553" i="217"/>
  <c r="AO866" i="217"/>
  <c r="AO798" i="217"/>
  <c r="AO756" i="217"/>
  <c r="AO720" i="217"/>
  <c r="AO684" i="217"/>
  <c r="AO648" i="217"/>
  <c r="AO612" i="217"/>
  <c r="AO576" i="217"/>
  <c r="AO540" i="217"/>
  <c r="AO836" i="217"/>
  <c r="AO782" i="217"/>
  <c r="AO743" i="217"/>
  <c r="AO707" i="217"/>
  <c r="AO671" i="217"/>
  <c r="AO635" i="217"/>
  <c r="AO599" i="217"/>
  <c r="AO563" i="217"/>
  <c r="AO1007" i="217"/>
  <c r="AO971" i="217"/>
  <c r="AO935" i="217"/>
  <c r="AO899" i="217"/>
  <c r="AO863" i="217"/>
  <c r="AO827" i="217"/>
  <c r="AO791" i="217"/>
  <c r="AO1018" i="217"/>
  <c r="AO982" i="217"/>
  <c r="AO946" i="217"/>
  <c r="AO910" i="217"/>
  <c r="AO874" i="217"/>
  <c r="AO1005" i="217"/>
  <c r="AO969" i="217"/>
  <c r="AO933" i="217"/>
  <c r="AO897" i="217"/>
  <c r="AO861" i="217"/>
  <c r="AO992" i="217"/>
  <c r="AO956" i="217"/>
  <c r="AO920" i="217"/>
  <c r="AO1009" i="217"/>
  <c r="AO973" i="217"/>
  <c r="AO937" i="217"/>
  <c r="AO901" i="217"/>
  <c r="AO865" i="217"/>
  <c r="AO829" i="217"/>
  <c r="AO1002" i="217"/>
  <c r="AO966" i="217"/>
  <c r="AO930" i="217"/>
  <c r="AO894" i="217"/>
  <c r="AO858" i="217"/>
  <c r="AO822" i="217"/>
  <c r="AO844" i="217"/>
  <c r="AO788" i="217"/>
  <c r="AO748" i="217"/>
  <c r="AO712" i="217"/>
  <c r="AO676" i="217"/>
  <c r="AO640" i="217"/>
  <c r="AO604" i="217"/>
  <c r="AO568" i="217"/>
  <c r="AO532" i="217"/>
  <c r="AO811" i="217"/>
  <c r="AO765" i="217"/>
  <c r="AO729" i="217"/>
  <c r="AO693" i="217"/>
  <c r="AO657" i="217"/>
  <c r="AO621" i="217"/>
  <c r="AO585" i="217"/>
  <c r="AO549" i="217"/>
  <c r="AO842" i="217"/>
  <c r="AO786" i="217"/>
  <c r="AO746" i="217"/>
  <c r="AO710" i="217"/>
  <c r="AO674" i="217"/>
  <c r="AO638" i="217"/>
  <c r="AO602" i="217"/>
  <c r="AO566" i="217"/>
  <c r="AO530" i="217"/>
  <c r="AO807" i="217"/>
  <c r="AO763" i="217"/>
  <c r="AO727" i="217"/>
  <c r="AO691" i="217"/>
  <c r="AO655" i="217"/>
  <c r="AO619" i="217"/>
  <c r="AO583" i="217"/>
  <c r="AO547" i="217"/>
  <c r="AO849" i="217"/>
  <c r="AO790" i="217"/>
  <c r="AO750" i="217"/>
  <c r="AO714" i="217"/>
  <c r="AO678" i="217"/>
  <c r="AO642" i="217"/>
  <c r="AO606" i="217"/>
  <c r="AO570" i="217"/>
  <c r="AO534" i="217"/>
  <c r="AO824" i="217"/>
  <c r="AO775" i="217"/>
  <c r="AO737" i="217"/>
  <c r="AO701" i="217"/>
  <c r="AO665" i="217"/>
  <c r="AO629" i="217"/>
  <c r="AO593" i="217"/>
  <c r="AO557" i="217"/>
  <c r="AO1001" i="217"/>
  <c r="AO965" i="217"/>
  <c r="AO929" i="217"/>
  <c r="AO893" i="217"/>
  <c r="AO857" i="217"/>
  <c r="AO821" i="217"/>
  <c r="AO785" i="217"/>
  <c r="AO1012" i="217"/>
  <c r="AO976" i="217"/>
  <c r="AO940" i="217"/>
  <c r="AO904" i="217"/>
  <c r="AO868" i="217"/>
  <c r="AO999" i="217"/>
  <c r="AO963" i="217"/>
  <c r="AO927" i="217"/>
  <c r="AO891" i="217"/>
  <c r="AO1022" i="217"/>
  <c r="AO986" i="217"/>
  <c r="AO950" i="217"/>
  <c r="AO914" i="217"/>
  <c r="AO1003" i="217"/>
  <c r="AO967" i="217"/>
  <c r="AO931" i="217"/>
  <c r="AO895" i="217"/>
  <c r="AO859" i="217"/>
  <c r="AO823" i="217"/>
  <c r="AO996" i="217"/>
  <c r="AO960" i="217"/>
  <c r="AO924" i="217"/>
  <c r="AO888" i="217"/>
  <c r="AO852" i="217"/>
  <c r="AO816" i="217"/>
  <c r="AO832" i="217"/>
  <c r="AO781" i="217"/>
  <c r="AO742" i="217"/>
  <c r="AO706" i="217"/>
  <c r="AO670" i="217"/>
  <c r="AO634" i="217"/>
  <c r="AO598" i="217"/>
  <c r="AO562" i="217"/>
  <c r="AO884" i="217"/>
  <c r="AO801" i="217"/>
  <c r="AO759" i="217"/>
  <c r="AO723" i="217"/>
  <c r="AO687" i="217"/>
  <c r="AO651" i="217"/>
  <c r="AO615" i="217"/>
  <c r="AO579" i="217"/>
  <c r="AO543" i="217"/>
  <c r="AO830" i="217"/>
  <c r="AO778" i="217"/>
  <c r="AO740" i="217"/>
  <c r="AO704" i="217"/>
  <c r="AO668" i="217"/>
  <c r="AO632" i="217"/>
  <c r="AO596" i="217"/>
  <c r="AO560" i="217"/>
  <c r="AO872" i="217"/>
  <c r="AO799" i="217"/>
  <c r="AO757" i="217"/>
  <c r="AO721" i="217"/>
  <c r="AO685" i="217"/>
  <c r="AO649" i="217"/>
  <c r="AO613" i="217"/>
  <c r="AO577" i="217"/>
  <c r="AO541" i="217"/>
  <c r="AO837" i="217"/>
  <c r="AO783" i="217"/>
  <c r="AO744" i="217"/>
  <c r="AO708" i="217"/>
  <c r="AO672" i="217"/>
  <c r="AO636" i="217"/>
  <c r="AO600" i="217"/>
  <c r="AO564" i="217"/>
  <c r="AO528" i="217"/>
  <c r="AO813" i="217"/>
  <c r="AO768" i="217"/>
  <c r="AO731" i="217"/>
  <c r="AO695" i="217"/>
  <c r="AO659" i="217"/>
  <c r="AO623" i="217"/>
  <c r="AO587" i="217"/>
  <c r="AO551" i="217"/>
  <c r="AO995" i="217"/>
  <c r="AO959" i="217"/>
  <c r="AO923" i="217"/>
  <c r="AO887" i="217"/>
  <c r="AO851" i="217"/>
  <c r="AO815" i="217"/>
  <c r="AO779" i="217"/>
  <c r="AO1006" i="217"/>
  <c r="AO970" i="217"/>
  <c r="AO934" i="217"/>
  <c r="AO898" i="217"/>
  <c r="AO862" i="217"/>
  <c r="AO993" i="217"/>
  <c r="AO957" i="217"/>
  <c r="AO921" i="217"/>
  <c r="AO885" i="217"/>
  <c r="AO1016" i="217"/>
  <c r="AO980" i="217"/>
  <c r="AO944" i="217"/>
  <c r="AO908" i="217"/>
  <c r="AO997" i="217"/>
  <c r="AO961" i="217"/>
  <c r="AO925" i="217"/>
  <c r="AO889" i="217"/>
  <c r="AO853" i="217"/>
  <c r="AO1026" i="217"/>
  <c r="AO990" i="217"/>
  <c r="AO954" i="217"/>
  <c r="AO918" i="217"/>
  <c r="AO882" i="217"/>
  <c r="AO846" i="217"/>
  <c r="AO810" i="217"/>
  <c r="AO820" i="217"/>
  <c r="AO774" i="217"/>
  <c r="AO736" i="217"/>
  <c r="AO700" i="217"/>
  <c r="AO664" i="217"/>
  <c r="AO628" i="217"/>
  <c r="AO592" i="217"/>
  <c r="AO556" i="217"/>
  <c r="AO855" i="217"/>
  <c r="AO794" i="217"/>
  <c r="AO753" i="217"/>
  <c r="AO717" i="217"/>
  <c r="AO681" i="217"/>
  <c r="AO645" i="217"/>
  <c r="AO609" i="217"/>
  <c r="AO573" i="217"/>
  <c r="AO537" i="217"/>
  <c r="AO818" i="217"/>
  <c r="AO771" i="217"/>
  <c r="AO734" i="217"/>
  <c r="AO698" i="217"/>
  <c r="AO662" i="217"/>
  <c r="AO626" i="217"/>
  <c r="AO590" i="217"/>
  <c r="AO554" i="217"/>
  <c r="AO850" i="217"/>
  <c r="AO792" i="217"/>
  <c r="AO751" i="217"/>
  <c r="AO715" i="217"/>
  <c r="AO679" i="217"/>
  <c r="AO643" i="217"/>
  <c r="AO607" i="217"/>
  <c r="AO571" i="217"/>
  <c r="AO535" i="217"/>
  <c r="AO825" i="217"/>
  <c r="AO776" i="217"/>
  <c r="AO738" i="217"/>
  <c r="AO702" i="217"/>
  <c r="AO666" i="217"/>
  <c r="AO630" i="217"/>
  <c r="AO594" i="217"/>
  <c r="AO558" i="217"/>
  <c r="AO896" i="217"/>
  <c r="AO805" i="217"/>
  <c r="AO761" i="217"/>
  <c r="AO725" i="217"/>
  <c r="AO689" i="217"/>
  <c r="AO653" i="217"/>
  <c r="AO617" i="217"/>
  <c r="AO581" i="217"/>
  <c r="AO545" i="217"/>
  <c r="AO1580" i="217"/>
  <c r="AO1616" i="217"/>
  <c r="AO1652" i="217"/>
  <c r="AO1694" i="217"/>
  <c r="AO1758" i="217"/>
  <c r="AO1830" i="217"/>
  <c r="AO1557" i="217"/>
  <c r="AO1593" i="217"/>
  <c r="AO1629" i="217"/>
  <c r="AO1665" i="217"/>
  <c r="AO1715" i="217"/>
  <c r="AO1783" i="217"/>
  <c r="AO1855" i="217"/>
  <c r="AO1564" i="217"/>
  <c r="AO1600" i="217"/>
  <c r="AO1636" i="217"/>
  <c r="AO1672" i="217"/>
  <c r="AO1724" i="217"/>
  <c r="AO1796" i="217"/>
  <c r="AO1873" i="217"/>
  <c r="AO1577" i="217"/>
  <c r="AO1613" i="217"/>
  <c r="AO1649" i="217"/>
  <c r="AO1691" i="217"/>
  <c r="AO1752" i="217"/>
  <c r="AO1824" i="217"/>
  <c r="AO1554" i="217"/>
  <c r="AO1590" i="217"/>
  <c r="AO1626" i="217"/>
  <c r="AO1662" i="217"/>
  <c r="AO1710" i="217"/>
  <c r="AO1777" i="217"/>
  <c r="AO1849" i="217"/>
  <c r="AO1567" i="217"/>
  <c r="AO1603" i="217"/>
  <c r="AO1639" i="217"/>
  <c r="AO1675" i="217"/>
  <c r="AO1730" i="217"/>
  <c r="AO1802" i="217"/>
  <c r="AO1890" i="217"/>
  <c r="AO1751" i="217"/>
  <c r="AO1787" i="217"/>
  <c r="AO1823" i="217"/>
  <c r="AO1859" i="217"/>
  <c r="AO1895" i="217"/>
  <c r="AO1931" i="217"/>
  <c r="AO1967" i="217"/>
  <c r="AO2003" i="217"/>
  <c r="AO2039" i="217"/>
  <c r="AO1962" i="217"/>
  <c r="AO1998" i="217"/>
  <c r="AO2034" i="217"/>
  <c r="AO1897" i="217"/>
  <c r="AO1933" i="217"/>
  <c r="AO1969" i="217"/>
  <c r="AO2005" i="217"/>
  <c r="AO2041" i="217"/>
  <c r="AO1886" i="217"/>
  <c r="AO1922" i="217"/>
  <c r="AO1958" i="217"/>
  <c r="AO1994" i="217"/>
  <c r="AO2030" i="217"/>
  <c r="AO1689" i="217"/>
  <c r="AO1725" i="217"/>
  <c r="AO1761" i="217"/>
  <c r="AO1797" i="217"/>
  <c r="AO1833" i="217"/>
  <c r="AO1869" i="217"/>
  <c r="AO1905" i="217"/>
  <c r="AO1941" i="217"/>
  <c r="AO1977" i="217"/>
  <c r="AO2013" i="217"/>
  <c r="AO2049" i="217"/>
  <c r="AO1708" i="217"/>
  <c r="AO1744" i="217"/>
  <c r="AO1780" i="217"/>
  <c r="AO1816" i="217"/>
  <c r="AO1852" i="217"/>
  <c r="AO1888" i="217"/>
  <c r="AO1930" i="217"/>
  <c r="AO1984" i="217"/>
  <c r="AO2032" i="217"/>
  <c r="AO49" i="217"/>
  <c r="AO121" i="217"/>
  <c r="AO193" i="217"/>
  <c r="AO265" i="217"/>
  <c r="AO337" i="217"/>
  <c r="AO409" i="217"/>
  <c r="AO481" i="217"/>
  <c r="AO92" i="217"/>
  <c r="AO200" i="217"/>
  <c r="AO308" i="217"/>
  <c r="AB27" i="216"/>
  <c r="Z27" i="216"/>
  <c r="AC2587" i="217"/>
  <c r="AC2629" i="217"/>
  <c r="AC2761" i="217"/>
  <c r="AC2612" i="217"/>
  <c r="AC2666" i="217"/>
  <c r="AC2589" i="217"/>
  <c r="AC2631" i="217"/>
  <c r="AC2578" i="217"/>
  <c r="AC2632" i="217"/>
  <c r="AC2585" i="217"/>
  <c r="AC2639" i="217"/>
  <c r="AC2592" i="217"/>
  <c r="AC2660" i="217"/>
  <c r="AC2851" i="217"/>
  <c r="AC2959" i="217"/>
  <c r="AI1253" i="217"/>
  <c r="AI1232" i="217"/>
  <c r="AI1268" i="217"/>
  <c r="AI1304" i="217"/>
  <c r="AI1340" i="217"/>
  <c r="AI1376" i="217"/>
  <c r="AI1412" i="217"/>
  <c r="AI1448" i="217"/>
  <c r="AI1490" i="217"/>
  <c r="AI1532" i="217"/>
  <c r="AI1287" i="217"/>
  <c r="AI1329" i="217"/>
  <c r="AI1371" i="217"/>
  <c r="AI1419" i="217"/>
  <c r="AI1461" i="217"/>
  <c r="AI1503" i="217"/>
  <c r="AI1336" i="217"/>
  <c r="AI1396" i="217"/>
  <c r="AI1444" i="217"/>
  <c r="AI1504" i="217"/>
  <c r="AI1343" i="217"/>
  <c r="AI1403" i="217"/>
  <c r="AI1451" i="217"/>
  <c r="AI1511" i="217"/>
  <c r="AI1332" i="217"/>
  <c r="AI1392" i="217"/>
  <c r="AI1440" i="217"/>
  <c r="AI1500" i="217"/>
  <c r="AI1183" i="217"/>
  <c r="AI1243" i="217"/>
  <c r="AI1291" i="217"/>
  <c r="AI1351" i="217"/>
  <c r="AI1399" i="217"/>
  <c r="AI1459" i="217"/>
  <c r="AI567" i="217"/>
  <c r="AC2593" i="217"/>
  <c r="AC2642" i="217"/>
  <c r="AC2576" i="217"/>
  <c r="AC2618" i="217"/>
  <c r="AC2684" i="217"/>
  <c r="AC2595" i="217"/>
  <c r="AC2644" i="217"/>
  <c r="AC2590" i="217"/>
  <c r="AC2638" i="217"/>
  <c r="AC2597" i="217"/>
  <c r="AC2647" i="217"/>
  <c r="AC2604" i="217"/>
  <c r="AC2773" i="217"/>
  <c r="AC2881" i="217"/>
  <c r="AC2995" i="217"/>
  <c r="AI1212" i="217"/>
  <c r="AI1265" i="217"/>
  <c r="AI1238" i="217"/>
  <c r="AI1274" i="217"/>
  <c r="AI1310" i="217"/>
  <c r="AI1346" i="217"/>
  <c r="AI1382" i="217"/>
  <c r="AI1418" i="217"/>
  <c r="AI1454" i="217"/>
  <c r="AI1496" i="217"/>
  <c r="AI1538" i="217"/>
  <c r="AI1293" i="217"/>
  <c r="AI1335" i="217"/>
  <c r="AI1383" i="217"/>
  <c r="AI1425" i="217"/>
  <c r="AI1467" i="217"/>
  <c r="AI1509" i="217"/>
  <c r="AI1354" i="217"/>
  <c r="AI1402" i="217"/>
  <c r="AI1462" i="217"/>
  <c r="AI1510" i="217"/>
  <c r="AI1361" i="217"/>
  <c r="AI1409" i="217"/>
  <c r="AI1469" i="217"/>
  <c r="AI1517" i="217"/>
  <c r="AI1350" i="217"/>
  <c r="AI1398" i="217"/>
  <c r="AI1458" i="217"/>
  <c r="AI1506" i="217"/>
  <c r="AI1201" i="217"/>
  <c r="AI1249" i="217"/>
  <c r="AI1309" i="217"/>
  <c r="AI1357" i="217"/>
  <c r="AI1417" i="217"/>
  <c r="AI1471" i="217"/>
  <c r="AI597" i="217"/>
  <c r="AC2605" i="217"/>
  <c r="AC2649" i="217"/>
  <c r="AC2582" i="217"/>
  <c r="AC2624" i="217"/>
  <c r="AC2702" i="217"/>
  <c r="AC2607" i="217"/>
  <c r="AC2654" i="217"/>
  <c r="AC2596" i="217"/>
  <c r="AC2655" i="217"/>
  <c r="AC2603" i="217"/>
  <c r="AC2677" i="217"/>
  <c r="AC2610" i="217"/>
  <c r="AC2779" i="217"/>
  <c r="AC2887" i="217"/>
  <c r="AC3031" i="217"/>
  <c r="AI1220" i="217"/>
  <c r="AI1277" i="217"/>
  <c r="AI1244" i="217"/>
  <c r="AI1280" i="217"/>
  <c r="AI1316" i="217"/>
  <c r="AI1352" i="217"/>
  <c r="AI1388" i="217"/>
  <c r="AI1424" i="217"/>
  <c r="AI1460" i="217"/>
  <c r="AI1502" i="217"/>
  <c r="AI1257" i="217"/>
  <c r="AI1299" i="217"/>
  <c r="AI1347" i="217"/>
  <c r="AI1389" i="217"/>
  <c r="AI1431" i="217"/>
  <c r="AI1473" i="217"/>
  <c r="AI1515" i="217"/>
  <c r="AI1360" i="217"/>
  <c r="AI1408" i="217"/>
  <c r="AI1468" i="217"/>
  <c r="AI1516" i="217"/>
  <c r="AI1367" i="217"/>
  <c r="AI1415" i="217"/>
  <c r="AI1475" i="217"/>
  <c r="AI1523" i="217"/>
  <c r="AI1356" i="217"/>
  <c r="AI1404" i="217"/>
  <c r="AI1464" i="217"/>
  <c r="AI1512" i="217"/>
  <c r="AI1207" i="217"/>
  <c r="AI1255" i="217"/>
  <c r="AI1315" i="217"/>
  <c r="AI1363" i="217"/>
  <c r="AI1423" i="217"/>
  <c r="AI1489" i="217"/>
  <c r="AI633" i="217"/>
  <c r="Q2145" i="217"/>
  <c r="AC2611" i="217"/>
  <c r="AC2665" i="217"/>
  <c r="AC2588" i="217"/>
  <c r="AC2630" i="217"/>
  <c r="AC2767" i="217"/>
  <c r="AC2613" i="217"/>
  <c r="AC2671" i="217"/>
  <c r="AC2602" i="217"/>
  <c r="AC2690" i="217"/>
  <c r="AC2609" i="217"/>
  <c r="AC2713" i="217"/>
  <c r="AC2616" i="217"/>
  <c r="AC2809" i="217"/>
  <c r="AC2917" i="217"/>
  <c r="AC3067" i="217"/>
  <c r="AI3072" i="217"/>
  <c r="AI3066" i="217"/>
  <c r="AI3060" i="217"/>
  <c r="AI3054" i="217"/>
  <c r="AI3048" i="217"/>
  <c r="AI3042" i="217"/>
  <c r="AI3036" i="217"/>
  <c r="AI3030" i="217"/>
  <c r="AI3024" i="217"/>
  <c r="AI3018" i="217"/>
  <c r="AI3012" i="217"/>
  <c r="AI3006" i="217"/>
  <c r="AI3000" i="217"/>
  <c r="AI2994" i="217"/>
  <c r="AI2988" i="217"/>
  <c r="AI2982" i="217"/>
  <c r="AI2976" i="217"/>
  <c r="AI2970" i="217"/>
  <c r="AI2964" i="217"/>
  <c r="AI2958" i="217"/>
  <c r="AI2952" i="217"/>
  <c r="AI2946" i="217"/>
  <c r="AI2940" i="217"/>
  <c r="AI2934" i="217"/>
  <c r="AI2928" i="217"/>
  <c r="AI2922" i="217"/>
  <c r="AI2916" i="217"/>
  <c r="AI2910" i="217"/>
  <c r="AI2904" i="217"/>
  <c r="AI2898" i="217"/>
  <c r="AI2892" i="217"/>
  <c r="AI2886" i="217"/>
  <c r="AI2880" i="217"/>
  <c r="AI2874" i="217"/>
  <c r="AI2868" i="217"/>
  <c r="AI2862" i="217"/>
  <c r="AI2856" i="217"/>
  <c r="AI2850" i="217"/>
  <c r="AI2844" i="217"/>
  <c r="AI2838" i="217"/>
  <c r="AI2832" i="217"/>
  <c r="AI2826" i="217"/>
  <c r="AI2820" i="217"/>
  <c r="AI2814" i="217"/>
  <c r="AI2808" i="217"/>
  <c r="AI2802" i="217"/>
  <c r="AI2796" i="217"/>
  <c r="AI2790" i="217"/>
  <c r="AI2784" i="217"/>
  <c r="AI2778" i="217"/>
  <c r="AI2772" i="217"/>
  <c r="AI2766" i="217"/>
  <c r="AI2760" i="217"/>
  <c r="AI2754" i="217"/>
  <c r="AI2748" i="217"/>
  <c r="AI2742" i="217"/>
  <c r="AI2736" i="217"/>
  <c r="AI2730" i="217"/>
  <c r="AI2724" i="217"/>
  <c r="AI2718" i="217"/>
  <c r="AI2712" i="217"/>
  <c r="AI2706" i="217"/>
  <c r="AI2700" i="217"/>
  <c r="AI2694" i="217"/>
  <c r="AI2688" i="217"/>
  <c r="AI2682" i="217"/>
  <c r="AI2676" i="217"/>
  <c r="AI2670" i="217"/>
  <c r="AI2664" i="217"/>
  <c r="AI2658" i="217"/>
  <c r="AI2652" i="217"/>
  <c r="AI2646" i="217"/>
  <c r="AI2640" i="217"/>
  <c r="AI3071" i="217"/>
  <c r="AI3065" i="217"/>
  <c r="AI3059" i="217"/>
  <c r="AI3053" i="217"/>
  <c r="AI3047" i="217"/>
  <c r="AI3041" i="217"/>
  <c r="AI3035" i="217"/>
  <c r="AI3029" i="217"/>
  <c r="AI3023" i="217"/>
  <c r="AI3017" i="217"/>
  <c r="AI3011" i="217"/>
  <c r="AI3005" i="217"/>
  <c r="AI2999" i="217"/>
  <c r="AI2993" i="217"/>
  <c r="AI2987" i="217"/>
  <c r="AI2981" i="217"/>
  <c r="AI2975" i="217"/>
  <c r="AI2969" i="217"/>
  <c r="AI2963" i="217"/>
  <c r="AI2957" i="217"/>
  <c r="AI2951" i="217"/>
  <c r="AI2945" i="217"/>
  <c r="AI2939" i="217"/>
  <c r="AI2933" i="217"/>
  <c r="AI2927" i="217"/>
  <c r="AI2921" i="217"/>
  <c r="AI2915" i="217"/>
  <c r="AI2909" i="217"/>
  <c r="AI2903" i="217"/>
  <c r="AI2897" i="217"/>
  <c r="AI2891" i="217"/>
  <c r="AI2885" i="217"/>
  <c r="AI2879" i="217"/>
  <c r="AI2873" i="217"/>
  <c r="AI2867" i="217"/>
  <c r="AI2861" i="217"/>
  <c r="AI2855" i="217"/>
  <c r="AI2849" i="217"/>
  <c r="AI2843" i="217"/>
  <c r="AI2837" i="217"/>
  <c r="AI2831" i="217"/>
  <c r="AI2825" i="217"/>
  <c r="AI2819" i="217"/>
  <c r="AI2813" i="217"/>
  <c r="AI2807" i="217"/>
  <c r="AI2801" i="217"/>
  <c r="AI2795" i="217"/>
  <c r="AI2789" i="217"/>
  <c r="AI2783" i="217"/>
  <c r="AI2777" i="217"/>
  <c r="AI2771" i="217"/>
  <c r="AI2765" i="217"/>
  <c r="AI2759" i="217"/>
  <c r="AI2753" i="217"/>
  <c r="AI2747" i="217"/>
  <c r="AI2741" i="217"/>
  <c r="AI2735" i="217"/>
  <c r="AI2729" i="217"/>
  <c r="AI2723" i="217"/>
  <c r="AI2717" i="217"/>
  <c r="AI2711" i="217"/>
  <c r="AI2705" i="217"/>
  <c r="AI2699" i="217"/>
  <c r="AI2693" i="217"/>
  <c r="AI2687" i="217"/>
  <c r="AI2681" i="217"/>
  <c r="AI2675" i="217"/>
  <c r="AI2669" i="217"/>
  <c r="AI2663" i="217"/>
  <c r="AI2657" i="217"/>
  <c r="AI2651" i="217"/>
  <c r="AI3070" i="217"/>
  <c r="AI3064" i="217"/>
  <c r="AI3058" i="217"/>
  <c r="AI3052" i="217"/>
  <c r="AI3046" i="217"/>
  <c r="AI3040" i="217"/>
  <c r="AI3034" i="217"/>
  <c r="AI3028" i="217"/>
  <c r="AI3022" i="217"/>
  <c r="AI3016" i="217"/>
  <c r="AI3010" i="217"/>
  <c r="AI3004" i="217"/>
  <c r="AI2998" i="217"/>
  <c r="AI2992" i="217"/>
  <c r="AI2986" i="217"/>
  <c r="AI2980" i="217"/>
  <c r="AI2974" i="217"/>
  <c r="AI2968" i="217"/>
  <c r="AI2962" i="217"/>
  <c r="AI2956" i="217"/>
  <c r="AI2950" i="217"/>
  <c r="AI2944" i="217"/>
  <c r="AI2938" i="217"/>
  <c r="AI2932" i="217"/>
  <c r="AI2926" i="217"/>
  <c r="AI2920" i="217"/>
  <c r="AI2914" i="217"/>
  <c r="AI2908" i="217"/>
  <c r="AI2902" i="217"/>
  <c r="AI2896" i="217"/>
  <c r="AI2890" i="217"/>
  <c r="AI2884" i="217"/>
  <c r="AI2878" i="217"/>
  <c r="AI2872" i="217"/>
  <c r="AI2866" i="217"/>
  <c r="AI2860" i="217"/>
  <c r="AI2854" i="217"/>
  <c r="AI2848" i="217"/>
  <c r="AI2842" i="217"/>
  <c r="AI2836" i="217"/>
  <c r="AI2830" i="217"/>
  <c r="AI2824" i="217"/>
  <c r="AI2818" i="217"/>
  <c r="AI2812" i="217"/>
  <c r="AI2806" i="217"/>
  <c r="AI2800" i="217"/>
  <c r="AI2794" i="217"/>
  <c r="AI2788" i="217"/>
  <c r="AI2782" i="217"/>
  <c r="AI2776" i="217"/>
  <c r="AI2770" i="217"/>
  <c r="AI2764" i="217"/>
  <c r="AI2758" i="217"/>
  <c r="AI2752" i="217"/>
  <c r="AI2746" i="217"/>
  <c r="AI2740" i="217"/>
  <c r="AI2734" i="217"/>
  <c r="AI2728" i="217"/>
  <c r="AI2722" i="217"/>
  <c r="AI2716" i="217"/>
  <c r="AI2710" i="217"/>
  <c r="AI2704" i="217"/>
  <c r="AI2698" i="217"/>
  <c r="AI2692" i="217"/>
  <c r="AI2686" i="217"/>
  <c r="AI2680" i="217"/>
  <c r="AI2674" i="217"/>
  <c r="AI2668" i="217"/>
  <c r="AI2662" i="217"/>
  <c r="AI2656" i="217"/>
  <c r="AI2650" i="217"/>
  <c r="AI3075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2721" i="217"/>
  <c r="AI2715" i="217"/>
  <c r="AI2709" i="217"/>
  <c r="AI2703" i="217"/>
  <c r="AI2697" i="217"/>
  <c r="AI2691" i="217"/>
  <c r="AI2685" i="217"/>
  <c r="AI2679" i="217"/>
  <c r="AI2673" i="217"/>
  <c r="AI3074" i="217"/>
  <c r="AI3068" i="217"/>
  <c r="AI3062" i="217"/>
  <c r="AI3056" i="217"/>
  <c r="AI3050" i="217"/>
  <c r="AI3044" i="217"/>
  <c r="AI3038" i="217"/>
  <c r="AI3032" i="217"/>
  <c r="AI3026" i="217"/>
  <c r="AI3020" i="217"/>
  <c r="AI3014" i="217"/>
  <c r="AI3008" i="217"/>
  <c r="AI3002" i="217"/>
  <c r="AI2996" i="217"/>
  <c r="AI2990" i="217"/>
  <c r="AI2984" i="217"/>
  <c r="AI2978" i="217"/>
  <c r="AI2972" i="217"/>
  <c r="AI2966" i="217"/>
  <c r="AI2960" i="217"/>
  <c r="AI2954" i="217"/>
  <c r="AI2948" i="217"/>
  <c r="AI2942" i="217"/>
  <c r="AI2936" i="217"/>
  <c r="AI2930" i="217"/>
  <c r="AI2924" i="217"/>
  <c r="AI2918" i="217"/>
  <c r="AI2912" i="217"/>
  <c r="AI2906" i="217"/>
  <c r="AI2900" i="217"/>
  <c r="AI2894" i="217"/>
  <c r="AI2888" i="217"/>
  <c r="AI2882" i="217"/>
  <c r="AI2876" i="217"/>
  <c r="AI2870" i="217"/>
  <c r="AI2864" i="217"/>
  <c r="AI2858" i="217"/>
  <c r="AI2852" i="217"/>
  <c r="AI2846" i="217"/>
  <c r="AI2840" i="217"/>
  <c r="AI2834" i="217"/>
  <c r="AI2828" i="217"/>
  <c r="AI2822" i="217"/>
  <c r="AI2816" i="217"/>
  <c r="AI2810" i="217"/>
  <c r="AI2804" i="217"/>
  <c r="AI2798" i="217"/>
  <c r="AI2792" i="217"/>
  <c r="AI2786" i="217"/>
  <c r="AI2780" i="217"/>
  <c r="AI2774" i="217"/>
  <c r="AI2768" i="217"/>
  <c r="AI2762" i="217"/>
  <c r="AI2756" i="217"/>
  <c r="AI2750" i="217"/>
  <c r="AI2744" i="217"/>
  <c r="AI2738" i="217"/>
  <c r="AI2732" i="217"/>
  <c r="AI2726" i="217"/>
  <c r="AI2720" i="217"/>
  <c r="AI2714" i="217"/>
  <c r="AI2708" i="217"/>
  <c r="AI2702" i="217"/>
  <c r="AI2696" i="217"/>
  <c r="AI2690" i="217"/>
  <c r="AI2684" i="217"/>
  <c r="AI3073" i="217"/>
  <c r="AI3067" i="217"/>
  <c r="AI3061" i="217"/>
  <c r="AI3055" i="217"/>
  <c r="AI3049" i="217"/>
  <c r="AI3043" i="217"/>
  <c r="AI3037" i="217"/>
  <c r="AI3031" i="217"/>
  <c r="AI3025" i="217"/>
  <c r="AI3019" i="217"/>
  <c r="AI3013" i="217"/>
  <c r="AI3007" i="217"/>
  <c r="AI3001" i="217"/>
  <c r="AI2995" i="217"/>
  <c r="AI2989" i="217"/>
  <c r="AI2983" i="217"/>
  <c r="AI2977" i="217"/>
  <c r="AI2971" i="217"/>
  <c r="AI2965" i="217"/>
  <c r="AI2959" i="217"/>
  <c r="AI2953" i="217"/>
  <c r="AI2947" i="217"/>
  <c r="AI2941" i="217"/>
  <c r="AI2935" i="217"/>
  <c r="AI2929" i="217"/>
  <c r="AI2923" i="217"/>
  <c r="AI2917" i="217"/>
  <c r="AI2911" i="217"/>
  <c r="AI2905" i="217"/>
  <c r="AI2899" i="217"/>
  <c r="AI2893" i="217"/>
  <c r="AI2887" i="217"/>
  <c r="AI2881" i="217"/>
  <c r="AI2875" i="217"/>
  <c r="AI2869" i="217"/>
  <c r="AI2863" i="217"/>
  <c r="AI2857" i="217"/>
  <c r="AI2851" i="217"/>
  <c r="AI2845" i="217"/>
  <c r="AI2839" i="217"/>
  <c r="AI2833" i="217"/>
  <c r="AI2827" i="217"/>
  <c r="AI2821" i="217"/>
  <c r="AI2815" i="217"/>
  <c r="AI2809" i="217"/>
  <c r="AI2803" i="217"/>
  <c r="AI2797" i="217"/>
  <c r="AI2791" i="217"/>
  <c r="AI2785" i="217"/>
  <c r="AI2779" i="217"/>
  <c r="AI2773" i="217"/>
  <c r="AI2755" i="217"/>
  <c r="AI2719" i="217"/>
  <c r="AI2683" i="217"/>
  <c r="AI2666" i="217"/>
  <c r="AI2654" i="217"/>
  <c r="AI2644" i="217"/>
  <c r="AI2637" i="217"/>
  <c r="AI2631" i="217"/>
  <c r="AI2625" i="217"/>
  <c r="AI2619" i="217"/>
  <c r="AI2613" i="217"/>
  <c r="AI2607" i="217"/>
  <c r="AI2601" i="217"/>
  <c r="AI2595" i="217"/>
  <c r="AI2589" i="217"/>
  <c r="AI2583" i="217"/>
  <c r="AI2577" i="217"/>
  <c r="AI2749" i="217"/>
  <c r="AI2713" i="217"/>
  <c r="AI2678" i="217"/>
  <c r="AI2665" i="217"/>
  <c r="AI2653" i="217"/>
  <c r="AI2643" i="217"/>
  <c r="AI2636" i="217"/>
  <c r="AI2630" i="217"/>
  <c r="AI2624" i="217"/>
  <c r="AI2618" i="217"/>
  <c r="AI2612" i="217"/>
  <c r="AI2606" i="217"/>
  <c r="AI2600" i="217"/>
  <c r="AI2594" i="217"/>
  <c r="AI2588" i="217"/>
  <c r="AI2582" i="217"/>
  <c r="AI2576" i="217"/>
  <c r="AI2743" i="217"/>
  <c r="AI2707" i="217"/>
  <c r="AI2677" i="217"/>
  <c r="AI2661" i="217"/>
  <c r="AI2649" i="217"/>
  <c r="AI2642" i="217"/>
  <c r="AI2635" i="217"/>
  <c r="AI2629" i="217"/>
  <c r="AI2623" i="217"/>
  <c r="AI2617" i="217"/>
  <c r="AI2611" i="217"/>
  <c r="AI2605" i="217"/>
  <c r="AI2599" i="217"/>
  <c r="AI2593" i="217"/>
  <c r="AI2587" i="217"/>
  <c r="AI2581" i="217"/>
  <c r="AI2737" i="217"/>
  <c r="AI2701" i="217"/>
  <c r="AI2672" i="217"/>
  <c r="AI2660" i="217"/>
  <c r="AI2648" i="217"/>
  <c r="AI2641" i="217"/>
  <c r="AI2634" i="217"/>
  <c r="AI2628" i="217"/>
  <c r="AI2622" i="217"/>
  <c r="AI2616" i="217"/>
  <c r="AI2610" i="217"/>
  <c r="AI2604" i="217"/>
  <c r="AI2598" i="217"/>
  <c r="AI2592" i="217"/>
  <c r="AI2586" i="217"/>
  <c r="AI2580" i="217"/>
  <c r="AI2767" i="217"/>
  <c r="AI2731" i="217"/>
  <c r="AI2695" i="217"/>
  <c r="AI2671" i="217"/>
  <c r="AI2659" i="217"/>
  <c r="AI2647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2761" i="217"/>
  <c r="AI2725" i="217"/>
  <c r="AI2689" i="217"/>
  <c r="AI2667" i="217"/>
  <c r="AI2655" i="217"/>
  <c r="AI2645" i="217"/>
  <c r="AI2638" i="217"/>
  <c r="AI2632" i="217"/>
  <c r="AI2626" i="217"/>
  <c r="AI2620" i="217"/>
  <c r="AI2614" i="217"/>
  <c r="AI2608" i="217"/>
  <c r="AI2602" i="217"/>
  <c r="AI2596" i="217"/>
  <c r="AI2590" i="217"/>
  <c r="AI2584" i="217"/>
  <c r="AI2578" i="217"/>
  <c r="AI2249" i="217"/>
  <c r="AI2285" i="217"/>
  <c r="AI2321" i="217"/>
  <c r="AI2357" i="217"/>
  <c r="AI2393" i="217"/>
  <c r="AI2429" i="217"/>
  <c r="AI2465" i="217"/>
  <c r="AI2501" i="217"/>
  <c r="AI2537" i="217"/>
  <c r="AI2046" i="217"/>
  <c r="AI2040" i="217"/>
  <c r="AI2034" i="217"/>
  <c r="AI2028" i="217"/>
  <c r="AI2022" i="217"/>
  <c r="AI2016" i="217"/>
  <c r="AI2010" i="217"/>
  <c r="AI2004" i="217"/>
  <c r="AI1998" i="217"/>
  <c r="AI1992" i="217"/>
  <c r="AI1986" i="217"/>
  <c r="AI1980" i="217"/>
  <c r="AI1974" i="217"/>
  <c r="AI1968" i="217"/>
  <c r="AI1962" i="217"/>
  <c r="AI1956" i="217"/>
  <c r="AI1950" i="217"/>
  <c r="AI1944" i="217"/>
  <c r="AI1938" i="217"/>
  <c r="AI1932" i="217"/>
  <c r="AI1926" i="217"/>
  <c r="AI1920" i="217"/>
  <c r="AI1914" i="217"/>
  <c r="AI1908" i="217"/>
  <c r="AI1902" i="217"/>
  <c r="AI1896" i="217"/>
  <c r="AI1890" i="217"/>
  <c r="AI1884" i="217"/>
  <c r="AI1878" i="217"/>
  <c r="AI1872" i="217"/>
  <c r="AI1866" i="217"/>
  <c r="AI1860" i="217"/>
  <c r="AI1854" i="217"/>
  <c r="AI1848" i="217"/>
  <c r="AI1842" i="217"/>
  <c r="AI1836" i="217"/>
  <c r="AI1830" i="217"/>
  <c r="AI1824" i="217"/>
  <c r="AI1818" i="217"/>
  <c r="AI1812" i="217"/>
  <c r="AI1806" i="217"/>
  <c r="AI1800" i="217"/>
  <c r="AI1794" i="217"/>
  <c r="AI1788" i="217"/>
  <c r="AI1782" i="217"/>
  <c r="AI1776" i="217"/>
  <c r="AI1770" i="217"/>
  <c r="AI1764" i="217"/>
  <c r="AI1758" i="217"/>
  <c r="AI1752" i="217"/>
  <c r="AI1746" i="217"/>
  <c r="AI1740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1745" i="217"/>
  <c r="AI1739" i="217"/>
  <c r="AI1733" i="217"/>
  <c r="AI1727" i="217"/>
  <c r="AI1721" i="217"/>
  <c r="AI1715" i="217"/>
  <c r="AI1709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1744" i="217"/>
  <c r="AI1738" i="217"/>
  <c r="AI1732" i="217"/>
  <c r="AI1726" i="217"/>
  <c r="AI1720" i="217"/>
  <c r="AI1714" i="217"/>
  <c r="AI1708" i="217"/>
  <c r="AI1702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1743" i="217"/>
  <c r="AI1737" i="217"/>
  <c r="AI1731" i="217"/>
  <c r="AI1725" i="217"/>
  <c r="AI1719" i="217"/>
  <c r="AI1713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1921" i="217"/>
  <c r="AI1915" i="217"/>
  <c r="AI1909" i="217"/>
  <c r="AI1903" i="217"/>
  <c r="AI1897" i="217"/>
  <c r="AI1891" i="217"/>
  <c r="AI1885" i="217"/>
  <c r="AI1879" i="217"/>
  <c r="AI1873" i="217"/>
  <c r="AI1862" i="217"/>
  <c r="AI1844" i="217"/>
  <c r="AI1826" i="217"/>
  <c r="AI1808" i="217"/>
  <c r="AI1790" i="217"/>
  <c r="AI1772" i="217"/>
  <c r="AI1754" i="217"/>
  <c r="AI1736" i="217"/>
  <c r="AI1724" i="217"/>
  <c r="AI1712" i="217"/>
  <c r="AI1704" i="217"/>
  <c r="AI1697" i="217"/>
  <c r="AI1691" i="217"/>
  <c r="AI1685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1553" i="217"/>
  <c r="AI1861" i="217"/>
  <c r="AI1843" i="217"/>
  <c r="AI1825" i="217"/>
  <c r="AI1807" i="217"/>
  <c r="AI1789" i="217"/>
  <c r="AI1771" i="217"/>
  <c r="AI1753" i="217"/>
  <c r="AI1735" i="217"/>
  <c r="AI1723" i="217"/>
  <c r="AI1711" i="217"/>
  <c r="AI1703" i="217"/>
  <c r="AI1696" i="217"/>
  <c r="AI1690" i="217"/>
  <c r="AI1684" i="217"/>
  <c r="AI1678" i="217"/>
  <c r="AI1672" i="217"/>
  <c r="AI1666" i="217"/>
  <c r="AI1660" i="217"/>
  <c r="AI1654" i="217"/>
  <c r="AI1648" i="217"/>
  <c r="AI1642" i="217"/>
  <c r="AI1636" i="217"/>
  <c r="AI1630" i="217"/>
  <c r="AI1624" i="217"/>
  <c r="AI1618" i="217"/>
  <c r="AI1612" i="217"/>
  <c r="AI1606" i="217"/>
  <c r="AI1600" i="217"/>
  <c r="AI1594" i="217"/>
  <c r="AI1588" i="217"/>
  <c r="AI1582" i="217"/>
  <c r="AI1576" i="217"/>
  <c r="AI1570" i="217"/>
  <c r="AI1564" i="217"/>
  <c r="AI1558" i="217"/>
  <c r="AI1552" i="217"/>
  <c r="AI1856" i="217"/>
  <c r="AI1838" i="217"/>
  <c r="AI1820" i="217"/>
  <c r="AI1802" i="217"/>
  <c r="AI1784" i="217"/>
  <c r="AI1766" i="217"/>
  <c r="AI1748" i="217"/>
  <c r="AI1734" i="217"/>
  <c r="AI1722" i="217"/>
  <c r="AI1710" i="217"/>
  <c r="AI1701" i="217"/>
  <c r="AI1695" i="217"/>
  <c r="AI1689" i="217"/>
  <c r="AI1683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1855" i="217"/>
  <c r="AI1837" i="217"/>
  <c r="AI1819" i="217"/>
  <c r="AI1801" i="217"/>
  <c r="AI1783" i="217"/>
  <c r="AI1765" i="217"/>
  <c r="AI1747" i="217"/>
  <c r="AI1730" i="217"/>
  <c r="AI1718" i="217"/>
  <c r="AI1707" i="217"/>
  <c r="AI1700" i="217"/>
  <c r="AI1694" i="217"/>
  <c r="AI1688" i="217"/>
  <c r="AI1682" i="217"/>
  <c r="AI1676" i="217"/>
  <c r="AI1670" i="217"/>
  <c r="AI1664" i="217"/>
  <c r="AI1658" i="217"/>
  <c r="AI1652" i="217"/>
  <c r="AI1646" i="217"/>
  <c r="AI1640" i="217"/>
  <c r="AI1634" i="217"/>
  <c r="AI1628" i="217"/>
  <c r="AI1622" i="217"/>
  <c r="AI1616" i="217"/>
  <c r="AI1610" i="217"/>
  <c r="AI1604" i="217"/>
  <c r="AI1598" i="217"/>
  <c r="AI1592" i="217"/>
  <c r="AI1586" i="217"/>
  <c r="AI1580" i="217"/>
  <c r="AI1574" i="217"/>
  <c r="AI1568" i="217"/>
  <c r="AI1562" i="217"/>
  <c r="AI1556" i="217"/>
  <c r="AI1868" i="217"/>
  <c r="AI1850" i="217"/>
  <c r="AI1832" i="217"/>
  <c r="AI1814" i="217"/>
  <c r="AI1796" i="217"/>
  <c r="AI1778" i="217"/>
  <c r="AI1760" i="217"/>
  <c r="AI1742" i="217"/>
  <c r="AI1729" i="217"/>
  <c r="AI1717" i="217"/>
  <c r="AI1706" i="217"/>
  <c r="AI1699" i="217"/>
  <c r="AI1693" i="217"/>
  <c r="AI1687" i="217"/>
  <c r="AI1681" i="217"/>
  <c r="AI1675" i="217"/>
  <c r="AI1669" i="217"/>
  <c r="AI1663" i="217"/>
  <c r="AI1657" i="217"/>
  <c r="AI1651" i="217"/>
  <c r="AI1645" i="217"/>
  <c r="AI1639" i="217"/>
  <c r="AI1633" i="217"/>
  <c r="AI1627" i="217"/>
  <c r="AI1621" i="217"/>
  <c r="AI1615" i="217"/>
  <c r="AI1609" i="217"/>
  <c r="AI1603" i="217"/>
  <c r="AI1597" i="217"/>
  <c r="AI1591" i="217"/>
  <c r="AI1585" i="217"/>
  <c r="AI1579" i="217"/>
  <c r="AI1573" i="217"/>
  <c r="AI1567" i="217"/>
  <c r="AI1561" i="217"/>
  <c r="AI1555" i="217"/>
  <c r="AI1867" i="217"/>
  <c r="AI1849" i="217"/>
  <c r="AI1831" i="217"/>
  <c r="AI1813" i="217"/>
  <c r="AI1795" i="217"/>
  <c r="AI1777" i="217"/>
  <c r="AI1759" i="217"/>
  <c r="AI1741" i="217"/>
  <c r="AI1728" i="217"/>
  <c r="AI1716" i="217"/>
  <c r="AI1705" i="217"/>
  <c r="AI1698" i="217"/>
  <c r="AI1692" i="217"/>
  <c r="AI1686" i="217"/>
  <c r="AI1680" i="217"/>
  <c r="AI1674" i="217"/>
  <c r="AI1668" i="217"/>
  <c r="AI1662" i="217"/>
  <c r="AI1656" i="217"/>
  <c r="AI1650" i="217"/>
  <c r="AI1644" i="217"/>
  <c r="AI1638" i="217"/>
  <c r="AI1632" i="217"/>
  <c r="AI1626" i="217"/>
  <c r="AI1620" i="217"/>
  <c r="AI1614" i="217"/>
  <c r="AI1608" i="217"/>
  <c r="AI1602" i="217"/>
  <c r="AI1596" i="217"/>
  <c r="AI1590" i="217"/>
  <c r="AI1584" i="217"/>
  <c r="AI1578" i="217"/>
  <c r="AI1572" i="217"/>
  <c r="AI1566" i="217"/>
  <c r="AI1560" i="217"/>
  <c r="AI1554" i="217"/>
  <c r="AI1163" i="217"/>
  <c r="AI1204" i="217"/>
  <c r="AI1252" i="217"/>
  <c r="AI1330" i="217"/>
  <c r="AI1074" i="217"/>
  <c r="AI1110" i="217"/>
  <c r="AI1146" i="217"/>
  <c r="AI1184" i="217"/>
  <c r="AI1227" i="217"/>
  <c r="AI1289" i="217"/>
  <c r="AI1250" i="217"/>
  <c r="AI1286" i="217"/>
  <c r="AI1322" i="217"/>
  <c r="AI1358" i="217"/>
  <c r="AI1394" i="217"/>
  <c r="AI1430" i="217"/>
  <c r="AI1466" i="217"/>
  <c r="AI1508" i="217"/>
  <c r="AI1263" i="217"/>
  <c r="AI1311" i="217"/>
  <c r="AI1353" i="217"/>
  <c r="AI1395" i="217"/>
  <c r="AI1437" i="217"/>
  <c r="AI1479" i="217"/>
  <c r="AI1527" i="217"/>
  <c r="AI1366" i="217"/>
  <c r="AI1426" i="217"/>
  <c r="AI1474" i="217"/>
  <c r="AI1534" i="217"/>
  <c r="AI1373" i="217"/>
  <c r="AI1433" i="217"/>
  <c r="AI1481" i="217"/>
  <c r="AI1314" i="217"/>
  <c r="AI1362" i="217"/>
  <c r="AI1422" i="217"/>
  <c r="AI1470" i="217"/>
  <c r="AI1530" i="217"/>
  <c r="AI1213" i="217"/>
  <c r="AI1273" i="217"/>
  <c r="AI1321" i="217"/>
  <c r="AI1381" i="217"/>
  <c r="AI1429" i="217"/>
  <c r="AI1495" i="217"/>
  <c r="Q2344" i="217"/>
  <c r="K424" i="217"/>
  <c r="J10" i="217" s="1"/>
  <c r="J11" i="217" s="1"/>
  <c r="AC2617" i="217"/>
  <c r="AC2683" i="217"/>
  <c r="AC2594" i="217"/>
  <c r="AC2643" i="217"/>
  <c r="AC2577" i="217"/>
  <c r="AC2619" i="217"/>
  <c r="AC2689" i="217"/>
  <c r="AC2614" i="217"/>
  <c r="AC2708" i="217"/>
  <c r="AC2621" i="217"/>
  <c r="AC2749" i="217"/>
  <c r="AC2628" i="217"/>
  <c r="AC2815" i="217"/>
  <c r="AC2923" i="217"/>
  <c r="AI2093" i="217"/>
  <c r="AI2136" i="217"/>
  <c r="AI2182" i="217"/>
  <c r="AI2247" i="217"/>
  <c r="AI2076" i="217"/>
  <c r="AI2115" i="217"/>
  <c r="AI2158" i="217"/>
  <c r="AI2212" i="217"/>
  <c r="AI2284" i="217"/>
  <c r="AI2095" i="217"/>
  <c r="AI2138" i="217"/>
  <c r="AI2186" i="217"/>
  <c r="AI2252" i="217"/>
  <c r="AI2078" i="217"/>
  <c r="AI2118" i="217"/>
  <c r="AI2161" i="217"/>
  <c r="AI2217" i="217"/>
  <c r="AI2289" i="217"/>
  <c r="AI2097" i="217"/>
  <c r="AI2140" i="217"/>
  <c r="AI2188" i="217"/>
  <c r="AI2254" i="217"/>
  <c r="AI2080" i="217"/>
  <c r="AI2120" i="217"/>
  <c r="AI2163" i="217"/>
  <c r="AI2222" i="217"/>
  <c r="AI2166" i="217"/>
  <c r="AI2202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2239" i="217"/>
  <c r="AI2275" i="217"/>
  <c r="AI2311" i="217"/>
  <c r="AI2347" i="217"/>
  <c r="AI2383" i="217"/>
  <c r="AI2419" i="217"/>
  <c r="AI2455" i="217"/>
  <c r="AI2491" i="217"/>
  <c r="AI2527" i="217"/>
  <c r="AI2563" i="217"/>
  <c r="AI2324" i="217"/>
  <c r="AI2360" i="217"/>
  <c r="AI2396" i="217"/>
  <c r="AI2432" i="217"/>
  <c r="AI2468" i="217"/>
  <c r="AI2504" i="217"/>
  <c r="AI2540" i="217"/>
  <c r="AI2307" i="217"/>
  <c r="AI2343" i="217"/>
  <c r="AI2379" i="217"/>
  <c r="AI2415" i="217"/>
  <c r="AI2451" i="217"/>
  <c r="AI2487" i="217"/>
  <c r="AI2523" i="217"/>
  <c r="AI2559" i="217"/>
  <c r="AI2326" i="217"/>
  <c r="AI2362" i="217"/>
  <c r="AI2398" i="217"/>
  <c r="AI2434" i="217"/>
  <c r="AI2470" i="217"/>
  <c r="AI2506" i="217"/>
  <c r="AI2542" i="217"/>
  <c r="AI2111" i="217"/>
  <c r="AI2147" i="217"/>
  <c r="AI2183" i="217"/>
  <c r="AI2219" i="217"/>
  <c r="AI2255" i="217"/>
  <c r="AI2291" i="217"/>
  <c r="AI2327" i="217"/>
  <c r="AI2363" i="217"/>
  <c r="AI2399" i="217"/>
  <c r="AI2435" i="217"/>
  <c r="AI2471" i="217"/>
  <c r="AI2507" i="217"/>
  <c r="AI2543" i="217"/>
  <c r="AI1004" i="217"/>
  <c r="AI968" i="217"/>
  <c r="AI932" i="217"/>
  <c r="AI896" i="217"/>
  <c r="AI860" i="217"/>
  <c r="AI824" i="217"/>
  <c r="AI788" i="217"/>
  <c r="AI752" i="217"/>
  <c r="AI716" i="217"/>
  <c r="AI680" i="217"/>
  <c r="AI644" i="217"/>
  <c r="AI608" i="217"/>
  <c r="AI572" i="217"/>
  <c r="AI536" i="217"/>
  <c r="AI1003" i="217"/>
  <c r="AI967" i="217"/>
  <c r="AI931" i="217"/>
  <c r="AI895" i="217"/>
  <c r="AI859" i="217"/>
  <c r="AI823" i="217"/>
  <c r="AI787" i="217"/>
  <c r="AI751" i="217"/>
  <c r="AI715" i="217"/>
  <c r="AI679" i="217"/>
  <c r="AI643" i="217"/>
  <c r="AI607" i="217"/>
  <c r="AI571" i="217"/>
  <c r="AI535" i="217"/>
  <c r="AI1002" i="217"/>
  <c r="AI966" i="217"/>
  <c r="AI930" i="217"/>
  <c r="AI894" i="217"/>
  <c r="AI858" i="217"/>
  <c r="AI822" i="217"/>
  <c r="AI786" i="217"/>
  <c r="AI750" i="217"/>
  <c r="AI714" i="217"/>
  <c r="AI678" i="217"/>
  <c r="AI642" i="217"/>
  <c r="AI606" i="217"/>
  <c r="AI570" i="217"/>
  <c r="AI534" i="217"/>
  <c r="AI1001" i="217"/>
  <c r="AI965" i="217"/>
  <c r="AI929" i="217"/>
  <c r="AI893" i="217"/>
  <c r="AI857" i="217"/>
  <c r="AI821" i="217"/>
  <c r="AI785" i="217"/>
  <c r="AI749" i="217"/>
  <c r="AI713" i="217"/>
  <c r="AI677" i="217"/>
  <c r="AI641" i="217"/>
  <c r="AI605" i="217"/>
  <c r="AI569" i="217"/>
  <c r="AI533" i="217"/>
  <c r="AI994" i="217"/>
  <c r="AI958" i="217"/>
  <c r="AI922" i="217"/>
  <c r="AI886" i="217"/>
  <c r="AI850" i="217"/>
  <c r="AI814" i="217"/>
  <c r="AI778" i="217"/>
  <c r="AI742" i="217"/>
  <c r="AI706" i="217"/>
  <c r="AI670" i="217"/>
  <c r="AI634" i="217"/>
  <c r="AI598" i="217"/>
  <c r="AI562" i="217"/>
  <c r="AI1023" i="217"/>
  <c r="AI987" i="217"/>
  <c r="AI951" i="217"/>
  <c r="AI915" i="217"/>
  <c r="AI879" i="217"/>
  <c r="AI843" i="217"/>
  <c r="AI807" i="217"/>
  <c r="AI771" i="217"/>
  <c r="AI735" i="217"/>
  <c r="AI699" i="217"/>
  <c r="AI663" i="217"/>
  <c r="AI627" i="217"/>
  <c r="AI591" i="217"/>
  <c r="AI555" i="217"/>
  <c r="AI998" i="217"/>
  <c r="AI962" i="217"/>
  <c r="AI926" i="217"/>
  <c r="AI890" i="217"/>
  <c r="AI854" i="217"/>
  <c r="AI818" i="217"/>
  <c r="AI782" i="217"/>
  <c r="AI746" i="217"/>
  <c r="AI710" i="217"/>
  <c r="AI674" i="217"/>
  <c r="AI638" i="217"/>
  <c r="AI602" i="217"/>
  <c r="AI566" i="217"/>
  <c r="AI530" i="217"/>
  <c r="AI997" i="217"/>
  <c r="AI961" i="217"/>
  <c r="AI925" i="217"/>
  <c r="AI889" i="217"/>
  <c r="AI853" i="217"/>
  <c r="AI817" i="217"/>
  <c r="AI781" i="217"/>
  <c r="AI745" i="217"/>
  <c r="AI709" i="217"/>
  <c r="AI673" i="217"/>
  <c r="AI637" i="217"/>
  <c r="AI601" i="217"/>
  <c r="AI565" i="217"/>
  <c r="AI529" i="217"/>
  <c r="AI996" i="217"/>
  <c r="AI960" i="217"/>
  <c r="AI924" i="217"/>
  <c r="AI888" i="217"/>
  <c r="AI852" i="217"/>
  <c r="AI816" i="217"/>
  <c r="AI780" i="217"/>
  <c r="AI744" i="217"/>
  <c r="AI708" i="217"/>
  <c r="AI672" i="217"/>
  <c r="AI636" i="217"/>
  <c r="AI600" i="217"/>
  <c r="AI564" i="217"/>
  <c r="AI528" i="217"/>
  <c r="AI995" i="217"/>
  <c r="AI959" i="217"/>
  <c r="AI923" i="217"/>
  <c r="AI887" i="217"/>
  <c r="AI851" i="217"/>
  <c r="AI815" i="217"/>
  <c r="AI779" i="217"/>
  <c r="AI743" i="217"/>
  <c r="AI707" i="217"/>
  <c r="AI671" i="217"/>
  <c r="AI635" i="217"/>
  <c r="AI599" i="217"/>
  <c r="AI563" i="217"/>
  <c r="AI1024" i="217"/>
  <c r="AI988" i="217"/>
  <c r="AI952" i="217"/>
  <c r="AI916" i="217"/>
  <c r="AI880" i="217"/>
  <c r="AI844" i="217"/>
  <c r="AI808" i="217"/>
  <c r="AI772" i="217"/>
  <c r="AI736" i="217"/>
  <c r="AI700" i="217"/>
  <c r="AI664" i="217"/>
  <c r="AI628" i="217"/>
  <c r="AI592" i="217"/>
  <c r="AI556" i="217"/>
  <c r="AI1017" i="217"/>
  <c r="AI981" i="217"/>
  <c r="AI945" i="217"/>
  <c r="AI909" i="217"/>
  <c r="AI873" i="217"/>
  <c r="AI837" i="217"/>
  <c r="AI801" i="217"/>
  <c r="AI765" i="217"/>
  <c r="AI729" i="217"/>
  <c r="AI693" i="217"/>
  <c r="AI657" i="217"/>
  <c r="AI621" i="217"/>
  <c r="AI585" i="217"/>
  <c r="AI549" i="217"/>
  <c r="AI992" i="217"/>
  <c r="AI956" i="217"/>
  <c r="AI920" i="217"/>
  <c r="AI884" i="217"/>
  <c r="AI848" i="217"/>
  <c r="AI812" i="217"/>
  <c r="AI776" i="217"/>
  <c r="AI740" i="217"/>
  <c r="AI704" i="217"/>
  <c r="AI668" i="217"/>
  <c r="AI632" i="217"/>
  <c r="AI596" i="217"/>
  <c r="AI560" i="217"/>
  <c r="AI1027" i="217"/>
  <c r="AI991" i="217"/>
  <c r="AI955" i="217"/>
  <c r="AI919" i="217"/>
  <c r="AI883" i="217"/>
  <c r="AI847" i="217"/>
  <c r="AI811" i="217"/>
  <c r="AI775" i="217"/>
  <c r="AI739" i="217"/>
  <c r="AI703" i="217"/>
  <c r="AI667" i="217"/>
  <c r="AI631" i="217"/>
  <c r="AI595" i="217"/>
  <c r="AI559" i="217"/>
  <c r="AI1026" i="217"/>
  <c r="AI990" i="217"/>
  <c r="AI954" i="217"/>
  <c r="AI918" i="217"/>
  <c r="AI882" i="217"/>
  <c r="AI846" i="217"/>
  <c r="AI810" i="217"/>
  <c r="AI774" i="217"/>
  <c r="AI738" i="217"/>
  <c r="AI702" i="217"/>
  <c r="AI666" i="217"/>
  <c r="AI630" i="217"/>
  <c r="AI594" i="217"/>
  <c r="AI558" i="217"/>
  <c r="AI1025" i="217"/>
  <c r="AI989" i="217"/>
  <c r="AI953" i="217"/>
  <c r="AI917" i="217"/>
  <c r="AI881" i="217"/>
  <c r="AI845" i="217"/>
  <c r="AI809" i="217"/>
  <c r="AI773" i="217"/>
  <c r="AI737" i="217"/>
  <c r="AI701" i="217"/>
  <c r="AI665" i="217"/>
  <c r="AI629" i="217"/>
  <c r="AI593" i="217"/>
  <c r="AI557" i="217"/>
  <c r="AI1018" i="217"/>
  <c r="AI982" i="217"/>
  <c r="AI946" i="217"/>
  <c r="AI910" i="217"/>
  <c r="AI874" i="217"/>
  <c r="AI838" i="217"/>
  <c r="AI802" i="217"/>
  <c r="AI766" i="217"/>
  <c r="AI730" i="217"/>
  <c r="AI694" i="217"/>
  <c r="AI658" i="217"/>
  <c r="AI622" i="217"/>
  <c r="AI586" i="217"/>
  <c r="AI550" i="217"/>
  <c r="AI1011" i="217"/>
  <c r="AI975" i="217"/>
  <c r="AI939" i="217"/>
  <c r="AI903" i="217"/>
  <c r="AI867" i="217"/>
  <c r="AI831" i="217"/>
  <c r="AI795" i="217"/>
  <c r="AI759" i="217"/>
  <c r="AI723" i="217"/>
  <c r="AI687" i="217"/>
  <c r="AI651" i="217"/>
  <c r="AI615" i="217"/>
  <c r="AI579" i="217"/>
  <c r="AI543" i="217"/>
  <c r="AI1022" i="217"/>
  <c r="AI986" i="217"/>
  <c r="AI950" i="217"/>
  <c r="AI914" i="217"/>
  <c r="AI878" i="217"/>
  <c r="AI842" i="217"/>
  <c r="AI806" i="217"/>
  <c r="AI770" i="217"/>
  <c r="AI734" i="217"/>
  <c r="AI698" i="217"/>
  <c r="AI662" i="217"/>
  <c r="AI626" i="217"/>
  <c r="AI590" i="217"/>
  <c r="AI554" i="217"/>
  <c r="AI1021" i="217"/>
  <c r="AI985" i="217"/>
  <c r="AI949" i="217"/>
  <c r="AI913" i="217"/>
  <c r="AI877" i="217"/>
  <c r="AI841" i="217"/>
  <c r="AI805" i="217"/>
  <c r="AI769" i="217"/>
  <c r="AI733" i="217"/>
  <c r="AI697" i="217"/>
  <c r="AI661" i="217"/>
  <c r="AI625" i="217"/>
  <c r="AI589" i="217"/>
  <c r="AI553" i="217"/>
  <c r="AI1020" i="217"/>
  <c r="AI984" i="217"/>
  <c r="AI948" i="217"/>
  <c r="AI912" i="217"/>
  <c r="AI876" i="217"/>
  <c r="AI840" i="217"/>
  <c r="AI804" i="217"/>
  <c r="AI768" i="217"/>
  <c r="AI732" i="217"/>
  <c r="AI696" i="217"/>
  <c r="AI660" i="217"/>
  <c r="AI624" i="217"/>
  <c r="AI588" i="217"/>
  <c r="AI552" i="217"/>
  <c r="AI1019" i="217"/>
  <c r="AI983" i="217"/>
  <c r="AI947" i="217"/>
  <c r="AI911" i="217"/>
  <c r="AI875" i="217"/>
  <c r="AI839" i="217"/>
  <c r="AI803" i="217"/>
  <c r="AI767" i="217"/>
  <c r="AI731" i="217"/>
  <c r="AI695" i="217"/>
  <c r="AI659" i="217"/>
  <c r="AI623" i="217"/>
  <c r="AI587" i="217"/>
  <c r="AI551" i="217"/>
  <c r="AI1012" i="217"/>
  <c r="AI976" i="217"/>
  <c r="AI940" i="217"/>
  <c r="AI904" i="217"/>
  <c r="AI868" i="217"/>
  <c r="AI832" i="217"/>
  <c r="AI796" i="217"/>
  <c r="AI760" i="217"/>
  <c r="AI724" i="217"/>
  <c r="AI688" i="217"/>
  <c r="AI652" i="217"/>
  <c r="AI616" i="217"/>
  <c r="AI580" i="217"/>
  <c r="AI544" i="217"/>
  <c r="AI1005" i="217"/>
  <c r="AI969" i="217"/>
  <c r="AI933" i="217"/>
  <c r="AI897" i="217"/>
  <c r="AI861" i="217"/>
  <c r="AI825" i="217"/>
  <c r="AI789" i="217"/>
  <c r="AI753" i="217"/>
  <c r="AI717" i="217"/>
  <c r="AI681" i="217"/>
  <c r="AI645" i="217"/>
  <c r="AI609" i="217"/>
  <c r="AI573" i="217"/>
  <c r="AI537" i="217"/>
  <c r="AI1016" i="217"/>
  <c r="AI980" i="217"/>
  <c r="AI944" i="217"/>
  <c r="AI908" i="217"/>
  <c r="AI872" i="217"/>
  <c r="AI836" i="217"/>
  <c r="AI800" i="217"/>
  <c r="AI764" i="217"/>
  <c r="AI728" i="217"/>
  <c r="AI692" i="217"/>
  <c r="AI656" i="217"/>
  <c r="AI620" i="217"/>
  <c r="AI584" i="217"/>
  <c r="AI548" i="217"/>
  <c r="AI1015" i="217"/>
  <c r="AI979" i="217"/>
  <c r="AI943" i="217"/>
  <c r="AI907" i="217"/>
  <c r="AI871" i="217"/>
  <c r="AI835" i="217"/>
  <c r="AI799" i="217"/>
  <c r="AI763" i="217"/>
  <c r="AI727" i="217"/>
  <c r="AI691" i="217"/>
  <c r="AI655" i="217"/>
  <c r="AI619" i="217"/>
  <c r="AI583" i="217"/>
  <c r="AI547" i="217"/>
  <c r="AI1014" i="217"/>
  <c r="AI978" i="217"/>
  <c r="AI942" i="217"/>
  <c r="AI906" i="217"/>
  <c r="AI870" i="217"/>
  <c r="AI834" i="217"/>
  <c r="AI798" i="217"/>
  <c r="AI762" i="217"/>
  <c r="AI726" i="217"/>
  <c r="AI690" i="217"/>
  <c r="AI654" i="217"/>
  <c r="AI618" i="217"/>
  <c r="AI582" i="217"/>
  <c r="AI546" i="217"/>
  <c r="AI1013" i="217"/>
  <c r="AI977" i="217"/>
  <c r="AI941" i="217"/>
  <c r="AI905" i="217"/>
  <c r="AI869" i="217"/>
  <c r="AI833" i="217"/>
  <c r="AI797" i="217"/>
  <c r="AI761" i="217"/>
  <c r="AI725" i="217"/>
  <c r="AI689" i="217"/>
  <c r="AI653" i="217"/>
  <c r="AI617" i="217"/>
  <c r="AI581" i="217"/>
  <c r="AI545" i="217"/>
  <c r="AI1006" i="217"/>
  <c r="AI970" i="217"/>
  <c r="AI934" i="217"/>
  <c r="AI898" i="217"/>
  <c r="AI862" i="217"/>
  <c r="AI826" i="217"/>
  <c r="AI790" i="217"/>
  <c r="AI754" i="217"/>
  <c r="AI718" i="217"/>
  <c r="AI682" i="217"/>
  <c r="AI646" i="217"/>
  <c r="AI610" i="217"/>
  <c r="AI574" i="217"/>
  <c r="AI538" i="217"/>
  <c r="AI999" i="217"/>
  <c r="AI963" i="217"/>
  <c r="AI927" i="217"/>
  <c r="AI891" i="217"/>
  <c r="AI855" i="217"/>
  <c r="AI819" i="217"/>
  <c r="AI783" i="217"/>
  <c r="AI747" i="217"/>
  <c r="AI711" i="217"/>
  <c r="AI675" i="217"/>
  <c r="AI639" i="217"/>
  <c r="AI603" i="217"/>
  <c r="AI1010" i="217"/>
  <c r="AI974" i="217"/>
  <c r="AI938" i="217"/>
  <c r="AI902" i="217"/>
  <c r="AI866" i="217"/>
  <c r="AI830" i="217"/>
  <c r="AI794" i="217"/>
  <c r="AI758" i="217"/>
  <c r="AI722" i="217"/>
  <c r="AI686" i="217"/>
  <c r="AI650" i="217"/>
  <c r="AI614" i="217"/>
  <c r="AI578" i="217"/>
  <c r="AI542" i="217"/>
  <c r="AI1009" i="217"/>
  <c r="AI973" i="217"/>
  <c r="AI937" i="217"/>
  <c r="AI901" i="217"/>
  <c r="AI865" i="217"/>
  <c r="AI829" i="217"/>
  <c r="AI793" i="217"/>
  <c r="AI757" i="217"/>
  <c r="AI721" i="217"/>
  <c r="AI685" i="217"/>
  <c r="AI649" i="217"/>
  <c r="AI613" i="217"/>
  <c r="AI577" i="217"/>
  <c r="AI541" i="217"/>
  <c r="AI1008" i="217"/>
  <c r="AI972" i="217"/>
  <c r="AI936" i="217"/>
  <c r="AI900" i="217"/>
  <c r="AI864" i="217"/>
  <c r="AI828" i="217"/>
  <c r="AI792" i="217"/>
  <c r="AI756" i="217"/>
  <c r="AI720" i="217"/>
  <c r="AI684" i="217"/>
  <c r="AI648" i="217"/>
  <c r="AI612" i="217"/>
  <c r="AI576" i="217"/>
  <c r="AI540" i="217"/>
  <c r="AI1007" i="217"/>
  <c r="AI971" i="217"/>
  <c r="AI935" i="217"/>
  <c r="AI899" i="217"/>
  <c r="AI863" i="217"/>
  <c r="AI827" i="217"/>
  <c r="AI791" i="217"/>
  <c r="AI755" i="217"/>
  <c r="AI719" i="217"/>
  <c r="AI683" i="217"/>
  <c r="AI647" i="217"/>
  <c r="AI611" i="217"/>
  <c r="AI575" i="217"/>
  <c r="AI539" i="217"/>
  <c r="AI1000" i="217"/>
  <c r="AI964" i="217"/>
  <c r="AI928" i="217"/>
  <c r="AI892" i="217"/>
  <c r="AI856" i="217"/>
  <c r="AI820" i="217"/>
  <c r="AI784" i="217"/>
  <c r="AI748" i="217"/>
  <c r="AI712" i="217"/>
  <c r="AI676" i="217"/>
  <c r="AI640" i="217"/>
  <c r="AI604" i="217"/>
  <c r="AI568" i="217"/>
  <c r="AI532" i="217"/>
  <c r="AI993" i="217"/>
  <c r="AI957" i="217"/>
  <c r="AI921" i="217"/>
  <c r="AI885" i="217"/>
  <c r="AI849" i="217"/>
  <c r="AI813" i="217"/>
  <c r="AI777" i="217"/>
  <c r="AI741" i="217"/>
  <c r="AI1057" i="217"/>
  <c r="AI1093" i="217"/>
  <c r="AI1129" i="217"/>
  <c r="AI1165" i="217"/>
  <c r="AI1206" i="217"/>
  <c r="AI1254" i="217"/>
  <c r="AI1040" i="217"/>
  <c r="AI1076" i="217"/>
  <c r="AI1112" i="217"/>
  <c r="AI1148" i="217"/>
  <c r="AI1186" i="217"/>
  <c r="AI1229" i="217"/>
  <c r="AI1294" i="217"/>
  <c r="AI1059" i="217"/>
  <c r="AI1095" i="217"/>
  <c r="AI1131" i="217"/>
  <c r="AI1167" i="217"/>
  <c r="AI1209" i="217"/>
  <c r="AI1259" i="217"/>
  <c r="AI1042" i="217"/>
  <c r="AI1078" i="217"/>
  <c r="AI1114" i="217"/>
  <c r="AI1150" i="217"/>
  <c r="AI1188" i="217"/>
  <c r="AI1233" i="217"/>
  <c r="AI1296" i="217"/>
  <c r="AI1061" i="217"/>
  <c r="AI1097" i="217"/>
  <c r="AI1133" i="217"/>
  <c r="AI1169" i="217"/>
  <c r="AI1211" i="217"/>
  <c r="AI1264" i="217"/>
  <c r="AI1044" i="217"/>
  <c r="AI1080" i="217"/>
  <c r="AI1116" i="217"/>
  <c r="AI1152" i="217"/>
  <c r="AI1191" i="217"/>
  <c r="AI1235" i="217"/>
  <c r="AI1301" i="217"/>
  <c r="AI1256" i="217"/>
  <c r="AI1292" i="217"/>
  <c r="AI1328" i="217"/>
  <c r="AI1364" i="217"/>
  <c r="AI1400" i="217"/>
  <c r="AI1436" i="217"/>
  <c r="AI1472" i="217"/>
  <c r="AI1514" i="217"/>
  <c r="AI1275" i="217"/>
  <c r="AI1317" i="217"/>
  <c r="AI1359" i="217"/>
  <c r="AI1401" i="217"/>
  <c r="AI1443" i="217"/>
  <c r="AI1491" i="217"/>
  <c r="AI1533" i="217"/>
  <c r="AI1372" i="217"/>
  <c r="AI1432" i="217"/>
  <c r="AI1480" i="217"/>
  <c r="AI1331" i="217"/>
  <c r="AI1379" i="217"/>
  <c r="AI1439" i="217"/>
  <c r="AI1487" i="217"/>
  <c r="AI1320" i="217"/>
  <c r="AI1368" i="217"/>
  <c r="AI1428" i="217"/>
  <c r="AI1476" i="217"/>
  <c r="AI1536" i="217"/>
  <c r="AI1219" i="217"/>
  <c r="AI1279" i="217"/>
  <c r="AI1327" i="217"/>
  <c r="AI1387" i="217"/>
  <c r="AI1435" i="217"/>
  <c r="AI531" i="217"/>
  <c r="AI705" i="217"/>
  <c r="AC2581" i="217"/>
  <c r="AC2623" i="217"/>
  <c r="AC2701" i="217"/>
  <c r="AC2606" i="217"/>
  <c r="AC2653" i="217"/>
  <c r="AC2583" i="217"/>
  <c r="AC2625" i="217"/>
  <c r="AC2707" i="217"/>
  <c r="AC2626" i="217"/>
  <c r="AC2743" i="217"/>
  <c r="AC2633" i="217"/>
  <c r="AC2580" i="217"/>
  <c r="AC2648" i="217"/>
  <c r="AC2845" i="217"/>
  <c r="AC2953" i="217"/>
  <c r="AI2100" i="217"/>
  <c r="AI2143" i="217"/>
  <c r="AI2192" i="217"/>
  <c r="AI2259" i="217"/>
  <c r="AI2082" i="217"/>
  <c r="AI2122" i="217"/>
  <c r="AI2167" i="217"/>
  <c r="AI2224" i="217"/>
  <c r="AI2065" i="217"/>
  <c r="AI2102" i="217"/>
  <c r="AI2145" i="217"/>
  <c r="AI2194" i="217"/>
  <c r="AI2264" i="217"/>
  <c r="AI2084" i="217"/>
  <c r="AI2125" i="217"/>
  <c r="AI2169" i="217"/>
  <c r="AI2229" i="217"/>
  <c r="AI2067" i="217"/>
  <c r="AI2104" i="217"/>
  <c r="AI2148" i="217"/>
  <c r="AI2198" i="217"/>
  <c r="AI2266" i="217"/>
  <c r="AI2086" i="217"/>
  <c r="AI2127" i="217"/>
  <c r="AI2173" i="217"/>
  <c r="AI2234" i="217"/>
  <c r="AI2172" i="217"/>
  <c r="AI2208" i="217"/>
  <c r="AI2244" i="217"/>
  <c r="AI2280" i="217"/>
  <c r="AI2316" i="217"/>
  <c r="AI2352" i="217"/>
  <c r="AI2388" i="217"/>
  <c r="AI2424" i="217"/>
  <c r="AI2460" i="217"/>
  <c r="AI2496" i="217"/>
  <c r="AI2532" i="217"/>
  <c r="AI2209" i="217"/>
  <c r="AI2245" i="217"/>
  <c r="AI2281" i="217"/>
  <c r="AI2317" i="217"/>
  <c r="AI2353" i="217"/>
  <c r="AI2389" i="217"/>
  <c r="AI2425" i="217"/>
  <c r="AI2461" i="217"/>
  <c r="AI2497" i="217"/>
  <c r="AI2533" i="217"/>
  <c r="AI2294" i="217"/>
  <c r="AI2330" i="217"/>
  <c r="AI2366" i="217"/>
  <c r="AI2402" i="217"/>
  <c r="AI2438" i="217"/>
  <c r="AI2474" i="217"/>
  <c r="AI2510" i="217"/>
  <c r="AI2546" i="217"/>
  <c r="AI2313" i="217"/>
  <c r="AI2349" i="217"/>
  <c r="AI2385" i="217"/>
  <c r="AI2421" i="217"/>
  <c r="AI2457" i="217"/>
  <c r="AI2493" i="217"/>
  <c r="AI2529" i="217"/>
  <c r="AI2296" i="217"/>
  <c r="AI2332" i="217"/>
  <c r="AI2368" i="217"/>
  <c r="AI2404" i="217"/>
  <c r="AI2440" i="217"/>
  <c r="AI2476" i="217"/>
  <c r="AI2512" i="217"/>
  <c r="AI2548" i="217"/>
  <c r="AI2117" i="217"/>
  <c r="AI2153" i="217"/>
  <c r="AI2189" i="217"/>
  <c r="AI2225" i="217"/>
  <c r="AI2261" i="217"/>
  <c r="AI2297" i="217"/>
  <c r="AI2333" i="217"/>
  <c r="AI2369" i="217"/>
  <c r="AI2405" i="217"/>
  <c r="AI2441" i="217"/>
  <c r="AI2477" i="217"/>
  <c r="AI2513" i="217"/>
  <c r="AI1519" i="217"/>
  <c r="AI1483" i="217"/>
  <c r="AI1447" i="217"/>
  <c r="AI1411" i="217"/>
  <c r="AI1375" i="217"/>
  <c r="AI1339" i="217"/>
  <c r="AI1303" i="217"/>
  <c r="AI1267" i="217"/>
  <c r="AI1231" i="217"/>
  <c r="AI1195" i="217"/>
  <c r="AI1524" i="217"/>
  <c r="AI1488" i="217"/>
  <c r="AI1452" i="217"/>
  <c r="AI1416" i="217"/>
  <c r="AI1380" i="217"/>
  <c r="AI1344" i="217"/>
  <c r="AI1535" i="217"/>
  <c r="AI1499" i="217"/>
  <c r="AI1463" i="217"/>
  <c r="AI1427" i="217"/>
  <c r="AI1391" i="217"/>
  <c r="AI1355" i="217"/>
  <c r="AI1528" i="217"/>
  <c r="AI1492" i="217"/>
  <c r="AI1456" i="217"/>
  <c r="AI1420" i="217"/>
  <c r="AI1384" i="217"/>
  <c r="AI1348" i="217"/>
  <c r="AI1521" i="217"/>
  <c r="AI1485" i="217"/>
  <c r="AI1449" i="217"/>
  <c r="AI1413" i="217"/>
  <c r="AI1377" i="217"/>
  <c r="AI1341" i="217"/>
  <c r="AI1305" i="217"/>
  <c r="AI1269" i="217"/>
  <c r="AI1520" i="217"/>
  <c r="AI1484" i="217"/>
  <c r="AI1513" i="217"/>
  <c r="AI1477" i="217"/>
  <c r="AI1441" i="217"/>
  <c r="AI1405" i="217"/>
  <c r="AI1369" i="217"/>
  <c r="AI1333" i="217"/>
  <c r="AI1297" i="217"/>
  <c r="AI1261" i="217"/>
  <c r="AI1225" i="217"/>
  <c r="AI1189" i="217"/>
  <c r="AI1518" i="217"/>
  <c r="AI1482" i="217"/>
  <c r="AI1446" i="217"/>
  <c r="AI1410" i="217"/>
  <c r="AI1374" i="217"/>
  <c r="AI1338" i="217"/>
  <c r="AI1529" i="217"/>
  <c r="AI1493" i="217"/>
  <c r="AI1457" i="217"/>
  <c r="AI1421" i="217"/>
  <c r="AI1385" i="217"/>
  <c r="AI1349" i="217"/>
  <c r="AI1522" i="217"/>
  <c r="AI1486" i="217"/>
  <c r="AI1450" i="217"/>
  <c r="AI1414" i="217"/>
  <c r="AI1378" i="217"/>
  <c r="AI1342" i="217"/>
  <c r="AI1507" i="217"/>
  <c r="AI1537" i="217"/>
  <c r="AI1501" i="217"/>
  <c r="AI1465" i="217"/>
  <c r="AI1063" i="217"/>
  <c r="AI1099" i="217"/>
  <c r="AI1135" i="217"/>
  <c r="AI1171" i="217"/>
  <c r="AI1214" i="217"/>
  <c r="AI1266" i="217"/>
  <c r="AI1046" i="217"/>
  <c r="AI1082" i="217"/>
  <c r="AI1118" i="217"/>
  <c r="AI1154" i="217"/>
  <c r="AI1193" i="217"/>
  <c r="AI1239" i="217"/>
  <c r="AI1306" i="217"/>
  <c r="AI1065" i="217"/>
  <c r="AI1101" i="217"/>
  <c r="AI1137" i="217"/>
  <c r="AI1173" i="217"/>
  <c r="AI1216" i="217"/>
  <c r="AI1271" i="217"/>
  <c r="AI1048" i="217"/>
  <c r="AI1084" i="217"/>
  <c r="AI1120" i="217"/>
  <c r="AI1156" i="217"/>
  <c r="AI1196" i="217"/>
  <c r="AI1241" i="217"/>
  <c r="AI1308" i="217"/>
  <c r="AI1067" i="217"/>
  <c r="AI1103" i="217"/>
  <c r="AI1139" i="217"/>
  <c r="AI1175" i="217"/>
  <c r="AI1218" i="217"/>
  <c r="AI1276" i="217"/>
  <c r="AI1050" i="217"/>
  <c r="AI1086" i="217"/>
  <c r="AI1122" i="217"/>
  <c r="AI1158" i="217"/>
  <c r="AI1198" i="217"/>
  <c r="AI1245" i="217"/>
  <c r="AI1313" i="217"/>
  <c r="AI1262" i="217"/>
  <c r="AI1298" i="217"/>
  <c r="AI1334" i="217"/>
  <c r="AI1370" i="217"/>
  <c r="AI1406" i="217"/>
  <c r="AI1442" i="217"/>
  <c r="AI1478" i="217"/>
  <c r="AI1526" i="217"/>
  <c r="AI1281" i="217"/>
  <c r="AI1323" i="217"/>
  <c r="AI1365" i="217"/>
  <c r="AI1407" i="217"/>
  <c r="AI1455" i="217"/>
  <c r="AI1497" i="217"/>
  <c r="AI1539" i="217"/>
  <c r="AI1390" i="217"/>
  <c r="AI1438" i="217"/>
  <c r="AI1498" i="217"/>
  <c r="AI1337" i="217"/>
  <c r="AI1397" i="217"/>
  <c r="AI1445" i="217"/>
  <c r="AI1505" i="217"/>
  <c r="AI1326" i="217"/>
  <c r="AI1386" i="217"/>
  <c r="AI1434" i="217"/>
  <c r="AI1494" i="217"/>
  <c r="AI1177" i="217"/>
  <c r="AI1237" i="217"/>
  <c r="AI1285" i="217"/>
  <c r="AI1345" i="217"/>
  <c r="AI1393" i="217"/>
  <c r="AI1453" i="217"/>
  <c r="AI1531" i="217"/>
  <c r="AI561" i="217"/>
  <c r="AI32" i="217"/>
  <c r="AI68" i="217"/>
  <c r="AI104" i="217"/>
  <c r="AI140" i="217"/>
  <c r="AI176" i="217"/>
  <c r="AI212" i="217"/>
  <c r="AI252" i="217"/>
  <c r="AI319" i="217"/>
  <c r="AI39" i="217"/>
  <c r="AI75" i="217"/>
  <c r="AI111" i="217"/>
  <c r="AI147" i="217"/>
  <c r="AI183" i="217"/>
  <c r="AI219" i="217"/>
  <c r="AI263" i="217"/>
  <c r="AI332" i="217"/>
  <c r="AI40" i="217"/>
  <c r="AI76" i="217"/>
  <c r="AI112" i="217"/>
  <c r="AI148" i="217"/>
  <c r="AI184" i="217"/>
  <c r="AI220" i="217"/>
  <c r="AI264" i="217"/>
  <c r="AI336" i="217"/>
  <c r="AI41" i="217"/>
  <c r="AI77" i="217"/>
  <c r="AI113" i="217"/>
  <c r="AI149" i="217"/>
  <c r="AI185" i="217"/>
  <c r="AI221" i="217"/>
  <c r="AI265" i="217"/>
  <c r="AI337" i="217"/>
  <c r="AI42" i="217"/>
  <c r="AI78" i="217"/>
  <c r="AI114" i="217"/>
  <c r="AI150" i="217"/>
  <c r="AI186" i="217"/>
  <c r="AI222" i="217"/>
  <c r="AI266" i="217"/>
  <c r="AI338" i="217"/>
  <c r="AI43" i="217"/>
  <c r="AI79" i="217"/>
  <c r="AI115" i="217"/>
  <c r="AI151" i="217"/>
  <c r="AI187" i="217"/>
  <c r="AI223" i="217"/>
  <c r="AI270" i="217"/>
  <c r="AI342" i="217"/>
  <c r="AI299" i="217"/>
  <c r="AI335" i="217"/>
  <c r="AI371" i="217"/>
  <c r="AI407" i="217"/>
  <c r="AI443" i="217"/>
  <c r="AI479" i="217"/>
  <c r="AI515" i="217"/>
  <c r="AI390" i="217"/>
  <c r="AI426" i="217"/>
  <c r="AI462" i="217"/>
  <c r="AI498" i="217"/>
  <c r="AI361" i="217"/>
  <c r="AI397" i="217"/>
  <c r="AI433" i="217"/>
  <c r="AI469" i="217"/>
  <c r="AI505" i="217"/>
  <c r="AI386" i="217"/>
  <c r="AI422" i="217"/>
  <c r="AI458" i="217"/>
  <c r="AI494" i="217"/>
  <c r="AI261" i="217"/>
  <c r="AI297" i="217"/>
  <c r="AI333" i="217"/>
  <c r="AI369" i="217"/>
  <c r="AI405" i="217"/>
  <c r="AI441" i="217"/>
  <c r="AI477" i="217"/>
  <c r="AI513" i="217"/>
  <c r="AI268" i="217"/>
  <c r="AI304" i="217"/>
  <c r="AI340" i="217"/>
  <c r="AI376" i="217"/>
  <c r="AI412" i="217"/>
  <c r="AI448" i="217"/>
  <c r="AI484" i="217"/>
  <c r="AI38" i="217"/>
  <c r="AI74" i="217"/>
  <c r="AI110" i="217"/>
  <c r="AI146" i="217"/>
  <c r="AI182" i="217"/>
  <c r="AI218" i="217"/>
  <c r="AI260" i="217"/>
  <c r="AI331" i="217"/>
  <c r="AI45" i="217"/>
  <c r="AI81" i="217"/>
  <c r="AI117" i="217"/>
  <c r="AI153" i="217"/>
  <c r="AI189" i="217"/>
  <c r="AI225" i="217"/>
  <c r="AI272" i="217"/>
  <c r="AI348" i="217"/>
  <c r="AI46" i="217"/>
  <c r="AI82" i="217"/>
  <c r="AI118" i="217"/>
  <c r="AI154" i="217"/>
  <c r="AI190" i="217"/>
  <c r="AI226" i="217"/>
  <c r="AI276" i="217"/>
  <c r="AI350" i="217"/>
  <c r="AI47" i="217"/>
  <c r="AI83" i="217"/>
  <c r="AI119" i="217"/>
  <c r="AI155" i="217"/>
  <c r="AI191" i="217"/>
  <c r="AI227" i="217"/>
  <c r="AI277" i="217"/>
  <c r="AI354" i="217"/>
  <c r="AI48" i="217"/>
  <c r="AI84" i="217"/>
  <c r="AI120" i="217"/>
  <c r="AI156" i="217"/>
  <c r="AI192" i="217"/>
  <c r="AI228" i="217"/>
  <c r="AI278" i="217"/>
  <c r="AI356" i="217"/>
  <c r="AI49" i="217"/>
  <c r="AI85" i="217"/>
  <c r="AI121" i="217"/>
  <c r="AI157" i="217"/>
  <c r="AI193" i="217"/>
  <c r="AI229" i="217"/>
  <c r="AI282" i="217"/>
  <c r="AI269" i="217"/>
  <c r="AI305" i="217"/>
  <c r="AI341" i="217"/>
  <c r="AI377" i="217"/>
  <c r="AI413" i="217"/>
  <c r="AI449" i="217"/>
  <c r="AI485" i="217"/>
  <c r="AI360" i="217"/>
  <c r="AI396" i="217"/>
  <c r="AI432" i="217"/>
  <c r="AI468" i="217"/>
  <c r="AI504" i="217"/>
  <c r="AI367" i="217"/>
  <c r="AI403" i="217"/>
  <c r="AI439" i="217"/>
  <c r="AI475" i="217"/>
  <c r="AI511" i="217"/>
  <c r="AI392" i="217"/>
  <c r="AI428" i="217"/>
  <c r="AI464" i="217"/>
  <c r="AI500" i="217"/>
  <c r="AI267" i="217"/>
  <c r="AI303" i="217"/>
  <c r="AI339" i="217"/>
  <c r="AI375" i="217"/>
  <c r="AI411" i="217"/>
  <c r="AI447" i="217"/>
  <c r="AI483" i="217"/>
  <c r="AI238" i="217"/>
  <c r="AI274" i="217"/>
  <c r="AI310" i="217"/>
  <c r="AI346" i="217"/>
  <c r="AI382" i="217"/>
  <c r="AI418" i="217"/>
  <c r="AI454" i="217"/>
  <c r="AI490" i="217"/>
  <c r="AI44" i="217"/>
  <c r="AI80" i="217"/>
  <c r="AI116" i="217"/>
  <c r="AI152" i="217"/>
  <c r="AI188" i="217"/>
  <c r="AI224" i="217"/>
  <c r="AI271" i="217"/>
  <c r="AI344" i="217"/>
  <c r="AI51" i="217"/>
  <c r="AI87" i="217"/>
  <c r="AI123" i="217"/>
  <c r="AI159" i="217"/>
  <c r="AI195" i="217"/>
  <c r="AI231" i="217"/>
  <c r="AI284" i="217"/>
  <c r="AI16" i="217"/>
  <c r="AI52" i="217"/>
  <c r="AI88" i="217"/>
  <c r="AI124" i="217"/>
  <c r="AI160" i="217"/>
  <c r="AI196" i="217"/>
  <c r="AI232" i="217"/>
  <c r="AI288" i="217"/>
  <c r="AI17" i="217"/>
  <c r="AI53" i="217"/>
  <c r="AI89" i="217"/>
  <c r="AI125" i="217"/>
  <c r="AI161" i="217"/>
  <c r="AI197" i="217"/>
  <c r="AI233" i="217"/>
  <c r="AI289" i="217"/>
  <c r="AI18" i="217"/>
  <c r="AI54" i="217"/>
  <c r="AI90" i="217"/>
  <c r="AI126" i="217"/>
  <c r="AI162" i="217"/>
  <c r="AI198" i="217"/>
  <c r="AI234" i="217"/>
  <c r="AI290" i="217"/>
  <c r="AI19" i="217"/>
  <c r="AI55" i="217"/>
  <c r="AI91" i="217"/>
  <c r="AI127" i="217"/>
  <c r="AI163" i="217"/>
  <c r="AI199" i="217"/>
  <c r="AI235" i="217"/>
  <c r="AI294" i="217"/>
  <c r="AI275" i="217"/>
  <c r="AI311" i="217"/>
  <c r="AI347" i="217"/>
  <c r="AI383" i="217"/>
  <c r="AI419" i="217"/>
  <c r="AI455" i="217"/>
  <c r="AI491" i="217"/>
  <c r="AI366" i="217"/>
  <c r="AI402" i="217"/>
  <c r="AI438" i="217"/>
  <c r="AI474" i="217"/>
  <c r="AI510" i="217"/>
  <c r="AI373" i="217"/>
  <c r="AI409" i="217"/>
  <c r="AI445" i="217"/>
  <c r="AI481" i="217"/>
  <c r="AI362" i="217"/>
  <c r="AI398" i="217"/>
  <c r="AI434" i="217"/>
  <c r="AI470" i="217"/>
  <c r="AI506" i="217"/>
  <c r="AI273" i="217"/>
  <c r="AI309" i="217"/>
  <c r="AI345" i="217"/>
  <c r="AI381" i="217"/>
  <c r="AI417" i="217"/>
  <c r="AI453" i="217"/>
  <c r="AI489" i="217"/>
  <c r="AI244" i="217"/>
  <c r="AI280" i="217"/>
  <c r="AI316" i="217"/>
  <c r="AI352" i="217"/>
  <c r="AI388" i="217"/>
  <c r="AI424" i="217"/>
  <c r="AI460" i="217"/>
  <c r="AI496" i="217"/>
  <c r="AI50" i="217"/>
  <c r="AI86" i="217"/>
  <c r="AI122" i="217"/>
  <c r="AI158" i="217"/>
  <c r="AI194" i="217"/>
  <c r="AI230" i="217"/>
  <c r="AI283" i="217"/>
  <c r="AI21" i="217"/>
  <c r="AI57" i="217"/>
  <c r="AI93" i="217"/>
  <c r="AI129" i="217"/>
  <c r="AI165" i="217"/>
  <c r="AI201" i="217"/>
  <c r="AI237" i="217"/>
  <c r="AI296" i="217"/>
  <c r="AI22" i="217"/>
  <c r="AI58" i="217"/>
  <c r="AI94" i="217"/>
  <c r="AI130" i="217"/>
  <c r="AI166" i="217"/>
  <c r="AI202" i="217"/>
  <c r="AI239" i="217"/>
  <c r="AI300" i="217"/>
  <c r="AI23" i="217"/>
  <c r="AI59" i="217"/>
  <c r="AI95" i="217"/>
  <c r="AI131" i="217"/>
  <c r="AI167" i="217"/>
  <c r="AI203" i="217"/>
  <c r="AI240" i="217"/>
  <c r="AI301" i="217"/>
  <c r="AI24" i="217"/>
  <c r="AI60" i="217"/>
  <c r="AI96" i="217"/>
  <c r="AI132" i="217"/>
  <c r="AI168" i="217"/>
  <c r="AI204" i="217"/>
  <c r="AI241" i="217"/>
  <c r="AI302" i="217"/>
  <c r="AI25" i="217"/>
  <c r="AI61" i="217"/>
  <c r="AI97" i="217"/>
  <c r="AI133" i="217"/>
  <c r="AI169" i="217"/>
  <c r="AI205" i="217"/>
  <c r="AI242" i="217"/>
  <c r="AI306" i="217"/>
  <c r="AI281" i="217"/>
  <c r="AI317" i="217"/>
  <c r="AI353" i="217"/>
  <c r="AI389" i="217"/>
  <c r="AI425" i="217"/>
  <c r="AI461" i="217"/>
  <c r="AI497" i="217"/>
  <c r="AI372" i="217"/>
  <c r="AI408" i="217"/>
  <c r="AI444" i="217"/>
  <c r="AI480" i="217"/>
  <c r="AI343" i="217"/>
  <c r="AI379" i="217"/>
  <c r="AI415" i="217"/>
  <c r="AI451" i="217"/>
  <c r="AI487" i="217"/>
  <c r="AI368" i="217"/>
  <c r="AI404" i="217"/>
  <c r="AI440" i="217"/>
  <c r="AI476" i="217"/>
  <c r="AI512" i="217"/>
  <c r="AI279" i="217"/>
  <c r="AI315" i="217"/>
  <c r="AI351" i="217"/>
  <c r="AI387" i="217"/>
  <c r="AI423" i="217"/>
  <c r="AI459" i="217"/>
  <c r="AI495" i="217"/>
  <c r="AI250" i="217"/>
  <c r="AI286" i="217"/>
  <c r="AI322" i="217"/>
  <c r="AI358" i="217"/>
  <c r="AI394" i="217"/>
  <c r="AI430" i="217"/>
  <c r="AI466" i="217"/>
  <c r="AI502" i="217"/>
  <c r="AC1217" i="217"/>
  <c r="AC1096" i="217"/>
  <c r="AC1042" i="217"/>
  <c r="AB1034" i="217" s="1"/>
  <c r="AB1035" i="217" s="1"/>
  <c r="AC1086" i="217"/>
  <c r="AC1144" i="217"/>
  <c r="AC1078" i="217"/>
  <c r="AC1132" i="217"/>
  <c r="AC1068" i="217"/>
  <c r="AC1120" i="217"/>
  <c r="AC1060" i="217"/>
  <c r="AC1108" i="217"/>
  <c r="AC1050" i="217"/>
  <c r="AI20" i="217"/>
  <c r="AI56" i="217"/>
  <c r="AI92" i="217"/>
  <c r="AI128" i="217"/>
  <c r="AI164" i="217"/>
  <c r="AI200" i="217"/>
  <c r="AI236" i="217"/>
  <c r="AI295" i="217"/>
  <c r="AI27" i="217"/>
  <c r="AI63" i="217"/>
  <c r="AI99" i="217"/>
  <c r="AI135" i="217"/>
  <c r="AI171" i="217"/>
  <c r="AI207" i="217"/>
  <c r="AI245" i="217"/>
  <c r="AI308" i="217"/>
  <c r="AI28" i="217"/>
  <c r="AI64" i="217"/>
  <c r="AI100" i="217"/>
  <c r="AI136" i="217"/>
  <c r="AI172" i="217"/>
  <c r="AI208" i="217"/>
  <c r="AI246" i="217"/>
  <c r="AI312" i="217"/>
  <c r="AI29" i="217"/>
  <c r="AI65" i="217"/>
  <c r="AI101" i="217"/>
  <c r="AI137" i="217"/>
  <c r="AI173" i="217"/>
  <c r="AI209" i="217"/>
  <c r="AI247" i="217"/>
  <c r="AI313" i="217"/>
  <c r="AI30" i="217"/>
  <c r="AI66" i="217"/>
  <c r="AI102" i="217"/>
  <c r="AI138" i="217"/>
  <c r="AI174" i="217"/>
  <c r="AI210" i="217"/>
  <c r="AI248" i="217"/>
  <c r="AI314" i="217"/>
  <c r="AI31" i="217"/>
  <c r="AI67" i="217"/>
  <c r="AI103" i="217"/>
  <c r="AI139" i="217"/>
  <c r="AI175" i="217"/>
  <c r="AI211" i="217"/>
  <c r="AI251" i="217"/>
  <c r="AI318" i="217"/>
  <c r="AI287" i="217"/>
  <c r="AI323" i="217"/>
  <c r="AI359" i="217"/>
  <c r="AI395" i="217"/>
  <c r="AI431" i="217"/>
  <c r="AI467" i="217"/>
  <c r="AI503" i="217"/>
  <c r="AI378" i="217"/>
  <c r="AI414" i="217"/>
  <c r="AI450" i="217"/>
  <c r="AI486" i="217"/>
  <c r="AI349" i="217"/>
  <c r="AI385" i="217"/>
  <c r="AI421" i="217"/>
  <c r="AI457" i="217"/>
  <c r="AI493" i="217"/>
  <c r="AI374" i="217"/>
  <c r="AI410" i="217"/>
  <c r="AI446" i="217"/>
  <c r="AI482" i="217"/>
  <c r="AI249" i="217"/>
  <c r="AI285" i="217"/>
  <c r="AI321" i="217"/>
  <c r="AI357" i="217"/>
  <c r="AI393" i="217"/>
  <c r="AI429" i="217"/>
  <c r="AI465" i="217"/>
  <c r="AI501" i="217"/>
  <c r="AI256" i="217"/>
  <c r="AI292" i="217"/>
  <c r="AI328" i="217"/>
  <c r="AI364" i="217"/>
  <c r="AI400" i="217"/>
  <c r="AI436" i="217"/>
  <c r="AI472" i="217"/>
  <c r="AI508" i="217"/>
  <c r="AI26" i="217"/>
  <c r="AI62" i="217"/>
  <c r="AI98" i="217"/>
  <c r="AI134" i="217"/>
  <c r="AI170" i="217"/>
  <c r="AI206" i="217"/>
  <c r="AI243" i="217"/>
  <c r="AI307" i="217"/>
  <c r="AI33" i="217"/>
  <c r="AI69" i="217"/>
  <c r="AI105" i="217"/>
  <c r="AI141" i="217"/>
  <c r="AI177" i="217"/>
  <c r="AI213" i="217"/>
  <c r="AI253" i="217"/>
  <c r="AI320" i="217"/>
  <c r="AI34" i="217"/>
  <c r="AI70" i="217"/>
  <c r="AI106" i="217"/>
  <c r="AI142" i="217"/>
  <c r="AI178" i="217"/>
  <c r="AI214" i="217"/>
  <c r="AI254" i="217"/>
  <c r="AI324" i="217"/>
  <c r="AI35" i="217"/>
  <c r="AI71" i="217"/>
  <c r="AI107" i="217"/>
  <c r="AI143" i="217"/>
  <c r="AI179" i="217"/>
  <c r="AI215" i="217"/>
  <c r="AI257" i="217"/>
  <c r="AI325" i="217"/>
  <c r="AI36" i="217"/>
  <c r="AI72" i="217"/>
  <c r="AI108" i="217"/>
  <c r="AI144" i="217"/>
  <c r="AI180" i="217"/>
  <c r="AI216" i="217"/>
  <c r="AI258" i="217"/>
  <c r="AI326" i="217"/>
  <c r="AI37" i="217"/>
  <c r="AI73" i="217"/>
  <c r="AI109" i="217"/>
  <c r="AI145" i="217"/>
  <c r="AI181" i="217"/>
  <c r="AI217" i="217"/>
  <c r="AI259" i="217"/>
  <c r="AI330" i="217"/>
  <c r="AI293" i="217"/>
  <c r="AI329" i="217"/>
  <c r="AI365" i="217"/>
  <c r="AI401" i="217"/>
  <c r="AI437" i="217"/>
  <c r="AI473" i="217"/>
  <c r="AI509" i="217"/>
  <c r="AI384" i="217"/>
  <c r="AI420" i="217"/>
  <c r="AI456" i="217"/>
  <c r="AI492" i="217"/>
  <c r="AI355" i="217"/>
  <c r="AI391" i="217"/>
  <c r="AI427" i="217"/>
  <c r="AI463" i="217"/>
  <c r="AI499" i="217"/>
  <c r="AI380" i="217"/>
  <c r="AI416" i="217"/>
  <c r="AI452" i="217"/>
  <c r="AI488" i="217"/>
  <c r="AI255" i="217"/>
  <c r="AI291" i="217"/>
  <c r="AI327" i="217"/>
  <c r="AI363" i="217"/>
  <c r="AI399" i="217"/>
  <c r="AI435" i="217"/>
  <c r="AI471" i="217"/>
  <c r="AI507" i="217"/>
  <c r="AI262" i="217"/>
  <c r="AI298" i="217"/>
  <c r="AI334" i="217"/>
  <c r="AI370" i="217"/>
  <c r="AI406" i="217"/>
  <c r="AI442" i="217"/>
  <c r="AI478" i="217"/>
  <c r="BB27" i="216"/>
  <c r="AI27" i="216"/>
  <c r="AG27" i="216"/>
  <c r="K2687" i="217"/>
  <c r="K2896" i="217"/>
  <c r="K2607" i="217"/>
  <c r="K3045" i="217"/>
  <c r="Q2109" i="217"/>
  <c r="Q2308" i="217"/>
  <c r="E2724" i="217"/>
  <c r="K2581" i="217"/>
  <c r="K2699" i="217"/>
  <c r="K2914" i="217"/>
  <c r="K2650" i="217"/>
  <c r="K2595" i="217"/>
  <c r="E2749" i="217"/>
  <c r="K2587" i="217"/>
  <c r="K2723" i="217"/>
  <c r="K3004" i="217"/>
  <c r="K2691" i="217"/>
  <c r="K2692" i="217"/>
  <c r="Q2163" i="217"/>
  <c r="Q2206" i="217"/>
  <c r="E3055" i="217"/>
  <c r="K2593" i="217"/>
  <c r="K2771" i="217"/>
  <c r="K3040" i="217"/>
  <c r="K2763" i="217"/>
  <c r="K3046" i="217"/>
  <c r="Q2169" i="217"/>
  <c r="K2627" i="217"/>
  <c r="K2807" i="217"/>
  <c r="K2594" i="217"/>
  <c r="K2775" i="217"/>
  <c r="K2961" i="217"/>
  <c r="Q2217" i="217"/>
  <c r="K2641" i="217"/>
  <c r="K2878" i="217"/>
  <c r="K2600" i="217"/>
  <c r="K2865" i="217"/>
  <c r="Q2253" i="217"/>
  <c r="W2164" i="217"/>
  <c r="W2272" i="217"/>
  <c r="W2087" i="217"/>
  <c r="W2195" i="217"/>
  <c r="W2315" i="217"/>
  <c r="W2112" i="217"/>
  <c r="W2220" i="217"/>
  <c r="W2101" i="217"/>
  <c r="W2350" i="217"/>
  <c r="W2240" i="217"/>
  <c r="W2163" i="217"/>
  <c r="W2405" i="217"/>
  <c r="W2370" i="217"/>
  <c r="W2305" i="217"/>
  <c r="W2521" i="217"/>
  <c r="W2504" i="217"/>
  <c r="W2433" i="217"/>
  <c r="W1579" i="217"/>
  <c r="W1627" i="217"/>
  <c r="W1704" i="217"/>
  <c r="W1836" i="217"/>
  <c r="W1574" i="217"/>
  <c r="W1646" i="217"/>
  <c r="W1765" i="217"/>
  <c r="W1974" i="217"/>
  <c r="W1611" i="217"/>
  <c r="W1766" i="217"/>
  <c r="W1576" i="217"/>
  <c r="W1698" i="217"/>
  <c r="W1613" i="217"/>
  <c r="W1578" i="217"/>
  <c r="W1998" i="217"/>
  <c r="AC2641" i="217"/>
  <c r="AC2755" i="217"/>
  <c r="AC2803" i="217"/>
  <c r="AC2839" i="217"/>
  <c r="AC2875" i="217"/>
  <c r="AC2911" i="217"/>
  <c r="AC2947" i="217"/>
  <c r="AC2983" i="217"/>
  <c r="AC3019" i="217"/>
  <c r="AC3055" i="217"/>
  <c r="AC2726" i="217"/>
  <c r="AC2762" i="217"/>
  <c r="AC2798" i="217"/>
  <c r="AC2834" i="217"/>
  <c r="AC2870" i="217"/>
  <c r="AC2906" i="217"/>
  <c r="AC2942" i="217"/>
  <c r="AC2978" i="217"/>
  <c r="AC3014" i="217"/>
  <c r="AC3050" i="217"/>
  <c r="AC2667" i="217"/>
  <c r="AC2703" i="217"/>
  <c r="AC2739" i="217"/>
  <c r="AC2775" i="217"/>
  <c r="AC2811" i="217"/>
  <c r="AC2847" i="217"/>
  <c r="AC2883" i="217"/>
  <c r="AC2919" i="217"/>
  <c r="AC2955" i="217"/>
  <c r="AC2991" i="217"/>
  <c r="AC3027" i="217"/>
  <c r="AC3063" i="217"/>
  <c r="AC2668" i="217"/>
  <c r="AC2704" i="217"/>
  <c r="AC2740" i="217"/>
  <c r="AC2776" i="217"/>
  <c r="AC2812" i="217"/>
  <c r="AC2848" i="217"/>
  <c r="AC2884" i="217"/>
  <c r="AC2920" i="217"/>
  <c r="AC2956" i="217"/>
  <c r="AC2992" i="217"/>
  <c r="AC3028" i="217"/>
  <c r="AC3064" i="217"/>
  <c r="AC2675" i="217"/>
  <c r="AC2711" i="217"/>
  <c r="AC2747" i="217"/>
  <c r="AC2783" i="217"/>
  <c r="AC2819" i="217"/>
  <c r="AC2855" i="217"/>
  <c r="AC2891" i="217"/>
  <c r="AC2927" i="217"/>
  <c r="AC2963" i="217"/>
  <c r="AC2999" i="217"/>
  <c r="AC3035" i="217"/>
  <c r="AC3071" i="217"/>
  <c r="AC2670" i="217"/>
  <c r="AC2706" i="217"/>
  <c r="AC2742" i="217"/>
  <c r="AC2778" i="217"/>
  <c r="AC2814" i="217"/>
  <c r="AC2850" i="217"/>
  <c r="AC2886" i="217"/>
  <c r="AC2922" i="217"/>
  <c r="AC2958" i="217"/>
  <c r="AC2994" i="217"/>
  <c r="AC3030" i="217"/>
  <c r="AC3066" i="217"/>
  <c r="AC1573" i="217"/>
  <c r="AC1609" i="217"/>
  <c r="AC1645" i="217"/>
  <c r="AC1688" i="217"/>
  <c r="AC1740" i="217"/>
  <c r="AC1556" i="217"/>
  <c r="AC1592" i="217"/>
  <c r="AC1628" i="217"/>
  <c r="AC1668" i="217"/>
  <c r="AC1715" i="217"/>
  <c r="AC1776" i="217"/>
  <c r="AC1575" i="217"/>
  <c r="AC1611" i="217"/>
  <c r="AC1648" i="217"/>
  <c r="AC1691" i="217"/>
  <c r="AC1742" i="217"/>
  <c r="AC1558" i="217"/>
  <c r="AC1594" i="217"/>
  <c r="AC1630" i="217"/>
  <c r="AC1670" i="217"/>
  <c r="AC1717" i="217"/>
  <c r="AC1778" i="217"/>
  <c r="AC1577" i="217"/>
  <c r="AC1613" i="217"/>
  <c r="AC1650" i="217"/>
  <c r="AC1693" i="217"/>
  <c r="AC1746" i="217"/>
  <c r="AC1560" i="217"/>
  <c r="AC1596" i="217"/>
  <c r="AC1632" i="217"/>
  <c r="AC1673" i="217"/>
  <c r="AC1721" i="217"/>
  <c r="AC1783" i="217"/>
  <c r="AC1726" i="217"/>
  <c r="AC1762" i="217"/>
  <c r="AC1798" i="217"/>
  <c r="AC1834" i="217"/>
  <c r="AC1870" i="217"/>
  <c r="AC1906" i="217"/>
  <c r="AC1942" i="217"/>
  <c r="AC1978" i="217"/>
  <c r="AC2014" i="217"/>
  <c r="AC2050" i="217"/>
  <c r="AC1781" i="217"/>
  <c r="AC1817" i="217"/>
  <c r="AC1853" i="217"/>
  <c r="AC1889" i="217"/>
  <c r="AC1925" i="217"/>
  <c r="AC1961" i="217"/>
  <c r="AC1997" i="217"/>
  <c r="AC2033" i="217"/>
  <c r="AC1818" i="217"/>
  <c r="AC1854" i="217"/>
  <c r="AC1890" i="217"/>
  <c r="AC1926" i="217"/>
  <c r="AC1962" i="217"/>
  <c r="AC1998" i="217"/>
  <c r="AC2034" i="217"/>
  <c r="AC1819" i="217"/>
  <c r="AC1855" i="217"/>
  <c r="AC1891" i="217"/>
  <c r="AC1927" i="217"/>
  <c r="AC1963" i="217"/>
  <c r="AC1999" i="217"/>
  <c r="AC2035" i="217"/>
  <c r="AC1820" i="217"/>
  <c r="AC1856" i="217"/>
  <c r="AC1898" i="217"/>
  <c r="AC1940" i="217"/>
  <c r="AC1982" i="217"/>
  <c r="AC2042" i="217"/>
  <c r="AC1683" i="217"/>
  <c r="AC1743" i="217"/>
  <c r="AC1791" i="217"/>
  <c r="AC1851" i="217"/>
  <c r="AC1899" i="217"/>
  <c r="AC1959" i="217"/>
  <c r="AC2031" i="217"/>
  <c r="W2279" i="217"/>
  <c r="W2093" i="217"/>
  <c r="W2201" i="217"/>
  <c r="W2327" i="217"/>
  <c r="W2118" i="217"/>
  <c r="W2226" i="217"/>
  <c r="W2137" i="217"/>
  <c r="W2530" i="217"/>
  <c r="W2276" i="217"/>
  <c r="W2199" i="217"/>
  <c r="W2441" i="217"/>
  <c r="W2406" i="217"/>
  <c r="W2341" i="217"/>
  <c r="W2557" i="217"/>
  <c r="W2540" i="217"/>
  <c r="W2469" i="217"/>
  <c r="W1585" i="217"/>
  <c r="W1645" i="217"/>
  <c r="W1716" i="217"/>
  <c r="W1848" i="217"/>
  <c r="W1580" i="217"/>
  <c r="W1652" i="217"/>
  <c r="W1777" i="217"/>
  <c r="W2010" i="217"/>
  <c r="W1617" i="217"/>
  <c r="W1778" i="217"/>
  <c r="W1582" i="217"/>
  <c r="W1710" i="217"/>
  <c r="W1649" i="217"/>
  <c r="W1614" i="217"/>
  <c r="W1903" i="217"/>
  <c r="AC2989" i="217"/>
  <c r="AC3025" i="217"/>
  <c r="AC3061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2673" i="217"/>
  <c r="AC2709" i="217"/>
  <c r="AC2745" i="217"/>
  <c r="AC2781" i="217"/>
  <c r="AC2817" i="217"/>
  <c r="AC2853" i="217"/>
  <c r="AC2889" i="217"/>
  <c r="AC2925" i="217"/>
  <c r="AC2961" i="217"/>
  <c r="AC2997" i="217"/>
  <c r="AC3033" i="217"/>
  <c r="AC3069" i="217"/>
  <c r="AC2674" i="217"/>
  <c r="AC2710" i="217"/>
  <c r="AC2746" i="217"/>
  <c r="AC2782" i="217"/>
  <c r="AC2818" i="217"/>
  <c r="AC2854" i="217"/>
  <c r="AC2890" i="217"/>
  <c r="AC2926" i="217"/>
  <c r="AC2962" i="217"/>
  <c r="AC2998" i="217"/>
  <c r="AC3034" i="217"/>
  <c r="AC3070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C2640" i="217"/>
  <c r="AC2676" i="217"/>
  <c r="AC2712" i="217"/>
  <c r="AC2748" i="217"/>
  <c r="AC2784" i="217"/>
  <c r="AC2820" i="217"/>
  <c r="AC2856" i="217"/>
  <c r="AC2892" i="217"/>
  <c r="AC2928" i="217"/>
  <c r="AC2964" i="217"/>
  <c r="AC3000" i="217"/>
  <c r="AC3036" i="217"/>
  <c r="AC3072" i="217"/>
  <c r="AC1579" i="217"/>
  <c r="AC1615" i="217"/>
  <c r="AC1652" i="217"/>
  <c r="AC1696" i="217"/>
  <c r="AC1748" i="217"/>
  <c r="AC1562" i="217"/>
  <c r="AC1598" i="217"/>
  <c r="AC1634" i="217"/>
  <c r="AC1675" i="217"/>
  <c r="AC1723" i="217"/>
  <c r="AC1788" i="217"/>
  <c r="AC1581" i="217"/>
  <c r="AC1617" i="217"/>
  <c r="AC1655" i="217"/>
  <c r="AC1698" i="217"/>
  <c r="AC1753" i="217"/>
  <c r="AC1564" i="217"/>
  <c r="AC1600" i="217"/>
  <c r="AC1636" i="217"/>
  <c r="AC1678" i="217"/>
  <c r="AC1727" i="217"/>
  <c r="AC1790" i="217"/>
  <c r="AC1583" i="217"/>
  <c r="AC1619" i="217"/>
  <c r="AC1657" i="217"/>
  <c r="AC1700" i="217"/>
  <c r="AC1758" i="217"/>
  <c r="AC1566" i="217"/>
  <c r="AC1602" i="217"/>
  <c r="AC1638" i="217"/>
  <c r="AC1680" i="217"/>
  <c r="AC1729" i="217"/>
  <c r="AC1795" i="217"/>
  <c r="AC1732" i="217"/>
  <c r="AC1768" i="217"/>
  <c r="AC1804" i="217"/>
  <c r="AC1840" i="217"/>
  <c r="AC1876" i="217"/>
  <c r="AC1912" i="217"/>
  <c r="AC1948" i="217"/>
  <c r="AC1984" i="217"/>
  <c r="AC2020" i="217"/>
  <c r="AC1751" i="217"/>
  <c r="AC1787" i="217"/>
  <c r="AC1823" i="217"/>
  <c r="AC1859" i="217"/>
  <c r="AC1895" i="217"/>
  <c r="AC1931" i="217"/>
  <c r="AC1967" i="217"/>
  <c r="AC2003" i="217"/>
  <c r="AC2039" i="217"/>
  <c r="AC1824" i="217"/>
  <c r="AC1860" i="217"/>
  <c r="AC1896" i="217"/>
  <c r="AC1932" i="217"/>
  <c r="AC1968" i="217"/>
  <c r="AC2004" i="217"/>
  <c r="AC2040" i="217"/>
  <c r="AC1825" i="217"/>
  <c r="AC1861" i="217"/>
  <c r="AC1897" i="217"/>
  <c r="AC1933" i="217"/>
  <c r="AC1969" i="217"/>
  <c r="AC2005" i="217"/>
  <c r="AC2041" i="217"/>
  <c r="AC1826" i="217"/>
  <c r="AC1862" i="217"/>
  <c r="AC1904" i="217"/>
  <c r="AC1946" i="217"/>
  <c r="AC1988" i="217"/>
  <c r="AC2048" i="217"/>
  <c r="AC1689" i="217"/>
  <c r="AC1749" i="217"/>
  <c r="AC1797" i="217"/>
  <c r="AC1857" i="217"/>
  <c r="AC1905" i="217"/>
  <c r="AC1965" i="217"/>
  <c r="AC2037" i="217"/>
  <c r="W2200" i="217"/>
  <c r="W2326" i="217"/>
  <c r="W2123" i="217"/>
  <c r="W2231" i="217"/>
  <c r="W2446" i="217"/>
  <c r="W2148" i="217"/>
  <c r="W2256" i="217"/>
  <c r="W2173" i="217"/>
  <c r="W2096" i="217"/>
  <c r="W2333" i="217"/>
  <c r="W2235" i="217"/>
  <c r="W2477" i="217"/>
  <c r="W2442" i="217"/>
  <c r="W2377" i="217"/>
  <c r="W2360" i="217"/>
  <c r="W2289" i="217"/>
  <c r="W2505" i="217"/>
  <c r="W1591" i="217"/>
  <c r="W1651" i="217"/>
  <c r="W1728" i="217"/>
  <c r="W1860" i="217"/>
  <c r="W1586" i="217"/>
  <c r="W1658" i="217"/>
  <c r="W1789" i="217"/>
  <c r="W2046" i="217"/>
  <c r="W1647" i="217"/>
  <c r="W1838" i="217"/>
  <c r="W1612" i="217"/>
  <c r="W1770" i="217"/>
  <c r="W1699" i="217"/>
  <c r="W1650" i="217"/>
  <c r="W1939" i="217"/>
  <c r="AC2738" i="217"/>
  <c r="AC2774" i="217"/>
  <c r="AC2810" i="217"/>
  <c r="AC2846" i="217"/>
  <c r="AC2882" i="217"/>
  <c r="AC2918" i="217"/>
  <c r="AC2954" i="217"/>
  <c r="AC2990" i="217"/>
  <c r="AC3026" i="217"/>
  <c r="AC3062" i="217"/>
  <c r="AC2679" i="217"/>
  <c r="AC2715" i="217"/>
  <c r="AC2751" i="217"/>
  <c r="AC2787" i="217"/>
  <c r="AC2823" i="217"/>
  <c r="AC2859" i="217"/>
  <c r="AC2895" i="217"/>
  <c r="AC2931" i="217"/>
  <c r="AC2967" i="217"/>
  <c r="AC3003" i="217"/>
  <c r="AC3039" i="217"/>
  <c r="AC3075" i="217"/>
  <c r="AC2680" i="217"/>
  <c r="AC2716" i="217"/>
  <c r="AC2752" i="217"/>
  <c r="AC2788" i="217"/>
  <c r="AC2824" i="217"/>
  <c r="AC2860" i="217"/>
  <c r="AC2896" i="217"/>
  <c r="AC2932" i="217"/>
  <c r="AC2968" i="217"/>
  <c r="AC3004" i="217"/>
  <c r="AC3040" i="217"/>
  <c r="AC2651" i="217"/>
  <c r="AC2687" i="217"/>
  <c r="AC2723" i="217"/>
  <c r="AC2759" i="217"/>
  <c r="AC2795" i="217"/>
  <c r="AC2831" i="217"/>
  <c r="AC2867" i="217"/>
  <c r="AC2903" i="217"/>
  <c r="AC2939" i="217"/>
  <c r="AC2975" i="217"/>
  <c r="AC3011" i="217"/>
  <c r="AC3047" i="217"/>
  <c r="AC2646" i="217"/>
  <c r="AC2682" i="217"/>
  <c r="AC2718" i="217"/>
  <c r="AC2754" i="217"/>
  <c r="AC2790" i="217"/>
  <c r="AC2826" i="217"/>
  <c r="AC2862" i="217"/>
  <c r="AC2898" i="217"/>
  <c r="AC2934" i="217"/>
  <c r="AC2970" i="217"/>
  <c r="AC3006" i="217"/>
  <c r="AC3042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270" i="217"/>
  <c r="AC2264" i="217"/>
  <c r="AC2258" i="217"/>
  <c r="AC2252" i="217"/>
  <c r="AC2246" i="217"/>
  <c r="AC2240" i="217"/>
  <c r="AC2234" i="217"/>
  <c r="AC2228" i="217"/>
  <c r="AC2222" i="217"/>
  <c r="AC2216" i="217"/>
  <c r="AC2210" i="217"/>
  <c r="AC2204" i="217"/>
  <c r="AC2198" i="217"/>
  <c r="AC2192" i="217"/>
  <c r="AC2186" i="217"/>
  <c r="AC2180" i="217"/>
  <c r="AC2174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227" i="217"/>
  <c r="AC2221" i="217"/>
  <c r="AC2215" i="217"/>
  <c r="AC2209" i="217"/>
  <c r="AC2203" i="217"/>
  <c r="AC2197" i="217"/>
  <c r="AC2191" i="217"/>
  <c r="AC2185" i="217"/>
  <c r="AC2179" i="217"/>
  <c r="AC2173" i="217"/>
  <c r="AC2167" i="217"/>
  <c r="AC2161" i="217"/>
  <c r="AC2155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214" i="217"/>
  <c r="AC2208" i="217"/>
  <c r="AC2202" i="217"/>
  <c r="AC2196" i="217"/>
  <c r="AC2190" i="217"/>
  <c r="AC2184" i="217"/>
  <c r="AC2178" i="217"/>
  <c r="AC2172" i="217"/>
  <c r="AC2166" i="217"/>
  <c r="AC2160" i="217"/>
  <c r="AC2154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219" i="217"/>
  <c r="AC2213" i="217"/>
  <c r="AC2207" i="217"/>
  <c r="AC2201" i="217"/>
  <c r="AC2195" i="217"/>
  <c r="AC2189" i="217"/>
  <c r="AC2183" i="217"/>
  <c r="AC2177" i="217"/>
  <c r="AC2171" i="217"/>
  <c r="AC2165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398" i="217"/>
  <c r="AC2392" i="217"/>
  <c r="AC2386" i="217"/>
  <c r="AC2380" i="217"/>
  <c r="AC2374" i="217"/>
  <c r="AC2368" i="217"/>
  <c r="AC2362" i="217"/>
  <c r="AC2356" i="217"/>
  <c r="AC2350" i="217"/>
  <c r="AC2344" i="217"/>
  <c r="AC2338" i="217"/>
  <c r="AC2332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331" i="217"/>
  <c r="AC2325" i="217"/>
  <c r="AC2308" i="217"/>
  <c r="AC2290" i="217"/>
  <c r="AC2272" i="217"/>
  <c r="AC2254" i="217"/>
  <c r="AC2236" i="217"/>
  <c r="AC2218" i="217"/>
  <c r="AC2200" i="217"/>
  <c r="AC2182" i="217"/>
  <c r="AC2168" i="217"/>
  <c r="AC2157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2326" i="217"/>
  <c r="AC2307" i="217"/>
  <c r="AC2289" i="217"/>
  <c r="AC2271" i="217"/>
  <c r="AC2253" i="217"/>
  <c r="AC2235" i="217"/>
  <c r="AC2217" i="217"/>
  <c r="AC2199" i="217"/>
  <c r="AC2181" i="217"/>
  <c r="AC2164" i="217"/>
  <c r="AC2156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082" i="217"/>
  <c r="AC2076" i="217"/>
  <c r="AC2070" i="217"/>
  <c r="AC2064" i="217"/>
  <c r="AC2320" i="217"/>
  <c r="AC2302" i="217"/>
  <c r="AC2284" i="217"/>
  <c r="AC2266" i="217"/>
  <c r="AC2248" i="217"/>
  <c r="AC2230" i="217"/>
  <c r="AC2212" i="217"/>
  <c r="AC2194" i="217"/>
  <c r="AC2176" i="217"/>
  <c r="AC2163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319" i="217"/>
  <c r="AC2301" i="217"/>
  <c r="AC2283" i="217"/>
  <c r="AC2265" i="217"/>
  <c r="AC2247" i="217"/>
  <c r="AC2229" i="217"/>
  <c r="AC2211" i="217"/>
  <c r="AC2193" i="217"/>
  <c r="AC2175" i="217"/>
  <c r="AC2162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314" i="217"/>
  <c r="AC2296" i="217"/>
  <c r="AC2278" i="217"/>
  <c r="AC2260" i="217"/>
  <c r="AC2242" i="217"/>
  <c r="AC2224" i="217"/>
  <c r="AC2206" i="217"/>
  <c r="AC2188" i="217"/>
  <c r="AC2170" i="217"/>
  <c r="AC2159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313" i="217"/>
  <c r="AC2295" i="217"/>
  <c r="AC2277" i="217"/>
  <c r="AC2259" i="217"/>
  <c r="AC2241" i="217"/>
  <c r="AC2223" i="217"/>
  <c r="AC2205" i="217"/>
  <c r="AC2187" i="217"/>
  <c r="AC2169" i="217"/>
  <c r="AC2158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998" i="217"/>
  <c r="AC962" i="217"/>
  <c r="AC926" i="217"/>
  <c r="AC890" i="217"/>
  <c r="AC854" i="217"/>
  <c r="AC818" i="217"/>
  <c r="AC782" i="217"/>
  <c r="AC746" i="217"/>
  <c r="AC710" i="217"/>
  <c r="AC674" i="217"/>
  <c r="AC638" i="217"/>
  <c r="AC602" i="217"/>
  <c r="AC566" i="217"/>
  <c r="AC530" i="217"/>
  <c r="AC997" i="217"/>
  <c r="AC961" i="217"/>
  <c r="AC925" i="217"/>
  <c r="AC889" i="217"/>
  <c r="AC853" i="217"/>
  <c r="AC817" i="217"/>
  <c r="AC781" i="217"/>
  <c r="AC745" i="217"/>
  <c r="AC709" i="217"/>
  <c r="AC673" i="217"/>
  <c r="AC637" i="217"/>
  <c r="AC601" i="217"/>
  <c r="AC565" i="217"/>
  <c r="AC529" i="217"/>
  <c r="AC996" i="217"/>
  <c r="AC960" i="217"/>
  <c r="AC924" i="217"/>
  <c r="AC888" i="217"/>
  <c r="AC852" i="217"/>
  <c r="AC816" i="217"/>
  <c r="AC780" i="217"/>
  <c r="AC744" i="217"/>
  <c r="AC708" i="217"/>
  <c r="AC672" i="217"/>
  <c r="AC636" i="217"/>
  <c r="AC600" i="217"/>
  <c r="AC564" i="217"/>
  <c r="AC528" i="217"/>
  <c r="AC995" i="217"/>
  <c r="AC959" i="217"/>
  <c r="AC923" i="217"/>
  <c r="AC887" i="217"/>
  <c r="AC851" i="217"/>
  <c r="AC815" i="217"/>
  <c r="AC779" i="217"/>
  <c r="AC743" i="217"/>
  <c r="AC707" i="217"/>
  <c r="AC671" i="217"/>
  <c r="AC635" i="217"/>
  <c r="AC599" i="217"/>
  <c r="AC563" i="217"/>
  <c r="AC1024" i="217"/>
  <c r="AC988" i="217"/>
  <c r="AC952" i="217"/>
  <c r="AC916" i="217"/>
  <c r="AC880" i="217"/>
  <c r="AC844" i="217"/>
  <c r="AC808" i="217"/>
  <c r="AC772" i="217"/>
  <c r="AC736" i="217"/>
  <c r="AC700" i="217"/>
  <c r="AC664" i="217"/>
  <c r="AC628" i="217"/>
  <c r="AC592" i="217"/>
  <c r="AC556" i="217"/>
  <c r="AC1017" i="217"/>
  <c r="AC981" i="217"/>
  <c r="AC945" i="217"/>
  <c r="AC909" i="217"/>
  <c r="AC873" i="217"/>
  <c r="AC837" i="217"/>
  <c r="AC801" i="217"/>
  <c r="AC765" i="217"/>
  <c r="AC729" i="217"/>
  <c r="AC693" i="217"/>
  <c r="AC657" i="217"/>
  <c r="AC621" i="217"/>
  <c r="AC585" i="217"/>
  <c r="AC549" i="217"/>
  <c r="AC992" i="217"/>
  <c r="AC956" i="217"/>
  <c r="AC920" i="217"/>
  <c r="AC884" i="217"/>
  <c r="AC848" i="217"/>
  <c r="AC812" i="217"/>
  <c r="AC776" i="217"/>
  <c r="AC740" i="217"/>
  <c r="AC704" i="217"/>
  <c r="AC668" i="217"/>
  <c r="AC632" i="217"/>
  <c r="AC596" i="217"/>
  <c r="AC560" i="217"/>
  <c r="AC1027" i="217"/>
  <c r="AC991" i="217"/>
  <c r="AC955" i="217"/>
  <c r="AC919" i="217"/>
  <c r="AC883" i="217"/>
  <c r="AC847" i="217"/>
  <c r="AC811" i="217"/>
  <c r="AC775" i="217"/>
  <c r="AC739" i="217"/>
  <c r="AC703" i="217"/>
  <c r="AC667" i="217"/>
  <c r="AC631" i="217"/>
  <c r="AC595" i="217"/>
  <c r="AC559" i="217"/>
  <c r="AC1026" i="217"/>
  <c r="AC990" i="217"/>
  <c r="AC954" i="217"/>
  <c r="AC918" i="217"/>
  <c r="AC882" i="217"/>
  <c r="AC846" i="217"/>
  <c r="AC810" i="217"/>
  <c r="AC774" i="217"/>
  <c r="AC738" i="217"/>
  <c r="AC702" i="217"/>
  <c r="AC666" i="217"/>
  <c r="AC630" i="217"/>
  <c r="AC594" i="217"/>
  <c r="AC558" i="217"/>
  <c r="AC1025" i="217"/>
  <c r="AC989" i="217"/>
  <c r="AC953" i="217"/>
  <c r="AC917" i="217"/>
  <c r="AC881" i="217"/>
  <c r="AC845" i="217"/>
  <c r="AC809" i="217"/>
  <c r="AC773" i="217"/>
  <c r="AC737" i="217"/>
  <c r="AC701" i="217"/>
  <c r="AC665" i="217"/>
  <c r="AC629" i="217"/>
  <c r="AC593" i="217"/>
  <c r="AC557" i="217"/>
  <c r="AC1018" i="217"/>
  <c r="AC982" i="217"/>
  <c r="AC946" i="217"/>
  <c r="AC910" i="217"/>
  <c r="AC874" i="217"/>
  <c r="AC838" i="217"/>
  <c r="AC802" i="217"/>
  <c r="AC766" i="217"/>
  <c r="AC730" i="217"/>
  <c r="AC694" i="217"/>
  <c r="AC658" i="217"/>
  <c r="AC622" i="217"/>
  <c r="AC586" i="217"/>
  <c r="AC550" i="217"/>
  <c r="AC1011" i="217"/>
  <c r="AC975" i="217"/>
  <c r="AC939" i="217"/>
  <c r="AC903" i="217"/>
  <c r="AC867" i="217"/>
  <c r="AC831" i="217"/>
  <c r="AC795" i="217"/>
  <c r="AC759" i="217"/>
  <c r="AC723" i="217"/>
  <c r="AC687" i="217"/>
  <c r="AC651" i="217"/>
  <c r="AC615" i="217"/>
  <c r="AC579" i="217"/>
  <c r="AC543" i="217"/>
  <c r="AC1022" i="217"/>
  <c r="AC986" i="217"/>
  <c r="AC950" i="217"/>
  <c r="AC914" i="217"/>
  <c r="AC878" i="217"/>
  <c r="AC842" i="217"/>
  <c r="AC806" i="217"/>
  <c r="AC770" i="217"/>
  <c r="AC734" i="217"/>
  <c r="AC698" i="217"/>
  <c r="AC662" i="217"/>
  <c r="AC626" i="217"/>
  <c r="AC590" i="217"/>
  <c r="AC554" i="217"/>
  <c r="AC1021" i="217"/>
  <c r="AC985" i="217"/>
  <c r="AC949" i="217"/>
  <c r="AC913" i="217"/>
  <c r="AC877" i="217"/>
  <c r="AC841" i="217"/>
  <c r="AC805" i="217"/>
  <c r="AC769" i="217"/>
  <c r="AC733" i="217"/>
  <c r="AC697" i="217"/>
  <c r="AC661" i="217"/>
  <c r="AC625" i="217"/>
  <c r="AC589" i="217"/>
  <c r="AC553" i="217"/>
  <c r="AC1020" i="217"/>
  <c r="AC984" i="217"/>
  <c r="AC948" i="217"/>
  <c r="AC912" i="217"/>
  <c r="AC876" i="217"/>
  <c r="AC840" i="217"/>
  <c r="AC804" i="217"/>
  <c r="AC768" i="217"/>
  <c r="AC732" i="217"/>
  <c r="AC696" i="217"/>
  <c r="AC660" i="217"/>
  <c r="AC624" i="217"/>
  <c r="AC588" i="217"/>
  <c r="AC552" i="217"/>
  <c r="AC1019" i="217"/>
  <c r="AC983" i="217"/>
  <c r="AC947" i="217"/>
  <c r="AC911" i="217"/>
  <c r="AC875" i="217"/>
  <c r="AC839" i="217"/>
  <c r="AC803" i="217"/>
  <c r="AC767" i="217"/>
  <c r="AC731" i="217"/>
  <c r="AC695" i="217"/>
  <c r="AC659" i="217"/>
  <c r="AC623" i="217"/>
  <c r="AC587" i="217"/>
  <c r="AC551" i="217"/>
  <c r="AC1012" i="217"/>
  <c r="AC976" i="217"/>
  <c r="AC940" i="217"/>
  <c r="AC904" i="217"/>
  <c r="AC868" i="217"/>
  <c r="AC832" i="217"/>
  <c r="AC796" i="217"/>
  <c r="AC760" i="217"/>
  <c r="AC724" i="217"/>
  <c r="AC688" i="217"/>
  <c r="AC652" i="217"/>
  <c r="AC616" i="217"/>
  <c r="AC580" i="217"/>
  <c r="AC544" i="217"/>
  <c r="AC1005" i="217"/>
  <c r="AC969" i="217"/>
  <c r="AC933" i="217"/>
  <c r="AC897" i="217"/>
  <c r="AC861" i="217"/>
  <c r="AC825" i="217"/>
  <c r="AC789" i="217"/>
  <c r="AC753" i="217"/>
  <c r="AC717" i="217"/>
  <c r="AC681" i="217"/>
  <c r="AC645" i="217"/>
  <c r="AC609" i="217"/>
  <c r="AC573" i="217"/>
  <c r="AC537" i="217"/>
  <c r="AC1016" i="217"/>
  <c r="AC980" i="217"/>
  <c r="AC944" i="217"/>
  <c r="AC908" i="217"/>
  <c r="AC872" i="217"/>
  <c r="AC836" i="217"/>
  <c r="AC800" i="217"/>
  <c r="AC764" i="217"/>
  <c r="AC728" i="217"/>
  <c r="AC692" i="217"/>
  <c r="AC656" i="217"/>
  <c r="AC620" i="217"/>
  <c r="AC584" i="217"/>
  <c r="AC548" i="217"/>
  <c r="AC1015" i="217"/>
  <c r="AC979" i="217"/>
  <c r="AC943" i="217"/>
  <c r="AC907" i="217"/>
  <c r="AC871" i="217"/>
  <c r="AC835" i="217"/>
  <c r="AC799" i="217"/>
  <c r="AC763" i="217"/>
  <c r="AC727" i="217"/>
  <c r="AC691" i="217"/>
  <c r="AC655" i="217"/>
  <c r="AC619" i="217"/>
  <c r="AC583" i="217"/>
  <c r="AC547" i="217"/>
  <c r="AC1014" i="217"/>
  <c r="AC978" i="217"/>
  <c r="AC942" i="217"/>
  <c r="AC906" i="217"/>
  <c r="AC870" i="217"/>
  <c r="AC834" i="217"/>
  <c r="AC798" i="217"/>
  <c r="AC762" i="217"/>
  <c r="AC726" i="217"/>
  <c r="AC690" i="217"/>
  <c r="AC654" i="217"/>
  <c r="AC618" i="217"/>
  <c r="AC582" i="217"/>
  <c r="AC546" i="217"/>
  <c r="AC1013" i="217"/>
  <c r="AC977" i="217"/>
  <c r="AC941" i="217"/>
  <c r="AC905" i="217"/>
  <c r="AC869" i="217"/>
  <c r="AC833" i="217"/>
  <c r="AC797" i="217"/>
  <c r="AC761" i="217"/>
  <c r="AC725" i="217"/>
  <c r="AC689" i="217"/>
  <c r="AC653" i="217"/>
  <c r="AC617" i="217"/>
  <c r="AC581" i="217"/>
  <c r="AC545" i="217"/>
  <c r="AC1006" i="217"/>
  <c r="AC970" i="217"/>
  <c r="AC934" i="217"/>
  <c r="AC898" i="217"/>
  <c r="AC862" i="217"/>
  <c r="AC826" i="217"/>
  <c r="AC790" i="217"/>
  <c r="AC754" i="217"/>
  <c r="AC718" i="217"/>
  <c r="AC682" i="217"/>
  <c r="AC646" i="217"/>
  <c r="AC610" i="217"/>
  <c r="AC574" i="217"/>
  <c r="AC538" i="217"/>
  <c r="AC999" i="217"/>
  <c r="AC963" i="217"/>
  <c r="AC927" i="217"/>
  <c r="AC891" i="217"/>
  <c r="AC855" i="217"/>
  <c r="AC819" i="217"/>
  <c r="AC783" i="217"/>
  <c r="AC747" i="217"/>
  <c r="AC711" i="217"/>
  <c r="AC675" i="217"/>
  <c r="AC639" i="217"/>
  <c r="AC603" i="217"/>
  <c r="AC567" i="217"/>
  <c r="AC531" i="217"/>
  <c r="AC1010" i="217"/>
  <c r="AC974" i="217"/>
  <c r="AC938" i="217"/>
  <c r="AC902" i="217"/>
  <c r="AC866" i="217"/>
  <c r="AC830" i="217"/>
  <c r="AC794" i="217"/>
  <c r="AC758" i="217"/>
  <c r="AC722" i="217"/>
  <c r="AC686" i="217"/>
  <c r="AC650" i="217"/>
  <c r="AC614" i="217"/>
  <c r="AC578" i="217"/>
  <c r="AC542" i="217"/>
  <c r="AC1009" i="217"/>
  <c r="AC973" i="217"/>
  <c r="AC937" i="217"/>
  <c r="AC901" i="217"/>
  <c r="AC865" i="217"/>
  <c r="AC829" i="217"/>
  <c r="AC793" i="217"/>
  <c r="AC757" i="217"/>
  <c r="AC721" i="217"/>
  <c r="AC685" i="217"/>
  <c r="AC649" i="217"/>
  <c r="AC613" i="217"/>
  <c r="AC577" i="217"/>
  <c r="AC541" i="217"/>
  <c r="AC1008" i="217"/>
  <c r="AC972" i="217"/>
  <c r="AC936" i="217"/>
  <c r="AC900" i="217"/>
  <c r="AC864" i="217"/>
  <c r="AC828" i="217"/>
  <c r="AC792" i="217"/>
  <c r="AC756" i="217"/>
  <c r="AC720" i="217"/>
  <c r="AC684" i="217"/>
  <c r="AC648" i="217"/>
  <c r="AC612" i="217"/>
  <c r="AC576" i="217"/>
  <c r="AC540" i="217"/>
  <c r="AC1007" i="217"/>
  <c r="AC971" i="217"/>
  <c r="AC935" i="217"/>
  <c r="AC899" i="217"/>
  <c r="AC863" i="217"/>
  <c r="AC827" i="217"/>
  <c r="AC791" i="217"/>
  <c r="AC755" i="217"/>
  <c r="AC719" i="217"/>
  <c r="AC683" i="217"/>
  <c r="AC647" i="217"/>
  <c r="AC611" i="217"/>
  <c r="AC575" i="217"/>
  <c r="AC539" i="217"/>
  <c r="AC1000" i="217"/>
  <c r="AC964" i="217"/>
  <c r="AC928" i="217"/>
  <c r="AC892" i="217"/>
  <c r="AC856" i="217"/>
  <c r="AC820" i="217"/>
  <c r="AC784" i="217"/>
  <c r="AC748" i="217"/>
  <c r="AC712" i="217"/>
  <c r="AC676" i="217"/>
  <c r="AC640" i="217"/>
  <c r="AC604" i="217"/>
  <c r="AC568" i="217"/>
  <c r="AC532" i="217"/>
  <c r="AC993" i="217"/>
  <c r="AC957" i="217"/>
  <c r="AC921" i="217"/>
  <c r="AC885" i="217"/>
  <c r="AC849" i="217"/>
  <c r="AC813" i="217"/>
  <c r="AC777" i="217"/>
  <c r="AC741" i="217"/>
  <c r="AC705" i="217"/>
  <c r="AC669" i="217"/>
  <c r="AC633" i="217"/>
  <c r="AC597" i="217"/>
  <c r="AC561" i="217"/>
  <c r="AC1004" i="217"/>
  <c r="AC968" i="217"/>
  <c r="AC932" i="217"/>
  <c r="AC896" i="217"/>
  <c r="AC860" i="217"/>
  <c r="AC824" i="217"/>
  <c r="AC788" i="217"/>
  <c r="AC752" i="217"/>
  <c r="AC716" i="217"/>
  <c r="AC680" i="217"/>
  <c r="AC644" i="217"/>
  <c r="AC608" i="217"/>
  <c r="AC572" i="217"/>
  <c r="AC536" i="217"/>
  <c r="AC1003" i="217"/>
  <c r="AC967" i="217"/>
  <c r="AC931" i="217"/>
  <c r="AC895" i="217"/>
  <c r="AC859" i="217"/>
  <c r="AC823" i="217"/>
  <c r="AC787" i="217"/>
  <c r="AC751" i="217"/>
  <c r="AC715" i="217"/>
  <c r="AC679" i="217"/>
  <c r="AC643" i="217"/>
  <c r="AC607" i="217"/>
  <c r="AC571" i="217"/>
  <c r="AC535" i="217"/>
  <c r="AC1002" i="217"/>
  <c r="AC966" i="217"/>
  <c r="AC930" i="217"/>
  <c r="AC894" i="217"/>
  <c r="AC858" i="217"/>
  <c r="AC822" i="217"/>
  <c r="AC786" i="217"/>
  <c r="AC750" i="217"/>
  <c r="AC714" i="217"/>
  <c r="AC678" i="217"/>
  <c r="AC642" i="217"/>
  <c r="AC606" i="217"/>
  <c r="AC570" i="217"/>
  <c r="AC534" i="217"/>
  <c r="AC1001" i="217"/>
  <c r="AC965" i="217"/>
  <c r="AC929" i="217"/>
  <c r="AC893" i="217"/>
  <c r="AC857" i="217"/>
  <c r="AC821" i="217"/>
  <c r="AC785" i="217"/>
  <c r="AC749" i="217"/>
  <c r="AC713" i="217"/>
  <c r="AC677" i="217"/>
  <c r="AC641" i="217"/>
  <c r="AC605" i="217"/>
  <c r="AC569" i="217"/>
  <c r="AC533" i="217"/>
  <c r="AC994" i="217"/>
  <c r="AC958" i="217"/>
  <c r="AC922" i="217"/>
  <c r="AC886" i="217"/>
  <c r="AC850" i="217"/>
  <c r="AC814" i="217"/>
  <c r="AC778" i="217"/>
  <c r="AC742" i="217"/>
  <c r="AC706" i="217"/>
  <c r="AC670" i="217"/>
  <c r="AC634" i="217"/>
  <c r="AC598" i="217"/>
  <c r="AC562" i="217"/>
  <c r="AC1023" i="217"/>
  <c r="AC987" i="217"/>
  <c r="AC951" i="217"/>
  <c r="AC915" i="217"/>
  <c r="AC879" i="217"/>
  <c r="AC843" i="217"/>
  <c r="AC807" i="217"/>
  <c r="AC771" i="217"/>
  <c r="AC735" i="217"/>
  <c r="AC699" i="217"/>
  <c r="AC663" i="217"/>
  <c r="AC627" i="217"/>
  <c r="AC591" i="217"/>
  <c r="AC555" i="217"/>
  <c r="AC1585" i="217"/>
  <c r="AC1621" i="217"/>
  <c r="AC1660" i="217"/>
  <c r="AC1704" i="217"/>
  <c r="AC1760" i="217"/>
  <c r="AC1568" i="217"/>
  <c r="AC1604" i="217"/>
  <c r="AC1640" i="217"/>
  <c r="AC1682" i="217"/>
  <c r="AC1733" i="217"/>
  <c r="AC1800" i="217"/>
  <c r="AC1587" i="217"/>
  <c r="AC1623" i="217"/>
  <c r="AC1662" i="217"/>
  <c r="AC1706" i="217"/>
  <c r="AC1765" i="217"/>
  <c r="AC1570" i="217"/>
  <c r="AC1606" i="217"/>
  <c r="AC1642" i="217"/>
  <c r="AC1685" i="217"/>
  <c r="AC1735" i="217"/>
  <c r="AC1553" i="217"/>
  <c r="AC1589" i="217"/>
  <c r="AC1625" i="217"/>
  <c r="AC1664" i="217"/>
  <c r="AC1710" i="217"/>
  <c r="AC1770" i="217"/>
  <c r="AC1572" i="217"/>
  <c r="AC1608" i="217"/>
  <c r="AC1644" i="217"/>
  <c r="AC1687" i="217"/>
  <c r="AC1739" i="217"/>
  <c r="AC1702" i="217"/>
  <c r="AC1738" i="217"/>
  <c r="AC1774" i="217"/>
  <c r="AC1810" i="217"/>
  <c r="AC1846" i="217"/>
  <c r="AC1882" i="217"/>
  <c r="AC1918" i="217"/>
  <c r="AC1954" i="217"/>
  <c r="AC1990" i="217"/>
  <c r="AC2026" i="217"/>
  <c r="AC1757" i="217"/>
  <c r="AC1793" i="217"/>
  <c r="AC1829" i="217"/>
  <c r="AC1865" i="217"/>
  <c r="AC1901" i="217"/>
  <c r="AC1937" i="217"/>
  <c r="AC1973" i="217"/>
  <c r="AC2009" i="217"/>
  <c r="AC2045" i="217"/>
  <c r="AC1830" i="217"/>
  <c r="AC1866" i="217"/>
  <c r="AC1902" i="217"/>
  <c r="AC1938" i="217"/>
  <c r="AC1974" i="217"/>
  <c r="AC2010" i="217"/>
  <c r="AC2046" i="217"/>
  <c r="AC1831" i="217"/>
  <c r="AC1867" i="217"/>
  <c r="AC1903" i="217"/>
  <c r="AC1939" i="217"/>
  <c r="AC1975" i="217"/>
  <c r="AC2011" i="217"/>
  <c r="AC2047" i="217"/>
  <c r="AC1832" i="217"/>
  <c r="AC1868" i="217"/>
  <c r="AC1910" i="217"/>
  <c r="AC1952" i="217"/>
  <c r="AC2006" i="217"/>
  <c r="AC1647" i="217"/>
  <c r="AC1707" i="217"/>
  <c r="AC1755" i="217"/>
  <c r="AC1815" i="217"/>
  <c r="AC1863" i="217"/>
  <c r="AC1923" i="217"/>
  <c r="AC1971" i="217"/>
  <c r="W2206" i="217"/>
  <c r="W2339" i="217"/>
  <c r="W2129" i="217"/>
  <c r="W2237" i="217"/>
  <c r="W2482" i="217"/>
  <c r="W2154" i="217"/>
  <c r="W2298" i="217"/>
  <c r="W2209" i="217"/>
  <c r="W2132" i="217"/>
  <c r="W2500" i="217"/>
  <c r="W2271" i="217"/>
  <c r="W2513" i="217"/>
  <c r="W2478" i="217"/>
  <c r="W2413" i="217"/>
  <c r="W2396" i="217"/>
  <c r="W2325" i="217"/>
  <c r="W2541" i="217"/>
  <c r="W1555" i="217"/>
  <c r="W1609" i="217"/>
  <c r="W1657" i="217"/>
  <c r="W1764" i="217"/>
  <c r="W1968" i="217"/>
  <c r="W1610" i="217"/>
  <c r="W1693" i="217"/>
  <c r="W1837" i="217"/>
  <c r="W1575" i="217"/>
  <c r="W1653" i="217"/>
  <c r="W1850" i="217"/>
  <c r="W1618" i="217"/>
  <c r="W1842" i="217"/>
  <c r="W1771" i="217"/>
  <c r="W1700" i="217"/>
  <c r="AC2599" i="217"/>
  <c r="AC2635" i="217"/>
  <c r="AC2725" i="217"/>
  <c r="AC2600" i="217"/>
  <c r="AC2636" i="217"/>
  <c r="AC2731" i="217"/>
  <c r="AC2601" i="217"/>
  <c r="AC2637" i="217"/>
  <c r="AC2737" i="217"/>
  <c r="AC2608" i="217"/>
  <c r="AC2645" i="217"/>
  <c r="AC2579" i="217"/>
  <c r="AC2615" i="217"/>
  <c r="AC2659" i="217"/>
  <c r="AC2586" i="217"/>
  <c r="AC2622" i="217"/>
  <c r="AC2678" i="217"/>
  <c r="AC2785" i="217"/>
  <c r="AC2821" i="217"/>
  <c r="AC2857" i="217"/>
  <c r="AC2893" i="217"/>
  <c r="AC2929" i="217"/>
  <c r="AC2965" i="217"/>
  <c r="AC3001" i="217"/>
  <c r="AC3037" i="217"/>
  <c r="AC3073" i="217"/>
  <c r="AC2744" i="217"/>
  <c r="AC2780" i="217"/>
  <c r="AC2816" i="217"/>
  <c r="AC2852" i="217"/>
  <c r="AC2888" i="217"/>
  <c r="AC2924" i="217"/>
  <c r="AC2960" i="217"/>
  <c r="AC2996" i="217"/>
  <c r="AC3032" i="217"/>
  <c r="AC3068" i="217"/>
  <c r="AC2685" i="217"/>
  <c r="AC2721" i="217"/>
  <c r="AC2757" i="217"/>
  <c r="AC2793" i="217"/>
  <c r="AC2829" i="217"/>
  <c r="AC2865" i="217"/>
  <c r="AC2901" i="217"/>
  <c r="AC2937" i="217"/>
  <c r="AC2973" i="217"/>
  <c r="AC3009" i="217"/>
  <c r="AC3045" i="217"/>
  <c r="AC2650" i="217"/>
  <c r="AC2686" i="217"/>
  <c r="AC2722" i="217"/>
  <c r="AC2758" i="217"/>
  <c r="AC2794" i="217"/>
  <c r="AC2830" i="217"/>
  <c r="AC2866" i="217"/>
  <c r="AC2902" i="217"/>
  <c r="AC2938" i="217"/>
  <c r="AC2974" i="217"/>
  <c r="AC3010" i="217"/>
  <c r="AC3046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652" i="217"/>
  <c r="AC2688" i="217"/>
  <c r="AC2724" i="217"/>
  <c r="AC2760" i="217"/>
  <c r="AC2796" i="217"/>
  <c r="AC2832" i="217"/>
  <c r="AC2868" i="217"/>
  <c r="AC2904" i="217"/>
  <c r="AC2940" i="217"/>
  <c r="AC2976" i="217"/>
  <c r="AC3012" i="217"/>
  <c r="AC3048" i="217"/>
  <c r="AC2025" i="217"/>
  <c r="AC1989" i="217"/>
  <c r="AC1953" i="217"/>
  <c r="AC1917" i="217"/>
  <c r="AC1881" i="217"/>
  <c r="AC1845" i="217"/>
  <c r="AC1809" i="217"/>
  <c r="AC1773" i="217"/>
  <c r="AC1737" i="217"/>
  <c r="AC1701" i="217"/>
  <c r="AC1665" i="217"/>
  <c r="AC2036" i="217"/>
  <c r="AC2000" i="217"/>
  <c r="AC2019" i="217"/>
  <c r="AC1983" i="217"/>
  <c r="AC1947" i="217"/>
  <c r="AC1911" i="217"/>
  <c r="AC1875" i="217"/>
  <c r="AC1839" i="217"/>
  <c r="AC1803" i="217"/>
  <c r="AC1767" i="217"/>
  <c r="AC1731" i="217"/>
  <c r="AC1695" i="217"/>
  <c r="AC1659" i="217"/>
  <c r="AC2030" i="217"/>
  <c r="AC1994" i="217"/>
  <c r="AC1958" i="217"/>
  <c r="AC1922" i="217"/>
  <c r="AC1886" i="217"/>
  <c r="AC2049" i="217"/>
  <c r="AC2013" i="217"/>
  <c r="AC1977" i="217"/>
  <c r="AC1555" i="217"/>
  <c r="AC1591" i="217"/>
  <c r="AC1627" i="217"/>
  <c r="AC1667" i="217"/>
  <c r="AC1712" i="217"/>
  <c r="AC1772" i="217"/>
  <c r="AC1574" i="217"/>
  <c r="AC1610" i="217"/>
  <c r="AC1646" i="217"/>
  <c r="AC1690" i="217"/>
  <c r="AC1741" i="217"/>
  <c r="AC1557" i="217"/>
  <c r="AC1593" i="217"/>
  <c r="AC1629" i="217"/>
  <c r="AC1669" i="217"/>
  <c r="AC1716" i="217"/>
  <c r="AC1777" i="217"/>
  <c r="AC1576" i="217"/>
  <c r="AC1612" i="217"/>
  <c r="AC1649" i="217"/>
  <c r="AC1692" i="217"/>
  <c r="AC1745" i="217"/>
  <c r="AC1559" i="217"/>
  <c r="AC1595" i="217"/>
  <c r="AC1631" i="217"/>
  <c r="AC1672" i="217"/>
  <c r="AC1718" i="217"/>
  <c r="AC1782" i="217"/>
  <c r="AC1578" i="217"/>
  <c r="AC1614" i="217"/>
  <c r="AC1651" i="217"/>
  <c r="AC1694" i="217"/>
  <c r="AC1747" i="217"/>
  <c r="AC1708" i="217"/>
  <c r="AC1744" i="217"/>
  <c r="AC1780" i="217"/>
  <c r="AC1816" i="217"/>
  <c r="AC1852" i="217"/>
  <c r="AC1888" i="217"/>
  <c r="AC1924" i="217"/>
  <c r="AC1960" i="217"/>
  <c r="AC1996" i="217"/>
  <c r="AC2032" i="217"/>
  <c r="AC1763" i="217"/>
  <c r="AC1799" i="217"/>
  <c r="AC1835" i="217"/>
  <c r="AC1871" i="217"/>
  <c r="AC1907" i="217"/>
  <c r="AC1943" i="217"/>
  <c r="AC1979" i="217"/>
  <c r="AC2015" i="217"/>
  <c r="AC2051" i="217"/>
  <c r="AC1836" i="217"/>
  <c r="AC1872" i="217"/>
  <c r="AC1908" i="217"/>
  <c r="AC1944" i="217"/>
  <c r="AC1980" i="217"/>
  <c r="AC2016" i="217"/>
  <c r="AC1801" i="217"/>
  <c r="AC1837" i="217"/>
  <c r="AC1873" i="217"/>
  <c r="AC1909" i="217"/>
  <c r="AC1945" i="217"/>
  <c r="AC1981" i="217"/>
  <c r="AC2017" i="217"/>
  <c r="AC1802" i="217"/>
  <c r="AC1838" i="217"/>
  <c r="AC1874" i="217"/>
  <c r="AC1916" i="217"/>
  <c r="AC1964" i="217"/>
  <c r="AC2012" i="217"/>
  <c r="AC1653" i="217"/>
  <c r="AC1713" i="217"/>
  <c r="AC1761" i="217"/>
  <c r="AC1821" i="217"/>
  <c r="AC1869" i="217"/>
  <c r="AC1929" i="217"/>
  <c r="AC1995" i="217"/>
  <c r="W2128" i="217"/>
  <c r="W2236" i="217"/>
  <c r="W2476" i="217"/>
  <c r="W2159" i="217"/>
  <c r="W2267" i="217"/>
  <c r="W2076" i="217"/>
  <c r="W2184" i="217"/>
  <c r="W2381" i="217"/>
  <c r="W2245" i="217"/>
  <c r="W2168" i="217"/>
  <c r="W2091" i="217"/>
  <c r="W2324" i="217"/>
  <c r="W2549" i="217"/>
  <c r="W2514" i="217"/>
  <c r="W2449" i="217"/>
  <c r="W2432" i="217"/>
  <c r="W2361" i="217"/>
  <c r="W1567" i="217"/>
  <c r="W1615" i="217"/>
  <c r="W1663" i="217"/>
  <c r="W1776" i="217"/>
  <c r="W2004" i="217"/>
  <c r="W1616" i="217"/>
  <c r="W1705" i="217"/>
  <c r="W1849" i="217"/>
  <c r="W1581" i="217"/>
  <c r="W1694" i="217"/>
  <c r="W1980" i="217"/>
  <c r="W1648" i="217"/>
  <c r="W1986" i="217"/>
  <c r="W1843" i="217"/>
  <c r="W1772" i="217"/>
  <c r="AC2696" i="217"/>
  <c r="AC2791" i="217"/>
  <c r="AC2827" i="217"/>
  <c r="AC2863" i="217"/>
  <c r="AC2899" i="217"/>
  <c r="AC2935" i="217"/>
  <c r="AC2971" i="217"/>
  <c r="AC3007" i="217"/>
  <c r="AC3043" i="217"/>
  <c r="AC2714" i="217"/>
  <c r="AC2750" i="217"/>
  <c r="AC2786" i="217"/>
  <c r="AC2822" i="217"/>
  <c r="AC2858" i="217"/>
  <c r="AC2894" i="217"/>
  <c r="AC2930" i="217"/>
  <c r="AC2966" i="217"/>
  <c r="AC3002" i="217"/>
  <c r="AC3038" i="217"/>
  <c r="AC3074" i="217"/>
  <c r="AC2691" i="217"/>
  <c r="AC2727" i="217"/>
  <c r="AC2763" i="217"/>
  <c r="AC2799" i="217"/>
  <c r="AC2835" i="217"/>
  <c r="AC2871" i="217"/>
  <c r="AC2907" i="217"/>
  <c r="AC2943" i="217"/>
  <c r="AC2979" i="217"/>
  <c r="AC3015" i="217"/>
  <c r="AC3051" i="217"/>
  <c r="AC2656" i="217"/>
  <c r="AC2692" i="217"/>
  <c r="AC2728" i="217"/>
  <c r="AC2764" i="217"/>
  <c r="AC2800" i="217"/>
  <c r="AC2836" i="217"/>
  <c r="AC2872" i="217"/>
  <c r="AC2908" i="217"/>
  <c r="AC2944" i="217"/>
  <c r="AC2980" i="217"/>
  <c r="AC3016" i="217"/>
  <c r="AC3052" i="217"/>
  <c r="AC2663" i="217"/>
  <c r="AC2699" i="217"/>
  <c r="AC2735" i="217"/>
  <c r="AC2771" i="217"/>
  <c r="AC2807" i="217"/>
  <c r="AC2843" i="217"/>
  <c r="AC2879" i="217"/>
  <c r="AC2915" i="217"/>
  <c r="AC2951" i="217"/>
  <c r="AC2987" i="217"/>
  <c r="AC3023" i="217"/>
  <c r="AC3059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18" i="217"/>
  <c r="AC3054" i="217"/>
  <c r="AC1561" i="217"/>
  <c r="AC1597" i="217"/>
  <c r="AC1633" i="217"/>
  <c r="AC1674" i="217"/>
  <c r="AC1722" i="217"/>
  <c r="AC1784" i="217"/>
  <c r="AC1580" i="217"/>
  <c r="AC1616" i="217"/>
  <c r="AC1654" i="217"/>
  <c r="AC1697" i="217"/>
  <c r="AC1752" i="217"/>
  <c r="AC1563" i="217"/>
  <c r="AC1599" i="217"/>
  <c r="AC1635" i="217"/>
  <c r="AC1676" i="217"/>
  <c r="AC1724" i="217"/>
  <c r="AC1789" i="217"/>
  <c r="AC1582" i="217"/>
  <c r="AC1618" i="217"/>
  <c r="AC1656" i="217"/>
  <c r="AC1699" i="217"/>
  <c r="AC1754" i="217"/>
  <c r="AC1565" i="217"/>
  <c r="AC1601" i="217"/>
  <c r="AC1637" i="217"/>
  <c r="AC1679" i="217"/>
  <c r="AC1728" i="217"/>
  <c r="AC1794" i="217"/>
  <c r="AC1584" i="217"/>
  <c r="AC1620" i="217"/>
  <c r="AC1658" i="217"/>
  <c r="AC1703" i="217"/>
  <c r="AC1759" i="217"/>
  <c r="AC1714" i="217"/>
  <c r="AC1750" i="217"/>
  <c r="AC1786" i="217"/>
  <c r="AC1822" i="217"/>
  <c r="AC1858" i="217"/>
  <c r="AC1894" i="217"/>
  <c r="AC1930" i="217"/>
  <c r="AC1966" i="217"/>
  <c r="AC2002" i="217"/>
  <c r="AC2038" i="217"/>
  <c r="AC1769" i="217"/>
  <c r="AC1805" i="217"/>
  <c r="AC1841" i="217"/>
  <c r="AC1877" i="217"/>
  <c r="AC1913" i="217"/>
  <c r="AC1949" i="217"/>
  <c r="AC1985" i="217"/>
  <c r="AC2021" i="217"/>
  <c r="AC1806" i="217"/>
  <c r="AC1842" i="217"/>
  <c r="AC1878" i="217"/>
  <c r="AC1914" i="217"/>
  <c r="AC1950" i="217"/>
  <c r="AC1986" i="217"/>
  <c r="AC2022" i="217"/>
  <c r="AC1807" i="217"/>
  <c r="AC1843" i="217"/>
  <c r="AC1879" i="217"/>
  <c r="AC1915" i="217"/>
  <c r="AC1951" i="217"/>
  <c r="AC1987" i="217"/>
  <c r="AC2023" i="217"/>
  <c r="AC1808" i="217"/>
  <c r="AC1844" i="217"/>
  <c r="AC1880" i="217"/>
  <c r="AC1928" i="217"/>
  <c r="AC1970" i="217"/>
  <c r="AC2018" i="217"/>
  <c r="AC1671" i="217"/>
  <c r="AC1719" i="217"/>
  <c r="AC1779" i="217"/>
  <c r="AC1827" i="217"/>
  <c r="AC1887" i="217"/>
  <c r="AC1935" i="217"/>
  <c r="AC2001" i="217"/>
  <c r="W2134" i="217"/>
  <c r="W2242" i="217"/>
  <c r="W2512" i="217"/>
  <c r="W2165" i="217"/>
  <c r="W2273" i="217"/>
  <c r="W2082" i="217"/>
  <c r="W2190" i="217"/>
  <c r="W2065" i="217"/>
  <c r="W2282" i="217"/>
  <c r="W2204" i="217"/>
  <c r="W2127" i="217"/>
  <c r="W2470" i="217"/>
  <c r="W2334" i="217"/>
  <c r="W2550" i="217"/>
  <c r="W2485" i="217"/>
  <c r="W2468" i="217"/>
  <c r="W2397" i="217"/>
  <c r="W1573" i="217"/>
  <c r="W1621" i="217"/>
  <c r="W1692" i="217"/>
  <c r="W1788" i="217"/>
  <c r="W2040" i="217"/>
  <c r="W1622" i="217"/>
  <c r="W1717" i="217"/>
  <c r="W1861" i="217"/>
  <c r="W1587" i="217"/>
  <c r="W1706" i="217"/>
  <c r="W2016" i="217"/>
  <c r="W1654" i="217"/>
  <c r="W1577" i="217"/>
  <c r="W1992" i="217"/>
  <c r="W1844" i="217"/>
  <c r="AC2584" i="217"/>
  <c r="AC2620" i="217"/>
  <c r="AC2672" i="217"/>
  <c r="AC2591" i="217"/>
  <c r="AC2627" i="217"/>
  <c r="AC2695" i="217"/>
  <c r="AC2598" i="217"/>
  <c r="AC2634" i="217"/>
  <c r="AC2719" i="217"/>
  <c r="AC2797" i="217"/>
  <c r="AC2833" i="217"/>
  <c r="AC2869" i="217"/>
  <c r="AC2905" i="217"/>
  <c r="AC2941" i="217"/>
  <c r="AC2977" i="217"/>
  <c r="AC3013" i="217"/>
  <c r="AC3049" i="217"/>
  <c r="AC2720" i="217"/>
  <c r="AC2756" i="217"/>
  <c r="AC2792" i="217"/>
  <c r="AC2828" i="217"/>
  <c r="AC2864" i="217"/>
  <c r="AC2900" i="217"/>
  <c r="AC2936" i="217"/>
  <c r="AC2972" i="217"/>
  <c r="AC3008" i="217"/>
  <c r="AC3044" i="217"/>
  <c r="AC2661" i="217"/>
  <c r="AC2697" i="217"/>
  <c r="AC2733" i="217"/>
  <c r="AC2769" i="217"/>
  <c r="AC2805" i="217"/>
  <c r="AC2841" i="217"/>
  <c r="AC2877" i="217"/>
  <c r="AC2913" i="217"/>
  <c r="AC2949" i="217"/>
  <c r="AC2985" i="217"/>
  <c r="AC3021" i="217"/>
  <c r="AC3057" i="217"/>
  <c r="AC2662" i="217"/>
  <c r="AC2698" i="217"/>
  <c r="AC2734" i="217"/>
  <c r="AC2770" i="217"/>
  <c r="AC2806" i="217"/>
  <c r="AC2842" i="217"/>
  <c r="AC2878" i="217"/>
  <c r="AC2914" i="217"/>
  <c r="AC2950" i="217"/>
  <c r="AC2986" i="217"/>
  <c r="AC3022" i="217"/>
  <c r="AC3058" i="217"/>
  <c r="AC2669" i="217"/>
  <c r="AC2705" i="217"/>
  <c r="AC2741" i="217"/>
  <c r="AC2777" i="217"/>
  <c r="AC2813" i="217"/>
  <c r="AC2849" i="217"/>
  <c r="AC2885" i="217"/>
  <c r="AC2921" i="217"/>
  <c r="AC2957" i="217"/>
  <c r="AC2993" i="217"/>
  <c r="AC3029" i="217"/>
  <c r="AC3065" i="217"/>
  <c r="AC2664" i="217"/>
  <c r="AC2700" i="217"/>
  <c r="AC2736" i="217"/>
  <c r="AC2772" i="217"/>
  <c r="AC2808" i="217"/>
  <c r="AC2844" i="217"/>
  <c r="AC2880" i="217"/>
  <c r="AC2916" i="217"/>
  <c r="AC2952" i="217"/>
  <c r="AC2988" i="217"/>
  <c r="AC3024" i="217"/>
  <c r="AC1567" i="217"/>
  <c r="AC1603" i="217"/>
  <c r="AC1639" i="217"/>
  <c r="AC1681" i="217"/>
  <c r="AC1730" i="217"/>
  <c r="AC1796" i="217"/>
  <c r="AC1586" i="217"/>
  <c r="AC1622" i="217"/>
  <c r="AC1661" i="217"/>
  <c r="AC1705" i="217"/>
  <c r="AC1764" i="217"/>
  <c r="AC1569" i="217"/>
  <c r="AC1605" i="217"/>
  <c r="AC1641" i="217"/>
  <c r="AC1684" i="217"/>
  <c r="AC1734" i="217"/>
  <c r="AC1552" i="217"/>
  <c r="AC1588" i="217"/>
  <c r="AC1624" i="217"/>
  <c r="AC1663" i="217"/>
  <c r="AC1709" i="217"/>
  <c r="AC1766" i="217"/>
  <c r="AC1571" i="217"/>
  <c r="AC1607" i="217"/>
  <c r="AC1643" i="217"/>
  <c r="AC1686" i="217"/>
  <c r="AC1736" i="217"/>
  <c r="AC1554" i="217"/>
  <c r="AC1590" i="217"/>
  <c r="AC1626" i="217"/>
  <c r="AC1666" i="217"/>
  <c r="AC1711" i="217"/>
  <c r="AC1771" i="217"/>
  <c r="AC1720" i="217"/>
  <c r="AC1756" i="217"/>
  <c r="AC1792" i="217"/>
  <c r="AC1828" i="217"/>
  <c r="AC1864" i="217"/>
  <c r="AC1900" i="217"/>
  <c r="AC1936" i="217"/>
  <c r="AC1972" i="217"/>
  <c r="AC2008" i="217"/>
  <c r="AC2044" i="217"/>
  <c r="AC1775" i="217"/>
  <c r="AC1811" i="217"/>
  <c r="AC1847" i="217"/>
  <c r="AC1883" i="217"/>
  <c r="AC1919" i="217"/>
  <c r="AC1955" i="217"/>
  <c r="AC1991" i="217"/>
  <c r="AC2027" i="217"/>
  <c r="AC1812" i="217"/>
  <c r="AC1848" i="217"/>
  <c r="AC1884" i="217"/>
  <c r="AC1920" i="217"/>
  <c r="AC1956" i="217"/>
  <c r="AC1992" i="217"/>
  <c r="AC2028" i="217"/>
  <c r="AC1813" i="217"/>
  <c r="AC1849" i="217"/>
  <c r="AC1885" i="217"/>
  <c r="AC1921" i="217"/>
  <c r="AC1957" i="217"/>
  <c r="AC1993" i="217"/>
  <c r="AC2029" i="217"/>
  <c r="AC1814" i="217"/>
  <c r="AC1850" i="217"/>
  <c r="AC1892" i="217"/>
  <c r="AC1934" i="217"/>
  <c r="AC1976" i="217"/>
  <c r="AC2024" i="217"/>
  <c r="AC1677" i="217"/>
  <c r="AC1725" i="217"/>
  <c r="AC1785" i="217"/>
  <c r="AC1833" i="217"/>
  <c r="AC1893" i="217"/>
  <c r="AC1941" i="217"/>
  <c r="AC2007" i="217"/>
  <c r="AC32" i="217"/>
  <c r="AC68" i="217"/>
  <c r="AC104" i="217"/>
  <c r="AC192" i="217"/>
  <c r="AC45" i="217"/>
  <c r="AC81" i="217"/>
  <c r="AC127" i="217"/>
  <c r="AC16" i="217"/>
  <c r="AC52" i="217"/>
  <c r="AC88" i="217"/>
  <c r="AC140" i="217"/>
  <c r="AC23" i="217"/>
  <c r="AC59" i="217"/>
  <c r="AC95" i="217"/>
  <c r="AC156" i="217"/>
  <c r="AC30" i="217"/>
  <c r="AC66" i="217"/>
  <c r="AC102" i="217"/>
  <c r="AC180" i="217"/>
  <c r="AC43" i="217"/>
  <c r="AC79" i="217"/>
  <c r="AC122" i="217"/>
  <c r="AC107" i="217"/>
  <c r="AC143" i="217"/>
  <c r="AC179" i="217"/>
  <c r="AC215" i="217"/>
  <c r="AC251" i="217"/>
  <c r="AC287" i="217"/>
  <c r="AC323" i="217"/>
  <c r="AC359" i="217"/>
  <c r="AC395" i="217"/>
  <c r="AC431" i="217"/>
  <c r="AC467" i="217"/>
  <c r="AC503" i="217"/>
  <c r="AC270" i="217"/>
  <c r="AC306" i="217"/>
  <c r="AC342" i="217"/>
  <c r="AC378" i="217"/>
  <c r="AC414" i="217"/>
  <c r="AC450" i="217"/>
  <c r="AC486" i="217"/>
  <c r="AC169" i="217"/>
  <c r="AC205" i="217"/>
  <c r="AC241" i="217"/>
  <c r="AC277" i="217"/>
  <c r="AC313" i="217"/>
  <c r="AC349" i="217"/>
  <c r="AC385" i="217"/>
  <c r="AC421" i="217"/>
  <c r="AC457" i="217"/>
  <c r="AC493" i="217"/>
  <c r="AC182" i="217"/>
  <c r="AC218" i="217"/>
  <c r="AC254" i="217"/>
  <c r="AC290" i="217"/>
  <c r="AC326" i="217"/>
  <c r="AC362" i="217"/>
  <c r="AC398" i="217"/>
  <c r="AC434" i="217"/>
  <c r="AC470" i="217"/>
  <c r="AC506" i="217"/>
  <c r="AC141" i="217"/>
  <c r="AC177" i="217"/>
  <c r="AC213" i="217"/>
  <c r="AC249" i="217"/>
  <c r="AC285" i="217"/>
  <c r="AC321" i="217"/>
  <c r="AC357" i="217"/>
  <c r="AC393" i="217"/>
  <c r="AC429" i="217"/>
  <c r="AC465" i="217"/>
  <c r="AC501" i="217"/>
  <c r="AC124" i="217"/>
  <c r="AC160" i="217"/>
  <c r="AC196" i="217"/>
  <c r="AC232" i="217"/>
  <c r="AC268" i="217"/>
  <c r="AC304" i="217"/>
  <c r="AC340" i="217"/>
  <c r="AC376" i="217"/>
  <c r="AC412" i="217"/>
  <c r="AC448" i="217"/>
  <c r="AC484" i="217"/>
  <c r="AC38" i="217"/>
  <c r="AC74" i="217"/>
  <c r="AC114" i="217"/>
  <c r="AC228" i="217"/>
  <c r="AC51" i="217"/>
  <c r="AC87" i="217"/>
  <c r="AC139" i="217"/>
  <c r="AC22" i="217"/>
  <c r="AC58" i="217"/>
  <c r="AC94" i="217"/>
  <c r="AC152" i="217"/>
  <c r="AC29" i="217"/>
  <c r="AC65" i="217"/>
  <c r="AC101" i="217"/>
  <c r="AC174" i="217"/>
  <c r="AC36" i="217"/>
  <c r="AC72" i="217"/>
  <c r="AC110" i="217"/>
  <c r="AC216" i="217"/>
  <c r="AC49" i="217"/>
  <c r="AC85" i="217"/>
  <c r="AC134" i="217"/>
  <c r="AC113" i="217"/>
  <c r="AC149" i="217"/>
  <c r="AC185" i="217"/>
  <c r="AC221" i="217"/>
  <c r="AC257" i="217"/>
  <c r="AC293" i="217"/>
  <c r="AC329" i="217"/>
  <c r="AC365" i="217"/>
  <c r="AC401" i="217"/>
  <c r="AC437" i="217"/>
  <c r="AC473" i="217"/>
  <c r="AC509" i="217"/>
  <c r="AC276" i="217"/>
  <c r="AC312" i="217"/>
  <c r="AC348" i="217"/>
  <c r="AC384" i="217"/>
  <c r="AC420" i="217"/>
  <c r="AC456" i="217"/>
  <c r="AC492" i="217"/>
  <c r="AC175" i="217"/>
  <c r="AC211" i="217"/>
  <c r="AC247" i="217"/>
  <c r="AC283" i="217"/>
  <c r="AC319" i="217"/>
  <c r="AC355" i="217"/>
  <c r="AC391" i="217"/>
  <c r="AC427" i="217"/>
  <c r="AC463" i="217"/>
  <c r="AC499" i="217"/>
  <c r="AC188" i="217"/>
  <c r="AC224" i="217"/>
  <c r="AC260" i="217"/>
  <c r="AC296" i="217"/>
  <c r="AC332" i="217"/>
  <c r="AC368" i="217"/>
  <c r="AC404" i="217"/>
  <c r="AC440" i="217"/>
  <c r="AC476" i="217"/>
  <c r="AC512" i="217"/>
  <c r="AC147" i="217"/>
  <c r="AC183" i="217"/>
  <c r="AC219" i="217"/>
  <c r="AC255" i="217"/>
  <c r="AC291" i="217"/>
  <c r="AC327" i="217"/>
  <c r="AC363" i="217"/>
  <c r="AC399" i="217"/>
  <c r="AC435" i="217"/>
  <c r="AC471" i="217"/>
  <c r="AC507" i="217"/>
  <c r="AC130" i="217"/>
  <c r="AC166" i="217"/>
  <c r="AC202" i="217"/>
  <c r="AC238" i="217"/>
  <c r="AC274" i="217"/>
  <c r="AC310" i="217"/>
  <c r="AC346" i="217"/>
  <c r="AC382" i="217"/>
  <c r="AC418" i="217"/>
  <c r="AC454" i="217"/>
  <c r="AC490" i="217"/>
  <c r="AC44" i="217"/>
  <c r="AC80" i="217"/>
  <c r="AC126" i="217"/>
  <c r="AC21" i="217"/>
  <c r="AC57" i="217"/>
  <c r="AC93" i="217"/>
  <c r="AC151" i="217"/>
  <c r="AC28" i="217"/>
  <c r="AC64" i="217"/>
  <c r="AC100" i="217"/>
  <c r="AC168" i="217"/>
  <c r="AC35" i="217"/>
  <c r="AC71" i="217"/>
  <c r="AC109" i="217"/>
  <c r="AC210" i="217"/>
  <c r="AC42" i="217"/>
  <c r="AC78" i="217"/>
  <c r="AC121" i="217"/>
  <c r="AC19" i="217"/>
  <c r="AC55" i="217"/>
  <c r="AC91" i="217"/>
  <c r="AC146" i="217"/>
  <c r="AC119" i="217"/>
  <c r="AC155" i="217"/>
  <c r="AC191" i="217"/>
  <c r="AC227" i="217"/>
  <c r="AC263" i="217"/>
  <c r="AC299" i="217"/>
  <c r="AC335" i="217"/>
  <c r="AC371" i="217"/>
  <c r="AC407" i="217"/>
  <c r="AC443" i="217"/>
  <c r="AC479" i="217"/>
  <c r="AC515" i="217"/>
  <c r="AC282" i="217"/>
  <c r="AC318" i="217"/>
  <c r="AC354" i="217"/>
  <c r="AC390" i="217"/>
  <c r="AC426" i="217"/>
  <c r="AC462" i="217"/>
  <c r="AC498" i="217"/>
  <c r="AC181" i="217"/>
  <c r="AC217" i="217"/>
  <c r="AC253" i="217"/>
  <c r="AC289" i="217"/>
  <c r="AC325" i="217"/>
  <c r="AC361" i="217"/>
  <c r="AC397" i="217"/>
  <c r="AC433" i="217"/>
  <c r="AC469" i="217"/>
  <c r="AC505" i="217"/>
  <c r="AC194" i="217"/>
  <c r="AC230" i="217"/>
  <c r="AC266" i="217"/>
  <c r="AC302" i="217"/>
  <c r="AC338" i="217"/>
  <c r="AC374" i="217"/>
  <c r="AC410" i="217"/>
  <c r="AC446" i="217"/>
  <c r="AC482" i="217"/>
  <c r="AC117" i="217"/>
  <c r="AC153" i="217"/>
  <c r="AC189" i="217"/>
  <c r="AC225" i="217"/>
  <c r="AC261" i="217"/>
  <c r="AC297" i="217"/>
  <c r="AC333" i="217"/>
  <c r="AC369" i="217"/>
  <c r="AC405" i="217"/>
  <c r="AC441" i="217"/>
  <c r="AC477" i="217"/>
  <c r="AC513" i="217"/>
  <c r="AC136" i="217"/>
  <c r="AC172" i="217"/>
  <c r="AC208" i="217"/>
  <c r="AC244" i="217"/>
  <c r="AC280" i="217"/>
  <c r="AC316" i="217"/>
  <c r="AC352" i="217"/>
  <c r="AC388" i="217"/>
  <c r="AC424" i="217"/>
  <c r="AC460" i="217"/>
  <c r="AC496" i="217"/>
  <c r="W3576" i="217"/>
  <c r="W3552" i="217"/>
  <c r="W3480" i="217"/>
  <c r="W3408" i="217"/>
  <c r="W3336" i="217"/>
  <c r="W3264" i="217"/>
  <c r="W3192" i="217"/>
  <c r="W3132" i="217"/>
  <c r="W3528" i="217"/>
  <c r="W3456" i="217"/>
  <c r="W3384" i="217"/>
  <c r="W3312" i="217"/>
  <c r="W3240" i="217"/>
  <c r="W3174" i="217"/>
  <c r="W3126" i="217"/>
  <c r="W3522" i="217"/>
  <c r="W3450" i="217"/>
  <c r="W3378" i="217"/>
  <c r="W3306" i="217"/>
  <c r="W3234" i="217"/>
  <c r="W3168" i="217"/>
  <c r="W3120" i="217"/>
  <c r="W3516" i="217"/>
  <c r="W3444" i="217"/>
  <c r="W3372" i="217"/>
  <c r="W3300" i="217"/>
  <c r="W3228" i="217"/>
  <c r="W3162" i="217"/>
  <c r="W3102" i="217"/>
  <c r="W3492" i="217"/>
  <c r="W3420" i="217"/>
  <c r="W3348" i="217"/>
  <c r="W3276" i="217"/>
  <c r="W3204" i="217"/>
  <c r="W3156" i="217"/>
  <c r="W3096" i="217"/>
  <c r="W3558" i="217"/>
  <c r="W3486" i="217"/>
  <c r="W3414" i="217"/>
  <c r="W3342" i="217"/>
  <c r="W3270" i="217"/>
  <c r="W3198" i="217"/>
  <c r="W3138" i="217"/>
  <c r="W3090" i="217"/>
  <c r="AC50" i="217"/>
  <c r="AC86" i="217"/>
  <c r="AC138" i="217"/>
  <c r="AC27" i="217"/>
  <c r="AC63" i="217"/>
  <c r="AC99" i="217"/>
  <c r="AC164" i="217"/>
  <c r="AC34" i="217"/>
  <c r="AC70" i="217"/>
  <c r="AC108" i="217"/>
  <c r="AC204" i="217"/>
  <c r="AC41" i="217"/>
  <c r="AC77" i="217"/>
  <c r="AC120" i="217"/>
  <c r="AC246" i="217"/>
  <c r="AC48" i="217"/>
  <c r="AC84" i="217"/>
  <c r="AC133" i="217"/>
  <c r="AC25" i="217"/>
  <c r="AC61" i="217"/>
  <c r="AC97" i="217"/>
  <c r="AC158" i="217"/>
  <c r="AC125" i="217"/>
  <c r="AC161" i="217"/>
  <c r="AC197" i="217"/>
  <c r="AC233" i="217"/>
  <c r="AC269" i="217"/>
  <c r="AC305" i="217"/>
  <c r="AC341" i="217"/>
  <c r="AC377" i="217"/>
  <c r="AC413" i="217"/>
  <c r="AC449" i="217"/>
  <c r="AC485" i="217"/>
  <c r="AC252" i="217"/>
  <c r="AC288" i="217"/>
  <c r="AC324" i="217"/>
  <c r="AC360" i="217"/>
  <c r="AC396" i="217"/>
  <c r="AC432" i="217"/>
  <c r="AC468" i="217"/>
  <c r="AC504" i="217"/>
  <c r="AC187" i="217"/>
  <c r="AC223" i="217"/>
  <c r="AC259" i="217"/>
  <c r="AC295" i="217"/>
  <c r="AC331" i="217"/>
  <c r="AC367" i="217"/>
  <c r="AC403" i="217"/>
  <c r="AC439" i="217"/>
  <c r="AC475" i="217"/>
  <c r="AC511" i="217"/>
  <c r="AC200" i="217"/>
  <c r="AC236" i="217"/>
  <c r="AC272" i="217"/>
  <c r="AC308" i="217"/>
  <c r="AC344" i="217"/>
  <c r="AC380" i="217"/>
  <c r="AC416" i="217"/>
  <c r="AC452" i="217"/>
  <c r="AC488" i="217"/>
  <c r="AC123" i="217"/>
  <c r="AC159" i="217"/>
  <c r="AC195" i="217"/>
  <c r="AC231" i="217"/>
  <c r="AC267" i="217"/>
  <c r="AC303" i="217"/>
  <c r="AC339" i="217"/>
  <c r="AC375" i="217"/>
  <c r="AC411" i="217"/>
  <c r="AC447" i="217"/>
  <c r="AC483" i="217"/>
  <c r="AC106" i="217"/>
  <c r="AC142" i="217"/>
  <c r="AC178" i="217"/>
  <c r="AC214" i="217"/>
  <c r="AC250" i="217"/>
  <c r="AC286" i="217"/>
  <c r="AC322" i="217"/>
  <c r="AC358" i="217"/>
  <c r="AC394" i="217"/>
  <c r="AC430" i="217"/>
  <c r="AC466" i="217"/>
  <c r="AC502" i="217"/>
  <c r="W3318" i="217"/>
  <c r="AC20" i="217"/>
  <c r="AC56" i="217"/>
  <c r="AC92" i="217"/>
  <c r="AC150" i="217"/>
  <c r="AC33" i="217"/>
  <c r="AC69" i="217"/>
  <c r="AC105" i="217"/>
  <c r="AC198" i="217"/>
  <c r="AC40" i="217"/>
  <c r="AC76" i="217"/>
  <c r="AC116" i="217"/>
  <c r="AC240" i="217"/>
  <c r="AC47" i="217"/>
  <c r="AC83" i="217"/>
  <c r="AC132" i="217"/>
  <c r="AC18" i="217"/>
  <c r="AC54" i="217"/>
  <c r="AC90" i="217"/>
  <c r="AC145" i="217"/>
  <c r="AC31" i="217"/>
  <c r="AC67" i="217"/>
  <c r="AC103" i="217"/>
  <c r="AC186" i="217"/>
  <c r="AC131" i="217"/>
  <c r="AC167" i="217"/>
  <c r="AC203" i="217"/>
  <c r="AC239" i="217"/>
  <c r="AC275" i="217"/>
  <c r="AC311" i="217"/>
  <c r="AC347" i="217"/>
  <c r="AC383" i="217"/>
  <c r="AC419" i="217"/>
  <c r="AC455" i="217"/>
  <c r="AC491" i="217"/>
  <c r="AC258" i="217"/>
  <c r="AC294" i="217"/>
  <c r="AC330" i="217"/>
  <c r="AC366" i="217"/>
  <c r="AC402" i="217"/>
  <c r="AC438" i="217"/>
  <c r="AC474" i="217"/>
  <c r="AC510" i="217"/>
  <c r="AC193" i="217"/>
  <c r="AC229" i="217"/>
  <c r="AC265" i="217"/>
  <c r="AC301" i="217"/>
  <c r="AC337" i="217"/>
  <c r="AC373" i="217"/>
  <c r="AC409" i="217"/>
  <c r="AC445" i="217"/>
  <c r="AC481" i="217"/>
  <c r="AC170" i="217"/>
  <c r="AC206" i="217"/>
  <c r="AC242" i="217"/>
  <c r="AC278" i="217"/>
  <c r="AC314" i="217"/>
  <c r="AC350" i="217"/>
  <c r="AC386" i="217"/>
  <c r="AC422" i="217"/>
  <c r="AC458" i="217"/>
  <c r="AC494" i="217"/>
  <c r="AC129" i="217"/>
  <c r="AC165" i="217"/>
  <c r="AC201" i="217"/>
  <c r="AC237" i="217"/>
  <c r="AC273" i="217"/>
  <c r="AC309" i="217"/>
  <c r="AC345" i="217"/>
  <c r="AC381" i="217"/>
  <c r="AC417" i="217"/>
  <c r="AC453" i="217"/>
  <c r="AC489" i="217"/>
  <c r="AC112" i="217"/>
  <c r="AC148" i="217"/>
  <c r="AC184" i="217"/>
  <c r="AC220" i="217"/>
  <c r="AC256" i="217"/>
  <c r="AC292" i="217"/>
  <c r="AC328" i="217"/>
  <c r="AC364" i="217"/>
  <c r="AC400" i="217"/>
  <c r="AC436" i="217"/>
  <c r="AC472" i="217"/>
  <c r="AC508" i="217"/>
  <c r="AC26" i="217"/>
  <c r="AC62" i="217"/>
  <c r="AC98" i="217"/>
  <c r="AC162" i="217"/>
  <c r="AC39" i="217"/>
  <c r="AC75" i="217"/>
  <c r="AC115" i="217"/>
  <c r="AC234" i="217"/>
  <c r="AC46" i="217"/>
  <c r="AC82" i="217"/>
  <c r="AC128" i="217"/>
  <c r="AC17" i="217"/>
  <c r="AC53" i="217"/>
  <c r="AC89" i="217"/>
  <c r="AC144" i="217"/>
  <c r="AC24" i="217"/>
  <c r="AC60" i="217"/>
  <c r="AC96" i="217"/>
  <c r="AC157" i="217"/>
  <c r="AC37" i="217"/>
  <c r="AC73" i="217"/>
  <c r="AC111" i="217"/>
  <c r="AC222" i="217"/>
  <c r="AC137" i="217"/>
  <c r="AC173" i="217"/>
  <c r="AC209" i="217"/>
  <c r="AC245" i="217"/>
  <c r="AC281" i="217"/>
  <c r="AC317" i="217"/>
  <c r="AC353" i="217"/>
  <c r="AC389" i="217"/>
  <c r="AC425" i="217"/>
  <c r="AC461" i="217"/>
  <c r="AC497" i="217"/>
  <c r="AC264" i="217"/>
  <c r="AC300" i="217"/>
  <c r="AC336" i="217"/>
  <c r="AC372" i="217"/>
  <c r="AC408" i="217"/>
  <c r="AC444" i="217"/>
  <c r="AC480" i="217"/>
  <c r="AC163" i="217"/>
  <c r="AC199" i="217"/>
  <c r="AC235" i="217"/>
  <c r="AC271" i="217"/>
  <c r="AC307" i="217"/>
  <c r="AC343" i="217"/>
  <c r="AC379" i="217"/>
  <c r="AC415" i="217"/>
  <c r="AC451" i="217"/>
  <c r="AC487" i="217"/>
  <c r="AC176" i="217"/>
  <c r="AC212" i="217"/>
  <c r="AC248" i="217"/>
  <c r="AC284" i="217"/>
  <c r="AC320" i="217"/>
  <c r="AC356" i="217"/>
  <c r="AC392" i="217"/>
  <c r="AC428" i="217"/>
  <c r="AC464" i="217"/>
  <c r="AC500" i="217"/>
  <c r="AC135" i="217"/>
  <c r="AC171" i="217"/>
  <c r="AC207" i="217"/>
  <c r="AC243" i="217"/>
  <c r="AC279" i="217"/>
  <c r="AC315" i="217"/>
  <c r="AC351" i="217"/>
  <c r="AC387" i="217"/>
  <c r="AC423" i="217"/>
  <c r="AC459" i="217"/>
  <c r="AC495" i="217"/>
  <c r="AC118" i="217"/>
  <c r="AC154" i="217"/>
  <c r="AC190" i="217"/>
  <c r="AC226" i="217"/>
  <c r="AC262" i="217"/>
  <c r="AC298" i="217"/>
  <c r="AC334" i="217"/>
  <c r="AC370" i="217"/>
  <c r="AC406" i="217"/>
  <c r="AC442" i="217"/>
  <c r="AC478" i="217"/>
  <c r="AP27" i="216"/>
  <c r="AN27" i="216"/>
  <c r="E2984" i="217"/>
  <c r="E200" i="217"/>
  <c r="K2787" i="217"/>
  <c r="E2823" i="217"/>
  <c r="E55" i="217"/>
  <c r="E268" i="217"/>
  <c r="E2758" i="217"/>
  <c r="E27" i="217"/>
  <c r="E377" i="217"/>
  <c r="K3068" i="217"/>
  <c r="K2777" i="217"/>
  <c r="K2634" i="217"/>
  <c r="K2795" i="217"/>
  <c r="K3022" i="217"/>
  <c r="K2679" i="217"/>
  <c r="K2937" i="217"/>
  <c r="K2645" i="217"/>
  <c r="E63" i="217"/>
  <c r="E499" i="217"/>
  <c r="E113" i="217"/>
  <c r="E189" i="217"/>
  <c r="K2199" i="217"/>
  <c r="K2158" i="217"/>
  <c r="K2086" i="217"/>
  <c r="E156" i="217"/>
  <c r="W3073" i="217"/>
  <c r="W3067" i="217"/>
  <c r="W3061" i="217"/>
  <c r="W3055" i="217"/>
  <c r="W3049" i="217"/>
  <c r="W3043" i="217"/>
  <c r="W3037" i="217"/>
  <c r="W3031" i="217"/>
  <c r="W3025" i="217"/>
  <c r="W3019" i="217"/>
  <c r="W3013" i="217"/>
  <c r="W3007" i="217"/>
  <c r="W3001" i="217"/>
  <c r="W2995" i="217"/>
  <c r="W2989" i="217"/>
  <c r="W2983" i="217"/>
  <c r="W2977" i="217"/>
  <c r="W2971" i="217"/>
  <c r="W2965" i="217"/>
  <c r="W2959" i="217"/>
  <c r="W2953" i="217"/>
  <c r="W2947" i="217"/>
  <c r="W2941" i="217"/>
  <c r="W2935" i="217"/>
  <c r="W2929" i="217"/>
  <c r="W2923" i="217"/>
  <c r="W2917" i="217"/>
  <c r="W2911" i="217"/>
  <c r="W2905" i="217"/>
  <c r="W2899" i="217"/>
  <c r="W2893" i="217"/>
  <c r="W2887" i="217"/>
  <c r="W2881" i="217"/>
  <c r="W2875" i="217"/>
  <c r="W2869" i="217"/>
  <c r="W2863" i="217"/>
  <c r="W2857" i="217"/>
  <c r="W2851" i="217"/>
  <c r="W2845" i="217"/>
  <c r="W2839" i="217"/>
  <c r="W2833" i="217"/>
  <c r="W2827" i="217"/>
  <c r="W2821" i="217"/>
  <c r="W2815" i="217"/>
  <c r="W2809" i="217"/>
  <c r="W2803" i="217"/>
  <c r="W2797" i="217"/>
  <c r="W2791" i="217"/>
  <c r="W2785" i="217"/>
  <c r="W2779" i="217"/>
  <c r="W2773" i="217"/>
  <c r="W2767" i="217"/>
  <c r="W2761" i="217"/>
  <c r="W2755" i="217"/>
  <c r="W2749" i="217"/>
  <c r="W2743" i="217"/>
  <c r="W2737" i="217"/>
  <c r="W2731" i="217"/>
  <c r="W2725" i="217"/>
  <c r="W2719" i="217"/>
  <c r="W2713" i="217"/>
  <c r="W2707" i="217"/>
  <c r="W2701" i="217"/>
  <c r="W2695" i="217"/>
  <c r="W2689" i="217"/>
  <c r="W2683" i="217"/>
  <c r="W2677" i="217"/>
  <c r="W2671" i="217"/>
  <c r="W2665" i="217"/>
  <c r="W2659" i="217"/>
  <c r="W2653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3071" i="217"/>
  <c r="W3065" i="217"/>
  <c r="W3059" i="217"/>
  <c r="W3053" i="217"/>
  <c r="W3047" i="217"/>
  <c r="W3041" i="217"/>
  <c r="W3035" i="217"/>
  <c r="W3029" i="217"/>
  <c r="W3023" i="217"/>
  <c r="W3017" i="217"/>
  <c r="W3011" i="217"/>
  <c r="W3005" i="217"/>
  <c r="W2999" i="217"/>
  <c r="W2993" i="217"/>
  <c r="W2987" i="217"/>
  <c r="W2981" i="217"/>
  <c r="W2975" i="217"/>
  <c r="W2969" i="217"/>
  <c r="W2963" i="217"/>
  <c r="W2957" i="217"/>
  <c r="W2951" i="217"/>
  <c r="W2945" i="217"/>
  <c r="W2939" i="217"/>
  <c r="W2933" i="217"/>
  <c r="W2927" i="217"/>
  <c r="W2921" i="217"/>
  <c r="W2915" i="217"/>
  <c r="W2909" i="217"/>
  <c r="W2903" i="217"/>
  <c r="W2897" i="217"/>
  <c r="W2891" i="217"/>
  <c r="W2885" i="217"/>
  <c r="W2879" i="217"/>
  <c r="W2873" i="217"/>
  <c r="W2867" i="217"/>
  <c r="W2861" i="217"/>
  <c r="W2855" i="217"/>
  <c r="W2849" i="217"/>
  <c r="W2843" i="217"/>
  <c r="W2837" i="217"/>
  <c r="W2831" i="217"/>
  <c r="W2825" i="217"/>
  <c r="W2819" i="217"/>
  <c r="W2813" i="217"/>
  <c r="W2807" i="217"/>
  <c r="W2801" i="217"/>
  <c r="W2795" i="217"/>
  <c r="W2789" i="217"/>
  <c r="W2783" i="217"/>
  <c r="W2777" i="217"/>
  <c r="W2771" i="217"/>
  <c r="W2765" i="217"/>
  <c r="W2759" i="217"/>
  <c r="W2753" i="217"/>
  <c r="W2747" i="217"/>
  <c r="W2741" i="217"/>
  <c r="W2735" i="217"/>
  <c r="W2729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2992" i="217"/>
  <c r="W2986" i="217"/>
  <c r="W2980" i="217"/>
  <c r="W2974" i="217"/>
  <c r="W2968" i="217"/>
  <c r="W2962" i="217"/>
  <c r="W2956" i="217"/>
  <c r="W2950" i="217"/>
  <c r="W2944" i="217"/>
  <c r="W2938" i="217"/>
  <c r="W2932" i="217"/>
  <c r="W2926" i="217"/>
  <c r="W3075" i="217"/>
  <c r="W3069" i="217"/>
  <c r="W3063" i="217"/>
  <c r="W3057" i="217"/>
  <c r="W3051" i="217"/>
  <c r="W3045" i="217"/>
  <c r="W3039" i="217"/>
  <c r="W3033" i="217"/>
  <c r="W3027" i="217"/>
  <c r="W3021" i="217"/>
  <c r="W3015" i="217"/>
  <c r="W3009" i="217"/>
  <c r="W3003" i="217"/>
  <c r="W2997" i="217"/>
  <c r="W2991" i="217"/>
  <c r="W2985" i="217"/>
  <c r="W2979" i="217"/>
  <c r="W2973" i="217"/>
  <c r="W2967" i="217"/>
  <c r="W2961" i="217"/>
  <c r="W2955" i="217"/>
  <c r="W2949" i="217"/>
  <c r="W2943" i="217"/>
  <c r="W2937" i="217"/>
  <c r="W2931" i="217"/>
  <c r="W2925" i="217"/>
  <c r="W2919" i="217"/>
  <c r="W2913" i="217"/>
  <c r="W2907" i="217"/>
  <c r="W2901" i="217"/>
  <c r="W2895" i="217"/>
  <c r="W2889" i="217"/>
  <c r="W2883" i="217"/>
  <c r="W2877" i="217"/>
  <c r="W2871" i="217"/>
  <c r="W2865" i="217"/>
  <c r="W2859" i="217"/>
  <c r="W2853" i="217"/>
  <c r="W2847" i="217"/>
  <c r="W2841" i="217"/>
  <c r="W2835" i="217"/>
  <c r="W3074" i="217"/>
  <c r="W3038" i="217"/>
  <c r="W3002" i="217"/>
  <c r="W2966" i="217"/>
  <c r="W2930" i="217"/>
  <c r="W2908" i="217"/>
  <c r="W2890" i="217"/>
  <c r="W2872" i="217"/>
  <c r="W2854" i="217"/>
  <c r="W2836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7" i="217"/>
  <c r="W2641" i="217"/>
  <c r="W2635" i="217"/>
  <c r="W2629" i="217"/>
  <c r="W2623" i="217"/>
  <c r="W2617" i="217"/>
  <c r="W2611" i="217"/>
  <c r="W2605" i="217"/>
  <c r="W2599" i="217"/>
  <c r="W2593" i="217"/>
  <c r="W2587" i="217"/>
  <c r="W2581" i="217"/>
  <c r="W3068" i="217"/>
  <c r="W3032" i="217"/>
  <c r="W2996" i="217"/>
  <c r="W2960" i="217"/>
  <c r="W2924" i="217"/>
  <c r="W2906" i="217"/>
  <c r="W2888" i="217"/>
  <c r="W2870" i="217"/>
  <c r="W2852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6" i="217"/>
  <c r="W2640" i="217"/>
  <c r="W2634" i="217"/>
  <c r="W2628" i="217"/>
  <c r="W2622" i="217"/>
  <c r="W2616" i="217"/>
  <c r="W2610" i="217"/>
  <c r="W2604" i="217"/>
  <c r="W2598" i="217"/>
  <c r="W2592" i="217"/>
  <c r="W2586" i="217"/>
  <c r="W2580" i="217"/>
  <c r="W3062" i="217"/>
  <c r="W3026" i="217"/>
  <c r="W2990" i="217"/>
  <c r="W2954" i="217"/>
  <c r="W2920" i="217"/>
  <c r="W2902" i="217"/>
  <c r="W2884" i="217"/>
  <c r="W2866" i="217"/>
  <c r="W2848" i="217"/>
  <c r="W2830" i="217"/>
  <c r="W2818" i="217"/>
  <c r="W2806" i="217"/>
  <c r="W2794" i="217"/>
  <c r="W2782" i="217"/>
  <c r="W2770" i="217"/>
  <c r="W2758" i="217"/>
  <c r="W2746" i="217"/>
  <c r="W2734" i="217"/>
  <c r="W2722" i="217"/>
  <c r="W2710" i="217"/>
  <c r="W2698" i="217"/>
  <c r="W2686" i="217"/>
  <c r="W2674" i="217"/>
  <c r="W2662" i="217"/>
  <c r="W2651" i="217"/>
  <c r="W2645" i="217"/>
  <c r="W2639" i="217"/>
  <c r="W2633" i="217"/>
  <c r="W2627" i="217"/>
  <c r="W2621" i="217"/>
  <c r="W2615" i="217"/>
  <c r="W2609" i="217"/>
  <c r="W2603" i="217"/>
  <c r="W2597" i="217"/>
  <c r="W2591" i="217"/>
  <c r="W2585" i="217"/>
  <c r="W2579" i="217"/>
  <c r="W3056" i="217"/>
  <c r="W3020" i="217"/>
  <c r="W2984" i="217"/>
  <c r="W2948" i="217"/>
  <c r="W2918" i="217"/>
  <c r="W2900" i="217"/>
  <c r="W2882" i="217"/>
  <c r="W2864" i="217"/>
  <c r="W2846" i="217"/>
  <c r="W2829" i="217"/>
  <c r="W2817" i="217"/>
  <c r="W2805" i="217"/>
  <c r="W2793" i="217"/>
  <c r="W2781" i="217"/>
  <c r="W2769" i="217"/>
  <c r="W2757" i="217"/>
  <c r="W2745" i="217"/>
  <c r="W2733" i="217"/>
  <c r="W2721" i="217"/>
  <c r="W2709" i="217"/>
  <c r="W2697" i="217"/>
  <c r="W2685" i="217"/>
  <c r="W2673" i="217"/>
  <c r="W2661" i="217"/>
  <c r="W2650" i="217"/>
  <c r="W2644" i="217"/>
  <c r="W2638" i="217"/>
  <c r="W2632" i="217"/>
  <c r="W2626" i="217"/>
  <c r="W2620" i="217"/>
  <c r="W2614" i="217"/>
  <c r="W2608" i="217"/>
  <c r="W2602" i="217"/>
  <c r="W2596" i="217"/>
  <c r="W2590" i="217"/>
  <c r="W2584" i="217"/>
  <c r="W2578" i="217"/>
  <c r="W3050" i="217"/>
  <c r="W3014" i="217"/>
  <c r="W2978" i="217"/>
  <c r="W2942" i="217"/>
  <c r="W2914" i="217"/>
  <c r="W2896" i="217"/>
  <c r="W2878" i="217"/>
  <c r="W2860" i="217"/>
  <c r="W2842" i="217"/>
  <c r="W2828" i="217"/>
  <c r="W2816" i="217"/>
  <c r="W2804" i="217"/>
  <c r="W2792" i="217"/>
  <c r="W2780" i="217"/>
  <c r="W2768" i="217"/>
  <c r="W2756" i="217"/>
  <c r="W2744" i="217"/>
  <c r="W2732" i="217"/>
  <c r="W2720" i="217"/>
  <c r="W2708" i="217"/>
  <c r="W2696" i="217"/>
  <c r="W2684" i="217"/>
  <c r="W2672" i="217"/>
  <c r="W2660" i="217"/>
  <c r="W2649" i="217"/>
  <c r="W2643" i="217"/>
  <c r="W2637" i="217"/>
  <c r="W2631" i="217"/>
  <c r="W2625" i="217"/>
  <c r="W2619" i="217"/>
  <c r="W2613" i="217"/>
  <c r="W2607" i="217"/>
  <c r="W2601" i="217"/>
  <c r="W2595" i="217"/>
  <c r="W2589" i="217"/>
  <c r="W2583" i="217"/>
  <c r="W2577" i="217"/>
  <c r="W3008" i="217"/>
  <c r="W2858" i="217"/>
  <c r="W2776" i="217"/>
  <c r="W2704" i="217"/>
  <c r="W2642" i="217"/>
  <c r="W2606" i="217"/>
  <c r="W2972" i="217"/>
  <c r="W2840" i="217"/>
  <c r="W2764" i="217"/>
  <c r="W2692" i="217"/>
  <c r="W2636" i="217"/>
  <c r="W2600" i="217"/>
  <c r="W2936" i="217"/>
  <c r="W2824" i="217"/>
  <c r="W2752" i="217"/>
  <c r="W2680" i="217"/>
  <c r="W2630" i="217"/>
  <c r="W2594" i="217"/>
  <c r="W2912" i="217"/>
  <c r="W2812" i="217"/>
  <c r="W2740" i="217"/>
  <c r="W2668" i="217"/>
  <c r="W2624" i="217"/>
  <c r="W2588" i="217"/>
  <c r="W2894" i="217"/>
  <c r="W2800" i="217"/>
  <c r="W2728" i="217"/>
  <c r="W2656" i="217"/>
  <c r="W2618" i="217"/>
  <c r="W2582" i="217"/>
  <c r="W3044" i="217"/>
  <c r="W2876" i="217"/>
  <c r="W2788" i="217"/>
  <c r="W2716" i="217"/>
  <c r="W2648" i="217"/>
  <c r="W2612" i="217"/>
  <c r="W2576" i="217"/>
  <c r="V2570" i="217" s="1"/>
  <c r="V2571" i="217" s="1"/>
  <c r="W1975" i="217"/>
  <c r="W2011" i="217"/>
  <c r="W2047" i="217"/>
  <c r="W1910" i="217"/>
  <c r="W1946" i="217"/>
  <c r="W1982" i="217"/>
  <c r="W2018" i="217"/>
  <c r="W1671" i="217"/>
  <c r="W1707" i="217"/>
  <c r="W1743" i="217"/>
  <c r="W1779" i="217"/>
  <c r="W1815" i="217"/>
  <c r="W1851" i="217"/>
  <c r="W1887" i="217"/>
  <c r="W1923" i="217"/>
  <c r="W1959" i="217"/>
  <c r="W1995" i="217"/>
  <c r="W2031" i="217"/>
  <c r="W1684" i="217"/>
  <c r="W1720" i="217"/>
  <c r="W1756" i="217"/>
  <c r="W1792" i="217"/>
  <c r="W1828" i="217"/>
  <c r="W1864" i="217"/>
  <c r="W1900" i="217"/>
  <c r="W1936" i="217"/>
  <c r="W1972" i="217"/>
  <c r="W2008" i="217"/>
  <c r="W2044" i="217"/>
  <c r="W1703" i="217"/>
  <c r="W1739" i="217"/>
  <c r="W1775" i="217"/>
  <c r="W1811" i="217"/>
  <c r="W1847" i="217"/>
  <c r="W1883" i="217"/>
  <c r="W1919" i="217"/>
  <c r="W1955" i="217"/>
  <c r="W1991" i="217"/>
  <c r="W2027" i="217"/>
  <c r="W2262" i="217"/>
  <c r="W2308" i="217"/>
  <c r="W2416" i="217"/>
  <c r="W2071" i="217"/>
  <c r="W2107" i="217"/>
  <c r="W2143" i="217"/>
  <c r="W2179" i="217"/>
  <c r="W2215" i="217"/>
  <c r="W2251" i="217"/>
  <c r="W2291" i="217"/>
  <c r="W2368" i="217"/>
  <c r="W2066" i="217"/>
  <c r="W2102" i="217"/>
  <c r="W2138" i="217"/>
  <c r="W2174" i="217"/>
  <c r="W2210" i="217"/>
  <c r="W2246" i="217"/>
  <c r="W2284" i="217"/>
  <c r="W2351" i="217"/>
  <c r="W2536" i="217"/>
  <c r="W2097" i="217"/>
  <c r="W2133" i="217"/>
  <c r="W2169" i="217"/>
  <c r="W2205" i="217"/>
  <c r="W2241" i="217"/>
  <c r="W2278" i="217"/>
  <c r="W2338" i="217"/>
  <c r="W2506" i="217"/>
  <c r="W2411" i="217"/>
  <c r="W2447" i="217"/>
  <c r="W2483" i="217"/>
  <c r="W2519" i="217"/>
  <c r="W2555" i="217"/>
  <c r="W2340" i="217"/>
  <c r="W2376" i="217"/>
  <c r="W2412" i="217"/>
  <c r="W2448" i="217"/>
  <c r="W2484" i="217"/>
  <c r="W2520" i="217"/>
  <c r="W2556" i="217"/>
  <c r="W2311" i="217"/>
  <c r="W2347" i="217"/>
  <c r="W2383" i="217"/>
  <c r="W2419" i="217"/>
  <c r="W2455" i="217"/>
  <c r="W2491" i="217"/>
  <c r="W2527" i="217"/>
  <c r="W2563" i="217"/>
  <c r="W2366" i="217"/>
  <c r="W2402" i="217"/>
  <c r="W2438" i="217"/>
  <c r="W2474" i="217"/>
  <c r="W2510" i="217"/>
  <c r="W2546" i="217"/>
  <c r="W2295" i="217"/>
  <c r="W2331" i="217"/>
  <c r="W2367" i="217"/>
  <c r="W2403" i="217"/>
  <c r="W2439" i="217"/>
  <c r="W2475" i="217"/>
  <c r="W2511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1023" i="217"/>
  <c r="W1017" i="217"/>
  <c r="W1011" i="217"/>
  <c r="W1005" i="217"/>
  <c r="W999" i="217"/>
  <c r="W993" i="217"/>
  <c r="W987" i="217"/>
  <c r="W981" i="217"/>
  <c r="W975" i="217"/>
  <c r="W969" i="217"/>
  <c r="W963" i="217"/>
  <c r="W957" i="217"/>
  <c r="W951" i="217"/>
  <c r="W945" i="217"/>
  <c r="W939" i="217"/>
  <c r="W933" i="217"/>
  <c r="W927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855" i="217"/>
  <c r="W849" i="217"/>
  <c r="W843" i="217"/>
  <c r="W837" i="217"/>
  <c r="W831" i="217"/>
  <c r="W825" i="217"/>
  <c r="W819" i="217"/>
  <c r="W813" i="217"/>
  <c r="W807" i="217"/>
  <c r="W801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1027" i="217"/>
  <c r="W1021" i="217"/>
  <c r="W1015" i="217"/>
  <c r="W1009" i="217"/>
  <c r="W1003" i="217"/>
  <c r="W997" i="217"/>
  <c r="W991" i="217"/>
  <c r="W985" i="217"/>
  <c r="W979" i="217"/>
  <c r="W973" i="217"/>
  <c r="W967" i="217"/>
  <c r="W961" i="217"/>
  <c r="W955" i="217"/>
  <c r="W949" i="217"/>
  <c r="W943" i="217"/>
  <c r="W937" i="217"/>
  <c r="W931" i="217"/>
  <c r="W925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529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782" i="217"/>
  <c r="W1854" i="217"/>
  <c r="W2022" i="217"/>
  <c r="W1583" i="217"/>
  <c r="W1619" i="217"/>
  <c r="W1655" i="217"/>
  <c r="W1711" i="217"/>
  <c r="W1783" i="217"/>
  <c r="W1855" i="217"/>
  <c r="W2028" i="217"/>
  <c r="W1584" i="217"/>
  <c r="W1620" i="217"/>
  <c r="W1656" i="217"/>
  <c r="W1712" i="217"/>
  <c r="W1784" i="217"/>
  <c r="W1856" i="217"/>
  <c r="W2034" i="217"/>
  <c r="W1909" i="217"/>
  <c r="W1945" i="217"/>
  <c r="W1981" i="217"/>
  <c r="W2017" i="217"/>
  <c r="W1880" i="217"/>
  <c r="W1916" i="217"/>
  <c r="W1952" i="217"/>
  <c r="W1988" i="217"/>
  <c r="W2024" i="217"/>
  <c r="W1677" i="217"/>
  <c r="W1713" i="217"/>
  <c r="W1749" i="217"/>
  <c r="W1785" i="217"/>
  <c r="W1821" i="217"/>
  <c r="W1857" i="217"/>
  <c r="W1893" i="217"/>
  <c r="W1929" i="217"/>
  <c r="W1965" i="217"/>
  <c r="W2001" i="217"/>
  <c r="W2037" i="217"/>
  <c r="W1690" i="217"/>
  <c r="W1726" i="217"/>
  <c r="W1762" i="217"/>
  <c r="W1798" i="217"/>
  <c r="W1834" i="217"/>
  <c r="W1870" i="217"/>
  <c r="W1906" i="217"/>
  <c r="W1942" i="217"/>
  <c r="W1978" i="217"/>
  <c r="W2014" i="217"/>
  <c r="W2050" i="217"/>
  <c r="W1709" i="217"/>
  <c r="W1745" i="217"/>
  <c r="W1781" i="217"/>
  <c r="W1817" i="217"/>
  <c r="W1853" i="217"/>
  <c r="W1889" i="217"/>
  <c r="W1925" i="217"/>
  <c r="W1961" i="217"/>
  <c r="W1997" i="217"/>
  <c r="W2033" i="217"/>
  <c r="W2122" i="217"/>
  <c r="W2086" i="217"/>
  <c r="W2116" i="217"/>
  <c r="W2080" i="217"/>
  <c r="W2110" i="217"/>
  <c r="W2074" i="217"/>
  <c r="W2104" i="217"/>
  <c r="W2068" i="217"/>
  <c r="W2140" i="217"/>
  <c r="W2176" i="217"/>
  <c r="W2212" i="217"/>
  <c r="W2248" i="217"/>
  <c r="W2286" i="217"/>
  <c r="W2357" i="217"/>
  <c r="W2548" i="217"/>
  <c r="W2099" i="217"/>
  <c r="W2135" i="217"/>
  <c r="W2171" i="217"/>
  <c r="W2207" i="217"/>
  <c r="W2243" i="217"/>
  <c r="W2280" i="217"/>
  <c r="W2344" i="217"/>
  <c r="W2518" i="217"/>
  <c r="W2088" i="217"/>
  <c r="W2124" i="217"/>
  <c r="W2160" i="217"/>
  <c r="W2196" i="217"/>
  <c r="W2232" i="217"/>
  <c r="W2268" i="217"/>
  <c r="W2318" i="217"/>
  <c r="W2452" i="217"/>
  <c r="W2077" i="217"/>
  <c r="W2113" i="217"/>
  <c r="W2149" i="217"/>
  <c r="W2185" i="217"/>
  <c r="W2221" i="217"/>
  <c r="W2257" i="217"/>
  <c r="W2300" i="217"/>
  <c r="W2386" i="217"/>
  <c r="W2072" i="217"/>
  <c r="W2108" i="217"/>
  <c r="W2144" i="217"/>
  <c r="W2180" i="217"/>
  <c r="W2216" i="217"/>
  <c r="W2252" i="217"/>
  <c r="W2292" i="217"/>
  <c r="W2369" i="217"/>
  <c r="W2067" i="217"/>
  <c r="W2103" i="217"/>
  <c r="W2139" i="217"/>
  <c r="W2175" i="217"/>
  <c r="W2211" i="217"/>
  <c r="W2247" i="217"/>
  <c r="W2285" i="217"/>
  <c r="W2356" i="217"/>
  <c r="W2542" i="217"/>
  <c r="W2417" i="217"/>
  <c r="W2453" i="217"/>
  <c r="W2489" i="217"/>
  <c r="W2525" i="217"/>
  <c r="W2561" i="217"/>
  <c r="W2346" i="217"/>
  <c r="W2382" i="217"/>
  <c r="W2418" i="217"/>
  <c r="W2454" i="217"/>
  <c r="W2490" i="217"/>
  <c r="W2526" i="217"/>
  <c r="W2562" i="217"/>
  <c r="W2317" i="217"/>
  <c r="W2353" i="217"/>
  <c r="W2389" i="217"/>
  <c r="W2425" i="217"/>
  <c r="W2461" i="217"/>
  <c r="W2497" i="217"/>
  <c r="W2533" i="217"/>
  <c r="W2336" i="217"/>
  <c r="W2372" i="217"/>
  <c r="W2408" i="217"/>
  <c r="W2444" i="217"/>
  <c r="W2480" i="217"/>
  <c r="W2516" i="217"/>
  <c r="W2552" i="217"/>
  <c r="W2301" i="217"/>
  <c r="W2337" i="217"/>
  <c r="W2373" i="217"/>
  <c r="W2409" i="217"/>
  <c r="W2445" i="217"/>
  <c r="W2481" i="217"/>
  <c r="W2517" i="217"/>
  <c r="W2553" i="217"/>
  <c r="W1623" i="217"/>
  <c r="W1659" i="217"/>
  <c r="W1718" i="217"/>
  <c r="W1790" i="217"/>
  <c r="W1862" i="217"/>
  <c r="W1552" i="217"/>
  <c r="W1588" i="217"/>
  <c r="W1624" i="217"/>
  <c r="W1660" i="217"/>
  <c r="W1722" i="217"/>
  <c r="W1794" i="217"/>
  <c r="W1866" i="217"/>
  <c r="W1553" i="217"/>
  <c r="W1589" i="217"/>
  <c r="W1625" i="217"/>
  <c r="W1661" i="217"/>
  <c r="W1723" i="217"/>
  <c r="W1795" i="217"/>
  <c r="W1867" i="217"/>
  <c r="W1554" i="217"/>
  <c r="W1590" i="217"/>
  <c r="W1626" i="217"/>
  <c r="W1662" i="217"/>
  <c r="W1724" i="217"/>
  <c r="W1796" i="217"/>
  <c r="W1868" i="217"/>
  <c r="W1879" i="217"/>
  <c r="W1915" i="217"/>
  <c r="W1951" i="217"/>
  <c r="W1987" i="217"/>
  <c r="W2023" i="217"/>
  <c r="W1886" i="217"/>
  <c r="W1922" i="217"/>
  <c r="W1958" i="217"/>
  <c r="W1994" i="217"/>
  <c r="W2030" i="217"/>
  <c r="W1683" i="217"/>
  <c r="W1719" i="217"/>
  <c r="W1755" i="217"/>
  <c r="W1791" i="217"/>
  <c r="W1827" i="217"/>
  <c r="W1863" i="217"/>
  <c r="W1899" i="217"/>
  <c r="W1935" i="217"/>
  <c r="W1971" i="217"/>
  <c r="W2007" i="217"/>
  <c r="W2043" i="217"/>
  <c r="W1696" i="217"/>
  <c r="W1732" i="217"/>
  <c r="W1768" i="217"/>
  <c r="W1804" i="217"/>
  <c r="W1840" i="217"/>
  <c r="W1876" i="217"/>
  <c r="W1912" i="217"/>
  <c r="W1948" i="217"/>
  <c r="W1984" i="217"/>
  <c r="W2020" i="217"/>
  <c r="W1679" i="217"/>
  <c r="W1715" i="217"/>
  <c r="W1751" i="217"/>
  <c r="W1787" i="217"/>
  <c r="W1823" i="217"/>
  <c r="W1859" i="217"/>
  <c r="W1895" i="217"/>
  <c r="W1931" i="217"/>
  <c r="W1967" i="217"/>
  <c r="W2003" i="217"/>
  <c r="W2039" i="217"/>
  <c r="Q3558" i="217"/>
  <c r="Q3372" i="217"/>
  <c r="Q3156" i="217"/>
  <c r="Q3552" i="217"/>
  <c r="Q3336" i="217"/>
  <c r="Q3120" i="217"/>
  <c r="Q3516" i="217"/>
  <c r="Q3300" i="217"/>
  <c r="Q3091" i="217"/>
  <c r="Q3480" i="217"/>
  <c r="Q3264" i="217"/>
  <c r="Q3444" i="217"/>
  <c r="Q3228" i="217"/>
  <c r="Q3408" i="217"/>
  <c r="Q3192" i="217"/>
  <c r="Q2097" i="217"/>
  <c r="Q2205" i="217"/>
  <c r="Q2098" i="217"/>
  <c r="W2146" i="217"/>
  <c r="W2182" i="217"/>
  <c r="W2218" i="217"/>
  <c r="W2254" i="217"/>
  <c r="W2296" i="217"/>
  <c r="W2375" i="217"/>
  <c r="W2069" i="217"/>
  <c r="W2105" i="217"/>
  <c r="W2141" i="217"/>
  <c r="W2177" i="217"/>
  <c r="W2213" i="217"/>
  <c r="W2249" i="217"/>
  <c r="W2288" i="217"/>
  <c r="W2362" i="217"/>
  <c r="W2554" i="217"/>
  <c r="W2094" i="217"/>
  <c r="W2130" i="217"/>
  <c r="W2166" i="217"/>
  <c r="W2202" i="217"/>
  <c r="W2238" i="217"/>
  <c r="W2274" i="217"/>
  <c r="W2330" i="217"/>
  <c r="W2488" i="217"/>
  <c r="W2083" i="217"/>
  <c r="W2119" i="217"/>
  <c r="W2155" i="217"/>
  <c r="W2191" i="217"/>
  <c r="W2227" i="217"/>
  <c r="W2263" i="217"/>
  <c r="W2309" i="217"/>
  <c r="W2422" i="217"/>
  <c r="W2078" i="217"/>
  <c r="W2114" i="217"/>
  <c r="W2150" i="217"/>
  <c r="W2186" i="217"/>
  <c r="W2222" i="217"/>
  <c r="W2258" i="217"/>
  <c r="W2302" i="217"/>
  <c r="W2392" i="217"/>
  <c r="W2073" i="217"/>
  <c r="W2109" i="217"/>
  <c r="W2145" i="217"/>
  <c r="W2181" i="217"/>
  <c r="W2217" i="217"/>
  <c r="W2253" i="217"/>
  <c r="W2294" i="217"/>
  <c r="W2374" i="217"/>
  <c r="W2387" i="217"/>
  <c r="W2423" i="217"/>
  <c r="W2459" i="217"/>
  <c r="W2495" i="217"/>
  <c r="W2531" i="217"/>
  <c r="W2316" i="217"/>
  <c r="W2352" i="217"/>
  <c r="W2388" i="217"/>
  <c r="W2424" i="217"/>
  <c r="W2460" i="217"/>
  <c r="W2496" i="217"/>
  <c r="W2532" i="217"/>
  <c r="W2287" i="217"/>
  <c r="W2323" i="217"/>
  <c r="W2359" i="217"/>
  <c r="W2395" i="217"/>
  <c r="W2431" i="217"/>
  <c r="W2467" i="217"/>
  <c r="W2503" i="217"/>
  <c r="W2539" i="217"/>
  <c r="W2342" i="217"/>
  <c r="W2378" i="217"/>
  <c r="W2414" i="217"/>
  <c r="W2450" i="217"/>
  <c r="W2486" i="217"/>
  <c r="W2522" i="217"/>
  <c r="W2558" i="217"/>
  <c r="W2307" i="217"/>
  <c r="W2343" i="217"/>
  <c r="W2379" i="217"/>
  <c r="W2415" i="217"/>
  <c r="W2451" i="217"/>
  <c r="W2487" i="217"/>
  <c r="W2523" i="217"/>
  <c r="W2559" i="217"/>
  <c r="W1800" i="217"/>
  <c r="W1872" i="217"/>
  <c r="W1556" i="217"/>
  <c r="W1592" i="217"/>
  <c r="W1628" i="217"/>
  <c r="W1664" i="217"/>
  <c r="W1729" i="217"/>
  <c r="W1801" i="217"/>
  <c r="W1873" i="217"/>
  <c r="W1557" i="217"/>
  <c r="W1593" i="217"/>
  <c r="W1629" i="217"/>
  <c r="W1665" i="217"/>
  <c r="W1730" i="217"/>
  <c r="W1802" i="217"/>
  <c r="W1874" i="217"/>
  <c r="W1558" i="217"/>
  <c r="W1594" i="217"/>
  <c r="W1630" i="217"/>
  <c r="W1666" i="217"/>
  <c r="W1734" i="217"/>
  <c r="W1806" i="217"/>
  <c r="W1878" i="217"/>
  <c r="W1559" i="217"/>
  <c r="W1595" i="217"/>
  <c r="W1631" i="217"/>
  <c r="W1667" i="217"/>
  <c r="W1735" i="217"/>
  <c r="W1807" i="217"/>
  <c r="W1884" i="217"/>
  <c r="W1560" i="217"/>
  <c r="W1596" i="217"/>
  <c r="W1632" i="217"/>
  <c r="W1668" i="217"/>
  <c r="W1736" i="217"/>
  <c r="W1808" i="217"/>
  <c r="W1890" i="217"/>
  <c r="W1885" i="217"/>
  <c r="W1921" i="217"/>
  <c r="W1957" i="217"/>
  <c r="W1993" i="217"/>
  <c r="W2029" i="217"/>
  <c r="W1892" i="217"/>
  <c r="W1928" i="217"/>
  <c r="W1964" i="217"/>
  <c r="W2000" i="217"/>
  <c r="W2036" i="217"/>
  <c r="W1689" i="217"/>
  <c r="W1725" i="217"/>
  <c r="W1761" i="217"/>
  <c r="W1797" i="217"/>
  <c r="W1833" i="217"/>
  <c r="W1869" i="217"/>
  <c r="W1905" i="217"/>
  <c r="W1941" i="217"/>
  <c r="W1977" i="217"/>
  <c r="W2013" i="217"/>
  <c r="W2049" i="217"/>
  <c r="W1702" i="217"/>
  <c r="W1738" i="217"/>
  <c r="W1774" i="217"/>
  <c r="W1810" i="217"/>
  <c r="W1846" i="217"/>
  <c r="W1882" i="217"/>
  <c r="W1918" i="217"/>
  <c r="W1954" i="217"/>
  <c r="W1990" i="217"/>
  <c r="W2026" i="217"/>
  <c r="W1685" i="217"/>
  <c r="W1721" i="217"/>
  <c r="W1757" i="217"/>
  <c r="W1793" i="217"/>
  <c r="W1829" i="217"/>
  <c r="W1865" i="217"/>
  <c r="W1901" i="217"/>
  <c r="W1937" i="217"/>
  <c r="W1973" i="217"/>
  <c r="W2009" i="217"/>
  <c r="W2045" i="217"/>
  <c r="Q2103" i="217"/>
  <c r="Q2211" i="217"/>
  <c r="Q2104" i="217"/>
  <c r="W2098" i="217"/>
  <c r="W2152" i="217"/>
  <c r="W2188" i="217"/>
  <c r="W2224" i="217"/>
  <c r="W2260" i="217"/>
  <c r="W2304" i="217"/>
  <c r="W2404" i="217"/>
  <c r="W2075" i="217"/>
  <c r="W2111" i="217"/>
  <c r="W2147" i="217"/>
  <c r="W2183" i="217"/>
  <c r="W2219" i="217"/>
  <c r="W2255" i="217"/>
  <c r="W2297" i="217"/>
  <c r="W2380" i="217"/>
  <c r="W2064" i="217"/>
  <c r="W2100" i="217"/>
  <c r="W2136" i="217"/>
  <c r="W2172" i="217"/>
  <c r="W2208" i="217"/>
  <c r="W2244" i="217"/>
  <c r="W2281" i="217"/>
  <c r="W2345" i="217"/>
  <c r="W2524" i="217"/>
  <c r="W2089" i="217"/>
  <c r="W2125" i="217"/>
  <c r="W2161" i="217"/>
  <c r="W2197" i="217"/>
  <c r="W2233" i="217"/>
  <c r="W2269" i="217"/>
  <c r="W2320" i="217"/>
  <c r="W2458" i="217"/>
  <c r="W2084" i="217"/>
  <c r="W2120" i="217"/>
  <c r="W2156" i="217"/>
  <c r="W2192" i="217"/>
  <c r="W2228" i="217"/>
  <c r="W2264" i="217"/>
  <c r="W2310" i="217"/>
  <c r="W2428" i="217"/>
  <c r="W2079" i="217"/>
  <c r="W2115" i="217"/>
  <c r="W2151" i="217"/>
  <c r="W2187" i="217"/>
  <c r="W2223" i="217"/>
  <c r="W2259" i="217"/>
  <c r="W2303" i="217"/>
  <c r="W2398" i="217"/>
  <c r="W2393" i="217"/>
  <c r="W2429" i="217"/>
  <c r="W2465" i="217"/>
  <c r="W2501" i="217"/>
  <c r="W2537" i="217"/>
  <c r="W2322" i="217"/>
  <c r="W2358" i="217"/>
  <c r="W2394" i="217"/>
  <c r="W2430" i="217"/>
  <c r="W2466" i="217"/>
  <c r="W2502" i="217"/>
  <c r="W2538" i="217"/>
  <c r="W2293" i="217"/>
  <c r="W2329" i="217"/>
  <c r="W2365" i="217"/>
  <c r="W2401" i="217"/>
  <c r="W2437" i="217"/>
  <c r="W2473" i="217"/>
  <c r="W2509" i="217"/>
  <c r="W2545" i="217"/>
  <c r="W2348" i="217"/>
  <c r="W2384" i="217"/>
  <c r="W2420" i="217"/>
  <c r="W2456" i="217"/>
  <c r="W2492" i="217"/>
  <c r="W2528" i="217"/>
  <c r="W2277" i="217"/>
  <c r="W2313" i="217"/>
  <c r="W2349" i="217"/>
  <c r="W2385" i="217"/>
  <c r="W2421" i="217"/>
  <c r="W2457" i="217"/>
  <c r="W2493" i="217"/>
  <c r="W2529" i="217"/>
  <c r="W1561" i="217"/>
  <c r="W1597" i="217"/>
  <c r="W1633" i="217"/>
  <c r="W1669" i="217"/>
  <c r="W1740" i="217"/>
  <c r="W1812" i="217"/>
  <c r="W1896" i="217"/>
  <c r="W1562" i="217"/>
  <c r="W1598" i="217"/>
  <c r="W1634" i="217"/>
  <c r="W1670" i="217"/>
  <c r="W1741" i="217"/>
  <c r="W1813" i="217"/>
  <c r="W1902" i="217"/>
  <c r="W1563" i="217"/>
  <c r="W1599" i="217"/>
  <c r="W1635" i="217"/>
  <c r="W1673" i="217"/>
  <c r="W1742" i="217"/>
  <c r="W1814" i="217"/>
  <c r="W1908" i="217"/>
  <c r="W1564" i="217"/>
  <c r="W1600" i="217"/>
  <c r="W1636" i="217"/>
  <c r="W1674" i="217"/>
  <c r="W1746" i="217"/>
  <c r="W1818" i="217"/>
  <c r="W1914" i="217"/>
  <c r="W1565" i="217"/>
  <c r="W1601" i="217"/>
  <c r="W1637" i="217"/>
  <c r="W1675" i="217"/>
  <c r="W1747" i="217"/>
  <c r="W1819" i="217"/>
  <c r="W1920" i="217"/>
  <c r="W1566" i="217"/>
  <c r="W1602" i="217"/>
  <c r="W1638" i="217"/>
  <c r="W1676" i="217"/>
  <c r="W1748" i="217"/>
  <c r="W1820" i="217"/>
  <c r="W1926" i="217"/>
  <c r="W1891" i="217"/>
  <c r="W1927" i="217"/>
  <c r="W1963" i="217"/>
  <c r="W1999" i="217"/>
  <c r="W2035" i="217"/>
  <c r="W1898" i="217"/>
  <c r="W1934" i="217"/>
  <c r="W1970" i="217"/>
  <c r="W2006" i="217"/>
  <c r="W2042" i="217"/>
  <c r="W1695" i="217"/>
  <c r="W1731" i="217"/>
  <c r="W1767" i="217"/>
  <c r="W1803" i="217"/>
  <c r="W1839" i="217"/>
  <c r="W1875" i="217"/>
  <c r="W1911" i="217"/>
  <c r="W1947" i="217"/>
  <c r="W1983" i="217"/>
  <c r="W2019" i="217"/>
  <c r="W1672" i="217"/>
  <c r="W1708" i="217"/>
  <c r="W1744" i="217"/>
  <c r="W1780" i="217"/>
  <c r="W1816" i="217"/>
  <c r="W1852" i="217"/>
  <c r="W1888" i="217"/>
  <c r="W1924" i="217"/>
  <c r="W1960" i="217"/>
  <c r="W1996" i="217"/>
  <c r="W2032" i="217"/>
  <c r="W1691" i="217"/>
  <c r="W1727" i="217"/>
  <c r="W1763" i="217"/>
  <c r="W1799" i="217"/>
  <c r="W1835" i="217"/>
  <c r="W1871" i="217"/>
  <c r="W1907" i="217"/>
  <c r="W1943" i="217"/>
  <c r="W1979" i="217"/>
  <c r="W2015" i="217"/>
  <c r="W2051" i="217"/>
  <c r="W2092" i="217"/>
  <c r="W2158" i="217"/>
  <c r="W2194" i="217"/>
  <c r="W2230" i="217"/>
  <c r="W2266" i="217"/>
  <c r="W2314" i="217"/>
  <c r="W2440" i="217"/>
  <c r="W2081" i="217"/>
  <c r="W2117" i="217"/>
  <c r="W2153" i="217"/>
  <c r="W2189" i="217"/>
  <c r="W2225" i="217"/>
  <c r="W2261" i="217"/>
  <c r="W2306" i="217"/>
  <c r="W2410" i="217"/>
  <c r="W2070" i="217"/>
  <c r="W2106" i="217"/>
  <c r="W2142" i="217"/>
  <c r="W2178" i="217"/>
  <c r="W2214" i="217"/>
  <c r="W2250" i="217"/>
  <c r="W2290" i="217"/>
  <c r="W2363" i="217"/>
  <c r="W2560" i="217"/>
  <c r="W2095" i="217"/>
  <c r="W2131" i="217"/>
  <c r="W2167" i="217"/>
  <c r="W2203" i="217"/>
  <c r="W2239" i="217"/>
  <c r="W2275" i="217"/>
  <c r="W2332" i="217"/>
  <c r="W2494" i="217"/>
  <c r="W2090" i="217"/>
  <c r="W2126" i="217"/>
  <c r="W2162" i="217"/>
  <c r="W2198" i="217"/>
  <c r="W2234" i="217"/>
  <c r="W2270" i="217"/>
  <c r="W2321" i="217"/>
  <c r="W2464" i="217"/>
  <c r="W2085" i="217"/>
  <c r="W2121" i="217"/>
  <c r="W2157" i="217"/>
  <c r="W2193" i="217"/>
  <c r="W2229" i="217"/>
  <c r="W2265" i="217"/>
  <c r="W2312" i="217"/>
  <c r="W2434" i="217"/>
  <c r="W2399" i="217"/>
  <c r="W2435" i="217"/>
  <c r="W2471" i="217"/>
  <c r="W2507" i="217"/>
  <c r="W2543" i="217"/>
  <c r="W2328" i="217"/>
  <c r="W2364" i="217"/>
  <c r="W2400" i="217"/>
  <c r="W2436" i="217"/>
  <c r="W2472" i="217"/>
  <c r="W2508" i="217"/>
  <c r="W2544" i="217"/>
  <c r="W2299" i="217"/>
  <c r="W2335" i="217"/>
  <c r="W2371" i="217"/>
  <c r="W2407" i="217"/>
  <c r="W2443" i="217"/>
  <c r="W2479" i="217"/>
  <c r="W2515" i="217"/>
  <c r="W2551" i="217"/>
  <c r="W2354" i="217"/>
  <c r="W2390" i="217"/>
  <c r="W2426" i="217"/>
  <c r="W2462" i="217"/>
  <c r="W2498" i="217"/>
  <c r="W2534" i="217"/>
  <c r="W2283" i="217"/>
  <c r="W2319" i="217"/>
  <c r="W2355" i="217"/>
  <c r="W2391" i="217"/>
  <c r="W2427" i="217"/>
  <c r="W2463" i="217"/>
  <c r="W2499" i="217"/>
  <c r="W2535" i="217"/>
  <c r="W1603" i="217"/>
  <c r="W1639" i="217"/>
  <c r="W1680" i="217"/>
  <c r="W1752" i="217"/>
  <c r="W1824" i="217"/>
  <c r="W1932" i="217"/>
  <c r="W1568" i="217"/>
  <c r="W1604" i="217"/>
  <c r="W1640" i="217"/>
  <c r="W1681" i="217"/>
  <c r="W1753" i="217"/>
  <c r="W1825" i="217"/>
  <c r="W1938" i="217"/>
  <c r="W1569" i="217"/>
  <c r="W1605" i="217"/>
  <c r="W1641" i="217"/>
  <c r="W1682" i="217"/>
  <c r="W1754" i="217"/>
  <c r="W1826" i="217"/>
  <c r="W1944" i="217"/>
  <c r="W1570" i="217"/>
  <c r="W1606" i="217"/>
  <c r="W1642" i="217"/>
  <c r="W1686" i="217"/>
  <c r="W1758" i="217"/>
  <c r="W1830" i="217"/>
  <c r="W1950" i="217"/>
  <c r="W1571" i="217"/>
  <c r="W1607" i="217"/>
  <c r="W1643" i="217"/>
  <c r="W1687" i="217"/>
  <c r="W1759" i="217"/>
  <c r="W1831" i="217"/>
  <c r="W1956" i="217"/>
  <c r="W1572" i="217"/>
  <c r="W1608" i="217"/>
  <c r="W1644" i="217"/>
  <c r="W1688" i="217"/>
  <c r="W1760" i="217"/>
  <c r="W1832" i="217"/>
  <c r="W1962" i="217"/>
  <c r="W1897" i="217"/>
  <c r="W1933" i="217"/>
  <c r="W1969" i="217"/>
  <c r="W2005" i="217"/>
  <c r="W2041" i="217"/>
  <c r="W1904" i="217"/>
  <c r="W1940" i="217"/>
  <c r="W1976" i="217"/>
  <c r="W2012" i="217"/>
  <c r="W2048" i="217"/>
  <c r="W1701" i="217"/>
  <c r="W1737" i="217"/>
  <c r="W1773" i="217"/>
  <c r="W1809" i="217"/>
  <c r="W1845" i="217"/>
  <c r="W1881" i="217"/>
  <c r="W1917" i="217"/>
  <c r="W1953" i="217"/>
  <c r="W1989" i="217"/>
  <c r="W2025" i="217"/>
  <c r="W1678" i="217"/>
  <c r="W1714" i="217"/>
  <c r="W1750" i="217"/>
  <c r="W1786" i="217"/>
  <c r="W1822" i="217"/>
  <c r="W1858" i="217"/>
  <c r="W1894" i="217"/>
  <c r="W1930" i="217"/>
  <c r="W1966" i="217"/>
  <c r="W2002" i="217"/>
  <c r="W2038" i="217"/>
  <c r="W1697" i="217"/>
  <c r="W1733" i="217"/>
  <c r="W1769" i="217"/>
  <c r="W1805" i="217"/>
  <c r="W1841" i="217"/>
  <c r="W1877" i="217"/>
  <c r="W1913" i="217"/>
  <c r="W1949" i="217"/>
  <c r="W1985" i="217"/>
  <c r="W1538" i="217"/>
  <c r="W1532" i="217"/>
  <c r="W1526" i="217"/>
  <c r="W1520" i="217"/>
  <c r="W1514" i="217"/>
  <c r="W1508" i="217"/>
  <c r="W1502" i="217"/>
  <c r="W1496" i="217"/>
  <c r="W1490" i="217"/>
  <c r="W1484" i="217"/>
  <c r="W1478" i="217"/>
  <c r="W1472" i="217"/>
  <c r="W1466" i="217"/>
  <c r="W1460" i="217"/>
  <c r="W1454" i="217"/>
  <c r="W1448" i="217"/>
  <c r="W1442" i="217"/>
  <c r="W1436" i="217"/>
  <c r="W1430" i="217"/>
  <c r="W1424" i="217"/>
  <c r="W1418" i="217"/>
  <c r="W1412" i="217"/>
  <c r="W1406" i="217"/>
  <c r="W1400" i="217"/>
  <c r="W1394" i="217"/>
  <c r="W1388" i="217"/>
  <c r="W1382" i="217"/>
  <c r="W1376" i="217"/>
  <c r="W1370" i="217"/>
  <c r="W1364" i="217"/>
  <c r="W1358" i="217"/>
  <c r="W1352" i="217"/>
  <c r="W1346" i="217"/>
  <c r="W1340" i="217"/>
  <c r="W1334" i="217"/>
  <c r="W1328" i="217"/>
  <c r="W1322" i="217"/>
  <c r="W1316" i="217"/>
  <c r="W1310" i="217"/>
  <c r="W1304" i="217"/>
  <c r="W1298" i="217"/>
  <c r="W1292" i="217"/>
  <c r="W1286" i="217"/>
  <c r="W1280" i="217"/>
  <c r="W1274" i="217"/>
  <c r="W1268" i="217"/>
  <c r="W1262" i="217"/>
  <c r="W1256" i="217"/>
  <c r="W1250" i="217"/>
  <c r="W1244" i="217"/>
  <c r="W1238" i="217"/>
  <c r="W1232" i="217"/>
  <c r="W1226" i="217"/>
  <c r="W1220" i="217"/>
  <c r="W1214" i="217"/>
  <c r="W1208" i="217"/>
  <c r="W1202" i="217"/>
  <c r="W1196" i="217"/>
  <c r="W1190" i="217"/>
  <c r="W1184" i="217"/>
  <c r="W1178" i="217"/>
  <c r="W1172" i="217"/>
  <c r="W1166" i="217"/>
  <c r="W1537" i="217"/>
  <c r="W1531" i="217"/>
  <c r="W1525" i="217"/>
  <c r="W1519" i="217"/>
  <c r="W1513" i="217"/>
  <c r="W1507" i="217"/>
  <c r="W1501" i="217"/>
  <c r="W1495" i="217"/>
  <c r="W1489" i="217"/>
  <c r="W1483" i="217"/>
  <c r="W1477" i="217"/>
  <c r="W1471" i="217"/>
  <c r="W1465" i="217"/>
  <c r="W1459" i="217"/>
  <c r="W1453" i="217"/>
  <c r="W1447" i="217"/>
  <c r="W1441" i="217"/>
  <c r="W1435" i="217"/>
  <c r="W1429" i="217"/>
  <c r="W1423" i="217"/>
  <c r="W1417" i="217"/>
  <c r="W1411" i="217"/>
  <c r="W1405" i="217"/>
  <c r="W1399" i="217"/>
  <c r="W1393" i="217"/>
  <c r="W1387" i="217"/>
  <c r="W1381" i="217"/>
  <c r="W1375" i="217"/>
  <c r="W1369" i="217"/>
  <c r="W1363" i="217"/>
  <c r="W1357" i="217"/>
  <c r="W1351" i="217"/>
  <c r="W1345" i="217"/>
  <c r="W1339" i="217"/>
  <c r="W1333" i="217"/>
  <c r="W1327" i="217"/>
  <c r="W1321" i="217"/>
  <c r="W1315" i="217"/>
  <c r="W1309" i="217"/>
  <c r="W1303" i="217"/>
  <c r="W1297" i="217"/>
  <c r="W1291" i="217"/>
  <c r="W1285" i="217"/>
  <c r="W1279" i="217"/>
  <c r="W1273" i="217"/>
  <c r="W1267" i="217"/>
  <c r="W1261" i="217"/>
  <c r="W1255" i="217"/>
  <c r="W1249" i="217"/>
  <c r="W1243" i="217"/>
  <c r="W1237" i="217"/>
  <c r="W1231" i="217"/>
  <c r="W1225" i="217"/>
  <c r="W1219" i="217"/>
  <c r="W1213" i="217"/>
  <c r="W1207" i="217"/>
  <c r="W1201" i="217"/>
  <c r="W1195" i="217"/>
  <c r="W1189" i="217"/>
  <c r="W1183" i="217"/>
  <c r="W1177" i="217"/>
  <c r="W1171" i="217"/>
  <c r="W1165" i="217"/>
  <c r="W1536" i="217"/>
  <c r="W1530" i="217"/>
  <c r="W1524" i="217"/>
  <c r="W1518" i="217"/>
  <c r="W1512" i="217"/>
  <c r="W1506" i="217"/>
  <c r="W1500" i="217"/>
  <c r="W1494" i="217"/>
  <c r="W1488" i="217"/>
  <c r="W1482" i="217"/>
  <c r="W1476" i="217"/>
  <c r="W1470" i="217"/>
  <c r="W1464" i="217"/>
  <c r="W1458" i="217"/>
  <c r="W1452" i="217"/>
  <c r="W1446" i="217"/>
  <c r="W1440" i="217"/>
  <c r="W1434" i="217"/>
  <c r="W1428" i="217"/>
  <c r="W1422" i="217"/>
  <c r="W1416" i="217"/>
  <c r="W1410" i="217"/>
  <c r="W1404" i="217"/>
  <c r="W1398" i="217"/>
  <c r="W1392" i="217"/>
  <c r="W1386" i="217"/>
  <c r="W1535" i="217"/>
  <c r="W1529" i="217"/>
  <c r="W1523" i="217"/>
  <c r="W1517" i="217"/>
  <c r="W1511" i="217"/>
  <c r="W1505" i="217"/>
  <c r="W1499" i="217"/>
  <c r="W1493" i="217"/>
  <c r="W1487" i="217"/>
  <c r="W1481" i="217"/>
  <c r="W1475" i="217"/>
  <c r="W1469" i="217"/>
  <c r="W1463" i="217"/>
  <c r="W1457" i="217"/>
  <c r="W1451" i="217"/>
  <c r="W1445" i="217"/>
  <c r="W1439" i="217"/>
  <c r="W1534" i="217"/>
  <c r="W1528" i="217"/>
  <c r="W1522" i="217"/>
  <c r="W1516" i="217"/>
  <c r="W1510" i="217"/>
  <c r="W1504" i="217"/>
  <c r="W1498" i="217"/>
  <c r="W1492" i="217"/>
  <c r="W1486" i="217"/>
  <c r="W1480" i="217"/>
  <c r="W1474" i="217"/>
  <c r="W1468" i="217"/>
  <c r="W1462" i="217"/>
  <c r="W1456" i="217"/>
  <c r="W1450" i="217"/>
  <c r="W1539" i="217"/>
  <c r="W1533" i="217"/>
  <c r="W1527" i="217"/>
  <c r="W1521" i="217"/>
  <c r="W1515" i="217"/>
  <c r="W1509" i="217"/>
  <c r="W1503" i="217"/>
  <c r="W1497" i="217"/>
  <c r="W1491" i="217"/>
  <c r="W1485" i="217"/>
  <c r="W1479" i="217"/>
  <c r="W1473" i="217"/>
  <c r="W1467" i="217"/>
  <c r="W1461" i="217"/>
  <c r="W1455" i="217"/>
  <c r="W1449" i="217"/>
  <c r="W1443" i="217"/>
  <c r="W1437" i="217"/>
  <c r="W1431" i="217"/>
  <c r="W1425" i="217"/>
  <c r="W1419" i="217"/>
  <c r="W1413" i="217"/>
  <c r="W1407" i="217"/>
  <c r="W1401" i="217"/>
  <c r="W1395" i="217"/>
  <c r="W1389" i="217"/>
  <c r="W1383" i="217"/>
  <c r="W1377" i="217"/>
  <c r="W1371" i="217"/>
  <c r="W1365" i="217"/>
  <c r="W1359" i="217"/>
  <c r="W1353" i="217"/>
  <c r="W1347" i="217"/>
  <c r="W1341" i="217"/>
  <c r="W1335" i="217"/>
  <c r="W1329" i="217"/>
  <c r="W1323" i="217"/>
  <c r="W1317" i="217"/>
  <c r="W1311" i="217"/>
  <c r="W1305" i="217"/>
  <c r="W1427" i="217"/>
  <c r="W1409" i="217"/>
  <c r="W1391" i="217"/>
  <c r="W1378" i="217"/>
  <c r="W1366" i="217"/>
  <c r="W1354" i="217"/>
  <c r="W1342" i="217"/>
  <c r="W1330" i="217"/>
  <c r="W1318" i="217"/>
  <c r="W1306" i="217"/>
  <c r="W1295" i="217"/>
  <c r="W1287" i="217"/>
  <c r="W1277" i="217"/>
  <c r="W1269" i="217"/>
  <c r="W1259" i="217"/>
  <c r="W1251" i="217"/>
  <c r="W1241" i="217"/>
  <c r="W1233" i="217"/>
  <c r="W1223" i="217"/>
  <c r="W1215" i="217"/>
  <c r="W1205" i="217"/>
  <c r="W1197" i="217"/>
  <c r="W1187" i="217"/>
  <c r="W1179" i="217"/>
  <c r="W1169" i="217"/>
  <c r="W1161" i="217"/>
  <c r="W1155" i="217"/>
  <c r="W1149" i="217"/>
  <c r="W1143" i="217"/>
  <c r="W1137" i="217"/>
  <c r="W1131" i="217"/>
  <c r="W1125" i="217"/>
  <c r="W1119" i="217"/>
  <c r="W1113" i="217"/>
  <c r="W1107" i="217"/>
  <c r="W1101" i="217"/>
  <c r="W1095" i="217"/>
  <c r="W1089" i="217"/>
  <c r="W1083" i="217"/>
  <c r="W1077" i="217"/>
  <c r="W1071" i="217"/>
  <c r="W1065" i="217"/>
  <c r="W1059" i="217"/>
  <c r="W1053" i="217"/>
  <c r="W1047" i="217"/>
  <c r="W1041" i="217"/>
  <c r="W1426" i="217"/>
  <c r="W1408" i="217"/>
  <c r="W1390" i="217"/>
  <c r="W1374" i="217"/>
  <c r="W1362" i="217"/>
  <c r="W1350" i="217"/>
  <c r="W1338" i="217"/>
  <c r="W1326" i="217"/>
  <c r="W1314" i="217"/>
  <c r="W1302" i="217"/>
  <c r="W1294" i="217"/>
  <c r="W1284" i="217"/>
  <c r="W1276" i="217"/>
  <c r="W1266" i="217"/>
  <c r="W1258" i="217"/>
  <c r="W1248" i="217"/>
  <c r="W1240" i="217"/>
  <c r="W1230" i="217"/>
  <c r="W1222" i="217"/>
  <c r="W1212" i="217"/>
  <c r="W1204" i="217"/>
  <c r="W1194" i="217"/>
  <c r="W1186" i="217"/>
  <c r="W1176" i="217"/>
  <c r="W1168" i="217"/>
  <c r="W1160" i="217"/>
  <c r="W1154" i="217"/>
  <c r="W1148" i="217"/>
  <c r="W1142" i="217"/>
  <c r="W1136" i="217"/>
  <c r="W1130" i="217"/>
  <c r="W1124" i="217"/>
  <c r="W1118" i="217"/>
  <c r="W1112" i="217"/>
  <c r="W1106" i="217"/>
  <c r="W1100" i="217"/>
  <c r="W1094" i="217"/>
  <c r="W1088" i="217"/>
  <c r="W1082" i="217"/>
  <c r="W1076" i="217"/>
  <c r="W1070" i="217"/>
  <c r="W1064" i="217"/>
  <c r="W1058" i="217"/>
  <c r="W1052" i="217"/>
  <c r="W1046" i="217"/>
  <c r="W1040" i="217"/>
  <c r="W1444" i="217"/>
  <c r="W1421" i="217"/>
  <c r="W1403" i="217"/>
  <c r="W1385" i="217"/>
  <c r="W1373" i="217"/>
  <c r="W1361" i="217"/>
  <c r="W1349" i="217"/>
  <c r="W1337" i="217"/>
  <c r="W1325" i="217"/>
  <c r="W1313" i="217"/>
  <c r="W1301" i="217"/>
  <c r="W1293" i="217"/>
  <c r="W1283" i="217"/>
  <c r="W1275" i="217"/>
  <c r="W1265" i="217"/>
  <c r="W1257" i="217"/>
  <c r="W1247" i="217"/>
  <c r="W1239" i="217"/>
  <c r="W1229" i="217"/>
  <c r="W1221" i="217"/>
  <c r="W1211" i="217"/>
  <c r="W1203" i="217"/>
  <c r="W1193" i="217"/>
  <c r="W1185" i="217"/>
  <c r="W1175" i="217"/>
  <c r="W1167" i="217"/>
  <c r="W1159" i="217"/>
  <c r="W1153" i="217"/>
  <c r="W1147" i="217"/>
  <c r="W1141" i="217"/>
  <c r="W1135" i="217"/>
  <c r="W1129" i="217"/>
  <c r="W1123" i="217"/>
  <c r="W1117" i="217"/>
  <c r="W1111" i="217"/>
  <c r="W1105" i="217"/>
  <c r="W1099" i="217"/>
  <c r="W1093" i="217"/>
  <c r="W1087" i="217"/>
  <c r="W1081" i="217"/>
  <c r="W1075" i="217"/>
  <c r="W1069" i="217"/>
  <c r="W1063" i="217"/>
  <c r="W1057" i="217"/>
  <c r="W1051" i="217"/>
  <c r="W1045" i="217"/>
  <c r="W1438" i="217"/>
  <c r="W1420" i="217"/>
  <c r="W1402" i="217"/>
  <c r="W1384" i="217"/>
  <c r="W1372" i="217"/>
  <c r="W1360" i="217"/>
  <c r="W1348" i="217"/>
  <c r="W1336" i="217"/>
  <c r="W1324" i="217"/>
  <c r="W1312" i="217"/>
  <c r="W1300" i="217"/>
  <c r="W1290" i="217"/>
  <c r="W1282" i="217"/>
  <c r="W1272" i="217"/>
  <c r="W1264" i="217"/>
  <c r="W1254" i="217"/>
  <c r="W1246" i="217"/>
  <c r="W1236" i="217"/>
  <c r="W1228" i="217"/>
  <c r="W1218" i="217"/>
  <c r="W1210" i="217"/>
  <c r="W1200" i="217"/>
  <c r="W1192" i="217"/>
  <c r="W1182" i="217"/>
  <c r="W1174" i="217"/>
  <c r="W1164" i="217"/>
  <c r="W1158" i="217"/>
  <c r="W1152" i="217"/>
  <c r="W1146" i="217"/>
  <c r="W1140" i="217"/>
  <c r="W1134" i="217"/>
  <c r="W1128" i="217"/>
  <c r="W1122" i="217"/>
  <c r="W1116" i="217"/>
  <c r="W1110" i="217"/>
  <c r="W1104" i="217"/>
  <c r="W1098" i="217"/>
  <c r="W1092" i="217"/>
  <c r="W1086" i="217"/>
  <c r="W1080" i="217"/>
  <c r="W1074" i="217"/>
  <c r="W1068" i="217"/>
  <c r="W1062" i="217"/>
  <c r="W1056" i="217"/>
  <c r="W1050" i="217"/>
  <c r="W1044" i="217"/>
  <c r="W1433" i="217"/>
  <c r="W1415" i="217"/>
  <c r="W1397" i="217"/>
  <c r="W1380" i="217"/>
  <c r="W1368" i="217"/>
  <c r="W1356" i="217"/>
  <c r="W1344" i="217"/>
  <c r="W1332" i="217"/>
  <c r="W1320" i="217"/>
  <c r="W1308" i="217"/>
  <c r="W1299" i="217"/>
  <c r="W1289" i="217"/>
  <c r="W1281" i="217"/>
  <c r="W1271" i="217"/>
  <c r="W1263" i="217"/>
  <c r="W1253" i="217"/>
  <c r="W1245" i="217"/>
  <c r="W1235" i="217"/>
  <c r="W1227" i="217"/>
  <c r="W1217" i="217"/>
  <c r="W1209" i="217"/>
  <c r="W1199" i="217"/>
  <c r="W1191" i="217"/>
  <c r="W1181" i="217"/>
  <c r="W1173" i="217"/>
  <c r="W1163" i="217"/>
  <c r="W1157" i="217"/>
  <c r="W1151" i="217"/>
  <c r="W1145" i="217"/>
  <c r="W1139" i="217"/>
  <c r="W1133" i="217"/>
  <c r="W1127" i="217"/>
  <c r="W1121" i="217"/>
  <c r="W1115" i="217"/>
  <c r="W1109" i="217"/>
  <c r="W1103" i="217"/>
  <c r="W1097" i="217"/>
  <c r="W1091" i="217"/>
  <c r="W1085" i="217"/>
  <c r="W1079" i="217"/>
  <c r="W1073" i="217"/>
  <c r="W1067" i="217"/>
  <c r="W1061" i="217"/>
  <c r="W1055" i="217"/>
  <c r="W1049" i="217"/>
  <c r="W1043" i="217"/>
  <c r="W1432" i="217"/>
  <c r="W1414" i="217"/>
  <c r="W1396" i="217"/>
  <c r="W1379" i="217"/>
  <c r="W1367" i="217"/>
  <c r="W1355" i="217"/>
  <c r="W1343" i="217"/>
  <c r="W1331" i="217"/>
  <c r="W1319" i="217"/>
  <c r="W1307" i="217"/>
  <c r="W1296" i="217"/>
  <c r="W1288" i="217"/>
  <c r="W1278" i="217"/>
  <c r="W1270" i="217"/>
  <c r="W1260" i="217"/>
  <c r="W1252" i="217"/>
  <c r="W1242" i="217"/>
  <c r="W1234" i="217"/>
  <c r="W1224" i="217"/>
  <c r="W1216" i="217"/>
  <c r="W1206" i="217"/>
  <c r="W1198" i="217"/>
  <c r="W1188" i="217"/>
  <c r="W1180" i="217"/>
  <c r="W1170" i="217"/>
  <c r="W1162" i="217"/>
  <c r="W1156" i="217"/>
  <c r="W1150" i="217"/>
  <c r="W1144" i="217"/>
  <c r="W1138" i="217"/>
  <c r="W1132" i="217"/>
  <c r="W1126" i="217"/>
  <c r="W1120" i="217"/>
  <c r="W1114" i="217"/>
  <c r="W1108" i="217"/>
  <c r="W1102" i="217"/>
  <c r="W1096" i="217"/>
  <c r="W1090" i="217"/>
  <c r="W1084" i="217"/>
  <c r="W1078" i="217"/>
  <c r="W1072" i="217"/>
  <c r="W1066" i="217"/>
  <c r="W1060" i="217"/>
  <c r="W1054" i="217"/>
  <c r="W1048" i="217"/>
  <c r="W1042" i="217"/>
  <c r="E2940" i="217"/>
  <c r="E2713" i="217"/>
  <c r="E3007" i="217"/>
  <c r="E2936" i="217"/>
  <c r="E2781" i="217"/>
  <c r="E2716" i="217"/>
  <c r="E2663" i="217"/>
  <c r="E274" i="217"/>
  <c r="E67" i="217"/>
  <c r="E35" i="217"/>
  <c r="E137" i="217"/>
  <c r="E355" i="217"/>
  <c r="E488" i="217"/>
  <c r="E477" i="217"/>
  <c r="K2644" i="217"/>
  <c r="K2776" i="217"/>
  <c r="K2956" i="217"/>
  <c r="K2609" i="217"/>
  <c r="K2717" i="217"/>
  <c r="K2871" i="217"/>
  <c r="K2579" i="217"/>
  <c r="K2663" i="217"/>
  <c r="K2805" i="217"/>
  <c r="K2998" i="217"/>
  <c r="K2626" i="217"/>
  <c r="K2746" i="217"/>
  <c r="K2913" i="217"/>
  <c r="K2861" i="217"/>
  <c r="K2963" i="217"/>
  <c r="K3071" i="217"/>
  <c r="K2778" i="217"/>
  <c r="K2886" i="217"/>
  <c r="K2994" i="217"/>
  <c r="K2677" i="217"/>
  <c r="K2785" i="217"/>
  <c r="K2893" i="217"/>
  <c r="K2636" i="217"/>
  <c r="K2852" i="217"/>
  <c r="K2266" i="217"/>
  <c r="K2410" i="217"/>
  <c r="K2105" i="217"/>
  <c r="K2213" i="217"/>
  <c r="K2331" i="217"/>
  <c r="K2100" i="217"/>
  <c r="K2440" i="217"/>
  <c r="E2951" i="217"/>
  <c r="K2919" i="217"/>
  <c r="K3063" i="217"/>
  <c r="K2651" i="217"/>
  <c r="K2788" i="217"/>
  <c r="K2974" i="217"/>
  <c r="K2616" i="217"/>
  <c r="K2729" i="217"/>
  <c r="K2889" i="217"/>
  <c r="K2585" i="217"/>
  <c r="K2673" i="217"/>
  <c r="K2817" i="217"/>
  <c r="K3016" i="217"/>
  <c r="K2633" i="217"/>
  <c r="K2758" i="217"/>
  <c r="K2931" i="217"/>
  <c r="K2867" i="217"/>
  <c r="K2969" i="217"/>
  <c r="K2676" i="217"/>
  <c r="K2784" i="217"/>
  <c r="K2892" i="217"/>
  <c r="K3000" i="217"/>
  <c r="K2683" i="217"/>
  <c r="K2791" i="217"/>
  <c r="K2929" i="217"/>
  <c r="K2672" i="217"/>
  <c r="K2104" i="217"/>
  <c r="K2194" i="217"/>
  <c r="K2303" i="217"/>
  <c r="K2474" i="217"/>
  <c r="K2141" i="217"/>
  <c r="K2249" i="217"/>
  <c r="K2385" i="217"/>
  <c r="K2148" i="217"/>
  <c r="K2125" i="217"/>
  <c r="E3072" i="217"/>
  <c r="E2785" i="217"/>
  <c r="E2678" i="217"/>
  <c r="E3026" i="217"/>
  <c r="E2955" i="217"/>
  <c r="E2800" i="217"/>
  <c r="E3023" i="217"/>
  <c r="E515" i="217"/>
  <c r="E236" i="217"/>
  <c r="E225" i="217"/>
  <c r="K2610" i="217"/>
  <c r="K2721" i="217"/>
  <c r="K2872" i="217"/>
  <c r="K2580" i="217"/>
  <c r="K2664" i="217"/>
  <c r="K2806" i="217"/>
  <c r="K3003" i="217"/>
  <c r="K2891" i="217"/>
  <c r="K2999" i="217"/>
  <c r="K2706" i="217"/>
  <c r="K2814" i="217"/>
  <c r="K2922" i="217"/>
  <c r="K3030" i="217"/>
  <c r="K2713" i="217"/>
  <c r="K2821" i="217"/>
  <c r="K2965" i="217"/>
  <c r="K2708" i="217"/>
  <c r="K2110" i="217"/>
  <c r="K2212" i="217"/>
  <c r="K2330" i="217"/>
  <c r="K2523" i="217"/>
  <c r="K2159" i="217"/>
  <c r="K2267" i="217"/>
  <c r="K2411" i="217"/>
  <c r="K2178" i="217"/>
  <c r="K2233" i="217"/>
  <c r="Q1523" i="217"/>
  <c r="Q1487" i="217"/>
  <c r="Q1517" i="217"/>
  <c r="Q1481" i="217"/>
  <c r="Q1529" i="217"/>
  <c r="Q1469" i="217"/>
  <c r="Q1433" i="217"/>
  <c r="Q1397" i="217"/>
  <c r="Q1361" i="217"/>
  <c r="Q1325" i="217"/>
  <c r="Q1289" i="217"/>
  <c r="Q1253" i="217"/>
  <c r="Q1217" i="217"/>
  <c r="Q1181" i="217"/>
  <c r="Q1145" i="217"/>
  <c r="Q1109" i="217"/>
  <c r="Q1073" i="217"/>
  <c r="Q1534" i="217"/>
  <c r="Q1498" i="217"/>
  <c r="Q1462" i="217"/>
  <c r="Q1426" i="217"/>
  <c r="Q1390" i="217"/>
  <c r="Q1354" i="217"/>
  <c r="Q1318" i="217"/>
  <c r="Q1282" i="217"/>
  <c r="Q1246" i="217"/>
  <c r="Q1210" i="217"/>
  <c r="Q1174" i="217"/>
  <c r="Q1138" i="217"/>
  <c r="Q1102" i="217"/>
  <c r="Q1066" i="217"/>
  <c r="Q1533" i="217"/>
  <c r="Q1497" i="217"/>
  <c r="Q1461" i="217"/>
  <c r="Q1425" i="217"/>
  <c r="Q1389" i="217"/>
  <c r="Q1353" i="217"/>
  <c r="Q1317" i="217"/>
  <c r="Q1281" i="217"/>
  <c r="Q1245" i="217"/>
  <c r="Q1209" i="217"/>
  <c r="Q1173" i="217"/>
  <c r="Q1137" i="217"/>
  <c r="Q1101" i="217"/>
  <c r="Q1065" i="217"/>
  <c r="Q1532" i="217"/>
  <c r="Q1496" i="217"/>
  <c r="Q1460" i="217"/>
  <c r="Q1424" i="217"/>
  <c r="Q1388" i="217"/>
  <c r="Q1352" i="217"/>
  <c r="Q1316" i="217"/>
  <c r="Q1280" i="217"/>
  <c r="Q1244" i="217"/>
  <c r="Q1208" i="217"/>
  <c r="Q1172" i="217"/>
  <c r="Q1136" i="217"/>
  <c r="Q1100" i="217"/>
  <c r="Q1064" i="217"/>
  <c r="Q1531" i="217"/>
  <c r="Q1495" i="217"/>
  <c r="Q1459" i="217"/>
  <c r="Q1423" i="217"/>
  <c r="Q1387" i="217"/>
  <c r="Q1351" i="217"/>
  <c r="Q1315" i="217"/>
  <c r="Q1279" i="217"/>
  <c r="Q1243" i="217"/>
  <c r="Q1207" i="217"/>
  <c r="Q1171" i="217"/>
  <c r="Q1135" i="217"/>
  <c r="Q1099" i="217"/>
  <c r="Q1063" i="217"/>
  <c r="Q1524" i="217"/>
  <c r="Q1488" i="217"/>
  <c r="Q1452" i="217"/>
  <c r="Q1416" i="217"/>
  <c r="Q1380" i="217"/>
  <c r="Q1344" i="217"/>
  <c r="Q1308" i="217"/>
  <c r="Q1272" i="217"/>
  <c r="Q1236" i="217"/>
  <c r="Q1200" i="217"/>
  <c r="Q1164" i="217"/>
  <c r="Q1128" i="217"/>
  <c r="Q1092" i="217"/>
  <c r="Q1056" i="217"/>
  <c r="Q1511" i="217"/>
  <c r="Q1463" i="217"/>
  <c r="Q1427" i="217"/>
  <c r="Q1391" i="217"/>
  <c r="Q1355" i="217"/>
  <c r="Q1319" i="217"/>
  <c r="Q1283" i="217"/>
  <c r="Q1247" i="217"/>
  <c r="Q1211" i="217"/>
  <c r="Q1175" i="217"/>
  <c r="Q1139" i="217"/>
  <c r="Q1103" i="217"/>
  <c r="Q1067" i="217"/>
  <c r="Q1528" i="217"/>
  <c r="Q1492" i="217"/>
  <c r="Q1456" i="217"/>
  <c r="Q1420" i="217"/>
  <c r="Q1384" i="217"/>
  <c r="Q1348" i="217"/>
  <c r="Q1312" i="217"/>
  <c r="Q1276" i="217"/>
  <c r="Q1240" i="217"/>
  <c r="Q1204" i="217"/>
  <c r="Q1168" i="217"/>
  <c r="Q1132" i="217"/>
  <c r="Q1096" i="217"/>
  <c r="Q1060" i="217"/>
  <c r="Q1527" i="217"/>
  <c r="Q1491" i="217"/>
  <c r="Q1455" i="217"/>
  <c r="Q1419" i="217"/>
  <c r="Q1383" i="217"/>
  <c r="Q1347" i="217"/>
  <c r="Q1311" i="217"/>
  <c r="Q1275" i="217"/>
  <c r="Q1239" i="217"/>
  <c r="Q1203" i="217"/>
  <c r="Q1167" i="217"/>
  <c r="Q1131" i="217"/>
  <c r="Q1095" i="217"/>
  <c r="Q1059" i="217"/>
  <c r="Q1526" i="217"/>
  <c r="Q1490" i="217"/>
  <c r="Q1454" i="217"/>
  <c r="Q1418" i="217"/>
  <c r="Q1382" i="217"/>
  <c r="Q1346" i="217"/>
  <c r="Q1310" i="217"/>
  <c r="Q1274" i="217"/>
  <c r="Q1238" i="217"/>
  <c r="Q1202" i="217"/>
  <c r="Q1166" i="217"/>
  <c r="Q1130" i="217"/>
  <c r="Q1094" i="217"/>
  <c r="Q1058" i="217"/>
  <c r="Q1525" i="217"/>
  <c r="Q1489" i="217"/>
  <c r="Q1453" i="217"/>
  <c r="Q1417" i="217"/>
  <c r="Q1381" i="217"/>
  <c r="Q1345" i="217"/>
  <c r="Q1309" i="217"/>
  <c r="Q1273" i="217"/>
  <c r="Q1237" i="217"/>
  <c r="Q1201" i="217"/>
  <c r="Q1165" i="217"/>
  <c r="Q1129" i="217"/>
  <c r="Q1093" i="217"/>
  <c r="Q1057" i="217"/>
  <c r="Q1518" i="217"/>
  <c r="Q1482" i="217"/>
  <c r="Q1446" i="217"/>
  <c r="Q1410" i="217"/>
  <c r="Q1374" i="217"/>
  <c r="Q1338" i="217"/>
  <c r="Q1302" i="217"/>
  <c r="Q1266" i="217"/>
  <c r="Q1230" i="217"/>
  <c r="Q1194" i="217"/>
  <c r="Q1158" i="217"/>
  <c r="Q1122" i="217"/>
  <c r="Q1086" i="217"/>
  <c r="Q1050" i="217"/>
  <c r="Q1505" i="217"/>
  <c r="Q1457" i="217"/>
  <c r="Q1421" i="217"/>
  <c r="Q1385" i="217"/>
  <c r="Q1349" i="217"/>
  <c r="Q1313" i="217"/>
  <c r="Q1277" i="217"/>
  <c r="Q1241" i="217"/>
  <c r="Q1205" i="217"/>
  <c r="Q1169" i="217"/>
  <c r="Q1133" i="217"/>
  <c r="Q1097" i="217"/>
  <c r="Q1061" i="217"/>
  <c r="Q1522" i="217"/>
  <c r="Q1486" i="217"/>
  <c r="Q1450" i="217"/>
  <c r="Q1414" i="217"/>
  <c r="Q1378" i="217"/>
  <c r="Q1342" i="217"/>
  <c r="Q1306" i="217"/>
  <c r="Q1270" i="217"/>
  <c r="Q1234" i="217"/>
  <c r="Q1198" i="217"/>
  <c r="Q1162" i="217"/>
  <c r="Q1126" i="217"/>
  <c r="Q1090" i="217"/>
  <c r="Q1054" i="217"/>
  <c r="Q1521" i="217"/>
  <c r="Q1485" i="217"/>
  <c r="Q1449" i="217"/>
  <c r="Q1413" i="217"/>
  <c r="Q1377" i="217"/>
  <c r="Q1341" i="217"/>
  <c r="Q1305" i="217"/>
  <c r="Q1269" i="217"/>
  <c r="Q1233" i="217"/>
  <c r="Q1197" i="217"/>
  <c r="Q1161" i="217"/>
  <c r="Q1125" i="217"/>
  <c r="Q1089" i="217"/>
  <c r="Q1053" i="217"/>
  <c r="Q1520" i="217"/>
  <c r="Q1484" i="217"/>
  <c r="Q1448" i="217"/>
  <c r="Q1412" i="217"/>
  <c r="Q1376" i="217"/>
  <c r="Q1340" i="217"/>
  <c r="Q1304" i="217"/>
  <c r="Q1268" i="217"/>
  <c r="Q1232" i="217"/>
  <c r="Q1196" i="217"/>
  <c r="Q1160" i="217"/>
  <c r="Q1124" i="217"/>
  <c r="Q1088" i="217"/>
  <c r="Q1052" i="217"/>
  <c r="Q1519" i="217"/>
  <c r="Q1483" i="217"/>
  <c r="Q1447" i="217"/>
  <c r="Q1411" i="217"/>
  <c r="Q1375" i="217"/>
  <c r="Q1339" i="217"/>
  <c r="Q1303" i="217"/>
  <c r="Q1267" i="217"/>
  <c r="Q1231" i="217"/>
  <c r="Q1195" i="217"/>
  <c r="Q1159" i="217"/>
  <c r="Q1123" i="217"/>
  <c r="Q1087" i="217"/>
  <c r="Q1051" i="217"/>
  <c r="Q1512" i="217"/>
  <c r="Q1476" i="217"/>
  <c r="Q1440" i="217"/>
  <c r="Q1404" i="217"/>
  <c r="Q1368" i="217"/>
  <c r="Q1332" i="217"/>
  <c r="Q1296" i="217"/>
  <c r="Q1260" i="217"/>
  <c r="Q1224" i="217"/>
  <c r="Q1188" i="217"/>
  <c r="Q1152" i="217"/>
  <c r="Q1116" i="217"/>
  <c r="Q1080" i="217"/>
  <c r="Q1044" i="217"/>
  <c r="Q1499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55" i="217"/>
  <c r="Q1516" i="217"/>
  <c r="Q1480" i="217"/>
  <c r="Q1444" i="217"/>
  <c r="Q1408" i="217"/>
  <c r="Q1372" i="217"/>
  <c r="Q1336" i="217"/>
  <c r="Q1300" i="217"/>
  <c r="Q1264" i="217"/>
  <c r="Q1228" i="217"/>
  <c r="Q1192" i="217"/>
  <c r="Q1156" i="217"/>
  <c r="Q1120" i="217"/>
  <c r="Q1084" i="217"/>
  <c r="Q1048" i="217"/>
  <c r="Q1515" i="217"/>
  <c r="Q1479" i="217"/>
  <c r="Q1443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14" i="217"/>
  <c r="Q1478" i="217"/>
  <c r="Q1442" i="217"/>
  <c r="Q1406" i="217"/>
  <c r="Q1370" i="217"/>
  <c r="Q1334" i="217"/>
  <c r="Q1298" i="217"/>
  <c r="Q1262" i="217"/>
  <c r="Q1226" i="217"/>
  <c r="Q1190" i="217"/>
  <c r="Q1154" i="217"/>
  <c r="Q1118" i="217"/>
  <c r="Q1082" i="217"/>
  <c r="Q1046" i="217"/>
  <c r="Q1513" i="217"/>
  <c r="Q1477" i="217"/>
  <c r="Q1441" i="217"/>
  <c r="Q1405" i="217"/>
  <c r="Q1369" i="217"/>
  <c r="Q1333" i="217"/>
  <c r="Q1297" i="217"/>
  <c r="Q1261" i="217"/>
  <c r="Q1225" i="217"/>
  <c r="Q1189" i="217"/>
  <c r="Q1153" i="217"/>
  <c r="Q1117" i="217"/>
  <c r="Q1081" i="217"/>
  <c r="Q1045" i="217"/>
  <c r="Q1506" i="217"/>
  <c r="Q1470" i="217"/>
  <c r="Q1434" i="217"/>
  <c r="Q1398" i="217"/>
  <c r="Q1362" i="217"/>
  <c r="Q1326" i="217"/>
  <c r="Q1290" i="217"/>
  <c r="Q1254" i="217"/>
  <c r="Q1218" i="217"/>
  <c r="Q1182" i="217"/>
  <c r="Q1146" i="217"/>
  <c r="Q1110" i="217"/>
  <c r="Q1074" i="217"/>
  <c r="Q1493" i="217"/>
  <c r="Q1445" i="217"/>
  <c r="Q1409" i="217"/>
  <c r="Q1373" i="217"/>
  <c r="Q1337" i="217"/>
  <c r="Q1301" i="217"/>
  <c r="Q1265" i="217"/>
  <c r="Q1229" i="217"/>
  <c r="Q1193" i="217"/>
  <c r="Q1157" i="217"/>
  <c r="Q1121" i="217"/>
  <c r="Q1085" i="217"/>
  <c r="Q1049" i="217"/>
  <c r="Q1510" i="217"/>
  <c r="Q1474" i="217"/>
  <c r="Q1438" i="217"/>
  <c r="Q1402" i="217"/>
  <c r="Q1366" i="217"/>
  <c r="Q1330" i="217"/>
  <c r="Q1294" i="217"/>
  <c r="Q1258" i="217"/>
  <c r="Q1222" i="217"/>
  <c r="Q1186" i="217"/>
  <c r="Q1150" i="217"/>
  <c r="Q1114" i="217"/>
  <c r="Q1078" i="217"/>
  <c r="Q1042" i="217"/>
  <c r="Q1509" i="217"/>
  <c r="Q1473" i="217"/>
  <c r="Q1437" i="217"/>
  <c r="Q1401" i="217"/>
  <c r="Q1365" i="217"/>
  <c r="Q1329" i="217"/>
  <c r="Q1293" i="217"/>
  <c r="Q1257" i="217"/>
  <c r="Q1221" i="217"/>
  <c r="Q1185" i="217"/>
  <c r="Q1149" i="217"/>
  <c r="Q1113" i="217"/>
  <c r="Q1077" i="217"/>
  <c r="Q1041" i="217"/>
  <c r="Q1508" i="217"/>
  <c r="Q1472" i="217"/>
  <c r="Q1436" i="217"/>
  <c r="Q1400" i="217"/>
  <c r="Q1364" i="217"/>
  <c r="Q1328" i="217"/>
  <c r="Q1292" i="217"/>
  <c r="Q1256" i="217"/>
  <c r="Q1220" i="217"/>
  <c r="Q1184" i="217"/>
  <c r="Q1148" i="217"/>
  <c r="Q1112" i="217"/>
  <c r="Q1076" i="217"/>
  <c r="Q1040" i="217"/>
  <c r="Q1507" i="217"/>
  <c r="Q1471" i="217"/>
  <c r="Q1435" i="217"/>
  <c r="Q1399" i="217"/>
  <c r="Q1363" i="217"/>
  <c r="Q1327" i="217"/>
  <c r="Q1291" i="217"/>
  <c r="Q1255" i="217"/>
  <c r="Q1219" i="217"/>
  <c r="Q1183" i="217"/>
  <c r="Q1147" i="217"/>
  <c r="Q1111" i="217"/>
  <c r="Q1075" i="217"/>
  <c r="Q1536" i="217"/>
  <c r="Q1500" i="217"/>
  <c r="Q1464" i="217"/>
  <c r="Q1428" i="217"/>
  <c r="Q1392" i="217"/>
  <c r="Q1356" i="217"/>
  <c r="Q1320" i="217"/>
  <c r="Q1284" i="217"/>
  <c r="Q1248" i="217"/>
  <c r="Q1212" i="217"/>
  <c r="Q1176" i="217"/>
  <c r="Q1140" i="217"/>
  <c r="Q1104" i="217"/>
  <c r="Q1068" i="217"/>
  <c r="Q1535" i="217"/>
  <c r="Q1475" i="217"/>
  <c r="Q1439" i="217"/>
  <c r="Q1403" i="217"/>
  <c r="Q1367" i="217"/>
  <c r="Q1331" i="217"/>
  <c r="Q1295" i="217"/>
  <c r="Q1259" i="217"/>
  <c r="Q1223" i="217"/>
  <c r="Q1187" i="217"/>
  <c r="Q1151" i="217"/>
  <c r="Q1115" i="217"/>
  <c r="Q1079" i="217"/>
  <c r="Q1043" i="217"/>
  <c r="Q1504" i="217"/>
  <c r="Q1468" i="217"/>
  <c r="Q1432" i="217"/>
  <c r="Q1396" i="217"/>
  <c r="Q1360" i="217"/>
  <c r="Q1324" i="217"/>
  <c r="Q1288" i="217"/>
  <c r="Q1252" i="217"/>
  <c r="Q1216" i="217"/>
  <c r="Q1180" i="217"/>
  <c r="Q1144" i="217"/>
  <c r="Q1108" i="217"/>
  <c r="Q1072" i="217"/>
  <c r="Q1539" i="217"/>
  <c r="Q1503" i="217"/>
  <c r="Q1467" i="217"/>
  <c r="Q1431" i="217"/>
  <c r="Q1395" i="217"/>
  <c r="Q1359" i="217"/>
  <c r="Q1323" i="217"/>
  <c r="Q1287" i="217"/>
  <c r="Q1251" i="217"/>
  <c r="Q1215" i="217"/>
  <c r="Q1179" i="217"/>
  <c r="Q1143" i="217"/>
  <c r="Q1107" i="217"/>
  <c r="Q1071" i="217"/>
  <c r="Q1538" i="217"/>
  <c r="Q1502" i="217"/>
  <c r="Q1466" i="217"/>
  <c r="Q1430" i="217"/>
  <c r="Q1394" i="217"/>
  <c r="Q1358" i="217"/>
  <c r="Q1322" i="217"/>
  <c r="Q1286" i="217"/>
  <c r="Q1250" i="217"/>
  <c r="Q1214" i="217"/>
  <c r="Q1178" i="217"/>
  <c r="Q1142" i="217"/>
  <c r="Q1106" i="217"/>
  <c r="Q1070" i="217"/>
  <c r="Q1537" i="217"/>
  <c r="Q1501" i="217"/>
  <c r="Q1465" i="217"/>
  <c r="Q1429" i="217"/>
  <c r="Q1393" i="217"/>
  <c r="Q1357" i="217"/>
  <c r="Q1321" i="217"/>
  <c r="Q1285" i="217"/>
  <c r="Q1249" i="217"/>
  <c r="Q1213" i="217"/>
  <c r="Q1177" i="217"/>
  <c r="Q1141" i="217"/>
  <c r="Q1105" i="217"/>
  <c r="Q1069" i="217"/>
  <c r="Q1530" i="217"/>
  <c r="Q1494" i="217"/>
  <c r="Q1458" i="217"/>
  <c r="Q1422" i="217"/>
  <c r="Q1386" i="217"/>
  <c r="Q1350" i="217"/>
  <c r="Q1314" i="217"/>
  <c r="Q1278" i="217"/>
  <c r="Q1242" i="217"/>
  <c r="Q1206" i="217"/>
  <c r="Q1170" i="217"/>
  <c r="Q1134" i="217"/>
  <c r="Q1098" i="217"/>
  <c r="Q1062" i="217"/>
  <c r="E2856" i="217"/>
  <c r="E2821" i="217"/>
  <c r="E2720" i="217"/>
  <c r="E3068" i="217"/>
  <c r="E2997" i="217"/>
  <c r="E2848" i="217"/>
  <c r="E2886" i="217"/>
  <c r="E258" i="217"/>
  <c r="E104" i="217"/>
  <c r="E199" i="217"/>
  <c r="E340" i="217"/>
  <c r="E450" i="217"/>
  <c r="E272" i="217"/>
  <c r="E261" i="217"/>
  <c r="K2599" i="217"/>
  <c r="K2657" i="217"/>
  <c r="K2735" i="217"/>
  <c r="K2819" i="217"/>
  <c r="K2932" i="217"/>
  <c r="K3058" i="217"/>
  <c r="K2628" i="217"/>
  <c r="K2703" i="217"/>
  <c r="K2823" i="217"/>
  <c r="K2955" i="217"/>
  <c r="K2601" i="217"/>
  <c r="K2704" i="217"/>
  <c r="K2848" i="217"/>
  <c r="K3064" i="217"/>
  <c r="K2652" i="217"/>
  <c r="K2789" i="217"/>
  <c r="K2979" i="217"/>
  <c r="K2617" i="217"/>
  <c r="K2733" i="217"/>
  <c r="K2890" i="217"/>
  <c r="K2586" i="217"/>
  <c r="K2674" i="217"/>
  <c r="K2818" i="217"/>
  <c r="K3021" i="217"/>
  <c r="K2897" i="217"/>
  <c r="K3005" i="217"/>
  <c r="K2712" i="217"/>
  <c r="K2820" i="217"/>
  <c r="K2928" i="217"/>
  <c r="K3036" i="217"/>
  <c r="K2719" i="217"/>
  <c r="K2827" i="217"/>
  <c r="K3001" i="217"/>
  <c r="K2744" i="217"/>
  <c r="K2116" i="217"/>
  <c r="K2218" i="217"/>
  <c r="K2338" i="217"/>
  <c r="K2541" i="217"/>
  <c r="K2165" i="217"/>
  <c r="K2273" i="217"/>
  <c r="K2488" i="217"/>
  <c r="K2256" i="217"/>
  <c r="Q2541" i="217"/>
  <c r="Q2505" i="217"/>
  <c r="Q2469" i="217"/>
  <c r="Q2433" i="217"/>
  <c r="Q2397" i="217"/>
  <c r="Q2361" i="217"/>
  <c r="Q2325" i="217"/>
  <c r="Q2558" i="217"/>
  <c r="Q2522" i="217"/>
  <c r="Q2486" i="217"/>
  <c r="Q2450" i="217"/>
  <c r="Q2414" i="217"/>
  <c r="Q2378" i="217"/>
  <c r="Q2342" i="217"/>
  <c r="Q2306" i="217"/>
  <c r="Q2270" i="217"/>
  <c r="Q2533" i="217"/>
  <c r="Q2497" i="217"/>
  <c r="Q2461" i="217"/>
  <c r="Q2425" i="217"/>
  <c r="Q2389" i="217"/>
  <c r="Q2353" i="217"/>
  <c r="Q2317" i="217"/>
  <c r="Q2281" i="217"/>
  <c r="Q2556" i="217"/>
  <c r="Q2520" i="217"/>
  <c r="Q2484" i="217"/>
  <c r="Q2448" i="217"/>
  <c r="Q2412" i="217"/>
  <c r="Q2376" i="217"/>
  <c r="Q2340" i="217"/>
  <c r="Q2304" i="217"/>
  <c r="Q2268" i="217"/>
  <c r="Q2543" i="217"/>
  <c r="Q2507" i="217"/>
  <c r="Q2471" i="217"/>
  <c r="Q2435" i="217"/>
  <c r="Q2399" i="217"/>
  <c r="Q2363" i="217"/>
  <c r="Q2327" i="217"/>
  <c r="Q2291" i="217"/>
  <c r="Q2255" i="217"/>
  <c r="Q2374" i="217"/>
  <c r="Q2246" i="217"/>
  <c r="Q2210" i="217"/>
  <c r="Q2174" i="217"/>
  <c r="Q2138" i="217"/>
  <c r="Q2102" i="217"/>
  <c r="Q2066" i="217"/>
  <c r="Q2368" i="217"/>
  <c r="Q2245" i="217"/>
  <c r="Q2209" i="217"/>
  <c r="Q2173" i="217"/>
  <c r="Q2137" i="217"/>
  <c r="Q2101" i="217"/>
  <c r="Q2065" i="217"/>
  <c r="Q2362" i="217"/>
  <c r="Q2244" i="217"/>
  <c r="Q2208" i="217"/>
  <c r="Q2172" i="217"/>
  <c r="Q2136" i="217"/>
  <c r="Q2100" i="217"/>
  <c r="Q2064" i="217"/>
  <c r="Q2356" i="217"/>
  <c r="Q2243" i="217"/>
  <c r="Q2207" i="217"/>
  <c r="Q2171" i="217"/>
  <c r="Q2135" i="217"/>
  <c r="Q2099" i="217"/>
  <c r="Q2530" i="217"/>
  <c r="Q2314" i="217"/>
  <c r="Q2236" i="217"/>
  <c r="Q2200" i="217"/>
  <c r="Q2164" i="217"/>
  <c r="Q2128" i="217"/>
  <c r="Q2092" i="217"/>
  <c r="Q2524" i="217"/>
  <c r="Q2535" i="217"/>
  <c r="Q2499" i="217"/>
  <c r="Q2463" i="217"/>
  <c r="Q2427" i="217"/>
  <c r="Q2391" i="217"/>
  <c r="Q2355" i="217"/>
  <c r="Q2319" i="217"/>
  <c r="Q2552" i="217"/>
  <c r="Q2516" i="217"/>
  <c r="Q2480" i="217"/>
  <c r="Q2444" i="217"/>
  <c r="Q2408" i="217"/>
  <c r="Q2372" i="217"/>
  <c r="Q2336" i="217"/>
  <c r="Q2300" i="217"/>
  <c r="Q2563" i="217"/>
  <c r="Q2527" i="217"/>
  <c r="Q2491" i="217"/>
  <c r="Q2455" i="217"/>
  <c r="Q2419" i="217"/>
  <c r="Q2383" i="217"/>
  <c r="Q2347" i="217"/>
  <c r="Q2311" i="217"/>
  <c r="Q2275" i="217"/>
  <c r="Q2550" i="217"/>
  <c r="Q2514" i="217"/>
  <c r="Q2478" i="217"/>
  <c r="Q2442" i="217"/>
  <c r="Q2406" i="217"/>
  <c r="Q2370" i="217"/>
  <c r="Q2334" i="217"/>
  <c r="Q2298" i="217"/>
  <c r="Q2262" i="217"/>
  <c r="Q2537" i="217"/>
  <c r="Q2501" i="217"/>
  <c r="Q2465" i="217"/>
  <c r="Q2429" i="217"/>
  <c r="Q2393" i="217"/>
  <c r="Q2357" i="217"/>
  <c r="Q2321" i="217"/>
  <c r="Q2285" i="217"/>
  <c r="Q2554" i="217"/>
  <c r="Q2338" i="217"/>
  <c r="Q2240" i="217"/>
  <c r="Q2204" i="217"/>
  <c r="Q2168" i="217"/>
  <c r="Q2132" i="217"/>
  <c r="Q2096" i="217"/>
  <c r="Q2548" i="217"/>
  <c r="Q2332" i="217"/>
  <c r="Q2239" i="217"/>
  <c r="Q2203" i="217"/>
  <c r="Q2167" i="217"/>
  <c r="Q2131" i="217"/>
  <c r="Q2095" i="217"/>
  <c r="Q2542" i="217"/>
  <c r="Q2326" i="217"/>
  <c r="Q2238" i="217"/>
  <c r="Q2202" i="217"/>
  <c r="Q2166" i="217"/>
  <c r="Q2130" i="217"/>
  <c r="Q2094" i="217"/>
  <c r="Q2536" i="217"/>
  <c r="Q2320" i="217"/>
  <c r="Q2237" i="217"/>
  <c r="Q2201" i="217"/>
  <c r="Q2165" i="217"/>
  <c r="Q2129" i="217"/>
  <c r="Q2093" i="217"/>
  <c r="Q2494" i="217"/>
  <c r="Q2284" i="217"/>
  <c r="Q2230" i="217"/>
  <c r="Q2194" i="217"/>
  <c r="Q2158" i="217"/>
  <c r="Q2122" i="217"/>
  <c r="Q2086" i="217"/>
  <c r="Q2488" i="217"/>
  <c r="Q2283" i="217"/>
  <c r="Q2229" i="217"/>
  <c r="Q2193" i="217"/>
  <c r="Q2157" i="217"/>
  <c r="Q2121" i="217"/>
  <c r="Q2085" i="217"/>
  <c r="Q2529" i="217"/>
  <c r="Q2493" i="217"/>
  <c r="Q2457" i="217"/>
  <c r="Q2421" i="217"/>
  <c r="Q2385" i="217"/>
  <c r="Q2349" i="217"/>
  <c r="Q2313" i="217"/>
  <c r="Q2546" i="217"/>
  <c r="Q2510" i="217"/>
  <c r="Q2474" i="217"/>
  <c r="Q2438" i="217"/>
  <c r="Q2402" i="217"/>
  <c r="Q2366" i="217"/>
  <c r="Q2330" i="217"/>
  <c r="Q2294" i="217"/>
  <c r="Q2557" i="217"/>
  <c r="Q2521" i="217"/>
  <c r="Q2485" i="217"/>
  <c r="Q2449" i="217"/>
  <c r="Q2413" i="217"/>
  <c r="Q2377" i="217"/>
  <c r="Q2341" i="217"/>
  <c r="Q2305" i="217"/>
  <c r="Q2269" i="217"/>
  <c r="Q2544" i="217"/>
  <c r="Q2508" i="217"/>
  <c r="Q2472" i="217"/>
  <c r="Q2436" i="217"/>
  <c r="Q2400" i="217"/>
  <c r="Q2364" i="217"/>
  <c r="Q2328" i="217"/>
  <c r="Q2292" i="217"/>
  <c r="Q2256" i="217"/>
  <c r="Q2531" i="217"/>
  <c r="Q2495" i="217"/>
  <c r="Q2459" i="217"/>
  <c r="Q2423" i="217"/>
  <c r="Q2387" i="217"/>
  <c r="Q2351" i="217"/>
  <c r="Q2315" i="217"/>
  <c r="Q2279" i="217"/>
  <c r="Q2518" i="217"/>
  <c r="Q2302" i="217"/>
  <c r="Q2234" i="217"/>
  <c r="Q2198" i="217"/>
  <c r="Q2162" i="217"/>
  <c r="Q2126" i="217"/>
  <c r="Q2090" i="217"/>
  <c r="Q2512" i="217"/>
  <c r="Q2296" i="217"/>
  <c r="Q2233" i="217"/>
  <c r="Q2197" i="217"/>
  <c r="Q2161" i="217"/>
  <c r="Q2125" i="217"/>
  <c r="Q2089" i="217"/>
  <c r="Q2506" i="217"/>
  <c r="Q2290" i="217"/>
  <c r="Q2232" i="217"/>
  <c r="Q2196" i="217"/>
  <c r="Q2160" i="217"/>
  <c r="Q2124" i="217"/>
  <c r="Q2088" i="217"/>
  <c r="Q2500" i="217"/>
  <c r="Q2289" i="217"/>
  <c r="Q2231" i="217"/>
  <c r="Q2195" i="217"/>
  <c r="Q2159" i="217"/>
  <c r="Q2123" i="217"/>
  <c r="Q2087" i="217"/>
  <c r="Q2458" i="217"/>
  <c r="Q2266" i="217"/>
  <c r="Q2224" i="217"/>
  <c r="Q2188" i="217"/>
  <c r="Q2152" i="217"/>
  <c r="Q2116" i="217"/>
  <c r="Q2080" i="217"/>
  <c r="Q2452" i="217"/>
  <c r="Q2265" i="217"/>
  <c r="Q2223" i="217"/>
  <c r="Q2187" i="217"/>
  <c r="Q2151" i="217"/>
  <c r="Q2115" i="217"/>
  <c r="Q2079" i="217"/>
  <c r="Q2559" i="217"/>
  <c r="Q2523" i="217"/>
  <c r="Q2487" i="217"/>
  <c r="Q2451" i="217"/>
  <c r="Q2415" i="217"/>
  <c r="Q2379" i="217"/>
  <c r="Q2343" i="217"/>
  <c r="Q2307" i="217"/>
  <c r="Q2540" i="217"/>
  <c r="Q2504" i="217"/>
  <c r="Q2468" i="217"/>
  <c r="Q2432" i="217"/>
  <c r="Q2396" i="217"/>
  <c r="Q2360" i="217"/>
  <c r="Q2324" i="217"/>
  <c r="Q2288" i="217"/>
  <c r="Q2551" i="217"/>
  <c r="Q2515" i="217"/>
  <c r="Q2479" i="217"/>
  <c r="Q2443" i="217"/>
  <c r="Q2407" i="217"/>
  <c r="Q2371" i="217"/>
  <c r="Q2335" i="217"/>
  <c r="Q2299" i="217"/>
  <c r="Q2263" i="217"/>
  <c r="Q2538" i="217"/>
  <c r="Q2502" i="217"/>
  <c r="Q2466" i="217"/>
  <c r="Q2430" i="217"/>
  <c r="Q2394" i="217"/>
  <c r="Q2358" i="217"/>
  <c r="Q2322" i="217"/>
  <c r="Q2286" i="217"/>
  <c r="Q2561" i="217"/>
  <c r="Q2525" i="217"/>
  <c r="Q2489" i="217"/>
  <c r="Q2453" i="217"/>
  <c r="Q2417" i="217"/>
  <c r="Q2381" i="217"/>
  <c r="Q2345" i="217"/>
  <c r="Q2309" i="217"/>
  <c r="Q2273" i="217"/>
  <c r="Q2482" i="217"/>
  <c r="Q2278" i="217"/>
  <c r="Q2228" i="217"/>
  <c r="Q2192" i="217"/>
  <c r="Q2156" i="217"/>
  <c r="Q2120" i="217"/>
  <c r="Q2084" i="217"/>
  <c r="Q2476" i="217"/>
  <c r="Q2277" i="217"/>
  <c r="Q2227" i="217"/>
  <c r="Q2191" i="217"/>
  <c r="Q2155" i="217"/>
  <c r="Q2119" i="217"/>
  <c r="Q2083" i="217"/>
  <c r="Q2470" i="217"/>
  <c r="Q2272" i="217"/>
  <c r="Q2226" i="217"/>
  <c r="Q2190" i="217"/>
  <c r="Q2154" i="217"/>
  <c r="Q2118" i="217"/>
  <c r="Q2082" i="217"/>
  <c r="Q2464" i="217"/>
  <c r="Q2271" i="217"/>
  <c r="Q2225" i="217"/>
  <c r="Q2189" i="217"/>
  <c r="Q2153" i="217"/>
  <c r="Q2117" i="217"/>
  <c r="Q2081" i="217"/>
  <c r="Q2422" i="217"/>
  <c r="Q2254" i="217"/>
  <c r="Q2218" i="217"/>
  <c r="Q2182" i="217"/>
  <c r="Q2146" i="217"/>
  <c r="Q2110" i="217"/>
  <c r="Q2074" i="217"/>
  <c r="Q2416" i="217"/>
  <c r="Q2553" i="217"/>
  <c r="Q2517" i="217"/>
  <c r="Q2481" i="217"/>
  <c r="Q2445" i="217"/>
  <c r="Q2409" i="217"/>
  <c r="Q2373" i="217"/>
  <c r="Q2337" i="217"/>
  <c r="Q2301" i="217"/>
  <c r="Q2534" i="217"/>
  <c r="Q2498" i="217"/>
  <c r="Q2462" i="217"/>
  <c r="Q2426" i="217"/>
  <c r="Q2390" i="217"/>
  <c r="Q2354" i="217"/>
  <c r="Q2318" i="217"/>
  <c r="Q2282" i="217"/>
  <c r="Q2545" i="217"/>
  <c r="Q2509" i="217"/>
  <c r="Q2473" i="217"/>
  <c r="Q2437" i="217"/>
  <c r="Q2401" i="217"/>
  <c r="Q2365" i="217"/>
  <c r="Q2329" i="217"/>
  <c r="Q2293" i="217"/>
  <c r="Q2257" i="217"/>
  <c r="Q2532" i="217"/>
  <c r="Q2496" i="217"/>
  <c r="Q2460" i="217"/>
  <c r="Q2424" i="217"/>
  <c r="Q2388" i="217"/>
  <c r="Q2352" i="217"/>
  <c r="Q2316" i="217"/>
  <c r="Q2280" i="217"/>
  <c r="Q2555" i="217"/>
  <c r="Q2519" i="217"/>
  <c r="Q2483" i="217"/>
  <c r="Q2447" i="217"/>
  <c r="Q2411" i="217"/>
  <c r="Q2375" i="217"/>
  <c r="Q2339" i="217"/>
  <c r="Q2303" i="217"/>
  <c r="Q2267" i="217"/>
  <c r="Q2446" i="217"/>
  <c r="Q2264" i="217"/>
  <c r="Q2222" i="217"/>
  <c r="Q2186" i="217"/>
  <c r="Q2150" i="217"/>
  <c r="Q2114" i="217"/>
  <c r="Q2078" i="217"/>
  <c r="Q2440" i="217"/>
  <c r="Q2260" i="217"/>
  <c r="Q2221" i="217"/>
  <c r="Q2185" i="217"/>
  <c r="Q2149" i="217"/>
  <c r="Q2113" i="217"/>
  <c r="Q2077" i="217"/>
  <c r="Q2434" i="217"/>
  <c r="Q2259" i="217"/>
  <c r="Q2220" i="217"/>
  <c r="Q2184" i="217"/>
  <c r="Q2148" i="217"/>
  <c r="Q2112" i="217"/>
  <c r="Q2076" i="217"/>
  <c r="Q2428" i="217"/>
  <c r="Q2258" i="217"/>
  <c r="Q2219" i="217"/>
  <c r="Q2183" i="217"/>
  <c r="Q2147" i="217"/>
  <c r="Q2111" i="217"/>
  <c r="Q2075" i="217"/>
  <c r="Q2386" i="217"/>
  <c r="Q2248" i="217"/>
  <c r="Q2212" i="217"/>
  <c r="Q2547" i="217"/>
  <c r="Q2511" i="217"/>
  <c r="Q2475" i="217"/>
  <c r="Q2439" i="217"/>
  <c r="Q2403" i="217"/>
  <c r="Q2367" i="217"/>
  <c r="Q2331" i="217"/>
  <c r="Q2295" i="217"/>
  <c r="Q2528" i="217"/>
  <c r="Q2492" i="217"/>
  <c r="Q2456" i="217"/>
  <c r="Q2420" i="217"/>
  <c r="Q2384" i="217"/>
  <c r="Q2348" i="217"/>
  <c r="Q2312" i="217"/>
  <c r="Q2276" i="217"/>
  <c r="Q2539" i="217"/>
  <c r="Q2503" i="217"/>
  <c r="Q2467" i="217"/>
  <c r="Q2431" i="217"/>
  <c r="Q2395" i="217"/>
  <c r="Q2359" i="217"/>
  <c r="Q2323" i="217"/>
  <c r="Q2287" i="217"/>
  <c r="Q2562" i="217"/>
  <c r="Q2526" i="217"/>
  <c r="Q2490" i="217"/>
  <c r="Q2454" i="217"/>
  <c r="Q2418" i="217"/>
  <c r="Q2382" i="217"/>
  <c r="Q2346" i="217"/>
  <c r="Q2310" i="217"/>
  <c r="Q2274" i="217"/>
  <c r="Q2549" i="217"/>
  <c r="Q2513" i="217"/>
  <c r="Q2477" i="217"/>
  <c r="Q2441" i="217"/>
  <c r="Q2405" i="217"/>
  <c r="Q2369" i="217"/>
  <c r="Q2333" i="217"/>
  <c r="Q2297" i="217"/>
  <c r="Q2261" i="217"/>
  <c r="Q2410" i="217"/>
  <c r="Q2252" i="217"/>
  <c r="Q2216" i="217"/>
  <c r="Q2180" i="217"/>
  <c r="Q2144" i="217"/>
  <c r="Q2108" i="217"/>
  <c r="Q2072" i="217"/>
  <c r="Q2404" i="217"/>
  <c r="Q2251" i="217"/>
  <c r="Q2215" i="217"/>
  <c r="Q2179" i="217"/>
  <c r="Q2143" i="217"/>
  <c r="Q2107" i="217"/>
  <c r="Q2071" i="217"/>
  <c r="Q2398" i="217"/>
  <c r="Q2250" i="217"/>
  <c r="Q2214" i="217"/>
  <c r="Q2178" i="217"/>
  <c r="Q2142" i="217"/>
  <c r="Q2106" i="217"/>
  <c r="Q2070" i="217"/>
  <c r="Q2392" i="217"/>
  <c r="Q2249" i="217"/>
  <c r="Q2213" i="217"/>
  <c r="Q2177" i="217"/>
  <c r="Q2141" i="217"/>
  <c r="Q2105" i="217"/>
  <c r="Q2069" i="217"/>
  <c r="Q2350" i="217"/>
  <c r="Q2242" i="217"/>
  <c r="Q2067" i="217"/>
  <c r="Q2127" i="217"/>
  <c r="Q2175" i="217"/>
  <c r="Q2235" i="217"/>
  <c r="Q2380" i="217"/>
  <c r="Q2140" i="217"/>
  <c r="E2874" i="217"/>
  <c r="E2640" i="217"/>
  <c r="E2929" i="217"/>
  <c r="E2768" i="217"/>
  <c r="E2697" i="217"/>
  <c r="E3039" i="217"/>
  <c r="E3016" i="217"/>
  <c r="E161" i="217"/>
  <c r="E323" i="217"/>
  <c r="E116" i="217"/>
  <c r="E54" i="217"/>
  <c r="E283" i="217"/>
  <c r="E416" i="217"/>
  <c r="E405" i="217"/>
  <c r="K2613" i="217"/>
  <c r="K2667" i="217"/>
  <c r="K2747" i="217"/>
  <c r="K2831" i="217"/>
  <c r="K2950" i="217"/>
  <c r="K2582" i="217"/>
  <c r="K2635" i="217"/>
  <c r="K2715" i="217"/>
  <c r="K2835" i="217"/>
  <c r="K2973" i="217"/>
  <c r="K2608" i="217"/>
  <c r="K2716" i="217"/>
  <c r="K2866" i="217"/>
  <c r="K2578" i="217"/>
  <c r="K2662" i="217"/>
  <c r="K2801" i="217"/>
  <c r="K2997" i="217"/>
  <c r="K2625" i="217"/>
  <c r="K2745" i="217"/>
  <c r="K2908" i="217"/>
  <c r="K2592" i="217"/>
  <c r="K2686" i="217"/>
  <c r="K2830" i="217"/>
  <c r="K3039" i="217"/>
  <c r="K2927" i="217"/>
  <c r="K3035" i="217"/>
  <c r="K2742" i="217"/>
  <c r="K2850" i="217"/>
  <c r="K2958" i="217"/>
  <c r="K3066" i="217"/>
  <c r="K2749" i="217"/>
  <c r="K2857" i="217"/>
  <c r="K3037" i="217"/>
  <c r="K2780" i="217"/>
  <c r="K2146" i="217"/>
  <c r="K2254" i="217"/>
  <c r="K2392" i="217"/>
  <c r="K2093" i="217"/>
  <c r="K2201" i="217"/>
  <c r="K2313" i="217"/>
  <c r="K2506" i="217"/>
  <c r="K2286" i="217"/>
  <c r="Q2073" i="217"/>
  <c r="Q2133" i="217"/>
  <c r="Q2181" i="217"/>
  <c r="Q2241" i="217"/>
  <c r="Q2560" i="217"/>
  <c r="Q2170" i="217"/>
  <c r="E2658" i="217"/>
  <c r="E2605" i="217"/>
  <c r="E2965" i="217"/>
  <c r="E2810" i="217"/>
  <c r="E2739" i="217"/>
  <c r="E2584" i="217"/>
  <c r="E2591" i="217"/>
  <c r="E204" i="217"/>
  <c r="E395" i="217"/>
  <c r="E330" i="217"/>
  <c r="E94" i="217"/>
  <c r="E319" i="217"/>
  <c r="E452" i="217"/>
  <c r="E441" i="217"/>
  <c r="K2620" i="217"/>
  <c r="K2675" i="217"/>
  <c r="K2759" i="217"/>
  <c r="K2843" i="217"/>
  <c r="K2986" i="217"/>
  <c r="K2588" i="217"/>
  <c r="K2643" i="217"/>
  <c r="K2751" i="217"/>
  <c r="K2847" i="217"/>
  <c r="K3027" i="217"/>
  <c r="K2637" i="217"/>
  <c r="K2764" i="217"/>
  <c r="K2938" i="217"/>
  <c r="K2602" i="217"/>
  <c r="K2705" i="217"/>
  <c r="K2853" i="217"/>
  <c r="K3069" i="217"/>
  <c r="K2655" i="217"/>
  <c r="K2793" i="217"/>
  <c r="K2980" i="217"/>
  <c r="K2619" i="217"/>
  <c r="K2734" i="217"/>
  <c r="K2895" i="217"/>
  <c r="K2855" i="217"/>
  <c r="K2933" i="217"/>
  <c r="K3041" i="217"/>
  <c r="K2748" i="217"/>
  <c r="K2856" i="217"/>
  <c r="K2964" i="217"/>
  <c r="K3072" i="217"/>
  <c r="K2755" i="217"/>
  <c r="K2863" i="217"/>
  <c r="K3073" i="217"/>
  <c r="K2816" i="217"/>
  <c r="K2068" i="217"/>
  <c r="K2152" i="217"/>
  <c r="K2260" i="217"/>
  <c r="K2402" i="217"/>
  <c r="K2099" i="217"/>
  <c r="K2207" i="217"/>
  <c r="K2321" i="217"/>
  <c r="K2082" i="217"/>
  <c r="K2396" i="217"/>
  <c r="Q2091" i="217"/>
  <c r="Q2139" i="217"/>
  <c r="Q2199" i="217"/>
  <c r="Q2247" i="217"/>
  <c r="Q2068" i="217"/>
  <c r="Q2176" i="217"/>
  <c r="Q510" i="217"/>
  <c r="Q474" i="217"/>
  <c r="Q438" i="217"/>
  <c r="Q402" i="217"/>
  <c r="Q366" i="217"/>
  <c r="Q330" i="217"/>
  <c r="Q294" i="217"/>
  <c r="Q258" i="217"/>
  <c r="Q222" i="217"/>
  <c r="Q186" i="217"/>
  <c r="Q150" i="217"/>
  <c r="Q114" i="217"/>
  <c r="Q78" i="217"/>
  <c r="Q42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508" i="217"/>
  <c r="Q472" i="217"/>
  <c r="Q436" i="217"/>
  <c r="Q400" i="217"/>
  <c r="Q364" i="217"/>
  <c r="Q328" i="217"/>
  <c r="Q292" i="217"/>
  <c r="Q256" i="217"/>
  <c r="Q220" i="217"/>
  <c r="Q184" i="217"/>
  <c r="Q148" i="217"/>
  <c r="Q112" i="217"/>
  <c r="Q76" i="217"/>
  <c r="Q40" i="217"/>
  <c r="Q507" i="217"/>
  <c r="Q471" i="217"/>
  <c r="Q435" i="217"/>
  <c r="Q399" i="217"/>
  <c r="Q363" i="217"/>
  <c r="Q327" i="217"/>
  <c r="Q291" i="217"/>
  <c r="Q255" i="217"/>
  <c r="Q219" i="217"/>
  <c r="Q183" i="217"/>
  <c r="Q147" i="217"/>
  <c r="Q111" i="217"/>
  <c r="Q75" i="217"/>
  <c r="Q39" i="217"/>
  <c r="Q500" i="217"/>
  <c r="Q464" i="217"/>
  <c r="Q428" i="217"/>
  <c r="Q392" i="217"/>
  <c r="Q356" i="217"/>
  <c r="Q320" i="217"/>
  <c r="Q284" i="217"/>
  <c r="Q248" i="217"/>
  <c r="Q212" i="217"/>
  <c r="Q176" i="217"/>
  <c r="Q140" i="217"/>
  <c r="Q104" i="217"/>
  <c r="Q68" i="217"/>
  <c r="Q32" i="217"/>
  <c r="Q493" i="217"/>
  <c r="Q457" i="217"/>
  <c r="Q421" i="217"/>
  <c r="Q385" i="217"/>
  <c r="Q349" i="217"/>
  <c r="Q313" i="217"/>
  <c r="Q277" i="217"/>
  <c r="Q241" i="217"/>
  <c r="Q205" i="217"/>
  <c r="Q169" i="217"/>
  <c r="Q133" i="217"/>
  <c r="Q97" i="217"/>
  <c r="Q61" i="217"/>
  <c r="Q25" i="217"/>
  <c r="Q504" i="217"/>
  <c r="Q468" i="217"/>
  <c r="Q432" i="217"/>
  <c r="Q396" i="217"/>
  <c r="Q360" i="217"/>
  <c r="Q324" i="217"/>
  <c r="Q288" i="217"/>
  <c r="Q252" i="217"/>
  <c r="Q216" i="217"/>
  <c r="Q180" i="217"/>
  <c r="Q144" i="217"/>
  <c r="Q108" i="217"/>
  <c r="Q72" i="217"/>
  <c r="Q36" i="217"/>
  <c r="Q503" i="217"/>
  <c r="Q467" i="217"/>
  <c r="Q431" i="217"/>
  <c r="Q395" i="217"/>
  <c r="Q359" i="217"/>
  <c r="Q323" i="217"/>
  <c r="Q287" i="217"/>
  <c r="Q251" i="217"/>
  <c r="Q215" i="217"/>
  <c r="Q179" i="217"/>
  <c r="Q143" i="217"/>
  <c r="Q107" i="217"/>
  <c r="Q71" i="217"/>
  <c r="Q35" i="217"/>
  <c r="Q502" i="217"/>
  <c r="Q466" i="217"/>
  <c r="Q430" i="217"/>
  <c r="Q394" i="217"/>
  <c r="Q358" i="217"/>
  <c r="Q322" i="217"/>
  <c r="Q286" i="217"/>
  <c r="Q250" i="217"/>
  <c r="Q214" i="217"/>
  <c r="Q178" i="217"/>
  <c r="Q142" i="217"/>
  <c r="Q106" i="217"/>
  <c r="Q70" i="217"/>
  <c r="Q34" i="217"/>
  <c r="Q501" i="217"/>
  <c r="Q465" i="217"/>
  <c r="Q429" i="217"/>
  <c r="Q393" i="217"/>
  <c r="Q357" i="217"/>
  <c r="Q321" i="217"/>
  <c r="Q285" i="217"/>
  <c r="Q249" i="217"/>
  <c r="Q213" i="217"/>
  <c r="Q177" i="217"/>
  <c r="Q141" i="217"/>
  <c r="Q105" i="217"/>
  <c r="Q69" i="217"/>
  <c r="Q33" i="217"/>
  <c r="Q494" i="217"/>
  <c r="Q458" i="217"/>
  <c r="Q422" i="217"/>
  <c r="Q386" i="217"/>
  <c r="Q350" i="217"/>
  <c r="Q314" i="217"/>
  <c r="Q278" i="217"/>
  <c r="Q242" i="217"/>
  <c r="Q206" i="217"/>
  <c r="Q170" i="217"/>
  <c r="Q134" i="217"/>
  <c r="Q98" i="217"/>
  <c r="Q62" i="217"/>
  <c r="Q26" i="217"/>
  <c r="Q487" i="217"/>
  <c r="Q451" i="217"/>
  <c r="Q415" i="217"/>
  <c r="Q379" i="217"/>
  <c r="Q343" i="217"/>
  <c r="Q307" i="217"/>
  <c r="Q271" i="217"/>
  <c r="Q235" i="217"/>
  <c r="Q199" i="217"/>
  <c r="Q163" i="217"/>
  <c r="Q127" i="217"/>
  <c r="Q91" i="217"/>
  <c r="Q55" i="217"/>
  <c r="Q19" i="217"/>
  <c r="Q498" i="217"/>
  <c r="Q462" i="217"/>
  <c r="Q426" i="217"/>
  <c r="Q390" i="217"/>
  <c r="Q354" i="217"/>
  <c r="Q318" i="217"/>
  <c r="Q282" i="217"/>
  <c r="Q246" i="217"/>
  <c r="Q210" i="217"/>
  <c r="Q174" i="217"/>
  <c r="Q138" i="217"/>
  <c r="Q102" i="217"/>
  <c r="Q66" i="217"/>
  <c r="Q30" i="217"/>
  <c r="Q497" i="217"/>
  <c r="Q461" i="217"/>
  <c r="Q425" i="217"/>
  <c r="Q389" i="217"/>
  <c r="Q353" i="217"/>
  <c r="Q317" i="217"/>
  <c r="Q281" i="217"/>
  <c r="Q245" i="217"/>
  <c r="Q209" i="217"/>
  <c r="Q173" i="217"/>
  <c r="Q137" i="217"/>
  <c r="Q101" i="217"/>
  <c r="Q65" i="217"/>
  <c r="Q29" i="217"/>
  <c r="Q496" i="217"/>
  <c r="Q460" i="217"/>
  <c r="Q424" i="217"/>
  <c r="Q388" i="217"/>
  <c r="Q352" i="217"/>
  <c r="Q316" i="217"/>
  <c r="Q280" i="217"/>
  <c r="Q244" i="217"/>
  <c r="Q208" i="217"/>
  <c r="Q172" i="217"/>
  <c r="Q136" i="217"/>
  <c r="Q100" i="217"/>
  <c r="Q64" i="217"/>
  <c r="Q28" i="217"/>
  <c r="Q495" i="217"/>
  <c r="Q459" i="217"/>
  <c r="Q423" i="217"/>
  <c r="Q387" i="217"/>
  <c r="Q351" i="217"/>
  <c r="Q315" i="217"/>
  <c r="Q279" i="217"/>
  <c r="Q243" i="217"/>
  <c r="Q207" i="217"/>
  <c r="Q171" i="217"/>
  <c r="Q135" i="217"/>
  <c r="Q99" i="217"/>
  <c r="Q63" i="217"/>
  <c r="Q27" i="217"/>
  <c r="Q488" i="217"/>
  <c r="Q452" i="217"/>
  <c r="Q416" i="217"/>
  <c r="Q380" i="217"/>
  <c r="Q344" i="217"/>
  <c r="Q308" i="217"/>
  <c r="Q272" i="217"/>
  <c r="Q236" i="217"/>
  <c r="Q200" i="217"/>
  <c r="Q164" i="217"/>
  <c r="Q128" i="217"/>
  <c r="Q92" i="217"/>
  <c r="Q56" i="217"/>
  <c r="Q20" i="217"/>
  <c r="Q481" i="217"/>
  <c r="Q445" i="217"/>
  <c r="Q409" i="217"/>
  <c r="Q373" i="217"/>
  <c r="Q337" i="217"/>
  <c r="Q301" i="217"/>
  <c r="Q265" i="217"/>
  <c r="Q229" i="217"/>
  <c r="Q193" i="217"/>
  <c r="Q157" i="217"/>
  <c r="Q121" i="217"/>
  <c r="Q85" i="217"/>
  <c r="Q49" i="217"/>
  <c r="Q492" i="217"/>
  <c r="Q456" i="217"/>
  <c r="Q420" i="217"/>
  <c r="Q384" i="217"/>
  <c r="Q348" i="217"/>
  <c r="Q312" i="217"/>
  <c r="Q276" i="217"/>
  <c r="Q240" i="217"/>
  <c r="Q204" i="217"/>
  <c r="Q168" i="217"/>
  <c r="Q132" i="217"/>
  <c r="Q96" i="217"/>
  <c r="Q60" i="217"/>
  <c r="Q24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490" i="217"/>
  <c r="Q454" i="217"/>
  <c r="Q418" i="217"/>
  <c r="Q382" i="217"/>
  <c r="Q346" i="217"/>
  <c r="Q310" i="217"/>
  <c r="Q274" i="217"/>
  <c r="Q238" i="217"/>
  <c r="Q202" i="217"/>
  <c r="Q166" i="217"/>
  <c r="Q130" i="217"/>
  <c r="Q94" i="217"/>
  <c r="Q58" i="217"/>
  <c r="Q22" i="217"/>
  <c r="Q489" i="217"/>
  <c r="Q453" i="217"/>
  <c r="Q417" i="217"/>
  <c r="Q381" i="217"/>
  <c r="Q345" i="217"/>
  <c r="Q309" i="217"/>
  <c r="Q273" i="217"/>
  <c r="Q237" i="217"/>
  <c r="Q201" i="217"/>
  <c r="Q165" i="217"/>
  <c r="Q129" i="217"/>
  <c r="Q93" i="217"/>
  <c r="Q57" i="217"/>
  <c r="Q21" i="217"/>
  <c r="Q482" i="217"/>
  <c r="Q446" i="217"/>
  <c r="Q410" i="217"/>
  <c r="Q374" i="217"/>
  <c r="Q338" i="217"/>
  <c r="Q302" i="217"/>
  <c r="Q266" i="217"/>
  <c r="Q230" i="217"/>
  <c r="Q194" i="217"/>
  <c r="Q158" i="217"/>
  <c r="Q122" i="217"/>
  <c r="Q86" i="217"/>
  <c r="Q50" i="217"/>
  <c r="Q511" i="217"/>
  <c r="Q475" i="217"/>
  <c r="Q439" i="217"/>
  <c r="Q403" i="217"/>
  <c r="Q367" i="217"/>
  <c r="Q331" i="217"/>
  <c r="Q295" i="217"/>
  <c r="Q259" i="217"/>
  <c r="Q223" i="217"/>
  <c r="Q187" i="217"/>
  <c r="Q151" i="217"/>
  <c r="Q115" i="217"/>
  <c r="Q79" i="217"/>
  <c r="Q43" i="217"/>
  <c r="Q486" i="217"/>
  <c r="Q450" i="217"/>
  <c r="Q414" i="217"/>
  <c r="Q378" i="217"/>
  <c r="Q342" i="217"/>
  <c r="Q306" i="217"/>
  <c r="Q270" i="217"/>
  <c r="Q234" i="217"/>
  <c r="Q198" i="217"/>
  <c r="Q162" i="217"/>
  <c r="Q126" i="217"/>
  <c r="Q90" i="217"/>
  <c r="Q54" i="217"/>
  <c r="Q18" i="217"/>
  <c r="Q485" i="217"/>
  <c r="Q449" i="217"/>
  <c r="Q413" i="217"/>
  <c r="Q377" i="217"/>
  <c r="Q341" i="217"/>
  <c r="Q305" i="217"/>
  <c r="Q269" i="217"/>
  <c r="Q233" i="217"/>
  <c r="Q197" i="217"/>
  <c r="Q161" i="217"/>
  <c r="Q125" i="217"/>
  <c r="Q89" i="217"/>
  <c r="Q53" i="217"/>
  <c r="Q17" i="217"/>
  <c r="Q484" i="217"/>
  <c r="Q448" i="217"/>
  <c r="Q412" i="217"/>
  <c r="Q376" i="217"/>
  <c r="Q340" i="217"/>
  <c r="Q304" i="217"/>
  <c r="Q268" i="217"/>
  <c r="Q232" i="217"/>
  <c r="Q196" i="217"/>
  <c r="Q160" i="217"/>
  <c r="Q124" i="217"/>
  <c r="Q88" i="217"/>
  <c r="Q52" i="217"/>
  <c r="Q16" i="217"/>
  <c r="Q483" i="217"/>
  <c r="Q447" i="217"/>
  <c r="Q411" i="217"/>
  <c r="Q375" i="217"/>
  <c r="Q339" i="217"/>
  <c r="Q303" i="217"/>
  <c r="Q267" i="217"/>
  <c r="Q231" i="217"/>
  <c r="Q195" i="217"/>
  <c r="Q159" i="217"/>
  <c r="Q123" i="217"/>
  <c r="Q87" i="217"/>
  <c r="Q51" i="217"/>
  <c r="Q512" i="217"/>
  <c r="Q476" i="217"/>
  <c r="Q440" i="217"/>
  <c r="Q404" i="217"/>
  <c r="Q368" i="217"/>
  <c r="Q332" i="217"/>
  <c r="Q296" i="217"/>
  <c r="Q260" i="217"/>
  <c r="Q224" i="217"/>
  <c r="Q188" i="217"/>
  <c r="Q152" i="217"/>
  <c r="Q116" i="217"/>
  <c r="Q80" i="217"/>
  <c r="Q44" i="217"/>
  <c r="Q505" i="217"/>
  <c r="Q469" i="217"/>
  <c r="Q433" i="217"/>
  <c r="Q397" i="217"/>
  <c r="Q361" i="217"/>
  <c r="Q325" i="217"/>
  <c r="Q289" i="217"/>
  <c r="Q253" i="217"/>
  <c r="Q217" i="217"/>
  <c r="Q181" i="217"/>
  <c r="Q145" i="217"/>
  <c r="Q109" i="217"/>
  <c r="Q73" i="217"/>
  <c r="Q37" i="217"/>
  <c r="Q480" i="217"/>
  <c r="Q444" i="217"/>
  <c r="Q408" i="217"/>
  <c r="Q372" i="217"/>
  <c r="Q336" i="217"/>
  <c r="Q300" i="217"/>
  <c r="Q264" i="217"/>
  <c r="Q228" i="217"/>
  <c r="Q192" i="217"/>
  <c r="Q156" i="217"/>
  <c r="Q120" i="217"/>
  <c r="Q84" i="217"/>
  <c r="Q48" i="217"/>
  <c r="Q515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514" i="217"/>
  <c r="Q478" i="217"/>
  <c r="Q442" i="217"/>
  <c r="Q406" i="217"/>
  <c r="Q370" i="217"/>
  <c r="Q334" i="217"/>
  <c r="Q298" i="217"/>
  <c r="Q262" i="217"/>
  <c r="Q226" i="217"/>
  <c r="Q190" i="217"/>
  <c r="Q154" i="217"/>
  <c r="Q118" i="217"/>
  <c r="Q82" i="217"/>
  <c r="Q46" i="217"/>
  <c r="Q513" i="217"/>
  <c r="Q477" i="217"/>
  <c r="Q441" i="217"/>
  <c r="Q405" i="217"/>
  <c r="Q369" i="217"/>
  <c r="Q333" i="217"/>
  <c r="Q297" i="217"/>
  <c r="Q261" i="217"/>
  <c r="Q225" i="217"/>
  <c r="Q189" i="217"/>
  <c r="Q153" i="217"/>
  <c r="Q117" i="217"/>
  <c r="Q81" i="217"/>
  <c r="Q45" i="217"/>
  <c r="Q506" i="217"/>
  <c r="Q470" i="217"/>
  <c r="Q434" i="217"/>
  <c r="Q398" i="217"/>
  <c r="Q362" i="217"/>
  <c r="Q326" i="217"/>
  <c r="Q290" i="217"/>
  <c r="Q254" i="217"/>
  <c r="Q218" i="217"/>
  <c r="Q182" i="217"/>
  <c r="Q146" i="217"/>
  <c r="Q110" i="217"/>
  <c r="Q74" i="217"/>
  <c r="Q38" i="217"/>
  <c r="Q499" i="217"/>
  <c r="Q463" i="217"/>
  <c r="Q427" i="217"/>
  <c r="Q391" i="217"/>
  <c r="Q355" i="217"/>
  <c r="Q319" i="217"/>
  <c r="Q283" i="217"/>
  <c r="Q247" i="217"/>
  <c r="Q211" i="217"/>
  <c r="Q175" i="217"/>
  <c r="Q139" i="217"/>
  <c r="Q103" i="217"/>
  <c r="Q67" i="217"/>
  <c r="Q31" i="217"/>
  <c r="Q533" i="217"/>
  <c r="Q605" i="217"/>
  <c r="Q677" i="217"/>
  <c r="Q749" i="217"/>
  <c r="Q842" i="217"/>
  <c r="Q540" i="217"/>
  <c r="Q612" i="217"/>
  <c r="Q708" i="217"/>
  <c r="Q831" i="217"/>
  <c r="Q1003" i="217"/>
  <c r="Q967" i="217"/>
  <c r="Q931" i="217"/>
  <c r="Q895" i="217"/>
  <c r="Q859" i="217"/>
  <c r="Q823" i="217"/>
  <c r="Q996" i="217"/>
  <c r="Q960" i="217"/>
  <c r="Q924" i="217"/>
  <c r="Q888" i="217"/>
  <c r="Q852" i="217"/>
  <c r="Q1025" i="217"/>
  <c r="Q989" i="217"/>
  <c r="Q953" i="217"/>
  <c r="Q917" i="217"/>
  <c r="Q881" i="217"/>
  <c r="Q845" i="217"/>
  <c r="Q809" i="217"/>
  <c r="Q773" i="217"/>
  <c r="Q1000" i="217"/>
  <c r="Q964" i="217"/>
  <c r="Q999" i="217"/>
  <c r="Q1022" i="217"/>
  <c r="Q986" i="217"/>
  <c r="Q946" i="217"/>
  <c r="Q874" i="217"/>
  <c r="Q810" i="217"/>
  <c r="Q766" i="217"/>
  <c r="Q730" i="217"/>
  <c r="Q694" i="217"/>
  <c r="Q658" i="217"/>
  <c r="Q622" i="217"/>
  <c r="Q586" i="217"/>
  <c r="Q550" i="217"/>
  <c r="Q933" i="217"/>
  <c r="Q861" i="217"/>
  <c r="Q801" i="217"/>
  <c r="Q759" i="217"/>
  <c r="Q723" i="217"/>
  <c r="Q687" i="217"/>
  <c r="Q651" i="217"/>
  <c r="Q615" i="217"/>
  <c r="Q579" i="217"/>
  <c r="Q543" i="217"/>
  <c r="Q920" i="217"/>
  <c r="Q848" i="217"/>
  <c r="Q793" i="217"/>
  <c r="Q752" i="217"/>
  <c r="Q716" i="217"/>
  <c r="Q680" i="217"/>
  <c r="Q644" i="217"/>
  <c r="Q608" i="217"/>
  <c r="Q572" i="217"/>
  <c r="Q536" i="217"/>
  <c r="Q904" i="217"/>
  <c r="Q832" i="217"/>
  <c r="Q784" i="217"/>
  <c r="Q745" i="217"/>
  <c r="Q709" i="217"/>
  <c r="Q673" i="217"/>
  <c r="Q637" i="217"/>
  <c r="Q601" i="217"/>
  <c r="Q565" i="217"/>
  <c r="Q529" i="217"/>
  <c r="Q891" i="217"/>
  <c r="Q819" i="217"/>
  <c r="Q776" i="217"/>
  <c r="Q738" i="217"/>
  <c r="Q702" i="217"/>
  <c r="Q666" i="217"/>
  <c r="Q630" i="217"/>
  <c r="Q594" i="217"/>
  <c r="Q558" i="217"/>
  <c r="Q950" i="217"/>
  <c r="Q878" i="217"/>
  <c r="Q811" i="217"/>
  <c r="Q768" i="217"/>
  <c r="Q731" i="217"/>
  <c r="Q695" i="217"/>
  <c r="Q659" i="217"/>
  <c r="Q623" i="217"/>
  <c r="Q587" i="217"/>
  <c r="Q551" i="217"/>
  <c r="Q997" i="217"/>
  <c r="Q961" i="217"/>
  <c r="Q925" i="217"/>
  <c r="Q889" i="217"/>
  <c r="Q853" i="217"/>
  <c r="Q1026" i="217"/>
  <c r="Q990" i="217"/>
  <c r="Q954" i="217"/>
  <c r="Q918" i="217"/>
  <c r="Q882" i="217"/>
  <c r="Q846" i="217"/>
  <c r="Q1019" i="217"/>
  <c r="Q983" i="217"/>
  <c r="Q947" i="217"/>
  <c r="Q911" i="217"/>
  <c r="Q875" i="217"/>
  <c r="Q839" i="217"/>
  <c r="Q803" i="217"/>
  <c r="Q767" i="217"/>
  <c r="Q994" i="217"/>
  <c r="Q958" i="217"/>
  <c r="Q993" i="217"/>
  <c r="Q1016" i="217"/>
  <c r="Q980" i="217"/>
  <c r="Q934" i="217"/>
  <c r="Q862" i="217"/>
  <c r="Q802" i="217"/>
  <c r="Q760" i="217"/>
  <c r="Q724" i="217"/>
  <c r="Q688" i="217"/>
  <c r="Q652" i="217"/>
  <c r="Q616" i="217"/>
  <c r="Q580" i="217"/>
  <c r="Q544" i="217"/>
  <c r="Q921" i="217"/>
  <c r="Q849" i="217"/>
  <c r="Q794" i="217"/>
  <c r="Q753" i="217"/>
  <c r="Q717" i="217"/>
  <c r="Q681" i="217"/>
  <c r="Q645" i="217"/>
  <c r="Q609" i="217"/>
  <c r="Q573" i="217"/>
  <c r="Q537" i="217"/>
  <c r="Q908" i="217"/>
  <c r="Q836" i="217"/>
  <c r="Q786" i="217"/>
  <c r="Q746" i="217"/>
  <c r="Q710" i="217"/>
  <c r="Q674" i="217"/>
  <c r="Q638" i="217"/>
  <c r="Q602" i="217"/>
  <c r="Q566" i="217"/>
  <c r="Q530" i="217"/>
  <c r="Q892" i="217"/>
  <c r="Q820" i="217"/>
  <c r="Q777" i="217"/>
  <c r="Q739" i="217"/>
  <c r="Q703" i="217"/>
  <c r="Q667" i="217"/>
  <c r="Q631" i="217"/>
  <c r="Q595" i="217"/>
  <c r="Q559" i="217"/>
  <c r="Q951" i="217"/>
  <c r="Q879" i="217"/>
  <c r="Q812" i="217"/>
  <c r="Q769" i="217"/>
  <c r="Q732" i="217"/>
  <c r="Q696" i="217"/>
  <c r="Q660" i="217"/>
  <c r="Q624" i="217"/>
  <c r="Q588" i="217"/>
  <c r="Q552" i="217"/>
  <c r="Q938" i="217"/>
  <c r="Q866" i="217"/>
  <c r="Q804" i="217"/>
  <c r="Q761" i="217"/>
  <c r="Q725" i="217"/>
  <c r="Q689" i="217"/>
  <c r="Q653" i="217"/>
  <c r="Q617" i="217"/>
  <c r="Q581" i="217"/>
  <c r="Q545" i="217"/>
  <c r="Q1027" i="217"/>
  <c r="Q991" i="217"/>
  <c r="Q955" i="217"/>
  <c r="Q919" i="217"/>
  <c r="Q883" i="217"/>
  <c r="Q847" i="217"/>
  <c r="Q1020" i="217"/>
  <c r="Q984" i="217"/>
  <c r="Q948" i="217"/>
  <c r="Q912" i="217"/>
  <c r="Q876" i="217"/>
  <c r="Q840" i="217"/>
  <c r="Q1013" i="217"/>
  <c r="Q977" i="217"/>
  <c r="Q941" i="217"/>
  <c r="Q905" i="217"/>
  <c r="Q869" i="217"/>
  <c r="Q833" i="217"/>
  <c r="Q797" i="217"/>
  <c r="Q1024" i="217"/>
  <c r="Q988" i="217"/>
  <c r="Q1023" i="217"/>
  <c r="Q987" i="217"/>
  <c r="Q1010" i="217"/>
  <c r="Q974" i="217"/>
  <c r="Q922" i="217"/>
  <c r="Q850" i="217"/>
  <c r="Q795" i="217"/>
  <c r="Q754" i="217"/>
  <c r="Q718" i="217"/>
  <c r="Q682" i="217"/>
  <c r="Q646" i="217"/>
  <c r="Q610" i="217"/>
  <c r="Q574" i="217"/>
  <c r="Q538" i="217"/>
  <c r="Q909" i="217"/>
  <c r="Q837" i="217"/>
  <c r="Q787" i="217"/>
  <c r="Q747" i="217"/>
  <c r="Q711" i="217"/>
  <c r="Q675" i="217"/>
  <c r="Q639" i="217"/>
  <c r="Q603" i="217"/>
  <c r="Q567" i="217"/>
  <c r="Q531" i="217"/>
  <c r="Q896" i="217"/>
  <c r="Q824" i="217"/>
  <c r="Q778" i="217"/>
  <c r="Q740" i="217"/>
  <c r="Q704" i="217"/>
  <c r="Q668" i="217"/>
  <c r="Q632" i="217"/>
  <c r="Q596" i="217"/>
  <c r="Q560" i="217"/>
  <c r="Q952" i="217"/>
  <c r="Q880" i="217"/>
  <c r="Q813" i="217"/>
  <c r="Q770" i="217"/>
  <c r="Q733" i="217"/>
  <c r="Q697" i="217"/>
  <c r="Q661" i="217"/>
  <c r="Q625" i="217"/>
  <c r="Q589" i="217"/>
  <c r="Q553" i="217"/>
  <c r="Q939" i="217"/>
  <c r="Q867" i="217"/>
  <c r="Q805" i="217"/>
  <c r="Q762" i="217"/>
  <c r="Q726" i="217"/>
  <c r="Q690" i="217"/>
  <c r="Q654" i="217"/>
  <c r="Q618" i="217"/>
  <c r="Q582" i="217"/>
  <c r="Q546" i="217"/>
  <c r="Q926" i="217"/>
  <c r="Q854" i="217"/>
  <c r="Q796" i="217"/>
  <c r="Q755" i="217"/>
  <c r="Q719" i="217"/>
  <c r="Q683" i="217"/>
  <c r="Q647" i="217"/>
  <c r="Q611" i="217"/>
  <c r="Q575" i="217"/>
  <c r="Q539" i="217"/>
  <c r="Q1021" i="217"/>
  <c r="Q985" i="217"/>
  <c r="Q949" i="217"/>
  <c r="Q913" i="217"/>
  <c r="Q877" i="217"/>
  <c r="Q841" i="217"/>
  <c r="Q1014" i="217"/>
  <c r="Q978" i="217"/>
  <c r="Q942" i="217"/>
  <c r="Q906" i="217"/>
  <c r="Q870" i="217"/>
  <c r="Q834" i="217"/>
  <c r="Q1007" i="217"/>
  <c r="Q971" i="217"/>
  <c r="Q935" i="217"/>
  <c r="Q899" i="217"/>
  <c r="Q863" i="217"/>
  <c r="Q827" i="217"/>
  <c r="Q791" i="217"/>
  <c r="Q1018" i="217"/>
  <c r="Q982" i="217"/>
  <c r="Q1017" i="217"/>
  <c r="Q981" i="217"/>
  <c r="Q1004" i="217"/>
  <c r="Q968" i="217"/>
  <c r="Q910" i="217"/>
  <c r="Q838" i="217"/>
  <c r="Q788" i="217"/>
  <c r="Q748" i="217"/>
  <c r="Q712" i="217"/>
  <c r="Q676" i="217"/>
  <c r="Q640" i="217"/>
  <c r="Q604" i="217"/>
  <c r="Q568" i="217"/>
  <c r="Q532" i="217"/>
  <c r="Q897" i="217"/>
  <c r="Q825" i="217"/>
  <c r="Q780" i="217"/>
  <c r="Q741" i="217"/>
  <c r="Q705" i="217"/>
  <c r="Q669" i="217"/>
  <c r="Q633" i="217"/>
  <c r="Q597" i="217"/>
  <c r="Q561" i="217"/>
  <c r="Q956" i="217"/>
  <c r="Q884" i="217"/>
  <c r="Q814" i="217"/>
  <c r="Q771" i="217"/>
  <c r="Q734" i="217"/>
  <c r="Q698" i="217"/>
  <c r="Q662" i="217"/>
  <c r="Q626" i="217"/>
  <c r="Q590" i="217"/>
  <c r="Q554" i="217"/>
  <c r="Q940" i="217"/>
  <c r="Q868" i="217"/>
  <c r="Q806" i="217"/>
  <c r="Q763" i="217"/>
  <c r="Q727" i="217"/>
  <c r="Q691" i="217"/>
  <c r="Q655" i="217"/>
  <c r="Q619" i="217"/>
  <c r="Q583" i="217"/>
  <c r="Q547" i="217"/>
  <c r="Q927" i="217"/>
  <c r="Q855" i="217"/>
  <c r="Q798" i="217"/>
  <c r="Q756" i="217"/>
  <c r="Q720" i="217"/>
  <c r="Q684" i="217"/>
  <c r="Q1015" i="217"/>
  <c r="Q979" i="217"/>
  <c r="Q943" i="217"/>
  <c r="Q907" i="217"/>
  <c r="Q871" i="217"/>
  <c r="Q835" i="217"/>
  <c r="Q1008" i="217"/>
  <c r="Q972" i="217"/>
  <c r="Q936" i="217"/>
  <c r="Q900" i="217"/>
  <c r="Q864" i="217"/>
  <c r="Q828" i="217"/>
  <c r="Q1001" i="217"/>
  <c r="Q965" i="217"/>
  <c r="Q929" i="217"/>
  <c r="Q893" i="217"/>
  <c r="Q857" i="217"/>
  <c r="Q821" i="217"/>
  <c r="Q785" i="217"/>
  <c r="Q1012" i="217"/>
  <c r="Q976" i="217"/>
  <c r="Q1011" i="217"/>
  <c r="Q975" i="217"/>
  <c r="Q998" i="217"/>
  <c r="Q962" i="217"/>
  <c r="Q898" i="217"/>
  <c r="Q826" i="217"/>
  <c r="Q781" i="217"/>
  <c r="Q742" i="217"/>
  <c r="Q706" i="217"/>
  <c r="Q670" i="217"/>
  <c r="Q634" i="217"/>
  <c r="Q598" i="217"/>
  <c r="Q562" i="217"/>
  <c r="Q957" i="217"/>
  <c r="Q885" i="217"/>
  <c r="Q816" i="217"/>
  <c r="Q772" i="217"/>
  <c r="Q735" i="217"/>
  <c r="Q699" i="217"/>
  <c r="Q663" i="217"/>
  <c r="Q627" i="217"/>
  <c r="Q591" i="217"/>
  <c r="Q555" i="217"/>
  <c r="Q944" i="217"/>
  <c r="Q872" i="217"/>
  <c r="Q807" i="217"/>
  <c r="Q764" i="217"/>
  <c r="Q728" i="217"/>
  <c r="Q692" i="217"/>
  <c r="Q656" i="217"/>
  <c r="Q620" i="217"/>
  <c r="Q584" i="217"/>
  <c r="Q548" i="217"/>
  <c r="Q928" i="217"/>
  <c r="Q856" i="217"/>
  <c r="Q799" i="217"/>
  <c r="Q757" i="217"/>
  <c r="Q721" i="217"/>
  <c r="Q685" i="217"/>
  <c r="Q649" i="217"/>
  <c r="Q613" i="217"/>
  <c r="Q1009" i="217"/>
  <c r="Q973" i="217"/>
  <c r="Q937" i="217"/>
  <c r="Q901" i="217"/>
  <c r="Q865" i="217"/>
  <c r="Q829" i="217"/>
  <c r="Q1002" i="217"/>
  <c r="Q966" i="217"/>
  <c r="Q930" i="217"/>
  <c r="Q894" i="217"/>
  <c r="Q858" i="217"/>
  <c r="Q822" i="217"/>
  <c r="Q995" i="217"/>
  <c r="Q959" i="217"/>
  <c r="Q923" i="217"/>
  <c r="Q887" i="217"/>
  <c r="Q851" i="217"/>
  <c r="Q815" i="217"/>
  <c r="Q779" i="217"/>
  <c r="Q1006" i="217"/>
  <c r="Q970" i="217"/>
  <c r="Q1005" i="217"/>
  <c r="Q969" i="217"/>
  <c r="Q992" i="217"/>
  <c r="Q963" i="217"/>
  <c r="Q886" i="217"/>
  <c r="Q817" i="217"/>
  <c r="Q774" i="217"/>
  <c r="Q736" i="217"/>
  <c r="Q700" i="217"/>
  <c r="Q664" i="217"/>
  <c r="Q628" i="217"/>
  <c r="Q592" i="217"/>
  <c r="Q556" i="217"/>
  <c r="Q945" i="217"/>
  <c r="Q873" i="217"/>
  <c r="Q808" i="217"/>
  <c r="Q765" i="217"/>
  <c r="Q729" i="217"/>
  <c r="Q693" i="217"/>
  <c r="Q657" i="217"/>
  <c r="Q621" i="217"/>
  <c r="Q585" i="217"/>
  <c r="Q549" i="217"/>
  <c r="Q932" i="217"/>
  <c r="Q860" i="217"/>
  <c r="Q800" i="217"/>
  <c r="Q758" i="217"/>
  <c r="Q722" i="217"/>
  <c r="Q686" i="217"/>
  <c r="Q650" i="217"/>
  <c r="Q614" i="217"/>
  <c r="Q578" i="217"/>
  <c r="Q542" i="217"/>
  <c r="Q916" i="217"/>
  <c r="Q844" i="217"/>
  <c r="Q792" i="217"/>
  <c r="Q751" i="217"/>
  <c r="Q557" i="217"/>
  <c r="Q629" i="217"/>
  <c r="Q701" i="217"/>
  <c r="Q775" i="217"/>
  <c r="Q890" i="217"/>
  <c r="Q564" i="217"/>
  <c r="Q636" i="217"/>
  <c r="Q714" i="217"/>
  <c r="Q843" i="217"/>
  <c r="Q577" i="217"/>
  <c r="K3570" i="217"/>
  <c r="K3552" i="217"/>
  <c r="K3444" i="217"/>
  <c r="K3336" i="217"/>
  <c r="K3234" i="217"/>
  <c r="K3162" i="217"/>
  <c r="K3092" i="217"/>
  <c r="K3522" i="217"/>
  <c r="K3414" i="217"/>
  <c r="K3306" i="217"/>
  <c r="K3228" i="217"/>
  <c r="K3156" i="217"/>
  <c r="K3090" i="217"/>
  <c r="K3516" i="217"/>
  <c r="K3408" i="217"/>
  <c r="K3300" i="217"/>
  <c r="K3204" i="217"/>
  <c r="K3132" i="217"/>
  <c r="K3486" i="217"/>
  <c r="K3378" i="217"/>
  <c r="K3270" i="217"/>
  <c r="K3198" i="217"/>
  <c r="K3126" i="217"/>
  <c r="K3480" i="217"/>
  <c r="K3372" i="217"/>
  <c r="K3264" i="217"/>
  <c r="K3192" i="217"/>
  <c r="K3120" i="217"/>
  <c r="K3558" i="217"/>
  <c r="K3450" i="217"/>
  <c r="K3342" i="217"/>
  <c r="K3240" i="217"/>
  <c r="K3168" i="217"/>
  <c r="K3096" i="217"/>
  <c r="K3456" i="217"/>
  <c r="Q563" i="217"/>
  <c r="Q635" i="217"/>
  <c r="Q707" i="217"/>
  <c r="Q782" i="217"/>
  <c r="Q902" i="217"/>
  <c r="Q570" i="217"/>
  <c r="Q642" i="217"/>
  <c r="Q744" i="217"/>
  <c r="Q903" i="217"/>
  <c r="Q607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2983" i="217"/>
  <c r="Q2977" i="217"/>
  <c r="Q2971" i="217"/>
  <c r="Q2965" i="217"/>
  <c r="Q2959" i="217"/>
  <c r="Q2953" i="217"/>
  <c r="Q2947" i="217"/>
  <c r="Q2941" i="217"/>
  <c r="Q2935" i="217"/>
  <c r="Q2929" i="217"/>
  <c r="Q2923" i="217"/>
  <c r="Q2917" i="217"/>
  <c r="Q2911" i="217"/>
  <c r="Q2905" i="217"/>
  <c r="Q2899" i="217"/>
  <c r="Q2893" i="217"/>
  <c r="Q2887" i="217"/>
  <c r="Q2881" i="217"/>
  <c r="Q2875" i="217"/>
  <c r="Q2869" i="217"/>
  <c r="Q2863" i="217"/>
  <c r="Q2857" i="217"/>
  <c r="Q2851" i="217"/>
  <c r="Q2845" i="217"/>
  <c r="Q2839" i="217"/>
  <c r="Q2833" i="217"/>
  <c r="Q2827" i="217"/>
  <c r="Q2821" i="217"/>
  <c r="Q2815" i="217"/>
  <c r="Q2809" i="217"/>
  <c r="Q2803" i="217"/>
  <c r="Q2797" i="217"/>
  <c r="Q2791" i="217"/>
  <c r="Q2785" i="217"/>
  <c r="Q2779" i="217"/>
  <c r="Q2773" i="217"/>
  <c r="Q2767" i="217"/>
  <c r="Q2761" i="217"/>
  <c r="Q2755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3071" i="217"/>
  <c r="Q3035" i="217"/>
  <c r="Q2999" i="217"/>
  <c r="Q2963" i="217"/>
  <c r="Q2927" i="217"/>
  <c r="Q2891" i="217"/>
  <c r="Q2855" i="217"/>
  <c r="Q2819" i="217"/>
  <c r="Q2783" i="217"/>
  <c r="Q2760" i="217"/>
  <c r="Q2747" i="217"/>
  <c r="Q2735" i="217"/>
  <c r="Q2723" i="217"/>
  <c r="Q2711" i="217"/>
  <c r="Q2699" i="217"/>
  <c r="Q2687" i="217"/>
  <c r="Q2677" i="217"/>
  <c r="Q2669" i="217"/>
  <c r="Q2659" i="217"/>
  <c r="Q2653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65" i="217"/>
  <c r="Q3029" i="217"/>
  <c r="Q2993" i="217"/>
  <c r="Q2957" i="217"/>
  <c r="Q2921" i="217"/>
  <c r="Q2885" i="217"/>
  <c r="Q2849" i="217"/>
  <c r="Q2813" i="217"/>
  <c r="Q2777" i="217"/>
  <c r="Q2759" i="217"/>
  <c r="Q2743" i="217"/>
  <c r="Q2731" i="217"/>
  <c r="Q2719" i="217"/>
  <c r="Q2707" i="217"/>
  <c r="Q2695" i="217"/>
  <c r="Q2686" i="217"/>
  <c r="Q2676" i="217"/>
  <c r="Q2668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59" i="217"/>
  <c r="Q3023" i="217"/>
  <c r="Q2987" i="217"/>
  <c r="Q2951" i="217"/>
  <c r="Q2915" i="217"/>
  <c r="Q2879" i="217"/>
  <c r="Q2843" i="217"/>
  <c r="Q2807" i="217"/>
  <c r="Q2772" i="217"/>
  <c r="Q2754" i="217"/>
  <c r="Q2742" i="217"/>
  <c r="Q2730" i="217"/>
  <c r="Q2718" i="217"/>
  <c r="Q2706" i="217"/>
  <c r="Q2694" i="217"/>
  <c r="Q2683" i="217"/>
  <c r="Q2675" i="217"/>
  <c r="Q2665" i="217"/>
  <c r="Q2657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53" i="217"/>
  <c r="Q3017" i="217"/>
  <c r="Q2981" i="217"/>
  <c r="Q2945" i="217"/>
  <c r="Q2909" i="217"/>
  <c r="Q2873" i="217"/>
  <c r="Q2837" i="217"/>
  <c r="Q2801" i="217"/>
  <c r="Q2771" i="217"/>
  <c r="Q2753" i="217"/>
  <c r="Q2741" i="217"/>
  <c r="Q2729" i="217"/>
  <c r="Q2717" i="217"/>
  <c r="Q2705" i="217"/>
  <c r="Q2693" i="217"/>
  <c r="Q2682" i="217"/>
  <c r="Q2674" i="217"/>
  <c r="Q2664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47" i="217"/>
  <c r="Q3011" i="217"/>
  <c r="Q2975" i="217"/>
  <c r="Q2939" i="217"/>
  <c r="Q2903" i="217"/>
  <c r="Q2867" i="217"/>
  <c r="Q2831" i="217"/>
  <c r="Q2795" i="217"/>
  <c r="Q2766" i="217"/>
  <c r="Q2749" i="217"/>
  <c r="Q2737" i="217"/>
  <c r="Q2725" i="217"/>
  <c r="Q2713" i="217"/>
  <c r="Q2701" i="217"/>
  <c r="Q2689" i="217"/>
  <c r="Q2681" i="217"/>
  <c r="Q2671" i="217"/>
  <c r="Q2663" i="217"/>
  <c r="Q2655" i="217"/>
  <c r="Q2649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41" i="217"/>
  <c r="Q2825" i="217"/>
  <c r="Q2712" i="217"/>
  <c r="Q2654" i="217"/>
  <c r="Q2618" i="217"/>
  <c r="Q2582" i="217"/>
  <c r="Q3005" i="217"/>
  <c r="Q2789" i="217"/>
  <c r="Q2700" i="217"/>
  <c r="Q2648" i="217"/>
  <c r="Q2612" i="217"/>
  <c r="Q2576" i="217"/>
  <c r="Q2969" i="217"/>
  <c r="Q2765" i="217"/>
  <c r="Q2688" i="217"/>
  <c r="Q2642" i="217"/>
  <c r="Q2606" i="217"/>
  <c r="Q2933" i="217"/>
  <c r="Q2748" i="217"/>
  <c r="Q2680" i="217"/>
  <c r="Q2636" i="217"/>
  <c r="Q2600" i="217"/>
  <c r="Q2897" i="217"/>
  <c r="Q2736" i="217"/>
  <c r="Q2670" i="217"/>
  <c r="Q2630" i="217"/>
  <c r="Q2594" i="217"/>
  <c r="Q2861" i="217"/>
  <c r="Q2724" i="217"/>
  <c r="Q2662" i="217"/>
  <c r="Q2624" i="217"/>
  <c r="Q2588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90" i="217"/>
  <c r="Q1874" i="217"/>
  <c r="Q1862" i="217"/>
  <c r="Q1850" i="217"/>
  <c r="Q1838" i="217"/>
  <c r="Q1829" i="217"/>
  <c r="Q1819" i="217"/>
  <c r="Q1811" i="217"/>
  <c r="Q1801" i="217"/>
  <c r="Q1793" i="217"/>
  <c r="Q1783" i="217"/>
  <c r="Q1775" i="217"/>
  <c r="Q1765" i="217"/>
  <c r="Q1757" i="217"/>
  <c r="Q1747" i="217"/>
  <c r="Q1739" i="217"/>
  <c r="Q1729" i="217"/>
  <c r="Q1721" i="217"/>
  <c r="Q1711" i="217"/>
  <c r="Q1703" i="217"/>
  <c r="Q1693" i="217"/>
  <c r="Q1685" i="217"/>
  <c r="Q1675" i="217"/>
  <c r="Q1667" i="217"/>
  <c r="Q1657" i="217"/>
  <c r="Q1649" i="217"/>
  <c r="Q1639" i="217"/>
  <c r="Q1631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1885" i="217"/>
  <c r="Q1873" i="217"/>
  <c r="Q1861" i="217"/>
  <c r="Q1849" i="217"/>
  <c r="Q1837" i="217"/>
  <c r="Q1826" i="217"/>
  <c r="Q1818" i="217"/>
  <c r="Q1808" i="217"/>
  <c r="Q1800" i="217"/>
  <c r="Q1790" i="217"/>
  <c r="Q1782" i="217"/>
  <c r="Q1772" i="217"/>
  <c r="Q1764" i="217"/>
  <c r="Q1754" i="217"/>
  <c r="Q1746" i="217"/>
  <c r="Q1736" i="217"/>
  <c r="Q1728" i="217"/>
  <c r="Q1718" i="217"/>
  <c r="Q1710" i="217"/>
  <c r="Q1700" i="217"/>
  <c r="Q1692" i="217"/>
  <c r="Q1682" i="217"/>
  <c r="Q1674" i="217"/>
  <c r="Q1664" i="217"/>
  <c r="Q1656" i="217"/>
  <c r="Q1646" i="217"/>
  <c r="Q1638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1884" i="217"/>
  <c r="Q1872" i="217"/>
  <c r="Q1860" i="217"/>
  <c r="Q1848" i="217"/>
  <c r="Q1836" i="217"/>
  <c r="Q1825" i="217"/>
  <c r="Q1817" i="217"/>
  <c r="Q1807" i="217"/>
  <c r="Q1799" i="217"/>
  <c r="Q1789" i="217"/>
  <c r="Q1781" i="217"/>
  <c r="Q1771" i="217"/>
  <c r="Q1763" i="217"/>
  <c r="Q1753" i="217"/>
  <c r="Q1745" i="217"/>
  <c r="Q1735" i="217"/>
  <c r="Q1727" i="217"/>
  <c r="Q1717" i="217"/>
  <c r="Q1709" i="217"/>
  <c r="Q1699" i="217"/>
  <c r="Q1691" i="217"/>
  <c r="Q1681" i="217"/>
  <c r="Q1673" i="217"/>
  <c r="Q1663" i="217"/>
  <c r="Q1655" i="217"/>
  <c r="Q1645" i="217"/>
  <c r="Q1637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1880" i="217"/>
  <c r="Q1868" i="217"/>
  <c r="Q1856" i="217"/>
  <c r="Q1844" i="217"/>
  <c r="Q1832" i="217"/>
  <c r="Q1824" i="217"/>
  <c r="Q1814" i="217"/>
  <c r="Q1806" i="217"/>
  <c r="Q1796" i="217"/>
  <c r="Q1788" i="217"/>
  <c r="Q1778" i="217"/>
  <c r="Q1770" i="217"/>
  <c r="Q1760" i="217"/>
  <c r="Q1752" i="217"/>
  <c r="Q1742" i="217"/>
  <c r="Q1734" i="217"/>
  <c r="Q1724" i="217"/>
  <c r="Q1716" i="217"/>
  <c r="Q1706" i="217"/>
  <c r="Q1698" i="217"/>
  <c r="Q1688" i="217"/>
  <c r="Q1680" i="217"/>
  <c r="Q1670" i="217"/>
  <c r="Q1662" i="217"/>
  <c r="Q1652" i="217"/>
  <c r="Q1644" i="217"/>
  <c r="Q1634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1879" i="217"/>
  <c r="Q1867" i="217"/>
  <c r="Q1855" i="217"/>
  <c r="Q1843" i="217"/>
  <c r="Q1831" i="217"/>
  <c r="Q1823" i="217"/>
  <c r="Q1813" i="217"/>
  <c r="Q1805" i="217"/>
  <c r="Q1795" i="217"/>
  <c r="Q1787" i="217"/>
  <c r="Q1777" i="217"/>
  <c r="Q1769" i="217"/>
  <c r="Q1759" i="217"/>
  <c r="Q1751" i="217"/>
  <c r="Q1741" i="217"/>
  <c r="Q1733" i="217"/>
  <c r="Q1723" i="217"/>
  <c r="Q1715" i="217"/>
  <c r="Q1705" i="217"/>
  <c r="Q1697" i="217"/>
  <c r="Q1687" i="217"/>
  <c r="Q1679" i="217"/>
  <c r="Q1669" i="217"/>
  <c r="Q1661" i="217"/>
  <c r="Q1651" i="217"/>
  <c r="Q1643" i="217"/>
  <c r="Q1633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1878" i="217"/>
  <c r="Q1866" i="217"/>
  <c r="Q1854" i="217"/>
  <c r="Q1842" i="217"/>
  <c r="Q1830" i="217"/>
  <c r="Q1820" i="217"/>
  <c r="Q1812" i="217"/>
  <c r="Q1802" i="217"/>
  <c r="Q1794" i="217"/>
  <c r="Q1784" i="217"/>
  <c r="Q1776" i="217"/>
  <c r="Q1766" i="217"/>
  <c r="Q1758" i="217"/>
  <c r="Q1748" i="217"/>
  <c r="Q1740" i="217"/>
  <c r="Q1730" i="217"/>
  <c r="Q1722" i="217"/>
  <c r="Q1712" i="217"/>
  <c r="Q1704" i="217"/>
  <c r="Q1694" i="217"/>
  <c r="Q1686" i="217"/>
  <c r="Q1676" i="217"/>
  <c r="Q1668" i="217"/>
  <c r="Q1658" i="217"/>
  <c r="Q1650" i="217"/>
  <c r="Q1640" i="217"/>
  <c r="Q1632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569" i="217"/>
  <c r="Q641" i="217"/>
  <c r="Q713" i="217"/>
  <c r="Q789" i="217"/>
  <c r="Q914" i="217"/>
  <c r="Q576" i="217"/>
  <c r="Q648" i="217"/>
  <c r="Q750" i="217"/>
  <c r="Q915" i="217"/>
  <c r="Q643" i="217"/>
  <c r="Q593" i="217"/>
  <c r="Q665" i="217"/>
  <c r="Q737" i="217"/>
  <c r="Q818" i="217"/>
  <c r="Q528" i="217"/>
  <c r="Q600" i="217"/>
  <c r="Q672" i="217"/>
  <c r="Q783" i="217"/>
  <c r="Q535" i="217"/>
  <c r="Q679" i="217"/>
  <c r="Q599" i="217"/>
  <c r="Q671" i="217"/>
  <c r="Q743" i="217"/>
  <c r="Q830" i="217"/>
  <c r="Q534" i="217"/>
  <c r="Q606" i="217"/>
  <c r="Q678" i="217"/>
  <c r="Q790" i="217"/>
  <c r="Q541" i="217"/>
  <c r="Q715" i="217"/>
  <c r="K1258" i="217"/>
  <c r="K1103" i="217"/>
  <c r="K1054" i="217"/>
  <c r="K1091" i="217"/>
  <c r="K1043" i="217"/>
  <c r="K1079" i="217"/>
  <c r="K1042" i="217"/>
  <c r="J1034" i="217" s="1"/>
  <c r="J1035" i="217" s="1"/>
  <c r="K1139" i="217"/>
  <c r="K1067" i="217"/>
  <c r="K1127" i="217"/>
  <c r="K1066" i="217"/>
  <c r="K1115" i="217"/>
  <c r="K1055" i="217"/>
  <c r="E1083" i="217"/>
  <c r="E1111" i="217"/>
  <c r="E1066" i="217"/>
  <c r="E1044" i="217"/>
  <c r="E1178" i="217"/>
  <c r="E1394" i="217"/>
  <c r="E1161" i="217"/>
  <c r="E1377" i="217"/>
  <c r="E1138" i="217"/>
  <c r="E1354" i="217"/>
  <c r="E1109" i="217"/>
  <c r="E1325" i="217"/>
  <c r="E1086" i="217"/>
  <c r="E1302" i="217"/>
  <c r="E1518" i="217"/>
  <c r="K2888" i="217"/>
  <c r="K2924" i="217"/>
  <c r="K2960" i="217"/>
  <c r="K3002" i="217"/>
  <c r="K3044" i="217"/>
  <c r="K2095" i="217"/>
  <c r="K2203" i="217"/>
  <c r="K2315" i="217"/>
  <c r="K2494" i="217"/>
  <c r="K2216" i="217"/>
  <c r="K2535" i="217"/>
  <c r="K2271" i="217"/>
  <c r="E1327" i="217"/>
  <c r="E1195" i="217"/>
  <c r="E1081" i="217"/>
  <c r="E1214" i="217"/>
  <c r="E1430" i="217"/>
  <c r="E1197" i="217"/>
  <c r="E1413" i="217"/>
  <c r="E1174" i="217"/>
  <c r="E1390" i="217"/>
  <c r="E1145" i="217"/>
  <c r="E1361" i="217"/>
  <c r="E1122" i="217"/>
  <c r="E1338" i="217"/>
  <c r="K2899" i="217"/>
  <c r="K2935" i="217"/>
  <c r="K2971" i="217"/>
  <c r="K3007" i="217"/>
  <c r="K3043" i="217"/>
  <c r="K2606" i="217"/>
  <c r="K2642" i="217"/>
  <c r="K2678" i="217"/>
  <c r="K2714" i="217"/>
  <c r="K2750" i="217"/>
  <c r="K2786" i="217"/>
  <c r="K2822" i="217"/>
  <c r="K2858" i="217"/>
  <c r="K2894" i="217"/>
  <c r="K2930" i="217"/>
  <c r="K2966" i="217"/>
  <c r="K3008" i="217"/>
  <c r="K3050" i="217"/>
  <c r="K2361" i="217"/>
  <c r="K2072" i="217"/>
  <c r="K2252" i="217"/>
  <c r="K2091" i="217"/>
  <c r="K2309" i="217"/>
  <c r="E1357" i="217"/>
  <c r="E1041" i="217"/>
  <c r="E1411" i="217"/>
  <c r="E1279" i="217"/>
  <c r="E1250" i="217"/>
  <c r="E1466" i="217"/>
  <c r="E1233" i="217"/>
  <c r="E1449" i="217"/>
  <c r="E1210" i="217"/>
  <c r="E1426" i="217"/>
  <c r="E1181" i="217"/>
  <c r="E1397" i="217"/>
  <c r="E1158" i="217"/>
  <c r="E1374" i="217"/>
  <c r="K2903" i="217"/>
  <c r="K2939" i="217"/>
  <c r="K2975" i="217"/>
  <c r="K3011" i="217"/>
  <c r="K3047" i="217"/>
  <c r="K2682" i="217"/>
  <c r="K2718" i="217"/>
  <c r="K2754" i="217"/>
  <c r="K2790" i="217"/>
  <c r="K2826" i="217"/>
  <c r="K2862" i="217"/>
  <c r="K2898" i="217"/>
  <c r="K2934" i="217"/>
  <c r="K2970" i="217"/>
  <c r="K3006" i="217"/>
  <c r="K3042" i="217"/>
  <c r="K2653" i="217"/>
  <c r="K2689" i="217"/>
  <c r="K2725" i="217"/>
  <c r="K2761" i="217"/>
  <c r="K2797" i="217"/>
  <c r="K2833" i="217"/>
  <c r="K2869" i="217"/>
  <c r="K2905" i="217"/>
  <c r="K2941" i="217"/>
  <c r="K2977" i="217"/>
  <c r="K3013" i="217"/>
  <c r="K3049" i="217"/>
  <c r="K2612" i="217"/>
  <c r="K2648" i="217"/>
  <c r="K2684" i="217"/>
  <c r="K2720" i="217"/>
  <c r="K2756" i="217"/>
  <c r="K2792" i="217"/>
  <c r="K2828" i="217"/>
  <c r="K2864" i="217"/>
  <c r="K2900" i="217"/>
  <c r="K2936" i="217"/>
  <c r="K2972" i="217"/>
  <c r="K3014" i="217"/>
  <c r="K3062" i="217"/>
  <c r="K2421" i="217"/>
  <c r="K2524" i="217"/>
  <c r="K2106" i="217"/>
  <c r="K2184" i="217"/>
  <c r="K2292" i="217"/>
  <c r="K2452" i="217"/>
  <c r="K2131" i="217"/>
  <c r="K2239" i="217"/>
  <c r="K2369" i="217"/>
  <c r="K2078" i="217"/>
  <c r="K2288" i="217"/>
  <c r="K2127" i="217"/>
  <c r="K2363" i="217"/>
  <c r="E2735" i="217"/>
  <c r="E1077" i="217"/>
  <c r="E1055" i="217"/>
  <c r="E1495" i="217"/>
  <c r="E1286" i="217"/>
  <c r="E1502" i="217"/>
  <c r="E1269" i="217"/>
  <c r="E1485" i="217"/>
  <c r="E1246" i="217"/>
  <c r="E1462" i="217"/>
  <c r="E1217" i="217"/>
  <c r="E1433" i="217"/>
  <c r="E1194" i="217"/>
  <c r="E1410" i="217"/>
  <c r="E38" i="217"/>
  <c r="E346" i="217"/>
  <c r="E148" i="217"/>
  <c r="E342" i="217"/>
  <c r="E264" i="217"/>
  <c r="E71" i="217"/>
  <c r="E412" i="217"/>
  <c r="E180" i="217"/>
  <c r="E486" i="217"/>
  <c r="E391" i="217"/>
  <c r="E308" i="217"/>
  <c r="E81" i="217"/>
  <c r="E297" i="217"/>
  <c r="E513" i="217"/>
  <c r="K2577" i="217"/>
  <c r="K2615" i="217"/>
  <c r="K2661" i="217"/>
  <c r="K2728" i="217"/>
  <c r="K2800" i="217"/>
  <c r="K2884" i="217"/>
  <c r="K2992" i="217"/>
  <c r="K2584" i="217"/>
  <c r="K2623" i="217"/>
  <c r="K2670" i="217"/>
  <c r="K2741" i="217"/>
  <c r="K2813" i="217"/>
  <c r="K2907" i="217"/>
  <c r="K3015" i="217"/>
  <c r="K2591" i="217"/>
  <c r="K2632" i="217"/>
  <c r="K2685" i="217"/>
  <c r="K2757" i="217"/>
  <c r="K2829" i="217"/>
  <c r="K2926" i="217"/>
  <c r="K3034" i="217"/>
  <c r="K2598" i="217"/>
  <c r="K2640" i="217"/>
  <c r="K2698" i="217"/>
  <c r="K2770" i="217"/>
  <c r="K2842" i="217"/>
  <c r="K2949" i="217"/>
  <c r="K3057" i="217"/>
  <c r="K2873" i="217"/>
  <c r="K2909" i="217"/>
  <c r="K2945" i="217"/>
  <c r="K2981" i="217"/>
  <c r="K3017" i="217"/>
  <c r="K3053" i="217"/>
  <c r="K2688" i="217"/>
  <c r="K2724" i="217"/>
  <c r="K2760" i="217"/>
  <c r="K2796" i="217"/>
  <c r="K2832" i="217"/>
  <c r="K2868" i="217"/>
  <c r="K2904" i="217"/>
  <c r="K2940" i="217"/>
  <c r="K2976" i="217"/>
  <c r="K3012" i="217"/>
  <c r="K3048" i="217"/>
  <c r="K2659" i="217"/>
  <c r="K2695" i="217"/>
  <c r="K2731" i="217"/>
  <c r="K2767" i="217"/>
  <c r="K2803" i="217"/>
  <c r="K2839" i="217"/>
  <c r="K2875" i="217"/>
  <c r="K2911" i="217"/>
  <c r="K2947" i="217"/>
  <c r="K2983" i="217"/>
  <c r="K3019" i="217"/>
  <c r="K3055" i="217"/>
  <c r="K2618" i="217"/>
  <c r="K2654" i="217"/>
  <c r="K2690" i="217"/>
  <c r="K2726" i="217"/>
  <c r="K2762" i="217"/>
  <c r="K2798" i="217"/>
  <c r="K2834" i="217"/>
  <c r="K2870" i="217"/>
  <c r="K2906" i="217"/>
  <c r="K2942" i="217"/>
  <c r="K2978" i="217"/>
  <c r="K3026" i="217"/>
  <c r="K2176" i="217"/>
  <c r="K2224" i="217"/>
  <c r="K2284" i="217"/>
  <c r="K2348" i="217"/>
  <c r="K2438" i="217"/>
  <c r="K2559" i="217"/>
  <c r="K2123" i="217"/>
  <c r="K2171" i="217"/>
  <c r="K2231" i="217"/>
  <c r="K2279" i="217"/>
  <c r="K2357" i="217"/>
  <c r="K2429" i="217"/>
  <c r="K2064" i="217"/>
  <c r="K2112" i="217"/>
  <c r="K2214" i="217"/>
  <c r="K2332" i="217"/>
  <c r="K2529" i="217"/>
  <c r="K2161" i="217"/>
  <c r="K2269" i="217"/>
  <c r="K2415" i="217"/>
  <c r="K2108" i="217"/>
  <c r="K2336" i="217"/>
  <c r="K2163" i="217"/>
  <c r="K2417" i="217"/>
  <c r="E3006" i="217"/>
  <c r="E2641" i="217"/>
  <c r="E2857" i="217"/>
  <c r="E2594" i="217"/>
  <c r="E2852" i="217"/>
  <c r="E2607" i="217"/>
  <c r="E2865" i="217"/>
  <c r="E2632" i="217"/>
  <c r="E2896" i="217"/>
  <c r="E2807" i="217"/>
  <c r="E1249" i="217"/>
  <c r="E1261" i="217"/>
  <c r="E1129" i="217"/>
  <c r="E1106" i="217"/>
  <c r="E1322" i="217"/>
  <c r="E1538" i="217"/>
  <c r="E1305" i="217"/>
  <c r="E1521" i="217"/>
  <c r="E1282" i="217"/>
  <c r="E1498" i="217"/>
  <c r="E1253" i="217"/>
  <c r="E1469" i="217"/>
  <c r="E1230" i="217"/>
  <c r="E1446" i="217"/>
  <c r="E74" i="217"/>
  <c r="E419" i="217"/>
  <c r="E191" i="217"/>
  <c r="E34" i="217"/>
  <c r="E336" i="217"/>
  <c r="E114" i="217"/>
  <c r="E124" i="217"/>
  <c r="E233" i="217"/>
  <c r="E211" i="217"/>
  <c r="E427" i="217"/>
  <c r="E344" i="217"/>
  <c r="E117" i="217"/>
  <c r="E333" i="217"/>
  <c r="E448" i="217"/>
  <c r="K3056" i="217"/>
  <c r="K3020" i="217"/>
  <c r="K2984" i="217"/>
  <c r="K2605" i="217"/>
  <c r="K2649" i="217"/>
  <c r="K2711" i="217"/>
  <c r="K2783" i="217"/>
  <c r="K2860" i="217"/>
  <c r="K2968" i="217"/>
  <c r="K2576" i="217"/>
  <c r="K2614" i="217"/>
  <c r="K2658" i="217"/>
  <c r="K2727" i="217"/>
  <c r="K2799" i="217"/>
  <c r="K2883" i="217"/>
  <c r="K2991" i="217"/>
  <c r="K2583" i="217"/>
  <c r="K2622" i="217"/>
  <c r="K2669" i="217"/>
  <c r="K2740" i="217"/>
  <c r="K2812" i="217"/>
  <c r="K2902" i="217"/>
  <c r="K3010" i="217"/>
  <c r="K2590" i="217"/>
  <c r="K2631" i="217"/>
  <c r="K2681" i="217"/>
  <c r="K2753" i="217"/>
  <c r="K2825" i="217"/>
  <c r="K2925" i="217"/>
  <c r="K3033" i="217"/>
  <c r="K2597" i="217"/>
  <c r="K2639" i="217"/>
  <c r="K2697" i="217"/>
  <c r="K2769" i="217"/>
  <c r="K2841" i="217"/>
  <c r="K2944" i="217"/>
  <c r="K3052" i="217"/>
  <c r="K2604" i="217"/>
  <c r="K2647" i="217"/>
  <c r="K2710" i="217"/>
  <c r="K2782" i="217"/>
  <c r="K2859" i="217"/>
  <c r="K2967" i="217"/>
  <c r="K3075" i="217"/>
  <c r="K2879" i="217"/>
  <c r="K2915" i="217"/>
  <c r="K2951" i="217"/>
  <c r="K2987" i="217"/>
  <c r="K3023" i="217"/>
  <c r="K3059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2665" i="217"/>
  <c r="K2701" i="217"/>
  <c r="K2737" i="217"/>
  <c r="K2773" i="217"/>
  <c r="K2809" i="217"/>
  <c r="K2845" i="217"/>
  <c r="K2881" i="217"/>
  <c r="K2917" i="217"/>
  <c r="K2953" i="217"/>
  <c r="K2989" i="217"/>
  <c r="K3025" i="217"/>
  <c r="K3061" i="217"/>
  <c r="K2624" i="217"/>
  <c r="K2660" i="217"/>
  <c r="K2696" i="217"/>
  <c r="K2732" i="217"/>
  <c r="K2768" i="217"/>
  <c r="K2804" i="217"/>
  <c r="K2840" i="217"/>
  <c r="K2876" i="217"/>
  <c r="K2912" i="217"/>
  <c r="K2948" i="217"/>
  <c r="K2990" i="217"/>
  <c r="K3032" i="217"/>
  <c r="K3074" i="217"/>
  <c r="K2074" i="217"/>
  <c r="K2122" i="217"/>
  <c r="K2182" i="217"/>
  <c r="K2230" i="217"/>
  <c r="K2290" i="217"/>
  <c r="K2356" i="217"/>
  <c r="K2450" i="217"/>
  <c r="K2069" i="217"/>
  <c r="K2129" i="217"/>
  <c r="K2177" i="217"/>
  <c r="K2237" i="217"/>
  <c r="K2285" i="217"/>
  <c r="K2367" i="217"/>
  <c r="K2439" i="217"/>
  <c r="K2070" i="217"/>
  <c r="K2118" i="217"/>
  <c r="K2220" i="217"/>
  <c r="K2342" i="217"/>
  <c r="K2547" i="217"/>
  <c r="K2167" i="217"/>
  <c r="K2275" i="217"/>
  <c r="K2423" i="217"/>
  <c r="K2144" i="217"/>
  <c r="K2390" i="217"/>
  <c r="E2790" i="217"/>
  <c r="E2677" i="217"/>
  <c r="E2893" i="217"/>
  <c r="E2636" i="217"/>
  <c r="E2894" i="217"/>
  <c r="E2649" i="217"/>
  <c r="E2913" i="217"/>
  <c r="E2674" i="217"/>
  <c r="E2956" i="217"/>
  <c r="E2879" i="217"/>
  <c r="E1537" i="217"/>
  <c r="E1052" i="217"/>
  <c r="E1477" i="217"/>
  <c r="E1345" i="217"/>
  <c r="E1142" i="217"/>
  <c r="E1358" i="217"/>
  <c r="E1125" i="217"/>
  <c r="E1341" i="217"/>
  <c r="E1102" i="217"/>
  <c r="E1318" i="217"/>
  <c r="E1534" i="217"/>
  <c r="E1289" i="217"/>
  <c r="E1505" i="217"/>
  <c r="E1266" i="217"/>
  <c r="E1482" i="217"/>
  <c r="E118" i="217"/>
  <c r="E145" i="217"/>
  <c r="E251" i="217"/>
  <c r="E70" i="217"/>
  <c r="E408" i="217"/>
  <c r="E157" i="217"/>
  <c r="E18" i="217"/>
  <c r="E305" i="217"/>
  <c r="E247" i="217"/>
  <c r="E463" i="217"/>
  <c r="E380" i="217"/>
  <c r="E153" i="217"/>
  <c r="E369" i="217"/>
  <c r="E484" i="217"/>
  <c r="K2621" i="217"/>
  <c r="K2668" i="217"/>
  <c r="K2739" i="217"/>
  <c r="K2811" i="217"/>
  <c r="K2901" i="217"/>
  <c r="K3009" i="217"/>
  <c r="K2589" i="217"/>
  <c r="K2629" i="217"/>
  <c r="K2680" i="217"/>
  <c r="K2752" i="217"/>
  <c r="K2824" i="217"/>
  <c r="K2920" i="217"/>
  <c r="K3028" i="217"/>
  <c r="K2596" i="217"/>
  <c r="K2638" i="217"/>
  <c r="K2693" i="217"/>
  <c r="K2765" i="217"/>
  <c r="K2837" i="217"/>
  <c r="K2943" i="217"/>
  <c r="K3051" i="217"/>
  <c r="K2603" i="217"/>
  <c r="K2646" i="217"/>
  <c r="K2709" i="217"/>
  <c r="K2781" i="217"/>
  <c r="K2854" i="217"/>
  <c r="K2962" i="217"/>
  <c r="K3070" i="217"/>
  <c r="K2611" i="217"/>
  <c r="K2656" i="217"/>
  <c r="K2722" i="217"/>
  <c r="K2794" i="217"/>
  <c r="K2877" i="217"/>
  <c r="K2985" i="217"/>
  <c r="K2849" i="217"/>
  <c r="K2885" i="217"/>
  <c r="K2921" i="217"/>
  <c r="K2957" i="217"/>
  <c r="K2993" i="217"/>
  <c r="K3029" i="217"/>
  <c r="K3065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2671" i="217"/>
  <c r="K2707" i="217"/>
  <c r="K2743" i="217"/>
  <c r="K2779" i="217"/>
  <c r="K2815" i="217"/>
  <c r="K2851" i="217"/>
  <c r="K2887" i="217"/>
  <c r="K2923" i="217"/>
  <c r="K2959" i="217"/>
  <c r="K2995" i="217"/>
  <c r="K3031" i="217"/>
  <c r="K3067" i="217"/>
  <c r="K2630" i="217"/>
  <c r="K2666" i="217"/>
  <c r="K2702" i="217"/>
  <c r="K2738" i="217"/>
  <c r="K2774" i="217"/>
  <c r="K2810" i="217"/>
  <c r="K2846" i="217"/>
  <c r="K2882" i="217"/>
  <c r="K2918" i="217"/>
  <c r="K2954" i="217"/>
  <c r="K2996" i="217"/>
  <c r="K3038" i="217"/>
  <c r="K2552" i="217"/>
  <c r="K2516" i="217"/>
  <c r="K2563" i="217"/>
  <c r="K2527" i="217"/>
  <c r="K2491" i="217"/>
  <c r="K2455" i="217"/>
  <c r="K2419" i="217"/>
  <c r="K2383" i="217"/>
  <c r="K2347" i="217"/>
  <c r="K2311" i="217"/>
  <c r="K2544" i="217"/>
  <c r="K2508" i="217"/>
  <c r="K2472" i="217"/>
  <c r="K2436" i="217"/>
  <c r="K2400" i="217"/>
  <c r="K2364" i="217"/>
  <c r="K2328" i="217"/>
  <c r="K2549" i="217"/>
  <c r="K2513" i="217"/>
  <c r="K2477" i="217"/>
  <c r="K2441" i="217"/>
  <c r="K2470" i="217"/>
  <c r="K2409" i="217"/>
  <c r="K2355" i="217"/>
  <c r="K2302" i="217"/>
  <c r="K2265" i="217"/>
  <c r="K2229" i="217"/>
  <c r="K2193" i="217"/>
  <c r="K2157" i="217"/>
  <c r="K2121" i="217"/>
  <c r="K2085" i="217"/>
  <c r="K2517" i="217"/>
  <c r="K2434" i="217"/>
  <c r="K2380" i="217"/>
  <c r="K2326" i="217"/>
  <c r="K2282" i="217"/>
  <c r="K2246" i="217"/>
  <c r="K2210" i="217"/>
  <c r="K2174" i="217"/>
  <c r="K2138" i="217"/>
  <c r="K2102" i="217"/>
  <c r="K2066" i="217"/>
  <c r="K2468" i="217"/>
  <c r="K2405" i="217"/>
  <c r="K2351" i="217"/>
  <c r="K2300" i="217"/>
  <c r="K2263" i="217"/>
  <c r="K2227" i="217"/>
  <c r="K2191" i="217"/>
  <c r="K2155" i="217"/>
  <c r="K2119" i="217"/>
  <c r="K2083" i="217"/>
  <c r="K2511" i="217"/>
  <c r="K2432" i="217"/>
  <c r="K2378" i="217"/>
  <c r="K2324" i="217"/>
  <c r="K2280" i="217"/>
  <c r="K2244" i="217"/>
  <c r="K2208" i="217"/>
  <c r="K2172" i="217"/>
  <c r="K2136" i="217"/>
  <c r="K2546" i="217"/>
  <c r="K2510" i="217"/>
  <c r="K2557" i="217"/>
  <c r="K2521" i="217"/>
  <c r="K2485" i="217"/>
  <c r="K2449" i="217"/>
  <c r="K2413" i="217"/>
  <c r="K2377" i="217"/>
  <c r="K2341" i="217"/>
  <c r="K2305" i="217"/>
  <c r="K2538" i="217"/>
  <c r="K2502" i="217"/>
  <c r="K2466" i="217"/>
  <c r="K2430" i="217"/>
  <c r="K2394" i="217"/>
  <c r="K2358" i="217"/>
  <c r="K2322" i="217"/>
  <c r="K2543" i="217"/>
  <c r="K2507" i="217"/>
  <c r="K2471" i="217"/>
  <c r="K2554" i="217"/>
  <c r="K2458" i="217"/>
  <c r="K2399" i="217"/>
  <c r="K2345" i="217"/>
  <c r="K2295" i="217"/>
  <c r="K2259" i="217"/>
  <c r="K2223" i="217"/>
  <c r="K2187" i="217"/>
  <c r="K2151" i="217"/>
  <c r="K2115" i="217"/>
  <c r="K2079" i="217"/>
  <c r="K2499" i="217"/>
  <c r="K2426" i="217"/>
  <c r="K2372" i="217"/>
  <c r="K2318" i="217"/>
  <c r="K2276" i="217"/>
  <c r="K2240" i="217"/>
  <c r="K2204" i="217"/>
  <c r="K2168" i="217"/>
  <c r="K2132" i="217"/>
  <c r="K2096" i="217"/>
  <c r="K2548" i="217"/>
  <c r="K2456" i="217"/>
  <c r="K2397" i="217"/>
  <c r="K2343" i="217"/>
  <c r="K2293" i="217"/>
  <c r="K2257" i="217"/>
  <c r="K2221" i="217"/>
  <c r="K2185" i="217"/>
  <c r="K2149" i="217"/>
  <c r="K2113" i="217"/>
  <c r="K2077" i="217"/>
  <c r="K2493" i="217"/>
  <c r="K2422" i="217"/>
  <c r="K2368" i="217"/>
  <c r="K2314" i="217"/>
  <c r="K2274" i="217"/>
  <c r="K2238" i="217"/>
  <c r="K2202" i="217"/>
  <c r="K2166" i="217"/>
  <c r="K2130" i="217"/>
  <c r="K2094" i="217"/>
  <c r="K2560" i="217"/>
  <c r="K2463" i="217"/>
  <c r="K2403" i="217"/>
  <c r="K2349" i="217"/>
  <c r="K2297" i="217"/>
  <c r="K2261" i="217"/>
  <c r="K2225" i="217"/>
  <c r="K2189" i="217"/>
  <c r="K2153" i="217"/>
  <c r="K2117" i="217"/>
  <c r="K2081" i="217"/>
  <c r="K2505" i="217"/>
  <c r="K2428" i="217"/>
  <c r="K2374" i="217"/>
  <c r="K2320" i="217"/>
  <c r="K2278" i="217"/>
  <c r="K2242" i="217"/>
  <c r="K2206" i="217"/>
  <c r="K2170" i="217"/>
  <c r="K2134" i="217"/>
  <c r="K2098" i="217"/>
  <c r="K2540" i="217"/>
  <c r="K2504" i="217"/>
  <c r="K2551" i="217"/>
  <c r="K2515" i="217"/>
  <c r="K2479" i="217"/>
  <c r="K2443" i="217"/>
  <c r="K2407" i="217"/>
  <c r="K2371" i="217"/>
  <c r="K2335" i="217"/>
  <c r="K2299" i="217"/>
  <c r="K2532" i="217"/>
  <c r="K2496" i="217"/>
  <c r="K2460" i="217"/>
  <c r="K2424" i="217"/>
  <c r="K2388" i="217"/>
  <c r="K2352" i="217"/>
  <c r="K2316" i="217"/>
  <c r="K2537" i="217"/>
  <c r="K2501" i="217"/>
  <c r="K2465" i="217"/>
  <c r="K2536" i="217"/>
  <c r="K2446" i="217"/>
  <c r="K2391" i="217"/>
  <c r="K2337" i="217"/>
  <c r="K2289" i="217"/>
  <c r="K2253" i="217"/>
  <c r="K2217" i="217"/>
  <c r="K2181" i="217"/>
  <c r="K2145" i="217"/>
  <c r="K2109" i="217"/>
  <c r="K2073" i="217"/>
  <c r="K2481" i="217"/>
  <c r="K2416" i="217"/>
  <c r="K2362" i="217"/>
  <c r="K2308" i="217"/>
  <c r="K2270" i="217"/>
  <c r="K2234" i="217"/>
  <c r="K2198" i="217"/>
  <c r="K2162" i="217"/>
  <c r="K2126" i="217"/>
  <c r="K2090" i="217"/>
  <c r="K2530" i="217"/>
  <c r="K2444" i="217"/>
  <c r="K2387" i="217"/>
  <c r="K2333" i="217"/>
  <c r="K2287" i="217"/>
  <c r="K2251" i="217"/>
  <c r="K2215" i="217"/>
  <c r="K2179" i="217"/>
  <c r="K2143" i="217"/>
  <c r="K2107" i="217"/>
  <c r="K2071" i="217"/>
  <c r="K2476" i="217"/>
  <c r="K2414" i="217"/>
  <c r="K2360" i="217"/>
  <c r="K2306" i="217"/>
  <c r="K2268" i="217"/>
  <c r="K2232" i="217"/>
  <c r="K2196" i="217"/>
  <c r="K2160" i="217"/>
  <c r="K2124" i="217"/>
  <c r="K2088" i="217"/>
  <c r="K2542" i="217"/>
  <c r="K2451" i="217"/>
  <c r="K2393" i="217"/>
  <c r="K2339" i="217"/>
  <c r="K2291" i="217"/>
  <c r="K2255" i="217"/>
  <c r="K2219" i="217"/>
  <c r="K2183" i="217"/>
  <c r="K2147" i="217"/>
  <c r="K2111" i="217"/>
  <c r="K2075" i="217"/>
  <c r="K2487" i="217"/>
  <c r="K2420" i="217"/>
  <c r="K2366" i="217"/>
  <c r="K2312" i="217"/>
  <c r="K2272" i="217"/>
  <c r="K2236" i="217"/>
  <c r="K2200" i="217"/>
  <c r="K2164" i="217"/>
  <c r="K2128" i="217"/>
  <c r="K2092" i="217"/>
  <c r="K2534" i="217"/>
  <c r="K2498" i="217"/>
  <c r="K2545" i="217"/>
  <c r="K2509" i="217"/>
  <c r="K2473" i="217"/>
  <c r="K2437" i="217"/>
  <c r="K2401" i="217"/>
  <c r="K2365" i="217"/>
  <c r="K2329" i="217"/>
  <c r="K2562" i="217"/>
  <c r="K2526" i="217"/>
  <c r="K2490" i="217"/>
  <c r="K2454" i="217"/>
  <c r="K2418" i="217"/>
  <c r="K2382" i="217"/>
  <c r="K2346" i="217"/>
  <c r="K2310" i="217"/>
  <c r="K2531" i="217"/>
  <c r="K2495" i="217"/>
  <c r="K2459" i="217"/>
  <c r="K2518" i="217"/>
  <c r="K2435" i="217"/>
  <c r="K2381" i="217"/>
  <c r="K2327" i="217"/>
  <c r="K2283" i="217"/>
  <c r="K2247" i="217"/>
  <c r="K2211" i="217"/>
  <c r="K2175" i="217"/>
  <c r="K2139" i="217"/>
  <c r="K2103" i="217"/>
  <c r="K2067" i="217"/>
  <c r="K2469" i="217"/>
  <c r="K2408" i="217"/>
  <c r="K2354" i="217"/>
  <c r="K2301" i="217"/>
  <c r="K2264" i="217"/>
  <c r="K2228" i="217"/>
  <c r="K2192" i="217"/>
  <c r="K2156" i="217"/>
  <c r="K2120" i="217"/>
  <c r="K2084" i="217"/>
  <c r="K2512" i="217"/>
  <c r="K2433" i="217"/>
  <c r="K2379" i="217"/>
  <c r="K2325" i="217"/>
  <c r="K2281" i="217"/>
  <c r="K2245" i="217"/>
  <c r="K2209" i="217"/>
  <c r="K2173" i="217"/>
  <c r="K2137" i="217"/>
  <c r="K2101" i="217"/>
  <c r="K2065" i="217"/>
  <c r="K2464" i="217"/>
  <c r="K2404" i="217"/>
  <c r="K2350" i="217"/>
  <c r="K2298" i="217"/>
  <c r="K2262" i="217"/>
  <c r="K2226" i="217"/>
  <c r="K2190" i="217"/>
  <c r="K2154" i="217"/>
  <c r="K2528" i="217"/>
  <c r="K2492" i="217"/>
  <c r="K2539" i="217"/>
  <c r="K2503" i="217"/>
  <c r="K2467" i="217"/>
  <c r="K2431" i="217"/>
  <c r="K2395" i="217"/>
  <c r="K2359" i="217"/>
  <c r="K2323" i="217"/>
  <c r="K2556" i="217"/>
  <c r="K2520" i="217"/>
  <c r="K2484" i="217"/>
  <c r="K2448" i="217"/>
  <c r="K2412" i="217"/>
  <c r="K2376" i="217"/>
  <c r="K2340" i="217"/>
  <c r="K2561" i="217"/>
  <c r="K2525" i="217"/>
  <c r="K2489" i="217"/>
  <c r="K2453" i="217"/>
  <c r="K2500" i="217"/>
  <c r="K2427" i="217"/>
  <c r="K2373" i="217"/>
  <c r="K2319" i="217"/>
  <c r="K2277" i="217"/>
  <c r="K2241" i="217"/>
  <c r="K2205" i="217"/>
  <c r="K2169" i="217"/>
  <c r="K2133" i="217"/>
  <c r="K2097" i="217"/>
  <c r="K2553" i="217"/>
  <c r="K2457" i="217"/>
  <c r="K2398" i="217"/>
  <c r="K2344" i="217"/>
  <c r="K2294" i="217"/>
  <c r="K2258" i="217"/>
  <c r="K2222" i="217"/>
  <c r="K2186" i="217"/>
  <c r="K2150" i="217"/>
  <c r="K2114" i="217"/>
  <c r="K2558" i="217"/>
  <c r="K2522" i="217"/>
  <c r="K2486" i="217"/>
  <c r="K2533" i="217"/>
  <c r="K2497" i="217"/>
  <c r="K2461" i="217"/>
  <c r="K2425" i="217"/>
  <c r="K2389" i="217"/>
  <c r="K2353" i="217"/>
  <c r="K2317" i="217"/>
  <c r="K2550" i="217"/>
  <c r="K2514" i="217"/>
  <c r="K2478" i="217"/>
  <c r="K2442" i="217"/>
  <c r="K2406" i="217"/>
  <c r="K2370" i="217"/>
  <c r="K2334" i="217"/>
  <c r="K2555" i="217"/>
  <c r="K2519" i="217"/>
  <c r="K2483" i="217"/>
  <c r="K2447" i="217"/>
  <c r="K2482" i="217"/>
  <c r="K2080" i="217"/>
  <c r="K2140" i="217"/>
  <c r="K2188" i="217"/>
  <c r="K2248" i="217"/>
  <c r="K2296" i="217"/>
  <c r="K2384" i="217"/>
  <c r="K2462" i="217"/>
  <c r="K2087" i="217"/>
  <c r="K2135" i="217"/>
  <c r="K2195" i="217"/>
  <c r="K2243" i="217"/>
  <c r="K2304" i="217"/>
  <c r="K2375" i="217"/>
  <c r="K2475" i="217"/>
  <c r="K2076" i="217"/>
  <c r="K2142" i="217"/>
  <c r="K2250" i="217"/>
  <c r="K2386" i="217"/>
  <c r="K2089" i="217"/>
  <c r="K2197" i="217"/>
  <c r="K2307" i="217"/>
  <c r="K2480" i="217"/>
  <c r="K2180" i="217"/>
  <c r="K2445" i="217"/>
  <c r="K2235" i="217"/>
  <c r="K1574" i="217"/>
  <c r="K1610" i="217"/>
  <c r="K1652" i="217"/>
  <c r="K1724" i="217"/>
  <c r="K1796" i="217"/>
  <c r="K1868" i="217"/>
  <c r="K1951" i="217"/>
  <c r="K1587" i="217"/>
  <c r="K1623" i="217"/>
  <c r="K1680" i="217"/>
  <c r="K1752" i="217"/>
  <c r="K1824" i="217"/>
  <c r="K1896" i="217"/>
  <c r="K1558" i="217"/>
  <c r="K1594" i="217"/>
  <c r="K1632" i="217"/>
  <c r="K1693" i="217"/>
  <c r="K1765" i="217"/>
  <c r="K1837" i="217"/>
  <c r="K1909" i="217"/>
  <c r="K1565" i="217"/>
  <c r="K1601" i="217"/>
  <c r="K1640" i="217"/>
  <c r="K1706" i="217"/>
  <c r="K1778" i="217"/>
  <c r="K1850" i="217"/>
  <c r="K1926" i="217"/>
  <c r="K1572" i="217"/>
  <c r="K1608" i="217"/>
  <c r="K1650" i="217"/>
  <c r="K1722" i="217"/>
  <c r="K1794" i="217"/>
  <c r="K1866" i="217"/>
  <c r="K1945" i="217"/>
  <c r="K1579" i="217"/>
  <c r="K1615" i="217"/>
  <c r="K1663" i="217"/>
  <c r="K1735" i="217"/>
  <c r="K1807" i="217"/>
  <c r="K1879" i="217"/>
  <c r="K1968" i="217"/>
  <c r="K2004" i="217"/>
  <c r="K2040" i="217"/>
  <c r="K1993" i="217"/>
  <c r="K2029" i="217"/>
  <c r="K1934" i="217"/>
  <c r="K1970" i="217"/>
  <c r="K2006" i="217"/>
  <c r="K2042" i="217"/>
  <c r="K1677" i="217"/>
  <c r="K1713" i="217"/>
  <c r="K1749" i="217"/>
  <c r="K1785" i="217"/>
  <c r="K1821" i="217"/>
  <c r="K1857" i="217"/>
  <c r="K1893" i="217"/>
  <c r="K1929" i="217"/>
  <c r="K1965" i="217"/>
  <c r="K2001" i="217"/>
  <c r="K2037" i="217"/>
  <c r="K1666" i="217"/>
  <c r="K1702" i="217"/>
  <c r="K1738" i="217"/>
  <c r="K1774" i="217"/>
  <c r="K1810" i="217"/>
  <c r="K1846" i="217"/>
  <c r="K1882" i="217"/>
  <c r="K1918" i="217"/>
  <c r="K1954" i="217"/>
  <c r="K1990" i="217"/>
  <c r="K2026" i="217"/>
  <c r="K1631" i="217"/>
  <c r="K1667" i="217"/>
  <c r="K1703" i="217"/>
  <c r="K1739" i="217"/>
  <c r="K1775" i="217"/>
  <c r="K1811" i="217"/>
  <c r="K1847" i="217"/>
  <c r="K1883" i="217"/>
  <c r="K1919" i="217"/>
  <c r="K1955" i="217"/>
  <c r="K1991" i="217"/>
  <c r="K2027" i="217"/>
  <c r="E2023" i="217"/>
  <c r="E1943" i="217"/>
  <c r="E1877" i="217"/>
  <c r="E1817" i="217"/>
  <c r="E1769" i="217"/>
  <c r="E1709" i="217"/>
  <c r="E1661" i="217"/>
  <c r="E1601" i="217"/>
  <c r="E1553" i="217"/>
  <c r="E1991" i="217"/>
  <c r="E1919" i="217"/>
  <c r="E1871" i="217"/>
  <c r="E1811" i="217"/>
  <c r="E1763" i="217"/>
  <c r="E1703" i="217"/>
  <c r="E1655" i="217"/>
  <c r="E1595" i="217"/>
  <c r="E1985" i="217"/>
  <c r="E1913" i="217"/>
  <c r="E1853" i="217"/>
  <c r="E1805" i="217"/>
  <c r="E1745" i="217"/>
  <c r="E1697" i="217"/>
  <c r="E1637" i="217"/>
  <c r="E1589" i="217"/>
  <c r="E1979" i="217"/>
  <c r="E1907" i="217"/>
  <c r="E1847" i="217"/>
  <c r="E1799" i="217"/>
  <c r="E1739" i="217"/>
  <c r="E1691" i="217"/>
  <c r="E1631" i="217"/>
  <c r="E1583" i="217"/>
  <c r="E2047" i="217"/>
  <c r="E1955" i="217"/>
  <c r="E1889" i="217"/>
  <c r="E1841" i="217"/>
  <c r="E1781" i="217"/>
  <c r="E1733" i="217"/>
  <c r="E1673" i="217"/>
  <c r="E1625" i="217"/>
  <c r="E1565" i="217"/>
  <c r="E2035" i="217"/>
  <c r="E1949" i="217"/>
  <c r="E1883" i="217"/>
  <c r="E1835" i="217"/>
  <c r="E1775" i="217"/>
  <c r="E1727" i="217"/>
  <c r="E1667" i="217"/>
  <c r="E1619" i="217"/>
  <c r="E1559" i="217"/>
  <c r="E2003" i="217"/>
  <c r="E1022" i="217"/>
  <c r="E975" i="217"/>
  <c r="E867" i="217"/>
  <c r="E759" i="217"/>
  <c r="E651" i="217"/>
  <c r="E573" i="217"/>
  <c r="E969" i="217"/>
  <c r="E861" i="217"/>
  <c r="E753" i="217"/>
  <c r="E645" i="217"/>
  <c r="E555" i="217"/>
  <c r="E939" i="217"/>
  <c r="E831" i="217"/>
  <c r="E723" i="217"/>
  <c r="E615" i="217"/>
  <c r="E543" i="217"/>
  <c r="E933" i="217"/>
  <c r="E825" i="217"/>
  <c r="E717" i="217"/>
  <c r="E609" i="217"/>
  <c r="E537" i="217"/>
  <c r="D522" i="217" s="1"/>
  <c r="D523" i="217" s="1"/>
  <c r="E1011" i="217"/>
  <c r="E903" i="217"/>
  <c r="E795" i="217"/>
  <c r="E687" i="217"/>
  <c r="E591" i="217"/>
  <c r="E1005" i="217"/>
  <c r="E897" i="217"/>
  <c r="E789" i="217"/>
  <c r="E681" i="217"/>
  <c r="E579" i="217"/>
  <c r="K1580" i="217"/>
  <c r="K1616" i="217"/>
  <c r="K1664" i="217"/>
  <c r="K1736" i="217"/>
  <c r="K1808" i="217"/>
  <c r="K1880" i="217"/>
  <c r="K1557" i="217"/>
  <c r="K1593" i="217"/>
  <c r="K1630" i="217"/>
  <c r="K1692" i="217"/>
  <c r="K1764" i="217"/>
  <c r="K1836" i="217"/>
  <c r="K1908" i="217"/>
  <c r="K1564" i="217"/>
  <c r="K1600" i="217"/>
  <c r="K1639" i="217"/>
  <c r="K1705" i="217"/>
  <c r="K1777" i="217"/>
  <c r="K1849" i="217"/>
  <c r="K1921" i="217"/>
  <c r="K1571" i="217"/>
  <c r="K1607" i="217"/>
  <c r="K1647" i="217"/>
  <c r="K1718" i="217"/>
  <c r="K1790" i="217"/>
  <c r="K1862" i="217"/>
  <c r="K1944" i="217"/>
  <c r="K1578" i="217"/>
  <c r="K1614" i="217"/>
  <c r="K1662" i="217"/>
  <c r="K1734" i="217"/>
  <c r="K1806" i="217"/>
  <c r="K1878" i="217"/>
  <c r="K1963" i="217"/>
  <c r="K1585" i="217"/>
  <c r="K1621" i="217"/>
  <c r="K1675" i="217"/>
  <c r="K1747" i="217"/>
  <c r="K1819" i="217"/>
  <c r="K1891" i="217"/>
  <c r="K1974" i="217"/>
  <c r="K2010" i="217"/>
  <c r="K2046" i="217"/>
  <c r="K1999" i="217"/>
  <c r="K2035" i="217"/>
  <c r="K1940" i="217"/>
  <c r="K1976" i="217"/>
  <c r="K2012" i="217"/>
  <c r="K2048" i="217"/>
  <c r="K1683" i="217"/>
  <c r="K1719" i="217"/>
  <c r="K1755" i="217"/>
  <c r="K1791" i="217"/>
  <c r="K1827" i="217"/>
  <c r="K1863" i="217"/>
  <c r="K1899" i="217"/>
  <c r="K1935" i="217"/>
  <c r="K1971" i="217"/>
  <c r="K2007" i="217"/>
  <c r="K2043" i="217"/>
  <c r="K1672" i="217"/>
  <c r="K1708" i="217"/>
  <c r="K1744" i="217"/>
  <c r="K1780" i="217"/>
  <c r="K1816" i="217"/>
  <c r="K1852" i="217"/>
  <c r="K1888" i="217"/>
  <c r="K1924" i="217"/>
  <c r="K1960" i="217"/>
  <c r="K1996" i="217"/>
  <c r="K2032" i="217"/>
  <c r="K1637" i="217"/>
  <c r="K1673" i="217"/>
  <c r="K1709" i="217"/>
  <c r="K1745" i="217"/>
  <c r="K1781" i="217"/>
  <c r="K1817" i="217"/>
  <c r="K1853" i="217"/>
  <c r="K1889" i="217"/>
  <c r="K1925" i="217"/>
  <c r="K1961" i="217"/>
  <c r="K1997" i="217"/>
  <c r="K2033" i="217"/>
  <c r="K1586" i="217"/>
  <c r="K1622" i="217"/>
  <c r="K1676" i="217"/>
  <c r="K1748" i="217"/>
  <c r="K1820" i="217"/>
  <c r="K1892" i="217"/>
  <c r="K1563" i="217"/>
  <c r="K1599" i="217"/>
  <c r="K1638" i="217"/>
  <c r="K1704" i="217"/>
  <c r="K1776" i="217"/>
  <c r="K1848" i="217"/>
  <c r="K1920" i="217"/>
  <c r="K1570" i="217"/>
  <c r="K1606" i="217"/>
  <c r="K1646" i="217"/>
  <c r="K1717" i="217"/>
  <c r="K1789" i="217"/>
  <c r="K1861" i="217"/>
  <c r="K1939" i="217"/>
  <c r="K1577" i="217"/>
  <c r="K1613" i="217"/>
  <c r="K1658" i="217"/>
  <c r="K1730" i="217"/>
  <c r="K1802" i="217"/>
  <c r="K1874" i="217"/>
  <c r="K1962" i="217"/>
  <c r="K1584" i="217"/>
  <c r="K1620" i="217"/>
  <c r="K1674" i="217"/>
  <c r="K1746" i="217"/>
  <c r="K1818" i="217"/>
  <c r="K1890" i="217"/>
  <c r="K1555" i="217"/>
  <c r="K1591" i="217"/>
  <c r="K1628" i="217"/>
  <c r="K1687" i="217"/>
  <c r="K1759" i="217"/>
  <c r="K1831" i="217"/>
  <c r="K1903" i="217"/>
  <c r="K1980" i="217"/>
  <c r="K2016" i="217"/>
  <c r="K1969" i="217"/>
  <c r="K2005" i="217"/>
  <c r="K2041" i="217"/>
  <c r="K1946" i="217"/>
  <c r="K1982" i="217"/>
  <c r="K2018" i="217"/>
  <c r="K1653" i="217"/>
  <c r="K1689" i="217"/>
  <c r="K1725" i="217"/>
  <c r="K1761" i="217"/>
  <c r="K1797" i="217"/>
  <c r="K1833" i="217"/>
  <c r="K1869" i="217"/>
  <c r="K1905" i="217"/>
  <c r="K1941" i="217"/>
  <c r="K1977" i="217"/>
  <c r="K2013" i="217"/>
  <c r="K2049" i="217"/>
  <c r="K1678" i="217"/>
  <c r="K1714" i="217"/>
  <c r="K1750" i="217"/>
  <c r="K1786" i="217"/>
  <c r="K1822" i="217"/>
  <c r="K1858" i="217"/>
  <c r="K1894" i="217"/>
  <c r="K1930" i="217"/>
  <c r="K1966" i="217"/>
  <c r="K2002" i="217"/>
  <c r="K2038" i="217"/>
  <c r="K1643" i="217"/>
  <c r="K1679" i="217"/>
  <c r="K1715" i="217"/>
  <c r="K1751" i="217"/>
  <c r="K1787" i="217"/>
  <c r="K1823" i="217"/>
  <c r="K1859" i="217"/>
  <c r="K1895" i="217"/>
  <c r="K1931" i="217"/>
  <c r="K1967" i="217"/>
  <c r="K2003" i="217"/>
  <c r="K2039" i="217"/>
  <c r="K1556" i="217"/>
  <c r="K1592" i="217"/>
  <c r="K1629" i="217"/>
  <c r="K1688" i="217"/>
  <c r="K1760" i="217"/>
  <c r="K1832" i="217"/>
  <c r="K1904" i="217"/>
  <c r="K1569" i="217"/>
  <c r="K1605" i="217"/>
  <c r="K1645" i="217"/>
  <c r="K1716" i="217"/>
  <c r="K1788" i="217"/>
  <c r="K1860" i="217"/>
  <c r="K1938" i="217"/>
  <c r="K1576" i="217"/>
  <c r="K1612" i="217"/>
  <c r="K1657" i="217"/>
  <c r="K1729" i="217"/>
  <c r="K1801" i="217"/>
  <c r="K1873" i="217"/>
  <c r="K1957" i="217"/>
  <c r="K1583" i="217"/>
  <c r="K1619" i="217"/>
  <c r="K1670" i="217"/>
  <c r="K1742" i="217"/>
  <c r="K1814" i="217"/>
  <c r="K1886" i="217"/>
  <c r="K1554" i="217"/>
  <c r="K1590" i="217"/>
  <c r="K1627" i="217"/>
  <c r="K1686" i="217"/>
  <c r="K1758" i="217"/>
  <c r="K1830" i="217"/>
  <c r="K1902" i="217"/>
  <c r="K1561" i="217"/>
  <c r="K1597" i="217"/>
  <c r="K1635" i="217"/>
  <c r="K1699" i="217"/>
  <c r="K1771" i="217"/>
  <c r="K1843" i="217"/>
  <c r="K1915" i="217"/>
  <c r="K1986" i="217"/>
  <c r="K2022" i="217"/>
  <c r="K1975" i="217"/>
  <c r="K2011" i="217"/>
  <c r="K2047" i="217"/>
  <c r="K1952" i="217"/>
  <c r="K1988" i="217"/>
  <c r="K2024" i="217"/>
  <c r="K1659" i="217"/>
  <c r="K1695" i="217"/>
  <c r="K1731" i="217"/>
  <c r="K1767" i="217"/>
  <c r="K1803" i="217"/>
  <c r="K1839" i="217"/>
  <c r="K1875" i="217"/>
  <c r="K1911" i="217"/>
  <c r="K1947" i="217"/>
  <c r="K1983" i="217"/>
  <c r="K2019" i="217"/>
  <c r="K1648" i="217"/>
  <c r="K1684" i="217"/>
  <c r="K1720" i="217"/>
  <c r="K1756" i="217"/>
  <c r="K1792" i="217"/>
  <c r="K1828" i="217"/>
  <c r="K1864" i="217"/>
  <c r="K1900" i="217"/>
  <c r="K1936" i="217"/>
  <c r="K1972" i="217"/>
  <c r="K2008" i="217"/>
  <c r="K2044" i="217"/>
  <c r="K1649" i="217"/>
  <c r="K1685" i="217"/>
  <c r="K1721" i="217"/>
  <c r="K1757" i="217"/>
  <c r="K1793" i="217"/>
  <c r="K1829" i="217"/>
  <c r="K1865" i="217"/>
  <c r="K1901" i="217"/>
  <c r="K1937" i="217"/>
  <c r="K1973" i="217"/>
  <c r="K2009" i="217"/>
  <c r="K2045" i="217"/>
  <c r="K1562" i="217"/>
  <c r="K1598" i="217"/>
  <c r="K1636" i="217"/>
  <c r="K1700" i="217"/>
  <c r="K1772" i="217"/>
  <c r="K1844" i="217"/>
  <c r="K1916" i="217"/>
  <c r="K1575" i="217"/>
  <c r="K1611" i="217"/>
  <c r="K1656" i="217"/>
  <c r="K1728" i="217"/>
  <c r="K1800" i="217"/>
  <c r="K1872" i="217"/>
  <c r="K1956" i="217"/>
  <c r="K1582" i="217"/>
  <c r="K1618" i="217"/>
  <c r="K1669" i="217"/>
  <c r="K1741" i="217"/>
  <c r="K1813" i="217"/>
  <c r="K1885" i="217"/>
  <c r="K1553" i="217"/>
  <c r="K1589" i="217"/>
  <c r="K1626" i="217"/>
  <c r="K1682" i="217"/>
  <c r="K1754" i="217"/>
  <c r="K1826" i="217"/>
  <c r="K1898" i="217"/>
  <c r="K1560" i="217"/>
  <c r="K1596" i="217"/>
  <c r="K1634" i="217"/>
  <c r="K1698" i="217"/>
  <c r="K1770" i="217"/>
  <c r="K1842" i="217"/>
  <c r="K1914" i="217"/>
  <c r="K1567" i="217"/>
  <c r="K1603" i="217"/>
  <c r="K1642" i="217"/>
  <c r="K1711" i="217"/>
  <c r="K1783" i="217"/>
  <c r="K1855" i="217"/>
  <c r="K1932" i="217"/>
  <c r="K1992" i="217"/>
  <c r="K2028" i="217"/>
  <c r="K1981" i="217"/>
  <c r="K2017" i="217"/>
  <c r="K1922" i="217"/>
  <c r="K1958" i="217"/>
  <c r="K1994" i="217"/>
  <c r="K2030" i="217"/>
  <c r="K1665" i="217"/>
  <c r="K1701" i="217"/>
  <c r="K1737" i="217"/>
  <c r="K1773" i="217"/>
  <c r="K1809" i="217"/>
  <c r="K1845" i="217"/>
  <c r="K1881" i="217"/>
  <c r="K1917" i="217"/>
  <c r="K1953" i="217"/>
  <c r="K1989" i="217"/>
  <c r="K2025" i="217"/>
  <c r="K1654" i="217"/>
  <c r="K1690" i="217"/>
  <c r="K1726" i="217"/>
  <c r="K1762" i="217"/>
  <c r="K1798" i="217"/>
  <c r="K1834" i="217"/>
  <c r="K1870" i="217"/>
  <c r="K1906" i="217"/>
  <c r="K1942" i="217"/>
  <c r="K1978" i="217"/>
  <c r="K2014" i="217"/>
  <c r="K2050" i="217"/>
  <c r="K1655" i="217"/>
  <c r="K1691" i="217"/>
  <c r="K1727" i="217"/>
  <c r="K1763" i="217"/>
  <c r="K1799" i="217"/>
  <c r="K1835" i="217"/>
  <c r="K1871" i="217"/>
  <c r="K1907" i="217"/>
  <c r="K1943" i="217"/>
  <c r="K1979" i="217"/>
  <c r="K2015" i="217"/>
  <c r="K2051" i="217"/>
  <c r="K1568" i="217"/>
  <c r="K1604" i="217"/>
  <c r="K1644" i="217"/>
  <c r="K1712" i="217"/>
  <c r="K1784" i="217"/>
  <c r="K1856" i="217"/>
  <c r="K1933" i="217"/>
  <c r="K1581" i="217"/>
  <c r="K1617" i="217"/>
  <c r="K1668" i="217"/>
  <c r="K1740" i="217"/>
  <c r="K1812" i="217"/>
  <c r="K1884" i="217"/>
  <c r="K1552" i="217"/>
  <c r="J1546" i="217" s="1"/>
  <c r="J1547" i="217" s="1"/>
  <c r="K1588" i="217"/>
  <c r="K1624" i="217"/>
  <c r="K1681" i="217"/>
  <c r="K1753" i="217"/>
  <c r="K1825" i="217"/>
  <c r="K1897" i="217"/>
  <c r="K1559" i="217"/>
  <c r="K1595" i="217"/>
  <c r="K1633" i="217"/>
  <c r="K1694" i="217"/>
  <c r="K1766" i="217"/>
  <c r="K1838" i="217"/>
  <c r="K1910" i="217"/>
  <c r="K1566" i="217"/>
  <c r="K1602" i="217"/>
  <c r="K1641" i="217"/>
  <c r="K1710" i="217"/>
  <c r="K1782" i="217"/>
  <c r="K1854" i="217"/>
  <c r="K1927" i="217"/>
  <c r="K1573" i="217"/>
  <c r="K1609" i="217"/>
  <c r="K1651" i="217"/>
  <c r="K1723" i="217"/>
  <c r="K1795" i="217"/>
  <c r="K1867" i="217"/>
  <c r="K1950" i="217"/>
  <c r="K1998" i="217"/>
  <c r="K2034" i="217"/>
  <c r="K1987" i="217"/>
  <c r="K2023" i="217"/>
  <c r="K1928" i="217"/>
  <c r="K1964" i="217"/>
  <c r="K2000" i="217"/>
  <c r="K2036" i="217"/>
  <c r="K1671" i="217"/>
  <c r="K1707" i="217"/>
  <c r="K1743" i="217"/>
  <c r="K1779" i="217"/>
  <c r="K1815" i="217"/>
  <c r="K1851" i="217"/>
  <c r="K1887" i="217"/>
  <c r="K1923" i="217"/>
  <c r="K1959" i="217"/>
  <c r="K1995" i="217"/>
  <c r="K2031" i="217"/>
  <c r="K1660" i="217"/>
  <c r="K1696" i="217"/>
  <c r="K1732" i="217"/>
  <c r="K1768" i="217"/>
  <c r="K1804" i="217"/>
  <c r="K1840" i="217"/>
  <c r="K1876" i="217"/>
  <c r="K1912" i="217"/>
  <c r="K1948" i="217"/>
  <c r="K1984" i="217"/>
  <c r="K2020" i="217"/>
  <c r="K1625" i="217"/>
  <c r="K1661" i="217"/>
  <c r="K1697" i="217"/>
  <c r="K1733" i="217"/>
  <c r="K1769" i="217"/>
  <c r="K1805" i="217"/>
  <c r="K1841" i="217"/>
  <c r="K1877" i="217"/>
  <c r="K1913" i="217"/>
  <c r="K1949" i="217"/>
  <c r="K1985" i="217"/>
  <c r="E999" i="217"/>
  <c r="BK27" i="216"/>
  <c r="BI27" i="216"/>
  <c r="E2563" i="217"/>
  <c r="E2557" i="217"/>
  <c r="E2562" i="217"/>
  <c r="E2561" i="217"/>
  <c r="E2560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277" i="217"/>
  <c r="E2271" i="217"/>
  <c r="E2265" i="217"/>
  <c r="E2259" i="217"/>
  <c r="E2253" i="217"/>
  <c r="E2247" i="217"/>
  <c r="E2241" i="217"/>
  <c r="E2235" i="217"/>
  <c r="E2229" i="217"/>
  <c r="E2223" i="217"/>
  <c r="E2217" i="217"/>
  <c r="E2211" i="217"/>
  <c r="E2205" i="217"/>
  <c r="E2199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559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558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197" i="217"/>
  <c r="E2191" i="217"/>
  <c r="E2185" i="217"/>
  <c r="E2179" i="217"/>
  <c r="E2173" i="217"/>
  <c r="E2167" i="217"/>
  <c r="E2161" i="217"/>
  <c r="E2155" i="217"/>
  <c r="E2149" i="217"/>
  <c r="E2143" i="217"/>
  <c r="E2137" i="217"/>
  <c r="E2131" i="217"/>
  <c r="E2125" i="217"/>
  <c r="E2119" i="217"/>
  <c r="E2113" i="217"/>
  <c r="E2107" i="217"/>
  <c r="E2101" i="217"/>
  <c r="E2095" i="217"/>
  <c r="E2089" i="217"/>
  <c r="E2083" i="217"/>
  <c r="E2077" i="217"/>
  <c r="E2071" i="217"/>
  <c r="E2065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50" i="217"/>
  <c r="E2314" i="217"/>
  <c r="E2278" i="217"/>
  <c r="E2242" i="217"/>
  <c r="E2206" i="217"/>
  <c r="E2170" i="217"/>
  <c r="E2134" i="217"/>
  <c r="E2122" i="217"/>
  <c r="E2110" i="217"/>
  <c r="E2098" i="217"/>
  <c r="E2086" i="217"/>
  <c r="E2074" i="217"/>
  <c r="E2380" i="217"/>
  <c r="E2344" i="217"/>
  <c r="E2308" i="217"/>
  <c r="E2272" i="217"/>
  <c r="E2236" i="217"/>
  <c r="E2200" i="217"/>
  <c r="E2164" i="217"/>
  <c r="E2130" i="217"/>
  <c r="E2118" i="217"/>
  <c r="E2106" i="217"/>
  <c r="E2094" i="217"/>
  <c r="E2082" i="217"/>
  <c r="E2070" i="217"/>
  <c r="E2374" i="217"/>
  <c r="E2338" i="217"/>
  <c r="E2302" i="217"/>
  <c r="E2266" i="217"/>
  <c r="E2230" i="217"/>
  <c r="E2194" i="217"/>
  <c r="E2158" i="217"/>
  <c r="E2129" i="217"/>
  <c r="E2117" i="217"/>
  <c r="E2105" i="217"/>
  <c r="E2093" i="217"/>
  <c r="E2081" i="217"/>
  <c r="E2069" i="217"/>
  <c r="E2368" i="217"/>
  <c r="E2332" i="217"/>
  <c r="E2296" i="217"/>
  <c r="E2260" i="217"/>
  <c r="E2224" i="217"/>
  <c r="E2188" i="217"/>
  <c r="E2152" i="217"/>
  <c r="E2128" i="217"/>
  <c r="E2116" i="217"/>
  <c r="E2104" i="217"/>
  <c r="E2092" i="217"/>
  <c r="E2080" i="217"/>
  <c r="E2068" i="217"/>
  <c r="E2362" i="217"/>
  <c r="E2326" i="217"/>
  <c r="E2290" i="217"/>
  <c r="E2254" i="217"/>
  <c r="E2218" i="217"/>
  <c r="E2182" i="217"/>
  <c r="E2146" i="217"/>
  <c r="E2124" i="217"/>
  <c r="E2112" i="217"/>
  <c r="E2100" i="217"/>
  <c r="E2088" i="217"/>
  <c r="E2076" i="217"/>
  <c r="E2064" i="217"/>
  <c r="E2356" i="217"/>
  <c r="E2140" i="217"/>
  <c r="E2320" i="217"/>
  <c r="E2123" i="217"/>
  <c r="E2284" i="217"/>
  <c r="E2111" i="217"/>
  <c r="E2248" i="217"/>
  <c r="E2099" i="217"/>
  <c r="E2212" i="217"/>
  <c r="E2087" i="217"/>
  <c r="E2176" i="217"/>
  <c r="E2075" i="217"/>
  <c r="E3054" i="217"/>
  <c r="E2838" i="217"/>
  <c r="E2622" i="217"/>
  <c r="E2904" i="217"/>
  <c r="E2688" i="217"/>
  <c r="E2970" i="217"/>
  <c r="E2754" i="217"/>
  <c r="E3036" i="217"/>
  <c r="E2820" i="217"/>
  <c r="E2604" i="217"/>
  <c r="E2611" i="217"/>
  <c r="E2647" i="217"/>
  <c r="E2683" i="217"/>
  <c r="E2719" i="217"/>
  <c r="E2755" i="217"/>
  <c r="E2791" i="217"/>
  <c r="E2827" i="217"/>
  <c r="E2863" i="217"/>
  <c r="E2899" i="217"/>
  <c r="E2935" i="217"/>
  <c r="E2971" i="217"/>
  <c r="E3019" i="217"/>
  <c r="E3061" i="217"/>
  <c r="E2600" i="217"/>
  <c r="E2642" i="217"/>
  <c r="E2684" i="217"/>
  <c r="E2732" i="217"/>
  <c r="E2774" i="217"/>
  <c r="E2816" i="217"/>
  <c r="E2858" i="217"/>
  <c r="E2900" i="217"/>
  <c r="E2948" i="217"/>
  <c r="E2990" i="217"/>
  <c r="E3032" i="217"/>
  <c r="E3075" i="217"/>
  <c r="E2613" i="217"/>
  <c r="E2661" i="217"/>
  <c r="E2703" i="217"/>
  <c r="E2745" i="217"/>
  <c r="E2787" i="217"/>
  <c r="E2829" i="217"/>
  <c r="E2877" i="217"/>
  <c r="E2919" i="217"/>
  <c r="E2961" i="217"/>
  <c r="E3003" i="217"/>
  <c r="E3045" i="217"/>
  <c r="E2596" i="217"/>
  <c r="E2638" i="217"/>
  <c r="E2680" i="217"/>
  <c r="E2722" i="217"/>
  <c r="E2764" i="217"/>
  <c r="E2812" i="217"/>
  <c r="E2854" i="217"/>
  <c r="E2908" i="217"/>
  <c r="E2962" i="217"/>
  <c r="E3028" i="217"/>
  <c r="E2603" i="217"/>
  <c r="E2675" i="217"/>
  <c r="E2747" i="217"/>
  <c r="E2819" i="217"/>
  <c r="E2891" i="217"/>
  <c r="E2963" i="217"/>
  <c r="E3035" i="217"/>
  <c r="E2742" i="217"/>
  <c r="E3018" i="217"/>
  <c r="E2802" i="217"/>
  <c r="E2586" i="217"/>
  <c r="E2868" i="217"/>
  <c r="E2652" i="217"/>
  <c r="E2934" i="217"/>
  <c r="E2718" i="217"/>
  <c r="E3000" i="217"/>
  <c r="E2784" i="217"/>
  <c r="E2581" i="217"/>
  <c r="E2617" i="217"/>
  <c r="E2653" i="217"/>
  <c r="E2689" i="217"/>
  <c r="E2725" i="217"/>
  <c r="E2761" i="217"/>
  <c r="E2797" i="217"/>
  <c r="E2833" i="217"/>
  <c r="E2869" i="217"/>
  <c r="E2905" i="217"/>
  <c r="E2941" i="217"/>
  <c r="E2983" i="217"/>
  <c r="E3025" i="217"/>
  <c r="E3067" i="217"/>
  <c r="E2606" i="217"/>
  <c r="E2648" i="217"/>
  <c r="E2696" i="217"/>
  <c r="E2738" i="217"/>
  <c r="E2780" i="217"/>
  <c r="E2822" i="217"/>
  <c r="E2864" i="217"/>
  <c r="E2912" i="217"/>
  <c r="E2954" i="217"/>
  <c r="E2996" i="217"/>
  <c r="E3038" i="217"/>
  <c r="E2577" i="217"/>
  <c r="E2625" i="217"/>
  <c r="E2667" i="217"/>
  <c r="E2709" i="217"/>
  <c r="E2751" i="217"/>
  <c r="E2793" i="217"/>
  <c r="E2841" i="217"/>
  <c r="E2883" i="217"/>
  <c r="E2925" i="217"/>
  <c r="E2967" i="217"/>
  <c r="E3009" i="217"/>
  <c r="E3057" i="217"/>
  <c r="E2602" i="217"/>
  <c r="E2644" i="217"/>
  <c r="E2686" i="217"/>
  <c r="E2728" i="217"/>
  <c r="E2776" i="217"/>
  <c r="E2818" i="217"/>
  <c r="E2860" i="217"/>
  <c r="E2920" i="217"/>
  <c r="E2968" i="217"/>
  <c r="E3040" i="217"/>
  <c r="E2615" i="217"/>
  <c r="E2687" i="217"/>
  <c r="E2759" i="217"/>
  <c r="E2831" i="217"/>
  <c r="E2903" i="217"/>
  <c r="E2975" i="217"/>
  <c r="E3047" i="217"/>
  <c r="E2670" i="217"/>
  <c r="E2982" i="217"/>
  <c r="E2766" i="217"/>
  <c r="E3048" i="217"/>
  <c r="E2832" i="217"/>
  <c r="E2616" i="217"/>
  <c r="E2898" i="217"/>
  <c r="E2682" i="217"/>
  <c r="E2964" i="217"/>
  <c r="E2748" i="217"/>
  <c r="E2587" i="217"/>
  <c r="E2623" i="217"/>
  <c r="E2659" i="217"/>
  <c r="E2695" i="217"/>
  <c r="E2731" i="217"/>
  <c r="E2767" i="217"/>
  <c r="E2803" i="217"/>
  <c r="E2839" i="217"/>
  <c r="E2875" i="217"/>
  <c r="E2911" i="217"/>
  <c r="E2947" i="217"/>
  <c r="E2989" i="217"/>
  <c r="E3031" i="217"/>
  <c r="E3073" i="217"/>
  <c r="E2612" i="217"/>
  <c r="E2660" i="217"/>
  <c r="E2702" i="217"/>
  <c r="E2744" i="217"/>
  <c r="E2786" i="217"/>
  <c r="E2828" i="217"/>
  <c r="E2876" i="217"/>
  <c r="E2918" i="217"/>
  <c r="E2960" i="217"/>
  <c r="E3002" i="217"/>
  <c r="E3044" i="217"/>
  <c r="E2589" i="217"/>
  <c r="E2631" i="217"/>
  <c r="E2673" i="217"/>
  <c r="E2715" i="217"/>
  <c r="E2757" i="217"/>
  <c r="E2805" i="217"/>
  <c r="E2847" i="217"/>
  <c r="E2889" i="217"/>
  <c r="E2931" i="217"/>
  <c r="E2973" i="217"/>
  <c r="E3021" i="217"/>
  <c r="E3063" i="217"/>
  <c r="E2608" i="217"/>
  <c r="E2650" i="217"/>
  <c r="E2692" i="217"/>
  <c r="E2740" i="217"/>
  <c r="E2782" i="217"/>
  <c r="E2824" i="217"/>
  <c r="E2872" i="217"/>
  <c r="E2926" i="217"/>
  <c r="E2980" i="217"/>
  <c r="E3052" i="217"/>
  <c r="E2627" i="217"/>
  <c r="E2699" i="217"/>
  <c r="E2771" i="217"/>
  <c r="E2843" i="217"/>
  <c r="E2915" i="217"/>
  <c r="E2987" i="217"/>
  <c r="E3059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2946" i="217"/>
  <c r="E2730" i="217"/>
  <c r="E3012" i="217"/>
  <c r="E2796" i="217"/>
  <c r="E2580" i="217"/>
  <c r="E2862" i="217"/>
  <c r="E2646" i="217"/>
  <c r="E2928" i="217"/>
  <c r="E2712" i="217"/>
  <c r="E2593" i="217"/>
  <c r="E2629" i="217"/>
  <c r="E2665" i="217"/>
  <c r="E2701" i="217"/>
  <c r="E2737" i="217"/>
  <c r="E2773" i="217"/>
  <c r="E2809" i="217"/>
  <c r="E2845" i="217"/>
  <c r="E2881" i="217"/>
  <c r="E2917" i="217"/>
  <c r="E2953" i="217"/>
  <c r="E2995" i="217"/>
  <c r="E3037" i="217"/>
  <c r="E2576" i="217"/>
  <c r="E2624" i="217"/>
  <c r="E2666" i="217"/>
  <c r="E2708" i="217"/>
  <c r="E2750" i="217"/>
  <c r="E2792" i="217"/>
  <c r="E2840" i="217"/>
  <c r="E2882" i="217"/>
  <c r="E2924" i="217"/>
  <c r="E2966" i="217"/>
  <c r="E3008" i="217"/>
  <c r="E3056" i="217"/>
  <c r="E2595" i="217"/>
  <c r="E2637" i="217"/>
  <c r="E2679" i="217"/>
  <c r="E2721" i="217"/>
  <c r="E2769" i="217"/>
  <c r="E2811" i="217"/>
  <c r="E2853" i="217"/>
  <c r="E2895" i="217"/>
  <c r="E2937" i="217"/>
  <c r="E2985" i="217"/>
  <c r="E3027" i="217"/>
  <c r="E3069" i="217"/>
  <c r="E2614" i="217"/>
  <c r="E2656" i="217"/>
  <c r="E2704" i="217"/>
  <c r="E2746" i="217"/>
  <c r="E2788" i="217"/>
  <c r="E2830" i="217"/>
  <c r="E2884" i="217"/>
  <c r="E2932" i="217"/>
  <c r="E2992" i="217"/>
  <c r="E3064" i="217"/>
  <c r="E2639" i="217"/>
  <c r="E2711" i="217"/>
  <c r="E2783" i="217"/>
  <c r="E2855" i="217"/>
  <c r="E2927" i="217"/>
  <c r="E2999" i="217"/>
  <c r="E3060" i="217"/>
  <c r="E3024" i="217"/>
  <c r="E2988" i="217"/>
  <c r="E2952" i="217"/>
  <c r="E2916" i="217"/>
  <c r="E2880" i="217"/>
  <c r="E2844" i="217"/>
  <c r="E2808" i="217"/>
  <c r="E2772" i="217"/>
  <c r="E2736" i="217"/>
  <c r="E2700" i="217"/>
  <c r="E2664" i="217"/>
  <c r="E2628" i="217"/>
  <c r="E2592" i="217"/>
  <c r="E2706" i="217"/>
  <c r="E2922" i="217"/>
  <c r="E3065" i="217"/>
  <c r="E3029" i="217"/>
  <c r="E2993" i="217"/>
  <c r="E2957" i="217"/>
  <c r="E2921" i="217"/>
  <c r="E2885" i="217"/>
  <c r="E2849" i="217"/>
  <c r="E2813" i="217"/>
  <c r="E2777" i="217"/>
  <c r="E2741" i="217"/>
  <c r="E2705" i="217"/>
  <c r="E2669" i="217"/>
  <c r="E2633" i="217"/>
  <c r="E2597" i="217"/>
  <c r="E3058" i="217"/>
  <c r="E3022" i="217"/>
  <c r="E2986" i="217"/>
  <c r="E2950" i="217"/>
  <c r="E2914" i="217"/>
  <c r="E2878" i="217"/>
  <c r="E2842" i="217"/>
  <c r="E2806" i="217"/>
  <c r="E2770" i="217"/>
  <c r="E2734" i="217"/>
  <c r="E2698" i="217"/>
  <c r="E2662" i="217"/>
  <c r="E2626" i="217"/>
  <c r="E2590" i="217"/>
  <c r="E3051" i="217"/>
  <c r="E3015" i="217"/>
  <c r="E2979" i="217"/>
  <c r="E2943" i="217"/>
  <c r="E2907" i="217"/>
  <c r="E2871" i="217"/>
  <c r="E2835" i="217"/>
  <c r="E2799" i="217"/>
  <c r="E2763" i="217"/>
  <c r="E2727" i="217"/>
  <c r="E2691" i="217"/>
  <c r="E2655" i="217"/>
  <c r="E2619" i="217"/>
  <c r="E2583" i="217"/>
  <c r="E3050" i="217"/>
  <c r="E3014" i="217"/>
  <c r="E2978" i="217"/>
  <c r="E2942" i="217"/>
  <c r="E2906" i="217"/>
  <c r="E2870" i="217"/>
  <c r="E2834" i="217"/>
  <c r="E2798" i="217"/>
  <c r="E2762" i="217"/>
  <c r="E2726" i="217"/>
  <c r="E2690" i="217"/>
  <c r="E2654" i="217"/>
  <c r="E2618" i="217"/>
  <c r="E2582" i="217"/>
  <c r="E3049" i="217"/>
  <c r="E3013" i="217"/>
  <c r="E2977" i="217"/>
  <c r="E3066" i="217"/>
  <c r="E2778" i="217"/>
  <c r="E2994" i="217"/>
  <c r="E3053" i="217"/>
  <c r="E3017" i="217"/>
  <c r="E2981" i="217"/>
  <c r="E2945" i="217"/>
  <c r="E2909" i="217"/>
  <c r="E2873" i="217"/>
  <c r="E2837" i="217"/>
  <c r="E2801" i="217"/>
  <c r="E2765" i="217"/>
  <c r="E2729" i="217"/>
  <c r="E2693" i="217"/>
  <c r="E2657" i="217"/>
  <c r="E2621" i="217"/>
  <c r="E2585" i="217"/>
  <c r="E3046" i="217"/>
  <c r="E3010" i="217"/>
  <c r="E2974" i="217"/>
  <c r="E2938" i="217"/>
  <c r="E2902" i="217"/>
  <c r="E2866" i="217"/>
  <c r="E2598" i="217"/>
  <c r="E2814" i="217"/>
  <c r="E3030" i="217"/>
  <c r="E2634" i="217"/>
  <c r="E2850" i="217"/>
  <c r="E3074" i="217"/>
  <c r="E3041" i="217"/>
  <c r="E3005" i="217"/>
  <c r="E2969" i="217"/>
  <c r="E2933" i="217"/>
  <c r="E2897" i="217"/>
  <c r="E2861" i="217"/>
  <c r="E2825" i="217"/>
  <c r="E2789" i="217"/>
  <c r="E2753" i="217"/>
  <c r="E2717" i="217"/>
  <c r="E2681" i="217"/>
  <c r="E2645" i="217"/>
  <c r="E2609" i="217"/>
  <c r="E3070" i="217"/>
  <c r="E3034" i="217"/>
  <c r="E2998" i="217"/>
  <c r="E2910" i="217"/>
  <c r="E2694" i="217"/>
  <c r="E2976" i="217"/>
  <c r="E2760" i="217"/>
  <c r="E3042" i="217"/>
  <c r="E2826" i="217"/>
  <c r="E2610" i="217"/>
  <c r="E2892" i="217"/>
  <c r="E2676" i="217"/>
  <c r="E2599" i="217"/>
  <c r="E2635" i="217"/>
  <c r="E2671" i="217"/>
  <c r="E2707" i="217"/>
  <c r="E2743" i="217"/>
  <c r="E2779" i="217"/>
  <c r="E2815" i="217"/>
  <c r="E2851" i="217"/>
  <c r="E2887" i="217"/>
  <c r="E2923" i="217"/>
  <c r="E2959" i="217"/>
  <c r="E3001" i="217"/>
  <c r="E3043" i="217"/>
  <c r="E2588" i="217"/>
  <c r="E2630" i="217"/>
  <c r="E2672" i="217"/>
  <c r="E2714" i="217"/>
  <c r="E2756" i="217"/>
  <c r="E2804" i="217"/>
  <c r="E2846" i="217"/>
  <c r="E2888" i="217"/>
  <c r="E2930" i="217"/>
  <c r="E2972" i="217"/>
  <c r="E3020" i="217"/>
  <c r="E3062" i="217"/>
  <c r="E2601" i="217"/>
  <c r="E2643" i="217"/>
  <c r="E2685" i="217"/>
  <c r="E2733" i="217"/>
  <c r="E2775" i="217"/>
  <c r="E2817" i="217"/>
  <c r="E2859" i="217"/>
  <c r="E2901" i="217"/>
  <c r="E2949" i="217"/>
  <c r="E2991" i="217"/>
  <c r="E3033" i="217"/>
  <c r="E2578" i="217"/>
  <c r="E2620" i="217"/>
  <c r="E2668" i="217"/>
  <c r="E2710" i="217"/>
  <c r="E2752" i="217"/>
  <c r="E2794" i="217"/>
  <c r="E2836" i="217"/>
  <c r="E2890" i="217"/>
  <c r="E2944" i="217"/>
  <c r="E3004" i="217"/>
  <c r="E2579" i="217"/>
  <c r="E2651" i="217"/>
  <c r="E2723" i="217"/>
  <c r="E2795" i="217"/>
  <c r="E2867" i="217"/>
  <c r="E2939" i="217"/>
  <c r="E3011" i="217"/>
  <c r="E2958" i="217"/>
  <c r="E1141" i="217"/>
  <c r="E1321" i="217"/>
  <c r="E1045" i="217"/>
  <c r="E1075" i="217"/>
  <c r="E1058" i="217"/>
  <c r="E1147" i="217"/>
  <c r="E1363" i="217"/>
  <c r="E1047" i="217"/>
  <c r="E1087" i="217"/>
  <c r="E1297" i="217"/>
  <c r="E1513" i="217"/>
  <c r="E1072" i="217"/>
  <c r="E1231" i="217"/>
  <c r="E1447" i="217"/>
  <c r="E1061" i="217"/>
  <c r="E1165" i="217"/>
  <c r="E1381" i="217"/>
  <c r="E1050" i="217"/>
  <c r="E1099" i="217"/>
  <c r="E1315" i="217"/>
  <c r="E1531" i="217"/>
  <c r="E1112" i="217"/>
  <c r="E1148" i="217"/>
  <c r="E1184" i="217"/>
  <c r="E1220" i="217"/>
  <c r="E1256" i="217"/>
  <c r="E1292" i="217"/>
  <c r="E1328" i="217"/>
  <c r="E1364" i="217"/>
  <c r="E1400" i="217"/>
  <c r="E1436" i="217"/>
  <c r="E1472" i="217"/>
  <c r="E1508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1079" i="217"/>
  <c r="E1115" i="217"/>
  <c r="E1151" i="217"/>
  <c r="E1187" i="217"/>
  <c r="E1223" i="217"/>
  <c r="E1259" i="217"/>
  <c r="E1295" i="217"/>
  <c r="E1331" i="217"/>
  <c r="E1367" i="217"/>
  <c r="E1403" i="217"/>
  <c r="E1439" i="217"/>
  <c r="E1475" i="217"/>
  <c r="E1511" i="217"/>
  <c r="E1092" i="217"/>
  <c r="E1128" i="217"/>
  <c r="E1164" i="217"/>
  <c r="E1200" i="217"/>
  <c r="E1236" i="217"/>
  <c r="E1272" i="217"/>
  <c r="E1308" i="217"/>
  <c r="E1344" i="217"/>
  <c r="E1380" i="217"/>
  <c r="E1416" i="217"/>
  <c r="E1452" i="217"/>
  <c r="E1488" i="217"/>
  <c r="E1524" i="217"/>
  <c r="E73" i="217"/>
  <c r="E318" i="217"/>
  <c r="E44" i="217"/>
  <c r="E82" i="217"/>
  <c r="E125" i="217"/>
  <c r="E168" i="217"/>
  <c r="E214" i="217"/>
  <c r="E286" i="217"/>
  <c r="E358" i="217"/>
  <c r="E455" i="217"/>
  <c r="E196" i="217"/>
  <c r="E33" i="217"/>
  <c r="E69" i="217"/>
  <c r="E112" i="217"/>
  <c r="E155" i="217"/>
  <c r="E198" i="217"/>
  <c r="E263" i="217"/>
  <c r="E335" i="217"/>
  <c r="E407" i="217"/>
  <c r="E109" i="217"/>
  <c r="E402" i="217"/>
  <c r="E40" i="217"/>
  <c r="E77" i="217"/>
  <c r="E120" i="217"/>
  <c r="E163" i="217"/>
  <c r="E208" i="217"/>
  <c r="E276" i="217"/>
  <c r="E348" i="217"/>
  <c r="E431" i="217"/>
  <c r="E152" i="217"/>
  <c r="E378" i="217"/>
  <c r="E41" i="217"/>
  <c r="E78" i="217"/>
  <c r="E121" i="217"/>
  <c r="E164" i="217"/>
  <c r="E209" i="217"/>
  <c r="E280" i="217"/>
  <c r="E352" i="217"/>
  <c r="E437" i="217"/>
  <c r="E167" i="217"/>
  <c r="E24" i="217"/>
  <c r="E60" i="217"/>
  <c r="E101" i="217"/>
  <c r="E144" i="217"/>
  <c r="E187" i="217"/>
  <c r="E245" i="217"/>
  <c r="E317" i="217"/>
  <c r="E389" i="217"/>
  <c r="E420" i="217"/>
  <c r="E456" i="217"/>
  <c r="E492" i="217"/>
  <c r="E217" i="217"/>
  <c r="E253" i="217"/>
  <c r="E289" i="217"/>
  <c r="E325" i="217"/>
  <c r="E361" i="217"/>
  <c r="E397" i="217"/>
  <c r="E433" i="217"/>
  <c r="E469" i="217"/>
  <c r="E505" i="217"/>
  <c r="E242" i="217"/>
  <c r="E278" i="217"/>
  <c r="E314" i="217"/>
  <c r="E350" i="217"/>
  <c r="E386" i="217"/>
  <c r="E422" i="217"/>
  <c r="E458" i="217"/>
  <c r="E494" i="217"/>
  <c r="E87" i="217"/>
  <c r="E123" i="217"/>
  <c r="E159" i="217"/>
  <c r="E195" i="217"/>
  <c r="E231" i="217"/>
  <c r="E267" i="217"/>
  <c r="E303" i="217"/>
  <c r="E339" i="217"/>
  <c r="E375" i="217"/>
  <c r="E411" i="217"/>
  <c r="E447" i="217"/>
  <c r="E483" i="217"/>
  <c r="E418" i="217"/>
  <c r="E454" i="217"/>
  <c r="E490" i="217"/>
  <c r="E1393" i="217"/>
  <c r="E1057" i="217"/>
  <c r="E1105" i="217"/>
  <c r="E1429" i="217"/>
  <c r="E1064" i="217"/>
  <c r="E1183" i="217"/>
  <c r="E1399" i="217"/>
  <c r="E1053" i="217"/>
  <c r="E1117" i="217"/>
  <c r="E1333" i="217"/>
  <c r="E1042" i="217"/>
  <c r="E1078" i="217"/>
  <c r="E1267" i="217"/>
  <c r="E1483" i="217"/>
  <c r="E1067" i="217"/>
  <c r="E1201" i="217"/>
  <c r="E1417" i="217"/>
  <c r="E1056" i="217"/>
  <c r="E1135" i="217"/>
  <c r="E1351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78" i="217"/>
  <c r="E1514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497" i="217"/>
  <c r="E1533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1085" i="217"/>
  <c r="E1121" i="217"/>
  <c r="E1157" i="217"/>
  <c r="E1193" i="217"/>
  <c r="E1229" i="217"/>
  <c r="E1265" i="217"/>
  <c r="E1301" i="217"/>
  <c r="E1337" i="217"/>
  <c r="E1373" i="217"/>
  <c r="E1409" i="217"/>
  <c r="E1445" i="217"/>
  <c r="E1481" i="217"/>
  <c r="E1517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2" i="217"/>
  <c r="E390" i="217"/>
  <c r="E50" i="217"/>
  <c r="E89" i="217"/>
  <c r="E132" i="217"/>
  <c r="E175" i="217"/>
  <c r="E226" i="217"/>
  <c r="E298" i="217"/>
  <c r="E370" i="217"/>
  <c r="E491" i="217"/>
  <c r="E246" i="217"/>
  <c r="E39" i="217"/>
  <c r="E76" i="217"/>
  <c r="E119" i="217"/>
  <c r="E162" i="217"/>
  <c r="E206" i="217"/>
  <c r="E275" i="217"/>
  <c r="E347" i="217"/>
  <c r="E425" i="217"/>
  <c r="E138" i="217"/>
  <c r="E485" i="217"/>
  <c r="E46" i="217"/>
  <c r="E84" i="217"/>
  <c r="E127" i="217"/>
  <c r="E170" i="217"/>
  <c r="E216" i="217"/>
  <c r="E288" i="217"/>
  <c r="E360" i="217"/>
  <c r="E467" i="217"/>
  <c r="E174" i="217"/>
  <c r="E414" i="217"/>
  <c r="E47" i="217"/>
  <c r="E85" i="217"/>
  <c r="E128" i="217"/>
  <c r="E172" i="217"/>
  <c r="E220" i="217"/>
  <c r="E292" i="217"/>
  <c r="E364" i="217"/>
  <c r="E473" i="217"/>
  <c r="E212" i="217"/>
  <c r="E30" i="217"/>
  <c r="E66" i="217"/>
  <c r="E108" i="217"/>
  <c r="E151" i="217"/>
  <c r="E194" i="217"/>
  <c r="E257" i="217"/>
  <c r="E329" i="217"/>
  <c r="E401" i="217"/>
  <c r="E426" i="217"/>
  <c r="E462" i="217"/>
  <c r="E498" i="217"/>
  <c r="E223" i="217"/>
  <c r="E259" i="217"/>
  <c r="E295" i="217"/>
  <c r="E331" i="217"/>
  <c r="E367" i="217"/>
  <c r="E403" i="217"/>
  <c r="E439" i="217"/>
  <c r="E475" i="217"/>
  <c r="E511" i="217"/>
  <c r="E248" i="217"/>
  <c r="E284" i="217"/>
  <c r="E320" i="217"/>
  <c r="E356" i="217"/>
  <c r="E392" i="217"/>
  <c r="E428" i="217"/>
  <c r="E464" i="217"/>
  <c r="E500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424" i="217"/>
  <c r="E460" i="217"/>
  <c r="E496" i="217"/>
  <c r="E1177" i="217"/>
  <c r="E1051" i="217"/>
  <c r="E1213" i="217"/>
  <c r="E1070" i="217"/>
  <c r="E1219" i="217"/>
  <c r="E1435" i="217"/>
  <c r="E1059" i="217"/>
  <c r="E1153" i="217"/>
  <c r="E1369" i="217"/>
  <c r="E1048" i="217"/>
  <c r="E1089" i="217"/>
  <c r="E1303" i="217"/>
  <c r="E1519" i="217"/>
  <c r="E1073" i="217"/>
  <c r="E1237" i="217"/>
  <c r="E1453" i="217"/>
  <c r="E1062" i="217"/>
  <c r="E1171" i="217"/>
  <c r="E1387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484" i="217"/>
  <c r="E1520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120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091" i="217"/>
  <c r="E1127" i="217"/>
  <c r="E1163" i="217"/>
  <c r="E1199" i="217"/>
  <c r="E1235" i="217"/>
  <c r="E1271" i="217"/>
  <c r="E1307" i="217"/>
  <c r="E1343" i="217"/>
  <c r="E1379" i="217"/>
  <c r="E1415" i="217"/>
  <c r="E1451" i="217"/>
  <c r="E1487" i="217"/>
  <c r="E1523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31" i="217"/>
  <c r="E20" i="217"/>
  <c r="E56" i="217"/>
  <c r="E96" i="217"/>
  <c r="E139" i="217"/>
  <c r="E182" i="217"/>
  <c r="E238" i="217"/>
  <c r="E310" i="217"/>
  <c r="E382" i="217"/>
  <c r="E25" i="217"/>
  <c r="E306" i="217"/>
  <c r="E45" i="217"/>
  <c r="E83" i="217"/>
  <c r="E126" i="217"/>
  <c r="E169" i="217"/>
  <c r="E215" i="217"/>
  <c r="E287" i="217"/>
  <c r="E359" i="217"/>
  <c r="E461" i="217"/>
  <c r="E181" i="217"/>
  <c r="E16" i="217"/>
  <c r="E52" i="217"/>
  <c r="E91" i="217"/>
  <c r="E134" i="217"/>
  <c r="E178" i="217"/>
  <c r="E228" i="217"/>
  <c r="E300" i="217"/>
  <c r="E372" i="217"/>
  <c r="E503" i="217"/>
  <c r="E188" i="217"/>
  <c r="E17" i="217"/>
  <c r="E53" i="217"/>
  <c r="E92" i="217"/>
  <c r="E136" i="217"/>
  <c r="E179" i="217"/>
  <c r="E232" i="217"/>
  <c r="E304" i="217"/>
  <c r="E376" i="217"/>
  <c r="E509" i="217"/>
  <c r="E282" i="217"/>
  <c r="E36" i="217"/>
  <c r="E72" i="217"/>
  <c r="E115" i="217"/>
  <c r="E158" i="217"/>
  <c r="E202" i="217"/>
  <c r="E269" i="217"/>
  <c r="E341" i="217"/>
  <c r="E413" i="217"/>
  <c r="E432" i="217"/>
  <c r="E468" i="217"/>
  <c r="E504" i="217"/>
  <c r="E229" i="217"/>
  <c r="E265" i="217"/>
  <c r="E301" i="217"/>
  <c r="E337" i="217"/>
  <c r="E373" i="217"/>
  <c r="E409" i="217"/>
  <c r="E445" i="217"/>
  <c r="E481" i="217"/>
  <c r="E218" i="217"/>
  <c r="E254" i="217"/>
  <c r="E290" i="217"/>
  <c r="E326" i="217"/>
  <c r="E362" i="217"/>
  <c r="E398" i="217"/>
  <c r="E434" i="217"/>
  <c r="E470" i="217"/>
  <c r="E506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430" i="217"/>
  <c r="E466" i="217"/>
  <c r="E502" i="217"/>
  <c r="E1063" i="217"/>
  <c r="E1501" i="217"/>
  <c r="E1040" i="217"/>
  <c r="E1076" i="217"/>
  <c r="E1255" i="217"/>
  <c r="E1471" i="217"/>
  <c r="E1065" i="217"/>
  <c r="E1189" i="217"/>
  <c r="E1405" i="217"/>
  <c r="E1054" i="217"/>
  <c r="E1123" i="217"/>
  <c r="E1339" i="217"/>
  <c r="E1043" i="217"/>
  <c r="E1080" i="217"/>
  <c r="E1273" i="217"/>
  <c r="E1489" i="217"/>
  <c r="E1068" i="217"/>
  <c r="E1207" i="217"/>
  <c r="E1423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490" i="217"/>
  <c r="E1526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E1097" i="217"/>
  <c r="E1133" i="217"/>
  <c r="E1169" i="217"/>
  <c r="E1205" i="217"/>
  <c r="E1241" i="217"/>
  <c r="E1277" i="217"/>
  <c r="E1313" i="217"/>
  <c r="E1349" i="217"/>
  <c r="E1385" i="217"/>
  <c r="E1421" i="217"/>
  <c r="E1457" i="217"/>
  <c r="E1493" i="217"/>
  <c r="E1529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19" i="217"/>
  <c r="E160" i="217"/>
  <c r="E26" i="217"/>
  <c r="E62" i="217"/>
  <c r="E103" i="217"/>
  <c r="E146" i="217"/>
  <c r="E190" i="217"/>
  <c r="E250" i="217"/>
  <c r="E322" i="217"/>
  <c r="E394" i="217"/>
  <c r="E61" i="217"/>
  <c r="E366" i="217"/>
  <c r="E51" i="217"/>
  <c r="E90" i="217"/>
  <c r="E133" i="217"/>
  <c r="E176" i="217"/>
  <c r="E227" i="217"/>
  <c r="E299" i="217"/>
  <c r="E371" i="217"/>
  <c r="E497" i="217"/>
  <c r="E234" i="217"/>
  <c r="E22" i="217"/>
  <c r="E58" i="217"/>
  <c r="E98" i="217"/>
  <c r="E142" i="217"/>
  <c r="E185" i="217"/>
  <c r="E240" i="217"/>
  <c r="E312" i="217"/>
  <c r="E384" i="217"/>
  <c r="E43" i="217"/>
  <c r="E222" i="217"/>
  <c r="E23" i="217"/>
  <c r="E59" i="217"/>
  <c r="E100" i="217"/>
  <c r="E143" i="217"/>
  <c r="E186" i="217"/>
  <c r="E244" i="217"/>
  <c r="E316" i="217"/>
  <c r="E388" i="217"/>
  <c r="E49" i="217"/>
  <c r="E354" i="217"/>
  <c r="E42" i="217"/>
  <c r="E79" i="217"/>
  <c r="E122" i="217"/>
  <c r="E166" i="217"/>
  <c r="E210" i="217"/>
  <c r="E281" i="217"/>
  <c r="E353" i="217"/>
  <c r="E443" i="217"/>
  <c r="E438" i="217"/>
  <c r="E474" i="217"/>
  <c r="E510" i="217"/>
  <c r="E235" i="217"/>
  <c r="E271" i="217"/>
  <c r="E307" i="217"/>
  <c r="E343" i="217"/>
  <c r="E379" i="217"/>
  <c r="E415" i="217"/>
  <c r="E451" i="217"/>
  <c r="E487" i="217"/>
  <c r="E224" i="217"/>
  <c r="E260" i="217"/>
  <c r="E296" i="217"/>
  <c r="E332" i="217"/>
  <c r="E368" i="217"/>
  <c r="E404" i="217"/>
  <c r="E440" i="217"/>
  <c r="E476" i="217"/>
  <c r="E512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1" i="217"/>
  <c r="E436" i="217"/>
  <c r="E472" i="217"/>
  <c r="E508" i="217"/>
  <c r="E1069" i="217"/>
  <c r="E1285" i="217"/>
  <c r="E1465" i="217"/>
  <c r="E1046" i="217"/>
  <c r="E1084" i="217"/>
  <c r="E1291" i="217"/>
  <c r="E1507" i="217"/>
  <c r="E1071" i="217"/>
  <c r="E1225" i="217"/>
  <c r="E1441" i="217"/>
  <c r="E1060" i="217"/>
  <c r="E1159" i="217"/>
  <c r="E1375" i="217"/>
  <c r="E1049" i="217"/>
  <c r="E1093" i="217"/>
  <c r="E1309" i="217"/>
  <c r="E1525" i="217"/>
  <c r="E1074" i="217"/>
  <c r="E1243" i="217"/>
  <c r="E1459" i="217"/>
  <c r="E1100" i="217"/>
  <c r="E1136" i="217"/>
  <c r="E1172" i="217"/>
  <c r="E1208" i="217"/>
  <c r="E1244" i="217"/>
  <c r="E1280" i="217"/>
  <c r="E1316" i="217"/>
  <c r="E1352" i="217"/>
  <c r="E1388" i="217"/>
  <c r="E1424" i="217"/>
  <c r="E1460" i="217"/>
  <c r="E1496" i="217"/>
  <c r="E1532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1103" i="217"/>
  <c r="E1139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31" i="217"/>
  <c r="E203" i="217"/>
  <c r="E32" i="217"/>
  <c r="E68" i="217"/>
  <c r="E110" i="217"/>
  <c r="E154" i="217"/>
  <c r="E197" i="217"/>
  <c r="E262" i="217"/>
  <c r="E334" i="217"/>
  <c r="E406" i="217"/>
  <c r="E95" i="217"/>
  <c r="E21" i="217"/>
  <c r="E57" i="217"/>
  <c r="E97" i="217"/>
  <c r="E140" i="217"/>
  <c r="E184" i="217"/>
  <c r="E239" i="217"/>
  <c r="E311" i="217"/>
  <c r="E383" i="217"/>
  <c r="E37" i="217"/>
  <c r="E294" i="217"/>
  <c r="E28" i="217"/>
  <c r="E64" i="217"/>
  <c r="E106" i="217"/>
  <c r="E149" i="217"/>
  <c r="E192" i="217"/>
  <c r="E252" i="217"/>
  <c r="E324" i="217"/>
  <c r="E396" i="217"/>
  <c r="E80" i="217"/>
  <c r="E270" i="217"/>
  <c r="E29" i="217"/>
  <c r="E65" i="217"/>
  <c r="E107" i="217"/>
  <c r="E150" i="217"/>
  <c r="E193" i="217"/>
  <c r="E256" i="217"/>
  <c r="E328" i="217"/>
  <c r="E400" i="217"/>
  <c r="E88" i="217"/>
  <c r="E449" i="217"/>
  <c r="E48" i="217"/>
  <c r="E86" i="217"/>
  <c r="E130" i="217"/>
  <c r="E173" i="217"/>
  <c r="E221" i="217"/>
  <c r="E293" i="217"/>
  <c r="E365" i="217"/>
  <c r="E479" i="217"/>
  <c r="E444" i="217"/>
  <c r="E480" i="217"/>
  <c r="E205" i="217"/>
  <c r="E241" i="217"/>
  <c r="E277" i="217"/>
  <c r="E313" i="217"/>
  <c r="E349" i="217"/>
  <c r="E385" i="217"/>
  <c r="E421" i="217"/>
  <c r="E457" i="217"/>
  <c r="E493" i="217"/>
  <c r="E230" i="217"/>
  <c r="E266" i="217"/>
  <c r="E302" i="217"/>
  <c r="E338" i="217"/>
  <c r="E374" i="217"/>
  <c r="E410" i="217"/>
  <c r="E446" i="217"/>
  <c r="E482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07" i="217"/>
  <c r="E442" i="217"/>
  <c r="E478" i="217"/>
  <c r="G27" i="216"/>
  <c r="E27" i="216"/>
  <c r="AZ2570" i="217" l="1"/>
  <c r="AZ2571" i="217" s="1"/>
  <c r="AT2570" i="217"/>
  <c r="AT2571" i="217" s="1"/>
  <c r="AN2570" i="217"/>
  <c r="AN2571" i="217" s="1"/>
  <c r="AH2570" i="217"/>
  <c r="AH2571" i="217" s="1"/>
  <c r="AB2570" i="217"/>
  <c r="AB2571" i="217" s="1"/>
  <c r="P2570" i="217"/>
  <c r="P2571" i="217" s="1"/>
  <c r="J2570" i="217"/>
  <c r="J2571" i="217" s="1"/>
  <c r="D2570" i="217"/>
  <c r="D2571" i="217" s="1"/>
  <c r="T71" i="220"/>
  <c r="N71" i="220"/>
  <c r="P71" i="220"/>
  <c r="R71" i="220"/>
  <c r="L86" i="220"/>
  <c r="V71" i="220"/>
  <c r="X71" i="220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P43" i="220"/>
  <c r="L58" i="220"/>
  <c r="X43" i="220"/>
  <c r="L44" i="220"/>
  <c r="R43" i="220"/>
  <c r="N43" i="220"/>
  <c r="V43" i="220"/>
  <c r="T43" i="220"/>
  <c r="D1546" i="217"/>
  <c r="D1547" i="217" s="1"/>
  <c r="AT1034" i="217"/>
  <c r="AT1035" i="217" s="1"/>
  <c r="AN1034" i="217"/>
  <c r="AN1035" i="217" s="1"/>
  <c r="AH1034" i="217"/>
  <c r="AH1035" i="217" s="1"/>
  <c r="AZ1034" i="217"/>
  <c r="AZ1035" i="217" s="1"/>
  <c r="D1034" i="217"/>
  <c r="D1035" i="217" s="1"/>
  <c r="AA18" i="226"/>
  <c r="V1034" i="217"/>
  <c r="V1035" i="217" s="1"/>
  <c r="P1034" i="217"/>
  <c r="P1035" i="217" s="1"/>
  <c r="AH522" i="217"/>
  <c r="AH523" i="217" s="1"/>
  <c r="AT522" i="217"/>
  <c r="AT523" i="217" s="1"/>
  <c r="AN522" i="217"/>
  <c r="AN523" i="217" s="1"/>
  <c r="AZ522" i="217"/>
  <c r="AZ523" i="217" s="1"/>
  <c r="AB522" i="217"/>
  <c r="AB523" i="217" s="1"/>
  <c r="V522" i="217"/>
  <c r="V523" i="217" s="1"/>
  <c r="P522" i="217"/>
  <c r="P523" i="217" s="1"/>
  <c r="Y18" i="226"/>
  <c r="X18" i="226"/>
  <c r="AF11" i="215"/>
  <c r="AH11" i="215"/>
  <c r="AG11" i="215"/>
  <c r="AE11" i="215"/>
  <c r="I11" i="222"/>
  <c r="I11" i="223"/>
  <c r="D70" i="223"/>
  <c r="V9" i="224"/>
  <c r="J9" i="225"/>
  <c r="H70" i="222"/>
  <c r="G70" i="223"/>
  <c r="K69" i="222"/>
  <c r="L10" i="222"/>
  <c r="K10" i="222"/>
  <c r="F12" i="223"/>
  <c r="F70" i="223"/>
  <c r="H11" i="223"/>
  <c r="H70" i="223"/>
  <c r="B12" i="223"/>
  <c r="C12" i="222"/>
  <c r="C70" i="222"/>
  <c r="F12" i="222"/>
  <c r="F70" i="222"/>
  <c r="G11" i="222"/>
  <c r="G70" i="222"/>
  <c r="AK11" i="215"/>
  <c r="AL11" i="215"/>
  <c r="J71" i="222"/>
  <c r="J71" i="223"/>
  <c r="AI11" i="215"/>
  <c r="AJ11" i="215"/>
  <c r="AB11" i="215"/>
  <c r="X11" i="215"/>
  <c r="AC11" i="215"/>
  <c r="Y11" i="215"/>
  <c r="AD11" i="215"/>
  <c r="Z11" i="215"/>
  <c r="E71" i="223"/>
  <c r="F13" i="223"/>
  <c r="O12" i="215"/>
  <c r="L12" i="215"/>
  <c r="AA11" i="215"/>
  <c r="S12" i="215"/>
  <c r="P12" i="215"/>
  <c r="M12" i="215"/>
  <c r="G71" i="222"/>
  <c r="U12" i="215"/>
  <c r="W11" i="215"/>
  <c r="Q12" i="215"/>
  <c r="T12" i="215"/>
  <c r="E71" i="222"/>
  <c r="N12" i="215"/>
  <c r="H12" i="215"/>
  <c r="E12" i="215"/>
  <c r="C71" i="222"/>
  <c r="C71" i="223"/>
  <c r="F12" i="215"/>
  <c r="R12" i="215"/>
  <c r="G12" i="215"/>
  <c r="J12" i="215"/>
  <c r="V12" i="215"/>
  <c r="K12" i="215"/>
  <c r="C12" i="215"/>
  <c r="D12" i="215"/>
  <c r="I12" i="215"/>
  <c r="L10" i="223"/>
  <c r="K10" i="223"/>
  <c r="L69" i="222"/>
  <c r="B12" i="222"/>
  <c r="C12" i="223"/>
  <c r="C70" i="223"/>
  <c r="J11" i="222"/>
  <c r="J70" i="222"/>
  <c r="E70" i="223"/>
  <c r="E12" i="222"/>
  <c r="E70" i="222"/>
  <c r="D12" i="222"/>
  <c r="D70" i="222"/>
  <c r="J11" i="223"/>
  <c r="J70" i="223"/>
  <c r="X8" i="224"/>
  <c r="Y8" i="224" s="1"/>
  <c r="L8" i="225"/>
  <c r="M8" i="225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P10" i="217"/>
  <c r="P11" i="217" s="1"/>
  <c r="D10" i="217"/>
  <c r="D11" i="217" s="1"/>
  <c r="P8" i="220"/>
  <c r="L16" i="220"/>
  <c r="L15" i="220"/>
  <c r="N8" i="220"/>
  <c r="R8" i="220"/>
  <c r="T8" i="220"/>
  <c r="V8" i="220"/>
  <c r="X8" i="220"/>
  <c r="O61" i="226"/>
  <c r="R61" i="226" s="1"/>
  <c r="O57" i="226"/>
  <c r="R57" i="226" s="1"/>
  <c r="O58" i="226"/>
  <c r="R58" i="226" s="1"/>
  <c r="G3" i="226"/>
  <c r="F3" i="226"/>
  <c r="O53" i="226"/>
  <c r="R53" i="226" s="1"/>
  <c r="O55" i="226"/>
  <c r="R55" i="226" s="1"/>
  <c r="O54" i="226"/>
  <c r="R54" i="226" s="1"/>
  <c r="O56" i="226"/>
  <c r="R56" i="226" s="1"/>
  <c r="O60" i="226"/>
  <c r="R60" i="226" s="1"/>
  <c r="O59" i="226"/>
  <c r="R59" i="226" s="1"/>
  <c r="A12" i="225"/>
  <c r="A13" i="224"/>
  <c r="AF12" i="215" l="1"/>
  <c r="AH12" i="215"/>
  <c r="AG12" i="215"/>
  <c r="AE12" i="215"/>
  <c r="I12" i="222"/>
  <c r="I71" i="222"/>
  <c r="I12" i="223"/>
  <c r="I71" i="223"/>
  <c r="L11" i="223"/>
  <c r="F71" i="223"/>
  <c r="L70" i="223"/>
  <c r="L70" i="222"/>
  <c r="K70" i="223"/>
  <c r="L11" i="222"/>
  <c r="K70" i="222"/>
  <c r="D13" i="222"/>
  <c r="F13" i="222"/>
  <c r="F71" i="222"/>
  <c r="J12" i="223"/>
  <c r="B13" i="223"/>
  <c r="B71" i="223"/>
  <c r="K11" i="223"/>
  <c r="B13" i="222"/>
  <c r="B71" i="222"/>
  <c r="E13" i="222"/>
  <c r="H12" i="223"/>
  <c r="H71" i="223"/>
  <c r="H12" i="222"/>
  <c r="H71" i="222"/>
  <c r="J12" i="222"/>
  <c r="D71" i="222"/>
  <c r="C13" i="222"/>
  <c r="G12" i="222"/>
  <c r="J72" i="222"/>
  <c r="AI12" i="215"/>
  <c r="AJ12" i="215"/>
  <c r="AK12" i="215"/>
  <c r="AD12" i="215"/>
  <c r="Z12" i="215"/>
  <c r="G13" i="222"/>
  <c r="W12" i="215"/>
  <c r="S13" i="215"/>
  <c r="P13" i="215"/>
  <c r="X12" i="215"/>
  <c r="T13" i="215"/>
  <c r="Q13" i="215"/>
  <c r="N13" i="215"/>
  <c r="AL12" i="215"/>
  <c r="Y12" i="215"/>
  <c r="U13" i="215"/>
  <c r="R13" i="215"/>
  <c r="AB12" i="215"/>
  <c r="F14" i="222"/>
  <c r="K13" i="215"/>
  <c r="E14" i="222"/>
  <c r="L13" i="215"/>
  <c r="J13" i="215"/>
  <c r="G13" i="215"/>
  <c r="D13" i="215"/>
  <c r="C14" i="223"/>
  <c r="F13" i="215"/>
  <c r="F72" i="223"/>
  <c r="O13" i="215"/>
  <c r="H13" i="215"/>
  <c r="V13" i="215"/>
  <c r="B72" i="223"/>
  <c r="AA12" i="215"/>
  <c r="M13" i="215"/>
  <c r="AC12" i="215"/>
  <c r="I13" i="215"/>
  <c r="C13" i="215"/>
  <c r="E13" i="215"/>
  <c r="C14" i="222"/>
  <c r="I72" i="223"/>
  <c r="C72" i="223"/>
  <c r="K11" i="222"/>
  <c r="D13" i="223"/>
  <c r="D71" i="223"/>
  <c r="C13" i="223"/>
  <c r="G12" i="223"/>
  <c r="G71" i="223"/>
  <c r="E13" i="223"/>
  <c r="A13" i="225"/>
  <c r="A14" i="224"/>
  <c r="I13" i="222" l="1"/>
  <c r="I72" i="222"/>
  <c r="I13" i="223"/>
  <c r="AH13" i="215"/>
  <c r="I14" i="222"/>
  <c r="I14" i="223"/>
  <c r="AF13" i="215"/>
  <c r="AE13" i="215"/>
  <c r="AG13" i="215"/>
  <c r="F72" i="222"/>
  <c r="K12" i="223"/>
  <c r="C72" i="222"/>
  <c r="K12" i="222"/>
  <c r="G13" i="223"/>
  <c r="G72" i="223"/>
  <c r="H13" i="222"/>
  <c r="H72" i="222"/>
  <c r="J13" i="222"/>
  <c r="B14" i="222"/>
  <c r="B72" i="222"/>
  <c r="L71" i="222"/>
  <c r="K71" i="222"/>
  <c r="L12" i="223"/>
  <c r="B14" i="223"/>
  <c r="E14" i="223"/>
  <c r="E72" i="223"/>
  <c r="D14" i="222"/>
  <c r="D72" i="222"/>
  <c r="AI13" i="215"/>
  <c r="AJ13" i="215"/>
  <c r="AK13" i="215"/>
  <c r="AL13" i="215"/>
  <c r="H14" i="223"/>
  <c r="AA13" i="215"/>
  <c r="W13" i="215"/>
  <c r="AB13" i="215"/>
  <c r="X13" i="215"/>
  <c r="Z13" i="215"/>
  <c r="U14" i="215"/>
  <c r="R14" i="215"/>
  <c r="H14" i="222"/>
  <c r="V14" i="215"/>
  <c r="D15" i="223"/>
  <c r="AC13" i="215"/>
  <c r="K14" i="215"/>
  <c r="T14" i="215"/>
  <c r="O14" i="215"/>
  <c r="Q14" i="215"/>
  <c r="L14" i="215"/>
  <c r="Y13" i="215"/>
  <c r="C14" i="215"/>
  <c r="N14" i="215"/>
  <c r="I14" i="215"/>
  <c r="F14" i="215"/>
  <c r="H14" i="215"/>
  <c r="AD13" i="215"/>
  <c r="S14" i="215"/>
  <c r="J14" i="215"/>
  <c r="M14" i="215"/>
  <c r="P14" i="215"/>
  <c r="G14" i="215"/>
  <c r="B73" i="222"/>
  <c r="D14" i="215"/>
  <c r="E14" i="215"/>
  <c r="J13" i="223"/>
  <c r="J72" i="223"/>
  <c r="L12" i="222"/>
  <c r="E72" i="222"/>
  <c r="G72" i="222"/>
  <c r="H13" i="223"/>
  <c r="H72" i="223"/>
  <c r="D14" i="223"/>
  <c r="D72" i="223"/>
  <c r="F14" i="223"/>
  <c r="K71" i="223"/>
  <c r="L71" i="223"/>
  <c r="A14" i="225"/>
  <c r="A15" i="224"/>
  <c r="I73" i="223" l="1"/>
  <c r="D73" i="223"/>
  <c r="I73" i="222"/>
  <c r="AH14" i="215"/>
  <c r="AF14" i="215"/>
  <c r="I15" i="222"/>
  <c r="AE14" i="215"/>
  <c r="AG14" i="215"/>
  <c r="H73" i="222"/>
  <c r="L13" i="223"/>
  <c r="H73" i="223"/>
  <c r="L72" i="223"/>
  <c r="F15" i="222"/>
  <c r="C15" i="222"/>
  <c r="C73" i="222"/>
  <c r="C15" i="223"/>
  <c r="C73" i="223"/>
  <c r="E15" i="222"/>
  <c r="E73" i="222"/>
  <c r="K13" i="222"/>
  <c r="G14" i="223"/>
  <c r="G73" i="223"/>
  <c r="K72" i="222"/>
  <c r="L72" i="222"/>
  <c r="L13" i="222"/>
  <c r="B15" i="223"/>
  <c r="B73" i="223"/>
  <c r="J14" i="223"/>
  <c r="J73" i="223"/>
  <c r="D15" i="222"/>
  <c r="D73" i="222"/>
  <c r="F73" i="222"/>
  <c r="B15" i="222"/>
  <c r="G14" i="222"/>
  <c r="G73" i="222"/>
  <c r="E15" i="223"/>
  <c r="E73" i="223"/>
  <c r="K72" i="223"/>
  <c r="J14" i="222"/>
  <c r="J73" i="222"/>
  <c r="K13" i="223"/>
  <c r="F15" i="223"/>
  <c r="F73" i="223"/>
  <c r="AK14" i="215"/>
  <c r="AL14" i="215"/>
  <c r="J74" i="223"/>
  <c r="AI14" i="215"/>
  <c r="AB14" i="215"/>
  <c r="X14" i="215"/>
  <c r="AJ14" i="215"/>
  <c r="AC14" i="215"/>
  <c r="Y14" i="215"/>
  <c r="AD14" i="215"/>
  <c r="Z14" i="215"/>
  <c r="G15" i="223"/>
  <c r="O15" i="215"/>
  <c r="L15" i="215"/>
  <c r="W14" i="215"/>
  <c r="S15" i="215"/>
  <c r="P15" i="215"/>
  <c r="M15" i="215"/>
  <c r="H15" i="222"/>
  <c r="R15" i="215"/>
  <c r="AA14" i="215"/>
  <c r="T15" i="215"/>
  <c r="K15" i="215"/>
  <c r="H15" i="215"/>
  <c r="E15" i="215"/>
  <c r="H74" i="223"/>
  <c r="V15" i="215"/>
  <c r="Q15" i="215"/>
  <c r="D20" i="220"/>
  <c r="D21" i="220" s="1"/>
  <c r="C22" i="220"/>
  <c r="I15" i="215"/>
  <c r="U15" i="215"/>
  <c r="J15" i="215"/>
  <c r="B74" i="222"/>
  <c r="N15" i="215"/>
  <c r="D15" i="215"/>
  <c r="D22" i="220"/>
  <c r="D23" i="220" s="1"/>
  <c r="F15" i="215"/>
  <c r="C15" i="215"/>
  <c r="G15" i="215"/>
  <c r="A15" i="225"/>
  <c r="A16" i="224"/>
  <c r="I74" i="222" l="1"/>
  <c r="B74" i="223"/>
  <c r="G74" i="223"/>
  <c r="AH15" i="215"/>
  <c r="AE15" i="215"/>
  <c r="AF15" i="215"/>
  <c r="AG15" i="215"/>
  <c r="I15" i="223"/>
  <c r="I74" i="223"/>
  <c r="H74" i="222"/>
  <c r="L14" i="223"/>
  <c r="L73" i="222"/>
  <c r="E16" i="222"/>
  <c r="E74" i="222"/>
  <c r="F20" i="220"/>
  <c r="F21" i="220" s="1"/>
  <c r="F16" i="222"/>
  <c r="F74" i="222"/>
  <c r="G20" i="220"/>
  <c r="G21" i="220" s="1"/>
  <c r="B16" i="222"/>
  <c r="C20" i="220"/>
  <c r="B16" i="223"/>
  <c r="J15" i="222"/>
  <c r="J74" i="222"/>
  <c r="L14" i="222"/>
  <c r="K73" i="222"/>
  <c r="C16" i="223"/>
  <c r="C74" i="223"/>
  <c r="C23" i="220"/>
  <c r="D17" i="220"/>
  <c r="D18" i="220" s="1"/>
  <c r="C17" i="220"/>
  <c r="H15" i="223"/>
  <c r="J75" i="222"/>
  <c r="J16" i="223"/>
  <c r="AI15" i="215"/>
  <c r="AJ15" i="215"/>
  <c r="AK15" i="215"/>
  <c r="AL15" i="215"/>
  <c r="AD15" i="215"/>
  <c r="Z15" i="215"/>
  <c r="I20" i="220"/>
  <c r="I21" i="220" s="1"/>
  <c r="H20" i="220"/>
  <c r="H21" i="220" s="1"/>
  <c r="H16" i="223"/>
  <c r="G16" i="223"/>
  <c r="AA15" i="215"/>
  <c r="S16" i="215"/>
  <c r="P16" i="215"/>
  <c r="AB15" i="215"/>
  <c r="T16" i="215"/>
  <c r="Q16" i="215"/>
  <c r="N16" i="215"/>
  <c r="AC15" i="215"/>
  <c r="U16" i="215"/>
  <c r="R16" i="215"/>
  <c r="D75" i="222"/>
  <c r="Y15" i="215"/>
  <c r="F75" i="223"/>
  <c r="E75" i="222"/>
  <c r="K16" i="215"/>
  <c r="O16" i="215"/>
  <c r="M16" i="215"/>
  <c r="L16" i="215"/>
  <c r="J16" i="215"/>
  <c r="G16" i="215"/>
  <c r="D16" i="215"/>
  <c r="I16" i="215"/>
  <c r="V16" i="215"/>
  <c r="B75" i="223"/>
  <c r="C75" i="222"/>
  <c r="E16" i="215"/>
  <c r="W15" i="215"/>
  <c r="C75" i="223"/>
  <c r="F16" i="215"/>
  <c r="H16" i="215"/>
  <c r="X15" i="215"/>
  <c r="C16" i="215"/>
  <c r="K14" i="222"/>
  <c r="K14" i="223"/>
  <c r="F16" i="223"/>
  <c r="G22" i="220"/>
  <c r="G23" i="220" s="1"/>
  <c r="F74" i="223"/>
  <c r="J15" i="223"/>
  <c r="C16" i="222"/>
  <c r="C74" i="222"/>
  <c r="D16" i="222"/>
  <c r="D74" i="222"/>
  <c r="E16" i="223"/>
  <c r="F22" i="220"/>
  <c r="F23" i="220" s="1"/>
  <c r="E74" i="223"/>
  <c r="G15" i="222"/>
  <c r="G74" i="222"/>
  <c r="D16" i="223"/>
  <c r="E22" i="220"/>
  <c r="E23" i="220" s="1"/>
  <c r="D74" i="223"/>
  <c r="L73" i="223"/>
  <c r="K73" i="223"/>
  <c r="A16" i="225"/>
  <c r="A17" i="224"/>
  <c r="H75" i="223" l="1"/>
  <c r="I16" i="222"/>
  <c r="I75" i="222"/>
  <c r="J20" i="220"/>
  <c r="J21" i="220" s="1"/>
  <c r="AG16" i="215"/>
  <c r="AE16" i="215"/>
  <c r="AF16" i="215"/>
  <c r="AH16" i="215"/>
  <c r="I16" i="223"/>
  <c r="L16" i="223" s="1"/>
  <c r="I75" i="223"/>
  <c r="L15" i="223"/>
  <c r="L15" i="222"/>
  <c r="H22" i="220"/>
  <c r="H23" i="220" s="1"/>
  <c r="G75" i="223"/>
  <c r="L74" i="222"/>
  <c r="L74" i="223"/>
  <c r="K74" i="223"/>
  <c r="K15" i="223"/>
  <c r="F17" i="222"/>
  <c r="F75" i="222"/>
  <c r="K74" i="222"/>
  <c r="E17" i="223"/>
  <c r="E75" i="223"/>
  <c r="H16" i="222"/>
  <c r="H75" i="222"/>
  <c r="C18" i="220"/>
  <c r="B17" i="222"/>
  <c r="B75" i="222"/>
  <c r="J16" i="222"/>
  <c r="D17" i="223"/>
  <c r="D75" i="223"/>
  <c r="K15" i="222"/>
  <c r="B17" i="223"/>
  <c r="E17" i="222"/>
  <c r="AI16" i="215"/>
  <c r="AJ16" i="215"/>
  <c r="AK16" i="215"/>
  <c r="AL16" i="215"/>
  <c r="J76" i="222"/>
  <c r="AA16" i="215"/>
  <c r="W16" i="215"/>
  <c r="AB16" i="215"/>
  <c r="X16" i="215"/>
  <c r="AD16" i="215"/>
  <c r="U17" i="215"/>
  <c r="R17" i="215"/>
  <c r="G76" i="222"/>
  <c r="V17" i="215"/>
  <c r="E18" i="222"/>
  <c r="D18" i="223"/>
  <c r="Y16" i="215"/>
  <c r="F18" i="222"/>
  <c r="K17" i="215"/>
  <c r="L17" i="215"/>
  <c r="S17" i="215"/>
  <c r="N17" i="215"/>
  <c r="Z16" i="215"/>
  <c r="C76" i="223"/>
  <c r="C17" i="215"/>
  <c r="AC16" i="215"/>
  <c r="F76" i="223"/>
  <c r="P17" i="215"/>
  <c r="M17" i="215"/>
  <c r="I17" i="215"/>
  <c r="F17" i="215"/>
  <c r="O17" i="215"/>
  <c r="Q17" i="215"/>
  <c r="D18" i="222"/>
  <c r="G17" i="215"/>
  <c r="E17" i="215"/>
  <c r="T17" i="215"/>
  <c r="C18" i="222"/>
  <c r="H17" i="215"/>
  <c r="D17" i="215"/>
  <c r="J17" i="215"/>
  <c r="I76" i="223"/>
  <c r="K22" i="220"/>
  <c r="K23" i="220" s="1"/>
  <c r="C17" i="223"/>
  <c r="F17" i="223"/>
  <c r="D17" i="222"/>
  <c r="I22" i="220"/>
  <c r="I23" i="220" s="1"/>
  <c r="C21" i="220"/>
  <c r="J75" i="223"/>
  <c r="C17" i="222"/>
  <c r="G16" i="222"/>
  <c r="G75" i="222"/>
  <c r="A17" i="225"/>
  <c r="A18" i="224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K16" i="223" l="1"/>
  <c r="D76" i="223"/>
  <c r="I17" i="223"/>
  <c r="I17" i="222"/>
  <c r="I76" i="222"/>
  <c r="AG17" i="215"/>
  <c r="I18" i="223"/>
  <c r="AE17" i="215"/>
  <c r="AF17" i="215"/>
  <c r="I18" i="222"/>
  <c r="AH17" i="215"/>
  <c r="L16" i="222"/>
  <c r="E76" i="222"/>
  <c r="F76" i="222"/>
  <c r="K75" i="223"/>
  <c r="L75" i="223"/>
  <c r="E18" i="223"/>
  <c r="J17" i="223"/>
  <c r="H17" i="223"/>
  <c r="H76" i="223"/>
  <c r="K16" i="222"/>
  <c r="H17" i="222"/>
  <c r="H76" i="222"/>
  <c r="AK17" i="215"/>
  <c r="AL17" i="215"/>
  <c r="J18" i="222"/>
  <c r="J18" i="223"/>
  <c r="AI17" i="215"/>
  <c r="AB17" i="215"/>
  <c r="X17" i="215"/>
  <c r="AC17" i="215"/>
  <c r="Y17" i="215"/>
  <c r="AJ17" i="215"/>
  <c r="AD17" i="215"/>
  <c r="Z17" i="215"/>
  <c r="H18" i="222"/>
  <c r="F19" i="222"/>
  <c r="E19" i="223"/>
  <c r="H18" i="223"/>
  <c r="O18" i="215"/>
  <c r="L18" i="215"/>
  <c r="AA17" i="215"/>
  <c r="S18" i="215"/>
  <c r="P18" i="215"/>
  <c r="M18" i="215"/>
  <c r="U18" i="215"/>
  <c r="K18" i="215"/>
  <c r="Q18" i="215"/>
  <c r="W17" i="215"/>
  <c r="V18" i="215"/>
  <c r="N18" i="215"/>
  <c r="H18" i="215"/>
  <c r="E18" i="215"/>
  <c r="E19" i="222"/>
  <c r="C19" i="222"/>
  <c r="C18" i="215"/>
  <c r="R18" i="215"/>
  <c r="G18" i="223"/>
  <c r="D18" i="215"/>
  <c r="D19" i="223"/>
  <c r="G18" i="215"/>
  <c r="T18" i="215"/>
  <c r="I18" i="215"/>
  <c r="F18" i="215"/>
  <c r="J18" i="215"/>
  <c r="B77" i="222"/>
  <c r="G17" i="222"/>
  <c r="J17" i="222"/>
  <c r="B18" i="222"/>
  <c r="B76" i="222"/>
  <c r="K75" i="222"/>
  <c r="L75" i="222"/>
  <c r="B18" i="223"/>
  <c r="B76" i="223"/>
  <c r="F18" i="223"/>
  <c r="C18" i="223"/>
  <c r="G17" i="223"/>
  <c r="G76" i="223"/>
  <c r="A18" i="225"/>
  <c r="A19" i="224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I77" i="222" l="1"/>
  <c r="AG18" i="215"/>
  <c r="AH18" i="215"/>
  <c r="AE18" i="215"/>
  <c r="AF18" i="215"/>
  <c r="I77" i="223"/>
  <c r="H77" i="222"/>
  <c r="F77" i="222"/>
  <c r="E77" i="223"/>
  <c r="K17" i="223"/>
  <c r="L17" i="222"/>
  <c r="B19" i="223"/>
  <c r="K18" i="223"/>
  <c r="L18" i="223"/>
  <c r="D19" i="222"/>
  <c r="K17" i="222"/>
  <c r="B19" i="222"/>
  <c r="F19" i="223"/>
  <c r="J19" i="223"/>
  <c r="AI18" i="215"/>
  <c r="AJ18" i="215"/>
  <c r="AK18" i="215"/>
  <c r="AD18" i="215"/>
  <c r="Z18" i="215"/>
  <c r="AL18" i="215"/>
  <c r="G19" i="223"/>
  <c r="W18" i="215"/>
  <c r="S19" i="215"/>
  <c r="P19" i="215"/>
  <c r="X18" i="215"/>
  <c r="T19" i="215"/>
  <c r="Q19" i="215"/>
  <c r="N19" i="215"/>
  <c r="Y18" i="215"/>
  <c r="U19" i="215"/>
  <c r="R19" i="215"/>
  <c r="D20" i="222"/>
  <c r="AB18" i="215"/>
  <c r="AC18" i="215"/>
  <c r="M19" i="215"/>
  <c r="F20" i="223"/>
  <c r="J19" i="215"/>
  <c r="AA18" i="215"/>
  <c r="K19" i="215"/>
  <c r="G19" i="215"/>
  <c r="D19" i="215"/>
  <c r="C19" i="215"/>
  <c r="O19" i="215"/>
  <c r="E19" i="215"/>
  <c r="H19" i="215"/>
  <c r="V19" i="215"/>
  <c r="D20" i="223"/>
  <c r="C20" i="223"/>
  <c r="L19" i="215"/>
  <c r="I19" i="215"/>
  <c r="F19" i="215"/>
  <c r="G18" i="222"/>
  <c r="K18" i="222" s="1"/>
  <c r="G77" i="222"/>
  <c r="L17" i="223"/>
  <c r="C19" i="223"/>
  <c r="A19" i="225"/>
  <c r="A20" i="224"/>
  <c r="B64" i="199"/>
  <c r="I19" i="223" l="1"/>
  <c r="I78" i="223"/>
  <c r="AF19" i="215"/>
  <c r="AH19" i="215"/>
  <c r="I20" i="222"/>
  <c r="AE19" i="215"/>
  <c r="AG19" i="215"/>
  <c r="I19" i="222"/>
  <c r="B20" i="222"/>
  <c r="G19" i="222"/>
  <c r="AI19" i="215"/>
  <c r="AJ19" i="215"/>
  <c r="AK19" i="215"/>
  <c r="AL19" i="215"/>
  <c r="J20" i="222"/>
  <c r="H20" i="223"/>
  <c r="AA19" i="215"/>
  <c r="W19" i="215"/>
  <c r="AB19" i="215"/>
  <c r="X19" i="215"/>
  <c r="Z19" i="215"/>
  <c r="U20" i="215"/>
  <c r="R20" i="215"/>
  <c r="H20" i="222"/>
  <c r="V20" i="215"/>
  <c r="E21" i="222"/>
  <c r="D21" i="223"/>
  <c r="AC19" i="215"/>
  <c r="F21" i="222"/>
  <c r="E21" i="223"/>
  <c r="K20" i="215"/>
  <c r="T20" i="215"/>
  <c r="O20" i="215"/>
  <c r="N20" i="215"/>
  <c r="Q20" i="215"/>
  <c r="F21" i="223"/>
  <c r="C21" i="223"/>
  <c r="C20" i="215"/>
  <c r="Y19" i="215"/>
  <c r="M20" i="215"/>
  <c r="I20" i="215"/>
  <c r="F20" i="215"/>
  <c r="D21" i="222"/>
  <c r="C21" i="222"/>
  <c r="D20" i="215"/>
  <c r="G20" i="222"/>
  <c r="S20" i="215"/>
  <c r="L20" i="215"/>
  <c r="G20" i="215"/>
  <c r="E20" i="215"/>
  <c r="J20" i="223"/>
  <c r="AD19" i="215"/>
  <c r="J20" i="215"/>
  <c r="P20" i="215"/>
  <c r="H20" i="215"/>
  <c r="B20" i="223"/>
  <c r="E20" i="223"/>
  <c r="E20" i="222"/>
  <c r="C20" i="222"/>
  <c r="F20" i="222"/>
  <c r="H19" i="222"/>
  <c r="L18" i="222"/>
  <c r="H19" i="223"/>
  <c r="J19" i="222"/>
  <c r="A20" i="225"/>
  <c r="A21" i="224"/>
  <c r="L9" i="199"/>
  <c r="L19" i="223" l="1"/>
  <c r="AG20" i="215"/>
  <c r="AH20" i="215"/>
  <c r="I21" i="223"/>
  <c r="AF20" i="215"/>
  <c r="AE20" i="215"/>
  <c r="I20" i="223"/>
  <c r="L19" i="222"/>
  <c r="K19" i="223"/>
  <c r="K19" i="222"/>
  <c r="G20" i="223"/>
  <c r="B21" i="223"/>
  <c r="B21" i="222"/>
  <c r="K20" i="222"/>
  <c r="L20" i="222"/>
  <c r="AK20" i="215"/>
  <c r="AL20" i="215"/>
  <c r="J21" i="222"/>
  <c r="AI20" i="215"/>
  <c r="AB20" i="215"/>
  <c r="X20" i="215"/>
  <c r="AC20" i="215"/>
  <c r="Y20" i="215"/>
  <c r="AD20" i="215"/>
  <c r="Z20" i="215"/>
  <c r="G21" i="222"/>
  <c r="G21" i="223"/>
  <c r="O21" i="215"/>
  <c r="L21" i="215"/>
  <c r="AJ20" i="215"/>
  <c r="W20" i="215"/>
  <c r="S21" i="215"/>
  <c r="P21" i="215"/>
  <c r="M21" i="215"/>
  <c r="AA20" i="215"/>
  <c r="R21" i="215"/>
  <c r="T21" i="215"/>
  <c r="Q21" i="215"/>
  <c r="H21" i="215"/>
  <c r="E21" i="215"/>
  <c r="C22" i="222"/>
  <c r="H21" i="222"/>
  <c r="U21" i="215"/>
  <c r="C22" i="223"/>
  <c r="F21" i="215"/>
  <c r="V21" i="215"/>
  <c r="G21" i="215"/>
  <c r="K21" i="215"/>
  <c r="J21" i="215"/>
  <c r="N21" i="215"/>
  <c r="C21" i="215"/>
  <c r="D21" i="215"/>
  <c r="I21" i="215"/>
  <c r="A21" i="225"/>
  <c r="A22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F52" i="199"/>
  <c r="DE52" i="199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F51" i="199"/>
  <c r="DE51" i="199"/>
  <c r="CV51" i="199"/>
  <c r="CU51" i="199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CA47" i="199"/>
  <c r="BQ47" i="199"/>
  <c r="BG47" i="199"/>
  <c r="AW47" i="199"/>
  <c r="AM47" i="199"/>
  <c r="AC47" i="199"/>
  <c r="S47" i="199"/>
  <c r="I47" i="199"/>
  <c r="DF46" i="199"/>
  <c r="DE46" i="199"/>
  <c r="CU46" i="199"/>
  <c r="CV46" i="199" s="1"/>
  <c r="CK46" i="199"/>
  <c r="J45" i="219" s="1"/>
  <c r="CA46" i="199"/>
  <c r="I45" i="219" s="1"/>
  <c r="BQ46" i="199"/>
  <c r="H45" i="219" s="1"/>
  <c r="BG46" i="199"/>
  <c r="G45" i="219" s="1"/>
  <c r="AW46" i="199"/>
  <c r="F46" i="219" s="1"/>
  <c r="F103" i="219" s="1"/>
  <c r="AM46" i="199"/>
  <c r="E46" i="219" s="1"/>
  <c r="E103" i="219" s="1"/>
  <c r="AC46" i="199"/>
  <c r="D46" i="219" s="1"/>
  <c r="D103" i="219" s="1"/>
  <c r="S46" i="199"/>
  <c r="I46" i="199"/>
  <c r="DE45" i="199"/>
  <c r="DF45" i="199" s="1"/>
  <c r="CU45" i="199"/>
  <c r="CV45" i="19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5" i="219" s="1"/>
  <c r="AC45" i="199"/>
  <c r="D45" i="219" s="1"/>
  <c r="S45" i="199"/>
  <c r="I45" i="199"/>
  <c r="DE44" i="199"/>
  <c r="DF44" i="199" s="1"/>
  <c r="CU44" i="199"/>
  <c r="CV44" i="19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DE43" i="199"/>
  <c r="DF43" i="199" s="1"/>
  <c r="CU43" i="199"/>
  <c r="CV43" i="19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DF42" i="199"/>
  <c r="DE42" i="199"/>
  <c r="CU42" i="199"/>
  <c r="CV42" i="19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DE40" i="199"/>
  <c r="DF40" i="199" s="1"/>
  <c r="CV40" i="199"/>
  <c r="CU40" i="199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DF39" i="199"/>
  <c r="DE39" i="199"/>
  <c r="CU39" i="199"/>
  <c r="CV39" i="199" s="1"/>
  <c r="CK39" i="199"/>
  <c r="J38" i="219" s="1"/>
  <c r="CA39" i="199"/>
  <c r="I38" i="219" s="1"/>
  <c r="BQ39" i="199"/>
  <c r="H38" i="219" s="1"/>
  <c r="BG39" i="199"/>
  <c r="G38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DF38" i="199"/>
  <c r="DE38" i="199"/>
  <c r="CU38" i="199"/>
  <c r="CV38" i="19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8" i="219" s="1"/>
  <c r="AC38" i="199"/>
  <c r="D38" i="219" s="1"/>
  <c r="S38" i="199"/>
  <c r="C38" i="219" s="1"/>
  <c r="I38" i="199"/>
  <c r="DF37" i="199"/>
  <c r="DE37" i="199"/>
  <c r="CU37" i="199"/>
  <c r="CV37" i="19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DE34" i="199"/>
  <c r="DF34" i="199" s="1"/>
  <c r="CV34" i="199"/>
  <c r="CU34" i="199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DE32" i="199"/>
  <c r="DF32" i="199" s="1"/>
  <c r="CV32" i="199"/>
  <c r="CU32" i="199"/>
  <c r="CK32" i="199"/>
  <c r="J31" i="219" s="1"/>
  <c r="CA32" i="199"/>
  <c r="I31" i="219" s="1"/>
  <c r="BQ32" i="199"/>
  <c r="H31" i="219" s="1"/>
  <c r="BG32" i="199"/>
  <c r="G31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DE31" i="199"/>
  <c r="DF31" i="199" s="1"/>
  <c r="CV31" i="199"/>
  <c r="CU31" i="199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1" i="219" s="1"/>
  <c r="AC31" i="199"/>
  <c r="D31" i="219" s="1"/>
  <c r="S31" i="199"/>
  <c r="C31" i="219" s="1"/>
  <c r="I31" i="199"/>
  <c r="DF30" i="199"/>
  <c r="DE30" i="199"/>
  <c r="CU30" i="199"/>
  <c r="CV30" i="19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DE29" i="199"/>
  <c r="DF29" i="199" s="1"/>
  <c r="CU29" i="199"/>
  <c r="CV29" i="19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DF28" i="199"/>
  <c r="DE28" i="199"/>
  <c r="CU28" i="199"/>
  <c r="CV28" i="19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DE27" i="199"/>
  <c r="DF27" i="199" s="1"/>
  <c r="CU27" i="199"/>
  <c r="CV27" i="19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DE26" i="199"/>
  <c r="DF26" i="199" s="1"/>
  <c r="CU26" i="199"/>
  <c r="CV26" i="19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DE25" i="199"/>
  <c r="DF25" i="199" s="1"/>
  <c r="CU25" i="199"/>
  <c r="CV25" i="199" s="1"/>
  <c r="CK25" i="199"/>
  <c r="J24" i="219" s="1"/>
  <c r="CA25" i="199"/>
  <c r="I24" i="219" s="1"/>
  <c r="BQ25" i="199"/>
  <c r="H24" i="219" s="1"/>
  <c r="BG25" i="199"/>
  <c r="G24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DE24" i="199"/>
  <c r="DF24" i="199" s="1"/>
  <c r="CU24" i="199"/>
  <c r="CV24" i="19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DE23" i="199"/>
  <c r="DF23" i="199" s="1"/>
  <c r="CV23" i="199"/>
  <c r="CU23" i="199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DE22" i="199"/>
  <c r="DF22" i="199" s="1"/>
  <c r="CV22" i="199"/>
  <c r="CU22" i="199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DF21" i="199"/>
  <c r="DE21" i="199"/>
  <c r="CU21" i="199"/>
  <c r="CV21" i="19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DF20" i="199"/>
  <c r="DE20" i="199"/>
  <c r="CU20" i="199"/>
  <c r="CV20" i="19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DE19" i="199"/>
  <c r="DF19" i="199" s="1"/>
  <c r="CU19" i="199"/>
  <c r="CV19" i="199" s="1"/>
  <c r="CK19" i="199"/>
  <c r="CA19" i="199"/>
  <c r="BQ19" i="199"/>
  <c r="BG19" i="199"/>
  <c r="AW19" i="199"/>
  <c r="AM19" i="199"/>
  <c r="AC19" i="199"/>
  <c r="S19" i="199"/>
  <c r="I19" i="199"/>
  <c r="DE18" i="199"/>
  <c r="DF18" i="199" s="1"/>
  <c r="CV18" i="199"/>
  <c r="CU18" i="199"/>
  <c r="CK18" i="199"/>
  <c r="CA18" i="199"/>
  <c r="BQ18" i="199"/>
  <c r="BG18" i="199"/>
  <c r="AW18" i="199"/>
  <c r="AM18" i="199"/>
  <c r="AC18" i="199"/>
  <c r="S18" i="199"/>
  <c r="I18" i="199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E14" i="199"/>
  <c r="DF14" i="199" s="1"/>
  <c r="CV14" i="199"/>
  <c r="CU14" i="199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N10" i="199"/>
  <c r="AM10" i="199"/>
  <c r="AC10" i="199"/>
  <c r="S10" i="199"/>
  <c r="I10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DD8" i="199"/>
  <c r="DA8" i="199"/>
  <c r="CZ8" i="199"/>
  <c r="CY8" i="199"/>
  <c r="CT8" i="199"/>
  <c r="CQ8" i="199"/>
  <c r="CP8" i="199"/>
  <c r="CO8" i="199"/>
  <c r="CB13" i="199"/>
  <c r="AR8" i="199"/>
  <c r="AL8" i="199"/>
  <c r="I12" i="226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81" i="220" l="1"/>
  <c r="K82" i="220" s="1"/>
  <c r="J102" i="219"/>
  <c r="I102" i="219"/>
  <c r="J81" i="220"/>
  <c r="J82" i="220" s="1"/>
  <c r="H102" i="219"/>
  <c r="I81" i="220"/>
  <c r="I82" i="220" s="1"/>
  <c r="G102" i="219"/>
  <c r="H81" i="220"/>
  <c r="H82" i="220" s="1"/>
  <c r="B46" i="219"/>
  <c r="F102" i="219"/>
  <c r="G81" i="220"/>
  <c r="G82" i="220" s="1"/>
  <c r="E102" i="219"/>
  <c r="F81" i="220"/>
  <c r="F82" i="220" s="1"/>
  <c r="D102" i="219"/>
  <c r="E81" i="220"/>
  <c r="E82" i="220" s="1"/>
  <c r="B45" i="219"/>
  <c r="B44" i="219"/>
  <c r="B43" i="219"/>
  <c r="B42" i="219"/>
  <c r="B41" i="219"/>
  <c r="AX40" i="199"/>
  <c r="F40" i="219"/>
  <c r="F97" i="219" s="1"/>
  <c r="B40" i="219"/>
  <c r="J95" i="219"/>
  <c r="K67" i="220"/>
  <c r="K68" i="220" s="1"/>
  <c r="J67" i="220"/>
  <c r="J68" i="220" s="1"/>
  <c r="I95" i="219"/>
  <c r="H95" i="219"/>
  <c r="I67" i="220"/>
  <c r="I68" i="220" s="1"/>
  <c r="G95" i="219"/>
  <c r="H67" i="220"/>
  <c r="H68" i="220" s="1"/>
  <c r="B39" i="219"/>
  <c r="F95" i="219"/>
  <c r="E95" i="219"/>
  <c r="F67" i="220"/>
  <c r="F68" i="220" s="1"/>
  <c r="D95" i="219"/>
  <c r="E67" i="220"/>
  <c r="E68" i="220" s="1"/>
  <c r="C95" i="219"/>
  <c r="D67" i="220"/>
  <c r="D68" i="220" s="1"/>
  <c r="B38" i="219"/>
  <c r="B37" i="219"/>
  <c r="B36" i="219"/>
  <c r="B35" i="219"/>
  <c r="B34" i="219"/>
  <c r="B33" i="219"/>
  <c r="K53" i="220"/>
  <c r="K54" i="220" s="1"/>
  <c r="J88" i="219"/>
  <c r="I88" i="219"/>
  <c r="J53" i="220"/>
  <c r="J54" i="220" s="1"/>
  <c r="H88" i="219"/>
  <c r="I53" i="220"/>
  <c r="I54" i="220" s="1"/>
  <c r="G88" i="219"/>
  <c r="H53" i="220"/>
  <c r="H54" i="220" s="1"/>
  <c r="B32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31" i="219"/>
  <c r="B30" i="219"/>
  <c r="B29" i="219"/>
  <c r="B28" i="219"/>
  <c r="B27" i="219"/>
  <c r="B26" i="219"/>
  <c r="J81" i="219"/>
  <c r="K39" i="220"/>
  <c r="K40" i="220" s="1"/>
  <c r="I81" i="219"/>
  <c r="J39" i="220"/>
  <c r="J40" i="220" s="1"/>
  <c r="I39" i="220"/>
  <c r="I40" i="220" s="1"/>
  <c r="H81" i="219"/>
  <c r="H39" i="220"/>
  <c r="H40" i="220" s="1"/>
  <c r="G81" i="219"/>
  <c r="B25" i="219"/>
  <c r="BH24" i="199"/>
  <c r="G23" i="219"/>
  <c r="G80" i="219" s="1"/>
  <c r="AX24" i="199"/>
  <c r="F24" i="219"/>
  <c r="E81" i="219"/>
  <c r="F39" i="220"/>
  <c r="F40" i="220" s="1"/>
  <c r="D81" i="219"/>
  <c r="E39" i="220"/>
  <c r="E40" i="220" s="1"/>
  <c r="C81" i="219"/>
  <c r="D39" i="220"/>
  <c r="D40" i="220" s="1"/>
  <c r="B24" i="219"/>
  <c r="B23" i="219"/>
  <c r="C23" i="223"/>
  <c r="D23" i="223"/>
  <c r="E23" i="223"/>
  <c r="F23" i="222"/>
  <c r="F23" i="223"/>
  <c r="G22" i="222"/>
  <c r="G22" i="223"/>
  <c r="I22" i="222"/>
  <c r="J22" i="222"/>
  <c r="J22" i="223"/>
  <c r="CB22" i="199"/>
  <c r="I21" i="219"/>
  <c r="I78" i="219" s="1"/>
  <c r="B22" i="219"/>
  <c r="B21" i="219"/>
  <c r="BH20" i="199"/>
  <c r="G19" i="219"/>
  <c r="G76" i="219" s="1"/>
  <c r="B20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F17" i="219"/>
  <c r="F188" i="219"/>
  <c r="F246" i="219" s="1"/>
  <c r="E17" i="219"/>
  <c r="E188" i="219"/>
  <c r="E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3" i="219"/>
  <c r="F70" i="219" s="1"/>
  <c r="F184" i="219"/>
  <c r="F242" i="219" s="1"/>
  <c r="AI8" i="199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I8" i="199"/>
  <c r="B4" i="199" s="1"/>
  <c r="F17" i="226"/>
  <c r="G17" i="226" s="1"/>
  <c r="J11" i="219"/>
  <c r="J68" i="219" s="1"/>
  <c r="J183" i="219"/>
  <c r="J241" i="219" s="1"/>
  <c r="F16" i="226"/>
  <c r="G16" i="226" s="1"/>
  <c r="I11" i="219"/>
  <c r="DU9" i="214"/>
  <c r="I183" i="219"/>
  <c r="I241" i="219" s="1"/>
  <c r="CA8" i="199"/>
  <c r="CB8" i="199" s="1"/>
  <c r="BQ8" i="199"/>
  <c r="BJ4" i="199" s="1"/>
  <c r="F15" i="226"/>
  <c r="G15" i="226" s="1"/>
  <c r="H11" i="219"/>
  <c r="H68" i="219" s="1"/>
  <c r="H183" i="219"/>
  <c r="H241" i="219" s="1"/>
  <c r="F14" i="226"/>
  <c r="G14" i="226" s="1"/>
  <c r="G11" i="219"/>
  <c r="G68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L20" i="223"/>
  <c r="K20" i="223"/>
  <c r="I21" i="222"/>
  <c r="K21" i="222" s="1"/>
  <c r="AF21" i="215"/>
  <c r="AH21" i="215"/>
  <c r="AG21" i="215"/>
  <c r="AE21" i="215"/>
  <c r="I22" i="223"/>
  <c r="B22" i="222"/>
  <c r="F22" i="222"/>
  <c r="AI21" i="215"/>
  <c r="AJ21" i="215"/>
  <c r="AK21" i="215"/>
  <c r="AD21" i="215"/>
  <c r="Z21" i="215"/>
  <c r="AL21" i="215"/>
  <c r="H22" i="223"/>
  <c r="AA21" i="215"/>
  <c r="S22" i="215"/>
  <c r="P22" i="215"/>
  <c r="AB21" i="215"/>
  <c r="T22" i="215"/>
  <c r="Q22" i="215"/>
  <c r="N22" i="215"/>
  <c r="AC21" i="215"/>
  <c r="U22" i="215"/>
  <c r="R22" i="215"/>
  <c r="D23" i="222"/>
  <c r="E23" i="222"/>
  <c r="X21" i="215"/>
  <c r="O22" i="215"/>
  <c r="Y21" i="215"/>
  <c r="J22" i="215"/>
  <c r="V22" i="215"/>
  <c r="K22" i="215"/>
  <c r="G22" i="215"/>
  <c r="D22" i="215"/>
  <c r="F22" i="215"/>
  <c r="H22" i="215"/>
  <c r="W21" i="215"/>
  <c r="L22" i="215"/>
  <c r="M22" i="215"/>
  <c r="I22" i="215"/>
  <c r="C22" i="215"/>
  <c r="E22" i="215"/>
  <c r="F22" i="223"/>
  <c r="D22" i="223"/>
  <c r="E22" i="222"/>
  <c r="H21" i="223"/>
  <c r="E22" i="223"/>
  <c r="J21" i="223"/>
  <c r="D22" i="222"/>
  <c r="B22" i="223"/>
  <c r="J10" i="219"/>
  <c r="EL9" i="214"/>
  <c r="J182" i="219"/>
  <c r="H10" i="219"/>
  <c r="DD9" i="214"/>
  <c r="H182" i="219"/>
  <c r="G10" i="219"/>
  <c r="G182" i="219"/>
  <c r="CM9" i="214"/>
  <c r="F11" i="219"/>
  <c r="F68" i="219" s="1"/>
  <c r="F182" i="219"/>
  <c r="F240" i="219" s="1"/>
  <c r="AN11" i="199"/>
  <c r="AC8" i="199"/>
  <c r="V4" i="199" s="1"/>
  <c r="D11" i="219"/>
  <c r="D68" i="219" s="1"/>
  <c r="D182" i="219"/>
  <c r="D240" i="219" s="1"/>
  <c r="C182" i="219"/>
  <c r="C240" i="219" s="1"/>
  <c r="C11" i="219"/>
  <c r="C68" i="219" s="1"/>
  <c r="B182" i="219"/>
  <c r="B11" i="219"/>
  <c r="F13" i="226"/>
  <c r="G13" i="226" s="1"/>
  <c r="F181" i="219"/>
  <c r="BV9" i="214"/>
  <c r="F10" i="219"/>
  <c r="F12" i="226"/>
  <c r="G12" i="226" s="1"/>
  <c r="E181" i="219"/>
  <c r="BE9" i="214"/>
  <c r="E10" i="219"/>
  <c r="F11" i="226"/>
  <c r="G11" i="226" s="1"/>
  <c r="D181" i="219"/>
  <c r="AN9" i="214"/>
  <c r="D10" i="219"/>
  <c r="F10" i="226"/>
  <c r="G10" i="226" s="1"/>
  <c r="C181" i="219"/>
  <c r="W9" i="214"/>
  <c r="C10" i="219"/>
  <c r="F9" i="226"/>
  <c r="B181" i="219"/>
  <c r="B10" i="219"/>
  <c r="F9" i="214"/>
  <c r="FA9" i="214"/>
  <c r="A22" i="225"/>
  <c r="A23" i="224"/>
  <c r="CK8" i="199"/>
  <c r="CD4" i="199" s="1"/>
  <c r="BE8" i="199"/>
  <c r="AT8" i="199"/>
  <c r="BN8" i="199"/>
  <c r="CR8" i="199"/>
  <c r="DB8" i="199"/>
  <c r="AM8" i="199"/>
  <c r="AF4" i="199" s="1"/>
  <c r="AW8" i="199"/>
  <c r="CS8" i="199"/>
  <c r="DC8" i="199"/>
  <c r="CU8" i="199"/>
  <c r="CV8" i="199" s="1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B103" i="219" l="1"/>
  <c r="K103" i="219"/>
  <c r="L46" i="219"/>
  <c r="K46" i="219"/>
  <c r="B102" i="219"/>
  <c r="C81" i="220"/>
  <c r="L45" i="219"/>
  <c r="K102" i="219"/>
  <c r="K45" i="219"/>
  <c r="B101" i="219"/>
  <c r="K44" i="219"/>
  <c r="L44" i="219"/>
  <c r="K101" i="219"/>
  <c r="B100" i="219"/>
  <c r="K100" i="219"/>
  <c r="K43" i="219"/>
  <c r="L43" i="219"/>
  <c r="B99" i="219"/>
  <c r="K99" i="219"/>
  <c r="L42" i="219"/>
  <c r="K42" i="219"/>
  <c r="B98" i="219"/>
  <c r="K41" i="219"/>
  <c r="K98" i="219"/>
  <c r="L41" i="219"/>
  <c r="G67" i="220"/>
  <c r="G68" i="220" s="1"/>
  <c r="B97" i="219"/>
  <c r="K40" i="219"/>
  <c r="L40" i="219"/>
  <c r="K97" i="219"/>
  <c r="B96" i="219"/>
  <c r="K39" i="219"/>
  <c r="K96" i="219"/>
  <c r="L39" i="219"/>
  <c r="B95" i="219"/>
  <c r="C67" i="220"/>
  <c r="K95" i="219"/>
  <c r="L38" i="219"/>
  <c r="K38" i="219"/>
  <c r="B94" i="219"/>
  <c r="L37" i="219"/>
  <c r="K37" i="219"/>
  <c r="K94" i="219"/>
  <c r="B93" i="219"/>
  <c r="K36" i="219"/>
  <c r="L36" i="219"/>
  <c r="K93" i="219"/>
  <c r="B92" i="219"/>
  <c r="L35" i="219"/>
  <c r="K92" i="219"/>
  <c r="K35" i="219"/>
  <c r="B91" i="219"/>
  <c r="K91" i="219"/>
  <c r="L34" i="219"/>
  <c r="K34" i="219"/>
  <c r="B90" i="219"/>
  <c r="K33" i="219"/>
  <c r="K90" i="219"/>
  <c r="L33" i="219"/>
  <c r="B89" i="219"/>
  <c r="K32" i="219"/>
  <c r="L32" i="219"/>
  <c r="K89" i="219"/>
  <c r="B88" i="219"/>
  <c r="C53" i="220"/>
  <c r="K88" i="219"/>
  <c r="K31" i="219"/>
  <c r="L31" i="219"/>
  <c r="B87" i="219"/>
  <c r="K30" i="219"/>
  <c r="K87" i="219"/>
  <c r="L30" i="219"/>
  <c r="B86" i="219"/>
  <c r="L29" i="219"/>
  <c r="K29" i="219"/>
  <c r="K86" i="219"/>
  <c r="B85" i="219"/>
  <c r="L28" i="219"/>
  <c r="K85" i="219"/>
  <c r="K28" i="219"/>
  <c r="B84" i="219"/>
  <c r="K84" i="219"/>
  <c r="K27" i="219"/>
  <c r="L27" i="219"/>
  <c r="B83" i="219"/>
  <c r="K83" i="219"/>
  <c r="L26" i="219"/>
  <c r="K26" i="219"/>
  <c r="B82" i="219"/>
  <c r="L25" i="219"/>
  <c r="K82" i="219"/>
  <c r="K25" i="219"/>
  <c r="F81" i="219"/>
  <c r="G39" i="220"/>
  <c r="G40" i="220" s="1"/>
  <c r="B81" i="219"/>
  <c r="K81" i="219"/>
  <c r="K24" i="219"/>
  <c r="C39" i="220"/>
  <c r="L24" i="219"/>
  <c r="B80" i="219"/>
  <c r="L23" i="219"/>
  <c r="K80" i="219"/>
  <c r="K23" i="219"/>
  <c r="H23" i="222"/>
  <c r="I23" i="223"/>
  <c r="B79" i="219"/>
  <c r="K79" i="219"/>
  <c r="L22" i="219"/>
  <c r="K22" i="219"/>
  <c r="B78" i="219"/>
  <c r="K21" i="219"/>
  <c r="K78" i="219"/>
  <c r="L21" i="219"/>
  <c r="B77" i="219"/>
  <c r="L20" i="219"/>
  <c r="K20" i="219"/>
  <c r="K77" i="219"/>
  <c r="B248" i="219"/>
  <c r="K190" i="219"/>
  <c r="L190" i="219"/>
  <c r="K248" i="219" s="1"/>
  <c r="B76" i="219"/>
  <c r="K19" i="219"/>
  <c r="L19" i="219"/>
  <c r="K76" i="219"/>
  <c r="K25" i="220"/>
  <c r="K26" i="220" s="1"/>
  <c r="J74" i="219"/>
  <c r="I74" i="219"/>
  <c r="J25" i="220"/>
  <c r="J26" i="220" s="1"/>
  <c r="H74" i="219"/>
  <c r="I25" i="220"/>
  <c r="I26" i="220" s="1"/>
  <c r="G74" i="219"/>
  <c r="H25" i="220"/>
  <c r="H26" i="220" s="1"/>
  <c r="B247" i="219"/>
  <c r="K189" i="219"/>
  <c r="L189" i="219"/>
  <c r="K247" i="219" s="1"/>
  <c r="B75" i="219"/>
  <c r="L18" i="219"/>
  <c r="K18" i="219"/>
  <c r="K75" i="219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B246" i="219"/>
  <c r="L188" i="219"/>
  <c r="K246" i="219" s="1"/>
  <c r="K188" i="219"/>
  <c r="B74" i="219"/>
  <c r="C25" i="220"/>
  <c r="L17" i="219"/>
  <c r="K74" i="219"/>
  <c r="K17" i="219"/>
  <c r="B245" i="219"/>
  <c r="K187" i="219"/>
  <c r="L187" i="219"/>
  <c r="K245" i="219" s="1"/>
  <c r="B73" i="219"/>
  <c r="K16" i="219"/>
  <c r="L16" i="219"/>
  <c r="K73" i="219"/>
  <c r="BT4" i="199"/>
  <c r="J8" i="199"/>
  <c r="B244" i="219"/>
  <c r="K186" i="219"/>
  <c r="L186" i="219"/>
  <c r="K244" i="219" s="1"/>
  <c r="B72" i="219"/>
  <c r="K15" i="219"/>
  <c r="L15" i="219"/>
  <c r="K72" i="219"/>
  <c r="J13" i="219"/>
  <c r="J70" i="219" s="1"/>
  <c r="J185" i="219"/>
  <c r="J243" i="219" s="1"/>
  <c r="E14" i="219"/>
  <c r="E71" i="219" s="1"/>
  <c r="E185" i="219"/>
  <c r="E243" i="219" s="1"/>
  <c r="FB9" i="214"/>
  <c r="FB8" i="214" s="1"/>
  <c r="B243" i="219"/>
  <c r="B71" i="219"/>
  <c r="G12" i="219"/>
  <c r="G69" i="219" s="1"/>
  <c r="G184" i="219"/>
  <c r="G242" i="219" s="1"/>
  <c r="B242" i="219"/>
  <c r="B70" i="219"/>
  <c r="L21" i="222"/>
  <c r="DU8" i="214"/>
  <c r="DT7" i="214"/>
  <c r="H16" i="226" s="1"/>
  <c r="I68" i="219"/>
  <c r="J10" i="220"/>
  <c r="I8" i="219"/>
  <c r="F12" i="219"/>
  <c r="F69" i="219" s="1"/>
  <c r="F183" i="219"/>
  <c r="F241" i="219" s="1"/>
  <c r="B241" i="219"/>
  <c r="B69" i="219"/>
  <c r="E34" i="220"/>
  <c r="AF22" i="215"/>
  <c r="AH22" i="215"/>
  <c r="I23" i="222"/>
  <c r="AE22" i="215"/>
  <c r="AG22" i="215"/>
  <c r="F34" i="220"/>
  <c r="F35" i="220" s="1"/>
  <c r="E36" i="220"/>
  <c r="E37" i="220" s="1"/>
  <c r="K21" i="223"/>
  <c r="D36" i="220"/>
  <c r="D37" i="220" s="1"/>
  <c r="L21" i="223"/>
  <c r="K22" i="223"/>
  <c r="L22" i="223"/>
  <c r="AI22" i="215"/>
  <c r="AJ22" i="215"/>
  <c r="AK22" i="215"/>
  <c r="AL22" i="215"/>
  <c r="J23" i="222"/>
  <c r="AA22" i="215"/>
  <c r="W22" i="215"/>
  <c r="AB22" i="215"/>
  <c r="X22" i="215"/>
  <c r="AD22" i="215"/>
  <c r="U23" i="215"/>
  <c r="R23" i="215"/>
  <c r="V23" i="215"/>
  <c r="Y22" i="215"/>
  <c r="L23" i="215"/>
  <c r="S23" i="215"/>
  <c r="P23" i="215"/>
  <c r="M23" i="215"/>
  <c r="C23" i="215"/>
  <c r="Z22" i="215"/>
  <c r="T23" i="215"/>
  <c r="I23" i="215"/>
  <c r="F23" i="215"/>
  <c r="H23" i="215"/>
  <c r="O23" i="215"/>
  <c r="K23" i="215"/>
  <c r="AC22" i="215"/>
  <c r="J23" i="215"/>
  <c r="Q23" i="215"/>
  <c r="N23" i="215"/>
  <c r="E23" i="215"/>
  <c r="G23" i="215"/>
  <c r="D23" i="215"/>
  <c r="G36" i="220"/>
  <c r="G37" i="220" s="1"/>
  <c r="G34" i="220"/>
  <c r="G35" i="220" s="1"/>
  <c r="H22" i="222"/>
  <c r="L22" i="222" s="1"/>
  <c r="F36" i="220"/>
  <c r="F37" i="220" s="1"/>
  <c r="B23" i="223"/>
  <c r="C23" i="222"/>
  <c r="D34" i="220"/>
  <c r="D35" i="220" s="1"/>
  <c r="C31" i="220"/>
  <c r="B23" i="222"/>
  <c r="CL8" i="199"/>
  <c r="J240" i="219"/>
  <c r="EL8" i="214"/>
  <c r="EK7" i="214"/>
  <c r="H17" i="226" s="1"/>
  <c r="J67" i="219"/>
  <c r="H240" i="219"/>
  <c r="DD8" i="214"/>
  <c r="DC7" i="214"/>
  <c r="H15" i="226" s="1"/>
  <c r="H8" i="219"/>
  <c r="H67" i="219"/>
  <c r="I10" i="220"/>
  <c r="CM8" i="214"/>
  <c r="CL7" i="214"/>
  <c r="H14" i="226" s="1"/>
  <c r="G240" i="219"/>
  <c r="G67" i="219"/>
  <c r="E11" i="219"/>
  <c r="E68" i="219" s="1"/>
  <c r="E182" i="219"/>
  <c r="E240" i="219" s="1"/>
  <c r="B68" i="219"/>
  <c r="B240" i="219"/>
  <c r="F67" i="219"/>
  <c r="BV8" i="214"/>
  <c r="BU7" i="214"/>
  <c r="H13" i="226" s="1"/>
  <c r="F239" i="219"/>
  <c r="AN8" i="199"/>
  <c r="E67" i="219"/>
  <c r="BD7" i="214"/>
  <c r="H12" i="226" s="1"/>
  <c r="BE8" i="214"/>
  <c r="E239" i="219"/>
  <c r="D67" i="219"/>
  <c r="E10" i="220"/>
  <c r="D8" i="219"/>
  <c r="AM7" i="214"/>
  <c r="H11" i="226" s="1"/>
  <c r="AN8" i="214"/>
  <c r="D239" i="219"/>
  <c r="C67" i="219"/>
  <c r="C8" i="219"/>
  <c r="D10" i="220"/>
  <c r="W8" i="214"/>
  <c r="V7" i="214"/>
  <c r="H10" i="226" s="1"/>
  <c r="C239" i="219"/>
  <c r="F8" i="214"/>
  <c r="E7" i="214"/>
  <c r="H9" i="226" s="1"/>
  <c r="FA8" i="214"/>
  <c r="B67" i="219"/>
  <c r="B8" i="219"/>
  <c r="C10" i="220"/>
  <c r="K67" i="219"/>
  <c r="L67" i="219" s="1"/>
  <c r="K10" i="219"/>
  <c r="L10" i="219"/>
  <c r="B239" i="219"/>
  <c r="K181" i="219"/>
  <c r="L181" i="219"/>
  <c r="K239" i="219" s="1"/>
  <c r="L239" i="219" s="1"/>
  <c r="G9" i="226"/>
  <c r="G18" i="226" s="1"/>
  <c r="H3" i="226"/>
  <c r="F18" i="226"/>
  <c r="A23" i="225"/>
  <c r="A24" i="224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C82" i="220" l="1"/>
  <c r="L81" i="220"/>
  <c r="L82" i="220" s="1"/>
  <c r="C68" i="220"/>
  <c r="L67" i="220"/>
  <c r="L68" i="220" s="1"/>
  <c r="C54" i="220"/>
  <c r="L53" i="220"/>
  <c r="L54" i="220" s="1"/>
  <c r="C40" i="220"/>
  <c r="L39" i="220"/>
  <c r="L40" i="220" s="1"/>
  <c r="K10" i="220"/>
  <c r="K11" i="220" s="1"/>
  <c r="C25" i="222"/>
  <c r="C25" i="223"/>
  <c r="D25" i="222"/>
  <c r="D25" i="223"/>
  <c r="E25" i="222"/>
  <c r="E25" i="223"/>
  <c r="F25" i="222"/>
  <c r="F25" i="223"/>
  <c r="J8" i="219"/>
  <c r="C26" i="220"/>
  <c r="L25" i="220"/>
  <c r="L26" i="220" s="1"/>
  <c r="H10" i="220"/>
  <c r="H12" i="220" s="1"/>
  <c r="G8" i="219"/>
  <c r="K68" i="219"/>
  <c r="L68" i="219" s="1"/>
  <c r="L13" i="219"/>
  <c r="K13" i="219"/>
  <c r="K70" i="219"/>
  <c r="K14" i="219"/>
  <c r="FA7" i="214"/>
  <c r="I3" i="226" s="1"/>
  <c r="H18" i="226" s="1"/>
  <c r="FG4" i="214"/>
  <c r="E3" i="226" s="1"/>
  <c r="K71" i="219"/>
  <c r="E8" i="219"/>
  <c r="F8" i="219"/>
  <c r="G10" i="220"/>
  <c r="G24" i="220" s="1"/>
  <c r="L14" i="219"/>
  <c r="L185" i="219"/>
  <c r="K243" i="219" s="1"/>
  <c r="K185" i="219"/>
  <c r="L11" i="219"/>
  <c r="K184" i="219"/>
  <c r="L12" i="219"/>
  <c r="L184" i="219"/>
  <c r="K242" i="219" s="1"/>
  <c r="K12" i="219"/>
  <c r="K69" i="219"/>
  <c r="J12" i="220"/>
  <c r="J11" i="220"/>
  <c r="J24" i="220"/>
  <c r="J38" i="220" s="1"/>
  <c r="J52" i="220" s="1"/>
  <c r="J66" i="220" s="1"/>
  <c r="J80" i="220" s="1"/>
  <c r="J94" i="220" s="1"/>
  <c r="I65" i="219"/>
  <c r="I125" i="219"/>
  <c r="K183" i="219"/>
  <c r="L183" i="219"/>
  <c r="K241" i="219" s="1"/>
  <c r="J36" i="220"/>
  <c r="J34" i="220"/>
  <c r="J35" i="220" s="1"/>
  <c r="AF23" i="215"/>
  <c r="AH23" i="215"/>
  <c r="AE23" i="215"/>
  <c r="AG23" i="215"/>
  <c r="K34" i="220"/>
  <c r="K22" i="222"/>
  <c r="I34" i="220"/>
  <c r="I35" i="220" s="1"/>
  <c r="D24" i="223"/>
  <c r="D24" i="222"/>
  <c r="C24" i="223"/>
  <c r="E24" i="222"/>
  <c r="F24" i="222"/>
  <c r="G23" i="223"/>
  <c r="H36" i="220"/>
  <c r="H37" i="220" s="1"/>
  <c r="C32" i="220"/>
  <c r="B24" i="222"/>
  <c r="E24" i="223"/>
  <c r="AK23" i="215"/>
  <c r="AL23" i="215"/>
  <c r="AI23" i="215"/>
  <c r="AB23" i="215"/>
  <c r="X23" i="215"/>
  <c r="AC23" i="215"/>
  <c r="Y23" i="215"/>
  <c r="AD23" i="215"/>
  <c r="Z23" i="215"/>
  <c r="O24" i="215"/>
  <c r="AA23" i="215"/>
  <c r="S24" i="215"/>
  <c r="P24" i="215"/>
  <c r="U24" i="215"/>
  <c r="N24" i="215"/>
  <c r="AJ23" i="215"/>
  <c r="W23" i="215"/>
  <c r="Q24" i="215"/>
  <c r="K24" i="215"/>
  <c r="H24" i="215"/>
  <c r="E24" i="215"/>
  <c r="V24" i="215"/>
  <c r="M24" i="215"/>
  <c r="I24" i="215"/>
  <c r="R24" i="215"/>
  <c r="J24" i="215"/>
  <c r="D24" i="215"/>
  <c r="L24" i="215"/>
  <c r="T24" i="215"/>
  <c r="C24" i="215"/>
  <c r="G24" i="215"/>
  <c r="F24" i="215"/>
  <c r="F10" i="220"/>
  <c r="F24" i="220" s="1"/>
  <c r="K11" i="219"/>
  <c r="F24" i="223"/>
  <c r="C24" i="222"/>
  <c r="H23" i="223"/>
  <c r="I36" i="220"/>
  <c r="I37" i="220" s="1"/>
  <c r="B24" i="223"/>
  <c r="G23" i="222"/>
  <c r="L23" i="222" s="1"/>
  <c r="H34" i="220"/>
  <c r="H35" i="220" s="1"/>
  <c r="J23" i="223"/>
  <c r="K36" i="220"/>
  <c r="K37" i="220" s="1"/>
  <c r="J124" i="219"/>
  <c r="J65" i="219"/>
  <c r="H65" i="219"/>
  <c r="H124" i="219"/>
  <c r="L182" i="219"/>
  <c r="K240" i="219" s="1"/>
  <c r="L240" i="219" s="1"/>
  <c r="I24" i="220"/>
  <c r="I12" i="220"/>
  <c r="I11" i="220"/>
  <c r="G65" i="219"/>
  <c r="G124" i="219"/>
  <c r="K182" i="219"/>
  <c r="F65" i="219"/>
  <c r="F124" i="219"/>
  <c r="E65" i="219"/>
  <c r="E124" i="219"/>
  <c r="E24" i="220"/>
  <c r="E12" i="220"/>
  <c r="E11" i="220"/>
  <c r="D124" i="219"/>
  <c r="D65" i="219"/>
  <c r="D12" i="220"/>
  <c r="D19" i="220"/>
  <c r="D11" i="220"/>
  <c r="D24" i="220"/>
  <c r="C65" i="219"/>
  <c r="C124" i="219"/>
  <c r="B124" i="219"/>
  <c r="B65" i="219"/>
  <c r="C12" i="220"/>
  <c r="C24" i="220"/>
  <c r="C11" i="220"/>
  <c r="C19" i="220"/>
  <c r="A24" i="225"/>
  <c r="A25" i="224"/>
  <c r="DG63" i="199"/>
  <c r="C73" i="199" s="1"/>
  <c r="E73" i="199" s="1"/>
  <c r="H11" i="220" l="1"/>
  <c r="H24" i="220"/>
  <c r="G11" i="220"/>
  <c r="K12" i="220"/>
  <c r="K13" i="220" s="1"/>
  <c r="G12" i="220"/>
  <c r="G27" i="220" s="1"/>
  <c r="K24" i="220"/>
  <c r="L24" i="220" s="1"/>
  <c r="D26" i="222"/>
  <c r="D26" i="223"/>
  <c r="E26" i="222"/>
  <c r="E26" i="223"/>
  <c r="F26" i="222"/>
  <c r="G25" i="222"/>
  <c r="G25" i="223"/>
  <c r="H25" i="222"/>
  <c r="H25" i="223"/>
  <c r="I25" i="222"/>
  <c r="I25" i="223"/>
  <c r="J25" i="222"/>
  <c r="J25" i="223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L241" i="219"/>
  <c r="L242" i="219" s="1"/>
  <c r="L243" i="219" s="1"/>
  <c r="L244" i="219" s="1"/>
  <c r="L245" i="219" s="1"/>
  <c r="L246" i="219" s="1"/>
  <c r="L247" i="219" s="1"/>
  <c r="L248" i="219" s="1"/>
  <c r="F11" i="220"/>
  <c r="I126" i="219"/>
  <c r="J10" i="225"/>
  <c r="V10" i="224"/>
  <c r="J27" i="220"/>
  <c r="J13" i="220"/>
  <c r="L10" i="220"/>
  <c r="L11" i="220" s="1"/>
  <c r="I24" i="223"/>
  <c r="AE24" i="215"/>
  <c r="AH24" i="215"/>
  <c r="AG24" i="215"/>
  <c r="AF24" i="215"/>
  <c r="I24" i="222"/>
  <c r="L23" i="223"/>
  <c r="K23" i="223"/>
  <c r="B25" i="223"/>
  <c r="J24" i="223"/>
  <c r="K23" i="222"/>
  <c r="F12" i="220"/>
  <c r="G24" i="223"/>
  <c r="J24" i="222"/>
  <c r="B25" i="222"/>
  <c r="G24" i="222"/>
  <c r="H24" i="223"/>
  <c r="H24" i="222"/>
  <c r="AI24" i="215"/>
  <c r="AJ24" i="215"/>
  <c r="AK24" i="215"/>
  <c r="AD24" i="215"/>
  <c r="Z24" i="215"/>
  <c r="W24" i="215"/>
  <c r="S25" i="215"/>
  <c r="P25" i="215"/>
  <c r="X24" i="215"/>
  <c r="T25" i="215"/>
  <c r="Q25" i="215"/>
  <c r="Y24" i="215"/>
  <c r="U25" i="215"/>
  <c r="R25" i="215"/>
  <c r="AL24" i="215"/>
  <c r="AB24" i="215"/>
  <c r="V25" i="215"/>
  <c r="J25" i="215"/>
  <c r="AC24" i="215"/>
  <c r="M25" i="215"/>
  <c r="G25" i="215"/>
  <c r="D25" i="215"/>
  <c r="I25" i="215"/>
  <c r="AA24" i="215"/>
  <c r="K25" i="215"/>
  <c r="O25" i="215"/>
  <c r="L25" i="215"/>
  <c r="E25" i="215"/>
  <c r="N25" i="215"/>
  <c r="H25" i="215"/>
  <c r="C25" i="215"/>
  <c r="F25" i="215"/>
  <c r="J125" i="219"/>
  <c r="K9" i="225"/>
  <c r="W9" i="224"/>
  <c r="I38" i="220"/>
  <c r="U9" i="224"/>
  <c r="H125" i="219"/>
  <c r="I9" i="225"/>
  <c r="I27" i="220"/>
  <c r="I13" i="220"/>
  <c r="H13" i="220"/>
  <c r="H27" i="220"/>
  <c r="H38" i="220"/>
  <c r="G125" i="219"/>
  <c r="H9" i="225"/>
  <c r="T9" i="224"/>
  <c r="F125" i="219"/>
  <c r="S9" i="224"/>
  <c r="G9" i="225"/>
  <c r="G38" i="220"/>
  <c r="R9" i="224"/>
  <c r="E125" i="219"/>
  <c r="F9" i="225"/>
  <c r="F38" i="220"/>
  <c r="D125" i="219"/>
  <c r="Q9" i="224"/>
  <c r="E9" i="225"/>
  <c r="E27" i="220"/>
  <c r="E13" i="220"/>
  <c r="E38" i="220"/>
  <c r="P9" i="224"/>
  <c r="D9" i="225"/>
  <c r="C125" i="219"/>
  <c r="D38" i="220"/>
  <c r="D13" i="220"/>
  <c r="D27" i="220"/>
  <c r="C38" i="220"/>
  <c r="C33" i="220"/>
  <c r="C13" i="220"/>
  <c r="C27" i="220"/>
  <c r="O9" i="224"/>
  <c r="B125" i="219"/>
  <c r="C9" i="225"/>
  <c r="A25" i="225"/>
  <c r="A26" i="224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38" i="220" l="1"/>
  <c r="K27" i="220"/>
  <c r="G13" i="220"/>
  <c r="L12" i="220"/>
  <c r="L13" i="220" s="1"/>
  <c r="F13" i="220"/>
  <c r="C27" i="223"/>
  <c r="C27" i="222"/>
  <c r="D27" i="222"/>
  <c r="D27" i="223"/>
  <c r="E27" i="223"/>
  <c r="F27" i="223"/>
  <c r="G26" i="223"/>
  <c r="H26" i="223"/>
  <c r="G26" i="222"/>
  <c r="H26" i="222"/>
  <c r="I26" i="223"/>
  <c r="J26" i="223"/>
  <c r="F27" i="220"/>
  <c r="F28" i="220" s="1"/>
  <c r="J28" i="220"/>
  <c r="J41" i="220"/>
  <c r="J11" i="225"/>
  <c r="I127" i="219"/>
  <c r="V11" i="224"/>
  <c r="AE25" i="215"/>
  <c r="AG25" i="215"/>
  <c r="AF25" i="215"/>
  <c r="AH25" i="215"/>
  <c r="L24" i="223"/>
  <c r="K24" i="223"/>
  <c r="L24" i="222"/>
  <c r="C26" i="222"/>
  <c r="F26" i="223"/>
  <c r="C26" i="223"/>
  <c r="K24" i="222"/>
  <c r="K25" i="223"/>
  <c r="L25" i="223"/>
  <c r="AI25" i="215"/>
  <c r="AJ25" i="215"/>
  <c r="AK25" i="215"/>
  <c r="AL25" i="215"/>
  <c r="AA25" i="215"/>
  <c r="W25" i="215"/>
  <c r="AB25" i="215"/>
  <c r="X25" i="215"/>
  <c r="Z25" i="215"/>
  <c r="U26" i="215"/>
  <c r="R26" i="215"/>
  <c r="V26" i="215"/>
  <c r="AC25" i="215"/>
  <c r="T26" i="215"/>
  <c r="O26" i="215"/>
  <c r="L26" i="215"/>
  <c r="Q26" i="215"/>
  <c r="AD25" i="215"/>
  <c r="S26" i="215"/>
  <c r="N26" i="215"/>
  <c r="C26" i="215"/>
  <c r="Y25" i="215"/>
  <c r="I26" i="215"/>
  <c r="F26" i="215"/>
  <c r="K26" i="215"/>
  <c r="M26" i="215"/>
  <c r="G26" i="215"/>
  <c r="E26" i="215"/>
  <c r="P26" i="215"/>
  <c r="D26" i="215"/>
  <c r="J26" i="215"/>
  <c r="H26" i="215"/>
  <c r="B26" i="223"/>
  <c r="L25" i="222"/>
  <c r="K25" i="222"/>
  <c r="B26" i="222"/>
  <c r="X9" i="224"/>
  <c r="Y9" i="224" s="1"/>
  <c r="J126" i="219"/>
  <c r="K10" i="225"/>
  <c r="W10" i="224"/>
  <c r="K28" i="220"/>
  <c r="K41" i="220"/>
  <c r="K52" i="220"/>
  <c r="I41" i="220"/>
  <c r="I28" i="220"/>
  <c r="H126" i="219"/>
  <c r="I10" i="225"/>
  <c r="U10" i="224"/>
  <c r="I52" i="220"/>
  <c r="H10" i="225"/>
  <c r="T10" i="224"/>
  <c r="G126" i="219"/>
  <c r="H52" i="220"/>
  <c r="H28" i="220"/>
  <c r="H41" i="220"/>
  <c r="G52" i="220"/>
  <c r="G41" i="220"/>
  <c r="G28" i="220"/>
  <c r="L9" i="225"/>
  <c r="M9" i="225" s="1"/>
  <c r="F126" i="219"/>
  <c r="S10" i="224"/>
  <c r="G10" i="225"/>
  <c r="F52" i="220"/>
  <c r="F10" i="225"/>
  <c r="R10" i="224"/>
  <c r="E126" i="219"/>
  <c r="E41" i="220"/>
  <c r="E28" i="220"/>
  <c r="E52" i="220"/>
  <c r="D126" i="219"/>
  <c r="E10" i="225"/>
  <c r="Q10" i="224"/>
  <c r="D52" i="220"/>
  <c r="D10" i="225"/>
  <c r="C126" i="219"/>
  <c r="P10" i="224"/>
  <c r="D41" i="220"/>
  <c r="D28" i="220"/>
  <c r="C28" i="220"/>
  <c r="C41" i="220"/>
  <c r="B126" i="219"/>
  <c r="C10" i="225"/>
  <c r="O10" i="224"/>
  <c r="C52" i="220"/>
  <c r="L38" i="220"/>
  <c r="A26" i="225"/>
  <c r="A27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41" i="220" l="1"/>
  <c r="L41" i="220" s="1"/>
  <c r="L42" i="220" s="1"/>
  <c r="L27" i="220"/>
  <c r="L28" i="220" s="1"/>
  <c r="C28" i="222"/>
  <c r="C28" i="223"/>
  <c r="D28" i="222"/>
  <c r="E28" i="222"/>
  <c r="E28" i="223"/>
  <c r="G27" i="223"/>
  <c r="G27" i="222"/>
  <c r="H27" i="222"/>
  <c r="I27" i="223"/>
  <c r="I27" i="222"/>
  <c r="J27" i="222"/>
  <c r="I128" i="219"/>
  <c r="J12" i="225"/>
  <c r="V12" i="224"/>
  <c r="J55" i="220"/>
  <c r="J42" i="220"/>
  <c r="I26" i="222"/>
  <c r="AE26" i="215"/>
  <c r="AG26" i="215"/>
  <c r="AF26" i="215"/>
  <c r="AH26" i="215"/>
  <c r="L26" i="223"/>
  <c r="K26" i="223"/>
  <c r="AK26" i="215"/>
  <c r="AL26" i="215"/>
  <c r="AI26" i="215"/>
  <c r="AB26" i="215"/>
  <c r="X26" i="215"/>
  <c r="AC26" i="215"/>
  <c r="Y26" i="215"/>
  <c r="AD26" i="215"/>
  <c r="Z26" i="215"/>
  <c r="F28" i="222"/>
  <c r="O27" i="215"/>
  <c r="W26" i="215"/>
  <c r="S27" i="215"/>
  <c r="P27" i="215"/>
  <c r="AJ26" i="215"/>
  <c r="R27" i="215"/>
  <c r="N27" i="215"/>
  <c r="AA26" i="215"/>
  <c r="T27" i="215"/>
  <c r="U27" i="215"/>
  <c r="L27" i="215"/>
  <c r="H27" i="215"/>
  <c r="E27" i="215"/>
  <c r="Q27" i="215"/>
  <c r="C27" i="215"/>
  <c r="D27" i="215"/>
  <c r="G27" i="215"/>
  <c r="V27" i="215"/>
  <c r="K27" i="215"/>
  <c r="I27" i="215"/>
  <c r="F27" i="215"/>
  <c r="J27" i="215"/>
  <c r="M27" i="215"/>
  <c r="B27" i="223"/>
  <c r="B27" i="222"/>
  <c r="E27" i="222"/>
  <c r="J26" i="222"/>
  <c r="F27" i="222"/>
  <c r="K66" i="220"/>
  <c r="K55" i="220"/>
  <c r="K42" i="220"/>
  <c r="J127" i="219"/>
  <c r="K11" i="225"/>
  <c r="W11" i="224"/>
  <c r="I66" i="220"/>
  <c r="U11" i="224"/>
  <c r="H127" i="219"/>
  <c r="I11" i="225"/>
  <c r="I42" i="220"/>
  <c r="I55" i="220"/>
  <c r="H66" i="220"/>
  <c r="H11" i="225"/>
  <c r="G127" i="219"/>
  <c r="T11" i="224"/>
  <c r="H55" i="220"/>
  <c r="H42" i="220"/>
  <c r="F127" i="219"/>
  <c r="G11" i="225"/>
  <c r="S11" i="224"/>
  <c r="G55" i="220"/>
  <c r="G42" i="220"/>
  <c r="G66" i="220"/>
  <c r="E127" i="219"/>
  <c r="F11" i="225"/>
  <c r="R11" i="224"/>
  <c r="F66" i="220"/>
  <c r="D127" i="219"/>
  <c r="E11" i="225"/>
  <c r="Q11" i="224"/>
  <c r="E66" i="220"/>
  <c r="E42" i="220"/>
  <c r="E55" i="220"/>
  <c r="D55" i="220"/>
  <c r="D42" i="220"/>
  <c r="C127" i="219"/>
  <c r="D11" i="225"/>
  <c r="P11" i="224"/>
  <c r="D66" i="220"/>
  <c r="X10" i="224"/>
  <c r="Y10" i="224" s="1"/>
  <c r="L10" i="225"/>
  <c r="M10" i="225" s="1"/>
  <c r="O11" i="224"/>
  <c r="B127" i="219"/>
  <c r="C11" i="225"/>
  <c r="C55" i="220"/>
  <c r="C42" i="220"/>
  <c r="C66" i="220"/>
  <c r="L52" i="220"/>
  <c r="A27" i="225"/>
  <c r="A28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55" i="220" l="1"/>
  <c r="F42" i="220"/>
  <c r="D29" i="222"/>
  <c r="D29" i="223"/>
  <c r="F29" i="223"/>
  <c r="H28" i="223"/>
  <c r="I28" i="222"/>
  <c r="J28" i="223"/>
  <c r="K26" i="222"/>
  <c r="J56" i="220"/>
  <c r="J69" i="220"/>
  <c r="V13" i="224"/>
  <c r="I129" i="219"/>
  <c r="J13" i="225"/>
  <c r="AG27" i="215"/>
  <c r="AF27" i="215"/>
  <c r="AH27" i="215"/>
  <c r="AE27" i="215"/>
  <c r="L26" i="222"/>
  <c r="B28" i="222"/>
  <c r="AI27" i="215"/>
  <c r="AJ27" i="215"/>
  <c r="AK27" i="215"/>
  <c r="AD27" i="215"/>
  <c r="Z27" i="215"/>
  <c r="AA27" i="215"/>
  <c r="S28" i="215"/>
  <c r="P28" i="215"/>
  <c r="AL27" i="215"/>
  <c r="AB27" i="215"/>
  <c r="T28" i="215"/>
  <c r="Q28" i="215"/>
  <c r="AC27" i="215"/>
  <c r="U28" i="215"/>
  <c r="R28" i="215"/>
  <c r="Y27" i="215"/>
  <c r="O28" i="215"/>
  <c r="K28" i="215"/>
  <c r="J28" i="215"/>
  <c r="N28" i="215"/>
  <c r="G28" i="215"/>
  <c r="D28" i="215"/>
  <c r="X27" i="215"/>
  <c r="C28" i="215"/>
  <c r="M28" i="215"/>
  <c r="L28" i="215"/>
  <c r="E28" i="215"/>
  <c r="V28" i="215"/>
  <c r="H28" i="215"/>
  <c r="W27" i="215"/>
  <c r="I28" i="215"/>
  <c r="F28" i="215"/>
  <c r="B28" i="223"/>
  <c r="J27" i="223"/>
  <c r="L27" i="222"/>
  <c r="K27" i="222"/>
  <c r="D28" i="223"/>
  <c r="F28" i="223"/>
  <c r="H27" i="223"/>
  <c r="L11" i="225"/>
  <c r="M11" i="225" s="1"/>
  <c r="J128" i="219"/>
  <c r="K12" i="225"/>
  <c r="W12" i="224"/>
  <c r="K56" i="220"/>
  <c r="K69" i="220"/>
  <c r="K80" i="220"/>
  <c r="H128" i="219"/>
  <c r="I12" i="225"/>
  <c r="U12" i="224"/>
  <c r="I69" i="220"/>
  <c r="I56" i="220"/>
  <c r="I80" i="220"/>
  <c r="H69" i="220"/>
  <c r="H56" i="220"/>
  <c r="G128" i="219"/>
  <c r="H12" i="225"/>
  <c r="T12" i="224"/>
  <c r="H80" i="220"/>
  <c r="G80" i="220"/>
  <c r="G69" i="220"/>
  <c r="G56" i="220"/>
  <c r="F128" i="219"/>
  <c r="G12" i="225"/>
  <c r="S12" i="224"/>
  <c r="F80" i="220"/>
  <c r="F12" i="225"/>
  <c r="R12" i="224"/>
  <c r="E128" i="219"/>
  <c r="F69" i="220"/>
  <c r="F56" i="220"/>
  <c r="E80" i="220"/>
  <c r="X11" i="224"/>
  <c r="Y11" i="224" s="1"/>
  <c r="E69" i="220"/>
  <c r="E56" i="220"/>
  <c r="E12" i="225"/>
  <c r="Q12" i="224"/>
  <c r="D128" i="219"/>
  <c r="D80" i="220"/>
  <c r="D12" i="225"/>
  <c r="P12" i="224"/>
  <c r="C128" i="219"/>
  <c r="D69" i="220"/>
  <c r="D56" i="220"/>
  <c r="C12" i="225"/>
  <c r="B128" i="219"/>
  <c r="O12" i="224"/>
  <c r="L66" i="220"/>
  <c r="C80" i="220"/>
  <c r="C69" i="220"/>
  <c r="C56" i="220"/>
  <c r="L55" i="220"/>
  <c r="L56" i="220" s="1"/>
  <c r="A28" i="225"/>
  <c r="A29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C45" i="220" l="1"/>
  <c r="C30" i="223"/>
  <c r="C30" i="222"/>
  <c r="D30" i="222"/>
  <c r="E30" i="223"/>
  <c r="E30" i="222"/>
  <c r="F30" i="222"/>
  <c r="G29" i="222"/>
  <c r="G29" i="223"/>
  <c r="H29" i="222"/>
  <c r="I29" i="222"/>
  <c r="I29" i="223"/>
  <c r="J29" i="223"/>
  <c r="J29" i="222"/>
  <c r="J14" i="225"/>
  <c r="I130" i="219"/>
  <c r="V14" i="224"/>
  <c r="J70" i="220"/>
  <c r="J83" i="220"/>
  <c r="I28" i="223"/>
  <c r="AE28" i="215"/>
  <c r="AG28" i="215"/>
  <c r="AF28" i="215"/>
  <c r="AH28" i="215"/>
  <c r="K27" i="223"/>
  <c r="C29" i="223"/>
  <c r="G28" i="222"/>
  <c r="E29" i="223"/>
  <c r="B29" i="222"/>
  <c r="E29" i="222"/>
  <c r="J28" i="222"/>
  <c r="C29" i="222"/>
  <c r="L27" i="223"/>
  <c r="B29" i="223"/>
  <c r="F29" i="222"/>
  <c r="G28" i="223"/>
  <c r="H28" i="222"/>
  <c r="AI28" i="215"/>
  <c r="AJ28" i="215"/>
  <c r="AK28" i="215"/>
  <c r="AL28" i="215"/>
  <c r="AA28" i="215"/>
  <c r="W28" i="215"/>
  <c r="AB28" i="215"/>
  <c r="X28" i="215"/>
  <c r="AD28" i="215"/>
  <c r="U29" i="215"/>
  <c r="R29" i="215"/>
  <c r="V29" i="215"/>
  <c r="Y28" i="215"/>
  <c r="L29" i="215"/>
  <c r="S29" i="215"/>
  <c r="C29" i="215"/>
  <c r="Z28" i="215"/>
  <c r="P29" i="215"/>
  <c r="K29" i="215"/>
  <c r="I29" i="215"/>
  <c r="F29" i="215"/>
  <c r="M29" i="215"/>
  <c r="D29" i="215"/>
  <c r="AC28" i="215"/>
  <c r="T29" i="215"/>
  <c r="O29" i="215"/>
  <c r="N29" i="215"/>
  <c r="G29" i="215"/>
  <c r="E29" i="215"/>
  <c r="Q29" i="215"/>
  <c r="J29" i="215"/>
  <c r="H29" i="215"/>
  <c r="K70" i="220"/>
  <c r="K83" i="220"/>
  <c r="K94" i="220"/>
  <c r="W13" i="224"/>
  <c r="J129" i="219"/>
  <c r="K13" i="225"/>
  <c r="X12" i="224"/>
  <c r="Y12" i="224" s="1"/>
  <c r="I94" i="220"/>
  <c r="I70" i="220"/>
  <c r="I83" i="220"/>
  <c r="H129" i="219"/>
  <c r="I13" i="225"/>
  <c r="U13" i="224"/>
  <c r="H94" i="220"/>
  <c r="G129" i="219"/>
  <c r="H13" i="225"/>
  <c r="T13" i="224"/>
  <c r="L12" i="225"/>
  <c r="M12" i="225" s="1"/>
  <c r="H83" i="220"/>
  <c r="H70" i="220"/>
  <c r="S13" i="224"/>
  <c r="F129" i="219"/>
  <c r="G13" i="225"/>
  <c r="G83" i="220"/>
  <c r="G70" i="220"/>
  <c r="G94" i="220"/>
  <c r="F70" i="220"/>
  <c r="F83" i="220"/>
  <c r="F13" i="225"/>
  <c r="R13" i="224"/>
  <c r="E129" i="219"/>
  <c r="F94" i="220"/>
  <c r="E83" i="220"/>
  <c r="E70" i="220"/>
  <c r="E13" i="225"/>
  <c r="Q13" i="224"/>
  <c r="D129" i="219"/>
  <c r="E94" i="220"/>
  <c r="D83" i="220"/>
  <c r="D70" i="220"/>
  <c r="D13" i="225"/>
  <c r="P13" i="224"/>
  <c r="C129" i="219"/>
  <c r="D94" i="220"/>
  <c r="C83" i="220"/>
  <c r="C70" i="220"/>
  <c r="L69" i="220"/>
  <c r="L70" i="220" s="1"/>
  <c r="C94" i="220"/>
  <c r="L80" i="220"/>
  <c r="C13" i="225"/>
  <c r="O13" i="224"/>
  <c r="B129" i="219"/>
  <c r="A29" i="225"/>
  <c r="A30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G30" i="222" l="1"/>
  <c r="G30" i="223"/>
  <c r="H30" i="223"/>
  <c r="H30" i="222"/>
  <c r="I30" i="222"/>
  <c r="J30" i="223"/>
  <c r="J30" i="222"/>
  <c r="K28" i="223"/>
  <c r="K28" i="222"/>
  <c r="J84" i="220"/>
  <c r="J97" i="220"/>
  <c r="J98" i="220" s="1"/>
  <c r="J15" i="225"/>
  <c r="V15" i="224"/>
  <c r="I131" i="219"/>
  <c r="AE29" i="215"/>
  <c r="AG29" i="215"/>
  <c r="AF29" i="215"/>
  <c r="AH29" i="215"/>
  <c r="L28" i="222"/>
  <c r="G48" i="220"/>
  <c r="G49" i="220" s="1"/>
  <c r="L28" i="223"/>
  <c r="D30" i="223"/>
  <c r="E50" i="220"/>
  <c r="E51" i="220" s="1"/>
  <c r="C46" i="220"/>
  <c r="AK29" i="215"/>
  <c r="AL29" i="215"/>
  <c r="AI29" i="215"/>
  <c r="AJ29" i="215"/>
  <c r="AB29" i="215"/>
  <c r="X29" i="215"/>
  <c r="AC29" i="215"/>
  <c r="Y29" i="215"/>
  <c r="AD29" i="215"/>
  <c r="Z29" i="215"/>
  <c r="O30" i="215"/>
  <c r="AA29" i="215"/>
  <c r="S30" i="215"/>
  <c r="P30" i="215"/>
  <c r="U30" i="215"/>
  <c r="N30" i="215"/>
  <c r="Q30" i="215"/>
  <c r="M30" i="215"/>
  <c r="H30" i="215"/>
  <c r="E30" i="215"/>
  <c r="W29" i="215"/>
  <c r="T30" i="215"/>
  <c r="F30" i="215"/>
  <c r="V30" i="215"/>
  <c r="R30" i="215"/>
  <c r="G30" i="215"/>
  <c r="K30" i="215"/>
  <c r="J30" i="215"/>
  <c r="L30" i="215"/>
  <c r="C30" i="215"/>
  <c r="D30" i="215"/>
  <c r="I30" i="215"/>
  <c r="D48" i="220"/>
  <c r="D49" i="220" s="1"/>
  <c r="L29" i="222"/>
  <c r="K29" i="222"/>
  <c r="B30" i="223"/>
  <c r="C50" i="220"/>
  <c r="H29" i="223"/>
  <c r="L29" i="223" s="1"/>
  <c r="B30" i="222"/>
  <c r="D50" i="220"/>
  <c r="D51" i="220" s="1"/>
  <c r="F30" i="223"/>
  <c r="G50" i="220"/>
  <c r="G51" i="220" s="1"/>
  <c r="F48" i="220"/>
  <c r="F49" i="220" s="1"/>
  <c r="X13" i="224"/>
  <c r="Y13" i="224" s="1"/>
  <c r="J130" i="219"/>
  <c r="W14" i="224"/>
  <c r="K14" i="225"/>
  <c r="K84" i="220"/>
  <c r="K97" i="220"/>
  <c r="K98" i="220" s="1"/>
  <c r="H130" i="219"/>
  <c r="I14" i="225"/>
  <c r="U14" i="224"/>
  <c r="I97" i="220"/>
  <c r="I98" i="220" s="1"/>
  <c r="I84" i="220"/>
  <c r="G130" i="219"/>
  <c r="H14" i="225"/>
  <c r="T14" i="224"/>
  <c r="H97" i="220"/>
  <c r="H98" i="220" s="1"/>
  <c r="H84" i="220"/>
  <c r="G84" i="220"/>
  <c r="G97" i="220"/>
  <c r="G98" i="220" s="1"/>
  <c r="F130" i="219"/>
  <c r="G14" i="225"/>
  <c r="S14" i="224"/>
  <c r="E130" i="219"/>
  <c r="F14" i="225"/>
  <c r="R14" i="224"/>
  <c r="F97" i="220"/>
  <c r="F98" i="220" s="1"/>
  <c r="F84" i="220"/>
  <c r="E14" i="225"/>
  <c r="Q14" i="224"/>
  <c r="D130" i="219"/>
  <c r="L13" i="225"/>
  <c r="M13" i="225" s="1"/>
  <c r="E97" i="220"/>
  <c r="E98" i="220" s="1"/>
  <c r="E84" i="220"/>
  <c r="D14" i="225"/>
  <c r="P14" i="224"/>
  <c r="C130" i="219"/>
  <c r="D97" i="220"/>
  <c r="D98" i="220" s="1"/>
  <c r="D84" i="220"/>
  <c r="L94" i="220"/>
  <c r="Q53" i="226" s="1" a="1"/>
  <c r="C14" i="225"/>
  <c r="O14" i="224"/>
  <c r="B130" i="219"/>
  <c r="C84" i="220"/>
  <c r="C97" i="220"/>
  <c r="L83" i="220"/>
  <c r="L84" i="220" s="1"/>
  <c r="A30" i="225"/>
  <c r="A31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C32" i="222" l="1"/>
  <c r="C32" i="223"/>
  <c r="D32" i="223"/>
  <c r="D32" i="222"/>
  <c r="E32" i="223"/>
  <c r="E32" i="222"/>
  <c r="F32" i="223"/>
  <c r="F32" i="222"/>
  <c r="H48" i="220"/>
  <c r="H49" i="220" s="1"/>
  <c r="I50" i="220"/>
  <c r="I51" i="220" s="1"/>
  <c r="I132" i="219"/>
  <c r="J16" i="225"/>
  <c r="V16" i="224"/>
  <c r="J48" i="220"/>
  <c r="J49" i="220" s="1"/>
  <c r="AF30" i="215"/>
  <c r="AH30" i="215"/>
  <c r="AE30" i="215"/>
  <c r="AG30" i="215"/>
  <c r="I30" i="223"/>
  <c r="L30" i="223" s="1"/>
  <c r="J50" i="220"/>
  <c r="K48" i="220"/>
  <c r="K50" i="220"/>
  <c r="K51" i="220" s="1"/>
  <c r="H50" i="220"/>
  <c r="H51" i="220" s="1"/>
  <c r="C31" i="222"/>
  <c r="E31" i="223"/>
  <c r="C47" i="220"/>
  <c r="D31" i="222"/>
  <c r="AI30" i="215"/>
  <c r="AJ30" i="215"/>
  <c r="AK30" i="215"/>
  <c r="AD30" i="215"/>
  <c r="Z30" i="215"/>
  <c r="W30" i="215"/>
  <c r="S31" i="215"/>
  <c r="P31" i="215"/>
  <c r="X30" i="215"/>
  <c r="T31" i="215"/>
  <c r="Q31" i="215"/>
  <c r="Y30" i="215"/>
  <c r="U31" i="215"/>
  <c r="R31" i="215"/>
  <c r="AB30" i="215"/>
  <c r="AC30" i="215"/>
  <c r="AL30" i="215"/>
  <c r="L31" i="215"/>
  <c r="J31" i="215"/>
  <c r="G31" i="215"/>
  <c r="D31" i="215"/>
  <c r="F31" i="215"/>
  <c r="AA30" i="215"/>
  <c r="M31" i="215"/>
  <c r="V31" i="215"/>
  <c r="O31" i="215"/>
  <c r="K31" i="215"/>
  <c r="H31" i="215"/>
  <c r="N31" i="215"/>
  <c r="I31" i="215"/>
  <c r="E31" i="215"/>
  <c r="C31" i="215"/>
  <c r="K29" i="223"/>
  <c r="D31" i="223"/>
  <c r="L30" i="222"/>
  <c r="K30" i="222"/>
  <c r="E31" i="222"/>
  <c r="F31" i="223"/>
  <c r="F31" i="222"/>
  <c r="C31" i="223"/>
  <c r="B31" i="222"/>
  <c r="B31" i="223"/>
  <c r="J131" i="219"/>
  <c r="K15" i="225"/>
  <c r="W15" i="224"/>
  <c r="H131" i="219"/>
  <c r="I15" i="225"/>
  <c r="U15" i="224"/>
  <c r="H15" i="225"/>
  <c r="T15" i="224"/>
  <c r="G131" i="219"/>
  <c r="F131" i="219"/>
  <c r="G15" i="225"/>
  <c r="S15" i="224"/>
  <c r="X14" i="224"/>
  <c r="Y14" i="224" s="1"/>
  <c r="L14" i="225"/>
  <c r="M14" i="225" s="1"/>
  <c r="F15" i="225"/>
  <c r="E131" i="219"/>
  <c r="R15" i="224"/>
  <c r="D131" i="219"/>
  <c r="E15" i="225"/>
  <c r="Q15" i="224"/>
  <c r="C131" i="219"/>
  <c r="D15" i="225"/>
  <c r="P15" i="224"/>
  <c r="B131" i="219"/>
  <c r="C15" i="225"/>
  <c r="O15" i="224"/>
  <c r="C98" i="220"/>
  <c r="L97" i="220"/>
  <c r="L98" i="220" s="1"/>
  <c r="Q71" i="226"/>
  <c r="S71" i="226" s="1"/>
  <c r="T71" i="226" s="1"/>
  <c r="Q57" i="226"/>
  <c r="S57" i="226" s="1"/>
  <c r="T57" i="226" s="1"/>
  <c r="Q58" i="226"/>
  <c r="S58" i="226" s="1"/>
  <c r="T58" i="226" s="1"/>
  <c r="Q62" i="226"/>
  <c r="S62" i="226" s="1"/>
  <c r="T62" i="226" s="1"/>
  <c r="Q65" i="226"/>
  <c r="S65" i="226" s="1"/>
  <c r="T65" i="226" s="1"/>
  <c r="Q70" i="226"/>
  <c r="S70" i="226" s="1"/>
  <c r="T70" i="226" s="1"/>
  <c r="Q54" i="226"/>
  <c r="S54" i="226" s="1"/>
  <c r="T54" i="226" s="1"/>
  <c r="Q55" i="226"/>
  <c r="S55" i="226" s="1"/>
  <c r="T55" i="226" s="1"/>
  <c r="Q61" i="226"/>
  <c r="S61" i="226" s="1"/>
  <c r="T61" i="226" s="1"/>
  <c r="Q60" i="226"/>
  <c r="S60" i="226" s="1"/>
  <c r="T60" i="226" s="1"/>
  <c r="Q73" i="226"/>
  <c r="S73" i="226" s="1"/>
  <c r="T73" i="226" s="1"/>
  <c r="Q66" i="226"/>
  <c r="S66" i="226" s="1"/>
  <c r="T66" i="226" s="1"/>
  <c r="Q76" i="226"/>
  <c r="S76" i="226" s="1"/>
  <c r="T76" i="226" s="1"/>
  <c r="Q74" i="226"/>
  <c r="S74" i="226" s="1"/>
  <c r="T74" i="226" s="1"/>
  <c r="Q63" i="226"/>
  <c r="S63" i="226" s="1"/>
  <c r="T63" i="226" s="1"/>
  <c r="Q56" i="226"/>
  <c r="S56" i="226" s="1"/>
  <c r="T56" i="226" s="1"/>
  <c r="Q53" i="226"/>
  <c r="S53" i="226" s="1"/>
  <c r="T53" i="226" s="1"/>
  <c r="Q64" i="226"/>
  <c r="S64" i="226" s="1"/>
  <c r="T64" i="226" s="1"/>
  <c r="Q69" i="226"/>
  <c r="S69" i="226" s="1"/>
  <c r="T69" i="226" s="1"/>
  <c r="Q72" i="226"/>
  <c r="S72" i="226" s="1"/>
  <c r="T72" i="226" s="1"/>
  <c r="Q59" i="226"/>
  <c r="S59" i="226" s="1"/>
  <c r="T59" i="226" s="1"/>
  <c r="Q67" i="226"/>
  <c r="S67" i="226" s="1"/>
  <c r="T67" i="226" s="1"/>
  <c r="Q68" i="226"/>
  <c r="S68" i="226" s="1"/>
  <c r="T68" i="226" s="1"/>
  <c r="Q75" i="226"/>
  <c r="S75" i="226" s="1"/>
  <c r="T75" i="226" s="1"/>
  <c r="A31" i="225"/>
  <c r="A32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C33" i="222" l="1"/>
  <c r="D33" i="222"/>
  <c r="E33" i="223"/>
  <c r="F33" i="222"/>
  <c r="F33" i="223"/>
  <c r="G32" i="222"/>
  <c r="G32" i="223"/>
  <c r="H32" i="222"/>
  <c r="H32" i="223"/>
  <c r="I32" i="223"/>
  <c r="I32" i="222"/>
  <c r="J32" i="222"/>
  <c r="J32" i="223"/>
  <c r="K30" i="223"/>
  <c r="I133" i="219"/>
  <c r="J17" i="225"/>
  <c r="V17" i="224"/>
  <c r="AH31" i="215"/>
  <c r="AF31" i="215"/>
  <c r="AE31" i="215"/>
  <c r="AG31" i="215"/>
  <c r="I31" i="222"/>
  <c r="I31" i="223"/>
  <c r="G31" i="222"/>
  <c r="J31" i="223"/>
  <c r="B32" i="223"/>
  <c r="G31" i="223"/>
  <c r="J31" i="222"/>
  <c r="H31" i="222"/>
  <c r="AI31" i="215"/>
  <c r="AJ31" i="215"/>
  <c r="AK31" i="215"/>
  <c r="AL31" i="215"/>
  <c r="AA31" i="215"/>
  <c r="W31" i="215"/>
  <c r="AB31" i="215"/>
  <c r="X31" i="215"/>
  <c r="Z31" i="215"/>
  <c r="U32" i="215"/>
  <c r="R32" i="215"/>
  <c r="V32" i="215"/>
  <c r="AC31" i="215"/>
  <c r="T32" i="215"/>
  <c r="O32" i="215"/>
  <c r="L32" i="215"/>
  <c r="Q32" i="215"/>
  <c r="Y31" i="215"/>
  <c r="C32" i="215"/>
  <c r="M32" i="215"/>
  <c r="I32" i="215"/>
  <c r="F32" i="215"/>
  <c r="AD31" i="215"/>
  <c r="S32" i="215"/>
  <c r="K32" i="215"/>
  <c r="H32" i="215"/>
  <c r="N32" i="215"/>
  <c r="J32" i="215"/>
  <c r="P32" i="215"/>
  <c r="G32" i="215"/>
  <c r="D32" i="215"/>
  <c r="E32" i="215"/>
  <c r="H31" i="223"/>
  <c r="B32" i="222"/>
  <c r="J132" i="219"/>
  <c r="K16" i="225"/>
  <c r="W16" i="224"/>
  <c r="H132" i="219"/>
  <c r="I16" i="225"/>
  <c r="U16" i="224"/>
  <c r="G132" i="219"/>
  <c r="T16" i="224"/>
  <c r="H16" i="225"/>
  <c r="F132" i="219"/>
  <c r="G16" i="225"/>
  <c r="S16" i="224"/>
  <c r="R16" i="224"/>
  <c r="E132" i="219"/>
  <c r="F16" i="225"/>
  <c r="X15" i="224"/>
  <c r="Y15" i="224" s="1"/>
  <c r="L15" i="225"/>
  <c r="M15" i="225" s="1"/>
  <c r="D132" i="219"/>
  <c r="E16" i="225"/>
  <c r="Q16" i="224"/>
  <c r="C132" i="219"/>
  <c r="P16" i="224"/>
  <c r="D16" i="225"/>
  <c r="B132" i="219"/>
  <c r="C16" i="225"/>
  <c r="O16" i="224"/>
  <c r="A32" i="225"/>
  <c r="A33" i="224"/>
  <c r="Q102" i="137"/>
  <c r="K102" i="137"/>
  <c r="G102" i="137"/>
  <c r="M102" i="137"/>
  <c r="I102" i="137"/>
  <c r="O102" i="137"/>
  <c r="C34" i="223" l="1"/>
  <c r="D34" i="223"/>
  <c r="E34" i="222"/>
  <c r="E34" i="223"/>
  <c r="G33" i="222"/>
  <c r="J33" i="223"/>
  <c r="J33" i="222"/>
  <c r="I134" i="219"/>
  <c r="J18" i="225"/>
  <c r="V18" i="224"/>
  <c r="AH32" i="215"/>
  <c r="AF32" i="215"/>
  <c r="AG32" i="215"/>
  <c r="AE32" i="215"/>
  <c r="L31" i="223"/>
  <c r="L31" i="222"/>
  <c r="AK32" i="215"/>
  <c r="AL32" i="215"/>
  <c r="AI32" i="215"/>
  <c r="AB32" i="215"/>
  <c r="X32" i="215"/>
  <c r="AJ32" i="215"/>
  <c r="AC32" i="215"/>
  <c r="Y32" i="215"/>
  <c r="AD32" i="215"/>
  <c r="Z32" i="215"/>
  <c r="O33" i="215"/>
  <c r="W32" i="215"/>
  <c r="S33" i="215"/>
  <c r="P33" i="215"/>
  <c r="AA32" i="215"/>
  <c r="R33" i="215"/>
  <c r="N33" i="215"/>
  <c r="T33" i="215"/>
  <c r="V33" i="215"/>
  <c r="Q33" i="215"/>
  <c r="H33" i="215"/>
  <c r="E33" i="215"/>
  <c r="K33" i="215"/>
  <c r="I33" i="215"/>
  <c r="J33" i="215"/>
  <c r="L33" i="215"/>
  <c r="D33" i="215"/>
  <c r="U33" i="215"/>
  <c r="M33" i="215"/>
  <c r="C33" i="215"/>
  <c r="G33" i="215"/>
  <c r="F33" i="215"/>
  <c r="K32" i="222"/>
  <c r="L32" i="222"/>
  <c r="C33" i="223"/>
  <c r="E33" i="222"/>
  <c r="K32" i="223"/>
  <c r="L32" i="223"/>
  <c r="B33" i="223"/>
  <c r="K31" i="223"/>
  <c r="B33" i="222"/>
  <c r="D33" i="223"/>
  <c r="K31" i="222"/>
  <c r="J133" i="219"/>
  <c r="W17" i="224"/>
  <c r="K17" i="225"/>
  <c r="H133" i="219"/>
  <c r="I17" i="225"/>
  <c r="U17" i="224"/>
  <c r="X16" i="224"/>
  <c r="Y16" i="224" s="1"/>
  <c r="G133" i="219"/>
  <c r="H17" i="225"/>
  <c r="T17" i="224"/>
  <c r="F133" i="219"/>
  <c r="G17" i="225"/>
  <c r="S17" i="224"/>
  <c r="E133" i="219"/>
  <c r="F17" i="225"/>
  <c r="R17" i="224"/>
  <c r="L16" i="225"/>
  <c r="M16" i="225" s="1"/>
  <c r="D133" i="219"/>
  <c r="E17" i="225"/>
  <c r="Q17" i="224"/>
  <c r="C133" i="219"/>
  <c r="D17" i="225"/>
  <c r="P17" i="224"/>
  <c r="B133" i="219"/>
  <c r="O17" i="224"/>
  <c r="C17" i="225"/>
  <c r="A33" i="225"/>
  <c r="A34" i="224"/>
  <c r="C35" i="222" l="1"/>
  <c r="D35" i="222"/>
  <c r="E35" i="222"/>
  <c r="F35" i="223"/>
  <c r="F35" i="222"/>
  <c r="G34" i="223"/>
  <c r="H34" i="223"/>
  <c r="H34" i="222"/>
  <c r="I34" i="222"/>
  <c r="I34" i="223"/>
  <c r="I135" i="219"/>
  <c r="J19" i="225"/>
  <c r="V19" i="224"/>
  <c r="AH33" i="215"/>
  <c r="AE33" i="215"/>
  <c r="AG33" i="215"/>
  <c r="AF33" i="215"/>
  <c r="I33" i="223"/>
  <c r="I33" i="222"/>
  <c r="D34" i="222"/>
  <c r="B34" i="223"/>
  <c r="G33" i="223"/>
  <c r="H33" i="222"/>
  <c r="C34" i="222"/>
  <c r="H33" i="223"/>
  <c r="AI33" i="215"/>
  <c r="AJ33" i="215"/>
  <c r="AK33" i="215"/>
  <c r="AL33" i="215"/>
  <c r="AD33" i="215"/>
  <c r="Z33" i="215"/>
  <c r="AA33" i="215"/>
  <c r="S34" i="215"/>
  <c r="P34" i="215"/>
  <c r="AB33" i="215"/>
  <c r="T34" i="215"/>
  <c r="Q34" i="215"/>
  <c r="AC33" i="215"/>
  <c r="U34" i="215"/>
  <c r="R34" i="215"/>
  <c r="X33" i="215"/>
  <c r="O34" i="215"/>
  <c r="M34" i="215"/>
  <c r="J34" i="215"/>
  <c r="Y33" i="215"/>
  <c r="G34" i="215"/>
  <c r="D34" i="215"/>
  <c r="K34" i="215"/>
  <c r="I34" i="215"/>
  <c r="N34" i="215"/>
  <c r="L34" i="215"/>
  <c r="E34" i="215"/>
  <c r="H34" i="215"/>
  <c r="W33" i="215"/>
  <c r="V34" i="215"/>
  <c r="C34" i="215"/>
  <c r="F34" i="215"/>
  <c r="B34" i="222"/>
  <c r="F34" i="223"/>
  <c r="F34" i="222"/>
  <c r="J134" i="219"/>
  <c r="W18" i="224"/>
  <c r="K18" i="225"/>
  <c r="H134" i="219"/>
  <c r="I18" i="225"/>
  <c r="U18" i="224"/>
  <c r="G134" i="219"/>
  <c r="H18" i="225"/>
  <c r="T18" i="224"/>
  <c r="F134" i="219"/>
  <c r="G18" i="225"/>
  <c r="S18" i="224"/>
  <c r="L17" i="225"/>
  <c r="M17" i="225" s="1"/>
  <c r="F18" i="225"/>
  <c r="R18" i="224"/>
  <c r="E134" i="219"/>
  <c r="X17" i="224"/>
  <c r="Y17" i="224" s="1"/>
  <c r="E18" i="225"/>
  <c r="Q18" i="224"/>
  <c r="D134" i="219"/>
  <c r="C134" i="219"/>
  <c r="D18" i="225"/>
  <c r="P18" i="224"/>
  <c r="C18" i="225"/>
  <c r="O18" i="224"/>
  <c r="B134" i="219"/>
  <c r="A34" i="225"/>
  <c r="A35" i="224"/>
  <c r="C36" i="223" l="1"/>
  <c r="C36" i="222"/>
  <c r="D36" i="222"/>
  <c r="D36" i="223"/>
  <c r="E36" i="223"/>
  <c r="E36" i="222"/>
  <c r="F36" i="222"/>
  <c r="G35" i="223"/>
  <c r="G35" i="222"/>
  <c r="H35" i="223"/>
  <c r="J35" i="222"/>
  <c r="J35" i="223"/>
  <c r="I136" i="219"/>
  <c r="J20" i="225"/>
  <c r="V20" i="224"/>
  <c r="AG34" i="215"/>
  <c r="AE34" i="215"/>
  <c r="AF34" i="215"/>
  <c r="AH34" i="215"/>
  <c r="L33" i="222"/>
  <c r="K33" i="223"/>
  <c r="L33" i="223"/>
  <c r="K33" i="222"/>
  <c r="D35" i="223"/>
  <c r="AI34" i="215"/>
  <c r="AJ34" i="215"/>
  <c r="AK34" i="215"/>
  <c r="AL34" i="215"/>
  <c r="AA34" i="215"/>
  <c r="W34" i="215"/>
  <c r="AB34" i="215"/>
  <c r="X34" i="215"/>
  <c r="AD34" i="215"/>
  <c r="U35" i="215"/>
  <c r="R35" i="215"/>
  <c r="V35" i="215"/>
  <c r="Y34" i="215"/>
  <c r="L35" i="215"/>
  <c r="S35" i="215"/>
  <c r="Z34" i="215"/>
  <c r="P35" i="215"/>
  <c r="C35" i="215"/>
  <c r="N35" i="215"/>
  <c r="I35" i="215"/>
  <c r="F35" i="215"/>
  <c r="O35" i="215"/>
  <c r="T35" i="215"/>
  <c r="Q35" i="215"/>
  <c r="G35" i="215"/>
  <c r="E35" i="215"/>
  <c r="AC34" i="215"/>
  <c r="D35" i="215"/>
  <c r="M35" i="215"/>
  <c r="H35" i="215"/>
  <c r="K35" i="215"/>
  <c r="J35" i="215"/>
  <c r="G34" i="222"/>
  <c r="B35" i="223"/>
  <c r="J34" i="223"/>
  <c r="K34" i="223" s="1"/>
  <c r="E35" i="223"/>
  <c r="C35" i="223"/>
  <c r="B35" i="222"/>
  <c r="J34" i="222"/>
  <c r="W19" i="224"/>
  <c r="J135" i="219"/>
  <c r="K19" i="225"/>
  <c r="H135" i="219"/>
  <c r="I19" i="225"/>
  <c r="U19" i="224"/>
  <c r="G135" i="219"/>
  <c r="H19" i="225"/>
  <c r="T19" i="224"/>
  <c r="F135" i="219"/>
  <c r="G19" i="225"/>
  <c r="S19" i="224"/>
  <c r="E135" i="219"/>
  <c r="F19" i="225"/>
  <c r="R19" i="224"/>
  <c r="X18" i="224"/>
  <c r="Y18" i="224" s="1"/>
  <c r="D135" i="219"/>
  <c r="E19" i="225"/>
  <c r="Q19" i="224"/>
  <c r="L18" i="225"/>
  <c r="M18" i="225" s="1"/>
  <c r="C135" i="219"/>
  <c r="D19" i="225"/>
  <c r="P19" i="224"/>
  <c r="B135" i="219"/>
  <c r="C19" i="225"/>
  <c r="O19" i="224"/>
  <c r="A35" i="225"/>
  <c r="A36" i="224"/>
  <c r="D37" i="223" l="1"/>
  <c r="F37" i="222"/>
  <c r="F37" i="223"/>
  <c r="G36" i="223"/>
  <c r="H36" i="222"/>
  <c r="I36" i="222"/>
  <c r="I36" i="223"/>
  <c r="I137" i="219"/>
  <c r="J21" i="225"/>
  <c r="V21" i="224"/>
  <c r="AG35" i="215"/>
  <c r="AE35" i="215"/>
  <c r="AH35" i="215"/>
  <c r="AF35" i="215"/>
  <c r="I35" i="222"/>
  <c r="I35" i="223"/>
  <c r="K35" i="223" s="1"/>
  <c r="L34" i="223"/>
  <c r="K34" i="222"/>
  <c r="H35" i="222"/>
  <c r="F36" i="223"/>
  <c r="B36" i="223"/>
  <c r="AK35" i="215"/>
  <c r="AL35" i="215"/>
  <c r="AI35" i="215"/>
  <c r="AB35" i="215"/>
  <c r="X35" i="215"/>
  <c r="AC35" i="215"/>
  <c r="AJ35" i="215"/>
  <c r="AD35" i="215"/>
  <c r="W35" i="215"/>
  <c r="Y35" i="215"/>
  <c r="O36" i="215"/>
  <c r="AA35" i="215"/>
  <c r="Z35" i="215"/>
  <c r="S36" i="215"/>
  <c r="P36" i="215"/>
  <c r="U36" i="215"/>
  <c r="N36" i="215"/>
  <c r="Q36" i="215"/>
  <c r="H36" i="215"/>
  <c r="E36" i="215"/>
  <c r="V36" i="215"/>
  <c r="L36" i="215"/>
  <c r="C36" i="215"/>
  <c r="T36" i="215"/>
  <c r="R36" i="215"/>
  <c r="K36" i="215"/>
  <c r="D36" i="215"/>
  <c r="M36" i="215"/>
  <c r="G36" i="215"/>
  <c r="I36" i="215"/>
  <c r="F36" i="215"/>
  <c r="J36" i="215"/>
  <c r="L34" i="222"/>
  <c r="B36" i="222"/>
  <c r="J136" i="219"/>
  <c r="K20" i="225"/>
  <c r="W20" i="224"/>
  <c r="H136" i="219"/>
  <c r="I20" i="225"/>
  <c r="U20" i="224"/>
  <c r="H20" i="225"/>
  <c r="T20" i="224"/>
  <c r="G136" i="219"/>
  <c r="F136" i="219"/>
  <c r="G20" i="225"/>
  <c r="S20" i="224"/>
  <c r="X19" i="224"/>
  <c r="Y19" i="224" s="1"/>
  <c r="R20" i="224"/>
  <c r="E136" i="219"/>
  <c r="F20" i="225"/>
  <c r="L19" i="225"/>
  <c r="M19" i="225" s="1"/>
  <c r="D136" i="219"/>
  <c r="Q20" i="224"/>
  <c r="E20" i="225"/>
  <c r="C136" i="219"/>
  <c r="D20" i="225"/>
  <c r="P20" i="224"/>
  <c r="B136" i="219"/>
  <c r="O20" i="224"/>
  <c r="C20" i="225"/>
  <c r="A36" i="225"/>
  <c r="A37" i="224"/>
  <c r="E64" i="220" l="1"/>
  <c r="E65" i="220" s="1"/>
  <c r="L35" i="223"/>
  <c r="I138" i="219"/>
  <c r="J22" i="225"/>
  <c r="V22" i="224"/>
  <c r="L35" i="222"/>
  <c r="K35" i="222"/>
  <c r="G64" i="220"/>
  <c r="G65" i="220" s="1"/>
  <c r="J36" i="223"/>
  <c r="C37" i="223"/>
  <c r="D64" i="220"/>
  <c r="D65" i="220" s="1"/>
  <c r="B37" i="223"/>
  <c r="G36" i="222"/>
  <c r="D37" i="222"/>
  <c r="E62" i="220"/>
  <c r="H36" i="223"/>
  <c r="J36" i="222"/>
  <c r="B37" i="222"/>
  <c r="C37" i="222"/>
  <c r="D62" i="220"/>
  <c r="D63" i="220" s="1"/>
  <c r="E37" i="222"/>
  <c r="F62" i="220"/>
  <c r="F63" i="220" s="1"/>
  <c r="C59" i="220"/>
  <c r="E37" i="223"/>
  <c r="F64" i="220"/>
  <c r="C64" i="220"/>
  <c r="W21" i="224"/>
  <c r="J137" i="219"/>
  <c r="K21" i="225"/>
  <c r="H137" i="219"/>
  <c r="U21" i="224"/>
  <c r="I21" i="225"/>
  <c r="G137" i="219"/>
  <c r="H21" i="225"/>
  <c r="T21" i="224"/>
  <c r="L20" i="225"/>
  <c r="M20" i="225" s="1"/>
  <c r="F137" i="219"/>
  <c r="G21" i="225"/>
  <c r="S21" i="224"/>
  <c r="X20" i="224"/>
  <c r="Y20" i="224" s="1"/>
  <c r="E137" i="219"/>
  <c r="F21" i="225"/>
  <c r="R21" i="224"/>
  <c r="E21" i="225"/>
  <c r="Q21" i="224"/>
  <c r="D137" i="219"/>
  <c r="P21" i="224"/>
  <c r="C137" i="219"/>
  <c r="D21" i="225"/>
  <c r="B137" i="219"/>
  <c r="C21" i="225"/>
  <c r="O21" i="224"/>
  <c r="A37" i="225"/>
  <c r="A38" i="224"/>
  <c r="I139" i="219" l="1"/>
  <c r="J23" i="225"/>
  <c r="V23" i="224"/>
  <c r="K36" i="223"/>
  <c r="L36" i="222"/>
  <c r="K36" i="222"/>
  <c r="L36" i="223"/>
  <c r="C60" i="220"/>
  <c r="J138" i="219"/>
  <c r="K22" i="225"/>
  <c r="W22" i="224"/>
  <c r="H138" i="219"/>
  <c r="U22" i="224"/>
  <c r="I22" i="225"/>
  <c r="G138" i="219"/>
  <c r="H22" i="225"/>
  <c r="T22" i="224"/>
  <c r="F138" i="219"/>
  <c r="G22" i="225"/>
  <c r="S22" i="224"/>
  <c r="E138" i="219"/>
  <c r="F22" i="225"/>
  <c r="R22" i="224"/>
  <c r="X21" i="224"/>
  <c r="Y21" i="224" s="1"/>
  <c r="D138" i="219"/>
  <c r="E22" i="225"/>
  <c r="Q22" i="224"/>
  <c r="L21" i="225"/>
  <c r="M21" i="225" s="1"/>
  <c r="P22" i="224"/>
  <c r="D22" i="225"/>
  <c r="C138" i="219"/>
  <c r="O22" i="224"/>
  <c r="B138" i="219"/>
  <c r="C22" i="225"/>
  <c r="A38" i="225"/>
  <c r="A39" i="224"/>
  <c r="I140" i="219" l="1"/>
  <c r="V24" i="224"/>
  <c r="J24" i="225"/>
  <c r="C61" i="220"/>
  <c r="W23" i="224"/>
  <c r="J139" i="219"/>
  <c r="K23" i="225"/>
  <c r="H139" i="219"/>
  <c r="I23" i="225"/>
  <c r="U23" i="224"/>
  <c r="G139" i="219"/>
  <c r="H23" i="225"/>
  <c r="T23" i="224"/>
  <c r="F139" i="219"/>
  <c r="G23" i="225"/>
  <c r="S23" i="224"/>
  <c r="E139" i="219"/>
  <c r="F23" i="225"/>
  <c r="R23" i="224"/>
  <c r="L22" i="225"/>
  <c r="M22" i="225" s="1"/>
  <c r="X22" i="224"/>
  <c r="Y22" i="224" s="1"/>
  <c r="E23" i="225"/>
  <c r="Q23" i="224"/>
  <c r="D139" i="219"/>
  <c r="C139" i="219"/>
  <c r="D23" i="225"/>
  <c r="P23" i="224"/>
  <c r="C23" i="225"/>
  <c r="O23" i="224"/>
  <c r="B139" i="219"/>
  <c r="A39" i="225"/>
  <c r="A40" i="224"/>
  <c r="V25" i="224" l="1"/>
  <c r="I141" i="219"/>
  <c r="J25" i="225"/>
  <c r="K24" i="225"/>
  <c r="W24" i="224"/>
  <c r="J140" i="219"/>
  <c r="U24" i="224"/>
  <c r="H140" i="219"/>
  <c r="I24" i="225"/>
  <c r="G140" i="219"/>
  <c r="H24" i="225"/>
  <c r="T24" i="224"/>
  <c r="G24" i="225"/>
  <c r="S24" i="224"/>
  <c r="F140" i="219"/>
  <c r="L23" i="225"/>
  <c r="M23" i="225" s="1"/>
  <c r="X23" i="224"/>
  <c r="Y23" i="224" s="1"/>
  <c r="F24" i="225"/>
  <c r="E140" i="219"/>
  <c r="R24" i="224"/>
  <c r="E24" i="225"/>
  <c r="Q24" i="224"/>
  <c r="D140" i="219"/>
  <c r="C140" i="219"/>
  <c r="D24" i="225"/>
  <c r="P24" i="224"/>
  <c r="C24" i="225"/>
  <c r="O24" i="224"/>
  <c r="B140" i="219"/>
  <c r="A40" i="225"/>
  <c r="A41" i="224"/>
  <c r="I142" i="219" l="1"/>
  <c r="J26" i="225"/>
  <c r="V26" i="224"/>
  <c r="K25" i="225"/>
  <c r="J141" i="219"/>
  <c r="W25" i="224"/>
  <c r="H141" i="219"/>
  <c r="I25" i="225"/>
  <c r="U25" i="224"/>
  <c r="G141" i="219"/>
  <c r="T25" i="224"/>
  <c r="H25" i="225"/>
  <c r="G25" i="225"/>
  <c r="S25" i="224"/>
  <c r="F141" i="219"/>
  <c r="R25" i="224"/>
  <c r="E141" i="219"/>
  <c r="F25" i="225"/>
  <c r="D141" i="219"/>
  <c r="Q25" i="224"/>
  <c r="E25" i="225"/>
  <c r="X24" i="224"/>
  <c r="Y24" i="224" s="1"/>
  <c r="L24" i="225"/>
  <c r="M24" i="225" s="1"/>
  <c r="D25" i="225"/>
  <c r="P25" i="224"/>
  <c r="C141" i="219"/>
  <c r="B141" i="219"/>
  <c r="C25" i="225"/>
  <c r="O25" i="224"/>
  <c r="A41" i="225"/>
  <c r="A42" i="224"/>
  <c r="V27" i="224" l="1"/>
  <c r="J27" i="225"/>
  <c r="I143" i="219"/>
  <c r="J142" i="219"/>
  <c r="W26" i="224"/>
  <c r="K26" i="225"/>
  <c r="U26" i="224"/>
  <c r="H142" i="219"/>
  <c r="I26" i="225"/>
  <c r="G142" i="219"/>
  <c r="H26" i="225"/>
  <c r="T26" i="224"/>
  <c r="F142" i="219"/>
  <c r="G26" i="225"/>
  <c r="S26" i="224"/>
  <c r="X25" i="224"/>
  <c r="Y25" i="224" s="1"/>
  <c r="E142" i="219"/>
  <c r="R26" i="224"/>
  <c r="F26" i="225"/>
  <c r="L25" i="225"/>
  <c r="M25" i="225" s="1"/>
  <c r="D142" i="219"/>
  <c r="E26" i="225"/>
  <c r="Q26" i="224"/>
  <c r="P26" i="224"/>
  <c r="C142" i="219"/>
  <c r="D26" i="225"/>
  <c r="C26" i="225"/>
  <c r="B142" i="219"/>
  <c r="O26" i="224"/>
  <c r="A42" i="225"/>
  <c r="A43" i="224"/>
  <c r="I144" i="219" l="1"/>
  <c r="J28" i="225"/>
  <c r="V28" i="224"/>
  <c r="J143" i="219"/>
  <c r="K27" i="225"/>
  <c r="W27" i="224"/>
  <c r="I27" i="225"/>
  <c r="U27" i="224"/>
  <c r="H143" i="219"/>
  <c r="G143" i="219"/>
  <c r="H27" i="225"/>
  <c r="T27" i="224"/>
  <c r="G27" i="225"/>
  <c r="S27" i="224"/>
  <c r="F143" i="219"/>
  <c r="E143" i="219"/>
  <c r="F27" i="225"/>
  <c r="R27" i="224"/>
  <c r="X26" i="224"/>
  <c r="Y26" i="224" s="1"/>
  <c r="L26" i="225"/>
  <c r="M26" i="225" s="1"/>
  <c r="E27" i="225"/>
  <c r="Q27" i="224"/>
  <c r="D143" i="219"/>
  <c r="P27" i="224"/>
  <c r="D27" i="225"/>
  <c r="C143" i="219"/>
  <c r="B143" i="219"/>
  <c r="C27" i="225"/>
  <c r="O27" i="224"/>
  <c r="A43" i="225"/>
  <c r="A44" i="224"/>
  <c r="V29" i="224" l="1"/>
  <c r="I145" i="219"/>
  <c r="J29" i="225"/>
  <c r="W28" i="224"/>
  <c r="K28" i="225"/>
  <c r="J144" i="219"/>
  <c r="U28" i="224"/>
  <c r="I28" i="225"/>
  <c r="H144" i="219"/>
  <c r="X27" i="224"/>
  <c r="Y27" i="224" s="1"/>
  <c r="H28" i="225"/>
  <c r="T28" i="224"/>
  <c r="G144" i="219"/>
  <c r="G28" i="225"/>
  <c r="F144" i="219"/>
  <c r="S28" i="224"/>
  <c r="R28" i="224"/>
  <c r="F28" i="225"/>
  <c r="E144" i="219"/>
  <c r="D144" i="219"/>
  <c r="E28" i="225"/>
  <c r="Q28" i="224"/>
  <c r="L27" i="225"/>
  <c r="M27" i="225" s="1"/>
  <c r="C144" i="219"/>
  <c r="D28" i="225"/>
  <c r="P28" i="224"/>
  <c r="B144" i="219"/>
  <c r="O28" i="224"/>
  <c r="C28" i="225"/>
  <c r="A44" i="225"/>
  <c r="A45" i="224"/>
  <c r="I146" i="219" l="1"/>
  <c r="J30" i="225"/>
  <c r="V30" i="224"/>
  <c r="W29" i="224"/>
  <c r="J145" i="219"/>
  <c r="K29" i="225"/>
  <c r="U29" i="224"/>
  <c r="H145" i="219"/>
  <c r="I29" i="225"/>
  <c r="G145" i="219"/>
  <c r="H29" i="225"/>
  <c r="T29" i="224"/>
  <c r="X28" i="224"/>
  <c r="Y28" i="224" s="1"/>
  <c r="F145" i="219"/>
  <c r="G29" i="225"/>
  <c r="S29" i="224"/>
  <c r="E145" i="219"/>
  <c r="F29" i="225"/>
  <c r="R29" i="224"/>
  <c r="L28" i="225"/>
  <c r="M28" i="225" s="1"/>
  <c r="E29" i="225"/>
  <c r="Q29" i="224"/>
  <c r="D145" i="219"/>
  <c r="D29" i="225"/>
  <c r="P29" i="224"/>
  <c r="C145" i="219"/>
  <c r="B145" i="219"/>
  <c r="C29" i="225"/>
  <c r="O29" i="224"/>
  <c r="A45" i="225"/>
  <c r="A46" i="224"/>
  <c r="V31" i="224" l="1"/>
  <c r="I147" i="219"/>
  <c r="J31" i="225"/>
  <c r="W30" i="224"/>
  <c r="J146" i="219"/>
  <c r="K30" i="225"/>
  <c r="I30" i="225"/>
  <c r="U30" i="224"/>
  <c r="H146" i="219"/>
  <c r="G146" i="219"/>
  <c r="H30" i="225"/>
  <c r="T30" i="224"/>
  <c r="G30" i="225"/>
  <c r="S30" i="224"/>
  <c r="F146" i="219"/>
  <c r="F30" i="225"/>
  <c r="R30" i="224"/>
  <c r="E146" i="219"/>
  <c r="X29" i="224"/>
  <c r="Y29" i="224" s="1"/>
  <c r="E30" i="225"/>
  <c r="Q30" i="224"/>
  <c r="D146" i="219"/>
  <c r="L29" i="225"/>
  <c r="M29" i="225" s="1"/>
  <c r="C146" i="219"/>
  <c r="D30" i="225"/>
  <c r="P30" i="224"/>
  <c r="C30" i="225"/>
  <c r="O30" i="224"/>
  <c r="B146" i="219"/>
  <c r="A46" i="225"/>
  <c r="A47" i="224"/>
  <c r="V32" i="224" l="1"/>
  <c r="I148" i="219"/>
  <c r="J32" i="225"/>
  <c r="K31" i="225"/>
  <c r="W31" i="224"/>
  <c r="J147" i="219"/>
  <c r="I31" i="225"/>
  <c r="U31" i="224"/>
  <c r="H147" i="219"/>
  <c r="H31" i="225"/>
  <c r="T31" i="224"/>
  <c r="G147" i="219"/>
  <c r="L30" i="225"/>
  <c r="M30" i="225" s="1"/>
  <c r="S31" i="224"/>
  <c r="F147" i="219"/>
  <c r="G31" i="225"/>
  <c r="E147" i="219"/>
  <c r="F31" i="225"/>
  <c r="R31" i="224"/>
  <c r="X30" i="224"/>
  <c r="Y30" i="224" s="1"/>
  <c r="Q31" i="224"/>
  <c r="D147" i="219"/>
  <c r="E31" i="225"/>
  <c r="D31" i="225"/>
  <c r="P31" i="224"/>
  <c r="C147" i="219"/>
  <c r="B147" i="219"/>
  <c r="O31" i="224"/>
  <c r="C31" i="225"/>
  <c r="A47" i="225"/>
  <c r="A48" i="224"/>
  <c r="V33" i="224" l="1"/>
  <c r="I149" i="219"/>
  <c r="J33" i="225"/>
  <c r="W32" i="224"/>
  <c r="J148" i="219"/>
  <c r="K32" i="225"/>
  <c r="I32" i="225"/>
  <c r="U32" i="224"/>
  <c r="H148" i="219"/>
  <c r="G148" i="219"/>
  <c r="H32" i="225"/>
  <c r="T32" i="224"/>
  <c r="F148" i="219"/>
  <c r="S32" i="224"/>
  <c r="G32" i="225"/>
  <c r="E148" i="219"/>
  <c r="F32" i="225"/>
  <c r="R32" i="224"/>
  <c r="L31" i="225"/>
  <c r="M31" i="225" s="1"/>
  <c r="X31" i="224"/>
  <c r="Y31" i="224" s="1"/>
  <c r="Q32" i="224"/>
  <c r="D148" i="219"/>
  <c r="E32" i="225"/>
  <c r="C148" i="219"/>
  <c r="D32" i="225"/>
  <c r="P32" i="224"/>
  <c r="O32" i="224"/>
  <c r="B148" i="219"/>
  <c r="C32" i="225"/>
  <c r="A48" i="225"/>
  <c r="A49" i="224"/>
  <c r="I150" i="219" l="1"/>
  <c r="V34" i="224"/>
  <c r="J34" i="225"/>
  <c r="F17" i="220"/>
  <c r="F18" i="220" s="1"/>
  <c r="F19" i="220" s="1"/>
  <c r="F31" i="220"/>
  <c r="F45" i="220"/>
  <c r="F59" i="220"/>
  <c r="C36" i="220"/>
  <c r="C34" i="220"/>
  <c r="C48" i="220"/>
  <c r="C62" i="220"/>
  <c r="G17" i="220"/>
  <c r="G18" i="220" s="1"/>
  <c r="G19" i="220" s="1"/>
  <c r="G31" i="220"/>
  <c r="G45" i="220"/>
  <c r="G59" i="220"/>
  <c r="D31" i="220"/>
  <c r="D45" i="220"/>
  <c r="D59" i="220"/>
  <c r="G62" i="220"/>
  <c r="G63" i="220" s="1"/>
  <c r="E20" i="220"/>
  <c r="E48" i="220"/>
  <c r="F50" i="220"/>
  <c r="E17" i="220"/>
  <c r="E31" i="220"/>
  <c r="E45" i="220"/>
  <c r="E59" i="220"/>
  <c r="J149" i="219"/>
  <c r="K33" i="225"/>
  <c r="W33" i="224"/>
  <c r="I33" i="225"/>
  <c r="H149" i="219"/>
  <c r="U33" i="224"/>
  <c r="H33" i="225"/>
  <c r="T33" i="224"/>
  <c r="G149" i="219"/>
  <c r="X32" i="224"/>
  <c r="Y32" i="224" s="1"/>
  <c r="G33" i="225"/>
  <c r="F149" i="219"/>
  <c r="S33" i="224"/>
  <c r="E149" i="219"/>
  <c r="F33" i="225"/>
  <c r="R33" i="224"/>
  <c r="L32" i="225"/>
  <c r="M32" i="225" s="1"/>
  <c r="Q33" i="224"/>
  <c r="D149" i="219"/>
  <c r="E33" i="225"/>
  <c r="C149" i="219"/>
  <c r="D33" i="225"/>
  <c r="P33" i="224"/>
  <c r="O33" i="224"/>
  <c r="B149" i="219"/>
  <c r="C33" i="225"/>
  <c r="A49" i="225"/>
  <c r="A50" i="224"/>
  <c r="V35" i="224" l="1"/>
  <c r="I151" i="219"/>
  <c r="J35" i="225"/>
  <c r="J17" i="220"/>
  <c r="J18" i="220" s="1"/>
  <c r="J19" i="220" s="1"/>
  <c r="J31" i="220"/>
  <c r="J45" i="220"/>
  <c r="J22" i="220"/>
  <c r="E21" i="220"/>
  <c r="G32" i="220"/>
  <c r="I48" i="220"/>
  <c r="I49" i="220" s="1"/>
  <c r="L36" i="220"/>
  <c r="C37" i="220"/>
  <c r="I17" i="220"/>
  <c r="I18" i="220" s="1"/>
  <c r="I19" i="220" s="1"/>
  <c r="I31" i="220"/>
  <c r="I45" i="220"/>
  <c r="E18" i="220"/>
  <c r="E32" i="220" s="1"/>
  <c r="F51" i="220"/>
  <c r="F65" i="220" s="1"/>
  <c r="L50" i="220"/>
  <c r="D32" i="220"/>
  <c r="C35" i="220"/>
  <c r="L34" i="220"/>
  <c r="K20" i="220"/>
  <c r="K21" i="220" s="1"/>
  <c r="K35" i="220" s="1"/>
  <c r="K49" i="220" s="1"/>
  <c r="K17" i="220"/>
  <c r="K18" i="220" s="1"/>
  <c r="K19" i="220" s="1"/>
  <c r="K31" i="220"/>
  <c r="K45" i="220"/>
  <c r="E191" i="219"/>
  <c r="E205" i="219"/>
  <c r="E263" i="219" s="1"/>
  <c r="C202" i="219"/>
  <c r="C260" i="219" s="1"/>
  <c r="I198" i="219"/>
  <c r="I256" i="219" s="1"/>
  <c r="I82" i="222"/>
  <c r="I95" i="223"/>
  <c r="H88" i="223"/>
  <c r="C195" i="219"/>
  <c r="C253" i="219" s="1"/>
  <c r="F91" i="222"/>
  <c r="B200" i="219"/>
  <c r="F89" i="223"/>
  <c r="C207" i="219"/>
  <c r="C265" i="219" s="1"/>
  <c r="I94" i="222"/>
  <c r="C81" i="222"/>
  <c r="D80" i="222"/>
  <c r="J205" i="219"/>
  <c r="J263" i="219" s="1"/>
  <c r="F92" i="222"/>
  <c r="D203" i="219"/>
  <c r="D261" i="219" s="1"/>
  <c r="G201" i="219"/>
  <c r="G259" i="219" s="1"/>
  <c r="H78" i="222"/>
  <c r="E87" i="223"/>
  <c r="B82" i="222"/>
  <c r="B197" i="219"/>
  <c r="B195" i="219"/>
  <c r="I78" i="222"/>
  <c r="B193" i="219"/>
  <c r="H205" i="219"/>
  <c r="H263" i="219" s="1"/>
  <c r="E76" i="223"/>
  <c r="H95" i="222"/>
  <c r="D93" i="222"/>
  <c r="C89" i="222"/>
  <c r="C206" i="219"/>
  <c r="C264" i="219" s="1"/>
  <c r="G206" i="219"/>
  <c r="G264" i="219" s="1"/>
  <c r="H192" i="219"/>
  <c r="H250" i="219" s="1"/>
  <c r="H79" i="222"/>
  <c r="G80" i="222"/>
  <c r="I194" i="219"/>
  <c r="I252" i="219" s="1"/>
  <c r="B83" i="222"/>
  <c r="J89" i="222"/>
  <c r="H193" i="219"/>
  <c r="H251" i="219" s="1"/>
  <c r="B94" i="222"/>
  <c r="G79" i="223"/>
  <c r="D86" i="222"/>
  <c r="J81" i="222"/>
  <c r="F80" i="222"/>
  <c r="E89" i="223"/>
  <c r="D77" i="222"/>
  <c r="C84" i="222"/>
  <c r="G89" i="223"/>
  <c r="E193" i="219"/>
  <c r="E251" i="219" s="1"/>
  <c r="F81" i="223"/>
  <c r="I197" i="219"/>
  <c r="I255" i="219" s="1"/>
  <c r="B95" i="223"/>
  <c r="D88" i="222"/>
  <c r="E200" i="219"/>
  <c r="E258" i="219" s="1"/>
  <c r="H77" i="223"/>
  <c r="H82" i="223"/>
  <c r="B91" i="222"/>
  <c r="E195" i="219"/>
  <c r="E253" i="219" s="1"/>
  <c r="E84" i="223"/>
  <c r="B207" i="219"/>
  <c r="D94" i="223"/>
  <c r="H86" i="222"/>
  <c r="H91" i="222"/>
  <c r="H204" i="219"/>
  <c r="H262" i="219" s="1"/>
  <c r="D76" i="222"/>
  <c r="D204" i="219"/>
  <c r="D262" i="219" s="1"/>
  <c r="C93" i="223"/>
  <c r="F92" i="223"/>
  <c r="D196" i="219"/>
  <c r="D254" i="219" s="1"/>
  <c r="J93" i="222"/>
  <c r="I86" i="222"/>
  <c r="G83" i="222"/>
  <c r="I88" i="223"/>
  <c r="D85" i="222"/>
  <c r="D83" i="223"/>
  <c r="B78" i="222"/>
  <c r="D89" i="222"/>
  <c r="F79" i="222"/>
  <c r="B80" i="223"/>
  <c r="B88" i="223"/>
  <c r="B79" i="223"/>
  <c r="E86" i="223"/>
  <c r="D84" i="222"/>
  <c r="H197" i="219"/>
  <c r="H255" i="219" s="1"/>
  <c r="H195" i="219"/>
  <c r="H253" i="219" s="1"/>
  <c r="B79" i="222"/>
  <c r="B87" i="222"/>
  <c r="D95" i="223"/>
  <c r="H207" i="219"/>
  <c r="H265" i="219" s="1"/>
  <c r="I83" i="222"/>
  <c r="E81" i="223"/>
  <c r="D86" i="223"/>
  <c r="D200" i="219"/>
  <c r="D258" i="219" s="1"/>
  <c r="C194" i="219"/>
  <c r="C252" i="219" s="1"/>
  <c r="H206" i="219"/>
  <c r="H264" i="219" s="1"/>
  <c r="J192" i="219"/>
  <c r="J250" i="219" s="1"/>
  <c r="F84" i="223"/>
  <c r="C191" i="219"/>
  <c r="C85" i="222"/>
  <c r="I92" i="223"/>
  <c r="F194" i="219"/>
  <c r="F252" i="219" s="1"/>
  <c r="F199" i="219"/>
  <c r="F257" i="219" s="1"/>
  <c r="G94" i="223"/>
  <c r="I84" i="223"/>
  <c r="J86" i="222"/>
  <c r="J81" i="223"/>
  <c r="E81" i="222"/>
  <c r="C80" i="222"/>
  <c r="G87" i="222"/>
  <c r="E92" i="222"/>
  <c r="D199" i="219"/>
  <c r="D257" i="219" s="1"/>
  <c r="F93" i="223"/>
  <c r="J84" i="223"/>
  <c r="G198" i="219"/>
  <c r="G256" i="219" s="1"/>
  <c r="E192" i="219"/>
  <c r="E250" i="219" s="1"/>
  <c r="F195" i="219"/>
  <c r="F253" i="219" s="1"/>
  <c r="J201" i="219"/>
  <c r="J259" i="219" s="1"/>
  <c r="G84" i="222"/>
  <c r="C80" i="223"/>
  <c r="J82" i="223"/>
  <c r="J77" i="223"/>
  <c r="J193" i="219"/>
  <c r="J251" i="219" s="1"/>
  <c r="F202" i="219"/>
  <c r="F260" i="219" s="1"/>
  <c r="H87" i="223"/>
  <c r="G205" i="219"/>
  <c r="G263" i="219" s="1"/>
  <c r="I91" i="222"/>
  <c r="J76" i="223"/>
  <c r="E203" i="219"/>
  <c r="E261" i="219" s="1"/>
  <c r="B198" i="219"/>
  <c r="J204" i="219"/>
  <c r="J262" i="219" s="1"/>
  <c r="G197" i="219"/>
  <c r="G255" i="219" s="1"/>
  <c r="C84" i="223"/>
  <c r="H85" i="223"/>
  <c r="D192" i="219"/>
  <c r="D250" i="219" s="1"/>
  <c r="D195" i="219"/>
  <c r="D253" i="219" s="1"/>
  <c r="F206" i="219"/>
  <c r="F264" i="219" s="1"/>
  <c r="C76" i="222"/>
  <c r="G194" i="219"/>
  <c r="G252" i="219" s="1"/>
  <c r="E202" i="219"/>
  <c r="E260" i="219" s="1"/>
  <c r="I90" i="222"/>
  <c r="G81" i="223"/>
  <c r="H194" i="219"/>
  <c r="H252" i="219" s="1"/>
  <c r="G92" i="222"/>
  <c r="H79" i="223"/>
  <c r="J77" i="222"/>
  <c r="F95" i="222"/>
  <c r="I201" i="219"/>
  <c r="I259" i="219" s="1"/>
  <c r="E199" i="219"/>
  <c r="E257" i="219" s="1"/>
  <c r="E207" i="219"/>
  <c r="E265" i="219" s="1"/>
  <c r="I79" i="223"/>
  <c r="D92" i="223"/>
  <c r="H90" i="223"/>
  <c r="G193" i="219"/>
  <c r="G251" i="219" s="1"/>
  <c r="I206" i="219"/>
  <c r="I264" i="219" s="1"/>
  <c r="G88" i="222"/>
  <c r="I202" i="219"/>
  <c r="I260" i="219" s="1"/>
  <c r="G95" i="223"/>
  <c r="J197" i="219"/>
  <c r="J255" i="219" s="1"/>
  <c r="J90" i="223"/>
  <c r="J200" i="219"/>
  <c r="J258" i="219" s="1"/>
  <c r="D84" i="223"/>
  <c r="G87" i="223"/>
  <c r="J208" i="219"/>
  <c r="J266" i="219" s="1"/>
  <c r="C88" i="223"/>
  <c r="I87" i="223"/>
  <c r="F191" i="219"/>
  <c r="B86" i="222"/>
  <c r="H82" i="222"/>
  <c r="F198" i="219"/>
  <c r="F256" i="219" s="1"/>
  <c r="D78" i="223"/>
  <c r="I87" i="222"/>
  <c r="D208" i="219"/>
  <c r="D266" i="219" s="1"/>
  <c r="F88" i="223"/>
  <c r="C203" i="219"/>
  <c r="C261" i="219" s="1"/>
  <c r="B202" i="219"/>
  <c r="F84" i="222"/>
  <c r="C92" i="222"/>
  <c r="E94" i="223"/>
  <c r="F88" i="222"/>
  <c r="E204" i="219"/>
  <c r="E262" i="219" s="1"/>
  <c r="E93" i="222"/>
  <c r="D87" i="223"/>
  <c r="C77" i="223"/>
  <c r="J89" i="223"/>
  <c r="C81" i="223"/>
  <c r="B81" i="223"/>
  <c r="I193" i="219"/>
  <c r="I251" i="219" s="1"/>
  <c r="B90" i="222"/>
  <c r="G78" i="223"/>
  <c r="H95" i="223"/>
  <c r="E77" i="222"/>
  <c r="J82" i="222"/>
  <c r="C199" i="219"/>
  <c r="C257" i="219" s="1"/>
  <c r="E89" i="222"/>
  <c r="D78" i="222"/>
  <c r="E95" i="223"/>
  <c r="G86" i="223"/>
  <c r="G202" i="219"/>
  <c r="G260" i="219" s="1"/>
  <c r="C92" i="223"/>
  <c r="D82" i="222"/>
  <c r="D79" i="223"/>
  <c r="I79" i="222"/>
  <c r="H90" i="222"/>
  <c r="J93" i="223"/>
  <c r="D81" i="222"/>
  <c r="F87" i="222"/>
  <c r="J85" i="222"/>
  <c r="F85" i="223"/>
  <c r="E85" i="222"/>
  <c r="J196" i="219"/>
  <c r="J254" i="219" s="1"/>
  <c r="E78" i="223"/>
  <c r="F207" i="219"/>
  <c r="F265" i="219" s="1"/>
  <c r="E84" i="222"/>
  <c r="J85" i="223"/>
  <c r="G82" i="223"/>
  <c r="I95" i="222"/>
  <c r="H94" i="222"/>
  <c r="H83" i="222"/>
  <c r="B87" i="223"/>
  <c r="H87" i="222"/>
  <c r="F80" i="223"/>
  <c r="F203" i="219"/>
  <c r="F261" i="219" s="1"/>
  <c r="D207" i="219"/>
  <c r="D265" i="219" s="1"/>
  <c r="B89" i="223"/>
  <c r="F83" i="222"/>
  <c r="F77" i="223"/>
  <c r="H92" i="223"/>
  <c r="D191" i="219"/>
  <c r="I80" i="223"/>
  <c r="D91" i="223"/>
  <c r="G79" i="222"/>
  <c r="C93" i="222"/>
  <c r="E92" i="223"/>
  <c r="B205" i="219"/>
  <c r="E80" i="222"/>
  <c r="C77" i="222"/>
  <c r="G90" i="223"/>
  <c r="H202" i="219"/>
  <c r="H260" i="219" s="1"/>
  <c r="B95" i="222"/>
  <c r="I91" i="223"/>
  <c r="E88" i="222"/>
  <c r="C85" i="223"/>
  <c r="C198" i="219"/>
  <c r="C256" i="219" s="1"/>
  <c r="C89" i="223"/>
  <c r="H93" i="223"/>
  <c r="J92" i="223"/>
  <c r="J90" i="222"/>
  <c r="I83" i="223"/>
  <c r="I205" i="219"/>
  <c r="I263" i="219" s="1"/>
  <c r="C88" i="222"/>
  <c r="J195" i="219"/>
  <c r="J253" i="219" s="1"/>
  <c r="B84" i="223"/>
  <c r="F94" i="222"/>
  <c r="I81" i="223"/>
  <c r="D83" i="222"/>
  <c r="H208" i="219"/>
  <c r="H266" i="219" s="1"/>
  <c r="E196" i="219"/>
  <c r="E254" i="219" s="1"/>
  <c r="G94" i="222"/>
  <c r="E80" i="223"/>
  <c r="E198" i="219"/>
  <c r="E256" i="219" s="1"/>
  <c r="H198" i="219"/>
  <c r="H256" i="219" s="1"/>
  <c r="E194" i="219"/>
  <c r="E252" i="219" s="1"/>
  <c r="H84" i="223"/>
  <c r="D206" i="219"/>
  <c r="D264" i="219" s="1"/>
  <c r="J79" i="223"/>
  <c r="J198" i="219"/>
  <c r="J256" i="219" s="1"/>
  <c r="B192" i="219"/>
  <c r="E95" i="222"/>
  <c r="B196" i="219"/>
  <c r="E91" i="222"/>
  <c r="D85" i="223"/>
  <c r="E206" i="219"/>
  <c r="E264" i="219" s="1"/>
  <c r="E208" i="219"/>
  <c r="E266" i="219" s="1"/>
  <c r="G90" i="222"/>
  <c r="C208" i="219"/>
  <c r="C266" i="219" s="1"/>
  <c r="H92" i="222"/>
  <c r="F200" i="219"/>
  <c r="F258" i="219" s="1"/>
  <c r="D77" i="223"/>
  <c r="H196" i="219"/>
  <c r="H254" i="219" s="1"/>
  <c r="I80" i="222"/>
  <c r="G82" i="222"/>
  <c r="I89" i="222"/>
  <c r="H91" i="223"/>
  <c r="D193" i="219"/>
  <c r="D251" i="219" s="1"/>
  <c r="F204" i="219"/>
  <c r="F262" i="219" s="1"/>
  <c r="I204" i="219"/>
  <c r="I262" i="219" s="1"/>
  <c r="D87" i="222"/>
  <c r="D90" i="223"/>
  <c r="C197" i="219"/>
  <c r="C255" i="219" s="1"/>
  <c r="G191" i="219"/>
  <c r="F94" i="223"/>
  <c r="D94" i="222"/>
  <c r="H81" i="222"/>
  <c r="J80" i="223"/>
  <c r="D198" i="219"/>
  <c r="D256" i="219" s="1"/>
  <c r="C83" i="223"/>
  <c r="J86" i="223"/>
  <c r="I81" i="222"/>
  <c r="B85" i="222"/>
  <c r="D197" i="219"/>
  <c r="D255" i="219" s="1"/>
  <c r="B191" i="219"/>
  <c r="B199" i="219"/>
  <c r="D89" i="223"/>
  <c r="F90" i="222"/>
  <c r="E82" i="222"/>
  <c r="H84" i="222"/>
  <c r="G85" i="223"/>
  <c r="J78" i="222"/>
  <c r="F86" i="223"/>
  <c r="B92" i="222"/>
  <c r="E79" i="223"/>
  <c r="G88" i="223"/>
  <c r="C79" i="223"/>
  <c r="C91" i="222"/>
  <c r="I82" i="223"/>
  <c r="E94" i="222"/>
  <c r="C204" i="219"/>
  <c r="C262" i="219" s="1"/>
  <c r="F93" i="222"/>
  <c r="I94" i="223"/>
  <c r="C83" i="222"/>
  <c r="F91" i="223"/>
  <c r="J83" i="222"/>
  <c r="F85" i="222"/>
  <c r="D91" i="222"/>
  <c r="F95" i="223"/>
  <c r="F208" i="219"/>
  <c r="F266" i="219" s="1"/>
  <c r="C193" i="219"/>
  <c r="C251" i="219" s="1"/>
  <c r="F205" i="219"/>
  <c r="F263" i="219" s="1"/>
  <c r="C90" i="223"/>
  <c r="B81" i="222"/>
  <c r="I89" i="223"/>
  <c r="H86" i="223"/>
  <c r="J206" i="219"/>
  <c r="J264" i="219" s="1"/>
  <c r="G78" i="222"/>
  <c r="G207" i="219"/>
  <c r="G265" i="219" s="1"/>
  <c r="B78" i="223"/>
  <c r="J87" i="222"/>
  <c r="F78" i="222"/>
  <c r="I93" i="223"/>
  <c r="D88" i="223"/>
  <c r="C200" i="219"/>
  <c r="C258" i="219" s="1"/>
  <c r="H78" i="223"/>
  <c r="I84" i="222"/>
  <c r="I200" i="219"/>
  <c r="I258" i="219" s="1"/>
  <c r="F87" i="223"/>
  <c r="C201" i="219"/>
  <c r="C259" i="219" s="1"/>
  <c r="H83" i="223"/>
  <c r="G91" i="223"/>
  <c r="J199" i="219"/>
  <c r="J257" i="219" s="1"/>
  <c r="H88" i="222"/>
  <c r="J87" i="223"/>
  <c r="G200" i="219"/>
  <c r="G258" i="219" s="1"/>
  <c r="J191" i="219"/>
  <c r="C205" i="219"/>
  <c r="C263" i="219" s="1"/>
  <c r="I203" i="219"/>
  <c r="I261" i="219" s="1"/>
  <c r="H199" i="219"/>
  <c r="H257" i="219" s="1"/>
  <c r="F90" i="223"/>
  <c r="C86" i="223"/>
  <c r="C79" i="222"/>
  <c r="B203" i="219"/>
  <c r="F192" i="219"/>
  <c r="F250" i="219" s="1"/>
  <c r="H93" i="222"/>
  <c r="D194" i="219"/>
  <c r="D252" i="219" s="1"/>
  <c r="F196" i="219"/>
  <c r="F254" i="219" s="1"/>
  <c r="B93" i="222"/>
  <c r="C196" i="219"/>
  <c r="C254" i="219" s="1"/>
  <c r="E201" i="219"/>
  <c r="E259" i="219" s="1"/>
  <c r="J95" i="223"/>
  <c r="B201" i="219"/>
  <c r="C78" i="223"/>
  <c r="B89" i="222"/>
  <c r="E85" i="223"/>
  <c r="G92" i="223"/>
  <c r="G192" i="219"/>
  <c r="G250" i="219" s="1"/>
  <c r="E90" i="222"/>
  <c r="J83" i="223"/>
  <c r="J91" i="223"/>
  <c r="F81" i="222"/>
  <c r="E82" i="223"/>
  <c r="C82" i="223"/>
  <c r="H200" i="219"/>
  <c r="H258" i="219" s="1"/>
  <c r="H89" i="223"/>
  <c r="B208" i="219"/>
  <c r="H201" i="219"/>
  <c r="H259" i="219" s="1"/>
  <c r="J94" i="222"/>
  <c r="G93" i="223"/>
  <c r="I208" i="219"/>
  <c r="I266" i="219" s="1"/>
  <c r="F86" i="222"/>
  <c r="D93" i="223"/>
  <c r="D205" i="219"/>
  <c r="D263" i="219" s="1"/>
  <c r="I196" i="219"/>
  <c r="I254" i="219" s="1"/>
  <c r="H203" i="219"/>
  <c r="H261" i="219" s="1"/>
  <c r="I88" i="222"/>
  <c r="E87" i="222"/>
  <c r="B88" i="222"/>
  <c r="E88" i="223"/>
  <c r="I86" i="223"/>
  <c r="G80" i="223"/>
  <c r="I195" i="219"/>
  <c r="I253" i="219" s="1"/>
  <c r="I199" i="219"/>
  <c r="I257" i="219" s="1"/>
  <c r="C95" i="222"/>
  <c r="D90" i="222"/>
  <c r="B83" i="223"/>
  <c r="G199" i="219"/>
  <c r="G257" i="219" s="1"/>
  <c r="C94" i="223"/>
  <c r="G84" i="223"/>
  <c r="C90" i="222"/>
  <c r="F82" i="222"/>
  <c r="B84" i="222"/>
  <c r="J79" i="222"/>
  <c r="H80" i="222"/>
  <c r="J95" i="222"/>
  <c r="J194" i="219"/>
  <c r="J252" i="219" s="1"/>
  <c r="J203" i="219"/>
  <c r="J261" i="219" s="1"/>
  <c r="H81" i="223"/>
  <c r="D92" i="222"/>
  <c r="C94" i="222"/>
  <c r="E86" i="222"/>
  <c r="I85" i="223"/>
  <c r="D80" i="223"/>
  <c r="B93" i="223"/>
  <c r="B94" i="223"/>
  <c r="G77" i="223"/>
  <c r="I192" i="219"/>
  <c r="I250" i="219" s="1"/>
  <c r="C86" i="222"/>
  <c r="I93" i="222"/>
  <c r="G86" i="222"/>
  <c r="F201" i="219"/>
  <c r="F259" i="219" s="1"/>
  <c r="E78" i="222"/>
  <c r="C95" i="223"/>
  <c r="F83" i="223"/>
  <c r="J202" i="219"/>
  <c r="J260" i="219" s="1"/>
  <c r="I207" i="219"/>
  <c r="I265" i="219" s="1"/>
  <c r="E90" i="223"/>
  <c r="G204" i="219"/>
  <c r="G262" i="219" s="1"/>
  <c r="G91" i="222"/>
  <c r="F78" i="223"/>
  <c r="G95" i="222"/>
  <c r="B77" i="223"/>
  <c r="G196" i="219"/>
  <c r="G254" i="219" s="1"/>
  <c r="B92" i="223"/>
  <c r="B91" i="223"/>
  <c r="C91" i="223"/>
  <c r="H191" i="219"/>
  <c r="B206" i="219"/>
  <c r="B204" i="219"/>
  <c r="D82" i="223"/>
  <c r="G208" i="219"/>
  <c r="G266" i="219" s="1"/>
  <c r="G195" i="219"/>
  <c r="G253" i="219" s="1"/>
  <c r="J91" i="222"/>
  <c r="H85" i="222"/>
  <c r="B194" i="219"/>
  <c r="F79" i="223"/>
  <c r="I191" i="219"/>
  <c r="I249" i="219" s="1"/>
  <c r="C78" i="222"/>
  <c r="D79" i="222"/>
  <c r="F82" i="223"/>
  <c r="H80" i="223"/>
  <c r="H94" i="223"/>
  <c r="F89" i="222"/>
  <c r="I85" i="222"/>
  <c r="I90" i="223"/>
  <c r="J207" i="219"/>
  <c r="J265" i="219" s="1"/>
  <c r="D95" i="222"/>
  <c r="I92" i="222"/>
  <c r="H89" i="222"/>
  <c r="E93" i="223"/>
  <c r="C82" i="222"/>
  <c r="B80" i="222"/>
  <c r="D201" i="219"/>
  <c r="D259" i="219" s="1"/>
  <c r="J88" i="223"/>
  <c r="E83" i="222"/>
  <c r="C87" i="223"/>
  <c r="E79" i="222"/>
  <c r="F197" i="219"/>
  <c r="F255" i="219" s="1"/>
  <c r="J94" i="223"/>
  <c r="C192" i="219"/>
  <c r="C250" i="219" s="1"/>
  <c r="D202" i="219"/>
  <c r="D260" i="219" s="1"/>
  <c r="J78" i="223"/>
  <c r="B86" i="223"/>
  <c r="F193" i="219"/>
  <c r="F251" i="219" s="1"/>
  <c r="C87" i="222"/>
  <c r="G83" i="223"/>
  <c r="B85" i="223"/>
  <c r="G203" i="219"/>
  <c r="G261" i="219" s="1"/>
  <c r="D81" i="223"/>
  <c r="G81" i="222"/>
  <c r="J80" i="222"/>
  <c r="E197" i="219"/>
  <c r="E255" i="219" s="1"/>
  <c r="E83" i="223"/>
  <c r="G89" i="222"/>
  <c r="G85" i="222"/>
  <c r="J92" i="222"/>
  <c r="B90" i="223"/>
  <c r="J88" i="222"/>
  <c r="G93" i="222"/>
  <c r="E91" i="223"/>
  <c r="J84" i="222"/>
  <c r="B82" i="223"/>
  <c r="H17" i="220"/>
  <c r="H18" i="220" s="1"/>
  <c r="H19" i="220" s="1"/>
  <c r="H31" i="220"/>
  <c r="H45" i="220"/>
  <c r="F32" i="220"/>
  <c r="K34" i="225"/>
  <c r="J150" i="219"/>
  <c r="W34" i="224"/>
  <c r="I34" i="225"/>
  <c r="U34" i="224"/>
  <c r="H150" i="219"/>
  <c r="H34" i="225"/>
  <c r="T34" i="224"/>
  <c r="G150" i="219"/>
  <c r="X33" i="224"/>
  <c r="Y33" i="224" s="1"/>
  <c r="G34" i="225"/>
  <c r="S34" i="224"/>
  <c r="F150" i="219"/>
  <c r="L33" i="225"/>
  <c r="M33" i="225" s="1"/>
  <c r="R34" i="224"/>
  <c r="F34" i="225"/>
  <c r="E150" i="219"/>
  <c r="Q34" i="224"/>
  <c r="D150" i="219"/>
  <c r="E34" i="225"/>
  <c r="C150" i="219"/>
  <c r="D34" i="225"/>
  <c r="P34" i="224"/>
  <c r="O34" i="224"/>
  <c r="B150" i="219"/>
  <c r="C34" i="225"/>
  <c r="A50" i="225"/>
  <c r="A51" i="224"/>
  <c r="J32" i="220" l="1"/>
  <c r="J33" i="220" s="1"/>
  <c r="I32" i="220"/>
  <c r="I46" i="220" s="1"/>
  <c r="I47" i="220" s="1"/>
  <c r="I152" i="219"/>
  <c r="L45" i="220"/>
  <c r="J23" i="220"/>
  <c r="L22" i="220"/>
  <c r="H32" i="220"/>
  <c r="H33" i="220" s="1"/>
  <c r="K32" i="220"/>
  <c r="K46" i="220" s="1"/>
  <c r="L89" i="222"/>
  <c r="K89" i="222"/>
  <c r="J249" i="219"/>
  <c r="L77" i="222"/>
  <c r="K77" i="222"/>
  <c r="L81" i="223"/>
  <c r="K81" i="223"/>
  <c r="B260" i="219"/>
  <c r="L202" i="219"/>
  <c r="K260" i="219" s="1"/>
  <c r="K202" i="219"/>
  <c r="K86" i="222"/>
  <c r="L86" i="222"/>
  <c r="K79" i="222"/>
  <c r="L79" i="222"/>
  <c r="L80" i="223"/>
  <c r="K80" i="223"/>
  <c r="K78" i="222"/>
  <c r="L78" i="222"/>
  <c r="B258" i="219"/>
  <c r="L200" i="219"/>
  <c r="K258" i="219" s="1"/>
  <c r="K200" i="219"/>
  <c r="C51" i="220"/>
  <c r="G46" i="220"/>
  <c r="G33" i="220"/>
  <c r="B249" i="219"/>
  <c r="K191" i="219"/>
  <c r="L191" i="219"/>
  <c r="K249" i="219" s="1"/>
  <c r="L249" i="219" s="1"/>
  <c r="K91" i="223"/>
  <c r="L91" i="223"/>
  <c r="D249" i="219"/>
  <c r="K90" i="222"/>
  <c r="L90" i="222"/>
  <c r="L76" i="222"/>
  <c r="K76" i="222"/>
  <c r="B256" i="219"/>
  <c r="K198" i="219"/>
  <c r="L198" i="219"/>
  <c r="K256" i="219" s="1"/>
  <c r="B253" i="219"/>
  <c r="K195" i="219"/>
  <c r="L195" i="219"/>
  <c r="K253" i="219" s="1"/>
  <c r="C49" i="220"/>
  <c r="K80" i="222"/>
  <c r="L80" i="222"/>
  <c r="K94" i="223"/>
  <c r="L94" i="223"/>
  <c r="K93" i="222"/>
  <c r="L93" i="222"/>
  <c r="K78" i="223"/>
  <c r="L78" i="223"/>
  <c r="L81" i="222"/>
  <c r="K81" i="222"/>
  <c r="K84" i="223"/>
  <c r="L84" i="223"/>
  <c r="L76" i="223"/>
  <c r="K76" i="223"/>
  <c r="B255" i="219"/>
  <c r="L197" i="219"/>
  <c r="K255" i="219" s="1"/>
  <c r="K197" i="219"/>
  <c r="L31" i="220"/>
  <c r="L17" i="220"/>
  <c r="L48" i="220"/>
  <c r="L20" i="220"/>
  <c r="L82" i="223"/>
  <c r="K82" i="223"/>
  <c r="L85" i="223"/>
  <c r="K85" i="223"/>
  <c r="B252" i="219"/>
  <c r="K194" i="219"/>
  <c r="L194" i="219"/>
  <c r="K252" i="219" s="1"/>
  <c r="B262" i="219"/>
  <c r="L204" i="219"/>
  <c r="K262" i="219" s="1"/>
  <c r="K204" i="219"/>
  <c r="L92" i="223"/>
  <c r="K92" i="223"/>
  <c r="K93" i="223"/>
  <c r="L93" i="223"/>
  <c r="K84" i="222"/>
  <c r="L84" i="222"/>
  <c r="L83" i="223"/>
  <c r="K83" i="223"/>
  <c r="B259" i="219"/>
  <c r="K201" i="219"/>
  <c r="L201" i="219"/>
  <c r="K259" i="219" s="1"/>
  <c r="K92" i="222"/>
  <c r="L92" i="222"/>
  <c r="G249" i="219"/>
  <c r="B250" i="219"/>
  <c r="K192" i="219"/>
  <c r="L192" i="219"/>
  <c r="K250" i="219" s="1"/>
  <c r="C249" i="219"/>
  <c r="L79" i="223"/>
  <c r="K79" i="223"/>
  <c r="B251" i="219"/>
  <c r="K193" i="219"/>
  <c r="L193" i="219"/>
  <c r="K251" i="219" s="1"/>
  <c r="D46" i="220"/>
  <c r="D33" i="220"/>
  <c r="L18" i="220"/>
  <c r="E19" i="220"/>
  <c r="L19" i="220" s="1"/>
  <c r="L21" i="220"/>
  <c r="E35" i="220"/>
  <c r="E49" i="220" s="1"/>
  <c r="E63" i="220" s="1"/>
  <c r="L88" i="222"/>
  <c r="K88" i="222"/>
  <c r="F46" i="220"/>
  <c r="F33" i="220"/>
  <c r="K90" i="223"/>
  <c r="L90" i="223"/>
  <c r="L86" i="223"/>
  <c r="K86" i="223"/>
  <c r="B264" i="219"/>
  <c r="K206" i="219"/>
  <c r="L206" i="219"/>
  <c r="K264" i="219" s="1"/>
  <c r="B266" i="219"/>
  <c r="K208" i="219"/>
  <c r="L208" i="219"/>
  <c r="K266" i="219" s="1"/>
  <c r="B261" i="219"/>
  <c r="L203" i="219"/>
  <c r="K261" i="219" s="1"/>
  <c r="K203" i="219"/>
  <c r="L85" i="222"/>
  <c r="K85" i="222"/>
  <c r="L95" i="222"/>
  <c r="K95" i="222"/>
  <c r="K89" i="223"/>
  <c r="L89" i="223"/>
  <c r="F249" i="219"/>
  <c r="L91" i="222"/>
  <c r="K91" i="222"/>
  <c r="K95" i="223"/>
  <c r="L95" i="223"/>
  <c r="L83" i="222"/>
  <c r="K83" i="222"/>
  <c r="K82" i="222"/>
  <c r="L82" i="222"/>
  <c r="E249" i="219"/>
  <c r="H249" i="219"/>
  <c r="L77" i="223"/>
  <c r="K77" i="223"/>
  <c r="B257" i="219"/>
  <c r="L199" i="219"/>
  <c r="K257" i="219" s="1"/>
  <c r="K199" i="219"/>
  <c r="B254" i="219"/>
  <c r="L196" i="219"/>
  <c r="K254" i="219" s="1"/>
  <c r="K196" i="219"/>
  <c r="B263" i="219"/>
  <c r="K205" i="219"/>
  <c r="L205" i="219"/>
  <c r="K263" i="219" s="1"/>
  <c r="L87" i="223"/>
  <c r="K87" i="223"/>
  <c r="K87" i="222"/>
  <c r="L87" i="222"/>
  <c r="L88" i="223"/>
  <c r="K88" i="223"/>
  <c r="B265" i="219"/>
  <c r="L207" i="219"/>
  <c r="K265" i="219" s="1"/>
  <c r="K207" i="219"/>
  <c r="L94" i="222"/>
  <c r="K94" i="222"/>
  <c r="E46" i="220"/>
  <c r="E33" i="220"/>
  <c r="J151" i="219"/>
  <c r="W35" i="224"/>
  <c r="K35" i="225"/>
  <c r="I35" i="225"/>
  <c r="U35" i="224"/>
  <c r="H151" i="219"/>
  <c r="H35" i="225"/>
  <c r="T35" i="224"/>
  <c r="G151" i="219"/>
  <c r="G35" i="225"/>
  <c r="S35" i="224"/>
  <c r="F151" i="219"/>
  <c r="F35" i="225"/>
  <c r="R35" i="224"/>
  <c r="E151" i="219"/>
  <c r="L34" i="225"/>
  <c r="M34" i="225" s="1"/>
  <c r="D151" i="219"/>
  <c r="E35" i="225"/>
  <c r="Q35" i="224"/>
  <c r="X34" i="224"/>
  <c r="Y34" i="224" s="1"/>
  <c r="C151" i="219"/>
  <c r="D35" i="225"/>
  <c r="P35" i="224"/>
  <c r="O35" i="224"/>
  <c r="B151" i="219"/>
  <c r="C35" i="225"/>
  <c r="A51" i="225"/>
  <c r="A52" i="224"/>
  <c r="T19" i="220" l="1"/>
  <c r="X19" i="220"/>
  <c r="R19" i="220"/>
  <c r="V19" i="220"/>
  <c r="N19" i="220"/>
  <c r="P19" i="220"/>
  <c r="J46" i="220"/>
  <c r="J47" i="220" s="1"/>
  <c r="I33" i="220"/>
  <c r="I153" i="219"/>
  <c r="H46" i="220"/>
  <c r="H47" i="220" s="1"/>
  <c r="J37" i="220"/>
  <c r="L23" i="220"/>
  <c r="L32" i="220"/>
  <c r="K47" i="220"/>
  <c r="K33" i="220"/>
  <c r="D47" i="220"/>
  <c r="D60" i="220"/>
  <c r="E47" i="220"/>
  <c r="E60" i="220"/>
  <c r="F47" i="220"/>
  <c r="F60" i="220"/>
  <c r="L35" i="220"/>
  <c r="L49" i="220"/>
  <c r="C63" i="220"/>
  <c r="G47" i="220"/>
  <c r="G60" i="220"/>
  <c r="L250" i="219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C65" i="220"/>
  <c r="J152" i="219"/>
  <c r="H152" i="219"/>
  <c r="G152" i="219"/>
  <c r="L35" i="225"/>
  <c r="M35" i="225" s="1"/>
  <c r="X35" i="224"/>
  <c r="Y35" i="224" s="1"/>
  <c r="G36" i="225"/>
  <c r="S36" i="224"/>
  <c r="F152" i="219"/>
  <c r="F36" i="225"/>
  <c r="E152" i="219"/>
  <c r="R36" i="224"/>
  <c r="Q36" i="224"/>
  <c r="E36" i="225"/>
  <c r="D152" i="219"/>
  <c r="C152" i="219"/>
  <c r="D36" i="225"/>
  <c r="P36" i="224"/>
  <c r="B152" i="219"/>
  <c r="O36" i="224"/>
  <c r="C36" i="225"/>
  <c r="A52" i="225"/>
  <c r="A53" i="224"/>
  <c r="L47" i="220" l="1"/>
  <c r="X47" i="220" s="1"/>
  <c r="L33" i="220"/>
  <c r="N33" i="220" s="1"/>
  <c r="I154" i="219"/>
  <c r="L46" i="220"/>
  <c r="J51" i="220"/>
  <c r="L37" i="220"/>
  <c r="G61" i="220"/>
  <c r="F61" i="220"/>
  <c r="D61" i="220"/>
  <c r="E61" i="220"/>
  <c r="J153" i="219"/>
  <c r="H153" i="219"/>
  <c r="G153" i="219"/>
  <c r="F153" i="219"/>
  <c r="E153" i="219"/>
  <c r="D153" i="219"/>
  <c r="C153" i="219"/>
  <c r="B153" i="219"/>
  <c r="A53" i="225"/>
  <c r="A54" i="224"/>
  <c r="N47" i="220" l="1"/>
  <c r="P47" i="220"/>
  <c r="R47" i="220"/>
  <c r="V47" i="220"/>
  <c r="T47" i="220"/>
  <c r="X33" i="220"/>
  <c r="T33" i="220"/>
  <c r="V33" i="220"/>
  <c r="P33" i="220"/>
  <c r="R33" i="220"/>
  <c r="I155" i="219"/>
  <c r="L51" i="220"/>
  <c r="J154" i="219"/>
  <c r="H154" i="219"/>
  <c r="G154" i="219"/>
  <c r="F154" i="219"/>
  <c r="E154" i="219"/>
  <c r="D154" i="219"/>
  <c r="C154" i="219"/>
  <c r="B154" i="219"/>
  <c r="A54" i="225"/>
  <c r="A55" i="224"/>
  <c r="I156" i="219" l="1"/>
  <c r="J155" i="219"/>
  <c r="H155" i="219"/>
  <c r="G155" i="219"/>
  <c r="F155" i="219"/>
  <c r="E155" i="219"/>
  <c r="D155" i="219"/>
  <c r="C155" i="219"/>
  <c r="B155" i="219"/>
  <c r="A55" i="225"/>
  <c r="A56" i="224"/>
  <c r="I157" i="219" l="1"/>
  <c r="J156" i="219"/>
  <c r="H156" i="219"/>
  <c r="G156" i="219"/>
  <c r="F156" i="219"/>
  <c r="E156" i="219"/>
  <c r="D156" i="219"/>
  <c r="C156" i="219"/>
  <c r="B156" i="219"/>
  <c r="A56" i="225"/>
  <c r="I158" i="219" l="1"/>
  <c r="J157" i="219"/>
  <c r="H157" i="219"/>
  <c r="G157" i="219"/>
  <c r="F157" i="219"/>
  <c r="E157" i="219"/>
  <c r="D157" i="219"/>
  <c r="C157" i="219"/>
  <c r="B157" i="219"/>
  <c r="I159" i="219" l="1"/>
  <c r="J158" i="219"/>
  <c r="H158" i="219"/>
  <c r="G158" i="219"/>
  <c r="F158" i="219"/>
  <c r="E158" i="219"/>
  <c r="D158" i="219"/>
  <c r="C158" i="219"/>
  <c r="B158" i="219"/>
  <c r="I160" i="219" l="1"/>
  <c r="J159" i="219"/>
  <c r="H159" i="219"/>
  <c r="G159" i="219"/>
  <c r="F159" i="219"/>
  <c r="E159" i="219"/>
  <c r="D159" i="219"/>
  <c r="C159" i="219"/>
  <c r="B159" i="219"/>
  <c r="I161" i="219" l="1"/>
  <c r="J160" i="219"/>
  <c r="H160" i="219"/>
  <c r="G160" i="219"/>
  <c r="F160" i="219"/>
  <c r="E160" i="219"/>
  <c r="D160" i="219"/>
  <c r="C160" i="219"/>
  <c r="B160" i="219"/>
  <c r="I162" i="219" l="1"/>
  <c r="J161" i="219"/>
  <c r="H161" i="219"/>
  <c r="G161" i="219"/>
  <c r="F161" i="219"/>
  <c r="E161" i="219"/>
  <c r="D161" i="219"/>
  <c r="C161" i="219"/>
  <c r="B161" i="219"/>
  <c r="I163" i="219" l="1"/>
  <c r="J162" i="219"/>
  <c r="H162" i="219"/>
  <c r="G162" i="219"/>
  <c r="F162" i="219"/>
  <c r="E162" i="219"/>
  <c r="D162" i="219"/>
  <c r="C162" i="219"/>
  <c r="B162" i="219"/>
  <c r="I164" i="219" l="1"/>
  <c r="J163" i="219"/>
  <c r="H163" i="219"/>
  <c r="G163" i="219"/>
  <c r="F163" i="219"/>
  <c r="E163" i="219"/>
  <c r="D163" i="219"/>
  <c r="C163" i="219"/>
  <c r="B163" i="219"/>
  <c r="I165" i="219" l="1"/>
  <c r="J49" i="225"/>
  <c r="V49" i="224"/>
  <c r="J164" i="219"/>
  <c r="H164" i="219"/>
  <c r="G164" i="219"/>
  <c r="F164" i="219"/>
  <c r="E164" i="219"/>
  <c r="D164" i="219"/>
  <c r="C164" i="219"/>
  <c r="B164" i="219"/>
  <c r="J50" i="225" l="1"/>
  <c r="V50" i="224"/>
  <c r="I166" i="219"/>
  <c r="W49" i="224"/>
  <c r="K49" i="225"/>
  <c r="J165" i="219"/>
  <c r="I49" i="225"/>
  <c r="H165" i="219"/>
  <c r="U49" i="224"/>
  <c r="G165" i="219"/>
  <c r="T49" i="224"/>
  <c r="H49" i="225"/>
  <c r="S49" i="224"/>
  <c r="F165" i="219"/>
  <c r="G49" i="225"/>
  <c r="F49" i="225"/>
  <c r="R49" i="224"/>
  <c r="E165" i="219"/>
  <c r="E49" i="225"/>
  <c r="D165" i="219"/>
  <c r="Q49" i="224"/>
  <c r="C165" i="219"/>
  <c r="D49" i="225"/>
  <c r="P49" i="224"/>
  <c r="B165" i="219"/>
  <c r="C49" i="225"/>
  <c r="O49" i="224"/>
  <c r="I167" i="219" l="1"/>
  <c r="J51" i="225"/>
  <c r="V51" i="224"/>
  <c r="K50" i="225"/>
  <c r="W50" i="224"/>
  <c r="J166" i="219"/>
  <c r="I50" i="225"/>
  <c r="U50" i="224"/>
  <c r="H166" i="219"/>
  <c r="G166" i="219"/>
  <c r="T50" i="224"/>
  <c r="H50" i="225"/>
  <c r="S50" i="224"/>
  <c r="F166" i="219"/>
  <c r="G50" i="225"/>
  <c r="F50" i="225"/>
  <c r="E166" i="219"/>
  <c r="R50" i="224"/>
  <c r="L49" i="225"/>
  <c r="D166" i="219"/>
  <c r="E50" i="225"/>
  <c r="Q50" i="224"/>
  <c r="X49" i="224"/>
  <c r="C166" i="219"/>
  <c r="D50" i="225"/>
  <c r="P50" i="224"/>
  <c r="B166" i="219"/>
  <c r="C50" i="225"/>
  <c r="O50" i="224"/>
  <c r="V52" i="224" l="1"/>
  <c r="I168" i="219"/>
  <c r="J52" i="225"/>
  <c r="K51" i="225"/>
  <c r="W51" i="224"/>
  <c r="J167" i="219"/>
  <c r="H167" i="219"/>
  <c r="U51" i="224"/>
  <c r="I51" i="225"/>
  <c r="H51" i="225"/>
  <c r="T51" i="224"/>
  <c r="G167" i="219"/>
  <c r="F167" i="219"/>
  <c r="G51" i="225"/>
  <c r="S51" i="224"/>
  <c r="F51" i="225"/>
  <c r="R51" i="224"/>
  <c r="E167" i="219"/>
  <c r="L50" i="225"/>
  <c r="E51" i="225"/>
  <c r="D167" i="219"/>
  <c r="Q51" i="224"/>
  <c r="X50" i="224"/>
  <c r="C167" i="219"/>
  <c r="D51" i="225"/>
  <c r="P51" i="224"/>
  <c r="B167" i="219"/>
  <c r="C51" i="225"/>
  <c r="O51" i="224"/>
  <c r="I169" i="219" l="1"/>
  <c r="J53" i="225"/>
  <c r="V53" i="224"/>
  <c r="J168" i="219"/>
  <c r="W52" i="224"/>
  <c r="K52" i="225"/>
  <c r="H168" i="219"/>
  <c r="I52" i="225"/>
  <c r="U52" i="224"/>
  <c r="G168" i="219"/>
  <c r="T52" i="224"/>
  <c r="H52" i="225"/>
  <c r="G52" i="225"/>
  <c r="S52" i="224"/>
  <c r="F168" i="219"/>
  <c r="F52" i="225"/>
  <c r="R52" i="224"/>
  <c r="E168" i="219"/>
  <c r="X51" i="224"/>
  <c r="L51" i="225"/>
  <c r="Q52" i="224"/>
  <c r="D168" i="219"/>
  <c r="E52" i="225"/>
  <c r="C168" i="219"/>
  <c r="P52" i="224"/>
  <c r="D52" i="225"/>
  <c r="B168" i="219"/>
  <c r="C52" i="225"/>
  <c r="O52" i="224"/>
  <c r="I170" i="219" l="1"/>
  <c r="V54" i="224"/>
  <c r="J54" i="225"/>
  <c r="W53" i="224"/>
  <c r="J169" i="219"/>
  <c r="K53" i="225"/>
  <c r="I53" i="225"/>
  <c r="U53" i="224"/>
  <c r="H169" i="219"/>
  <c r="G169" i="219"/>
  <c r="H53" i="225"/>
  <c r="T53" i="224"/>
  <c r="S53" i="224"/>
  <c r="F169" i="219"/>
  <c r="G53" i="225"/>
  <c r="F53" i="225"/>
  <c r="E169" i="219"/>
  <c r="R53" i="224"/>
  <c r="L52" i="225"/>
  <c r="D169" i="219"/>
  <c r="E53" i="225"/>
  <c r="Q53" i="224"/>
  <c r="X52" i="224"/>
  <c r="P53" i="224"/>
  <c r="C169" i="219"/>
  <c r="D53" i="225"/>
  <c r="O53" i="224"/>
  <c r="B169" i="219"/>
  <c r="C53" i="225"/>
  <c r="J55" i="225" l="1"/>
  <c r="I171" i="219"/>
  <c r="V55" i="224"/>
  <c r="K54" i="225"/>
  <c r="J170" i="219"/>
  <c r="W54" i="224"/>
  <c r="I54" i="225"/>
  <c r="U54" i="224"/>
  <c r="H170" i="219"/>
  <c r="H54" i="225"/>
  <c r="T54" i="224"/>
  <c r="G170" i="219"/>
  <c r="F170" i="219"/>
  <c r="G54" i="225"/>
  <c r="S54" i="224"/>
  <c r="L53" i="225"/>
  <c r="F54" i="225"/>
  <c r="R54" i="224"/>
  <c r="E170" i="219"/>
  <c r="X53" i="224"/>
  <c r="E54" i="225"/>
  <c r="Q54" i="224"/>
  <c r="D170" i="219"/>
  <c r="C170" i="219"/>
  <c r="D54" i="225"/>
  <c r="P54" i="224"/>
  <c r="O54" i="224"/>
  <c r="C54" i="225"/>
  <c r="B170" i="219"/>
  <c r="J56" i="225" l="1"/>
  <c r="V56" i="224"/>
  <c r="I172" i="219"/>
  <c r="K55" i="225"/>
  <c r="J171" i="219"/>
  <c r="W55" i="224"/>
  <c r="I55" i="225"/>
  <c r="U55" i="224"/>
  <c r="H171" i="219"/>
  <c r="T55" i="224"/>
  <c r="G171" i="219"/>
  <c r="H55" i="225"/>
  <c r="G55" i="225"/>
  <c r="F171" i="219"/>
  <c r="S55" i="224"/>
  <c r="E171" i="219"/>
  <c r="R55" i="224"/>
  <c r="F55" i="225"/>
  <c r="L54" i="225"/>
  <c r="D171" i="219"/>
  <c r="Q55" i="224"/>
  <c r="E55" i="225"/>
  <c r="X54" i="224"/>
  <c r="P55" i="224"/>
  <c r="C171" i="219"/>
  <c r="D55" i="225"/>
  <c r="C55" i="225"/>
  <c r="O55" i="224"/>
  <c r="B171" i="219"/>
  <c r="W56" i="224" l="1"/>
  <c r="J172" i="219"/>
  <c r="K56" i="225"/>
  <c r="H172" i="219"/>
  <c r="I56" i="225"/>
  <c r="U56" i="224"/>
  <c r="H56" i="225"/>
  <c r="G172" i="219"/>
  <c r="T56" i="224"/>
  <c r="F172" i="219"/>
  <c r="G56" i="225"/>
  <c r="S56" i="224"/>
  <c r="E172" i="219"/>
  <c r="F56" i="225"/>
  <c r="R56" i="224"/>
  <c r="X55" i="224"/>
  <c r="Q56" i="224"/>
  <c r="D172" i="219"/>
  <c r="E56" i="225"/>
  <c r="D56" i="225"/>
  <c r="P56" i="224"/>
  <c r="C172" i="219"/>
  <c r="L55" i="225"/>
  <c r="C56" i="225"/>
  <c r="O56" i="224"/>
  <c r="B172" i="219"/>
  <c r="X56" i="224" l="1"/>
  <c r="L56" i="225"/>
  <c r="C37" i="215" l="1"/>
  <c r="V37" i="215"/>
  <c r="Y36" i="215"/>
  <c r="L37" i="215"/>
  <c r="AJ36" i="215"/>
  <c r="H37" i="215"/>
  <c r="J37" i="215"/>
  <c r="AF36" i="215"/>
  <c r="P37" i="215"/>
  <c r="O37" i="215"/>
  <c r="AD36" i="215"/>
  <c r="N37" i="215"/>
  <c r="AK36" i="215"/>
  <c r="AG36" i="215"/>
  <c r="AI36" i="215"/>
  <c r="U37" i="215"/>
  <c r="X36" i="215"/>
  <c r="Q37" i="215"/>
  <c r="K37" i="215"/>
  <c r="Z36" i="215"/>
  <c r="E37" i="215"/>
  <c r="T37" i="215"/>
  <c r="W36" i="215"/>
  <c r="I37" i="215"/>
  <c r="AB36" i="215"/>
  <c r="AL36" i="215"/>
  <c r="R37" i="215"/>
  <c r="AC36" i="215"/>
  <c r="F37" i="215"/>
  <c r="AE36" i="215"/>
  <c r="M37" i="215"/>
  <c r="D37" i="215"/>
  <c r="S37" i="215"/>
  <c r="AH36" i="215"/>
  <c r="G37" i="215"/>
  <c r="AA36" i="215"/>
  <c r="F38" i="222"/>
  <c r="D38" i="222"/>
  <c r="P37" i="224"/>
  <c r="C38" i="222"/>
  <c r="E38" i="222"/>
  <c r="F37" i="225"/>
  <c r="E37" i="225"/>
  <c r="S37" i="224"/>
  <c r="R37" i="224"/>
  <c r="G37" i="222"/>
  <c r="I36" i="225"/>
  <c r="K36" i="225"/>
  <c r="J36" i="225"/>
  <c r="H36" i="225"/>
  <c r="U36" i="224"/>
  <c r="I37" i="222"/>
  <c r="T36" i="224"/>
  <c r="H96" i="222"/>
  <c r="J37" i="222"/>
  <c r="F96" i="223"/>
  <c r="D38" i="223"/>
  <c r="C96" i="222"/>
  <c r="G209" i="219"/>
  <c r="G267" i="219" s="1"/>
  <c r="I209" i="219"/>
  <c r="I267" i="219" s="1"/>
  <c r="J209" i="219"/>
  <c r="J267" i="219" s="1"/>
  <c r="F209" i="219"/>
  <c r="F267" i="219" s="1"/>
  <c r="H209" i="219"/>
  <c r="H267" i="219" s="1"/>
  <c r="I96" i="223"/>
  <c r="E209" i="219"/>
  <c r="E267" i="219" s="1"/>
  <c r="D209" i="219"/>
  <c r="D267" i="219" s="1"/>
  <c r="C209" i="219"/>
  <c r="C267" i="219" s="1"/>
  <c r="B209" i="219"/>
  <c r="D96" i="222" l="1"/>
  <c r="G96" i="222"/>
  <c r="F96" i="222"/>
  <c r="I96" i="222"/>
  <c r="J96" i="222"/>
  <c r="H37" i="222"/>
  <c r="L37" i="222" s="1"/>
  <c r="D96" i="223"/>
  <c r="E96" i="222"/>
  <c r="L209" i="219"/>
  <c r="K267" i="219" s="1"/>
  <c r="L267" i="219" s="1"/>
  <c r="K64" i="220"/>
  <c r="K65" i="220" s="1"/>
  <c r="J37" i="223"/>
  <c r="J96" i="223"/>
  <c r="K59" i="220"/>
  <c r="K60" i="220" s="1"/>
  <c r="K61" i="220" s="1"/>
  <c r="W36" i="224"/>
  <c r="J59" i="220"/>
  <c r="J60" i="220" s="1"/>
  <c r="J61" i="220" s="1"/>
  <c r="V36" i="224"/>
  <c r="K209" i="219"/>
  <c r="I64" i="220"/>
  <c r="I65" i="220" s="1"/>
  <c r="H96" i="223"/>
  <c r="H37" i="223"/>
  <c r="J64" i="220"/>
  <c r="J65" i="220" s="1"/>
  <c r="I37" i="223"/>
  <c r="D37" i="225"/>
  <c r="H64" i="220"/>
  <c r="G37" i="223"/>
  <c r="O37" i="224"/>
  <c r="E38" i="223"/>
  <c r="E96" i="223"/>
  <c r="AK39" i="215"/>
  <c r="H40" i="215"/>
  <c r="P40" i="215"/>
  <c r="Q40" i="215"/>
  <c r="M40" i="215"/>
  <c r="D40" i="225"/>
  <c r="V40" i="215"/>
  <c r="Y39" i="215"/>
  <c r="E40" i="225"/>
  <c r="G40" i="215"/>
  <c r="C40" i="215"/>
  <c r="AD39" i="215"/>
  <c r="AI39" i="215"/>
  <c r="U40" i="215"/>
  <c r="AA39" i="215"/>
  <c r="F40" i="215"/>
  <c r="H39" i="225"/>
  <c r="AE39" i="215"/>
  <c r="D40" i="215"/>
  <c r="H40" i="222"/>
  <c r="J40" i="223"/>
  <c r="B99" i="223"/>
  <c r="U39" i="224"/>
  <c r="W39" i="224"/>
  <c r="F41" i="222"/>
  <c r="D41" i="222"/>
  <c r="H40" i="223"/>
  <c r="D41" i="223"/>
  <c r="B99" i="222"/>
  <c r="J39" i="225"/>
  <c r="G40" i="223"/>
  <c r="I40" i="223"/>
  <c r="E41" i="222"/>
  <c r="I38" i="215"/>
  <c r="L38" i="215"/>
  <c r="V38" i="215"/>
  <c r="H38" i="215"/>
  <c r="AE37" i="215"/>
  <c r="C38" i="215"/>
  <c r="D38" i="225"/>
  <c r="E210" i="219"/>
  <c r="E268" i="219" s="1"/>
  <c r="I210" i="219"/>
  <c r="I268" i="219" s="1"/>
  <c r="J212" i="219"/>
  <c r="J270" i="219" s="1"/>
  <c r="AA37" i="215"/>
  <c r="U38" i="215"/>
  <c r="AH37" i="215"/>
  <c r="Q38" i="215"/>
  <c r="AK37" i="215"/>
  <c r="E39" i="222"/>
  <c r="M38" i="215"/>
  <c r="E38" i="215"/>
  <c r="O38" i="215"/>
  <c r="W37" i="215"/>
  <c r="AC37" i="215"/>
  <c r="G38" i="225"/>
  <c r="J210" i="219"/>
  <c r="J268" i="219" s="1"/>
  <c r="G210" i="219"/>
  <c r="G268" i="219" s="1"/>
  <c r="F211" i="219"/>
  <c r="F269" i="219" s="1"/>
  <c r="B210" i="219"/>
  <c r="Q38" i="224"/>
  <c r="Z37" i="215"/>
  <c r="G38" i="215"/>
  <c r="J38" i="215"/>
  <c r="H37" i="225"/>
  <c r="AI37" i="215"/>
  <c r="K38" i="215"/>
  <c r="X37" i="215"/>
  <c r="T38" i="215"/>
  <c r="H212" i="219"/>
  <c r="H270" i="219" s="1"/>
  <c r="C212" i="219"/>
  <c r="C270" i="219" s="1"/>
  <c r="P38" i="224"/>
  <c r="AF37" i="215"/>
  <c r="F38" i="215"/>
  <c r="AG37" i="215"/>
  <c r="P38" i="215"/>
  <c r="D38" i="215"/>
  <c r="AD37" i="215"/>
  <c r="H210" i="219"/>
  <c r="I212" i="219"/>
  <c r="I270" i="219" s="1"/>
  <c r="E211" i="219"/>
  <c r="E269" i="219" s="1"/>
  <c r="E212" i="219"/>
  <c r="E270" i="219" s="1"/>
  <c r="K37" i="225"/>
  <c r="AL37" i="215"/>
  <c r="AJ37" i="215"/>
  <c r="D210" i="219"/>
  <c r="D268" i="219" s="1"/>
  <c r="R38" i="224"/>
  <c r="I97" i="222"/>
  <c r="G97" i="223"/>
  <c r="I211" i="219"/>
  <c r="I269" i="219" s="1"/>
  <c r="C39" i="222"/>
  <c r="C97" i="223"/>
  <c r="D39" i="222"/>
  <c r="F210" i="219"/>
  <c r="C211" i="219"/>
  <c r="C269" i="219" s="1"/>
  <c r="R38" i="215"/>
  <c r="AB37" i="215"/>
  <c r="J97" i="223"/>
  <c r="B211" i="219"/>
  <c r="J211" i="219"/>
  <c r="J269" i="219" s="1"/>
  <c r="S38" i="215"/>
  <c r="Y37" i="215"/>
  <c r="D212" i="219"/>
  <c r="D270" i="219" s="1"/>
  <c r="G97" i="222"/>
  <c r="H211" i="219"/>
  <c r="H269" i="219" s="1"/>
  <c r="F39" i="222"/>
  <c r="S38" i="224"/>
  <c r="H97" i="222"/>
  <c r="D211" i="219"/>
  <c r="D269" i="219" s="1"/>
  <c r="B97" i="223"/>
  <c r="N38" i="215"/>
  <c r="C210" i="219"/>
  <c r="C268" i="219" s="1"/>
  <c r="E39" i="223"/>
  <c r="F39" i="223"/>
  <c r="J97" i="222"/>
  <c r="G211" i="219"/>
  <c r="G269" i="219" s="1"/>
  <c r="B97" i="222"/>
  <c r="B267" i="219"/>
  <c r="G96" i="223"/>
  <c r="B96" i="223"/>
  <c r="B38" i="223"/>
  <c r="Q37" i="224"/>
  <c r="X38" i="215"/>
  <c r="AH38" i="215"/>
  <c r="C39" i="215"/>
  <c r="O39" i="215"/>
  <c r="P39" i="215"/>
  <c r="Y38" i="215"/>
  <c r="D39" i="215"/>
  <c r="T39" i="215"/>
  <c r="AF38" i="215"/>
  <c r="J39" i="215"/>
  <c r="AB38" i="215"/>
  <c r="F39" i="215"/>
  <c r="R39" i="215"/>
  <c r="AD38" i="215"/>
  <c r="Z38" i="215"/>
  <c r="AL38" i="215"/>
  <c r="U39" i="215"/>
  <c r="J38" i="225"/>
  <c r="AC38" i="215"/>
  <c r="AE38" i="215"/>
  <c r="E39" i="215"/>
  <c r="L39" i="215"/>
  <c r="W38" i="215"/>
  <c r="G39" i="215"/>
  <c r="N39" i="215"/>
  <c r="AI38" i="215"/>
  <c r="F39" i="225"/>
  <c r="AK38" i="215"/>
  <c r="G39" i="225"/>
  <c r="S39" i="215"/>
  <c r="V39" i="215"/>
  <c r="I39" i="215"/>
  <c r="K39" i="215"/>
  <c r="M39" i="215"/>
  <c r="P39" i="224"/>
  <c r="U38" i="224"/>
  <c r="F40" i="222"/>
  <c r="T38" i="224"/>
  <c r="V38" i="224"/>
  <c r="J39" i="223"/>
  <c r="AJ38" i="215"/>
  <c r="R39" i="224"/>
  <c r="D39" i="225"/>
  <c r="G39" i="223"/>
  <c r="H39" i="222"/>
  <c r="I39" i="223"/>
  <c r="D40" i="222"/>
  <c r="E39" i="225"/>
  <c r="F40" i="223"/>
  <c r="B98" i="223"/>
  <c r="AA38" i="215"/>
  <c r="H39" i="215"/>
  <c r="W38" i="224"/>
  <c r="I38" i="225"/>
  <c r="C40" i="222"/>
  <c r="Q39" i="224"/>
  <c r="C40" i="223"/>
  <c r="AG38" i="215"/>
  <c r="H39" i="223"/>
  <c r="G39" i="222"/>
  <c r="J39" i="222"/>
  <c r="E40" i="222"/>
  <c r="I39" i="222"/>
  <c r="Q39" i="215"/>
  <c r="S39" i="224"/>
  <c r="K38" i="225"/>
  <c r="H38" i="225"/>
  <c r="D40" i="223"/>
  <c r="E40" i="223"/>
  <c r="K62" i="220"/>
  <c r="K63" i="220" s="1"/>
  <c r="I62" i="220"/>
  <c r="I63" i="220" s="1"/>
  <c r="H59" i="220"/>
  <c r="I59" i="220"/>
  <c r="I60" i="220" s="1"/>
  <c r="I61" i="220" s="1"/>
  <c r="G37" i="225"/>
  <c r="J62" i="220"/>
  <c r="J63" i="220" s="1"/>
  <c r="H62" i="220"/>
  <c r="C38" i="223"/>
  <c r="L36" i="225"/>
  <c r="M36" i="225" s="1"/>
  <c r="B38" i="222"/>
  <c r="B96" i="222"/>
  <c r="C96" i="223"/>
  <c r="C37" i="225"/>
  <c r="F38" i="223"/>
  <c r="G212" i="219" l="1"/>
  <c r="G270" i="219" s="1"/>
  <c r="F41" i="223"/>
  <c r="P40" i="224"/>
  <c r="T39" i="224"/>
  <c r="R40" i="224"/>
  <c r="V39" i="224"/>
  <c r="I40" i="222"/>
  <c r="S40" i="215"/>
  <c r="W39" i="215"/>
  <c r="AC39" i="215"/>
  <c r="G40" i="225"/>
  <c r="AH39" i="215"/>
  <c r="K40" i="215"/>
  <c r="AJ39" i="215"/>
  <c r="T40" i="215"/>
  <c r="B212" i="219"/>
  <c r="B270" i="219" s="1"/>
  <c r="F212" i="219"/>
  <c r="F270" i="219" s="1"/>
  <c r="C41" i="222"/>
  <c r="J40" i="222"/>
  <c r="K39" i="225"/>
  <c r="I39" i="225"/>
  <c r="J40" i="215"/>
  <c r="AL39" i="215"/>
  <c r="AB39" i="215"/>
  <c r="X39" i="215"/>
  <c r="N40" i="215"/>
  <c r="F40" i="225"/>
  <c r="AF39" i="215"/>
  <c r="L40" i="215"/>
  <c r="E41" i="223"/>
  <c r="S40" i="224"/>
  <c r="G40" i="222"/>
  <c r="Q40" i="224"/>
  <c r="C41" i="223"/>
  <c r="Z39" i="215"/>
  <c r="E40" i="215"/>
  <c r="O40" i="215"/>
  <c r="I40" i="215"/>
  <c r="R40" i="215"/>
  <c r="AG39" i="215"/>
  <c r="K37" i="222"/>
  <c r="H99" i="223"/>
  <c r="D99" i="222"/>
  <c r="I99" i="222"/>
  <c r="F99" i="223"/>
  <c r="D99" i="223"/>
  <c r="E99" i="222"/>
  <c r="F99" i="222"/>
  <c r="G99" i="223"/>
  <c r="H99" i="222"/>
  <c r="I99" i="223"/>
  <c r="F97" i="222"/>
  <c r="J99" i="222"/>
  <c r="I98" i="223"/>
  <c r="L96" i="222"/>
  <c r="K96" i="222"/>
  <c r="I38" i="223"/>
  <c r="E98" i="223"/>
  <c r="J37" i="225"/>
  <c r="D39" i="223"/>
  <c r="I98" i="222"/>
  <c r="I37" i="225"/>
  <c r="O39" i="224"/>
  <c r="B39" i="222"/>
  <c r="T37" i="224"/>
  <c r="D98" i="223"/>
  <c r="G38" i="223"/>
  <c r="D97" i="223"/>
  <c r="H98" i="223"/>
  <c r="F97" i="223"/>
  <c r="J98" i="223"/>
  <c r="D97" i="222"/>
  <c r="E99" i="223"/>
  <c r="C40" i="225"/>
  <c r="B40" i="222"/>
  <c r="F98" i="222"/>
  <c r="C38" i="225"/>
  <c r="L211" i="219"/>
  <c r="K269" i="219" s="1"/>
  <c r="K211" i="219"/>
  <c r="B269" i="219"/>
  <c r="I38" i="222"/>
  <c r="C97" i="222"/>
  <c r="I97" i="223"/>
  <c r="F38" i="225"/>
  <c r="F98" i="223"/>
  <c r="H63" i="220"/>
  <c r="L63" i="220" s="1"/>
  <c r="L62" i="220"/>
  <c r="C39" i="225"/>
  <c r="K96" i="223"/>
  <c r="L96" i="223"/>
  <c r="B98" i="222"/>
  <c r="B39" i="223"/>
  <c r="U37" i="224"/>
  <c r="F268" i="219"/>
  <c r="H98" i="222"/>
  <c r="J98" i="222"/>
  <c r="G98" i="222"/>
  <c r="H38" i="222"/>
  <c r="B40" i="223"/>
  <c r="W37" i="224"/>
  <c r="J38" i="223"/>
  <c r="O38" i="224"/>
  <c r="X38" i="224" s="1"/>
  <c r="H268" i="219"/>
  <c r="G98" i="223"/>
  <c r="B268" i="219"/>
  <c r="L210" i="219"/>
  <c r="K268" i="219" s="1"/>
  <c r="L268" i="219" s="1"/>
  <c r="K210" i="219"/>
  <c r="E97" i="223"/>
  <c r="E97" i="222"/>
  <c r="E38" i="225"/>
  <c r="E98" i="222"/>
  <c r="J99" i="223"/>
  <c r="C98" i="222"/>
  <c r="O40" i="224"/>
  <c r="B41" i="223"/>
  <c r="X36" i="224"/>
  <c r="Y36" i="224" s="1"/>
  <c r="L37" i="223"/>
  <c r="K37" i="223"/>
  <c r="H60" i="220"/>
  <c r="L59" i="220"/>
  <c r="J38" i="222"/>
  <c r="G38" i="222"/>
  <c r="H38" i="223"/>
  <c r="C39" i="223"/>
  <c r="D98" i="222"/>
  <c r="V37" i="224"/>
  <c r="C98" i="223"/>
  <c r="H97" i="223"/>
  <c r="B41" i="222"/>
  <c r="H65" i="220"/>
  <c r="L65" i="220" s="1"/>
  <c r="L64" i="220"/>
  <c r="L39" i="225" l="1"/>
  <c r="L212" i="219"/>
  <c r="K270" i="219" s="1"/>
  <c r="C99" i="222"/>
  <c r="K212" i="219"/>
  <c r="G99" i="222"/>
  <c r="C99" i="223"/>
  <c r="L99" i="223" s="1"/>
  <c r="X39" i="224"/>
  <c r="AH40" i="215"/>
  <c r="D41" i="225"/>
  <c r="J41" i="215"/>
  <c r="P41" i="215"/>
  <c r="AF40" i="215"/>
  <c r="G41" i="222"/>
  <c r="C42" i="223"/>
  <c r="R41" i="224"/>
  <c r="U40" i="224"/>
  <c r="H41" i="215"/>
  <c r="C41" i="215"/>
  <c r="N41" i="215"/>
  <c r="T41" i="215"/>
  <c r="J40" i="225"/>
  <c r="K41" i="215"/>
  <c r="AB40" i="215"/>
  <c r="Q41" i="224"/>
  <c r="C42" i="222"/>
  <c r="S41" i="224"/>
  <c r="I213" i="219"/>
  <c r="I271" i="219" s="1"/>
  <c r="H213" i="219"/>
  <c r="H271" i="219" s="1"/>
  <c r="F213" i="219"/>
  <c r="F271" i="219" s="1"/>
  <c r="AG40" i="215"/>
  <c r="W40" i="215"/>
  <c r="F41" i="215"/>
  <c r="L41" i="215"/>
  <c r="AC40" i="215"/>
  <c r="U41" i="215"/>
  <c r="T40" i="224"/>
  <c r="E42" i="222"/>
  <c r="V40" i="224"/>
  <c r="D41" i="215"/>
  <c r="E41" i="215"/>
  <c r="G41" i="225"/>
  <c r="M41" i="215"/>
  <c r="AE40" i="215"/>
  <c r="H40" i="225"/>
  <c r="G41" i="215"/>
  <c r="X40" i="215"/>
  <c r="V41" i="215"/>
  <c r="D42" i="222"/>
  <c r="J41" i="223"/>
  <c r="P41" i="224"/>
  <c r="K40" i="225"/>
  <c r="B213" i="219"/>
  <c r="E41" i="225"/>
  <c r="AL40" i="215"/>
  <c r="S41" i="215"/>
  <c r="I41" i="215"/>
  <c r="AD40" i="215"/>
  <c r="Z40" i="215"/>
  <c r="Y40" i="215"/>
  <c r="AA40" i="215"/>
  <c r="I40" i="225"/>
  <c r="I41" i="223"/>
  <c r="D42" i="223"/>
  <c r="H41" i="222"/>
  <c r="F42" i="222"/>
  <c r="F41" i="225"/>
  <c r="C213" i="219"/>
  <c r="C271" i="219" s="1"/>
  <c r="F214" i="219"/>
  <c r="F272" i="219" s="1"/>
  <c r="G213" i="219"/>
  <c r="G271" i="219" s="1"/>
  <c r="I41" i="222"/>
  <c r="J213" i="219"/>
  <c r="J271" i="219" s="1"/>
  <c r="Q41" i="215"/>
  <c r="O41" i="215"/>
  <c r="AK40" i="215"/>
  <c r="AI40" i="215"/>
  <c r="R41" i="215"/>
  <c r="W40" i="224"/>
  <c r="H41" i="223"/>
  <c r="E42" i="223"/>
  <c r="E213" i="219"/>
  <c r="E271" i="219" s="1"/>
  <c r="D213" i="219"/>
  <c r="D271" i="219" s="1"/>
  <c r="AJ40" i="215"/>
  <c r="F42" i="223"/>
  <c r="K97" i="222"/>
  <c r="L37" i="225"/>
  <c r="M37" i="225" s="1"/>
  <c r="L97" i="223"/>
  <c r="L38" i="223"/>
  <c r="X37" i="224"/>
  <c r="Y37" i="224" s="1"/>
  <c r="Y38" i="224" s="1"/>
  <c r="L98" i="223"/>
  <c r="K38" i="223"/>
  <c r="L97" i="222"/>
  <c r="K97" i="223"/>
  <c r="K39" i="222"/>
  <c r="L39" i="222"/>
  <c r="K98" i="223"/>
  <c r="L40" i="222"/>
  <c r="K40" i="222"/>
  <c r="K38" i="222"/>
  <c r="H61" i="220"/>
  <c r="L61" i="220" s="1"/>
  <c r="L60" i="220"/>
  <c r="L269" i="219"/>
  <c r="L270" i="219" s="1"/>
  <c r="L98" i="222"/>
  <c r="K98" i="222"/>
  <c r="L38" i="222"/>
  <c r="L38" i="225"/>
  <c r="L40" i="223"/>
  <c r="K40" i="223"/>
  <c r="L39" i="223"/>
  <c r="K39" i="223"/>
  <c r="L99" i="222" l="1"/>
  <c r="K99" i="222"/>
  <c r="K99" i="223"/>
  <c r="Y39" i="224"/>
  <c r="C100" i="223"/>
  <c r="R61" i="220"/>
  <c r="V61" i="220"/>
  <c r="N61" i="220"/>
  <c r="P61" i="220"/>
  <c r="X61" i="220"/>
  <c r="T61" i="220"/>
  <c r="I214" i="219"/>
  <c r="I272" i="219" s="1"/>
  <c r="J214" i="219"/>
  <c r="J272" i="219" s="1"/>
  <c r="E214" i="219"/>
  <c r="E272" i="219" s="1"/>
  <c r="G214" i="219"/>
  <c r="G272" i="219" s="1"/>
  <c r="D214" i="219"/>
  <c r="D272" i="219" s="1"/>
  <c r="H214" i="219"/>
  <c r="H272" i="219" s="1"/>
  <c r="D100" i="222"/>
  <c r="F100" i="222"/>
  <c r="H100" i="223"/>
  <c r="F100" i="223"/>
  <c r="I100" i="223"/>
  <c r="X40" i="224"/>
  <c r="C100" i="222"/>
  <c r="L40" i="225"/>
  <c r="I100" i="222"/>
  <c r="J100" i="223"/>
  <c r="C41" i="225"/>
  <c r="D100" i="223"/>
  <c r="J41" i="222"/>
  <c r="L41" i="222" s="1"/>
  <c r="J100" i="222"/>
  <c r="E100" i="223"/>
  <c r="B214" i="219"/>
  <c r="H41" i="225"/>
  <c r="S42" i="215"/>
  <c r="I42" i="215"/>
  <c r="X41" i="215"/>
  <c r="J42" i="215"/>
  <c r="G42" i="215"/>
  <c r="E42" i="225"/>
  <c r="AI41" i="215"/>
  <c r="N42" i="215"/>
  <c r="D43" i="223"/>
  <c r="H42" i="223"/>
  <c r="J42" i="223"/>
  <c r="U42" i="215"/>
  <c r="AL41" i="215"/>
  <c r="D42" i="225"/>
  <c r="T42" i="215"/>
  <c r="AD41" i="215"/>
  <c r="AK41" i="215"/>
  <c r="R42" i="215"/>
  <c r="M42" i="215"/>
  <c r="P42" i="224"/>
  <c r="T41" i="224"/>
  <c r="AE41" i="215"/>
  <c r="F42" i="215"/>
  <c r="Q42" i="224"/>
  <c r="AJ41" i="215"/>
  <c r="F42" i="225"/>
  <c r="AB41" i="215"/>
  <c r="C42" i="215"/>
  <c r="D42" i="215"/>
  <c r="AC41" i="215"/>
  <c r="V41" i="224"/>
  <c r="C43" i="223"/>
  <c r="U41" i="224"/>
  <c r="E43" i="223"/>
  <c r="V42" i="215"/>
  <c r="AA41" i="215"/>
  <c r="K42" i="215"/>
  <c r="L42" i="215"/>
  <c r="J41" i="225"/>
  <c r="AG41" i="215"/>
  <c r="W41" i="215"/>
  <c r="I41" i="225"/>
  <c r="R42" i="224"/>
  <c r="W41" i="224"/>
  <c r="G42" i="225"/>
  <c r="B215" i="219"/>
  <c r="E42" i="215"/>
  <c r="Q42" i="215"/>
  <c r="I42" i="223"/>
  <c r="AF41" i="215"/>
  <c r="P42" i="215"/>
  <c r="O42" i="215"/>
  <c r="H42" i="215"/>
  <c r="Y41" i="215"/>
  <c r="Z41" i="215"/>
  <c r="S42" i="224"/>
  <c r="C43" i="222"/>
  <c r="E43" i="222"/>
  <c r="G42" i="223"/>
  <c r="K41" i="225"/>
  <c r="AH41" i="215"/>
  <c r="F43" i="222"/>
  <c r="G41" i="223"/>
  <c r="G100" i="223"/>
  <c r="B100" i="222"/>
  <c r="B42" i="222"/>
  <c r="K213" i="219"/>
  <c r="B271" i="219"/>
  <c r="L213" i="219"/>
  <c r="K271" i="219" s="1"/>
  <c r="L271" i="219" s="1"/>
  <c r="B100" i="223"/>
  <c r="B42" i="223"/>
  <c r="G100" i="222"/>
  <c r="E100" i="222"/>
  <c r="H100" i="222"/>
  <c r="O41" i="224"/>
  <c r="C214" i="219"/>
  <c r="C272" i="219" s="1"/>
  <c r="M38" i="225"/>
  <c r="M39" i="225" s="1"/>
  <c r="Y40" i="224" l="1"/>
  <c r="H101" i="223"/>
  <c r="C101" i="223"/>
  <c r="X41" i="224"/>
  <c r="D101" i="223"/>
  <c r="L41" i="225"/>
  <c r="M40" i="225"/>
  <c r="K41" i="222"/>
  <c r="C101" i="222"/>
  <c r="B273" i="219"/>
  <c r="O42" i="224"/>
  <c r="J42" i="222"/>
  <c r="J101" i="222"/>
  <c r="B101" i="223"/>
  <c r="B43" i="223"/>
  <c r="E101" i="222"/>
  <c r="H215" i="219"/>
  <c r="H273" i="219" s="1"/>
  <c r="L41" i="223"/>
  <c r="K41" i="223"/>
  <c r="G101" i="222"/>
  <c r="G42" i="222"/>
  <c r="E215" i="219"/>
  <c r="E273" i="219" s="1"/>
  <c r="I42" i="222"/>
  <c r="I101" i="222"/>
  <c r="I101" i="223"/>
  <c r="L100" i="222"/>
  <c r="K100" i="222"/>
  <c r="F43" i="223"/>
  <c r="F101" i="223"/>
  <c r="C42" i="225"/>
  <c r="K100" i="223"/>
  <c r="L100" i="223"/>
  <c r="H42" i="222"/>
  <c r="H101" i="222"/>
  <c r="K42" i="223"/>
  <c r="L42" i="223"/>
  <c r="C215" i="219"/>
  <c r="C273" i="219" s="1"/>
  <c r="G101" i="223"/>
  <c r="J101" i="223"/>
  <c r="D43" i="225"/>
  <c r="G43" i="225"/>
  <c r="M43" i="215"/>
  <c r="T43" i="215"/>
  <c r="K43" i="215"/>
  <c r="W42" i="215"/>
  <c r="D43" i="215"/>
  <c r="C43" i="215"/>
  <c r="AF42" i="215"/>
  <c r="F102" i="223"/>
  <c r="W42" i="224"/>
  <c r="F215" i="219"/>
  <c r="F273" i="219" s="1"/>
  <c r="P43" i="215"/>
  <c r="H43" i="215"/>
  <c r="R43" i="215"/>
  <c r="O43" i="215"/>
  <c r="AI42" i="215"/>
  <c r="D215" i="219"/>
  <c r="D273" i="219" s="1"/>
  <c r="AC42" i="215"/>
  <c r="N43" i="215"/>
  <c r="G43" i="215"/>
  <c r="AA42" i="215"/>
  <c r="U42" i="224"/>
  <c r="I215" i="219"/>
  <c r="I273" i="219" s="1"/>
  <c r="AJ42" i="215"/>
  <c r="J42" i="225"/>
  <c r="I42" i="225"/>
  <c r="X42" i="215"/>
  <c r="AE42" i="215"/>
  <c r="AH42" i="215"/>
  <c r="L43" i="215"/>
  <c r="F43" i="215"/>
  <c r="AD42" i="215"/>
  <c r="I43" i="215"/>
  <c r="Z42" i="215"/>
  <c r="T42" i="224"/>
  <c r="H42" i="225"/>
  <c r="C216" i="219"/>
  <c r="C274" i="219" s="1"/>
  <c r="F43" i="225"/>
  <c r="H43" i="223"/>
  <c r="I43" i="223"/>
  <c r="S43" i="215"/>
  <c r="Q43" i="215"/>
  <c r="B102" i="223"/>
  <c r="D102" i="222"/>
  <c r="J43" i="215"/>
  <c r="AB42" i="215"/>
  <c r="AG42" i="215"/>
  <c r="AL42" i="215"/>
  <c r="AK42" i="215"/>
  <c r="E43" i="225"/>
  <c r="I43" i="222"/>
  <c r="E102" i="222"/>
  <c r="K42" i="225"/>
  <c r="G43" i="223"/>
  <c r="E43" i="215"/>
  <c r="U43" i="215"/>
  <c r="V43" i="215"/>
  <c r="J215" i="219"/>
  <c r="J273" i="219" s="1"/>
  <c r="Y42" i="215"/>
  <c r="V42" i="224"/>
  <c r="J216" i="219"/>
  <c r="J274" i="219" s="1"/>
  <c r="K214" i="219"/>
  <c r="L214" i="219"/>
  <c r="K272" i="219" s="1"/>
  <c r="L272" i="219" s="1"/>
  <c r="B272" i="219"/>
  <c r="B43" i="222"/>
  <c r="B101" i="222"/>
  <c r="D101" i="222"/>
  <c r="D43" i="222"/>
  <c r="E101" i="223"/>
  <c r="G215" i="219"/>
  <c r="G273" i="219" s="1"/>
  <c r="F101" i="222"/>
  <c r="Y41" i="224" l="1"/>
  <c r="E216" i="219"/>
  <c r="E274" i="219" s="1"/>
  <c r="G216" i="219"/>
  <c r="G274" i="219" s="1"/>
  <c r="D216" i="219"/>
  <c r="D274" i="219" s="1"/>
  <c r="X42" i="224"/>
  <c r="M41" i="225"/>
  <c r="E78" i="220"/>
  <c r="E79" i="220" s="1"/>
  <c r="D44" i="223"/>
  <c r="D102" i="223"/>
  <c r="H43" i="222"/>
  <c r="H102" i="222"/>
  <c r="J102" i="223"/>
  <c r="J43" i="223"/>
  <c r="L43" i="223" s="1"/>
  <c r="I102" i="223"/>
  <c r="H216" i="219"/>
  <c r="H274" i="219" s="1"/>
  <c r="C44" i="222"/>
  <c r="D76" i="220"/>
  <c r="D77" i="220" s="1"/>
  <c r="C102" i="222"/>
  <c r="K101" i="222"/>
  <c r="L101" i="222"/>
  <c r="R43" i="224"/>
  <c r="F73" i="220"/>
  <c r="F74" i="220" s="1"/>
  <c r="F75" i="220" s="1"/>
  <c r="Q43" i="224"/>
  <c r="E73" i="220"/>
  <c r="E74" i="220" s="1"/>
  <c r="E75" i="220" s="1"/>
  <c r="G102" i="222"/>
  <c r="G43" i="222"/>
  <c r="G78" i="220"/>
  <c r="G79" i="220" s="1"/>
  <c r="F44" i="223"/>
  <c r="L42" i="225"/>
  <c r="F216" i="219"/>
  <c r="F274" i="219" s="1"/>
  <c r="E44" i="223"/>
  <c r="F78" i="220"/>
  <c r="F79" i="220" s="1"/>
  <c r="O43" i="224"/>
  <c r="D73" i="220"/>
  <c r="D74" i="220" s="1"/>
  <c r="D75" i="220" s="1"/>
  <c r="P43" i="224"/>
  <c r="B216" i="219"/>
  <c r="I102" i="222"/>
  <c r="L215" i="219"/>
  <c r="K273" i="219" s="1"/>
  <c r="L273" i="219" s="1"/>
  <c r="J43" i="222"/>
  <c r="J102" i="222"/>
  <c r="D44" i="222"/>
  <c r="E76" i="220"/>
  <c r="E77" i="220" s="1"/>
  <c r="C43" i="225"/>
  <c r="L42" i="222"/>
  <c r="K42" i="222"/>
  <c r="H102" i="223"/>
  <c r="G76" i="220"/>
  <c r="G77" i="220" s="1"/>
  <c r="F44" i="222"/>
  <c r="E44" i="222"/>
  <c r="F76" i="220"/>
  <c r="F77" i="220" s="1"/>
  <c r="C78" i="220"/>
  <c r="C79" i="220" s="1"/>
  <c r="B44" i="223"/>
  <c r="C44" i="215"/>
  <c r="AE43" i="215"/>
  <c r="AA43" i="215"/>
  <c r="Z43" i="215"/>
  <c r="W43" i="215"/>
  <c r="AI43" i="215"/>
  <c r="E44" i="215"/>
  <c r="S44" i="215"/>
  <c r="X43" i="215"/>
  <c r="D44" i="225"/>
  <c r="V43" i="224"/>
  <c r="Q44" i="224"/>
  <c r="K43" i="225"/>
  <c r="D44" i="215"/>
  <c r="J43" i="225"/>
  <c r="I216" i="219"/>
  <c r="I274" i="219" s="1"/>
  <c r="AF43" i="215"/>
  <c r="AC43" i="215"/>
  <c r="P44" i="215"/>
  <c r="R44" i="224"/>
  <c r="P44" i="224"/>
  <c r="AG43" i="215"/>
  <c r="I43" i="225"/>
  <c r="AH43" i="215"/>
  <c r="O44" i="215"/>
  <c r="AB43" i="215"/>
  <c r="Q44" i="215"/>
  <c r="Y43" i="215"/>
  <c r="E44" i="225"/>
  <c r="AD43" i="215"/>
  <c r="F44" i="215"/>
  <c r="U43" i="224"/>
  <c r="H43" i="225"/>
  <c r="G44" i="225"/>
  <c r="K44" i="215"/>
  <c r="U44" i="215"/>
  <c r="F44" i="225"/>
  <c r="R44" i="215"/>
  <c r="I44" i="215"/>
  <c r="J44" i="215"/>
  <c r="M44" i="215"/>
  <c r="AK43" i="215"/>
  <c r="V44" i="215"/>
  <c r="N44" i="215"/>
  <c r="L44" i="215"/>
  <c r="T44" i="215"/>
  <c r="G44" i="215"/>
  <c r="AJ43" i="215"/>
  <c r="AL43" i="215"/>
  <c r="H44" i="215"/>
  <c r="S44" i="224"/>
  <c r="B102" i="222"/>
  <c r="B44" i="222"/>
  <c r="C76" i="220"/>
  <c r="C77" i="220" s="1"/>
  <c r="C102" i="223"/>
  <c r="C44" i="223"/>
  <c r="D78" i="220"/>
  <c r="D79" i="220" s="1"/>
  <c r="S43" i="224"/>
  <c r="G73" i="220"/>
  <c r="G74" i="220" s="1"/>
  <c r="G75" i="220" s="1"/>
  <c r="G102" i="223"/>
  <c r="E102" i="223"/>
  <c r="F102" i="222"/>
  <c r="L101" i="223"/>
  <c r="K101" i="223"/>
  <c r="C73" i="220"/>
  <c r="C74" i="220" s="1"/>
  <c r="C75" i="220" s="1"/>
  <c r="K215" i="219"/>
  <c r="Y42" i="224" l="1"/>
  <c r="M42" i="225"/>
  <c r="J73" i="220"/>
  <c r="J74" i="220" s="1"/>
  <c r="J75" i="220" s="1"/>
  <c r="K102" i="223"/>
  <c r="L43" i="225"/>
  <c r="L102" i="223"/>
  <c r="I78" i="220"/>
  <c r="I79" i="220" s="1"/>
  <c r="H103" i="223"/>
  <c r="H44" i="223"/>
  <c r="C45" i="222"/>
  <c r="C103" i="222"/>
  <c r="C44" i="225"/>
  <c r="F45" i="222"/>
  <c r="F103" i="222"/>
  <c r="E45" i="223"/>
  <c r="E103" i="223"/>
  <c r="H73" i="220"/>
  <c r="H74" i="220" s="1"/>
  <c r="T43" i="224"/>
  <c r="H76" i="220"/>
  <c r="H77" i="220" s="1"/>
  <c r="G103" i="222"/>
  <c r="G44" i="222"/>
  <c r="I103" i="223"/>
  <c r="I44" i="223"/>
  <c r="J78" i="220"/>
  <c r="J79" i="220" s="1"/>
  <c r="K216" i="219"/>
  <c r="B274" i="219"/>
  <c r="L216" i="219"/>
  <c r="K274" i="219" s="1"/>
  <c r="L274" i="219" s="1"/>
  <c r="L43" i="222"/>
  <c r="K43" i="222"/>
  <c r="K102" i="222"/>
  <c r="L102" i="222"/>
  <c r="F45" i="225"/>
  <c r="K12" i="226" s="1"/>
  <c r="F45" i="215"/>
  <c r="J45" i="215"/>
  <c r="I44" i="225"/>
  <c r="K15" i="226" s="1"/>
  <c r="AG44" i="215"/>
  <c r="AE44" i="215"/>
  <c r="S45" i="224"/>
  <c r="W44" i="224"/>
  <c r="P45" i="224"/>
  <c r="J10" i="226" s="1"/>
  <c r="A48" i="214"/>
  <c r="G218" i="219" s="1"/>
  <c r="G276" i="219" s="1"/>
  <c r="I45" i="215"/>
  <c r="AD44" i="215"/>
  <c r="Q45" i="215"/>
  <c r="K45" i="215"/>
  <c r="Y44" i="215"/>
  <c r="L45" i="215"/>
  <c r="H45" i="215"/>
  <c r="B217" i="219"/>
  <c r="AB44" i="215"/>
  <c r="S45" i="215"/>
  <c r="R45" i="215"/>
  <c r="U45" i="215"/>
  <c r="AC44" i="215"/>
  <c r="R45" i="224"/>
  <c r="H217" i="219"/>
  <c r="H275" i="219" s="1"/>
  <c r="C45" i="215"/>
  <c r="D46" i="223"/>
  <c r="I217" i="219"/>
  <c r="I275" i="219" s="1"/>
  <c r="P45" i="215"/>
  <c r="AH44" i="215"/>
  <c r="D45" i="225"/>
  <c r="K10" i="226" s="1"/>
  <c r="X44" i="215"/>
  <c r="H44" i="225"/>
  <c r="K14" i="226" s="1"/>
  <c r="F217" i="219"/>
  <c r="F275" i="219" s="1"/>
  <c r="AL44" i="215"/>
  <c r="T44" i="224"/>
  <c r="J217" i="219"/>
  <c r="J275" i="219" s="1"/>
  <c r="V45" i="215"/>
  <c r="AJ44" i="215"/>
  <c r="M45" i="215"/>
  <c r="E217" i="219"/>
  <c r="E275" i="219" s="1"/>
  <c r="E45" i="225"/>
  <c r="K11" i="226" s="1"/>
  <c r="T45" i="215"/>
  <c r="G45" i="225"/>
  <c r="K13" i="226" s="1"/>
  <c r="G45" i="215"/>
  <c r="J44" i="225"/>
  <c r="K16" i="226" s="1"/>
  <c r="AA44" i="215"/>
  <c r="O45" i="215"/>
  <c r="AF44" i="215"/>
  <c r="K44" i="225"/>
  <c r="K17" i="226" s="1"/>
  <c r="V44" i="224"/>
  <c r="B218" i="219"/>
  <c r="B276" i="219" s="1"/>
  <c r="Q45" i="224"/>
  <c r="G217" i="219"/>
  <c r="G275" i="219" s="1"/>
  <c r="E45" i="215"/>
  <c r="AK44" i="215"/>
  <c r="W44" i="215"/>
  <c r="Z44" i="215"/>
  <c r="AI44" i="215"/>
  <c r="N45" i="215"/>
  <c r="D45" i="215"/>
  <c r="U44" i="224"/>
  <c r="C217" i="219"/>
  <c r="C275" i="219" s="1"/>
  <c r="B103" i="223"/>
  <c r="B45" i="223"/>
  <c r="C103" i="223"/>
  <c r="C45" i="223"/>
  <c r="D217" i="219"/>
  <c r="D275" i="219" s="1"/>
  <c r="I73" i="220"/>
  <c r="I74" i="220" s="1"/>
  <c r="I75" i="220" s="1"/>
  <c r="D103" i="222"/>
  <c r="D45" i="222"/>
  <c r="K78" i="220"/>
  <c r="K79" i="220" s="1"/>
  <c r="J44" i="223"/>
  <c r="J103" i="223"/>
  <c r="K73" i="220"/>
  <c r="K74" i="220" s="1"/>
  <c r="K75" i="220" s="1"/>
  <c r="W43" i="224"/>
  <c r="O44" i="224"/>
  <c r="B103" i="222"/>
  <c r="B45" i="222"/>
  <c r="K43" i="223"/>
  <c r="D45" i="223"/>
  <c r="D103" i="223"/>
  <c r="E103" i="222"/>
  <c r="E45" i="222"/>
  <c r="J103" i="222"/>
  <c r="J44" i="222"/>
  <c r="K76" i="220"/>
  <c r="K77" i="220" s="1"/>
  <c r="I103" i="222"/>
  <c r="I44" i="222"/>
  <c r="J76" i="220"/>
  <c r="J77" i="220" s="1"/>
  <c r="G44" i="223"/>
  <c r="G103" i="223"/>
  <c r="H78" i="220"/>
  <c r="I76" i="220"/>
  <c r="I77" i="220" s="1"/>
  <c r="H44" i="222"/>
  <c r="H103" i="222"/>
  <c r="F45" i="223"/>
  <c r="F103" i="223"/>
  <c r="C218" i="219" l="1"/>
  <c r="C276" i="219" s="1"/>
  <c r="I218" i="219"/>
  <c r="I276" i="219" s="1"/>
  <c r="E218" i="219"/>
  <c r="E276" i="219" s="1"/>
  <c r="H218" i="219"/>
  <c r="H276" i="219" s="1"/>
  <c r="D218" i="219"/>
  <c r="D276" i="219" s="1"/>
  <c r="M43" i="225"/>
  <c r="L44" i="223"/>
  <c r="X44" i="224"/>
  <c r="L77" i="220"/>
  <c r="L44" i="225"/>
  <c r="L73" i="220"/>
  <c r="X43" i="224"/>
  <c r="Y43" i="224" s="1"/>
  <c r="K44" i="223"/>
  <c r="E46" i="223"/>
  <c r="E104" i="223"/>
  <c r="H45" i="223"/>
  <c r="H104" i="223"/>
  <c r="J104" i="223"/>
  <c r="J45" i="223"/>
  <c r="C46" i="222"/>
  <c r="C104" i="222"/>
  <c r="F46" i="223"/>
  <c r="F104" i="223"/>
  <c r="B46" i="222"/>
  <c r="B104" i="222"/>
  <c r="O45" i="224"/>
  <c r="C104" i="223"/>
  <c r="C46" i="223"/>
  <c r="K217" i="219"/>
  <c r="B275" i="219"/>
  <c r="L217" i="219"/>
  <c r="K275" i="219" s="1"/>
  <c r="L275" i="219" s="1"/>
  <c r="H75" i="220"/>
  <c r="L75" i="220" s="1"/>
  <c r="L74" i="220"/>
  <c r="D46" i="222"/>
  <c r="D104" i="222"/>
  <c r="J104" i="222"/>
  <c r="J45" i="222"/>
  <c r="I104" i="222"/>
  <c r="I45" i="222"/>
  <c r="L103" i="222"/>
  <c r="K103" i="222"/>
  <c r="G104" i="223"/>
  <c r="G45" i="223"/>
  <c r="C45" i="225"/>
  <c r="K9" i="226" s="1"/>
  <c r="L78" i="220"/>
  <c r="H79" i="220"/>
  <c r="L79" i="220" s="1"/>
  <c r="K103" i="223"/>
  <c r="L103" i="223"/>
  <c r="I45" i="223"/>
  <c r="I104" i="223"/>
  <c r="G104" i="222"/>
  <c r="G45" i="222"/>
  <c r="B104" i="223"/>
  <c r="B46" i="223"/>
  <c r="H104" i="222"/>
  <c r="H45" i="222"/>
  <c r="D104" i="223"/>
  <c r="T48" i="214"/>
  <c r="AK48" i="214"/>
  <c r="BB48" i="214"/>
  <c r="BS48" i="214"/>
  <c r="CJ48" i="214"/>
  <c r="BA48" i="214"/>
  <c r="M48" i="214"/>
  <c r="E46" i="215" s="1"/>
  <c r="DK48" i="214"/>
  <c r="AC45" i="215" s="1"/>
  <c r="AU48" i="214"/>
  <c r="M46" i="215" s="1"/>
  <c r="EF48" i="214"/>
  <c r="AD48" i="214"/>
  <c r="I46" i="215" s="1"/>
  <c r="CY48" i="214"/>
  <c r="ES48" i="214"/>
  <c r="AK45" i="215" s="1"/>
  <c r="AI48" i="214"/>
  <c r="DN48" i="214"/>
  <c r="AH48" i="214"/>
  <c r="EV48" i="214"/>
  <c r="CF48" i="214"/>
  <c r="DZ48" i="214"/>
  <c r="AE45" i="215" s="1"/>
  <c r="CB48" i="214"/>
  <c r="T46" i="215" s="1"/>
  <c r="A49" i="214"/>
  <c r="I219" i="219" s="1"/>
  <c r="I277" i="219" s="1"/>
  <c r="Z48" i="214"/>
  <c r="BX48" i="214"/>
  <c r="S46" i="224" s="1"/>
  <c r="J13" i="226" s="1"/>
  <c r="BY48" i="214"/>
  <c r="BZ48" i="214"/>
  <c r="J218" i="219"/>
  <c r="J276" i="219" s="1"/>
  <c r="CE48" i="214"/>
  <c r="BI48" i="214"/>
  <c r="CI48" i="214"/>
  <c r="EC48" i="214"/>
  <c r="AH45" i="215" s="1"/>
  <c r="DO48" i="214"/>
  <c r="EA48" i="214"/>
  <c r="AF45" i="215" s="1"/>
  <c r="G48" i="214"/>
  <c r="EY48" i="214"/>
  <c r="CZ48" i="214"/>
  <c r="X48" i="214"/>
  <c r="D46" i="225" s="1"/>
  <c r="DL48" i="214"/>
  <c r="AD45" i="215" s="1"/>
  <c r="BM48" i="214"/>
  <c r="R46" i="215" s="1"/>
  <c r="AE48" i="214"/>
  <c r="J46" i="215" s="1"/>
  <c r="EI48" i="214"/>
  <c r="AG48" i="214"/>
  <c r="CH48" i="214"/>
  <c r="P48" i="214"/>
  <c r="CG48" i="214"/>
  <c r="CV48" i="214"/>
  <c r="CC48" i="214"/>
  <c r="U46" i="215" s="1"/>
  <c r="CS48" i="214"/>
  <c r="X45" i="215" s="1"/>
  <c r="K48" i="214"/>
  <c r="C46" i="215" s="1"/>
  <c r="DX48" i="214"/>
  <c r="AR48" i="214"/>
  <c r="I48" i="214"/>
  <c r="EO48" i="214"/>
  <c r="J46" i="222" s="1"/>
  <c r="BR48" i="214"/>
  <c r="AS48" i="214"/>
  <c r="K46" i="215" s="1"/>
  <c r="DR48" i="214"/>
  <c r="EB48" i="214"/>
  <c r="AG45" i="215" s="1"/>
  <c r="S48" i="214"/>
  <c r="AJ48" i="214"/>
  <c r="AY48" i="214"/>
  <c r="CW48" i="214"/>
  <c r="Q48" i="214"/>
  <c r="DV48" i="214"/>
  <c r="J45" i="225" s="1"/>
  <c r="BK48" i="214"/>
  <c r="P46" i="215" s="1"/>
  <c r="AF48" i="214"/>
  <c r="AB48" i="214"/>
  <c r="G46" i="215" s="1"/>
  <c r="EW48" i="214"/>
  <c r="CT48" i="214"/>
  <c r="Y45" i="215" s="1"/>
  <c r="EX48" i="214"/>
  <c r="ED48" i="214"/>
  <c r="EZ48" i="214"/>
  <c r="AZ48" i="214"/>
  <c r="EP48" i="214"/>
  <c r="Y48" i="214"/>
  <c r="P46" i="224" s="1"/>
  <c r="DY48" i="214"/>
  <c r="I46" i="223" s="1"/>
  <c r="DW48" i="214"/>
  <c r="V45" i="224" s="1"/>
  <c r="J16" i="226" s="1"/>
  <c r="J48" i="214"/>
  <c r="DQ48" i="214"/>
  <c r="EG48" i="214"/>
  <c r="CN48" i="214"/>
  <c r="H45" i="225" s="1"/>
  <c r="DA48" i="214"/>
  <c r="DM48" i="214"/>
  <c r="BP48" i="214"/>
  <c r="EQ48" i="214"/>
  <c r="AI45" i="215" s="1"/>
  <c r="AV48" i="214"/>
  <c r="N46" i="215" s="1"/>
  <c r="EU48" i="214"/>
  <c r="AX48" i="214"/>
  <c r="CX48" i="214"/>
  <c r="O48" i="214"/>
  <c r="BG48" i="214"/>
  <c r="R46" i="224" s="1"/>
  <c r="J12" i="226" s="1"/>
  <c r="CO48" i="214"/>
  <c r="T45" i="224" s="1"/>
  <c r="J14" i="226" s="1"/>
  <c r="AQ48" i="214"/>
  <c r="F218" i="219"/>
  <c r="AO48" i="214"/>
  <c r="E46" i="225" s="1"/>
  <c r="BF48" i="214"/>
  <c r="F46" i="225" s="1"/>
  <c r="BN48" i="214"/>
  <c r="DI48" i="214"/>
  <c r="AA45" i="215" s="1"/>
  <c r="CA48" i="214"/>
  <c r="S46" i="215" s="1"/>
  <c r="AA48" i="214"/>
  <c r="CP48" i="214"/>
  <c r="EH48" i="214"/>
  <c r="AC48" i="214"/>
  <c r="H46" i="215" s="1"/>
  <c r="DP48" i="214"/>
  <c r="CU48" i="214"/>
  <c r="Z45" i="215" s="1"/>
  <c r="BQ48" i="214"/>
  <c r="DE48" i="214"/>
  <c r="I45" i="225" s="1"/>
  <c r="R48" i="214"/>
  <c r="DJ48" i="214"/>
  <c r="AB45" i="215" s="1"/>
  <c r="L48" i="214"/>
  <c r="D46" i="215" s="1"/>
  <c r="ET48" i="214"/>
  <c r="AL45" i="215" s="1"/>
  <c r="AT48" i="214"/>
  <c r="L46" i="215" s="1"/>
  <c r="AW48" i="214"/>
  <c r="BW48" i="214"/>
  <c r="G46" i="225" s="1"/>
  <c r="CD48" i="214"/>
  <c r="V46" i="215" s="1"/>
  <c r="BO48" i="214"/>
  <c r="DF48" i="214"/>
  <c r="U45" i="224" s="1"/>
  <c r="J15" i="226" s="1"/>
  <c r="BH48" i="214"/>
  <c r="E47" i="222" s="1"/>
  <c r="CQ48" i="214"/>
  <c r="EM48" i="214"/>
  <c r="K45" i="225" s="1"/>
  <c r="H48" i="214"/>
  <c r="BL48" i="214"/>
  <c r="Q46" i="215" s="1"/>
  <c r="BJ48" i="214"/>
  <c r="O46" i="215" s="1"/>
  <c r="EE48" i="214"/>
  <c r="EN48" i="214"/>
  <c r="W45" i="224" s="1"/>
  <c r="J17" i="226" s="1"/>
  <c r="DH48" i="214"/>
  <c r="ER48" i="214"/>
  <c r="AJ45" i="215" s="1"/>
  <c r="N48" i="214"/>
  <c r="F46" i="215" s="1"/>
  <c r="CR48" i="214"/>
  <c r="W45" i="215" s="1"/>
  <c r="DG48" i="214"/>
  <c r="AP48" i="214"/>
  <c r="Q46" i="224" s="1"/>
  <c r="J11" i="226" s="1"/>
  <c r="K44" i="222"/>
  <c r="L44" i="222"/>
  <c r="L76" i="220"/>
  <c r="E46" i="222"/>
  <c r="E104" i="222"/>
  <c r="F104" i="222"/>
  <c r="F46" i="222"/>
  <c r="X75" i="220" l="1"/>
  <c r="V75" i="220"/>
  <c r="N75" i="220"/>
  <c r="T75" i="220"/>
  <c r="R75" i="220"/>
  <c r="P75" i="220"/>
  <c r="M44" i="225"/>
  <c r="Y44" i="224"/>
  <c r="K45" i="223"/>
  <c r="I105" i="223"/>
  <c r="L45" i="222"/>
  <c r="L45" i="225"/>
  <c r="H46" i="222"/>
  <c r="H105" i="222"/>
  <c r="G46" i="223"/>
  <c r="G105" i="223"/>
  <c r="G46" i="222"/>
  <c r="G105" i="222"/>
  <c r="C105" i="222"/>
  <c r="C47" i="222"/>
  <c r="D47" i="223"/>
  <c r="D105" i="223"/>
  <c r="L104" i="223"/>
  <c r="K104" i="223"/>
  <c r="H105" i="223"/>
  <c r="H46" i="223"/>
  <c r="O46" i="224"/>
  <c r="J9" i="226" s="1"/>
  <c r="J18" i="226" s="1"/>
  <c r="FD48" i="214"/>
  <c r="J46" i="223"/>
  <c r="J105" i="223"/>
  <c r="I105" i="222"/>
  <c r="I46" i="222"/>
  <c r="F47" i="223"/>
  <c r="F105" i="223"/>
  <c r="L104" i="222"/>
  <c r="K104" i="222"/>
  <c r="B47" i="223"/>
  <c r="FF48" i="214"/>
  <c r="B105" i="223"/>
  <c r="F276" i="219"/>
  <c r="K218" i="219"/>
  <c r="L218" i="219"/>
  <c r="K276" i="219" s="1"/>
  <c r="L276" i="219" s="1"/>
  <c r="E105" i="223"/>
  <c r="E47" i="223"/>
  <c r="K45" i="222"/>
  <c r="E105" i="222"/>
  <c r="X45" i="224"/>
  <c r="F47" i="222"/>
  <c r="F105" i="222"/>
  <c r="C105" i="223"/>
  <c r="C47" i="223"/>
  <c r="D47" i="222"/>
  <c r="D105" i="222"/>
  <c r="B47" i="222"/>
  <c r="FE48" i="214"/>
  <c r="B105" i="222"/>
  <c r="FC48" i="214"/>
  <c r="C46" i="225"/>
  <c r="T49" i="214"/>
  <c r="AK49" i="214"/>
  <c r="BB49" i="214"/>
  <c r="BS49" i="214"/>
  <c r="CJ49" i="214"/>
  <c r="CZ49" i="214"/>
  <c r="AR49" i="214"/>
  <c r="D48" i="223" s="1"/>
  <c r="AG49" i="214"/>
  <c r="EC49" i="214"/>
  <c r="AH46" i="215" s="1"/>
  <c r="DP49" i="214"/>
  <c r="L49" i="214"/>
  <c r="D47" i="215" s="1"/>
  <c r="DE49" i="214"/>
  <c r="I46" i="225" s="1"/>
  <c r="CH49" i="214"/>
  <c r="CW49" i="214"/>
  <c r="R49" i="214"/>
  <c r="CD49" i="214"/>
  <c r="V47" i="215" s="1"/>
  <c r="BW49" i="214"/>
  <c r="G47" i="225" s="1"/>
  <c r="CR49" i="214"/>
  <c r="W46" i="215" s="1"/>
  <c r="EW49" i="214"/>
  <c r="X49" i="214"/>
  <c r="D47" i="225" s="1"/>
  <c r="DM49" i="214"/>
  <c r="AU49" i="214"/>
  <c r="M47" i="215" s="1"/>
  <c r="DH49" i="214"/>
  <c r="H47" i="223" s="1"/>
  <c r="DG49" i="214"/>
  <c r="DX49" i="214"/>
  <c r="H219" i="219"/>
  <c r="H277" i="219" s="1"/>
  <c r="EU49" i="214"/>
  <c r="BQ49" i="214"/>
  <c r="I49" i="214"/>
  <c r="S49" i="214"/>
  <c r="EA49" i="214"/>
  <c r="AF46" i="215" s="1"/>
  <c r="B219" i="219"/>
  <c r="EH49" i="214"/>
  <c r="EY49" i="214"/>
  <c r="BP49" i="214"/>
  <c r="DN49" i="214"/>
  <c r="EQ49" i="214"/>
  <c r="AI46" i="215" s="1"/>
  <c r="EF49" i="214"/>
  <c r="AF49" i="214"/>
  <c r="CS49" i="214"/>
  <c r="X46" i="215" s="1"/>
  <c r="DA49" i="214"/>
  <c r="BJ49" i="214"/>
  <c r="O47" i="215" s="1"/>
  <c r="AP49" i="214"/>
  <c r="Q47" i="224" s="1"/>
  <c r="CB49" i="214"/>
  <c r="T47" i="215" s="1"/>
  <c r="CA49" i="214"/>
  <c r="S47" i="215" s="1"/>
  <c r="CN49" i="214"/>
  <c r="H46" i="225" s="1"/>
  <c r="AX49" i="214"/>
  <c r="AO49" i="214"/>
  <c r="E47" i="225" s="1"/>
  <c r="ER49" i="214"/>
  <c r="AJ46" i="215" s="1"/>
  <c r="BF49" i="214"/>
  <c r="F47" i="225" s="1"/>
  <c r="J49" i="214"/>
  <c r="DW49" i="214"/>
  <c r="V46" i="224" s="1"/>
  <c r="EO49" i="214"/>
  <c r="D219" i="219"/>
  <c r="D277" i="219" s="1"/>
  <c r="Q49" i="214"/>
  <c r="CP49" i="214"/>
  <c r="F219" i="219"/>
  <c r="F277" i="219" s="1"/>
  <c r="O49" i="214"/>
  <c r="DI49" i="214"/>
  <c r="AA46" i="215" s="1"/>
  <c r="M49" i="214"/>
  <c r="E47" i="215" s="1"/>
  <c r="H49" i="214"/>
  <c r="BR49" i="214"/>
  <c r="CI49" i="214"/>
  <c r="BY49" i="214"/>
  <c r="AE49" i="214"/>
  <c r="J47" i="215" s="1"/>
  <c r="DZ49" i="214"/>
  <c r="AE46" i="215" s="1"/>
  <c r="N49" i="214"/>
  <c r="F47" i="215" s="1"/>
  <c r="ED49" i="214"/>
  <c r="CT49" i="214"/>
  <c r="Y46" i="215" s="1"/>
  <c r="EG49" i="214"/>
  <c r="EV49" i="214"/>
  <c r="BH49" i="214"/>
  <c r="P49" i="214"/>
  <c r="EE49" i="214"/>
  <c r="Y49" i="214"/>
  <c r="P47" i="224" s="1"/>
  <c r="AC49" i="214"/>
  <c r="H47" i="215" s="1"/>
  <c r="EX49" i="214"/>
  <c r="AZ49" i="214"/>
  <c r="CY49" i="214"/>
  <c r="CO49" i="214"/>
  <c r="T46" i="224" s="1"/>
  <c r="EP49" i="214"/>
  <c r="A50" i="214"/>
  <c r="E220" i="219" s="1"/>
  <c r="E278" i="219" s="1"/>
  <c r="J219" i="219"/>
  <c r="J277" i="219" s="1"/>
  <c r="AT49" i="214"/>
  <c r="L47" i="215" s="1"/>
  <c r="BI49" i="214"/>
  <c r="BA49" i="214"/>
  <c r="EZ49" i="214"/>
  <c r="BK49" i="214"/>
  <c r="P47" i="215" s="1"/>
  <c r="AY49" i="214"/>
  <c r="Z49" i="214"/>
  <c r="CV49" i="214"/>
  <c r="DO49" i="214"/>
  <c r="ET49" i="214"/>
  <c r="AL46" i="215" s="1"/>
  <c r="EB49" i="214"/>
  <c r="AG46" i="215" s="1"/>
  <c r="DY49" i="214"/>
  <c r="C219" i="219"/>
  <c r="C277" i="219" s="1"/>
  <c r="AH49" i="214"/>
  <c r="CF49" i="214"/>
  <c r="BG49" i="214"/>
  <c r="R47" i="224" s="1"/>
  <c r="EI49" i="214"/>
  <c r="AI49" i="214"/>
  <c r="EN49" i="214"/>
  <c r="W46" i="224" s="1"/>
  <c r="E219" i="219"/>
  <c r="E277" i="219" s="1"/>
  <c r="DQ49" i="214"/>
  <c r="AJ49" i="214"/>
  <c r="DR49" i="214"/>
  <c r="AS49" i="214"/>
  <c r="K47" i="215" s="1"/>
  <c r="AA49" i="214"/>
  <c r="C48" i="223" s="1"/>
  <c r="AB49" i="214"/>
  <c r="G47" i="215" s="1"/>
  <c r="AV49" i="214"/>
  <c r="N47" i="215" s="1"/>
  <c r="CE49" i="214"/>
  <c r="CG49" i="214"/>
  <c r="CC49" i="214"/>
  <c r="U47" i="215" s="1"/>
  <c r="CU49" i="214"/>
  <c r="Z46" i="215" s="1"/>
  <c r="AQ49" i="214"/>
  <c r="BO49" i="214"/>
  <c r="BM49" i="214"/>
  <c r="R47" i="215" s="1"/>
  <c r="EM49" i="214"/>
  <c r="K46" i="225" s="1"/>
  <c r="CQ49" i="214"/>
  <c r="G47" i="223" s="1"/>
  <c r="G219" i="219"/>
  <c r="G277" i="219" s="1"/>
  <c r="DJ49" i="214"/>
  <c r="AB46" i="215" s="1"/>
  <c r="ES49" i="214"/>
  <c r="AK46" i="215" s="1"/>
  <c r="DK49" i="214"/>
  <c r="AC46" i="215" s="1"/>
  <c r="AW49" i="214"/>
  <c r="BL49" i="214"/>
  <c r="Q47" i="215" s="1"/>
  <c r="DL49" i="214"/>
  <c r="AD46" i="215" s="1"/>
  <c r="G49" i="214"/>
  <c r="J220" i="219"/>
  <c r="J278" i="219" s="1"/>
  <c r="AD49" i="214"/>
  <c r="I47" i="215" s="1"/>
  <c r="BZ49" i="214"/>
  <c r="DV49" i="214"/>
  <c r="J46" i="225" s="1"/>
  <c r="BN49" i="214"/>
  <c r="K49" i="214"/>
  <c r="C47" i="215" s="1"/>
  <c r="CX49" i="214"/>
  <c r="BX49" i="214"/>
  <c r="S47" i="224" s="1"/>
  <c r="DF49" i="214"/>
  <c r="U46" i="224" s="1"/>
  <c r="L45" i="223"/>
  <c r="Y45" i="224" l="1"/>
  <c r="M45" i="225"/>
  <c r="K46" i="222"/>
  <c r="G220" i="219"/>
  <c r="G278" i="219" s="1"/>
  <c r="F220" i="219"/>
  <c r="F278" i="219" s="1"/>
  <c r="K46" i="223"/>
  <c r="L46" i="222"/>
  <c r="L105" i="223"/>
  <c r="K105" i="223"/>
  <c r="I106" i="223"/>
  <c r="I47" i="223"/>
  <c r="FD49" i="214"/>
  <c r="O47" i="224"/>
  <c r="K219" i="219"/>
  <c r="L219" i="219"/>
  <c r="K277" i="219" s="1"/>
  <c r="L277" i="219" s="1"/>
  <c r="B277" i="219"/>
  <c r="D220" i="219"/>
  <c r="D278" i="219" s="1"/>
  <c r="L46" i="223"/>
  <c r="D106" i="222"/>
  <c r="D48" i="222"/>
  <c r="F48" i="223"/>
  <c r="F106" i="223"/>
  <c r="E48" i="222"/>
  <c r="E106" i="222"/>
  <c r="E48" i="223"/>
  <c r="E106" i="223"/>
  <c r="G47" i="222"/>
  <c r="G106" i="222"/>
  <c r="I47" i="222"/>
  <c r="I106" i="222"/>
  <c r="C47" i="225"/>
  <c r="FC49" i="214"/>
  <c r="J47" i="223"/>
  <c r="J106" i="223"/>
  <c r="X46" i="224"/>
  <c r="C48" i="222"/>
  <c r="C106" i="222"/>
  <c r="FF49" i="214"/>
  <c r="B106" i="223"/>
  <c r="B48" i="223"/>
  <c r="T50" i="214"/>
  <c r="AK50" i="214"/>
  <c r="BB50" i="214"/>
  <c r="BS50" i="214"/>
  <c r="CJ50" i="214"/>
  <c r="AJ50" i="214"/>
  <c r="CG50" i="214"/>
  <c r="AD50" i="214"/>
  <c r="I48" i="215" s="1"/>
  <c r="ED50" i="214"/>
  <c r="BP50" i="214"/>
  <c r="AX50" i="214"/>
  <c r="R50" i="214"/>
  <c r="AC50" i="214"/>
  <c r="H48" i="215" s="1"/>
  <c r="BL50" i="214"/>
  <c r="Q48" i="215" s="1"/>
  <c r="DP50" i="214"/>
  <c r="BM50" i="214"/>
  <c r="R48" i="215" s="1"/>
  <c r="AI50" i="214"/>
  <c r="DN50" i="214"/>
  <c r="CI50" i="214"/>
  <c r="AB50" i="214"/>
  <c r="G48" i="215" s="1"/>
  <c r="DZ50" i="214"/>
  <c r="AE47" i="215" s="1"/>
  <c r="EV50" i="214"/>
  <c r="BF50" i="214"/>
  <c r="I50" i="214"/>
  <c r="B107" i="222" s="1"/>
  <c r="Y50" i="214"/>
  <c r="P48" i="224" s="1"/>
  <c r="P7" i="224" s="1"/>
  <c r="C220" i="219"/>
  <c r="C278" i="219" s="1"/>
  <c r="DF50" i="214"/>
  <c r="U47" i="224" s="1"/>
  <c r="CQ50" i="214"/>
  <c r="CW50" i="214"/>
  <c r="DY50" i="214"/>
  <c r="L50" i="214"/>
  <c r="D48" i="215" s="1"/>
  <c r="CB50" i="214"/>
  <c r="T48" i="215" s="1"/>
  <c r="AQ50" i="214"/>
  <c r="E90" i="220" s="1"/>
  <c r="E91" i="220" s="1"/>
  <c r="E105" i="220" s="1"/>
  <c r="AR50" i="214"/>
  <c r="DQ50" i="214"/>
  <c r="S50" i="214"/>
  <c r="EW50" i="214"/>
  <c r="CC50" i="214"/>
  <c r="U48" i="215" s="1"/>
  <c r="CT50" i="214"/>
  <c r="Y47" i="215" s="1"/>
  <c r="EG50" i="214"/>
  <c r="DK50" i="214"/>
  <c r="AC47" i="215" s="1"/>
  <c r="CY50" i="214"/>
  <c r="ET50" i="214"/>
  <c r="AL47" i="215" s="1"/>
  <c r="N50" i="214"/>
  <c r="F48" i="215" s="1"/>
  <c r="EM50" i="214"/>
  <c r="K47" i="225" s="1"/>
  <c r="ER50" i="214"/>
  <c r="AJ47" i="215" s="1"/>
  <c r="DH50" i="214"/>
  <c r="H48" i="223" s="1"/>
  <c r="AU50" i="214"/>
  <c r="M48" i="215" s="1"/>
  <c r="AY50" i="214"/>
  <c r="CE50" i="214"/>
  <c r="CA50" i="214"/>
  <c r="S48" i="215" s="1"/>
  <c r="BG50" i="214"/>
  <c r="A51" i="214"/>
  <c r="D108" i="222" s="1"/>
  <c r="H50" i="214"/>
  <c r="BI50" i="214"/>
  <c r="AZ50" i="214"/>
  <c r="O50" i="214"/>
  <c r="AE50" i="214"/>
  <c r="J48" i="215" s="1"/>
  <c r="EZ50" i="214"/>
  <c r="CH50" i="214"/>
  <c r="BO50" i="214"/>
  <c r="K50" i="214"/>
  <c r="C48" i="215" s="1"/>
  <c r="M50" i="214"/>
  <c r="E48" i="215" s="1"/>
  <c r="BW50" i="214"/>
  <c r="G48" i="225" s="1"/>
  <c r="G7" i="225" s="1"/>
  <c r="X50" i="214"/>
  <c r="EY50" i="214"/>
  <c r="CS50" i="214"/>
  <c r="X47" i="215" s="1"/>
  <c r="CP50" i="214"/>
  <c r="G48" i="222" s="1"/>
  <c r="CV50" i="214"/>
  <c r="CU50" i="214"/>
  <c r="Z47" i="215" s="1"/>
  <c r="CR50" i="214"/>
  <c r="W47" i="215" s="1"/>
  <c r="EB50" i="214"/>
  <c r="AG47" i="215" s="1"/>
  <c r="DJ50" i="214"/>
  <c r="AB47" i="215" s="1"/>
  <c r="EU50" i="214"/>
  <c r="P50" i="214"/>
  <c r="AA50" i="214"/>
  <c r="C107" i="223" s="1"/>
  <c r="BH50" i="214"/>
  <c r="E107" i="222" s="1"/>
  <c r="BR50" i="214"/>
  <c r="BK50" i="214"/>
  <c r="P48" i="215" s="1"/>
  <c r="DG50" i="214"/>
  <c r="H48" i="222" s="1"/>
  <c r="CX50" i="214"/>
  <c r="CN50" i="214"/>
  <c r="H47" i="225" s="1"/>
  <c r="BJ50" i="214"/>
  <c r="O48" i="215" s="1"/>
  <c r="AT50" i="214"/>
  <c r="L48" i="215" s="1"/>
  <c r="EP50" i="214"/>
  <c r="J48" i="223" s="1"/>
  <c r="AP50" i="214"/>
  <c r="BA50" i="214"/>
  <c r="EH50" i="214"/>
  <c r="ES50" i="214"/>
  <c r="AK47" i="215" s="1"/>
  <c r="DE50" i="214"/>
  <c r="I47" i="225" s="1"/>
  <c r="CD50" i="214"/>
  <c r="V48" i="215" s="1"/>
  <c r="EX50" i="214"/>
  <c r="AV50" i="214"/>
  <c r="N48" i="215" s="1"/>
  <c r="EI50" i="214"/>
  <c r="CF50" i="214"/>
  <c r="AH50" i="214"/>
  <c r="AF50" i="214"/>
  <c r="DL50" i="214"/>
  <c r="AD47" i="215" s="1"/>
  <c r="DW50" i="214"/>
  <c r="V47" i="224" s="1"/>
  <c r="AG50" i="214"/>
  <c r="EC50" i="214"/>
  <c r="AH47" i="215" s="1"/>
  <c r="EF50" i="214"/>
  <c r="EO50" i="214"/>
  <c r="J50" i="214"/>
  <c r="B107" i="223" s="1"/>
  <c r="BY50" i="214"/>
  <c r="F107" i="222" s="1"/>
  <c r="BZ50" i="214"/>
  <c r="F107" i="223" s="1"/>
  <c r="G50" i="214"/>
  <c r="CZ50" i="214"/>
  <c r="EE50" i="214"/>
  <c r="Q50" i="214"/>
  <c r="DI50" i="214"/>
  <c r="AA47" i="215" s="1"/>
  <c r="EA50" i="214"/>
  <c r="AF47" i="215" s="1"/>
  <c r="DM50" i="214"/>
  <c r="EN50" i="214"/>
  <c r="W47" i="224" s="1"/>
  <c r="AW50" i="214"/>
  <c r="EQ50" i="214"/>
  <c r="AI47" i="215" s="1"/>
  <c r="Z50" i="214"/>
  <c r="C107" i="222" s="1"/>
  <c r="DV50" i="214"/>
  <c r="J47" i="225" s="1"/>
  <c r="BQ50" i="214"/>
  <c r="DR50" i="214"/>
  <c r="CO50" i="214"/>
  <c r="T47" i="224" s="1"/>
  <c r="AO50" i="214"/>
  <c r="AS50" i="214"/>
  <c r="K48" i="215" s="1"/>
  <c r="BN50" i="214"/>
  <c r="DX50" i="214"/>
  <c r="I48" i="222" s="1"/>
  <c r="DO50" i="214"/>
  <c r="DA50" i="214"/>
  <c r="BX50" i="214"/>
  <c r="H220" i="219"/>
  <c r="H278" i="219" s="1"/>
  <c r="F106" i="222"/>
  <c r="F48" i="222"/>
  <c r="J47" i="222"/>
  <c r="J106" i="222"/>
  <c r="B106" i="222"/>
  <c r="FE49" i="214"/>
  <c r="B48" i="222"/>
  <c r="H47" i="222"/>
  <c r="H106" i="222"/>
  <c r="L46" i="225"/>
  <c r="J105" i="222"/>
  <c r="D106" i="223"/>
  <c r="B220" i="219"/>
  <c r="E108" i="222"/>
  <c r="H106" i="223"/>
  <c r="C106" i="223"/>
  <c r="I220" i="219"/>
  <c r="I278" i="219" s="1"/>
  <c r="C108" i="222"/>
  <c r="G106" i="223"/>
  <c r="C108" i="223" l="1"/>
  <c r="E108" i="223"/>
  <c r="B108" i="222"/>
  <c r="I221" i="219"/>
  <c r="I279" i="219" s="1"/>
  <c r="D221" i="219"/>
  <c r="M46" i="225"/>
  <c r="Y46" i="224"/>
  <c r="G221" i="219"/>
  <c r="G279" i="219" s="1"/>
  <c r="B108" i="223"/>
  <c r="D108" i="223"/>
  <c r="F221" i="219"/>
  <c r="F108" i="223"/>
  <c r="E221" i="219"/>
  <c r="E279" i="219" s="1"/>
  <c r="H107" i="223"/>
  <c r="J221" i="219"/>
  <c r="J279" i="219" s="1"/>
  <c r="F108" i="222"/>
  <c r="B221" i="219"/>
  <c r="B279" i="219" s="1"/>
  <c r="G107" i="222"/>
  <c r="H107" i="222"/>
  <c r="I107" i="222"/>
  <c r="J107" i="223"/>
  <c r="X47" i="224"/>
  <c r="L47" i="223"/>
  <c r="L47" i="225"/>
  <c r="G87" i="220"/>
  <c r="G88" i="220" s="1"/>
  <c r="S48" i="224"/>
  <c r="S7" i="224" s="1"/>
  <c r="BX9" i="214"/>
  <c r="AQ9" i="214"/>
  <c r="E48" i="225"/>
  <c r="E7" i="225" s="1"/>
  <c r="AO9" i="214"/>
  <c r="C49" i="222"/>
  <c r="C8" i="222" s="1"/>
  <c r="D90" i="220"/>
  <c r="D91" i="220" s="1"/>
  <c r="D105" i="220" s="1"/>
  <c r="G92" i="220"/>
  <c r="G93" i="220" s="1"/>
  <c r="G107" i="220" s="1"/>
  <c r="F49" i="223"/>
  <c r="F8" i="223" s="1"/>
  <c r="BH9" i="214"/>
  <c r="E49" i="222"/>
  <c r="E8" i="222" s="1"/>
  <c r="F90" i="220"/>
  <c r="F91" i="220" s="1"/>
  <c r="F105" i="220" s="1"/>
  <c r="F92" i="220"/>
  <c r="F93" i="220" s="1"/>
  <c r="F107" i="220" s="1"/>
  <c r="E49" i="223"/>
  <c r="E8" i="223" s="1"/>
  <c r="BI9" i="214"/>
  <c r="E107" i="223"/>
  <c r="K47" i="222"/>
  <c r="L47" i="222"/>
  <c r="D107" i="223"/>
  <c r="D49" i="223"/>
  <c r="D8" i="223" s="1"/>
  <c r="E92" i="220"/>
  <c r="E93" i="220" s="1"/>
  <c r="E107" i="220" s="1"/>
  <c r="AR9" i="214"/>
  <c r="D107" i="222"/>
  <c r="D49" i="222"/>
  <c r="D8" i="222" s="1"/>
  <c r="BY9" i="214"/>
  <c r="G90" i="220"/>
  <c r="G91" i="220" s="1"/>
  <c r="G105" i="220" s="1"/>
  <c r="F49" i="222"/>
  <c r="F8" i="222" s="1"/>
  <c r="C49" i="223"/>
  <c r="C8" i="223" s="1"/>
  <c r="D92" i="220"/>
  <c r="D93" i="220" s="1"/>
  <c r="D107" i="220" s="1"/>
  <c r="D48" i="225"/>
  <c r="D7" i="225" s="1"/>
  <c r="X9" i="214"/>
  <c r="C87" i="220"/>
  <c r="C88" i="220" s="1"/>
  <c r="FD50" i="214"/>
  <c r="O48" i="224"/>
  <c r="O7" i="224" s="1"/>
  <c r="H9" i="214"/>
  <c r="BW9" i="214"/>
  <c r="K47" i="223"/>
  <c r="G48" i="223"/>
  <c r="G107" i="223"/>
  <c r="BF9" i="214"/>
  <c r="F48" i="225"/>
  <c r="F7" i="225" s="1"/>
  <c r="K106" i="222"/>
  <c r="L106" i="222"/>
  <c r="G9" i="214"/>
  <c r="FC50" i="214"/>
  <c r="C48" i="225"/>
  <c r="C7" i="225" s="1"/>
  <c r="C92" i="220"/>
  <c r="C93" i="220" s="1"/>
  <c r="C107" i="220" s="1"/>
  <c r="J9" i="214"/>
  <c r="B49" i="223"/>
  <c r="B8" i="223" s="1"/>
  <c r="FF50" i="214"/>
  <c r="AP9" i="214"/>
  <c r="Q48" i="224"/>
  <c r="Q7" i="224" s="1"/>
  <c r="E87" i="220"/>
  <c r="E88" i="220" s="1"/>
  <c r="CZ51" i="214"/>
  <c r="DM51" i="214"/>
  <c r="EQ51" i="214"/>
  <c r="AI48" i="215" s="1"/>
  <c r="ED51" i="214"/>
  <c r="A52" i="214"/>
  <c r="H222" i="219" s="1"/>
  <c r="H280" i="219" s="1"/>
  <c r="EC51" i="214"/>
  <c r="AH48" i="215" s="1"/>
  <c r="CX51" i="214"/>
  <c r="DY51" i="214"/>
  <c r="DW51" i="214"/>
  <c r="EH51" i="214"/>
  <c r="DN51" i="214"/>
  <c r="ES51" i="214"/>
  <c r="AK48" i="215" s="1"/>
  <c r="DK51" i="214"/>
  <c r="AC48" i="215" s="1"/>
  <c r="DG51" i="214"/>
  <c r="DQ51" i="214"/>
  <c r="EU51" i="214"/>
  <c r="CW51" i="214"/>
  <c r="EF51" i="214"/>
  <c r="DX51" i="214"/>
  <c r="EO51" i="214"/>
  <c r="CY51" i="214"/>
  <c r="EE51" i="214"/>
  <c r="DP51" i="214"/>
  <c r="CS51" i="214"/>
  <c r="X48" i="215" s="1"/>
  <c r="CV51" i="214"/>
  <c r="EB51" i="214"/>
  <c r="AG48" i="215" s="1"/>
  <c r="DI51" i="214"/>
  <c r="AA48" i="215" s="1"/>
  <c r="EM51" i="214"/>
  <c r="K48" i="225" s="1"/>
  <c r="K7" i="225" s="1"/>
  <c r="EN51" i="214"/>
  <c r="CR51" i="214"/>
  <c r="W48" i="215" s="1"/>
  <c r="ER51" i="214"/>
  <c r="AJ48" i="215" s="1"/>
  <c r="EG51" i="214"/>
  <c r="DO51" i="214"/>
  <c r="EW51" i="214"/>
  <c r="DA51" i="214"/>
  <c r="DR51" i="214"/>
  <c r="DJ51" i="214"/>
  <c r="AB48" i="215" s="1"/>
  <c r="CP51" i="214"/>
  <c r="DF51" i="214"/>
  <c r="CQ51" i="214"/>
  <c r="H92" i="220" s="1"/>
  <c r="H93" i="220" s="1"/>
  <c r="H221" i="219"/>
  <c r="H279" i="219" s="1"/>
  <c r="EY51" i="214"/>
  <c r="EA51" i="214"/>
  <c r="AF48" i="215" s="1"/>
  <c r="EI51" i="214"/>
  <c r="CT51" i="214"/>
  <c r="Y48" i="215" s="1"/>
  <c r="EX51" i="214"/>
  <c r="EZ51" i="214"/>
  <c r="DZ51" i="214"/>
  <c r="AE48" i="215" s="1"/>
  <c r="DE51" i="214"/>
  <c r="I48" i="225" s="1"/>
  <c r="I7" i="225" s="1"/>
  <c r="CO51" i="214"/>
  <c r="CN51" i="214"/>
  <c r="CU51" i="214"/>
  <c r="Z48" i="215" s="1"/>
  <c r="ET51" i="214"/>
  <c r="AL48" i="215" s="1"/>
  <c r="EV51" i="214"/>
  <c r="DV51" i="214"/>
  <c r="J48" i="225" s="1"/>
  <c r="J7" i="225" s="1"/>
  <c r="DH51" i="214"/>
  <c r="DL51" i="214"/>
  <c r="AD48" i="215" s="1"/>
  <c r="EP51" i="214"/>
  <c r="I48" i="223"/>
  <c r="I107" i="223"/>
  <c r="Y9" i="214"/>
  <c r="BZ9" i="214"/>
  <c r="J107" i="222"/>
  <c r="J48" i="222"/>
  <c r="K48" i="222" s="1"/>
  <c r="F87" i="220"/>
  <c r="F88" i="220" s="1"/>
  <c r="R48" i="224"/>
  <c r="R7" i="224" s="1"/>
  <c r="BG9" i="214"/>
  <c r="C221" i="219"/>
  <c r="C279" i="219" s="1"/>
  <c r="B49" i="222"/>
  <c r="B8" i="222" s="1"/>
  <c r="FE50" i="214"/>
  <c r="C90" i="220"/>
  <c r="C91" i="220" s="1"/>
  <c r="C105" i="220" s="1"/>
  <c r="I9" i="214"/>
  <c r="AA9" i="214"/>
  <c r="D87" i="220"/>
  <c r="D88" i="220" s="1"/>
  <c r="Z9" i="214"/>
  <c r="B278" i="219"/>
  <c r="L220" i="219"/>
  <c r="K278" i="219" s="1"/>
  <c r="L278" i="219" s="1"/>
  <c r="K220" i="219"/>
  <c r="L105" i="222"/>
  <c r="K105" i="222"/>
  <c r="K106" i="223"/>
  <c r="L106" i="223"/>
  <c r="F279" i="219"/>
  <c r="D279" i="219"/>
  <c r="M47" i="225" l="1"/>
  <c r="Y47" i="224"/>
  <c r="L107" i="222"/>
  <c r="K221" i="219"/>
  <c r="L107" i="223"/>
  <c r="K107" i="223"/>
  <c r="L221" i="219"/>
  <c r="K279" i="219" s="1"/>
  <c r="L279" i="219" s="1"/>
  <c r="K48" i="223"/>
  <c r="DV9" i="214"/>
  <c r="K107" i="222"/>
  <c r="L48" i="222"/>
  <c r="H107" i="220"/>
  <c r="H87" i="220"/>
  <c r="H88" i="220" s="1"/>
  <c r="CO9" i="214"/>
  <c r="FD51" i="214"/>
  <c r="FD9" i="214" s="1"/>
  <c r="T48" i="224"/>
  <c r="W48" i="224"/>
  <c r="W7" i="224" s="1"/>
  <c r="EN9" i="214"/>
  <c r="K87" i="220"/>
  <c r="K88" i="220" s="1"/>
  <c r="D102" i="220"/>
  <c r="D103" i="220" s="1"/>
  <c r="D89" i="220"/>
  <c r="K92" i="220"/>
  <c r="K93" i="220" s="1"/>
  <c r="K107" i="220" s="1"/>
  <c r="EP9" i="214"/>
  <c r="J49" i="223"/>
  <c r="J8" i="223" s="1"/>
  <c r="J108" i="223"/>
  <c r="G49" i="222"/>
  <c r="CP9" i="214"/>
  <c r="FE51" i="214"/>
  <c r="FE9" i="214" s="1"/>
  <c r="H90" i="220"/>
  <c r="G108" i="222"/>
  <c r="DW9" i="214"/>
  <c r="V48" i="224"/>
  <c r="V7" i="224" s="1"/>
  <c r="J87" i="220"/>
  <c r="J88" i="220" s="1"/>
  <c r="I87" i="220"/>
  <c r="I88" i="220" s="1"/>
  <c r="U48" i="224"/>
  <c r="U7" i="224" s="1"/>
  <c r="DF9" i="214"/>
  <c r="I108" i="223"/>
  <c r="I49" i="223"/>
  <c r="I8" i="223" s="1"/>
  <c r="DY9" i="214"/>
  <c r="J92" i="220"/>
  <c r="J93" i="220" s="1"/>
  <c r="J107" i="220" s="1"/>
  <c r="EM9" i="214"/>
  <c r="G89" i="220"/>
  <c r="G102" i="220"/>
  <c r="G103" i="220" s="1"/>
  <c r="C102" i="220"/>
  <c r="C103" i="220" s="1"/>
  <c r="L103" i="220" s="1"/>
  <c r="N103" i="220" s="1"/>
  <c r="C89" i="220"/>
  <c r="L89" i="220" s="1"/>
  <c r="L48" i="223"/>
  <c r="F89" i="220"/>
  <c r="F102" i="220"/>
  <c r="F103" i="220" s="1"/>
  <c r="DH9" i="214"/>
  <c r="H108" i="223"/>
  <c r="H49" i="223"/>
  <c r="H8" i="223" s="1"/>
  <c r="I92" i="220"/>
  <c r="I93" i="220" s="1"/>
  <c r="I107" i="220" s="1"/>
  <c r="K90" i="220"/>
  <c r="K91" i="220" s="1"/>
  <c r="K105" i="220" s="1"/>
  <c r="EO9" i="214"/>
  <c r="J108" i="222"/>
  <c r="J49" i="222"/>
  <c r="J8" i="222" s="1"/>
  <c r="E102" i="220"/>
  <c r="E103" i="220" s="1"/>
  <c r="E89" i="220"/>
  <c r="DE9" i="214"/>
  <c r="CN9" i="214"/>
  <c r="H48" i="225"/>
  <c r="H7" i="225" s="1"/>
  <c r="FC51" i="214"/>
  <c r="FC9" i="214" s="1"/>
  <c r="FF51" i="214"/>
  <c r="FF9" i="214" s="1"/>
  <c r="G49" i="223"/>
  <c r="G108" i="223"/>
  <c r="I108" i="222"/>
  <c r="DX9" i="214"/>
  <c r="J90" i="220"/>
  <c r="J91" i="220" s="1"/>
  <c r="J105" i="220" s="1"/>
  <c r="I49" i="222"/>
  <c r="I8" i="222" s="1"/>
  <c r="H49" i="222"/>
  <c r="H8" i="222" s="1"/>
  <c r="DG9" i="214"/>
  <c r="H108" i="222"/>
  <c r="I90" i="220"/>
  <c r="I91" i="220" s="1"/>
  <c r="I105" i="220" s="1"/>
  <c r="A53" i="214"/>
  <c r="G223" i="219" s="1"/>
  <c r="G281" i="219" s="1"/>
  <c r="C109" i="222"/>
  <c r="J222" i="219"/>
  <c r="G109" i="223"/>
  <c r="E109" i="222"/>
  <c r="B222" i="219"/>
  <c r="D222" i="219"/>
  <c r="D109" i="223"/>
  <c r="B109" i="222"/>
  <c r="H109" i="223"/>
  <c r="F109" i="223"/>
  <c r="F222" i="219"/>
  <c r="J109" i="222"/>
  <c r="I109" i="222"/>
  <c r="G109" i="222"/>
  <c r="I222" i="219"/>
  <c r="C222" i="219"/>
  <c r="H109" i="222"/>
  <c r="E222" i="219"/>
  <c r="B109" i="223"/>
  <c r="D109" i="222"/>
  <c r="G222" i="219"/>
  <c r="E109" i="223"/>
  <c r="F109" i="222"/>
  <c r="C109" i="223"/>
  <c r="J109" i="223"/>
  <c r="I109" i="223"/>
  <c r="CQ9" i="214"/>
  <c r="R103" i="220" l="1"/>
  <c r="X103" i="220"/>
  <c r="B223" i="219"/>
  <c r="B281" i="219" s="1"/>
  <c r="F110" i="223"/>
  <c r="G110" i="223"/>
  <c r="P103" i="220"/>
  <c r="D110" i="222"/>
  <c r="E110" i="223"/>
  <c r="I110" i="222"/>
  <c r="J110" i="222"/>
  <c r="T103" i="220"/>
  <c r="V103" i="220"/>
  <c r="B110" i="222"/>
  <c r="I110" i="223"/>
  <c r="B110" i="223"/>
  <c r="F110" i="222"/>
  <c r="E223" i="219"/>
  <c r="E281" i="219" s="1"/>
  <c r="D223" i="219"/>
  <c r="D281" i="219" s="1"/>
  <c r="I223" i="219"/>
  <c r="I281" i="219" s="1"/>
  <c r="J110" i="223"/>
  <c r="H110" i="222"/>
  <c r="C223" i="219"/>
  <c r="C281" i="219" s="1"/>
  <c r="G110" i="222"/>
  <c r="C110" i="222"/>
  <c r="F223" i="219"/>
  <c r="F281" i="219" s="1"/>
  <c r="E110" i="222"/>
  <c r="D110" i="223"/>
  <c r="J223" i="219"/>
  <c r="J281" i="219" s="1"/>
  <c r="C110" i="223"/>
  <c r="L88" i="220"/>
  <c r="L107" i="220"/>
  <c r="L49" i="222"/>
  <c r="K109" i="222"/>
  <c r="L109" i="222"/>
  <c r="D280" i="219"/>
  <c r="G8" i="223"/>
  <c r="K49" i="223"/>
  <c r="L49" i="223"/>
  <c r="H102" i="220"/>
  <c r="H103" i="220" s="1"/>
  <c r="H89" i="220"/>
  <c r="T7" i="224"/>
  <c r="X48" i="224"/>
  <c r="Y48" i="224" s="1"/>
  <c r="Y49" i="224" s="1"/>
  <c r="Y50" i="224" s="1"/>
  <c r="Y51" i="224" s="1"/>
  <c r="Y52" i="224" s="1"/>
  <c r="Y53" i="224" s="1"/>
  <c r="Y54" i="224" s="1"/>
  <c r="G280" i="219"/>
  <c r="L48" i="225"/>
  <c r="M48" i="225" s="1"/>
  <c r="M49" i="225" s="1"/>
  <c r="M50" i="225" s="1"/>
  <c r="M51" i="225" s="1"/>
  <c r="M52" i="225" s="1"/>
  <c r="M53" i="225" s="1"/>
  <c r="M54" i="225" s="1"/>
  <c r="L93" i="220"/>
  <c r="E280" i="219"/>
  <c r="H91" i="220"/>
  <c r="L90" i="220"/>
  <c r="C280" i="219"/>
  <c r="I280" i="219"/>
  <c r="H223" i="219"/>
  <c r="H110" i="223"/>
  <c r="L108" i="223"/>
  <c r="K108" i="223"/>
  <c r="J102" i="220"/>
  <c r="J103" i="220" s="1"/>
  <c r="J89" i="220"/>
  <c r="F280" i="219"/>
  <c r="J280" i="219"/>
  <c r="G8" i="222"/>
  <c r="K49" i="222"/>
  <c r="K102" i="220"/>
  <c r="K103" i="220" s="1"/>
  <c r="K89" i="220"/>
  <c r="R89" i="220"/>
  <c r="N89" i="220"/>
  <c r="X89" i="220"/>
  <c r="P89" i="220"/>
  <c r="T89" i="220"/>
  <c r="V89" i="220"/>
  <c r="I89" i="220"/>
  <c r="I102" i="220"/>
  <c r="I103" i="220" s="1"/>
  <c r="L87" i="220"/>
  <c r="L109" i="223"/>
  <c r="K109" i="223"/>
  <c r="K222" i="219"/>
  <c r="L222" i="219"/>
  <c r="K280" i="219" s="1"/>
  <c r="L280" i="219" s="1"/>
  <c r="B280" i="219"/>
  <c r="A54" i="214"/>
  <c r="G111" i="223" s="1"/>
  <c r="K108" i="222"/>
  <c r="L108" i="222"/>
  <c r="L92" i="220"/>
  <c r="D111" i="223" l="1"/>
  <c r="B111" i="222"/>
  <c r="L110" i="222"/>
  <c r="K110" i="222"/>
  <c r="L110" i="223"/>
  <c r="K223" i="219"/>
  <c r="K110" i="223"/>
  <c r="L223" i="219"/>
  <c r="K281" i="219" s="1"/>
  <c r="L281" i="219" s="1"/>
  <c r="L102" i="220"/>
  <c r="H281" i="219"/>
  <c r="Y55" i="224"/>
  <c r="Y56" i="224"/>
  <c r="M55" i="225"/>
  <c r="M56" i="225"/>
  <c r="A55" i="214"/>
  <c r="C112" i="222" s="1"/>
  <c r="J111" i="223"/>
  <c r="B224" i="219"/>
  <c r="E224" i="219"/>
  <c r="D111" i="222"/>
  <c r="F224" i="219"/>
  <c r="J111" i="222"/>
  <c r="G112" i="222"/>
  <c r="C224" i="219"/>
  <c r="H111" i="223"/>
  <c r="E111" i="223"/>
  <c r="C111" i="222"/>
  <c r="B225" i="219"/>
  <c r="F111" i="223"/>
  <c r="F111" i="222"/>
  <c r="I224" i="219"/>
  <c r="I111" i="223"/>
  <c r="H111" i="222"/>
  <c r="C111" i="223"/>
  <c r="E111" i="222"/>
  <c r="I111" i="222"/>
  <c r="H224" i="219"/>
  <c r="H282" i="219" s="1"/>
  <c r="G111" i="222"/>
  <c r="G224" i="219"/>
  <c r="D224" i="219"/>
  <c r="J224" i="219"/>
  <c r="B111" i="223"/>
  <c r="H105" i="220"/>
  <c r="L105" i="220" s="1"/>
  <c r="L91" i="220"/>
  <c r="D225" i="219" l="1"/>
  <c r="D283" i="219" s="1"/>
  <c r="F112" i="222"/>
  <c r="J112" i="222"/>
  <c r="E112" i="223"/>
  <c r="F225" i="219"/>
  <c r="F283" i="219" s="1"/>
  <c r="C225" i="219"/>
  <c r="C283" i="219" s="1"/>
  <c r="K111" i="222"/>
  <c r="H112" i="222"/>
  <c r="D282" i="219"/>
  <c r="D112" i="222"/>
  <c r="E112" i="222"/>
  <c r="C112" i="223"/>
  <c r="E225" i="219"/>
  <c r="E283" i="219" s="1"/>
  <c r="F282" i="219"/>
  <c r="B283" i="219"/>
  <c r="A56" i="214"/>
  <c r="B226" i="219" s="1"/>
  <c r="H225" i="219"/>
  <c r="H283" i="219" s="1"/>
  <c r="I282" i="219"/>
  <c r="F112" i="223"/>
  <c r="C282" i="219"/>
  <c r="G225" i="219"/>
  <c r="G283" i="219" s="1"/>
  <c r="B112" i="222"/>
  <c r="J225" i="219"/>
  <c r="J283" i="219" s="1"/>
  <c r="H112" i="223"/>
  <c r="G282" i="219"/>
  <c r="B112" i="223"/>
  <c r="G112" i="223"/>
  <c r="K224" i="219"/>
  <c r="B282" i="219"/>
  <c r="L224" i="219"/>
  <c r="K282" i="219" s="1"/>
  <c r="L282" i="219" s="1"/>
  <c r="J282" i="219"/>
  <c r="L111" i="222"/>
  <c r="K111" i="223"/>
  <c r="L111" i="223"/>
  <c r="J112" i="223"/>
  <c r="I112" i="222"/>
  <c r="I112" i="223"/>
  <c r="I225" i="219"/>
  <c r="I283" i="219" s="1"/>
  <c r="E282" i="219"/>
  <c r="D112" i="223"/>
  <c r="E113" i="222" l="1"/>
  <c r="D113" i="222"/>
  <c r="E113" i="223"/>
  <c r="B113" i="222"/>
  <c r="G226" i="219"/>
  <c r="G284" i="219" s="1"/>
  <c r="E226" i="219"/>
  <c r="E284" i="219" s="1"/>
  <c r="H226" i="219"/>
  <c r="H284" i="219" s="1"/>
  <c r="D226" i="219"/>
  <c r="D284" i="219" s="1"/>
  <c r="D113" i="223"/>
  <c r="F113" i="222"/>
  <c r="H113" i="222"/>
  <c r="G113" i="222"/>
  <c r="J113" i="222"/>
  <c r="J226" i="219"/>
  <c r="J284" i="219" s="1"/>
  <c r="I226" i="219"/>
  <c r="I284" i="219" s="1"/>
  <c r="J113" i="223"/>
  <c r="C113" i="222"/>
  <c r="I113" i="222"/>
  <c r="K225" i="219"/>
  <c r="L225" i="219"/>
  <c r="K283" i="219" s="1"/>
  <c r="L283" i="219" s="1"/>
  <c r="B284" i="219"/>
  <c r="A57" i="214"/>
  <c r="C114" i="223" s="1"/>
  <c r="G113" i="223"/>
  <c r="H113" i="223"/>
  <c r="F113" i="223"/>
  <c r="F226" i="219"/>
  <c r="C113" i="223"/>
  <c r="C226" i="219"/>
  <c r="I113" i="223"/>
  <c r="L112" i="223"/>
  <c r="K112" i="223"/>
  <c r="K112" i="222"/>
  <c r="L112" i="222"/>
  <c r="B113" i="223"/>
  <c r="E114" i="222" l="1"/>
  <c r="L113" i="222"/>
  <c r="K113" i="222"/>
  <c r="K226" i="219"/>
  <c r="A58" i="214"/>
  <c r="E115" i="222" s="1"/>
  <c r="H114" i="223"/>
  <c r="B114" i="223"/>
  <c r="I114" i="222"/>
  <c r="F114" i="222"/>
  <c r="F227" i="219"/>
  <c r="F285" i="219" s="1"/>
  <c r="E114" i="223"/>
  <c r="E227" i="219"/>
  <c r="F114" i="223"/>
  <c r="G227" i="219"/>
  <c r="J114" i="223"/>
  <c r="D114" i="223"/>
  <c r="C227" i="219"/>
  <c r="C285" i="219" s="1"/>
  <c r="G114" i="223"/>
  <c r="B227" i="219"/>
  <c r="J227" i="219"/>
  <c r="D114" i="222"/>
  <c r="J114" i="222"/>
  <c r="H114" i="222"/>
  <c r="F284" i="219"/>
  <c r="L226" i="219"/>
  <c r="K284" i="219" s="1"/>
  <c r="L284" i="219" s="1"/>
  <c r="B114" i="222"/>
  <c r="H227" i="219"/>
  <c r="I114" i="223"/>
  <c r="G114" i="222"/>
  <c r="F228" i="219"/>
  <c r="F286" i="219" s="1"/>
  <c r="L113" i="223"/>
  <c r="K113" i="223"/>
  <c r="C284" i="219"/>
  <c r="I227" i="219"/>
  <c r="C114" i="222"/>
  <c r="D227" i="219"/>
  <c r="C115" i="222" l="1"/>
  <c r="I115" i="223"/>
  <c r="B115" i="222"/>
  <c r="B115" i="223"/>
  <c r="J115" i="222"/>
  <c r="D115" i="222"/>
  <c r="J115" i="223"/>
  <c r="G115" i="223"/>
  <c r="C228" i="219"/>
  <c r="C286" i="219" s="1"/>
  <c r="F115" i="222"/>
  <c r="J228" i="219"/>
  <c r="J286" i="219" s="1"/>
  <c r="H115" i="222"/>
  <c r="I115" i="222"/>
  <c r="D228" i="219"/>
  <c r="D286" i="219" s="1"/>
  <c r="E228" i="219"/>
  <c r="E286" i="219" s="1"/>
  <c r="G228" i="219"/>
  <c r="G286" i="219" s="1"/>
  <c r="F115" i="223"/>
  <c r="B228" i="219"/>
  <c r="B286" i="219" s="1"/>
  <c r="G115" i="222"/>
  <c r="D115" i="223"/>
  <c r="H228" i="219"/>
  <c r="H286" i="219" s="1"/>
  <c r="H115" i="223"/>
  <c r="C115" i="223"/>
  <c r="D285" i="219"/>
  <c r="E285" i="219"/>
  <c r="I285" i="219"/>
  <c r="J285" i="219"/>
  <c r="G285" i="219"/>
  <c r="B285" i="219"/>
  <c r="K227" i="219"/>
  <c r="L227" i="219"/>
  <c r="K285" i="219" s="1"/>
  <c r="L285" i="219" s="1"/>
  <c r="A59" i="214"/>
  <c r="B229" i="219" s="1"/>
  <c r="E115" i="223"/>
  <c r="K114" i="222"/>
  <c r="L114" i="222"/>
  <c r="H285" i="219"/>
  <c r="L114" i="223"/>
  <c r="K114" i="223"/>
  <c r="L115" i="222" l="1"/>
  <c r="K115" i="222"/>
  <c r="K115" i="223"/>
  <c r="G116" i="223"/>
  <c r="L115" i="223"/>
  <c r="A60" i="214"/>
  <c r="E230" i="219" s="1"/>
  <c r="E288" i="219" s="1"/>
  <c r="B116" i="223"/>
  <c r="H229" i="219"/>
  <c r="H287" i="219" s="1"/>
  <c r="J116" i="223"/>
  <c r="F116" i="222"/>
  <c r="F229" i="219"/>
  <c r="I229" i="219"/>
  <c r="I287" i="219" s="1"/>
  <c r="F116" i="223"/>
  <c r="H116" i="223"/>
  <c r="E116" i="223"/>
  <c r="C116" i="223"/>
  <c r="J116" i="222"/>
  <c r="G229" i="219"/>
  <c r="D229" i="219"/>
  <c r="E116" i="222"/>
  <c r="E229" i="219"/>
  <c r="G116" i="222"/>
  <c r="D116" i="223"/>
  <c r="B116" i="222"/>
  <c r="B287" i="219"/>
  <c r="C229" i="219"/>
  <c r="D117" i="222" l="1"/>
  <c r="F117" i="223"/>
  <c r="F66" i="223" s="1"/>
  <c r="I117" i="222"/>
  <c r="B117" i="222"/>
  <c r="B230" i="219"/>
  <c r="B179" i="219" s="1"/>
  <c r="F117" i="222"/>
  <c r="F66" i="222" s="1"/>
  <c r="E117" i="222"/>
  <c r="E66" i="222" s="1"/>
  <c r="C117" i="222"/>
  <c r="C117" i="223"/>
  <c r="C66" i="223" s="1"/>
  <c r="J230" i="219"/>
  <c r="J288" i="219" s="1"/>
  <c r="J117" i="223"/>
  <c r="J66" i="223" s="1"/>
  <c r="G117" i="222"/>
  <c r="G66" i="222" s="1"/>
  <c r="G117" i="223"/>
  <c r="G66" i="223" s="1"/>
  <c r="I230" i="219"/>
  <c r="I288" i="219" s="1"/>
  <c r="E117" i="223"/>
  <c r="E66" i="223" s="1"/>
  <c r="F230" i="219"/>
  <c r="F288" i="219" s="1"/>
  <c r="I117" i="223"/>
  <c r="H230" i="219"/>
  <c r="H288" i="219" s="1"/>
  <c r="H237" i="219" s="1"/>
  <c r="J117" i="222"/>
  <c r="J66" i="222" s="1"/>
  <c r="D117" i="223"/>
  <c r="D66" i="223" s="1"/>
  <c r="H117" i="223"/>
  <c r="H66" i="223" s="1"/>
  <c r="C287" i="219"/>
  <c r="F287" i="219"/>
  <c r="G287" i="219"/>
  <c r="E287" i="219"/>
  <c r="E237" i="219" s="1"/>
  <c r="E179" i="219"/>
  <c r="D287" i="219"/>
  <c r="D116" i="222"/>
  <c r="J229" i="219"/>
  <c r="L229" i="219" s="1"/>
  <c r="K287" i="219" s="1"/>
  <c r="I228" i="219"/>
  <c r="I116" i="222"/>
  <c r="H117" i="222"/>
  <c r="H116" i="222"/>
  <c r="C230" i="219"/>
  <c r="C288" i="219" s="1"/>
  <c r="C237" i="219" s="1"/>
  <c r="D230" i="219"/>
  <c r="D288" i="219" s="1"/>
  <c r="G230" i="219"/>
  <c r="G288" i="219" s="1"/>
  <c r="C116" i="222"/>
  <c r="I116" i="223"/>
  <c r="K116" i="223" s="1"/>
  <c r="B117" i="223"/>
  <c r="B66" i="222"/>
  <c r="I66" i="222" l="1"/>
  <c r="D66" i="222"/>
  <c r="F179" i="219"/>
  <c r="F237" i="219"/>
  <c r="B288" i="219"/>
  <c r="B237" i="219" s="1"/>
  <c r="H179" i="219"/>
  <c r="L117" i="222"/>
  <c r="K117" i="222"/>
  <c r="G237" i="219"/>
  <c r="L116" i="223"/>
  <c r="K229" i="219"/>
  <c r="L116" i="222"/>
  <c r="I66" i="223"/>
  <c r="K116" i="222"/>
  <c r="G179" i="219"/>
  <c r="K230" i="219"/>
  <c r="L117" i="223"/>
  <c r="K117" i="223"/>
  <c r="B66" i="223"/>
  <c r="C66" i="222"/>
  <c r="L230" i="219"/>
  <c r="K288" i="219" s="1"/>
  <c r="H66" i="222"/>
  <c r="I286" i="219"/>
  <c r="I237" i="219" s="1"/>
  <c r="K228" i="219"/>
  <c r="I179" i="219"/>
  <c r="L228" i="219"/>
  <c r="K286" i="219" s="1"/>
  <c r="L286" i="219" s="1"/>
  <c r="L287" i="219" s="1"/>
  <c r="C179" i="219"/>
  <c r="D237" i="219"/>
  <c r="J287" i="219"/>
  <c r="J237" i="219" s="1"/>
  <c r="J179" i="219"/>
  <c r="D179" i="219"/>
  <c r="L288" i="2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Growout_farm_11</author>
  </authors>
  <commentList>
    <comment ref="C14" authorId="0" shapeId="0" xr:uid="{A11BDED1-B3D4-4919-A7D2-A3847D3CBB3C}">
      <text>
        <r>
          <rPr>
            <b/>
            <sz val="9"/>
            <color indexed="81"/>
            <rFont val="宋体"/>
            <family val="3"/>
            <charset val="134"/>
          </rPr>
          <t>Growout_farm_11:</t>
        </r>
        <r>
          <rPr>
            <sz val="9"/>
            <color indexed="81"/>
            <rFont val="宋体"/>
            <family val="3"/>
            <charset val="134"/>
          </rPr>
          <t xml:space="preserve">
下洋：2800
虎崛垄：26700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<sst xmlns="http://schemas.openxmlformats.org/spreadsheetml/2006/main" count="6128" uniqueCount="771">
  <si>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</si>
  <si>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</si>
  <si>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</si>
  <si>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</si>
  <si>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</si>
  <si>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</si>
  <si>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</si>
  <si>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</si>
  <si>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</si>
  <si>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</si>
  <si>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</si>
  <si>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</si>
  <si>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</si>
  <si>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</si>
  <si>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</si>
  <si>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</si>
  <si>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</si>
  <si>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</si>
  <si>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</si>
  <si>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</si>
  <si>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</si>
  <si>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</si>
  <si>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</si>
  <si>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</si>
  <si>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</si>
  <si>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</si>
  <si>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</si>
  <si>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</si>
  <si>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</si>
  <si>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</si>
  <si>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</si>
  <si>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</si>
  <si>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</si>
  <si>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</si>
  <si>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</si>
  <si>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</si>
  <si>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</si>
  <si>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</si>
  <si>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</si>
  <si>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</si>
  <si>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</si>
  <si>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</si>
  <si>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</si>
  <si>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</si>
  <si>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</si>
  <si>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</si>
  <si>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</si>
  <si>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</si>
  <si>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</si>
  <si>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</si>
  <si>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</si>
  <si>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</si>
  <si>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</si>
  <si>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</si>
  <si>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</si>
  <si>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</si>
  <si>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</si>
  <si>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</si>
  <si>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</si>
  <si>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</si>
  <si>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</si>
  <si>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</si>
  <si>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</si>
  <si>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</si>
  <si>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</si>
  <si>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</si>
  <si>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</si>
  <si>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</si>
  <si>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</si>
  <si>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</si>
  <si>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</si>
  <si>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</si>
  <si>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</si>
  <si>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</si>
  <si>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</si>
  <si>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</si>
  <si>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</si>
  <si>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</si>
  <si>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</si>
  <si>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</si>
  <si>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</si>
  <si>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</si>
  <si>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</si>
  <si>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</si>
  <si>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</si>
  <si>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</si>
  <si>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</si>
  <si>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</si>
  <si>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</si>
  <si>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</si>
  <si>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</si>
  <si>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</si>
  <si>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</si>
  <si>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</si>
  <si>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</si>
  <si>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</si>
  <si>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</si>
  <si>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</si>
  <si>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</si>
  <si>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</si>
  <si>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</si>
  <si>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</si>
  <si>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</si>
  <si>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</si>
  <si>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</si>
  <si>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</si>
  <si>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</si>
  <si>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</si>
  <si>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</si>
  <si>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</si>
  <si>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</si>
  <si>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</si>
  <si>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</si>
  <si>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</si>
  <si>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</si>
  <si>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</si>
  <si>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</si>
  <si>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</si>
  <si>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</si>
  <si>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</si>
  <si>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</si>
  <si>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</si>
  <si>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</si>
  <si>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</si>
  <si>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</si>
  <si>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</si>
  <si>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</si>
  <si>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</si>
  <si>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</si>
  <si>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</si>
  <si>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</si>
  <si>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</si>
  <si>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</si>
  <si>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</si>
  <si>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</si>
  <si>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</si>
  <si>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</si>
  <si>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</si>
  <si>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</si>
  <si>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</si>
  <si>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</si>
  <si>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</si>
  <si>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</si>
  <si>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</si>
  <si>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</si>
  <si>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</si>
  <si>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</si>
  <si>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</si>
  <si>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</si>
  <si>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</si>
  <si>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</si>
  <si>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</si>
  <si>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</si>
  <si>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</si>
  <si>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</si>
  <si>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</si>
  <si>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</si>
  <si>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</si>
  <si>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</si>
  <si>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</si>
  <si>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</si>
  <si>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</si>
  <si>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</si>
  <si>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</si>
  <si>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</si>
  <si>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</si>
  <si>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</si>
  <si>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</si>
  <si>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</si>
  <si>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</si>
  <si>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</si>
  <si>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</si>
  <si>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</si>
  <si>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</si>
  <si>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</si>
  <si>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</si>
  <si>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</si>
  <si>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</si>
  <si>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</si>
  <si>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</si>
  <si>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</si>
  <si>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</si>
  <si>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</si>
  <si>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</si>
  <si>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</si>
  <si>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</si>
  <si>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</si>
  <si>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</si>
  <si>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</si>
  <si>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</si>
  <si>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</si>
  <si>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</si>
  <si>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</si>
  <si>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</si>
  <si>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</si>
  <si>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</si>
  <si>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</si>
  <si>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</si>
  <si>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</si>
  <si>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</si>
  <si>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</si>
  <si>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</si>
  <si>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</si>
  <si>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</si>
  <si>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</si>
  <si>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</si>
  <si>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</si>
  <si>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</si>
  <si>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</si>
  <si>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</si>
  <si>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</si>
  <si>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</si>
  <si>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</si>
  <si>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</si>
  <si>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</si>
  <si>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</si>
  <si>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</si>
  <si>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</si>
  <si>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</si>
  <si>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</si>
  <si>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</si>
  <si>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</si>
  <si>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</si>
  <si>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</si>
  <si>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</si>
  <si>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</si>
  <si>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</si>
  <si>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</si>
  <si>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</si>
  <si>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</si>
  <si>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</si>
  <si>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</si>
  <si>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</si>
  <si>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</si>
  <si>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</si>
  <si>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</si>
  <si>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</si>
  <si>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</si>
  <si>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</si>
  <si>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</si>
  <si>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</si>
  <si>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</si>
  <si>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</si>
  <si>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</si>
  <si>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</si>
  <si>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</si>
  <si>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</si>
  <si>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</si>
  <si>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</si>
  <si>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</si>
  <si>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</si>
  <si>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</si>
  <si>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</si>
  <si>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</si>
  <si>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</si>
  <si>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</si>
  <si>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</si>
  <si>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</si>
  <si>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</si>
  <si>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</si>
  <si>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</si>
  <si>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</si>
  <si>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</si>
  <si>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</si>
  <si>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</si>
  <si>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</si>
  <si>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</si>
  <si>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</si>
  <si>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</si>
  <si>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</si>
  <si>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</si>
  <si>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</si>
  <si>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</si>
  <si>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</si>
  <si>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</si>
  <si>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</si>
  <si>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</si>
  <si>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</si>
  <si>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</si>
  <si>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</si>
  <si>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</si>
  <si>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</si>
  <si>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</si>
  <si>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</si>
  <si>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</si>
  <si>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</si>
  <si>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</si>
  <si>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</si>
  <si>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</si>
  <si>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</si>
  <si>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</si>
  <si>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</si>
  <si>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</si>
  <si>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</si>
  <si>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</si>
  <si>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</si>
  <si>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</si>
  <si>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</si>
  <si>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</si>
  <si>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</si>
  <si>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</si>
  <si>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</si>
  <si>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</si>
  <si>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</si>
  <si>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</si>
  <si>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</si>
  <si>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</si>
  <si>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</si>
  <si>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</si>
  <si>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</si>
  <si>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</si>
  <si>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</si>
  <si>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</si>
  <si>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</si>
  <si>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</si>
  <si>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</si>
  <si>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</si>
  <si>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</si>
  <si>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</si>
  <si>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</si>
  <si>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</si>
  <si>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</si>
  <si>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</si>
  <si>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</si>
  <si>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</si>
  <si>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</si>
  <si>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</si>
  <si>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</si>
  <si>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</si>
  <si>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</si>
  <si>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</si>
  <si>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</si>
  <si>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</si>
  <si>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</si>
  <si>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</si>
  <si>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</si>
  <si>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</si>
  <si>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</si>
  <si>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</si>
  <si>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</si>
  <si>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</si>
  <si>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</si>
  <si>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</si>
  <si>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</si>
  <si>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</si>
  <si>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</si>
  <si>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</si>
  <si>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</si>
  <si>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</si>
  <si>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</si>
  <si>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</si>
  <si>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</si>
  <si>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</si>
  <si>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</si>
  <si>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</si>
  <si>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</si>
  <si>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</si>
  <si>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</si>
  <si>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</si>
  <si>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</si>
  <si>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</si>
  <si>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</si>
  <si>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</si>
  <si>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</si>
  <si>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</si>
  <si>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</si>
  <si>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</si>
  <si>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</si>
  <si>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</si>
  <si>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</si>
  <si>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</si>
  <si>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</si>
  <si>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</si>
  <si>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</si>
  <si>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</si>
  <si>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</si>
  <si>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</si>
  <si>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</si>
  <si>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</si>
  <si>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</si>
  <si>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</si>
  <si>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</si>
  <si>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</si>
  <si>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</si>
  <si>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</si>
  <si>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</si>
  <si>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</si>
  <si>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</si>
  <si>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</si>
  <si>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</si>
  <si>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</si>
  <si>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</si>
  <si>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</si>
  <si>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</si>
  <si>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</si>
  <si>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</si>
  <si>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</si>
  <si>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</si>
  <si>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</si>
  <si>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</si>
  <si>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</si>
  <si>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</si>
  <si>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</si>
  <si>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</si>
  <si>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</si>
  <si>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</si>
  <si>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</si>
  <si>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</si>
  <si>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</si>
  <si>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</si>
  <si>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</si>
  <si>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</si>
  <si>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</si>
  <si>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</si>
  <si>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</si>
  <si>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</si>
  <si>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</si>
  <si>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</si>
  <si>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</si>
  <si>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</si>
  <si>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</si>
  <si>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</si>
  <si>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</si>
  <si>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</si>
  <si>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</si>
  <si>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</si>
  <si>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</si>
  <si>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</si>
  <si>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</si>
  <si>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</si>
  <si>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</si>
  <si>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</si>
  <si>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</si>
  <si>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</si>
  <si>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</si>
  <si>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</si>
  <si>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</si>
  <si>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</si>
  <si>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</si>
  <si>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</si>
  <si>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</si>
  <si>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</si>
  <si>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</si>
  <si>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</si>
  <si>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</si>
  <si>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</si>
  <si>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</si>
  <si>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</si>
  <si>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</si>
  <si>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</si>
  <si>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</si>
  <si>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</si>
  <si>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</si>
  <si>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</si>
  <si>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</si>
  <si>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</si>
  <si>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</si>
  <si>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</si>
  <si>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</si>
  <si>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</si>
  <si>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</si>
  <si>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</si>
  <si>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</si>
  <si>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</si>
  <si>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</si>
  <si>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</si>
  <si>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</si>
  <si>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</si>
  <si>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</si>
  <si>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</si>
  <si>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</si>
  <si>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</si>
  <si>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</si>
  <si>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</si>
  <si>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</si>
  <si>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</si>
  <si>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</si>
  <si>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</si>
  <si>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</si>
  <si>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</si>
  <si>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</si>
  <si>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</si>
  <si>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</si>
  <si>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</si>
  <si>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</si>
  <si>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</si>
  <si>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</si>
  <si>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</si>
  <si>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</si>
  <si>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</si>
  <si>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</si>
  <si>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</si>
  <si>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</si>
  <si>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</si>
  <si>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</si>
  <si>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</si>
  <si>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</si>
  <si>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</si>
  <si>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</si>
  <si>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</si>
  <si>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</si>
  <si>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</si>
  <si>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</si>
  <si>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</si>
  <si>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</si>
  <si>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</si>
  <si>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</si>
  <si>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</si>
  <si>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</si>
  <si>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</si>
  <si>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</si>
  <si>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</si>
  <si>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</si>
  <si>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</si>
  <si>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</si>
  <si>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</si>
  <si>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</si>
  <si>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</si>
  <si>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</si>
  <si>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</si>
  <si>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</si>
  <si>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</si>
  <si>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</si>
  <si>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</si>
  <si>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</si>
  <si>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</si>
  <si>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</si>
  <si>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</si>
  <si>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</si>
  <si>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</si>
  <si>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</si>
  <si>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</si>
  <si>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</si>
  <si>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</si>
  <si>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</si>
  <si>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</si>
  <si>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</si>
  <si>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</si>
  <si>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</si>
  <si>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</si>
  <si>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</si>
  <si>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</si>
  <si>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</si>
  <si>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</si>
  <si>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</si>
  <si>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</si>
  <si>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</si>
  <si>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</si>
  <si>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</si>
  <si>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</si>
  <si>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</si>
  <si>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</si>
  <si>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</si>
  <si>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</si>
  <si>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</si>
  <si>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</si>
  <si>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</si>
  <si>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</si>
  <si>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</si>
  <si>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</si>
  <si>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</si>
  <si>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</si>
  <si>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</si>
  <si>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</si>
  <si>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</si>
  <si>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</si>
  <si>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</si>
  <si>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</si>
  <si>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</si>
  <si>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</si>
  <si>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</si>
  <si>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</si>
  <si>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</si>
  <si>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</si>
  <si>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</si>
  <si>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</si>
  <si>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</si>
  <si>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</si>
  <si>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</si>
  <si>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</si>
  <si>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</si>
  <si>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</si>
  <si>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</si>
  <si>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</si>
  <si>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</si>
  <si>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</si>
  <si>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</si>
  <si>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</si>
  <si>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</si>
  <si>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</si>
  <si>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</si>
  <si>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</si>
  <si>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</si>
  <si>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</si>
  <si>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</si>
  <si>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</si>
  <si>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</si>
  <si>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</si>
  <si>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</si>
  <si>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</si>
  <si>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</si>
  <si>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</si>
  <si>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</si>
  <si>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</si>
  <si>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</si>
  <si>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</si>
  <si>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</si>
  <si>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</si>
  <si>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</si>
  <si>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</si>
  <si>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</si>
  <si>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</si>
  <si>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</si>
  <si>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</si>
  <si>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</si>
  <si>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</si>
  <si>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</si>
  <si>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</si>
  <si>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</si>
  <si>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</si>
  <si>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</si>
  <si>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</si>
  <si>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余涛</t>
  </si>
  <si>
    <t>余涛</t>
    <phoneticPr fontId="1" type="noConversion"/>
  </si>
  <si>
    <t>H6</t>
  </si>
  <si>
    <t>H7</t>
  </si>
  <si>
    <t>H8</t>
  </si>
  <si>
    <t>H9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</si>
  <si>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</si>
  <si>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</si>
  <si>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</si>
  <si>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</si>
  <si>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</si>
  <si>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</si>
  <si>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</si>
  <si>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</si>
  <si>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</si>
  <si>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t>Cobb</t>
  </si>
  <si>
    <t>SZ901</t>
  </si>
  <si>
    <t>L8</t>
  </si>
  <si>
    <t>40-41</t>
  </si>
  <si>
    <t>L3</t>
  </si>
  <si>
    <t>47-48</t>
  </si>
  <si>
    <t>下洋</t>
  </si>
  <si>
    <t>下洋/虎崛垄</t>
  </si>
  <si>
    <t>39/44</t>
  </si>
  <si>
    <t>虎崛垄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</si>
  <si>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</si>
  <si>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L8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</si>
  <si>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</si>
  <si>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</si>
  <si>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</si>
  <si>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</si>
  <si>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L3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</si>
  <si>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</si>
  <si>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</si>
  <si>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</si>
  <si>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</si>
  <si>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</si>
  <si>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下洋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</si>
  <si>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</si>
  <si>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</si>
  <si>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</si>
  <si>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</si>
  <si>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下洋/虎崛垄</t>
    <phoneticPr fontId="1" type="noConversion"/>
  </si>
  <si>
    <t>H9</t>
    <phoneticPr fontId="1" type="noConversion"/>
  </si>
  <si>
    <t>H9</t>
    <phoneticPr fontId="4" type="noConversion"/>
  </si>
  <si>
    <t>虎崛垄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</si>
  <si>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</si>
  <si>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</si>
  <si>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</si>
  <si>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</si>
  <si>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</si>
  <si>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</si>
  <si>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</si>
  <si>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</si>
  <si>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</si>
  <si>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</si>
  <si>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</si>
  <si>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</si>
  <si>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</si>
  <si>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</si>
  <si>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</si>
  <si>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</si>
  <si>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</si>
  <si>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</si>
  <si>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</si>
  <si>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</si>
  <si>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</si>
  <si>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</si>
  <si>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</si>
  <si>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</si>
  <si>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</si>
  <si>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</si>
  <si>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</si>
  <si>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</si>
  <si>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</si>
  <si>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</si>
  <si>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</si>
  <si>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</si>
  <si>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</si>
  <si>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</si>
  <si>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</si>
  <si>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</si>
  <si>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</si>
  <si>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</si>
  <si>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</si>
  <si>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</si>
  <si>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</si>
  <si>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</si>
  <si>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</si>
  <si>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</si>
  <si>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</si>
  <si>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</si>
  <si>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</si>
  <si>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</si>
  <si>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</si>
  <si>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</si>
  <si>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</si>
  <si>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</si>
  <si>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</si>
  <si>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</si>
  <si>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</si>
  <si>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</si>
  <si>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</si>
  <si>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</si>
  <si>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</si>
  <si>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</si>
  <si>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</si>
  <si>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</si>
  <si>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</si>
  <si>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</si>
  <si>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</si>
  <si>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</si>
  <si>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</si>
  <si>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</si>
  <si>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</si>
  <si>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</si>
  <si>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</si>
  <si>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</si>
  <si>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</si>
  <si>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</si>
  <si>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</si>
  <si>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</si>
  <si>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</si>
  <si>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</si>
  <si>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</si>
  <si>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</si>
  <si>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Average</t>
    <phoneticPr fontId="1" type="noConversion"/>
  </si>
  <si>
    <t>当日小结：</t>
    <phoneticPr fontId="1" type="noConversion"/>
  </si>
  <si>
    <t>料</t>
    <phoneticPr fontId="1" type="noConversion"/>
  </si>
  <si>
    <t>G11</t>
    <phoneticPr fontId="1" type="noConversion"/>
  </si>
  <si>
    <t>Weekly Weight Day 00</t>
  </si>
  <si>
    <t>Weekly Weight Day 07</t>
  </si>
  <si>
    <t>Weekly Weight Day 14</t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</si>
  <si>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</si>
  <si>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t>隧道</t>
  </si>
  <si>
    <t>隧道</t>
    <phoneticPr fontId="1" type="noConversion"/>
  </si>
  <si>
    <t xml:space="preserve">H1 死鸡增加  H3/H4/H5   203挑料   </t>
    <phoneticPr fontId="1" type="noConversion"/>
  </si>
  <si>
    <t>合计
Total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</si>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</sst>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下&quot;@\W"/>
    <numFmt numFmtId="198" formatCode="&quot;虎&quot;@\W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FF"/>
      <name val="Arial"/>
      <family val="2"/>
    </font>
    <font>
      <sz val="9"/>
      <color rgb="FF0000FF"/>
      <name val="Arial"/>
      <family val="2"/>
    </font>
    <font>
      <sz val="11"/>
      <color theme="1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9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178" fontId="0" fillId="39" borderId="0" xfId="0" applyNumberFormat="1" applyFill="1"/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7" fontId="96" fillId="0" borderId="168" xfId="0" applyNumberFormat="1" applyFont="1" applyBorder="1" applyAlignment="1">
      <alignment horizontal="center" vertical="center"/>
    </xf>
    <xf numFmtId="198" fontId="96" fillId="0" borderId="168" xfId="0" applyNumberFormat="1" applyFont="1" applyBorder="1" applyAlignment="1">
      <alignment horizontal="center" vertical="center"/>
    </xf>
    <xf numFmtId="14" fontId="53" fillId="0" borderId="168" xfId="0" applyNumberFormat="1" applyFont="1" applyBorder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52" borderId="168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226" fillId="2" borderId="27" xfId="0" applyFont="1" applyFill="1" applyBorder="1" applyAlignment="1">
      <alignment horizontal="center" vertical="center"/>
    </xf>
    <xf numFmtId="0" fontId="226" fillId="2" borderId="24" xfId="0" applyFont="1" applyFill="1" applyBorder="1" applyAlignment="1">
      <alignment horizontal="center" vertical="center"/>
    </xf>
    <xf numFmtId="0" fontId="226" fillId="2" borderId="13" xfId="0" applyFont="1" applyFill="1" applyBorder="1" applyAlignment="1">
      <alignment horizontal="center" vertical="center"/>
    </xf>
    <xf numFmtId="180" fontId="226" fillId="2" borderId="14" xfId="0" applyNumberFormat="1" applyFont="1" applyFill="1" applyBorder="1" applyAlignment="1">
      <alignment horizontal="center" vertical="center"/>
    </xf>
    <xf numFmtId="179" fontId="226" fillId="2" borderId="13" xfId="0" applyNumberFormat="1" applyFont="1" applyFill="1" applyBorder="1" applyAlignment="1">
      <alignment horizontal="center" vertical="center"/>
    </xf>
    <xf numFmtId="186" fontId="226" fillId="2" borderId="13" xfId="0" applyNumberFormat="1" applyFont="1" applyFill="1" applyBorder="1" applyAlignment="1">
      <alignment horizontal="center" vertical="center"/>
    </xf>
    <xf numFmtId="9" fontId="226" fillId="2" borderId="13" xfId="0" applyNumberFormat="1" applyFont="1" applyFill="1" applyBorder="1" applyAlignment="1">
      <alignment horizontal="center" vertical="center"/>
    </xf>
    <xf numFmtId="180" fontId="226" fillId="2" borderId="13" xfId="0" applyNumberFormat="1" applyFont="1" applyFill="1" applyBorder="1" applyAlignment="1">
      <alignment horizontal="center" vertical="center"/>
    </xf>
    <xf numFmtId="0" fontId="226" fillId="2" borderId="15" xfId="0" applyFont="1" applyFill="1" applyBorder="1" applyAlignment="1">
      <alignment horizontal="center" vertical="center"/>
    </xf>
    <xf numFmtId="0" fontId="226" fillId="2" borderId="28" xfId="0" applyFont="1" applyFill="1" applyBorder="1" applyAlignment="1">
      <alignment horizontal="center" vertical="center"/>
    </xf>
    <xf numFmtId="0" fontId="226" fillId="2" borderId="25" xfId="0" applyFont="1" applyFill="1" applyBorder="1" applyAlignment="1">
      <alignment horizontal="center" vertical="center"/>
    </xf>
    <xf numFmtId="0" fontId="226" fillId="2" borderId="195" xfId="0" applyFont="1" applyFill="1" applyBorder="1" applyAlignment="1">
      <alignment horizontal="center" vertical="center"/>
    </xf>
    <xf numFmtId="180" fontId="227" fillId="2" borderId="18" xfId="1" applyNumberFormat="1" applyFont="1" applyFill="1" applyBorder="1" applyAlignment="1">
      <alignment horizontal="center" vertical="center" wrapText="1"/>
      <protection locked="0"/>
    </xf>
    <xf numFmtId="179" fontId="226" fillId="2" borderId="195" xfId="0" applyNumberFormat="1" applyFont="1" applyFill="1" applyBorder="1" applyAlignment="1">
      <alignment horizontal="center" vertical="center"/>
    </xf>
    <xf numFmtId="186" fontId="227" fillId="2" borderId="195" xfId="1" applyNumberFormat="1" applyFont="1" applyFill="1" applyBorder="1" applyAlignment="1">
      <alignment horizontal="center" vertical="center" wrapText="1"/>
      <protection locked="0"/>
    </xf>
    <xf numFmtId="186" fontId="226" fillId="2" borderId="195" xfId="0" applyNumberFormat="1" applyFont="1" applyFill="1" applyBorder="1" applyAlignment="1">
      <alignment horizontal="center" vertical="center"/>
    </xf>
    <xf numFmtId="9" fontId="227" fillId="2" borderId="195" xfId="1" applyNumberFormat="1" applyFont="1" applyFill="1" applyBorder="1" applyAlignment="1">
      <alignment horizontal="center" vertical="center" wrapText="1"/>
      <protection locked="0"/>
    </xf>
    <xf numFmtId="180" fontId="227" fillId="2" borderId="195" xfId="1" applyNumberFormat="1" applyFont="1" applyFill="1" applyBorder="1" applyAlignment="1">
      <alignment horizontal="center" vertical="center" wrapText="1"/>
      <protection locked="0"/>
    </xf>
    <xf numFmtId="0" fontId="227" fillId="2" borderId="195" xfId="1" applyFont="1" applyFill="1" applyBorder="1" applyAlignment="1">
      <alignment horizontal="center" vertical="center" wrapText="1"/>
      <protection locked="0"/>
    </xf>
    <xf numFmtId="0" fontId="226" fillId="2" borderId="196" xfId="1" applyFont="1" applyFill="1" applyBorder="1" applyAlignment="1">
      <alignment horizontal="center" vertical="center" wrapText="1"/>
      <protection locked="0"/>
    </xf>
    <xf numFmtId="0" fontId="226" fillId="2" borderId="17" xfId="0" applyFont="1" applyFill="1" applyBorder="1" applyAlignment="1">
      <alignment horizontal="center" vertical="center"/>
    </xf>
    <xf numFmtId="180" fontId="226" fillId="2" borderId="18" xfId="0" applyNumberFormat="1" applyFont="1" applyFill="1" applyBorder="1" applyAlignment="1">
      <alignment horizontal="center" vertical="center"/>
    </xf>
    <xf numFmtId="179" fontId="226" fillId="2" borderId="17" xfId="0" applyNumberFormat="1" applyFont="1" applyFill="1" applyBorder="1" applyAlignment="1">
      <alignment horizontal="center" vertical="center"/>
    </xf>
    <xf numFmtId="186" fontId="226" fillId="2" borderId="17" xfId="0" applyNumberFormat="1" applyFont="1" applyFill="1" applyBorder="1" applyAlignment="1">
      <alignment horizontal="center" vertical="center"/>
    </xf>
    <xf numFmtId="9" fontId="226" fillId="2" borderId="17" xfId="0" applyNumberFormat="1" applyFont="1" applyFill="1" applyBorder="1" applyAlignment="1">
      <alignment horizontal="center" vertical="center"/>
    </xf>
    <xf numFmtId="9" fontId="226" fillId="2" borderId="89" xfId="0" applyNumberFormat="1" applyFont="1" applyFill="1" applyBorder="1" applyAlignment="1">
      <alignment horizontal="center" vertical="center"/>
    </xf>
    <xf numFmtId="180" fontId="226" fillId="2" borderId="17" xfId="0" applyNumberFormat="1" applyFont="1" applyFill="1" applyBorder="1" applyAlignment="1">
      <alignment horizontal="center" vertical="center"/>
    </xf>
    <xf numFmtId="180" fontId="226" fillId="2" borderId="99" xfId="0" applyNumberFormat="1" applyFont="1" applyFill="1" applyBorder="1" applyAlignment="1">
      <alignment horizontal="center" vertical="center"/>
    </xf>
    <xf numFmtId="0" fontId="226" fillId="2" borderId="19" xfId="0" applyFont="1" applyFill="1" applyBorder="1" applyAlignment="1">
      <alignment horizontal="center" vertical="center"/>
    </xf>
    <xf numFmtId="0" fontId="226" fillId="2" borderId="29" xfId="0" applyFont="1" applyFill="1" applyBorder="1" applyAlignment="1">
      <alignment horizontal="center" vertical="center"/>
    </xf>
    <xf numFmtId="0" fontId="226" fillId="2" borderId="26" xfId="0" applyFont="1" applyFill="1" applyBorder="1" applyAlignment="1">
      <alignment horizontal="center" vertical="center"/>
    </xf>
    <xf numFmtId="0" fontId="226" fillId="2" borderId="21" xfId="0" applyFont="1" applyFill="1" applyBorder="1" applyAlignment="1">
      <alignment horizontal="center" vertical="center"/>
    </xf>
    <xf numFmtId="180" fontId="226" fillId="2" borderId="22" xfId="0" applyNumberFormat="1" applyFont="1" applyFill="1" applyBorder="1" applyAlignment="1">
      <alignment horizontal="center" vertical="center"/>
    </xf>
    <xf numFmtId="179" fontId="226" fillId="2" borderId="21" xfId="0" applyNumberFormat="1" applyFont="1" applyFill="1" applyBorder="1" applyAlignment="1">
      <alignment horizontal="center" vertical="center"/>
    </xf>
    <xf numFmtId="186" fontId="226" fillId="2" borderId="21" xfId="0" applyNumberFormat="1" applyFont="1" applyFill="1" applyBorder="1" applyAlignment="1">
      <alignment horizontal="center" vertical="center"/>
    </xf>
    <xf numFmtId="9" fontId="226" fillId="2" borderId="21" xfId="0" applyNumberFormat="1" applyFont="1" applyFill="1" applyBorder="1" applyAlignment="1">
      <alignment horizontal="center" vertical="center"/>
    </xf>
    <xf numFmtId="9" fontId="226" fillId="2" borderId="90" xfId="0" applyNumberFormat="1" applyFont="1" applyFill="1" applyBorder="1" applyAlignment="1">
      <alignment horizontal="center" vertical="center"/>
    </xf>
    <xf numFmtId="180" fontId="226" fillId="2" borderId="21" xfId="0" applyNumberFormat="1" applyFont="1" applyFill="1" applyBorder="1" applyAlignment="1">
      <alignment horizontal="center" vertical="center"/>
    </xf>
    <xf numFmtId="180" fontId="226" fillId="2" borderId="101" xfId="0" applyNumberFormat="1" applyFont="1" applyFill="1" applyBorder="1" applyAlignment="1">
      <alignment horizontal="center" vertical="center"/>
    </xf>
    <xf numFmtId="0" fontId="226" fillId="2" borderId="23" xfId="0" applyFont="1" applyFill="1" applyBorder="1" applyAlignment="1">
      <alignment horizontal="center" vertical="center"/>
    </xf>
    <xf numFmtId="9" fontId="226" fillId="2" borderId="195" xfId="0" applyNumberFormat="1" applyFont="1" applyFill="1" applyBorder="1" applyAlignment="1">
      <alignment horizontal="center" vertical="center"/>
    </xf>
    <xf numFmtId="180" fontId="226" fillId="2" borderId="195" xfId="0" applyNumberFormat="1" applyFont="1" applyFill="1" applyBorder="1" applyAlignment="1">
      <alignment horizontal="center" vertical="center"/>
    </xf>
    <xf numFmtId="0" fontId="226" fillId="2" borderId="196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1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8" fillId="2" borderId="0" xfId="0" applyFont="1" applyFill="1" applyAlignment="1">
      <alignment horizontal="right" vertical="center"/>
    </xf>
    <xf numFmtId="0" fontId="232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14871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12058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90416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90416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90416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1-66-Growout%20Farm%20Daily%20Report1.xlsm" TargetMode="External"/><Relationship Id="rId1" Type="http://schemas.openxmlformats.org/officeDocument/2006/relationships/externalLinkPath" Target="G11-66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出栏数据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>
        <row r="7">
          <cell r="J7">
            <v>38</v>
          </cell>
        </row>
      </sheetData>
      <sheetData sheetId="4">
        <row r="66">
          <cell r="B66">
            <v>0.76</v>
          </cell>
        </row>
        <row r="67">
          <cell r="B67">
            <v>4.3899999999999997</v>
          </cell>
        </row>
      </sheetData>
      <sheetData sheetId="5">
        <row r="9">
          <cell r="I9">
            <v>1664</v>
          </cell>
          <cell r="J9">
            <v>3888.0000000000291</v>
          </cell>
          <cell r="Z9">
            <v>1664</v>
          </cell>
          <cell r="AA9">
            <v>2940</v>
          </cell>
          <cell r="AQ9">
            <v>1669</v>
          </cell>
          <cell r="AR9">
            <v>3632.0000000000437</v>
          </cell>
          <cell r="BH9">
            <v>1673</v>
          </cell>
          <cell r="BI9">
            <v>3912.0000000000073</v>
          </cell>
          <cell r="BY9">
            <v>1676</v>
          </cell>
          <cell r="BZ9">
            <v>3771.9999999999709</v>
          </cell>
          <cell r="CP9">
            <v>1443</v>
          </cell>
          <cell r="CQ9">
            <v>3644.0000000000146</v>
          </cell>
          <cell r="DG9">
            <v>1446</v>
          </cell>
          <cell r="DH9">
            <v>3747.9999999999927</v>
          </cell>
          <cell r="DX9">
            <v>1446</v>
          </cell>
          <cell r="DY9">
            <v>3796.0000000000218</v>
          </cell>
          <cell r="EO9">
            <v>1450</v>
          </cell>
          <cell r="EP9">
            <v>3691.9999999999709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45387</v>
      </c>
      <c r="D2">
        <v>0</v>
      </c>
      <c r="H2">
        <v>0</v>
      </c>
      <c r="U2" t="s">
        <v>325</v>
      </c>
      <c r="V2" s="787">
        <v>45387</v>
      </c>
      <c r="W2" t="s">
        <v>527</v>
      </c>
      <c r="X2">
        <v>29500</v>
      </c>
      <c r="Y2">
        <v>15.364583333333334</v>
      </c>
      <c r="Z2" t="s">
        <v>639</v>
      </c>
      <c r="AA2" t="s">
        <v>550</v>
      </c>
      <c r="AB2" t="s">
        <v>622</v>
      </c>
      <c r="AC2">
        <v>66</v>
      </c>
    </row>
    <row r="3" spans="1:29">
      <c r="A3" s="787">
        <v>45388</v>
      </c>
      <c r="B3">
        <v>18</v>
      </c>
      <c r="C3">
        <v>11</v>
      </c>
      <c r="D3">
        <v>1</v>
      </c>
      <c r="E3">
        <v>9</v>
      </c>
      <c r="F3">
        <v>8</v>
      </c>
      <c r="G3">
        <v>0.74</v>
      </c>
      <c r="H3">
        <v>370</v>
      </c>
      <c r="I3">
        <v>402</v>
      </c>
      <c r="J3">
        <v>40</v>
      </c>
      <c r="K3">
        <v>0.89</v>
      </c>
      <c r="L3">
        <v>0.6</v>
      </c>
      <c r="M3">
        <v>34.200000000000003</v>
      </c>
      <c r="N3">
        <v>32</v>
      </c>
      <c r="O3">
        <v>0.85</v>
      </c>
      <c r="P3">
        <v>0.85</v>
      </c>
      <c r="Q3">
        <v>0</v>
      </c>
      <c r="R3">
        <v>0</v>
      </c>
      <c r="S3">
        <v>1</v>
      </c>
      <c r="T3">
        <v>1</v>
      </c>
      <c r="U3" t="s">
        <v>325</v>
      </c>
      <c r="V3" s="787">
        <v>45387</v>
      </c>
      <c r="W3" t="s">
        <v>527</v>
      </c>
      <c r="X3">
        <v>29500</v>
      </c>
      <c r="Y3">
        <v>15.364583333333334</v>
      </c>
      <c r="Z3" t="s">
        <v>639</v>
      </c>
      <c r="AA3" t="s">
        <v>550</v>
      </c>
      <c r="AB3" t="s">
        <v>622</v>
      </c>
      <c r="AC3">
        <v>66</v>
      </c>
    </row>
    <row r="4" spans="1:29">
      <c r="A4" s="787">
        <v>45389</v>
      </c>
      <c r="B4">
        <v>17</v>
      </c>
      <c r="C4">
        <v>12</v>
      </c>
      <c r="D4">
        <v>2</v>
      </c>
      <c r="E4">
        <v>28</v>
      </c>
      <c r="F4">
        <v>12</v>
      </c>
      <c r="G4">
        <v>0.98</v>
      </c>
      <c r="H4">
        <v>490</v>
      </c>
      <c r="I4">
        <v>202</v>
      </c>
      <c r="J4">
        <v>52.000000000007276</v>
      </c>
      <c r="K4">
        <v>0.91</v>
      </c>
      <c r="L4">
        <v>0.85</v>
      </c>
      <c r="M4">
        <v>33.6</v>
      </c>
      <c r="N4">
        <v>32.200000000000003</v>
      </c>
      <c r="O4">
        <v>0.85</v>
      </c>
      <c r="P4">
        <v>0.85</v>
      </c>
      <c r="Q4">
        <v>0</v>
      </c>
      <c r="R4">
        <v>0</v>
      </c>
      <c r="S4">
        <v>1</v>
      </c>
      <c r="T4">
        <v>1</v>
      </c>
      <c r="U4" t="s">
        <v>325</v>
      </c>
      <c r="V4" s="787">
        <v>45387</v>
      </c>
      <c r="W4" t="s">
        <v>527</v>
      </c>
      <c r="X4">
        <v>29500</v>
      </c>
      <c r="Y4">
        <v>15.364583333333334</v>
      </c>
      <c r="Z4" t="s">
        <v>639</v>
      </c>
      <c r="AA4" t="s">
        <v>550</v>
      </c>
      <c r="AB4" t="s">
        <v>622</v>
      </c>
      <c r="AC4">
        <v>66</v>
      </c>
    </row>
    <row r="5" spans="1:29">
      <c r="A5" s="787">
        <v>45390</v>
      </c>
      <c r="B5">
        <v>18</v>
      </c>
      <c r="C5">
        <v>8</v>
      </c>
      <c r="D5">
        <v>3</v>
      </c>
      <c r="E5">
        <v>26</v>
      </c>
      <c r="F5">
        <v>36</v>
      </c>
      <c r="G5">
        <v>1.28</v>
      </c>
      <c r="H5">
        <v>640</v>
      </c>
      <c r="I5">
        <v>186</v>
      </c>
      <c r="J5">
        <v>56.000000000021828</v>
      </c>
      <c r="K5">
        <v>0.84</v>
      </c>
      <c r="L5">
        <v>0.75</v>
      </c>
      <c r="M5">
        <v>33.1</v>
      </c>
      <c r="N5">
        <v>31.8</v>
      </c>
      <c r="O5">
        <v>0.85</v>
      </c>
      <c r="P5">
        <v>0.85</v>
      </c>
      <c r="Q5">
        <v>0</v>
      </c>
      <c r="R5">
        <v>0</v>
      </c>
      <c r="S5">
        <v>1</v>
      </c>
      <c r="T5">
        <v>1</v>
      </c>
      <c r="U5" t="s">
        <v>325</v>
      </c>
      <c r="V5" s="787">
        <v>45387</v>
      </c>
      <c r="W5" t="s">
        <v>527</v>
      </c>
      <c r="X5">
        <v>29500</v>
      </c>
      <c r="Y5">
        <v>15.364583333333334</v>
      </c>
      <c r="Z5" t="s">
        <v>639</v>
      </c>
      <c r="AA5" t="s">
        <v>550</v>
      </c>
      <c r="AB5" t="s">
        <v>622</v>
      </c>
      <c r="AC5">
        <v>66</v>
      </c>
    </row>
    <row r="6" spans="1:29">
      <c r="A6" s="787">
        <v>45391</v>
      </c>
      <c r="B6">
        <v>23</v>
      </c>
      <c r="C6">
        <v>11</v>
      </c>
      <c r="D6">
        <v>4</v>
      </c>
      <c r="E6">
        <v>25</v>
      </c>
      <c r="F6">
        <v>35</v>
      </c>
      <c r="G6">
        <v>1.32</v>
      </c>
      <c r="H6">
        <v>660</v>
      </c>
      <c r="I6">
        <v>146</v>
      </c>
      <c r="J6">
        <v>51.999999999970896</v>
      </c>
      <c r="K6">
        <v>0.81</v>
      </c>
      <c r="L6">
        <v>0.74</v>
      </c>
      <c r="M6">
        <v>32.5</v>
      </c>
      <c r="N6">
        <v>31.1</v>
      </c>
      <c r="O6">
        <v>0.85</v>
      </c>
      <c r="P6">
        <v>1</v>
      </c>
      <c r="Q6">
        <v>0</v>
      </c>
      <c r="R6">
        <v>0</v>
      </c>
      <c r="S6">
        <v>1</v>
      </c>
      <c r="T6">
        <v>1</v>
      </c>
      <c r="U6" t="s">
        <v>325</v>
      </c>
      <c r="V6" s="787">
        <v>45387</v>
      </c>
      <c r="W6" t="s">
        <v>527</v>
      </c>
      <c r="X6">
        <v>29500</v>
      </c>
      <c r="Y6">
        <v>15.364583333333334</v>
      </c>
      <c r="Z6" t="s">
        <v>639</v>
      </c>
      <c r="AA6" t="s">
        <v>550</v>
      </c>
      <c r="AB6" t="s">
        <v>622</v>
      </c>
      <c r="AC6">
        <v>66</v>
      </c>
    </row>
    <row r="7" spans="1:29">
      <c r="A7" s="787">
        <v>45392</v>
      </c>
      <c r="B7">
        <v>22</v>
      </c>
      <c r="C7">
        <v>12</v>
      </c>
      <c r="D7">
        <v>5</v>
      </c>
      <c r="E7">
        <v>10</v>
      </c>
      <c r="F7">
        <v>30</v>
      </c>
      <c r="G7">
        <v>1.56</v>
      </c>
      <c r="H7">
        <v>780</v>
      </c>
      <c r="I7">
        <v>115</v>
      </c>
      <c r="J7">
        <v>40</v>
      </c>
      <c r="K7">
        <v>0.81</v>
      </c>
      <c r="L7">
        <v>0.72</v>
      </c>
      <c r="M7">
        <v>31.9</v>
      </c>
      <c r="N7">
        <v>30.6</v>
      </c>
      <c r="O7">
        <v>0.85</v>
      </c>
      <c r="P7">
        <v>1</v>
      </c>
      <c r="Q7">
        <v>0</v>
      </c>
      <c r="R7">
        <v>0</v>
      </c>
      <c r="S7">
        <v>1</v>
      </c>
      <c r="T7">
        <v>1</v>
      </c>
      <c r="U7" t="s">
        <v>325</v>
      </c>
      <c r="V7" s="787">
        <v>45387</v>
      </c>
      <c r="W7" t="s">
        <v>527</v>
      </c>
      <c r="X7">
        <v>29500</v>
      </c>
      <c r="Y7">
        <v>15.364583333333334</v>
      </c>
      <c r="Z7" t="s">
        <v>639</v>
      </c>
      <c r="AA7" t="s">
        <v>550</v>
      </c>
      <c r="AB7" t="s">
        <v>622</v>
      </c>
      <c r="AC7">
        <v>66</v>
      </c>
    </row>
    <row r="8" spans="1:29">
      <c r="A8" s="787">
        <v>45393</v>
      </c>
      <c r="B8">
        <v>22</v>
      </c>
      <c r="C8">
        <v>13</v>
      </c>
      <c r="D8">
        <v>6</v>
      </c>
      <c r="E8">
        <v>8</v>
      </c>
      <c r="F8">
        <v>25</v>
      </c>
      <c r="G8">
        <v>2.12</v>
      </c>
      <c r="H8">
        <v>1060</v>
      </c>
      <c r="I8">
        <v>94</v>
      </c>
      <c r="J8">
        <v>40</v>
      </c>
      <c r="K8">
        <v>0.84</v>
      </c>
      <c r="L8">
        <v>0.77</v>
      </c>
      <c r="M8">
        <v>31.2</v>
      </c>
      <c r="N8">
        <v>30</v>
      </c>
      <c r="O8">
        <v>0.8</v>
      </c>
      <c r="P8">
        <v>0.9</v>
      </c>
      <c r="Q8">
        <v>0</v>
      </c>
      <c r="R8">
        <v>0</v>
      </c>
      <c r="S8">
        <v>1</v>
      </c>
      <c r="T8">
        <v>1</v>
      </c>
      <c r="U8" t="s">
        <v>325</v>
      </c>
      <c r="V8" s="787">
        <v>45387</v>
      </c>
      <c r="W8" t="s">
        <v>527</v>
      </c>
      <c r="X8">
        <v>29500</v>
      </c>
      <c r="Y8">
        <v>15.364583333333334</v>
      </c>
      <c r="Z8" t="s">
        <v>639</v>
      </c>
      <c r="AA8" t="s">
        <v>550</v>
      </c>
      <c r="AB8" t="s">
        <v>622</v>
      </c>
      <c r="AC8">
        <v>66</v>
      </c>
    </row>
    <row r="9" spans="1:29">
      <c r="A9" s="787">
        <v>45394</v>
      </c>
      <c r="B9">
        <v>23</v>
      </c>
      <c r="C9">
        <v>14</v>
      </c>
      <c r="D9">
        <v>7</v>
      </c>
      <c r="E9">
        <v>10</v>
      </c>
      <c r="F9">
        <v>33</v>
      </c>
      <c r="G9">
        <v>2.21</v>
      </c>
      <c r="H9">
        <v>1105</v>
      </c>
      <c r="I9">
        <v>68</v>
      </c>
      <c r="J9">
        <v>40</v>
      </c>
      <c r="K9">
        <v>0.91</v>
      </c>
      <c r="L9">
        <v>0.81</v>
      </c>
      <c r="M9">
        <v>30.6</v>
      </c>
      <c r="N9">
        <v>29.3</v>
      </c>
      <c r="O9">
        <v>0.77</v>
      </c>
      <c r="P9">
        <v>1</v>
      </c>
      <c r="Q9">
        <v>0</v>
      </c>
      <c r="R9">
        <v>0</v>
      </c>
      <c r="S9">
        <v>1</v>
      </c>
      <c r="T9">
        <v>2</v>
      </c>
      <c r="U9" t="s">
        <v>325</v>
      </c>
      <c r="V9" s="787">
        <v>45387</v>
      </c>
      <c r="W9" t="s">
        <v>527</v>
      </c>
      <c r="X9">
        <v>29500</v>
      </c>
      <c r="Y9">
        <v>15.364583333333334</v>
      </c>
      <c r="Z9" t="s">
        <v>639</v>
      </c>
      <c r="AA9" t="s">
        <v>550</v>
      </c>
      <c r="AB9" t="s">
        <v>622</v>
      </c>
      <c r="AC9">
        <v>66</v>
      </c>
    </row>
    <row r="10" spans="1:29">
      <c r="A10" s="787">
        <v>45395</v>
      </c>
      <c r="B10">
        <v>19</v>
      </c>
      <c r="C10">
        <v>14</v>
      </c>
      <c r="D10">
        <v>8</v>
      </c>
      <c r="E10">
        <v>10</v>
      </c>
      <c r="F10">
        <v>182</v>
      </c>
      <c r="G10">
        <v>2.5099999999999998</v>
      </c>
      <c r="H10">
        <v>1255</v>
      </c>
      <c r="I10">
        <v>63</v>
      </c>
      <c r="J10">
        <v>36.000000000021828</v>
      </c>
      <c r="K10">
        <v>0.91</v>
      </c>
      <c r="L10">
        <v>0.81</v>
      </c>
      <c r="M10">
        <v>30.1</v>
      </c>
      <c r="N10">
        <v>28.7</v>
      </c>
      <c r="O10">
        <v>0.7</v>
      </c>
      <c r="P10">
        <v>1.1000000000000001</v>
      </c>
      <c r="Q10">
        <v>0</v>
      </c>
      <c r="R10">
        <v>0</v>
      </c>
      <c r="S10">
        <v>2</v>
      </c>
      <c r="T10">
        <v>2</v>
      </c>
      <c r="U10" t="s">
        <v>325</v>
      </c>
      <c r="V10" s="787">
        <v>45387</v>
      </c>
      <c r="W10" t="s">
        <v>527</v>
      </c>
      <c r="X10">
        <v>29500</v>
      </c>
      <c r="Y10">
        <v>15.364583333333334</v>
      </c>
      <c r="Z10" t="s">
        <v>639</v>
      </c>
      <c r="AA10" t="s">
        <v>550</v>
      </c>
      <c r="AB10" t="s">
        <v>622</v>
      </c>
      <c r="AC10">
        <v>66</v>
      </c>
    </row>
    <row r="11" spans="1:29">
      <c r="A11" s="787">
        <v>45396</v>
      </c>
      <c r="B11">
        <v>22</v>
      </c>
      <c r="C11">
        <v>14</v>
      </c>
      <c r="D11">
        <v>9</v>
      </c>
      <c r="E11">
        <v>15</v>
      </c>
      <c r="F11">
        <v>25</v>
      </c>
      <c r="G11">
        <v>2.11</v>
      </c>
      <c r="H11">
        <v>1055</v>
      </c>
      <c r="I11">
        <v>75</v>
      </c>
      <c r="J11">
        <v>27.999999999992724</v>
      </c>
      <c r="K11">
        <v>0.92</v>
      </c>
      <c r="L11">
        <v>0.85</v>
      </c>
      <c r="M11">
        <v>29.6</v>
      </c>
      <c r="N11">
        <v>28.4</v>
      </c>
      <c r="O11">
        <v>0.81</v>
      </c>
      <c r="P11">
        <v>0.95</v>
      </c>
      <c r="Q11">
        <v>0</v>
      </c>
      <c r="R11">
        <v>0</v>
      </c>
      <c r="S11">
        <v>2</v>
      </c>
      <c r="T11">
        <v>2</v>
      </c>
      <c r="U11" t="s">
        <v>325</v>
      </c>
      <c r="V11" s="787">
        <v>45387</v>
      </c>
      <c r="W11" t="s">
        <v>527</v>
      </c>
      <c r="X11">
        <v>29500</v>
      </c>
      <c r="Y11">
        <v>15.364583333333334</v>
      </c>
      <c r="Z11" t="s">
        <v>639</v>
      </c>
      <c r="AA11" t="s">
        <v>550</v>
      </c>
      <c r="AB11" t="s">
        <v>622</v>
      </c>
      <c r="AC11">
        <v>66</v>
      </c>
    </row>
    <row r="12" spans="1:29">
      <c r="A12" s="787">
        <v>45397</v>
      </c>
      <c r="B12">
        <v>25</v>
      </c>
      <c r="C12">
        <v>15</v>
      </c>
      <c r="D12">
        <v>10</v>
      </c>
      <c r="E12">
        <v>2</v>
      </c>
      <c r="F12">
        <v>14</v>
      </c>
      <c r="G12">
        <v>3.18</v>
      </c>
      <c r="H12">
        <v>1590</v>
      </c>
      <c r="I12">
        <v>44</v>
      </c>
      <c r="J12">
        <v>24.000000000014552</v>
      </c>
      <c r="K12">
        <v>0.94</v>
      </c>
      <c r="L12">
        <v>0.8</v>
      </c>
      <c r="M12">
        <v>29.8</v>
      </c>
      <c r="N12">
        <v>28.2</v>
      </c>
      <c r="O12">
        <v>0.71</v>
      </c>
      <c r="P12">
        <v>2.0499999999999998</v>
      </c>
      <c r="Q12">
        <v>0</v>
      </c>
      <c r="R12">
        <v>0</v>
      </c>
      <c r="S12">
        <v>2</v>
      </c>
      <c r="T12">
        <v>2</v>
      </c>
      <c r="U12" t="s">
        <v>325</v>
      </c>
      <c r="V12" s="787">
        <v>45387</v>
      </c>
      <c r="W12" t="s">
        <v>527</v>
      </c>
      <c r="X12">
        <v>29500</v>
      </c>
      <c r="Y12">
        <v>15.364583333333334</v>
      </c>
      <c r="Z12" t="s">
        <v>639</v>
      </c>
      <c r="AA12" t="s">
        <v>550</v>
      </c>
      <c r="AB12" t="s">
        <v>622</v>
      </c>
      <c r="AC12">
        <v>66</v>
      </c>
    </row>
    <row r="13" spans="1:29">
      <c r="A13" s="787">
        <v>45398</v>
      </c>
      <c r="B13">
        <v>25</v>
      </c>
      <c r="C13">
        <v>14</v>
      </c>
      <c r="D13">
        <v>11</v>
      </c>
      <c r="E13">
        <v>8</v>
      </c>
      <c r="F13">
        <v>29</v>
      </c>
      <c r="G13">
        <v>3.64</v>
      </c>
      <c r="H13">
        <v>1820</v>
      </c>
      <c r="I13">
        <v>12</v>
      </c>
      <c r="J13">
        <v>31.999999999970896</v>
      </c>
      <c r="K13">
        <v>0.95</v>
      </c>
      <c r="L13">
        <v>0.73</v>
      </c>
      <c r="M13">
        <v>29.5</v>
      </c>
      <c r="N13">
        <v>28.4</v>
      </c>
      <c r="O13">
        <v>0.75</v>
      </c>
      <c r="P13">
        <v>2.2400000000000002</v>
      </c>
      <c r="Q13">
        <v>0</v>
      </c>
      <c r="R13">
        <v>0</v>
      </c>
      <c r="S13">
        <v>2</v>
      </c>
      <c r="T13">
        <v>2</v>
      </c>
      <c r="U13" t="s">
        <v>325</v>
      </c>
      <c r="V13" s="787">
        <v>45387</v>
      </c>
      <c r="W13" t="s">
        <v>527</v>
      </c>
      <c r="X13">
        <v>29500</v>
      </c>
      <c r="Y13">
        <v>15.364583333333334</v>
      </c>
      <c r="Z13" t="s">
        <v>639</v>
      </c>
      <c r="AA13" t="s">
        <v>550</v>
      </c>
      <c r="AB13" t="s">
        <v>622</v>
      </c>
      <c r="AC13">
        <v>66</v>
      </c>
    </row>
    <row r="14" spans="1:29">
      <c r="A14" s="787">
        <v>45399</v>
      </c>
      <c r="B14">
        <v>19</v>
      </c>
      <c r="C14">
        <v>10</v>
      </c>
      <c r="D14">
        <v>12</v>
      </c>
      <c r="E14">
        <v>5</v>
      </c>
      <c r="F14">
        <v>24</v>
      </c>
      <c r="G14">
        <v>4.1100000000000003</v>
      </c>
      <c r="H14">
        <v>2055</v>
      </c>
      <c r="I14">
        <v>29</v>
      </c>
      <c r="J14">
        <v>36.000000000021828</v>
      </c>
      <c r="K14">
        <v>0.93</v>
      </c>
      <c r="L14">
        <v>0.76</v>
      </c>
      <c r="M14">
        <v>28.8</v>
      </c>
      <c r="N14">
        <v>27.9</v>
      </c>
      <c r="O14">
        <v>0.7</v>
      </c>
      <c r="P14">
        <v>0.99</v>
      </c>
      <c r="Q14">
        <v>0</v>
      </c>
      <c r="R14">
        <v>0</v>
      </c>
      <c r="S14">
        <v>2</v>
      </c>
      <c r="T14">
        <v>2</v>
      </c>
      <c r="U14" t="s">
        <v>325</v>
      </c>
      <c r="V14" s="787">
        <v>45387</v>
      </c>
      <c r="W14" t="s">
        <v>527</v>
      </c>
      <c r="X14">
        <v>29500</v>
      </c>
      <c r="Y14">
        <v>15.364583333333334</v>
      </c>
      <c r="Z14" t="s">
        <v>639</v>
      </c>
      <c r="AA14" t="s">
        <v>550</v>
      </c>
      <c r="AB14" t="s">
        <v>622</v>
      </c>
      <c r="AC14">
        <v>66</v>
      </c>
    </row>
    <row r="15" spans="1:29">
      <c r="A15" s="787">
        <v>45400</v>
      </c>
      <c r="B15">
        <v>23</v>
      </c>
      <c r="C15">
        <v>12</v>
      </c>
      <c r="D15">
        <v>13</v>
      </c>
      <c r="E15">
        <v>8</v>
      </c>
      <c r="F15">
        <v>25</v>
      </c>
      <c r="G15">
        <v>4.5199999999999996</v>
      </c>
      <c r="H15">
        <v>2260</v>
      </c>
      <c r="I15">
        <v>51</v>
      </c>
      <c r="J15">
        <v>27.999999999992724</v>
      </c>
      <c r="K15">
        <v>0.96</v>
      </c>
      <c r="L15">
        <v>0.71</v>
      </c>
      <c r="M15">
        <v>28.8</v>
      </c>
      <c r="N15">
        <v>26.8</v>
      </c>
      <c r="O15">
        <v>0.57999999999999996</v>
      </c>
      <c r="P15">
        <v>1.83</v>
      </c>
      <c r="Q15">
        <v>0</v>
      </c>
      <c r="R15">
        <v>0</v>
      </c>
      <c r="S15">
        <v>2</v>
      </c>
      <c r="T15">
        <v>2</v>
      </c>
      <c r="U15" t="s">
        <v>325</v>
      </c>
      <c r="V15" s="787">
        <v>45387</v>
      </c>
      <c r="W15" t="s">
        <v>527</v>
      </c>
      <c r="X15">
        <v>29500</v>
      </c>
      <c r="Y15">
        <v>15.364583333333334</v>
      </c>
      <c r="Z15" t="s">
        <v>639</v>
      </c>
      <c r="AA15" t="s">
        <v>550</v>
      </c>
      <c r="AB15" t="s">
        <v>622</v>
      </c>
      <c r="AC15">
        <v>66</v>
      </c>
    </row>
    <row r="16" spans="1:29">
      <c r="A16" s="787">
        <v>45401</v>
      </c>
      <c r="B16">
        <v>20</v>
      </c>
      <c r="C16">
        <v>14</v>
      </c>
      <c r="D16">
        <v>14</v>
      </c>
      <c r="E16">
        <v>10</v>
      </c>
      <c r="F16">
        <v>35</v>
      </c>
      <c r="G16">
        <v>4.8</v>
      </c>
      <c r="H16">
        <v>2400</v>
      </c>
      <c r="I16">
        <v>34</v>
      </c>
      <c r="J16">
        <v>32.000000000007276</v>
      </c>
      <c r="K16">
        <v>0.93</v>
      </c>
      <c r="L16">
        <v>0.75</v>
      </c>
      <c r="M16">
        <v>28.4</v>
      </c>
      <c r="N16">
        <v>26.5</v>
      </c>
      <c r="O16">
        <v>0.72</v>
      </c>
      <c r="P16">
        <v>1.37</v>
      </c>
      <c r="Q16">
        <v>0</v>
      </c>
      <c r="R16">
        <v>0</v>
      </c>
      <c r="S16">
        <v>2</v>
      </c>
      <c r="T16">
        <v>2</v>
      </c>
      <c r="U16" t="s">
        <v>325</v>
      </c>
      <c r="V16" s="787">
        <v>45387</v>
      </c>
      <c r="W16" t="s">
        <v>527</v>
      </c>
      <c r="X16">
        <v>29500</v>
      </c>
      <c r="Y16">
        <v>15.364583333333334</v>
      </c>
      <c r="Z16" t="s">
        <v>639</v>
      </c>
      <c r="AA16" t="s">
        <v>550</v>
      </c>
      <c r="AB16" t="s">
        <v>622</v>
      </c>
      <c r="AC16">
        <v>66</v>
      </c>
    </row>
    <row r="17" spans="1:29">
      <c r="A17" s="787">
        <v>45402</v>
      </c>
      <c r="B17">
        <v>22</v>
      </c>
      <c r="C17">
        <v>14</v>
      </c>
      <c r="D17">
        <v>15</v>
      </c>
      <c r="E17">
        <v>7</v>
      </c>
      <c r="F17">
        <v>30</v>
      </c>
      <c r="G17">
        <v>5.01</v>
      </c>
      <c r="H17">
        <v>2505</v>
      </c>
      <c r="I17">
        <v>51</v>
      </c>
      <c r="J17">
        <v>40</v>
      </c>
      <c r="K17">
        <v>0.92</v>
      </c>
      <c r="L17">
        <v>0.81</v>
      </c>
      <c r="M17">
        <v>27.9</v>
      </c>
      <c r="N17">
        <v>26.1</v>
      </c>
      <c r="O17">
        <v>0.76</v>
      </c>
      <c r="P17">
        <v>1.67</v>
      </c>
      <c r="Q17">
        <v>0</v>
      </c>
      <c r="R17">
        <v>0</v>
      </c>
      <c r="S17">
        <v>2</v>
      </c>
      <c r="T17">
        <v>2</v>
      </c>
      <c r="U17" t="s">
        <v>325</v>
      </c>
      <c r="V17" s="787">
        <v>45387</v>
      </c>
      <c r="W17" t="s">
        <v>527</v>
      </c>
      <c r="X17">
        <v>29500</v>
      </c>
      <c r="Y17">
        <v>15.364583333333334</v>
      </c>
      <c r="Z17" t="s">
        <v>639</v>
      </c>
      <c r="AA17" t="s">
        <v>550</v>
      </c>
      <c r="AB17" t="s">
        <v>622</v>
      </c>
      <c r="AC17">
        <v>66</v>
      </c>
    </row>
    <row r="18" spans="1:29">
      <c r="A18" s="787">
        <v>45403</v>
      </c>
      <c r="B18">
        <v>22</v>
      </c>
      <c r="C18">
        <v>12</v>
      </c>
      <c r="D18">
        <v>16</v>
      </c>
      <c r="E18">
        <v>8</v>
      </c>
      <c r="F18">
        <v>33</v>
      </c>
      <c r="G18">
        <v>5.28</v>
      </c>
      <c r="H18">
        <v>2640</v>
      </c>
      <c r="I18">
        <v>24</v>
      </c>
      <c r="J18">
        <v>40</v>
      </c>
      <c r="K18">
        <v>0.93</v>
      </c>
      <c r="L18">
        <v>0.78</v>
      </c>
      <c r="M18">
        <v>27.6</v>
      </c>
      <c r="N18">
        <v>25.8</v>
      </c>
      <c r="O18">
        <v>0.75</v>
      </c>
      <c r="P18">
        <v>1.83</v>
      </c>
      <c r="Q18">
        <v>0</v>
      </c>
      <c r="R18">
        <v>0</v>
      </c>
      <c r="S18">
        <v>2</v>
      </c>
      <c r="T18">
        <v>2</v>
      </c>
      <c r="U18" t="s">
        <v>325</v>
      </c>
      <c r="V18" s="787">
        <v>45387</v>
      </c>
      <c r="W18" t="s">
        <v>527</v>
      </c>
      <c r="X18">
        <v>29500</v>
      </c>
      <c r="Y18">
        <v>15.364583333333334</v>
      </c>
      <c r="Z18" t="s">
        <v>639</v>
      </c>
      <c r="AA18" t="s">
        <v>550</v>
      </c>
      <c r="AB18" t="s">
        <v>622</v>
      </c>
      <c r="AC18">
        <v>66</v>
      </c>
    </row>
    <row r="19" spans="1:29">
      <c r="A19" s="787">
        <v>45404</v>
      </c>
      <c r="B19">
        <v>23</v>
      </c>
      <c r="C19">
        <v>14</v>
      </c>
      <c r="D19">
        <v>17</v>
      </c>
      <c r="E19">
        <v>10</v>
      </c>
      <c r="F19">
        <v>26</v>
      </c>
      <c r="G19">
        <v>5.68</v>
      </c>
      <c r="H19">
        <v>2840</v>
      </c>
      <c r="I19">
        <v>14</v>
      </c>
      <c r="J19">
        <v>43.999999999978172</v>
      </c>
      <c r="K19">
        <v>0.94</v>
      </c>
      <c r="L19">
        <v>0.71</v>
      </c>
      <c r="M19">
        <v>28.7</v>
      </c>
      <c r="N19">
        <v>25.6</v>
      </c>
      <c r="O19">
        <v>0.71</v>
      </c>
      <c r="P19">
        <v>2.74</v>
      </c>
      <c r="Q19">
        <v>0</v>
      </c>
      <c r="R19">
        <v>0</v>
      </c>
      <c r="S19">
        <v>2</v>
      </c>
      <c r="T19">
        <v>3</v>
      </c>
      <c r="U19" t="s">
        <v>325</v>
      </c>
      <c r="V19" s="787">
        <v>45387</v>
      </c>
      <c r="W19" t="s">
        <v>527</v>
      </c>
      <c r="X19">
        <v>29500</v>
      </c>
      <c r="Y19">
        <v>15.364583333333334</v>
      </c>
      <c r="Z19" t="s">
        <v>639</v>
      </c>
      <c r="AA19" t="s">
        <v>550</v>
      </c>
      <c r="AB19" t="s">
        <v>622</v>
      </c>
      <c r="AC19">
        <v>66</v>
      </c>
    </row>
    <row r="20" spans="1:29">
      <c r="A20" s="787">
        <v>45405</v>
      </c>
      <c r="B20">
        <v>25</v>
      </c>
      <c r="C20">
        <v>12</v>
      </c>
      <c r="D20">
        <v>18</v>
      </c>
      <c r="E20">
        <v>5</v>
      </c>
      <c r="F20">
        <v>20</v>
      </c>
      <c r="G20">
        <v>6.01</v>
      </c>
      <c r="H20">
        <v>3005</v>
      </c>
      <c r="I20">
        <v>7</v>
      </c>
      <c r="J20">
        <v>52.000000000007276</v>
      </c>
      <c r="K20">
        <v>0.93</v>
      </c>
      <c r="L20">
        <v>0.79</v>
      </c>
      <c r="M20">
        <v>28.2</v>
      </c>
      <c r="N20">
        <v>25.6</v>
      </c>
      <c r="O20">
        <v>0.7</v>
      </c>
      <c r="P20">
        <v>2.48</v>
      </c>
      <c r="Q20">
        <v>0</v>
      </c>
      <c r="R20">
        <v>0</v>
      </c>
      <c r="S20">
        <v>2</v>
      </c>
      <c r="T20">
        <v>3</v>
      </c>
      <c r="U20" t="s">
        <v>325</v>
      </c>
      <c r="V20" s="787">
        <v>45387</v>
      </c>
      <c r="W20" t="s">
        <v>527</v>
      </c>
      <c r="X20">
        <v>29500</v>
      </c>
      <c r="Y20">
        <v>15.364583333333334</v>
      </c>
      <c r="Z20" t="s">
        <v>639</v>
      </c>
      <c r="AA20" t="s">
        <v>550</v>
      </c>
      <c r="AB20" t="s">
        <v>622</v>
      </c>
      <c r="AC20">
        <v>66</v>
      </c>
    </row>
    <row r="21" spans="1:29">
      <c r="A21" s="787">
        <v>45406</v>
      </c>
      <c r="B21">
        <v>25</v>
      </c>
      <c r="C21">
        <v>13</v>
      </c>
      <c r="D21">
        <v>19</v>
      </c>
      <c r="E21">
        <v>7</v>
      </c>
      <c r="F21">
        <v>30</v>
      </c>
      <c r="G21">
        <v>6.23</v>
      </c>
      <c r="H21">
        <v>3115</v>
      </c>
      <c r="I21">
        <v>12</v>
      </c>
      <c r="J21">
        <v>56.000000000021828</v>
      </c>
      <c r="K21">
        <v>0.93</v>
      </c>
      <c r="L21">
        <v>0.6</v>
      </c>
      <c r="M21">
        <v>28.1</v>
      </c>
      <c r="N21">
        <v>24.3</v>
      </c>
      <c r="O21">
        <v>0.68</v>
      </c>
      <c r="P21">
        <v>3.01</v>
      </c>
      <c r="Q21">
        <v>0</v>
      </c>
      <c r="R21">
        <v>0</v>
      </c>
      <c r="S21">
        <v>2</v>
      </c>
      <c r="T21">
        <v>4</v>
      </c>
      <c r="U21" t="s">
        <v>325</v>
      </c>
      <c r="V21" s="787">
        <v>45387</v>
      </c>
      <c r="W21" t="s">
        <v>527</v>
      </c>
      <c r="X21">
        <v>29500</v>
      </c>
      <c r="Y21">
        <v>15.364583333333334</v>
      </c>
      <c r="Z21" t="s">
        <v>639</v>
      </c>
      <c r="AA21" t="s">
        <v>550</v>
      </c>
      <c r="AB21" t="s">
        <v>622</v>
      </c>
      <c r="AC21">
        <v>66</v>
      </c>
    </row>
    <row r="22" spans="1:29">
      <c r="A22" s="787">
        <v>45407</v>
      </c>
      <c r="B22">
        <v>27</v>
      </c>
      <c r="C22">
        <v>15</v>
      </c>
      <c r="D22">
        <v>20</v>
      </c>
      <c r="E22">
        <v>6</v>
      </c>
      <c r="F22">
        <v>36</v>
      </c>
      <c r="G22">
        <v>6.73</v>
      </c>
      <c r="H22">
        <v>3365</v>
      </c>
      <c r="I22">
        <v>6</v>
      </c>
      <c r="J22">
        <v>55.999999999985448</v>
      </c>
      <c r="K22">
        <v>0.9</v>
      </c>
      <c r="L22">
        <v>0.61</v>
      </c>
      <c r="M22">
        <v>28.8</v>
      </c>
      <c r="N22">
        <v>24.1</v>
      </c>
      <c r="O22">
        <v>0.65</v>
      </c>
      <c r="P22">
        <v>3.43</v>
      </c>
      <c r="Q22">
        <v>0</v>
      </c>
      <c r="R22">
        <v>0</v>
      </c>
      <c r="S22">
        <v>2</v>
      </c>
      <c r="T22">
        <v>5</v>
      </c>
      <c r="U22" t="s">
        <v>325</v>
      </c>
      <c r="V22" s="787">
        <v>45387</v>
      </c>
      <c r="W22" t="s">
        <v>527</v>
      </c>
      <c r="X22">
        <v>29500</v>
      </c>
      <c r="Y22">
        <v>15.364583333333334</v>
      </c>
      <c r="Z22" t="s">
        <v>639</v>
      </c>
      <c r="AA22" t="s">
        <v>550</v>
      </c>
      <c r="AB22" t="s">
        <v>622</v>
      </c>
      <c r="AC22">
        <v>66</v>
      </c>
    </row>
    <row r="23" spans="1:29">
      <c r="A23" s="787">
        <v>45408</v>
      </c>
      <c r="B23">
        <v>26</v>
      </c>
      <c r="C23">
        <v>15</v>
      </c>
      <c r="D23">
        <v>21</v>
      </c>
      <c r="E23">
        <v>8</v>
      </c>
      <c r="F23">
        <v>25</v>
      </c>
      <c r="G23">
        <v>7.12</v>
      </c>
      <c r="H23">
        <v>3560</v>
      </c>
      <c r="I23">
        <v>3</v>
      </c>
      <c r="J23">
        <v>107.99999999999272</v>
      </c>
      <c r="K23">
        <v>0.86</v>
      </c>
      <c r="L23">
        <v>0.66</v>
      </c>
      <c r="M23">
        <v>28</v>
      </c>
      <c r="N23">
        <v>24.2</v>
      </c>
      <c r="O23">
        <v>0.71</v>
      </c>
      <c r="P23">
        <v>3.14</v>
      </c>
      <c r="Q23">
        <v>0</v>
      </c>
      <c r="R23">
        <v>0</v>
      </c>
      <c r="S23">
        <v>2</v>
      </c>
      <c r="T23">
        <v>5</v>
      </c>
      <c r="U23" t="s">
        <v>325</v>
      </c>
      <c r="V23" s="787">
        <v>45387</v>
      </c>
      <c r="W23" t="s">
        <v>527</v>
      </c>
      <c r="X23">
        <v>29500</v>
      </c>
      <c r="Y23">
        <v>15.364583333333334</v>
      </c>
      <c r="Z23" t="s">
        <v>639</v>
      </c>
      <c r="AA23" t="s">
        <v>550</v>
      </c>
      <c r="AB23" t="s">
        <v>622</v>
      </c>
      <c r="AC23">
        <v>66</v>
      </c>
    </row>
    <row r="24" spans="1:29">
      <c r="A24" s="787">
        <v>45409</v>
      </c>
      <c r="B24">
        <v>25</v>
      </c>
      <c r="C24">
        <v>17</v>
      </c>
      <c r="D24">
        <v>22</v>
      </c>
      <c r="E24">
        <v>3</v>
      </c>
      <c r="F24">
        <v>42</v>
      </c>
      <c r="G24">
        <v>6.75</v>
      </c>
      <c r="H24">
        <v>3375</v>
      </c>
      <c r="I24">
        <v>3</v>
      </c>
      <c r="J24">
        <v>96.000000000021828</v>
      </c>
      <c r="K24">
        <v>0.84</v>
      </c>
      <c r="L24">
        <v>0.67</v>
      </c>
      <c r="M24">
        <v>27.3</v>
      </c>
      <c r="N24">
        <v>24</v>
      </c>
      <c r="O24">
        <v>0.7</v>
      </c>
      <c r="P24">
        <v>2.9</v>
      </c>
      <c r="Q24">
        <v>0</v>
      </c>
      <c r="R24">
        <v>0</v>
      </c>
      <c r="S24">
        <v>2</v>
      </c>
      <c r="T24">
        <v>5</v>
      </c>
      <c r="U24" t="s">
        <v>325</v>
      </c>
      <c r="V24" s="787">
        <v>45387</v>
      </c>
      <c r="W24" t="s">
        <v>527</v>
      </c>
      <c r="X24">
        <v>29500</v>
      </c>
      <c r="Y24">
        <v>15.364583333333334</v>
      </c>
      <c r="Z24" t="s">
        <v>639</v>
      </c>
      <c r="AA24" t="s">
        <v>550</v>
      </c>
      <c r="AB24" t="s">
        <v>622</v>
      </c>
      <c r="AC24">
        <v>66</v>
      </c>
    </row>
    <row r="25" spans="1:29">
      <c r="A25" s="787">
        <v>45410</v>
      </c>
      <c r="B25">
        <v>21</v>
      </c>
      <c r="C25">
        <v>16</v>
      </c>
      <c r="D25">
        <v>23</v>
      </c>
      <c r="E25">
        <v>2</v>
      </c>
      <c r="F25">
        <v>30</v>
      </c>
      <c r="G25">
        <v>6.26</v>
      </c>
      <c r="H25">
        <v>3130</v>
      </c>
      <c r="I25">
        <v>2</v>
      </c>
      <c r="J25">
        <v>87.999999999992724</v>
      </c>
      <c r="K25">
        <v>0.93</v>
      </c>
      <c r="L25">
        <v>0.86</v>
      </c>
      <c r="M25">
        <v>25.7</v>
      </c>
      <c r="N25">
        <v>23.9</v>
      </c>
      <c r="O25">
        <v>0.82</v>
      </c>
      <c r="P25">
        <v>1.61</v>
      </c>
      <c r="Q25">
        <v>0</v>
      </c>
      <c r="R25">
        <v>0</v>
      </c>
      <c r="S25">
        <v>2</v>
      </c>
      <c r="T25">
        <v>3</v>
      </c>
      <c r="U25" t="s">
        <v>325</v>
      </c>
      <c r="V25" s="787">
        <v>45387</v>
      </c>
      <c r="W25" t="s">
        <v>527</v>
      </c>
      <c r="X25">
        <v>29500</v>
      </c>
      <c r="Y25">
        <v>15.364583333333334</v>
      </c>
      <c r="Z25" t="s">
        <v>639</v>
      </c>
      <c r="AA25" t="s">
        <v>550</v>
      </c>
      <c r="AB25" t="s">
        <v>622</v>
      </c>
      <c r="AC25">
        <v>66</v>
      </c>
    </row>
    <row r="26" spans="1:29">
      <c r="A26" s="787">
        <v>45411</v>
      </c>
      <c r="B26">
        <v>23</v>
      </c>
      <c r="C26">
        <v>13</v>
      </c>
      <c r="D26">
        <v>24</v>
      </c>
      <c r="E26">
        <v>2</v>
      </c>
      <c r="F26">
        <v>5</v>
      </c>
      <c r="G26">
        <v>6.61</v>
      </c>
      <c r="H26">
        <v>3305</v>
      </c>
      <c r="I26">
        <v>5</v>
      </c>
      <c r="J26">
        <v>80</v>
      </c>
      <c r="K26">
        <v>0.94</v>
      </c>
      <c r="L26">
        <v>0.73</v>
      </c>
      <c r="M26">
        <v>25.8</v>
      </c>
      <c r="N26">
        <v>23.2</v>
      </c>
      <c r="O26">
        <v>0.7</v>
      </c>
      <c r="P26">
        <v>2.5</v>
      </c>
      <c r="Q26">
        <v>0</v>
      </c>
      <c r="R26">
        <v>0</v>
      </c>
      <c r="S26">
        <v>2</v>
      </c>
      <c r="T26">
        <v>5</v>
      </c>
      <c r="U26" t="s">
        <v>325</v>
      </c>
      <c r="V26" s="787">
        <v>45387</v>
      </c>
      <c r="W26" t="s">
        <v>527</v>
      </c>
      <c r="X26">
        <v>29500</v>
      </c>
      <c r="Y26">
        <v>15.364583333333334</v>
      </c>
      <c r="Z26" t="s">
        <v>639</v>
      </c>
      <c r="AA26" t="s">
        <v>550</v>
      </c>
      <c r="AB26" t="s">
        <v>622</v>
      </c>
      <c r="AC26">
        <v>66</v>
      </c>
    </row>
    <row r="27" spans="1:29">
      <c r="A27" s="787">
        <v>45412</v>
      </c>
      <c r="B27">
        <v>15</v>
      </c>
      <c r="C27">
        <v>10</v>
      </c>
      <c r="D27">
        <v>25</v>
      </c>
      <c r="E27">
        <v>6</v>
      </c>
      <c r="F27">
        <v>29</v>
      </c>
      <c r="G27">
        <v>7.85</v>
      </c>
      <c r="H27">
        <v>3925</v>
      </c>
      <c r="I27">
        <v>1</v>
      </c>
      <c r="J27">
        <v>103.99999999997817</v>
      </c>
      <c r="K27">
        <v>0.91</v>
      </c>
      <c r="L27">
        <v>0.81</v>
      </c>
      <c r="M27">
        <v>25</v>
      </c>
      <c r="N27">
        <v>22.8</v>
      </c>
      <c r="O27">
        <v>0.65</v>
      </c>
      <c r="P27">
        <v>0.93</v>
      </c>
      <c r="Q27">
        <v>0</v>
      </c>
      <c r="R27">
        <v>0</v>
      </c>
      <c r="S27">
        <v>2</v>
      </c>
      <c r="T27">
        <v>2</v>
      </c>
      <c r="U27" t="s">
        <v>325</v>
      </c>
      <c r="V27" s="787">
        <v>45387</v>
      </c>
      <c r="W27" t="s">
        <v>527</v>
      </c>
      <c r="X27">
        <v>29500</v>
      </c>
      <c r="Y27">
        <v>15.364583333333334</v>
      </c>
      <c r="Z27" t="s">
        <v>639</v>
      </c>
      <c r="AA27" t="s">
        <v>550</v>
      </c>
      <c r="AB27" t="s">
        <v>622</v>
      </c>
      <c r="AC27">
        <v>66</v>
      </c>
    </row>
    <row r="28" spans="1:29">
      <c r="A28" s="787">
        <v>45413</v>
      </c>
      <c r="B28">
        <v>21</v>
      </c>
      <c r="C28">
        <v>11</v>
      </c>
      <c r="D28">
        <v>26</v>
      </c>
      <c r="E28">
        <v>5</v>
      </c>
      <c r="F28">
        <v>29</v>
      </c>
      <c r="G28">
        <v>8.67</v>
      </c>
      <c r="H28">
        <v>4335</v>
      </c>
      <c r="I28">
        <v>5</v>
      </c>
      <c r="J28">
        <v>68.000000000029104</v>
      </c>
      <c r="K28">
        <v>0.92</v>
      </c>
      <c r="L28">
        <v>0.56000000000000005</v>
      </c>
      <c r="M28">
        <v>25.6</v>
      </c>
      <c r="N28">
        <v>22.7</v>
      </c>
      <c r="O28">
        <v>0.55000000000000004</v>
      </c>
      <c r="P28">
        <v>2.1800000000000002</v>
      </c>
      <c r="Q28">
        <v>0</v>
      </c>
      <c r="R28">
        <v>0</v>
      </c>
      <c r="S28">
        <v>2</v>
      </c>
      <c r="T28">
        <v>5</v>
      </c>
      <c r="U28" t="s">
        <v>325</v>
      </c>
      <c r="V28" s="787">
        <v>45387</v>
      </c>
      <c r="W28" t="s">
        <v>527</v>
      </c>
      <c r="X28">
        <v>29500</v>
      </c>
      <c r="Y28">
        <v>15.364583333333334</v>
      </c>
      <c r="Z28" t="s">
        <v>639</v>
      </c>
      <c r="AA28" t="s">
        <v>550</v>
      </c>
      <c r="AB28" t="s">
        <v>622</v>
      </c>
      <c r="AC28">
        <v>66</v>
      </c>
    </row>
    <row r="29" spans="1:29">
      <c r="A29" s="787">
        <v>45414</v>
      </c>
      <c r="B29">
        <v>22</v>
      </c>
      <c r="C29">
        <v>12</v>
      </c>
      <c r="D29">
        <v>27</v>
      </c>
      <c r="E29">
        <v>5</v>
      </c>
      <c r="F29">
        <v>32</v>
      </c>
      <c r="G29">
        <v>9.2200000000000006</v>
      </c>
      <c r="H29">
        <v>4610</v>
      </c>
      <c r="I29">
        <v>2</v>
      </c>
      <c r="J29">
        <v>87.999999999992724</v>
      </c>
      <c r="K29">
        <v>0.93</v>
      </c>
      <c r="L29">
        <v>0.45</v>
      </c>
      <c r="M29">
        <v>25.9</v>
      </c>
      <c r="N29">
        <v>22.1</v>
      </c>
      <c r="O29">
        <v>0.5</v>
      </c>
      <c r="P29">
        <v>2.44</v>
      </c>
      <c r="Q29">
        <v>0</v>
      </c>
      <c r="R29">
        <v>0</v>
      </c>
      <c r="S29">
        <v>2</v>
      </c>
      <c r="T29">
        <v>6</v>
      </c>
      <c r="U29" t="s">
        <v>325</v>
      </c>
      <c r="V29" s="787">
        <v>45387</v>
      </c>
      <c r="W29" t="s">
        <v>527</v>
      </c>
      <c r="X29">
        <v>29500</v>
      </c>
      <c r="Y29">
        <v>15.364583333333334</v>
      </c>
      <c r="Z29" t="s">
        <v>639</v>
      </c>
      <c r="AA29" t="s">
        <v>550</v>
      </c>
      <c r="AB29" t="s">
        <v>622</v>
      </c>
      <c r="AC29">
        <v>66</v>
      </c>
    </row>
    <row r="30" spans="1:29">
      <c r="A30" s="787">
        <v>45415</v>
      </c>
      <c r="B30">
        <v>20</v>
      </c>
      <c r="C30">
        <v>15</v>
      </c>
      <c r="D30">
        <v>28</v>
      </c>
      <c r="E30">
        <v>6</v>
      </c>
      <c r="F30">
        <v>45</v>
      </c>
      <c r="G30">
        <v>9.5500000000000007</v>
      </c>
      <c r="H30">
        <v>4775</v>
      </c>
      <c r="I30">
        <v>2</v>
      </c>
      <c r="J30">
        <v>103.99999999997817</v>
      </c>
      <c r="K30">
        <v>0.91</v>
      </c>
      <c r="L30">
        <v>0.71</v>
      </c>
      <c r="M30">
        <v>24.8</v>
      </c>
      <c r="N30">
        <v>21.5</v>
      </c>
      <c r="O30">
        <v>0.5</v>
      </c>
      <c r="P30">
        <v>1.93</v>
      </c>
      <c r="Q30">
        <v>0</v>
      </c>
      <c r="R30">
        <v>0</v>
      </c>
      <c r="S30">
        <v>2</v>
      </c>
      <c r="T30">
        <v>5</v>
      </c>
      <c r="U30" t="s">
        <v>325</v>
      </c>
      <c r="V30" s="787">
        <v>45387</v>
      </c>
      <c r="W30" t="s">
        <v>527</v>
      </c>
      <c r="X30">
        <v>29500</v>
      </c>
      <c r="Y30">
        <v>15.364583333333334</v>
      </c>
      <c r="Z30" t="s">
        <v>639</v>
      </c>
      <c r="AA30" t="s">
        <v>550</v>
      </c>
      <c r="AB30" t="s">
        <v>622</v>
      </c>
      <c r="AC30">
        <v>66</v>
      </c>
    </row>
    <row r="31" spans="1:29">
      <c r="A31" s="787">
        <v>45416</v>
      </c>
      <c r="B31">
        <v>19</v>
      </c>
      <c r="C31">
        <v>15</v>
      </c>
      <c r="D31">
        <v>29</v>
      </c>
      <c r="E31">
        <v>5</v>
      </c>
      <c r="F31">
        <v>61</v>
      </c>
      <c r="G31">
        <v>9.99</v>
      </c>
      <c r="H31">
        <v>4995</v>
      </c>
      <c r="I31">
        <v>0</v>
      </c>
      <c r="J31">
        <v>124.00000000001455</v>
      </c>
      <c r="K31">
        <v>0.9</v>
      </c>
      <c r="L31">
        <v>0.81</v>
      </c>
      <c r="M31">
        <v>23.6</v>
      </c>
      <c r="N31">
        <v>21.6</v>
      </c>
      <c r="O31">
        <v>0.73</v>
      </c>
      <c r="P31">
        <v>1.82</v>
      </c>
      <c r="Q31">
        <v>0</v>
      </c>
      <c r="R31">
        <v>0</v>
      </c>
      <c r="S31">
        <v>2</v>
      </c>
      <c r="T31">
        <v>5</v>
      </c>
      <c r="U31" t="s">
        <v>325</v>
      </c>
      <c r="V31" s="787">
        <v>45387</v>
      </c>
      <c r="W31" t="s">
        <v>527</v>
      </c>
      <c r="X31">
        <v>29500</v>
      </c>
      <c r="Y31">
        <v>15.364583333333334</v>
      </c>
      <c r="Z31" t="s">
        <v>639</v>
      </c>
      <c r="AA31" t="s">
        <v>550</v>
      </c>
      <c r="AB31" t="s">
        <v>622</v>
      </c>
      <c r="AC31">
        <v>66</v>
      </c>
    </row>
    <row r="32" spans="1:29">
      <c r="A32" s="787">
        <v>45417</v>
      </c>
      <c r="B32">
        <v>20</v>
      </c>
      <c r="C32">
        <v>14</v>
      </c>
      <c r="D32">
        <v>30</v>
      </c>
      <c r="E32">
        <v>8</v>
      </c>
      <c r="F32">
        <v>46</v>
      </c>
      <c r="G32">
        <v>10.210000000000001</v>
      </c>
      <c r="H32">
        <v>5105</v>
      </c>
      <c r="I32">
        <v>0</v>
      </c>
      <c r="J32">
        <v>120</v>
      </c>
      <c r="K32">
        <v>0.95</v>
      </c>
      <c r="L32">
        <v>0.86</v>
      </c>
      <c r="M32">
        <v>23.3</v>
      </c>
      <c r="N32">
        <v>21.4</v>
      </c>
      <c r="O32">
        <v>1.03</v>
      </c>
      <c r="P32">
        <v>1.38</v>
      </c>
      <c r="Q32">
        <v>0</v>
      </c>
      <c r="R32">
        <v>0</v>
      </c>
      <c r="S32">
        <v>3</v>
      </c>
      <c r="T32">
        <v>4</v>
      </c>
      <c r="U32" t="s">
        <v>325</v>
      </c>
      <c r="V32" s="787">
        <v>45387</v>
      </c>
      <c r="W32" t="s">
        <v>527</v>
      </c>
      <c r="X32">
        <v>29500</v>
      </c>
      <c r="Y32">
        <v>15.364583333333334</v>
      </c>
      <c r="Z32" t="s">
        <v>639</v>
      </c>
      <c r="AA32" t="s">
        <v>550</v>
      </c>
      <c r="AB32" t="s">
        <v>622</v>
      </c>
      <c r="AC32">
        <v>66</v>
      </c>
    </row>
    <row r="33" spans="1:29">
      <c r="A33" s="787">
        <v>45418</v>
      </c>
      <c r="B33">
        <v>26</v>
      </c>
      <c r="C33">
        <v>15</v>
      </c>
      <c r="D33">
        <v>31</v>
      </c>
      <c r="E33">
        <v>9</v>
      </c>
      <c r="F33">
        <v>51</v>
      </c>
      <c r="G33">
        <v>10.210000000000001</v>
      </c>
      <c r="H33">
        <v>5105</v>
      </c>
      <c r="I33">
        <v>3</v>
      </c>
      <c r="J33">
        <v>120</v>
      </c>
      <c r="K33">
        <v>0.95</v>
      </c>
      <c r="L33">
        <v>0.77</v>
      </c>
      <c r="M33">
        <v>27</v>
      </c>
      <c r="N33">
        <v>21</v>
      </c>
      <c r="O33">
        <v>0.98</v>
      </c>
      <c r="P33">
        <v>3.59</v>
      </c>
      <c r="Q33">
        <v>0</v>
      </c>
      <c r="R33">
        <v>0</v>
      </c>
      <c r="S33">
        <v>3</v>
      </c>
      <c r="T33">
        <v>11</v>
      </c>
      <c r="U33" t="s">
        <v>325</v>
      </c>
      <c r="V33" s="787">
        <v>45387</v>
      </c>
      <c r="W33" t="s">
        <v>527</v>
      </c>
      <c r="X33">
        <v>29500</v>
      </c>
      <c r="Y33">
        <v>15.364583333333334</v>
      </c>
      <c r="Z33" t="s">
        <v>639</v>
      </c>
      <c r="AA33" t="s">
        <v>550</v>
      </c>
      <c r="AB33" t="s">
        <v>622</v>
      </c>
      <c r="AC33">
        <v>66</v>
      </c>
    </row>
    <row r="34" spans="1:29">
      <c r="A34" s="787">
        <v>45419</v>
      </c>
      <c r="B34">
        <v>27</v>
      </c>
      <c r="C34">
        <v>14</v>
      </c>
      <c r="D34">
        <v>32</v>
      </c>
      <c r="E34">
        <v>15</v>
      </c>
      <c r="F34">
        <v>33</v>
      </c>
      <c r="G34">
        <v>10.71</v>
      </c>
      <c r="H34">
        <v>5355</v>
      </c>
      <c r="I34">
        <v>0</v>
      </c>
      <c r="J34">
        <v>212.00000000000728</v>
      </c>
      <c r="K34">
        <v>0.95</v>
      </c>
      <c r="L34">
        <v>0.66</v>
      </c>
      <c r="M34">
        <v>26.3</v>
      </c>
      <c r="N34">
        <v>20.5</v>
      </c>
      <c r="O34">
        <v>1.24</v>
      </c>
      <c r="P34">
        <v>4.0199999999999996</v>
      </c>
      <c r="Q34">
        <v>0</v>
      </c>
      <c r="R34">
        <v>0</v>
      </c>
      <c r="S34">
        <v>4</v>
      </c>
      <c r="T34">
        <v>13</v>
      </c>
      <c r="U34" t="s">
        <v>325</v>
      </c>
      <c r="V34" s="787">
        <v>45387</v>
      </c>
      <c r="W34" t="s">
        <v>527</v>
      </c>
      <c r="X34">
        <v>29500</v>
      </c>
      <c r="Y34">
        <v>15.364583333333334</v>
      </c>
      <c r="Z34" t="s">
        <v>639</v>
      </c>
      <c r="AA34" t="s">
        <v>550</v>
      </c>
      <c r="AB34" t="s">
        <v>622</v>
      </c>
      <c r="AC34">
        <v>66</v>
      </c>
    </row>
    <row r="35" spans="1:29">
      <c r="A35" s="787">
        <v>45420</v>
      </c>
      <c r="B35">
        <v>24</v>
      </c>
      <c r="C35">
        <v>12</v>
      </c>
      <c r="D35">
        <v>33</v>
      </c>
      <c r="E35">
        <v>25</v>
      </c>
      <c r="F35">
        <v>5</v>
      </c>
      <c r="G35">
        <v>10.62</v>
      </c>
      <c r="H35">
        <v>5310</v>
      </c>
      <c r="I35">
        <v>0</v>
      </c>
      <c r="J35">
        <v>272.00000000000728</v>
      </c>
      <c r="K35">
        <v>0.9</v>
      </c>
      <c r="L35">
        <v>0.55000000000000004</v>
      </c>
      <c r="M35">
        <v>24.1</v>
      </c>
      <c r="N35">
        <v>19.8</v>
      </c>
      <c r="O35">
        <v>0.88</v>
      </c>
      <c r="P35">
        <v>3.52</v>
      </c>
      <c r="Q35">
        <v>0</v>
      </c>
      <c r="R35">
        <v>0</v>
      </c>
      <c r="S35">
        <v>3</v>
      </c>
      <c r="T35">
        <v>12</v>
      </c>
      <c r="U35" t="s">
        <v>325</v>
      </c>
      <c r="V35" s="787">
        <v>45387</v>
      </c>
      <c r="W35" t="s">
        <v>527</v>
      </c>
      <c r="X35">
        <v>29500</v>
      </c>
      <c r="Y35">
        <v>15.364583333333334</v>
      </c>
      <c r="Z35" t="s">
        <v>639</v>
      </c>
      <c r="AA35" t="s">
        <v>550</v>
      </c>
      <c r="AB35" t="s">
        <v>622</v>
      </c>
      <c r="AC35">
        <v>66</v>
      </c>
    </row>
    <row r="36" spans="1:29">
      <c r="A36" s="787">
        <v>45421</v>
      </c>
      <c r="B36">
        <v>23</v>
      </c>
      <c r="C36">
        <v>14</v>
      </c>
      <c r="D36">
        <v>34</v>
      </c>
      <c r="E36">
        <v>41</v>
      </c>
      <c r="F36">
        <v>0</v>
      </c>
      <c r="G36">
        <v>10.83</v>
      </c>
      <c r="H36">
        <v>5415</v>
      </c>
      <c r="I36">
        <v>1</v>
      </c>
      <c r="J36">
        <v>231.9999999999709</v>
      </c>
      <c r="K36">
        <v>0.92</v>
      </c>
      <c r="L36">
        <v>0.57999999999999996</v>
      </c>
      <c r="M36">
        <v>26.3</v>
      </c>
      <c r="N36">
        <v>19.2</v>
      </c>
      <c r="O36">
        <v>1.1200000000000001</v>
      </c>
      <c r="P36">
        <v>3.91</v>
      </c>
      <c r="Q36">
        <v>0</v>
      </c>
      <c r="R36">
        <v>0</v>
      </c>
      <c r="S36">
        <v>4</v>
      </c>
      <c r="T36">
        <v>14</v>
      </c>
      <c r="U36" t="s">
        <v>325</v>
      </c>
      <c r="V36" s="787">
        <v>45387</v>
      </c>
      <c r="W36" t="s">
        <v>527</v>
      </c>
      <c r="X36">
        <v>29500</v>
      </c>
      <c r="Y36">
        <v>15.364583333333334</v>
      </c>
      <c r="Z36" t="s">
        <v>639</v>
      </c>
      <c r="AA36" t="s">
        <v>550</v>
      </c>
      <c r="AB36" t="s">
        <v>622</v>
      </c>
      <c r="AC36">
        <v>66</v>
      </c>
    </row>
    <row r="37" spans="1:29">
      <c r="A37" s="787">
        <v>45422</v>
      </c>
      <c r="B37">
        <v>28</v>
      </c>
      <c r="C37">
        <v>19</v>
      </c>
      <c r="D37">
        <v>35</v>
      </c>
      <c r="E37">
        <v>34</v>
      </c>
      <c r="F37">
        <v>0</v>
      </c>
      <c r="G37">
        <v>11.16</v>
      </c>
      <c r="H37">
        <v>5580</v>
      </c>
      <c r="I37">
        <v>0</v>
      </c>
      <c r="J37">
        <v>300</v>
      </c>
      <c r="K37">
        <v>0.91</v>
      </c>
      <c r="L37">
        <v>0.69</v>
      </c>
      <c r="M37">
        <v>28.2</v>
      </c>
      <c r="N37">
        <v>19</v>
      </c>
      <c r="O37">
        <v>1.07</v>
      </c>
      <c r="P37">
        <v>3.73</v>
      </c>
      <c r="Q37">
        <v>0</v>
      </c>
      <c r="R37">
        <v>0</v>
      </c>
      <c r="S37">
        <v>4</v>
      </c>
      <c r="T37">
        <v>14</v>
      </c>
      <c r="U37" t="s">
        <v>325</v>
      </c>
      <c r="V37" s="787">
        <v>45387</v>
      </c>
      <c r="W37" t="s">
        <v>527</v>
      </c>
      <c r="X37">
        <v>29500</v>
      </c>
      <c r="Y37">
        <v>15.364583333333334</v>
      </c>
      <c r="Z37" t="s">
        <v>639</v>
      </c>
      <c r="AA37" t="s">
        <v>550</v>
      </c>
      <c r="AB37" t="s">
        <v>622</v>
      </c>
      <c r="AC37">
        <v>66</v>
      </c>
    </row>
    <row r="38" spans="1:29">
      <c r="A38" s="787">
        <v>45423</v>
      </c>
      <c r="B38">
        <v>23</v>
      </c>
      <c r="C38">
        <v>13</v>
      </c>
      <c r="D38">
        <v>36</v>
      </c>
      <c r="E38">
        <v>145</v>
      </c>
      <c r="F38">
        <v>0</v>
      </c>
      <c r="G38">
        <v>10.65</v>
      </c>
      <c r="H38">
        <v>5325</v>
      </c>
      <c r="I38">
        <v>0</v>
      </c>
      <c r="J38">
        <v>388.0000000000291</v>
      </c>
      <c r="K38">
        <v>0.98</v>
      </c>
      <c r="L38">
        <v>0.84</v>
      </c>
      <c r="M38">
        <v>24.9</v>
      </c>
      <c r="N38">
        <v>22.7</v>
      </c>
      <c r="O38">
        <v>2.29</v>
      </c>
      <c r="P38">
        <v>3.31</v>
      </c>
      <c r="Q38">
        <v>0</v>
      </c>
      <c r="R38">
        <v>0</v>
      </c>
      <c r="S38">
        <v>9</v>
      </c>
      <c r="T38">
        <v>13</v>
      </c>
      <c r="U38" t="s">
        <v>325</v>
      </c>
      <c r="V38" s="787">
        <v>45387</v>
      </c>
      <c r="W38" t="s">
        <v>527</v>
      </c>
      <c r="X38">
        <v>29500</v>
      </c>
      <c r="Y38">
        <v>15.364583333333334</v>
      </c>
      <c r="Z38" t="s">
        <v>639</v>
      </c>
      <c r="AA38" t="s">
        <v>550</v>
      </c>
      <c r="AB38" t="s">
        <v>622</v>
      </c>
      <c r="AC38">
        <v>66</v>
      </c>
    </row>
    <row r="39" spans="1:29">
      <c r="A39" s="787">
        <v>45424</v>
      </c>
      <c r="B39">
        <v>25</v>
      </c>
      <c r="C39">
        <v>14</v>
      </c>
      <c r="D39">
        <v>37</v>
      </c>
      <c r="E39">
        <v>112</v>
      </c>
      <c r="F39">
        <v>0</v>
      </c>
      <c r="G39">
        <v>11.22</v>
      </c>
      <c r="H39">
        <v>5610</v>
      </c>
      <c r="I39">
        <v>1</v>
      </c>
      <c r="J39">
        <v>280</v>
      </c>
      <c r="K39">
        <v>0.96</v>
      </c>
      <c r="L39">
        <v>0.66</v>
      </c>
      <c r="M39">
        <v>23.8</v>
      </c>
      <c r="N39">
        <v>17.5</v>
      </c>
      <c r="O39">
        <v>1.22</v>
      </c>
      <c r="P39">
        <v>3.42</v>
      </c>
      <c r="Q39">
        <v>0</v>
      </c>
      <c r="R39">
        <v>0</v>
      </c>
      <c r="S39">
        <v>5</v>
      </c>
      <c r="T39">
        <v>14</v>
      </c>
      <c r="U39" t="s">
        <v>325</v>
      </c>
      <c r="V39" s="787">
        <v>45387</v>
      </c>
      <c r="W39" t="s">
        <v>527</v>
      </c>
      <c r="X39">
        <v>29500</v>
      </c>
      <c r="Y39">
        <v>15.364583333333334</v>
      </c>
      <c r="Z39" t="s">
        <v>639</v>
      </c>
      <c r="AA39" t="s">
        <v>550</v>
      </c>
      <c r="AB39" t="s">
        <v>622</v>
      </c>
      <c r="AC39">
        <v>66</v>
      </c>
    </row>
    <row r="40" spans="1:29">
      <c r="A40" s="787">
        <v>45425</v>
      </c>
      <c r="D40">
        <v>38</v>
      </c>
      <c r="E40">
        <v>0</v>
      </c>
      <c r="F40">
        <v>0</v>
      </c>
      <c r="U40" t="s">
        <v>325</v>
      </c>
      <c r="V40" s="787">
        <v>45387</v>
      </c>
      <c r="W40" t="s">
        <v>527</v>
      </c>
      <c r="X40">
        <v>29500</v>
      </c>
      <c r="Y40">
        <v>15.364583333333334</v>
      </c>
      <c r="Z40" t="s">
        <v>639</v>
      </c>
      <c r="AA40" t="s">
        <v>550</v>
      </c>
      <c r="AB40" t="s">
        <v>622</v>
      </c>
      <c r="AC40">
        <v>66</v>
      </c>
    </row>
    <row r="41" spans="1:29">
      <c r="A41" s="787">
        <v>45426</v>
      </c>
      <c r="D41">
        <v>39</v>
      </c>
      <c r="E41">
        <v>0</v>
      </c>
      <c r="F41">
        <v>0</v>
      </c>
      <c r="U41" t="s">
        <v>325</v>
      </c>
      <c r="V41" s="787">
        <v>45387</v>
      </c>
      <c r="W41" t="s">
        <v>527</v>
      </c>
      <c r="X41">
        <v>29500</v>
      </c>
      <c r="Y41">
        <v>15.364583333333334</v>
      </c>
      <c r="Z41" t="s">
        <v>639</v>
      </c>
      <c r="AA41" t="s">
        <v>550</v>
      </c>
      <c r="AB41" t="s">
        <v>622</v>
      </c>
      <c r="AC41">
        <v>66</v>
      </c>
    </row>
    <row r="42" spans="1:29">
      <c r="A42" s="787">
        <v>45427</v>
      </c>
      <c r="D42">
        <v>40</v>
      </c>
      <c r="E42">
        <v>0</v>
      </c>
      <c r="F42">
        <v>0</v>
      </c>
      <c r="U42" t="s">
        <v>325</v>
      </c>
      <c r="V42" s="787">
        <v>45387</v>
      </c>
      <c r="W42" t="s">
        <v>527</v>
      </c>
      <c r="X42">
        <v>29500</v>
      </c>
      <c r="Y42">
        <v>15.364583333333334</v>
      </c>
      <c r="Z42" t="s">
        <v>639</v>
      </c>
      <c r="AA42" t="s">
        <v>550</v>
      </c>
      <c r="AB42" t="s">
        <v>622</v>
      </c>
      <c r="AC42">
        <v>66</v>
      </c>
    </row>
    <row r="43" spans="1:29">
      <c r="A43" s="787">
        <v>45428</v>
      </c>
      <c r="D43">
        <v>41</v>
      </c>
      <c r="H43">
        <v>0</v>
      </c>
      <c r="U43" t="s">
        <v>325</v>
      </c>
      <c r="V43" s="787">
        <v>45387</v>
      </c>
      <c r="W43" t="s">
        <v>527</v>
      </c>
      <c r="X43">
        <v>29500</v>
      </c>
      <c r="Y43">
        <v>15.364583333333334</v>
      </c>
      <c r="Z43" t="s">
        <v>639</v>
      </c>
      <c r="AA43" t="s">
        <v>550</v>
      </c>
      <c r="AB43" t="s">
        <v>622</v>
      </c>
      <c r="AC43">
        <v>66</v>
      </c>
    </row>
    <row r="44" spans="1:29">
      <c r="A44" s="787">
        <v>45429</v>
      </c>
      <c r="D44">
        <v>42</v>
      </c>
      <c r="H44">
        <v>0</v>
      </c>
      <c r="U44" t="s">
        <v>325</v>
      </c>
      <c r="V44" s="787">
        <v>45387</v>
      </c>
      <c r="W44" t="s">
        <v>527</v>
      </c>
      <c r="X44">
        <v>29500</v>
      </c>
      <c r="Y44">
        <v>15.364583333333334</v>
      </c>
      <c r="Z44" t="s">
        <v>639</v>
      </c>
      <c r="AA44" t="s">
        <v>550</v>
      </c>
      <c r="AB44" t="s">
        <v>622</v>
      </c>
      <c r="AC44">
        <v>66</v>
      </c>
    </row>
    <row r="45" spans="1:29">
      <c r="A45" s="787">
        <v>45430</v>
      </c>
      <c r="D45">
        <v>43</v>
      </c>
      <c r="H45">
        <v>0</v>
      </c>
      <c r="U45" t="s">
        <v>325</v>
      </c>
      <c r="V45" s="787">
        <v>45387</v>
      </c>
      <c r="W45" t="s">
        <v>527</v>
      </c>
      <c r="X45">
        <v>29500</v>
      </c>
      <c r="Y45">
        <v>15.364583333333334</v>
      </c>
      <c r="Z45" t="s">
        <v>639</v>
      </c>
      <c r="AA45" t="s">
        <v>550</v>
      </c>
      <c r="AB45" t="s">
        <v>622</v>
      </c>
      <c r="AC45">
        <v>66</v>
      </c>
    </row>
    <row r="46" spans="1:29">
      <c r="A46" s="787">
        <v>45431</v>
      </c>
      <c r="D46">
        <v>44</v>
      </c>
      <c r="H46">
        <v>0</v>
      </c>
      <c r="U46" t="s">
        <v>325</v>
      </c>
      <c r="V46" s="787">
        <v>45387</v>
      </c>
      <c r="W46" t="s">
        <v>527</v>
      </c>
      <c r="X46">
        <v>29500</v>
      </c>
      <c r="Y46">
        <v>15.364583333333334</v>
      </c>
      <c r="Z46" t="s">
        <v>639</v>
      </c>
      <c r="AA46" t="s">
        <v>550</v>
      </c>
      <c r="AB46" t="s">
        <v>622</v>
      </c>
      <c r="AC46">
        <v>66</v>
      </c>
    </row>
    <row r="47" spans="1:29">
      <c r="A47" s="787">
        <v>45432</v>
      </c>
      <c r="D47">
        <v>45</v>
      </c>
      <c r="H47">
        <v>0</v>
      </c>
      <c r="U47" t="s">
        <v>325</v>
      </c>
      <c r="V47" s="787">
        <v>45387</v>
      </c>
      <c r="W47" t="s">
        <v>527</v>
      </c>
      <c r="X47">
        <v>29500</v>
      </c>
      <c r="Y47">
        <v>15.364583333333334</v>
      </c>
      <c r="Z47" t="s">
        <v>639</v>
      </c>
      <c r="AA47" t="s">
        <v>550</v>
      </c>
      <c r="AB47" t="s">
        <v>622</v>
      </c>
      <c r="AC47">
        <v>66</v>
      </c>
    </row>
    <row r="48" spans="1:29">
      <c r="A48" s="787">
        <v>45433</v>
      </c>
      <c r="D48">
        <v>46</v>
      </c>
      <c r="H48">
        <v>0</v>
      </c>
      <c r="U48" t="s">
        <v>325</v>
      </c>
      <c r="V48" s="787">
        <v>45387</v>
      </c>
      <c r="W48" t="s">
        <v>527</v>
      </c>
      <c r="X48">
        <v>29500</v>
      </c>
      <c r="Y48">
        <v>15.364583333333334</v>
      </c>
      <c r="Z48" t="s">
        <v>639</v>
      </c>
      <c r="AA48" t="s">
        <v>550</v>
      </c>
      <c r="AB48" t="s">
        <v>622</v>
      </c>
      <c r="AC48">
        <v>66</v>
      </c>
    </row>
    <row r="49" spans="1:29">
      <c r="A49" s="787">
        <v>45434</v>
      </c>
      <c r="D49">
        <v>47</v>
      </c>
      <c r="H49">
        <v>0</v>
      </c>
      <c r="U49" t="s">
        <v>325</v>
      </c>
      <c r="V49" s="787">
        <v>45387</v>
      </c>
      <c r="W49" t="s">
        <v>527</v>
      </c>
      <c r="X49">
        <v>29500</v>
      </c>
      <c r="Y49">
        <v>15.364583333333334</v>
      </c>
      <c r="Z49" t="s">
        <v>639</v>
      </c>
      <c r="AA49" t="s">
        <v>550</v>
      </c>
      <c r="AB49" t="s">
        <v>622</v>
      </c>
      <c r="AC49">
        <v>66</v>
      </c>
    </row>
    <row r="50" spans="1:29">
      <c r="A50" s="787">
        <v>45435</v>
      </c>
      <c r="D50">
        <v>48</v>
      </c>
      <c r="H50">
        <v>0</v>
      </c>
      <c r="U50" t="s">
        <v>325</v>
      </c>
      <c r="V50" s="787">
        <v>45387</v>
      </c>
      <c r="W50" t="s">
        <v>527</v>
      </c>
      <c r="X50">
        <v>29500</v>
      </c>
      <c r="Y50">
        <v>15.364583333333334</v>
      </c>
      <c r="Z50" t="s">
        <v>639</v>
      </c>
      <c r="AA50" t="s">
        <v>550</v>
      </c>
      <c r="AB50" t="s">
        <v>622</v>
      </c>
      <c r="AC50">
        <v>66</v>
      </c>
    </row>
    <row r="51" spans="1:29">
      <c r="A51" s="787">
        <v>45436</v>
      </c>
      <c r="D51">
        <v>49</v>
      </c>
      <c r="H51">
        <v>0</v>
      </c>
      <c r="U51" t="s">
        <v>325</v>
      </c>
      <c r="V51" s="787">
        <v>45387</v>
      </c>
      <c r="W51" t="s">
        <v>527</v>
      </c>
      <c r="X51">
        <v>29500</v>
      </c>
      <c r="Y51">
        <v>15.364583333333334</v>
      </c>
      <c r="Z51" t="s">
        <v>639</v>
      </c>
      <c r="AA51" t="s">
        <v>550</v>
      </c>
      <c r="AB51" t="s">
        <v>622</v>
      </c>
      <c r="AC51">
        <v>66</v>
      </c>
    </row>
    <row r="52" spans="1:29">
      <c r="A52" s="787">
        <v>45437</v>
      </c>
      <c r="D52">
        <v>50</v>
      </c>
      <c r="H52">
        <v>0</v>
      </c>
      <c r="U52" t="s">
        <v>325</v>
      </c>
      <c r="V52" s="787">
        <v>45387</v>
      </c>
      <c r="W52" t="s">
        <v>527</v>
      </c>
      <c r="X52">
        <v>29500</v>
      </c>
      <c r="Y52">
        <v>15.364583333333334</v>
      </c>
      <c r="Z52" t="s">
        <v>639</v>
      </c>
      <c r="AA52" t="s">
        <v>550</v>
      </c>
      <c r="AB52" t="s">
        <v>622</v>
      </c>
      <c r="AC52">
        <v>66</v>
      </c>
    </row>
    <row r="53" spans="1:29">
      <c r="A53" s="787">
        <v>45387</v>
      </c>
      <c r="D53">
        <v>0</v>
      </c>
      <c r="H53">
        <v>0</v>
      </c>
      <c r="U53" t="s">
        <v>525</v>
      </c>
      <c r="V53" s="787">
        <v>45387</v>
      </c>
      <c r="W53" t="s">
        <v>527</v>
      </c>
      <c r="X53">
        <v>29400</v>
      </c>
      <c r="Y53">
        <v>15.3125</v>
      </c>
      <c r="Z53" t="s">
        <v>639</v>
      </c>
      <c r="AA53" t="s">
        <v>550</v>
      </c>
      <c r="AB53" t="s">
        <v>622</v>
      </c>
      <c r="AC53">
        <v>66</v>
      </c>
    </row>
    <row r="54" spans="1:29">
      <c r="A54" s="787">
        <v>45388</v>
      </c>
      <c r="B54">
        <v>18</v>
      </c>
      <c r="C54">
        <v>11</v>
      </c>
      <c r="D54">
        <v>1</v>
      </c>
      <c r="E54">
        <v>8</v>
      </c>
      <c r="F54">
        <v>4</v>
      </c>
      <c r="G54">
        <v>0.71</v>
      </c>
      <c r="H54">
        <v>355</v>
      </c>
      <c r="I54">
        <v>402</v>
      </c>
      <c r="J54">
        <v>40</v>
      </c>
      <c r="K54">
        <v>0.95</v>
      </c>
      <c r="L54">
        <v>0.68</v>
      </c>
      <c r="M54">
        <v>34.200000000000003</v>
      </c>
      <c r="N54">
        <v>32.299999999999997</v>
      </c>
      <c r="O54">
        <v>0.85</v>
      </c>
      <c r="P54">
        <v>0.85</v>
      </c>
      <c r="Q54">
        <v>0</v>
      </c>
      <c r="R54">
        <v>0</v>
      </c>
      <c r="S54">
        <v>1</v>
      </c>
      <c r="T54">
        <v>1</v>
      </c>
      <c r="U54" t="s">
        <v>525</v>
      </c>
      <c r="V54" s="787">
        <v>45387</v>
      </c>
      <c r="W54" t="s">
        <v>527</v>
      </c>
      <c r="X54">
        <v>29400</v>
      </c>
      <c r="Y54">
        <v>15.3125</v>
      </c>
      <c r="Z54" t="s">
        <v>639</v>
      </c>
      <c r="AA54" t="s">
        <v>550</v>
      </c>
      <c r="AB54" t="s">
        <v>622</v>
      </c>
      <c r="AC54">
        <v>66</v>
      </c>
    </row>
    <row r="55" spans="1:29">
      <c r="A55" s="787">
        <v>45389</v>
      </c>
      <c r="B55">
        <v>17</v>
      </c>
      <c r="C55">
        <v>12</v>
      </c>
      <c r="D55">
        <v>2</v>
      </c>
      <c r="E55">
        <v>6</v>
      </c>
      <c r="F55">
        <v>9</v>
      </c>
      <c r="G55">
        <v>0.95</v>
      </c>
      <c r="H55">
        <v>475</v>
      </c>
      <c r="I55">
        <v>202</v>
      </c>
      <c r="J55">
        <v>60</v>
      </c>
      <c r="K55">
        <v>0.97</v>
      </c>
      <c r="L55">
        <v>0.88</v>
      </c>
      <c r="M55">
        <v>33.5</v>
      </c>
      <c r="N55">
        <v>32.4</v>
      </c>
      <c r="O55">
        <v>0.85</v>
      </c>
      <c r="P55">
        <v>0.85</v>
      </c>
      <c r="Q55">
        <v>0</v>
      </c>
      <c r="R55">
        <v>0</v>
      </c>
      <c r="S55">
        <v>1</v>
      </c>
      <c r="T55">
        <v>1</v>
      </c>
      <c r="U55" t="s">
        <v>525</v>
      </c>
      <c r="V55" s="787">
        <v>45387</v>
      </c>
      <c r="W55" t="s">
        <v>527</v>
      </c>
      <c r="X55">
        <v>29400</v>
      </c>
      <c r="Y55">
        <v>15.3125</v>
      </c>
      <c r="Z55" t="s">
        <v>639</v>
      </c>
      <c r="AA55" t="s">
        <v>550</v>
      </c>
      <c r="AB55" t="s">
        <v>622</v>
      </c>
      <c r="AC55">
        <v>66</v>
      </c>
    </row>
    <row r="56" spans="1:29">
      <c r="A56" s="787">
        <v>45390</v>
      </c>
      <c r="B56">
        <v>18</v>
      </c>
      <c r="C56">
        <v>8</v>
      </c>
      <c r="D56">
        <v>3</v>
      </c>
      <c r="E56">
        <v>30</v>
      </c>
      <c r="F56">
        <v>36</v>
      </c>
      <c r="G56">
        <v>1.25</v>
      </c>
      <c r="H56">
        <v>625</v>
      </c>
      <c r="I56">
        <v>186</v>
      </c>
      <c r="J56">
        <v>60</v>
      </c>
      <c r="K56">
        <v>0.86</v>
      </c>
      <c r="L56">
        <v>0.75</v>
      </c>
      <c r="M56">
        <v>33.1</v>
      </c>
      <c r="N56">
        <v>31.7</v>
      </c>
      <c r="O56">
        <v>0.85</v>
      </c>
      <c r="P56">
        <v>0.85</v>
      </c>
      <c r="Q56">
        <v>0</v>
      </c>
      <c r="R56">
        <v>0</v>
      </c>
      <c r="S56">
        <v>1</v>
      </c>
      <c r="T56">
        <v>1</v>
      </c>
      <c r="U56" t="s">
        <v>525</v>
      </c>
      <c r="V56" s="787">
        <v>45387</v>
      </c>
      <c r="W56" t="s">
        <v>527</v>
      </c>
      <c r="X56">
        <v>29400</v>
      </c>
      <c r="Y56">
        <v>15.3125</v>
      </c>
      <c r="Z56" t="s">
        <v>639</v>
      </c>
      <c r="AA56" t="s">
        <v>550</v>
      </c>
      <c r="AB56" t="s">
        <v>622</v>
      </c>
      <c r="AC56">
        <v>66</v>
      </c>
    </row>
    <row r="57" spans="1:29">
      <c r="A57" s="787">
        <v>45391</v>
      </c>
      <c r="B57">
        <v>23</v>
      </c>
      <c r="C57">
        <v>11</v>
      </c>
      <c r="D57">
        <v>4</v>
      </c>
      <c r="E57">
        <v>25</v>
      </c>
      <c r="F57">
        <v>28</v>
      </c>
      <c r="G57">
        <v>1.37</v>
      </c>
      <c r="H57">
        <v>685</v>
      </c>
      <c r="I57">
        <v>146</v>
      </c>
      <c r="J57">
        <v>51.999999999970896</v>
      </c>
      <c r="K57">
        <v>0.8</v>
      </c>
      <c r="L57">
        <v>0.73</v>
      </c>
      <c r="M57">
        <v>32.4</v>
      </c>
      <c r="N57">
        <v>31</v>
      </c>
      <c r="O57">
        <v>0.85</v>
      </c>
      <c r="P57">
        <v>1</v>
      </c>
      <c r="Q57">
        <v>0</v>
      </c>
      <c r="R57">
        <v>0</v>
      </c>
      <c r="S57">
        <v>1</v>
      </c>
      <c r="T57">
        <v>1</v>
      </c>
      <c r="U57" t="s">
        <v>525</v>
      </c>
      <c r="V57" s="787">
        <v>45387</v>
      </c>
      <c r="W57" t="s">
        <v>527</v>
      </c>
      <c r="X57">
        <v>29400</v>
      </c>
      <c r="Y57">
        <v>15.3125</v>
      </c>
      <c r="Z57" t="s">
        <v>639</v>
      </c>
      <c r="AA57" t="s">
        <v>550</v>
      </c>
      <c r="AB57" t="s">
        <v>622</v>
      </c>
      <c r="AC57">
        <v>66</v>
      </c>
    </row>
    <row r="58" spans="1:29">
      <c r="A58" s="787">
        <v>45392</v>
      </c>
      <c r="B58">
        <v>22</v>
      </c>
      <c r="C58">
        <v>12</v>
      </c>
      <c r="D58">
        <v>5</v>
      </c>
      <c r="E58">
        <v>10</v>
      </c>
      <c r="F58">
        <v>20</v>
      </c>
      <c r="G58">
        <v>1.58</v>
      </c>
      <c r="H58">
        <v>790</v>
      </c>
      <c r="I58">
        <v>115</v>
      </c>
      <c r="J58">
        <v>48.000000000029104</v>
      </c>
      <c r="K58">
        <v>0.79</v>
      </c>
      <c r="L58">
        <v>0.69</v>
      </c>
      <c r="M58">
        <v>31.8</v>
      </c>
      <c r="N58">
        <v>30.5</v>
      </c>
      <c r="O58">
        <v>0.85</v>
      </c>
      <c r="P58">
        <v>1</v>
      </c>
      <c r="Q58">
        <v>0</v>
      </c>
      <c r="R58">
        <v>0</v>
      </c>
      <c r="S58">
        <v>1</v>
      </c>
      <c r="T58">
        <v>1</v>
      </c>
      <c r="U58" t="s">
        <v>525</v>
      </c>
      <c r="V58" s="787">
        <v>45387</v>
      </c>
      <c r="W58" t="s">
        <v>527</v>
      </c>
      <c r="X58">
        <v>29400</v>
      </c>
      <c r="Y58">
        <v>15.3125</v>
      </c>
      <c r="Z58" t="s">
        <v>639</v>
      </c>
      <c r="AA58" t="s">
        <v>550</v>
      </c>
      <c r="AB58" t="s">
        <v>622</v>
      </c>
      <c r="AC58">
        <v>66</v>
      </c>
    </row>
    <row r="59" spans="1:29">
      <c r="A59" s="787">
        <v>45393</v>
      </c>
      <c r="B59">
        <v>22</v>
      </c>
      <c r="C59">
        <v>13</v>
      </c>
      <c r="D59">
        <v>6</v>
      </c>
      <c r="E59">
        <v>16</v>
      </c>
      <c r="F59">
        <v>50</v>
      </c>
      <c r="G59">
        <v>2.0499999999999998</v>
      </c>
      <c r="H59">
        <v>1025</v>
      </c>
      <c r="I59">
        <v>94</v>
      </c>
      <c r="J59">
        <v>43.999999999978172</v>
      </c>
      <c r="K59">
        <v>0.83</v>
      </c>
      <c r="L59">
        <v>0.75</v>
      </c>
      <c r="M59">
        <v>31.2</v>
      </c>
      <c r="N59">
        <v>29.9</v>
      </c>
      <c r="O59">
        <v>0.8</v>
      </c>
      <c r="P59">
        <v>0.9</v>
      </c>
      <c r="Q59">
        <v>0</v>
      </c>
      <c r="R59">
        <v>0</v>
      </c>
      <c r="S59">
        <v>1</v>
      </c>
      <c r="T59">
        <v>1</v>
      </c>
      <c r="U59" t="s">
        <v>525</v>
      </c>
      <c r="V59" s="787">
        <v>45387</v>
      </c>
      <c r="W59" t="s">
        <v>527</v>
      </c>
      <c r="X59">
        <v>29400</v>
      </c>
      <c r="Y59">
        <v>15.3125</v>
      </c>
      <c r="Z59" t="s">
        <v>639</v>
      </c>
      <c r="AA59" t="s">
        <v>550</v>
      </c>
      <c r="AB59" t="s">
        <v>622</v>
      </c>
      <c r="AC59">
        <v>66</v>
      </c>
    </row>
    <row r="60" spans="1:29">
      <c r="A60" s="787">
        <v>45394</v>
      </c>
      <c r="B60">
        <v>23</v>
      </c>
      <c r="C60">
        <v>14</v>
      </c>
      <c r="D60">
        <v>7</v>
      </c>
      <c r="E60">
        <v>13</v>
      </c>
      <c r="F60">
        <v>58</v>
      </c>
      <c r="G60">
        <v>2.27</v>
      </c>
      <c r="H60">
        <v>1135</v>
      </c>
      <c r="I60">
        <v>68</v>
      </c>
      <c r="J60">
        <v>44.000000000014552</v>
      </c>
      <c r="K60">
        <v>0.89</v>
      </c>
      <c r="L60">
        <v>0.77</v>
      </c>
      <c r="M60">
        <v>30.4</v>
      </c>
      <c r="N60">
        <v>29.4</v>
      </c>
      <c r="O60">
        <v>0.77</v>
      </c>
      <c r="P60">
        <v>1</v>
      </c>
      <c r="Q60">
        <v>0</v>
      </c>
      <c r="R60">
        <v>0</v>
      </c>
      <c r="S60">
        <v>1</v>
      </c>
      <c r="T60">
        <v>2</v>
      </c>
      <c r="U60" t="s">
        <v>525</v>
      </c>
      <c r="V60" s="787">
        <v>45387</v>
      </c>
      <c r="W60" t="s">
        <v>527</v>
      </c>
      <c r="X60">
        <v>29400</v>
      </c>
      <c r="Y60">
        <v>15.3125</v>
      </c>
      <c r="Z60" t="s">
        <v>639</v>
      </c>
      <c r="AA60" t="s">
        <v>550</v>
      </c>
      <c r="AB60" t="s">
        <v>622</v>
      </c>
      <c r="AC60">
        <v>66</v>
      </c>
    </row>
    <row r="61" spans="1:29">
      <c r="A61" s="787">
        <v>45395</v>
      </c>
      <c r="B61">
        <v>19</v>
      </c>
      <c r="C61">
        <v>14</v>
      </c>
      <c r="D61">
        <v>8</v>
      </c>
      <c r="E61">
        <v>20</v>
      </c>
      <c r="F61">
        <v>188</v>
      </c>
      <c r="G61">
        <v>2.56</v>
      </c>
      <c r="H61">
        <v>1280</v>
      </c>
      <c r="I61">
        <v>63</v>
      </c>
      <c r="J61">
        <v>35.999999999985448</v>
      </c>
      <c r="K61">
        <v>0.91</v>
      </c>
      <c r="L61">
        <v>0.77</v>
      </c>
      <c r="M61">
        <v>30</v>
      </c>
      <c r="N61">
        <v>28.6</v>
      </c>
      <c r="O61">
        <v>0.7</v>
      </c>
      <c r="P61">
        <v>1.1000000000000001</v>
      </c>
      <c r="Q61">
        <v>0</v>
      </c>
      <c r="R61">
        <v>0</v>
      </c>
      <c r="S61">
        <v>2</v>
      </c>
      <c r="T61">
        <v>2</v>
      </c>
      <c r="U61" t="s">
        <v>525</v>
      </c>
      <c r="V61" s="787">
        <v>45387</v>
      </c>
      <c r="W61" t="s">
        <v>527</v>
      </c>
      <c r="X61">
        <v>29400</v>
      </c>
      <c r="Y61">
        <v>15.3125</v>
      </c>
      <c r="Z61" t="s">
        <v>639</v>
      </c>
      <c r="AA61" t="s">
        <v>550</v>
      </c>
      <c r="AB61" t="s">
        <v>622</v>
      </c>
      <c r="AC61">
        <v>66</v>
      </c>
    </row>
    <row r="62" spans="1:29">
      <c r="A62" s="787">
        <v>45396</v>
      </c>
      <c r="B62">
        <v>22</v>
      </c>
      <c r="C62">
        <v>14</v>
      </c>
      <c r="D62">
        <v>9</v>
      </c>
      <c r="E62">
        <v>10</v>
      </c>
      <c r="F62">
        <v>17</v>
      </c>
      <c r="G62">
        <v>2.11</v>
      </c>
      <c r="H62">
        <v>1055</v>
      </c>
      <c r="I62">
        <v>76</v>
      </c>
      <c r="J62">
        <v>36.000000000021828</v>
      </c>
      <c r="K62">
        <v>0.89</v>
      </c>
      <c r="L62">
        <v>0.8</v>
      </c>
      <c r="M62">
        <v>29.6</v>
      </c>
      <c r="N62">
        <v>28.3</v>
      </c>
      <c r="O62">
        <v>0.81</v>
      </c>
      <c r="P62">
        <v>0.95</v>
      </c>
      <c r="Q62">
        <v>0</v>
      </c>
      <c r="R62">
        <v>0</v>
      </c>
      <c r="S62">
        <v>2</v>
      </c>
      <c r="T62">
        <v>2</v>
      </c>
      <c r="U62" t="s">
        <v>525</v>
      </c>
      <c r="V62" s="787">
        <v>45387</v>
      </c>
      <c r="W62" t="s">
        <v>527</v>
      </c>
      <c r="X62">
        <v>29400</v>
      </c>
      <c r="Y62">
        <v>15.3125</v>
      </c>
      <c r="Z62" t="s">
        <v>639</v>
      </c>
      <c r="AA62" t="s">
        <v>550</v>
      </c>
      <c r="AB62" t="s">
        <v>622</v>
      </c>
      <c r="AC62">
        <v>66</v>
      </c>
    </row>
    <row r="63" spans="1:29">
      <c r="A63" s="787">
        <v>45397</v>
      </c>
      <c r="B63">
        <v>25</v>
      </c>
      <c r="C63">
        <v>15</v>
      </c>
      <c r="D63">
        <v>10</v>
      </c>
      <c r="E63">
        <v>8</v>
      </c>
      <c r="F63">
        <v>14</v>
      </c>
      <c r="G63">
        <v>3.13</v>
      </c>
      <c r="H63">
        <v>1565</v>
      </c>
      <c r="I63">
        <v>44</v>
      </c>
      <c r="J63">
        <v>27.999999999992724</v>
      </c>
      <c r="K63">
        <v>0.92</v>
      </c>
      <c r="L63">
        <v>0.75</v>
      </c>
      <c r="M63">
        <v>29.6</v>
      </c>
      <c r="N63">
        <v>28.1</v>
      </c>
      <c r="O63">
        <v>0.71</v>
      </c>
      <c r="P63">
        <v>2.0499999999999998</v>
      </c>
      <c r="Q63">
        <v>0</v>
      </c>
      <c r="R63">
        <v>0</v>
      </c>
      <c r="S63">
        <v>2</v>
      </c>
      <c r="T63">
        <v>2</v>
      </c>
      <c r="U63" t="s">
        <v>525</v>
      </c>
      <c r="V63" s="787">
        <v>45387</v>
      </c>
      <c r="W63" t="s">
        <v>527</v>
      </c>
      <c r="X63">
        <v>29400</v>
      </c>
      <c r="Y63">
        <v>15.3125</v>
      </c>
      <c r="Z63" t="s">
        <v>639</v>
      </c>
      <c r="AA63" t="s">
        <v>550</v>
      </c>
      <c r="AB63" t="s">
        <v>622</v>
      </c>
      <c r="AC63">
        <v>66</v>
      </c>
    </row>
    <row r="64" spans="1:29">
      <c r="A64" s="787">
        <v>45398</v>
      </c>
      <c r="B64">
        <v>25</v>
      </c>
      <c r="C64">
        <v>14</v>
      </c>
      <c r="D64">
        <v>11</v>
      </c>
      <c r="E64">
        <v>5</v>
      </c>
      <c r="F64">
        <v>25</v>
      </c>
      <c r="G64">
        <v>3.59</v>
      </c>
      <c r="H64">
        <v>1795</v>
      </c>
      <c r="I64">
        <v>12</v>
      </c>
      <c r="J64">
        <v>27.999999999992724</v>
      </c>
      <c r="K64">
        <v>0.92</v>
      </c>
      <c r="L64">
        <v>0.7</v>
      </c>
      <c r="M64">
        <v>29.4</v>
      </c>
      <c r="N64">
        <v>28.4</v>
      </c>
      <c r="O64">
        <v>0.75</v>
      </c>
      <c r="P64">
        <v>2.2400000000000002</v>
      </c>
      <c r="Q64">
        <v>0</v>
      </c>
      <c r="R64">
        <v>0</v>
      </c>
      <c r="S64">
        <v>2</v>
      </c>
      <c r="T64">
        <v>2</v>
      </c>
      <c r="U64" t="s">
        <v>525</v>
      </c>
      <c r="V64" s="787">
        <v>45387</v>
      </c>
      <c r="W64" t="s">
        <v>527</v>
      </c>
      <c r="X64">
        <v>29400</v>
      </c>
      <c r="Y64">
        <v>15.3125</v>
      </c>
      <c r="Z64" t="s">
        <v>639</v>
      </c>
      <c r="AA64" t="s">
        <v>550</v>
      </c>
      <c r="AB64" t="s">
        <v>622</v>
      </c>
      <c r="AC64">
        <v>66</v>
      </c>
    </row>
    <row r="65" spans="1:29">
      <c r="A65" s="787">
        <v>45399</v>
      </c>
      <c r="B65">
        <v>19</v>
      </c>
      <c r="C65">
        <v>10</v>
      </c>
      <c r="D65">
        <v>12</v>
      </c>
      <c r="E65">
        <v>4</v>
      </c>
      <c r="F65">
        <v>40</v>
      </c>
      <c r="G65">
        <v>3.97</v>
      </c>
      <c r="H65">
        <v>1985</v>
      </c>
      <c r="I65">
        <v>29</v>
      </c>
      <c r="J65">
        <v>35.999999999985448</v>
      </c>
      <c r="K65">
        <v>0.89</v>
      </c>
      <c r="L65">
        <v>0.72</v>
      </c>
      <c r="M65">
        <v>28.7</v>
      </c>
      <c r="N65">
        <v>27.4</v>
      </c>
      <c r="O65">
        <v>0.7</v>
      </c>
      <c r="P65">
        <v>0.99</v>
      </c>
      <c r="Q65">
        <v>0</v>
      </c>
      <c r="R65">
        <v>0</v>
      </c>
      <c r="S65">
        <v>2</v>
      </c>
      <c r="T65">
        <v>2</v>
      </c>
      <c r="U65" t="s">
        <v>525</v>
      </c>
      <c r="V65" s="787">
        <v>45387</v>
      </c>
      <c r="W65" t="s">
        <v>527</v>
      </c>
      <c r="X65">
        <v>29400</v>
      </c>
      <c r="Y65">
        <v>15.3125</v>
      </c>
      <c r="Z65" t="s">
        <v>639</v>
      </c>
      <c r="AA65" t="s">
        <v>550</v>
      </c>
      <c r="AB65" t="s">
        <v>622</v>
      </c>
      <c r="AC65">
        <v>66</v>
      </c>
    </row>
    <row r="66" spans="1:29">
      <c r="A66" s="787">
        <v>45400</v>
      </c>
      <c r="B66">
        <v>23</v>
      </c>
      <c r="C66">
        <v>12</v>
      </c>
      <c r="D66">
        <v>13</v>
      </c>
      <c r="E66">
        <v>5</v>
      </c>
      <c r="F66">
        <v>20</v>
      </c>
      <c r="G66">
        <v>4.3</v>
      </c>
      <c r="H66">
        <v>2150</v>
      </c>
      <c r="I66">
        <v>52</v>
      </c>
      <c r="J66">
        <v>32.000000000007276</v>
      </c>
      <c r="K66">
        <v>0.92</v>
      </c>
      <c r="L66">
        <v>0.66</v>
      </c>
      <c r="M66">
        <v>28.7</v>
      </c>
      <c r="N66">
        <v>26.7</v>
      </c>
      <c r="O66">
        <v>0.57999999999999996</v>
      </c>
      <c r="P66">
        <v>1.83</v>
      </c>
      <c r="Q66">
        <v>0</v>
      </c>
      <c r="R66">
        <v>0</v>
      </c>
      <c r="S66">
        <v>2</v>
      </c>
      <c r="T66">
        <v>2</v>
      </c>
      <c r="U66" t="s">
        <v>525</v>
      </c>
      <c r="V66" s="787">
        <v>45387</v>
      </c>
      <c r="W66" t="s">
        <v>527</v>
      </c>
      <c r="X66">
        <v>29400</v>
      </c>
      <c r="Y66">
        <v>15.3125</v>
      </c>
      <c r="Z66" t="s">
        <v>639</v>
      </c>
      <c r="AA66" t="s">
        <v>550</v>
      </c>
      <c r="AB66" t="s">
        <v>622</v>
      </c>
      <c r="AC66">
        <v>66</v>
      </c>
    </row>
    <row r="67" spans="1:29">
      <c r="A67" s="787">
        <v>45401</v>
      </c>
      <c r="B67">
        <v>20</v>
      </c>
      <c r="C67">
        <v>14</v>
      </c>
      <c r="D67">
        <v>14</v>
      </c>
      <c r="E67">
        <v>8</v>
      </c>
      <c r="F67">
        <v>52</v>
      </c>
      <c r="G67">
        <v>4.79</v>
      </c>
      <c r="H67">
        <v>2395</v>
      </c>
      <c r="I67">
        <v>34</v>
      </c>
      <c r="J67">
        <v>40</v>
      </c>
      <c r="K67">
        <v>0.89</v>
      </c>
      <c r="L67">
        <v>0.7</v>
      </c>
      <c r="M67">
        <v>28.1</v>
      </c>
      <c r="N67">
        <v>26.3</v>
      </c>
      <c r="O67">
        <v>0.72</v>
      </c>
      <c r="P67">
        <v>1.37</v>
      </c>
      <c r="Q67">
        <v>0</v>
      </c>
      <c r="R67">
        <v>0</v>
      </c>
      <c r="S67">
        <v>2</v>
      </c>
      <c r="T67">
        <v>2</v>
      </c>
      <c r="U67" t="s">
        <v>525</v>
      </c>
      <c r="V67" s="787">
        <v>45387</v>
      </c>
      <c r="W67" t="s">
        <v>527</v>
      </c>
      <c r="X67">
        <v>29400</v>
      </c>
      <c r="Y67">
        <v>15.3125</v>
      </c>
      <c r="Z67" t="s">
        <v>639</v>
      </c>
      <c r="AA67" t="s">
        <v>550</v>
      </c>
      <c r="AB67" t="s">
        <v>622</v>
      </c>
      <c r="AC67">
        <v>66</v>
      </c>
    </row>
    <row r="68" spans="1:29">
      <c r="A68" s="787">
        <v>45402</v>
      </c>
      <c r="B68">
        <v>22</v>
      </c>
      <c r="C68">
        <v>14</v>
      </c>
      <c r="D68">
        <v>15</v>
      </c>
      <c r="E68">
        <v>7</v>
      </c>
      <c r="F68">
        <v>32</v>
      </c>
      <c r="G68">
        <v>5.0599999999999996</v>
      </c>
      <c r="H68">
        <v>2530</v>
      </c>
      <c r="I68">
        <v>51</v>
      </c>
      <c r="J68">
        <v>40</v>
      </c>
      <c r="K68">
        <v>0.89</v>
      </c>
      <c r="L68">
        <v>0.76</v>
      </c>
      <c r="M68">
        <v>27.9</v>
      </c>
      <c r="N68">
        <v>26.1</v>
      </c>
      <c r="O68">
        <v>0.76</v>
      </c>
      <c r="P68">
        <v>1.67</v>
      </c>
      <c r="Q68">
        <v>0</v>
      </c>
      <c r="R68">
        <v>0</v>
      </c>
      <c r="S68">
        <v>2</v>
      </c>
      <c r="T68">
        <v>2</v>
      </c>
      <c r="U68" t="s">
        <v>525</v>
      </c>
      <c r="V68" s="787">
        <v>45387</v>
      </c>
      <c r="W68" t="s">
        <v>527</v>
      </c>
      <c r="X68">
        <v>29400</v>
      </c>
      <c r="Y68">
        <v>15.3125</v>
      </c>
      <c r="Z68" t="s">
        <v>639</v>
      </c>
      <c r="AA68" t="s">
        <v>550</v>
      </c>
      <c r="AB68" t="s">
        <v>622</v>
      </c>
      <c r="AC68">
        <v>66</v>
      </c>
    </row>
    <row r="69" spans="1:29">
      <c r="A69" s="787">
        <v>45403</v>
      </c>
      <c r="B69">
        <v>22</v>
      </c>
      <c r="C69">
        <v>12</v>
      </c>
      <c r="D69">
        <v>16</v>
      </c>
      <c r="E69">
        <v>6</v>
      </c>
      <c r="F69">
        <v>29</v>
      </c>
      <c r="G69">
        <v>5.29</v>
      </c>
      <c r="H69">
        <v>2645</v>
      </c>
      <c r="I69">
        <v>24</v>
      </c>
      <c r="J69">
        <v>40</v>
      </c>
      <c r="K69">
        <v>0.9</v>
      </c>
      <c r="L69">
        <v>0.74</v>
      </c>
      <c r="M69">
        <v>27.6</v>
      </c>
      <c r="N69">
        <v>25.8</v>
      </c>
      <c r="O69">
        <v>0.75</v>
      </c>
      <c r="P69">
        <v>1.83</v>
      </c>
      <c r="Q69">
        <v>0</v>
      </c>
      <c r="R69">
        <v>0</v>
      </c>
      <c r="S69">
        <v>2</v>
      </c>
      <c r="T69">
        <v>2</v>
      </c>
      <c r="U69" t="s">
        <v>525</v>
      </c>
      <c r="V69" s="787">
        <v>45387</v>
      </c>
      <c r="W69" t="s">
        <v>527</v>
      </c>
      <c r="X69">
        <v>29400</v>
      </c>
      <c r="Y69">
        <v>15.3125</v>
      </c>
      <c r="Z69" t="s">
        <v>639</v>
      </c>
      <c r="AA69" t="s">
        <v>550</v>
      </c>
      <c r="AB69" t="s">
        <v>622</v>
      </c>
      <c r="AC69">
        <v>66</v>
      </c>
    </row>
    <row r="70" spans="1:29">
      <c r="A70" s="787">
        <v>45404</v>
      </c>
      <c r="B70">
        <v>23</v>
      </c>
      <c r="C70">
        <v>14</v>
      </c>
      <c r="D70">
        <v>17</v>
      </c>
      <c r="E70">
        <v>8</v>
      </c>
      <c r="F70">
        <v>31</v>
      </c>
      <c r="G70">
        <v>5.63</v>
      </c>
      <c r="H70">
        <v>2815</v>
      </c>
      <c r="I70">
        <v>14</v>
      </c>
      <c r="J70">
        <v>52.000000000007276</v>
      </c>
      <c r="K70">
        <v>0.92</v>
      </c>
      <c r="L70">
        <v>0.69</v>
      </c>
      <c r="M70">
        <v>28.6</v>
      </c>
      <c r="N70">
        <v>25.5</v>
      </c>
      <c r="O70">
        <v>0.71</v>
      </c>
      <c r="P70">
        <v>2.74</v>
      </c>
      <c r="Q70">
        <v>0</v>
      </c>
      <c r="R70">
        <v>0</v>
      </c>
      <c r="S70">
        <v>2</v>
      </c>
      <c r="T70">
        <v>3</v>
      </c>
      <c r="U70" t="s">
        <v>525</v>
      </c>
      <c r="V70" s="787">
        <v>45387</v>
      </c>
      <c r="W70" t="s">
        <v>527</v>
      </c>
      <c r="X70">
        <v>29400</v>
      </c>
      <c r="Y70">
        <v>15.3125</v>
      </c>
      <c r="Z70" t="s">
        <v>639</v>
      </c>
      <c r="AA70" t="s">
        <v>550</v>
      </c>
      <c r="AB70" t="s">
        <v>622</v>
      </c>
      <c r="AC70">
        <v>66</v>
      </c>
    </row>
    <row r="71" spans="1:29">
      <c r="A71" s="787">
        <v>45405</v>
      </c>
      <c r="B71">
        <v>25</v>
      </c>
      <c r="C71">
        <v>12</v>
      </c>
      <c r="D71">
        <v>18</v>
      </c>
      <c r="E71">
        <v>9</v>
      </c>
      <c r="F71">
        <v>26</v>
      </c>
      <c r="G71">
        <v>5.93</v>
      </c>
      <c r="H71">
        <v>2965</v>
      </c>
      <c r="I71">
        <v>8</v>
      </c>
      <c r="J71">
        <v>47.999999999992724</v>
      </c>
      <c r="K71">
        <v>0.9</v>
      </c>
      <c r="L71">
        <v>0.74</v>
      </c>
      <c r="M71">
        <v>27.9</v>
      </c>
      <c r="N71">
        <v>25.7</v>
      </c>
      <c r="O71">
        <v>0.7</v>
      </c>
      <c r="P71">
        <v>2.48</v>
      </c>
      <c r="Q71">
        <v>0</v>
      </c>
      <c r="R71">
        <v>0</v>
      </c>
      <c r="S71">
        <v>2</v>
      </c>
      <c r="T71">
        <v>3</v>
      </c>
      <c r="U71" t="s">
        <v>525</v>
      </c>
      <c r="V71" s="787">
        <v>45387</v>
      </c>
      <c r="W71" t="s">
        <v>527</v>
      </c>
      <c r="X71">
        <v>29400</v>
      </c>
      <c r="Y71">
        <v>15.3125</v>
      </c>
      <c r="Z71" t="s">
        <v>639</v>
      </c>
      <c r="AA71" t="s">
        <v>550</v>
      </c>
      <c r="AB71" t="s">
        <v>622</v>
      </c>
      <c r="AC71">
        <v>66</v>
      </c>
    </row>
    <row r="72" spans="1:29">
      <c r="A72" s="787">
        <v>45406</v>
      </c>
      <c r="B72">
        <v>25</v>
      </c>
      <c r="C72">
        <v>13</v>
      </c>
      <c r="D72">
        <v>19</v>
      </c>
      <c r="E72">
        <v>8</v>
      </c>
      <c r="F72">
        <v>18</v>
      </c>
      <c r="G72">
        <v>6.06</v>
      </c>
      <c r="H72">
        <v>3030</v>
      </c>
      <c r="I72">
        <v>12</v>
      </c>
      <c r="J72">
        <v>56.000000000021828</v>
      </c>
      <c r="K72">
        <v>0.91</v>
      </c>
      <c r="L72">
        <v>0.56000000000000005</v>
      </c>
      <c r="M72">
        <v>28.1</v>
      </c>
      <c r="N72">
        <v>24.4</v>
      </c>
      <c r="O72">
        <v>0.68</v>
      </c>
      <c r="P72">
        <v>3.01</v>
      </c>
      <c r="Q72">
        <v>0</v>
      </c>
      <c r="R72">
        <v>0</v>
      </c>
      <c r="S72">
        <v>2</v>
      </c>
      <c r="T72">
        <v>4</v>
      </c>
      <c r="U72" t="s">
        <v>525</v>
      </c>
      <c r="V72" s="787">
        <v>45387</v>
      </c>
      <c r="W72" t="s">
        <v>527</v>
      </c>
      <c r="X72">
        <v>29400</v>
      </c>
      <c r="Y72">
        <v>15.3125</v>
      </c>
      <c r="Z72" t="s">
        <v>639</v>
      </c>
      <c r="AA72" t="s">
        <v>550</v>
      </c>
      <c r="AB72" t="s">
        <v>622</v>
      </c>
      <c r="AC72">
        <v>66</v>
      </c>
    </row>
    <row r="73" spans="1:29">
      <c r="A73" s="787">
        <v>45407</v>
      </c>
      <c r="B73">
        <v>27</v>
      </c>
      <c r="C73">
        <v>15</v>
      </c>
      <c r="D73">
        <v>20</v>
      </c>
      <c r="E73">
        <v>7</v>
      </c>
      <c r="F73">
        <v>40</v>
      </c>
      <c r="G73">
        <v>6.67</v>
      </c>
      <c r="H73">
        <v>3335</v>
      </c>
      <c r="I73">
        <v>6</v>
      </c>
      <c r="J73">
        <v>55.999999999985448</v>
      </c>
      <c r="K73">
        <v>0.88</v>
      </c>
      <c r="L73">
        <v>0.57999999999999996</v>
      </c>
      <c r="M73">
        <v>28.9</v>
      </c>
      <c r="N73">
        <v>24.1</v>
      </c>
      <c r="O73">
        <v>0.65</v>
      </c>
      <c r="P73">
        <v>3.43</v>
      </c>
      <c r="Q73">
        <v>0</v>
      </c>
      <c r="R73">
        <v>0</v>
      </c>
      <c r="S73">
        <v>2</v>
      </c>
      <c r="T73">
        <v>5</v>
      </c>
      <c r="U73" t="s">
        <v>525</v>
      </c>
      <c r="V73" s="787">
        <v>45387</v>
      </c>
      <c r="W73" t="s">
        <v>527</v>
      </c>
      <c r="X73">
        <v>29400</v>
      </c>
      <c r="Y73">
        <v>15.3125</v>
      </c>
      <c r="Z73" t="s">
        <v>639</v>
      </c>
      <c r="AA73" t="s">
        <v>550</v>
      </c>
      <c r="AB73" t="s">
        <v>622</v>
      </c>
      <c r="AC73">
        <v>66</v>
      </c>
    </row>
    <row r="74" spans="1:29">
      <c r="A74" s="787">
        <v>45408</v>
      </c>
      <c r="B74">
        <v>26</v>
      </c>
      <c r="C74">
        <v>15</v>
      </c>
      <c r="D74">
        <v>21</v>
      </c>
      <c r="E74">
        <v>11</v>
      </c>
      <c r="F74">
        <v>29</v>
      </c>
      <c r="G74">
        <v>7.19</v>
      </c>
      <c r="H74">
        <v>3595</v>
      </c>
      <c r="I74">
        <v>3</v>
      </c>
      <c r="J74">
        <v>104.00000000001455</v>
      </c>
      <c r="K74">
        <v>0.81</v>
      </c>
      <c r="L74">
        <v>0.63</v>
      </c>
      <c r="M74">
        <v>28</v>
      </c>
      <c r="N74">
        <v>24.1</v>
      </c>
      <c r="O74">
        <v>0.71</v>
      </c>
      <c r="P74">
        <v>3.14</v>
      </c>
      <c r="Q74">
        <v>0</v>
      </c>
      <c r="R74">
        <v>0</v>
      </c>
      <c r="S74">
        <v>2</v>
      </c>
      <c r="T74">
        <v>5</v>
      </c>
      <c r="U74" t="s">
        <v>525</v>
      </c>
      <c r="V74" s="787">
        <v>45387</v>
      </c>
      <c r="W74" t="s">
        <v>527</v>
      </c>
      <c r="X74">
        <v>29400</v>
      </c>
      <c r="Y74">
        <v>15.3125</v>
      </c>
      <c r="Z74" t="s">
        <v>639</v>
      </c>
      <c r="AA74" t="s">
        <v>550</v>
      </c>
      <c r="AB74" t="s">
        <v>622</v>
      </c>
      <c r="AC74">
        <v>66</v>
      </c>
    </row>
    <row r="75" spans="1:29">
      <c r="A75" s="787">
        <v>45409</v>
      </c>
      <c r="B75">
        <v>25</v>
      </c>
      <c r="C75">
        <v>17</v>
      </c>
      <c r="D75">
        <v>22</v>
      </c>
      <c r="E75">
        <v>3</v>
      </c>
      <c r="F75">
        <v>28</v>
      </c>
      <c r="G75">
        <v>7.56</v>
      </c>
      <c r="H75">
        <v>3780</v>
      </c>
      <c r="I75">
        <v>3</v>
      </c>
      <c r="J75">
        <v>95.999999999985448</v>
      </c>
      <c r="K75">
        <v>0.94</v>
      </c>
      <c r="L75">
        <v>0.76</v>
      </c>
      <c r="M75">
        <v>27.4</v>
      </c>
      <c r="N75">
        <v>23.9</v>
      </c>
      <c r="O75">
        <v>0.7</v>
      </c>
      <c r="P75">
        <v>2.9</v>
      </c>
      <c r="Q75">
        <v>0</v>
      </c>
      <c r="R75">
        <v>0</v>
      </c>
      <c r="S75">
        <v>2</v>
      </c>
      <c r="T75">
        <v>5</v>
      </c>
      <c r="U75" t="s">
        <v>525</v>
      </c>
      <c r="V75" s="787">
        <v>45387</v>
      </c>
      <c r="W75" t="s">
        <v>527</v>
      </c>
      <c r="X75">
        <v>29400</v>
      </c>
      <c r="Y75">
        <v>15.3125</v>
      </c>
      <c r="Z75" t="s">
        <v>639</v>
      </c>
      <c r="AA75" t="s">
        <v>550</v>
      </c>
      <c r="AB75" t="s">
        <v>622</v>
      </c>
      <c r="AC75">
        <v>66</v>
      </c>
    </row>
    <row r="76" spans="1:29">
      <c r="A76" s="787">
        <v>45410</v>
      </c>
      <c r="B76">
        <v>21</v>
      </c>
      <c r="C76">
        <v>16</v>
      </c>
      <c r="D76">
        <v>23</v>
      </c>
      <c r="E76">
        <v>4</v>
      </c>
      <c r="F76">
        <v>40</v>
      </c>
      <c r="G76">
        <v>7.87</v>
      </c>
      <c r="H76">
        <v>3935</v>
      </c>
      <c r="I76">
        <v>2</v>
      </c>
      <c r="J76">
        <v>95.999999999985448</v>
      </c>
      <c r="K76">
        <v>0.91</v>
      </c>
      <c r="L76">
        <v>0.81</v>
      </c>
      <c r="M76">
        <v>25.9</v>
      </c>
      <c r="N76">
        <v>23.8</v>
      </c>
      <c r="O76">
        <v>0.82</v>
      </c>
      <c r="P76">
        <v>1.61</v>
      </c>
      <c r="Q76">
        <v>0</v>
      </c>
      <c r="R76">
        <v>0</v>
      </c>
      <c r="S76">
        <v>2</v>
      </c>
      <c r="T76">
        <v>3</v>
      </c>
      <c r="U76" t="s">
        <v>525</v>
      </c>
      <c r="V76" s="787">
        <v>45387</v>
      </c>
      <c r="W76" t="s">
        <v>527</v>
      </c>
      <c r="X76">
        <v>29400</v>
      </c>
      <c r="Y76">
        <v>15.3125</v>
      </c>
      <c r="Z76" t="s">
        <v>639</v>
      </c>
      <c r="AA76" t="s">
        <v>550</v>
      </c>
      <c r="AB76" t="s">
        <v>622</v>
      </c>
      <c r="AC76">
        <v>66</v>
      </c>
    </row>
    <row r="77" spans="1:29">
      <c r="A77" s="787">
        <v>45411</v>
      </c>
      <c r="B77">
        <v>23</v>
      </c>
      <c r="C77">
        <v>13</v>
      </c>
      <c r="D77">
        <v>24</v>
      </c>
      <c r="E77">
        <v>2</v>
      </c>
      <c r="F77">
        <v>10</v>
      </c>
      <c r="G77">
        <v>8.27</v>
      </c>
      <c r="H77">
        <v>4135</v>
      </c>
      <c r="I77">
        <v>5</v>
      </c>
      <c r="J77">
        <v>84.000000000014552</v>
      </c>
      <c r="K77">
        <v>0.92</v>
      </c>
      <c r="L77">
        <v>0.68</v>
      </c>
      <c r="M77">
        <v>26</v>
      </c>
      <c r="N77">
        <v>23.2</v>
      </c>
      <c r="O77">
        <v>0.7</v>
      </c>
      <c r="P77">
        <v>2.5</v>
      </c>
      <c r="Q77">
        <v>0</v>
      </c>
      <c r="R77">
        <v>0</v>
      </c>
      <c r="S77">
        <v>2</v>
      </c>
      <c r="T77">
        <v>5</v>
      </c>
      <c r="U77" t="s">
        <v>525</v>
      </c>
      <c r="V77" s="787">
        <v>45387</v>
      </c>
      <c r="W77" t="s">
        <v>527</v>
      </c>
      <c r="X77">
        <v>29400</v>
      </c>
      <c r="Y77">
        <v>15.3125</v>
      </c>
      <c r="Z77" t="s">
        <v>639</v>
      </c>
      <c r="AA77" t="s">
        <v>550</v>
      </c>
      <c r="AB77" t="s">
        <v>622</v>
      </c>
      <c r="AC77">
        <v>66</v>
      </c>
    </row>
    <row r="78" spans="1:29">
      <c r="A78" s="787">
        <v>45412</v>
      </c>
      <c r="B78">
        <v>15</v>
      </c>
      <c r="C78">
        <v>10</v>
      </c>
      <c r="D78">
        <v>25</v>
      </c>
      <c r="E78">
        <v>4</v>
      </c>
      <c r="F78">
        <v>22</v>
      </c>
      <c r="G78">
        <v>8.74</v>
      </c>
      <c r="H78">
        <v>4370</v>
      </c>
      <c r="I78">
        <v>1</v>
      </c>
      <c r="J78">
        <v>100</v>
      </c>
      <c r="K78">
        <v>0.86</v>
      </c>
      <c r="L78">
        <v>0.75</v>
      </c>
      <c r="M78">
        <v>24.9</v>
      </c>
      <c r="N78">
        <v>22.8</v>
      </c>
      <c r="O78">
        <v>0.65</v>
      </c>
      <c r="P78">
        <v>0.93</v>
      </c>
      <c r="Q78">
        <v>0</v>
      </c>
      <c r="R78">
        <v>0</v>
      </c>
      <c r="S78">
        <v>2</v>
      </c>
      <c r="T78">
        <v>2</v>
      </c>
      <c r="U78" t="s">
        <v>525</v>
      </c>
      <c r="V78" s="787">
        <v>45387</v>
      </c>
      <c r="W78" t="s">
        <v>527</v>
      </c>
      <c r="X78">
        <v>29400</v>
      </c>
      <c r="Y78">
        <v>15.3125</v>
      </c>
      <c r="Z78" t="s">
        <v>639</v>
      </c>
      <c r="AA78" t="s">
        <v>550</v>
      </c>
      <c r="AB78" t="s">
        <v>622</v>
      </c>
      <c r="AC78">
        <v>66</v>
      </c>
    </row>
    <row r="79" spans="1:29">
      <c r="A79" s="787">
        <v>45413</v>
      </c>
      <c r="B79">
        <v>21</v>
      </c>
      <c r="C79">
        <v>11</v>
      </c>
      <c r="D79">
        <v>26</v>
      </c>
      <c r="E79">
        <v>6</v>
      </c>
      <c r="F79">
        <v>38</v>
      </c>
      <c r="G79">
        <v>8.76</v>
      </c>
      <c r="H79">
        <v>4380</v>
      </c>
      <c r="I79">
        <v>5</v>
      </c>
      <c r="J79">
        <v>64.000000000014552</v>
      </c>
      <c r="K79">
        <v>0.89</v>
      </c>
      <c r="L79">
        <v>0.53</v>
      </c>
      <c r="M79">
        <v>25.5</v>
      </c>
      <c r="N79">
        <v>22.6</v>
      </c>
      <c r="O79">
        <v>0.55000000000000004</v>
      </c>
      <c r="P79">
        <v>2.1800000000000002</v>
      </c>
      <c r="Q79">
        <v>0</v>
      </c>
      <c r="R79">
        <v>0</v>
      </c>
      <c r="S79">
        <v>2</v>
      </c>
      <c r="T79">
        <v>5</v>
      </c>
      <c r="U79" t="s">
        <v>525</v>
      </c>
      <c r="V79" s="787">
        <v>45387</v>
      </c>
      <c r="W79" t="s">
        <v>527</v>
      </c>
      <c r="X79">
        <v>29400</v>
      </c>
      <c r="Y79">
        <v>15.3125</v>
      </c>
      <c r="Z79" t="s">
        <v>639</v>
      </c>
      <c r="AA79" t="s">
        <v>550</v>
      </c>
      <c r="AB79" t="s">
        <v>622</v>
      </c>
      <c r="AC79">
        <v>66</v>
      </c>
    </row>
    <row r="80" spans="1:29">
      <c r="A80" s="787">
        <v>45414</v>
      </c>
      <c r="B80">
        <v>22</v>
      </c>
      <c r="C80">
        <v>12</v>
      </c>
      <c r="D80">
        <v>27</v>
      </c>
      <c r="E80">
        <v>2</v>
      </c>
      <c r="F80">
        <v>24</v>
      </c>
      <c r="G80">
        <v>9.06</v>
      </c>
      <c r="H80">
        <v>4530</v>
      </c>
      <c r="I80">
        <v>2</v>
      </c>
      <c r="J80">
        <v>95.999999999985448</v>
      </c>
      <c r="K80">
        <v>0.89</v>
      </c>
      <c r="L80">
        <v>0.44</v>
      </c>
      <c r="M80">
        <v>25.6</v>
      </c>
      <c r="N80">
        <v>22</v>
      </c>
      <c r="O80">
        <v>0.5</v>
      </c>
      <c r="P80">
        <v>2.44</v>
      </c>
      <c r="Q80">
        <v>0</v>
      </c>
      <c r="R80">
        <v>0</v>
      </c>
      <c r="S80">
        <v>2</v>
      </c>
      <c r="T80">
        <v>6</v>
      </c>
      <c r="U80" t="s">
        <v>525</v>
      </c>
      <c r="V80" s="787">
        <v>45387</v>
      </c>
      <c r="W80" t="s">
        <v>527</v>
      </c>
      <c r="X80">
        <v>29400</v>
      </c>
      <c r="Y80">
        <v>15.3125</v>
      </c>
      <c r="Z80" t="s">
        <v>639</v>
      </c>
      <c r="AA80" t="s">
        <v>550</v>
      </c>
      <c r="AB80" t="s">
        <v>622</v>
      </c>
      <c r="AC80">
        <v>66</v>
      </c>
    </row>
    <row r="81" spans="1:29">
      <c r="A81" s="787">
        <v>45415</v>
      </c>
      <c r="B81">
        <v>20</v>
      </c>
      <c r="C81">
        <v>15</v>
      </c>
      <c r="D81">
        <v>28</v>
      </c>
      <c r="E81">
        <v>3</v>
      </c>
      <c r="F81">
        <v>18</v>
      </c>
      <c r="G81">
        <v>9.67</v>
      </c>
      <c r="H81">
        <v>4835</v>
      </c>
      <c r="I81">
        <v>1</v>
      </c>
      <c r="J81">
        <v>112.00000000000728</v>
      </c>
      <c r="K81">
        <v>0.86</v>
      </c>
      <c r="L81">
        <v>0.68</v>
      </c>
      <c r="M81">
        <v>24.6</v>
      </c>
      <c r="N81">
        <v>21.4</v>
      </c>
      <c r="O81">
        <v>0.5</v>
      </c>
      <c r="P81">
        <v>1.93</v>
      </c>
      <c r="Q81">
        <v>0</v>
      </c>
      <c r="R81">
        <v>0</v>
      </c>
      <c r="S81">
        <v>2</v>
      </c>
      <c r="T81">
        <v>5</v>
      </c>
      <c r="U81" t="s">
        <v>525</v>
      </c>
      <c r="V81" s="787">
        <v>45387</v>
      </c>
      <c r="W81" t="s">
        <v>527</v>
      </c>
      <c r="X81">
        <v>29400</v>
      </c>
      <c r="Y81">
        <v>15.3125</v>
      </c>
      <c r="Z81" t="s">
        <v>639</v>
      </c>
      <c r="AA81" t="s">
        <v>550</v>
      </c>
      <c r="AB81" t="s">
        <v>622</v>
      </c>
      <c r="AC81">
        <v>66</v>
      </c>
    </row>
    <row r="82" spans="1:29">
      <c r="A82" s="787">
        <v>45416</v>
      </c>
      <c r="B82">
        <v>19</v>
      </c>
      <c r="C82">
        <v>15</v>
      </c>
      <c r="D82">
        <v>29</v>
      </c>
      <c r="E82">
        <v>8</v>
      </c>
      <c r="F82">
        <v>43</v>
      </c>
      <c r="G82">
        <v>9.66</v>
      </c>
      <c r="H82">
        <v>4830</v>
      </c>
      <c r="I82">
        <v>0</v>
      </c>
      <c r="J82">
        <v>120</v>
      </c>
      <c r="K82">
        <v>0.86</v>
      </c>
      <c r="L82">
        <v>0.77</v>
      </c>
      <c r="M82">
        <v>23.3</v>
      </c>
      <c r="N82">
        <v>21.4</v>
      </c>
      <c r="O82">
        <v>0.73</v>
      </c>
      <c r="P82">
        <v>1.82</v>
      </c>
      <c r="Q82">
        <v>0</v>
      </c>
      <c r="R82">
        <v>0</v>
      </c>
      <c r="S82">
        <v>2</v>
      </c>
      <c r="T82">
        <v>5</v>
      </c>
      <c r="U82" t="s">
        <v>525</v>
      </c>
      <c r="V82" s="787">
        <v>45387</v>
      </c>
      <c r="W82" t="s">
        <v>527</v>
      </c>
      <c r="X82">
        <v>29400</v>
      </c>
      <c r="Y82">
        <v>15.3125</v>
      </c>
      <c r="Z82" t="s">
        <v>639</v>
      </c>
      <c r="AA82" t="s">
        <v>550</v>
      </c>
      <c r="AB82" t="s">
        <v>622</v>
      </c>
      <c r="AC82">
        <v>66</v>
      </c>
    </row>
    <row r="83" spans="1:29">
      <c r="A83" s="787">
        <v>45417</v>
      </c>
      <c r="B83">
        <v>20</v>
      </c>
      <c r="C83">
        <v>14</v>
      </c>
      <c r="D83">
        <v>30</v>
      </c>
      <c r="E83">
        <v>10</v>
      </c>
      <c r="F83">
        <v>51</v>
      </c>
      <c r="G83">
        <v>9.65</v>
      </c>
      <c r="H83">
        <v>4825</v>
      </c>
      <c r="I83">
        <v>0</v>
      </c>
      <c r="J83">
        <v>115.99999999998545</v>
      </c>
      <c r="K83">
        <v>0.92</v>
      </c>
      <c r="L83">
        <v>0.85</v>
      </c>
      <c r="M83">
        <v>23.1</v>
      </c>
      <c r="N83">
        <v>21.4</v>
      </c>
      <c r="O83">
        <v>1.03</v>
      </c>
      <c r="P83">
        <v>1.38</v>
      </c>
      <c r="Q83">
        <v>0</v>
      </c>
      <c r="R83">
        <v>0</v>
      </c>
      <c r="S83">
        <v>3</v>
      </c>
      <c r="T83">
        <v>4</v>
      </c>
      <c r="U83" t="s">
        <v>525</v>
      </c>
      <c r="V83" s="787">
        <v>45387</v>
      </c>
      <c r="W83" t="s">
        <v>527</v>
      </c>
      <c r="X83">
        <v>29400</v>
      </c>
      <c r="Y83">
        <v>15.3125</v>
      </c>
      <c r="Z83" t="s">
        <v>639</v>
      </c>
      <c r="AA83" t="s">
        <v>550</v>
      </c>
      <c r="AB83" t="s">
        <v>622</v>
      </c>
      <c r="AC83">
        <v>66</v>
      </c>
    </row>
    <row r="84" spans="1:29">
      <c r="A84" s="787">
        <v>45418</v>
      </c>
      <c r="B84">
        <v>26</v>
      </c>
      <c r="C84">
        <v>15</v>
      </c>
      <c r="D84">
        <v>31</v>
      </c>
      <c r="E84">
        <v>6</v>
      </c>
      <c r="F84">
        <v>40</v>
      </c>
      <c r="G84">
        <v>9.92</v>
      </c>
      <c r="H84">
        <v>4960</v>
      </c>
      <c r="I84">
        <v>3</v>
      </c>
      <c r="J84">
        <v>116.00000000002183</v>
      </c>
      <c r="K84">
        <v>0.92</v>
      </c>
      <c r="L84">
        <v>0.72</v>
      </c>
      <c r="M84">
        <v>27</v>
      </c>
      <c r="N84">
        <v>20.9</v>
      </c>
      <c r="O84">
        <v>0.98</v>
      </c>
      <c r="P84">
        <v>3.59</v>
      </c>
      <c r="Q84">
        <v>0</v>
      </c>
      <c r="R84">
        <v>0</v>
      </c>
      <c r="S84">
        <v>3</v>
      </c>
      <c r="T84">
        <v>11</v>
      </c>
      <c r="U84" t="s">
        <v>525</v>
      </c>
      <c r="V84" s="787">
        <v>45387</v>
      </c>
      <c r="W84" t="s">
        <v>527</v>
      </c>
      <c r="X84">
        <v>29400</v>
      </c>
      <c r="Y84">
        <v>15.3125</v>
      </c>
      <c r="Z84" t="s">
        <v>639</v>
      </c>
      <c r="AA84" t="s">
        <v>550</v>
      </c>
      <c r="AB84" t="s">
        <v>622</v>
      </c>
      <c r="AC84">
        <v>66</v>
      </c>
    </row>
    <row r="85" spans="1:29">
      <c r="A85" s="787">
        <v>45419</v>
      </c>
      <c r="B85">
        <v>27</v>
      </c>
      <c r="C85">
        <v>14</v>
      </c>
      <c r="D85">
        <v>32</v>
      </c>
      <c r="E85">
        <v>42</v>
      </c>
      <c r="F85">
        <v>70</v>
      </c>
      <c r="G85">
        <v>9.92</v>
      </c>
      <c r="H85">
        <v>4960</v>
      </c>
      <c r="I85">
        <v>0</v>
      </c>
      <c r="J85">
        <v>207.99999999999272</v>
      </c>
      <c r="K85">
        <v>0.93</v>
      </c>
      <c r="L85">
        <v>0.63</v>
      </c>
      <c r="M85">
        <v>26.1</v>
      </c>
      <c r="N85">
        <v>20.3</v>
      </c>
      <c r="O85">
        <v>1.24</v>
      </c>
      <c r="P85">
        <v>4.0199999999999996</v>
      </c>
      <c r="Q85">
        <v>0</v>
      </c>
      <c r="R85">
        <v>0</v>
      </c>
      <c r="S85">
        <v>4</v>
      </c>
      <c r="T85">
        <v>13</v>
      </c>
      <c r="U85" t="s">
        <v>525</v>
      </c>
      <c r="V85" s="787">
        <v>45387</v>
      </c>
      <c r="W85" t="s">
        <v>527</v>
      </c>
      <c r="X85">
        <v>29400</v>
      </c>
      <c r="Y85">
        <v>15.3125</v>
      </c>
      <c r="Z85" t="s">
        <v>639</v>
      </c>
      <c r="AA85" t="s">
        <v>550</v>
      </c>
      <c r="AB85" t="s">
        <v>622</v>
      </c>
      <c r="AC85">
        <v>66</v>
      </c>
    </row>
    <row r="86" spans="1:29">
      <c r="A86" s="787">
        <v>45420</v>
      </c>
      <c r="B86">
        <v>24</v>
      </c>
      <c r="C86">
        <v>12</v>
      </c>
      <c r="D86">
        <v>33</v>
      </c>
      <c r="E86">
        <v>43</v>
      </c>
      <c r="F86">
        <v>22</v>
      </c>
      <c r="G86">
        <v>9.3000000000000007</v>
      </c>
      <c r="H86">
        <v>4650</v>
      </c>
      <c r="I86">
        <v>0</v>
      </c>
      <c r="J86">
        <v>255.99999999998545</v>
      </c>
      <c r="K86">
        <v>0.87</v>
      </c>
      <c r="L86">
        <v>0.53</v>
      </c>
      <c r="M86">
        <v>23.8</v>
      </c>
      <c r="N86">
        <v>20</v>
      </c>
      <c r="O86">
        <v>0.88</v>
      </c>
      <c r="P86">
        <v>3.52</v>
      </c>
      <c r="Q86">
        <v>0</v>
      </c>
      <c r="R86">
        <v>0</v>
      </c>
      <c r="S86">
        <v>3</v>
      </c>
      <c r="T86">
        <v>12</v>
      </c>
      <c r="U86" t="s">
        <v>525</v>
      </c>
      <c r="V86" s="787">
        <v>45387</v>
      </c>
      <c r="W86" t="s">
        <v>527</v>
      </c>
      <c r="X86">
        <v>29400</v>
      </c>
      <c r="Y86">
        <v>15.3125</v>
      </c>
      <c r="Z86" t="s">
        <v>639</v>
      </c>
      <c r="AA86" t="s">
        <v>550</v>
      </c>
      <c r="AB86" t="s">
        <v>622</v>
      </c>
      <c r="AC86">
        <v>66</v>
      </c>
    </row>
    <row r="87" spans="1:29">
      <c r="A87" s="787">
        <v>45421</v>
      </c>
      <c r="B87">
        <v>23</v>
      </c>
      <c r="C87">
        <v>14</v>
      </c>
      <c r="D87">
        <v>34</v>
      </c>
      <c r="E87">
        <v>69</v>
      </c>
      <c r="F87">
        <v>0</v>
      </c>
      <c r="G87">
        <v>10.01</v>
      </c>
      <c r="H87">
        <v>5005</v>
      </c>
      <c r="I87">
        <v>1</v>
      </c>
      <c r="J87">
        <v>212.00000000000728</v>
      </c>
      <c r="K87">
        <v>0.88</v>
      </c>
      <c r="L87">
        <v>0.54</v>
      </c>
      <c r="M87">
        <v>26.1</v>
      </c>
      <c r="N87">
        <v>19.399999999999999</v>
      </c>
      <c r="O87">
        <v>1.1200000000000001</v>
      </c>
      <c r="P87">
        <v>3.91</v>
      </c>
      <c r="Q87">
        <v>0</v>
      </c>
      <c r="R87">
        <v>0</v>
      </c>
      <c r="S87">
        <v>4</v>
      </c>
      <c r="T87">
        <v>14</v>
      </c>
      <c r="U87" t="s">
        <v>525</v>
      </c>
      <c r="V87" s="787">
        <v>45387</v>
      </c>
      <c r="W87" t="s">
        <v>527</v>
      </c>
      <c r="X87">
        <v>29400</v>
      </c>
      <c r="Y87">
        <v>15.3125</v>
      </c>
      <c r="Z87" t="s">
        <v>639</v>
      </c>
      <c r="AA87" t="s">
        <v>550</v>
      </c>
      <c r="AB87" t="s">
        <v>622</v>
      </c>
      <c r="AC87">
        <v>66</v>
      </c>
    </row>
    <row r="88" spans="1:29">
      <c r="A88" s="787">
        <v>45422</v>
      </c>
      <c r="B88">
        <v>28</v>
      </c>
      <c r="C88">
        <v>19</v>
      </c>
      <c r="D88">
        <v>35</v>
      </c>
      <c r="E88">
        <v>52</v>
      </c>
      <c r="F88">
        <v>0</v>
      </c>
      <c r="G88">
        <v>10.75</v>
      </c>
      <c r="H88">
        <v>5375</v>
      </c>
      <c r="I88">
        <v>0</v>
      </c>
      <c r="J88">
        <v>284.00000000001455</v>
      </c>
      <c r="K88">
        <v>0.86</v>
      </c>
      <c r="L88">
        <v>0.64</v>
      </c>
      <c r="M88">
        <v>28.1</v>
      </c>
      <c r="N88">
        <v>19.3</v>
      </c>
      <c r="O88">
        <v>1.07</v>
      </c>
      <c r="P88">
        <v>3.73</v>
      </c>
      <c r="Q88">
        <v>0</v>
      </c>
      <c r="R88">
        <v>0</v>
      </c>
      <c r="S88">
        <v>4</v>
      </c>
      <c r="T88">
        <v>14</v>
      </c>
      <c r="U88" t="s">
        <v>525</v>
      </c>
      <c r="V88" s="787">
        <v>45387</v>
      </c>
      <c r="W88" t="s">
        <v>527</v>
      </c>
      <c r="X88">
        <v>29400</v>
      </c>
      <c r="Y88">
        <v>15.3125</v>
      </c>
      <c r="Z88" t="s">
        <v>639</v>
      </c>
      <c r="AA88" t="s">
        <v>550</v>
      </c>
      <c r="AB88" t="s">
        <v>622</v>
      </c>
      <c r="AC88">
        <v>66</v>
      </c>
    </row>
    <row r="89" spans="1:29">
      <c r="A89" s="787">
        <v>45423</v>
      </c>
      <c r="B89">
        <v>23</v>
      </c>
      <c r="C89">
        <v>13</v>
      </c>
      <c r="D89">
        <v>36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 t="s">
        <v>525</v>
      </c>
      <c r="V89" s="787">
        <v>45387</v>
      </c>
      <c r="W89" t="s">
        <v>527</v>
      </c>
      <c r="X89">
        <v>29400</v>
      </c>
      <c r="Y89">
        <v>15.3125</v>
      </c>
      <c r="Z89" t="s">
        <v>639</v>
      </c>
      <c r="AA89" t="s">
        <v>550</v>
      </c>
      <c r="AB89" t="s">
        <v>622</v>
      </c>
      <c r="AC89">
        <v>66</v>
      </c>
    </row>
    <row r="90" spans="1:29">
      <c r="A90" s="787">
        <v>45424</v>
      </c>
      <c r="B90">
        <v>25</v>
      </c>
      <c r="C90">
        <v>14</v>
      </c>
      <c r="D90">
        <v>37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s">
        <v>525</v>
      </c>
      <c r="V90" s="787">
        <v>45387</v>
      </c>
      <c r="W90" t="s">
        <v>527</v>
      </c>
      <c r="X90">
        <v>29400</v>
      </c>
      <c r="Y90">
        <v>15.3125</v>
      </c>
      <c r="Z90" t="s">
        <v>639</v>
      </c>
      <c r="AA90" t="s">
        <v>550</v>
      </c>
      <c r="AB90" t="s">
        <v>622</v>
      </c>
      <c r="AC90">
        <v>66</v>
      </c>
    </row>
    <row r="91" spans="1:29">
      <c r="A91" s="787">
        <v>45425</v>
      </c>
      <c r="D91">
        <v>38</v>
      </c>
      <c r="E91">
        <v>0</v>
      </c>
      <c r="F91">
        <v>0</v>
      </c>
      <c r="U91" t="s">
        <v>525</v>
      </c>
      <c r="V91" s="787">
        <v>45387</v>
      </c>
      <c r="W91" t="s">
        <v>527</v>
      </c>
      <c r="X91">
        <v>29400</v>
      </c>
      <c r="Y91">
        <v>15.3125</v>
      </c>
      <c r="Z91" t="s">
        <v>639</v>
      </c>
      <c r="AA91" t="s">
        <v>550</v>
      </c>
      <c r="AB91" t="s">
        <v>622</v>
      </c>
      <c r="AC91">
        <v>66</v>
      </c>
    </row>
    <row r="92" spans="1:29">
      <c r="A92" s="787">
        <v>45426</v>
      </c>
      <c r="D92">
        <v>39</v>
      </c>
      <c r="E92">
        <v>0</v>
      </c>
      <c r="F92">
        <v>0</v>
      </c>
      <c r="U92" t="s">
        <v>525</v>
      </c>
      <c r="V92" s="787">
        <v>45387</v>
      </c>
      <c r="W92" t="s">
        <v>527</v>
      </c>
      <c r="X92">
        <v>29400</v>
      </c>
      <c r="Y92">
        <v>15.3125</v>
      </c>
      <c r="Z92" t="s">
        <v>639</v>
      </c>
      <c r="AA92" t="s">
        <v>550</v>
      </c>
      <c r="AB92" t="s">
        <v>622</v>
      </c>
      <c r="AC92">
        <v>66</v>
      </c>
    </row>
    <row r="93" spans="1:29">
      <c r="A93" s="787">
        <v>45427</v>
      </c>
      <c r="D93">
        <v>40</v>
      </c>
      <c r="E93">
        <v>0</v>
      </c>
      <c r="F93">
        <v>0</v>
      </c>
      <c r="U93" t="s">
        <v>525</v>
      </c>
      <c r="V93" s="787">
        <v>45387</v>
      </c>
      <c r="W93" t="s">
        <v>527</v>
      </c>
      <c r="X93">
        <v>29400</v>
      </c>
      <c r="Y93">
        <v>15.3125</v>
      </c>
      <c r="Z93" t="s">
        <v>639</v>
      </c>
      <c r="AA93" t="s">
        <v>550</v>
      </c>
      <c r="AB93" t="s">
        <v>622</v>
      </c>
      <c r="AC93">
        <v>66</v>
      </c>
    </row>
    <row r="94" spans="1:29">
      <c r="A94" s="787">
        <v>45428</v>
      </c>
      <c r="D94">
        <v>41</v>
      </c>
      <c r="H94">
        <v>0</v>
      </c>
      <c r="U94" t="s">
        <v>525</v>
      </c>
      <c r="V94" s="787">
        <v>45387</v>
      </c>
      <c r="W94" t="s">
        <v>527</v>
      </c>
      <c r="X94">
        <v>29400</v>
      </c>
      <c r="Y94">
        <v>15.3125</v>
      </c>
      <c r="Z94" t="s">
        <v>639</v>
      </c>
      <c r="AA94" t="s">
        <v>550</v>
      </c>
      <c r="AB94" t="s">
        <v>622</v>
      </c>
      <c r="AC94">
        <v>66</v>
      </c>
    </row>
    <row r="95" spans="1:29">
      <c r="A95" s="787">
        <v>45429</v>
      </c>
      <c r="D95">
        <v>42</v>
      </c>
      <c r="H95">
        <v>0</v>
      </c>
      <c r="U95" t="s">
        <v>525</v>
      </c>
      <c r="V95" s="787">
        <v>45387</v>
      </c>
      <c r="W95" t="s">
        <v>527</v>
      </c>
      <c r="X95">
        <v>29400</v>
      </c>
      <c r="Y95">
        <v>15.3125</v>
      </c>
      <c r="Z95" t="s">
        <v>639</v>
      </c>
      <c r="AA95" t="s">
        <v>550</v>
      </c>
      <c r="AB95" t="s">
        <v>622</v>
      </c>
      <c r="AC95">
        <v>66</v>
      </c>
    </row>
    <row r="96" spans="1:29">
      <c r="A96" s="787">
        <v>45430</v>
      </c>
      <c r="D96">
        <v>43</v>
      </c>
      <c r="H96">
        <v>0</v>
      </c>
      <c r="U96" t="s">
        <v>525</v>
      </c>
      <c r="V96" s="787">
        <v>45387</v>
      </c>
      <c r="W96" t="s">
        <v>527</v>
      </c>
      <c r="X96">
        <v>29400</v>
      </c>
      <c r="Y96">
        <v>15.3125</v>
      </c>
      <c r="Z96" t="s">
        <v>639</v>
      </c>
      <c r="AA96" t="s">
        <v>550</v>
      </c>
      <c r="AB96" t="s">
        <v>622</v>
      </c>
      <c r="AC96">
        <v>66</v>
      </c>
    </row>
    <row r="97" spans="1:29">
      <c r="A97" s="787">
        <v>45431</v>
      </c>
      <c r="D97">
        <v>44</v>
      </c>
      <c r="H97">
        <v>0</v>
      </c>
      <c r="U97" t="s">
        <v>525</v>
      </c>
      <c r="V97" s="787">
        <v>45387</v>
      </c>
      <c r="W97" t="s">
        <v>527</v>
      </c>
      <c r="X97">
        <v>29400</v>
      </c>
      <c r="Y97">
        <v>15.3125</v>
      </c>
      <c r="Z97" t="s">
        <v>639</v>
      </c>
      <c r="AA97" t="s">
        <v>550</v>
      </c>
      <c r="AB97" t="s">
        <v>622</v>
      </c>
      <c r="AC97">
        <v>66</v>
      </c>
    </row>
    <row r="98" spans="1:29">
      <c r="A98" s="787">
        <v>45432</v>
      </c>
      <c r="D98">
        <v>45</v>
      </c>
      <c r="H98">
        <v>0</v>
      </c>
      <c r="U98" t="s">
        <v>525</v>
      </c>
      <c r="V98" s="787">
        <v>45387</v>
      </c>
      <c r="W98" t="s">
        <v>527</v>
      </c>
      <c r="X98">
        <v>29400</v>
      </c>
      <c r="Y98">
        <v>15.3125</v>
      </c>
      <c r="Z98" t="s">
        <v>639</v>
      </c>
      <c r="AA98" t="s">
        <v>550</v>
      </c>
      <c r="AB98" t="s">
        <v>622</v>
      </c>
      <c r="AC98">
        <v>66</v>
      </c>
    </row>
    <row r="99" spans="1:29">
      <c r="A99" s="787">
        <v>45433</v>
      </c>
      <c r="D99">
        <v>46</v>
      </c>
      <c r="H99">
        <v>0</v>
      </c>
      <c r="U99" t="s">
        <v>525</v>
      </c>
      <c r="V99" s="787">
        <v>45387</v>
      </c>
      <c r="W99" t="s">
        <v>527</v>
      </c>
      <c r="X99">
        <v>29400</v>
      </c>
      <c r="Y99">
        <v>15.3125</v>
      </c>
      <c r="Z99" t="s">
        <v>639</v>
      </c>
      <c r="AA99" t="s">
        <v>550</v>
      </c>
      <c r="AB99" t="s">
        <v>622</v>
      </c>
      <c r="AC99">
        <v>66</v>
      </c>
    </row>
    <row r="100" spans="1:29">
      <c r="A100" s="787">
        <v>45434</v>
      </c>
      <c r="D100">
        <v>47</v>
      </c>
      <c r="H100">
        <v>0</v>
      </c>
      <c r="U100" t="s">
        <v>525</v>
      </c>
      <c r="V100" s="787">
        <v>45387</v>
      </c>
      <c r="W100" t="s">
        <v>527</v>
      </c>
      <c r="X100">
        <v>29400</v>
      </c>
      <c r="Y100">
        <v>15.3125</v>
      </c>
      <c r="Z100" t="s">
        <v>639</v>
      </c>
      <c r="AA100" t="s">
        <v>550</v>
      </c>
      <c r="AB100" t="s">
        <v>622</v>
      </c>
      <c r="AC100">
        <v>66</v>
      </c>
    </row>
    <row r="101" spans="1:29">
      <c r="A101" s="787">
        <v>45435</v>
      </c>
      <c r="D101">
        <v>48</v>
      </c>
      <c r="H101">
        <v>0</v>
      </c>
      <c r="U101" t="s">
        <v>525</v>
      </c>
      <c r="V101" s="787">
        <v>45387</v>
      </c>
      <c r="W101" t="s">
        <v>527</v>
      </c>
      <c r="X101">
        <v>29400</v>
      </c>
      <c r="Y101">
        <v>15.3125</v>
      </c>
      <c r="Z101" t="s">
        <v>639</v>
      </c>
      <c r="AA101" t="s">
        <v>550</v>
      </c>
      <c r="AB101" t="s">
        <v>622</v>
      </c>
      <c r="AC101">
        <v>66</v>
      </c>
    </row>
    <row r="102" spans="1:29">
      <c r="A102" s="787">
        <v>45436</v>
      </c>
      <c r="D102">
        <v>49</v>
      </c>
      <c r="H102">
        <v>0</v>
      </c>
      <c r="U102" t="s">
        <v>525</v>
      </c>
      <c r="V102" s="787">
        <v>45387</v>
      </c>
      <c r="W102" t="s">
        <v>527</v>
      </c>
      <c r="X102">
        <v>29400</v>
      </c>
      <c r="Y102">
        <v>15.3125</v>
      </c>
      <c r="Z102" t="s">
        <v>639</v>
      </c>
      <c r="AA102" t="s">
        <v>550</v>
      </c>
      <c r="AB102" t="s">
        <v>622</v>
      </c>
      <c r="AC102">
        <v>66</v>
      </c>
    </row>
    <row r="103" spans="1:29">
      <c r="A103" s="787">
        <v>45437</v>
      </c>
      <c r="D103">
        <v>50</v>
      </c>
      <c r="H103">
        <v>0</v>
      </c>
      <c r="U103" t="s">
        <v>525</v>
      </c>
      <c r="V103" s="787">
        <v>45387</v>
      </c>
      <c r="W103" t="s">
        <v>527</v>
      </c>
      <c r="X103">
        <v>29400</v>
      </c>
      <c r="Y103">
        <v>15.3125</v>
      </c>
      <c r="Z103" t="s">
        <v>639</v>
      </c>
      <c r="AA103" t="s">
        <v>550</v>
      </c>
      <c r="AB103" t="s">
        <v>622</v>
      </c>
      <c r="AC103">
        <v>66</v>
      </c>
    </row>
    <row r="104" spans="1:29">
      <c r="A104" s="787">
        <v>45387</v>
      </c>
      <c r="D104">
        <v>0</v>
      </c>
      <c r="H104">
        <v>0</v>
      </c>
      <c r="U104" t="s">
        <v>565</v>
      </c>
      <c r="V104" s="787">
        <v>45387</v>
      </c>
      <c r="W104" t="s">
        <v>527</v>
      </c>
      <c r="X104">
        <v>29500</v>
      </c>
      <c r="Y104">
        <v>15.364583333333334</v>
      </c>
      <c r="Z104" t="s">
        <v>641</v>
      </c>
      <c r="AA104" t="s">
        <v>550</v>
      </c>
      <c r="AB104" t="s">
        <v>622</v>
      </c>
      <c r="AC104">
        <v>66</v>
      </c>
    </row>
    <row r="105" spans="1:29">
      <c r="A105" s="787">
        <v>45388</v>
      </c>
      <c r="B105">
        <v>18</v>
      </c>
      <c r="C105">
        <v>11</v>
      </c>
      <c r="D105">
        <v>1</v>
      </c>
      <c r="E105">
        <v>18</v>
      </c>
      <c r="F105">
        <v>4</v>
      </c>
      <c r="G105">
        <v>0.75</v>
      </c>
      <c r="H105">
        <v>375</v>
      </c>
      <c r="I105">
        <v>402</v>
      </c>
      <c r="J105">
        <v>40</v>
      </c>
      <c r="K105">
        <v>0.83</v>
      </c>
      <c r="L105">
        <v>0.61</v>
      </c>
      <c r="M105">
        <v>34.299999999999997</v>
      </c>
      <c r="N105">
        <v>32.5</v>
      </c>
      <c r="O105">
        <v>0.85</v>
      </c>
      <c r="P105">
        <v>0.85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87">
        <v>45387</v>
      </c>
      <c r="W105" t="s">
        <v>527</v>
      </c>
      <c r="X105">
        <v>29500</v>
      </c>
      <c r="Y105">
        <v>15.364583333333334</v>
      </c>
      <c r="Z105" t="s">
        <v>641</v>
      </c>
      <c r="AA105" t="s">
        <v>550</v>
      </c>
      <c r="AB105" t="s">
        <v>622</v>
      </c>
      <c r="AC105">
        <v>66</v>
      </c>
    </row>
    <row r="106" spans="1:29">
      <c r="A106" s="787">
        <v>45389</v>
      </c>
      <c r="B106">
        <v>17</v>
      </c>
      <c r="C106">
        <v>12</v>
      </c>
      <c r="D106">
        <v>2</v>
      </c>
      <c r="E106">
        <v>14</v>
      </c>
      <c r="F106">
        <v>28</v>
      </c>
      <c r="G106">
        <v>0.97</v>
      </c>
      <c r="H106">
        <v>485</v>
      </c>
      <c r="I106">
        <v>202</v>
      </c>
      <c r="J106">
        <v>36.000000000021828</v>
      </c>
      <c r="K106">
        <v>0.82</v>
      </c>
      <c r="L106">
        <v>0.69</v>
      </c>
      <c r="M106">
        <v>33.9</v>
      </c>
      <c r="N106">
        <v>32.299999999999997</v>
      </c>
      <c r="O106">
        <v>0.85</v>
      </c>
      <c r="P106">
        <v>0.85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87">
        <v>45387</v>
      </c>
      <c r="W106" t="s">
        <v>527</v>
      </c>
      <c r="X106">
        <v>29500</v>
      </c>
      <c r="Y106">
        <v>15.364583333333334</v>
      </c>
      <c r="Z106" t="s">
        <v>641</v>
      </c>
      <c r="AA106" t="s">
        <v>550</v>
      </c>
      <c r="AB106" t="s">
        <v>622</v>
      </c>
      <c r="AC106">
        <v>66</v>
      </c>
    </row>
    <row r="107" spans="1:29">
      <c r="A107" s="787">
        <v>45390</v>
      </c>
      <c r="B107">
        <v>18</v>
      </c>
      <c r="C107">
        <v>8</v>
      </c>
      <c r="D107">
        <v>3</v>
      </c>
      <c r="E107">
        <v>19</v>
      </c>
      <c r="F107">
        <v>23</v>
      </c>
      <c r="G107">
        <v>1.27</v>
      </c>
      <c r="H107">
        <v>635</v>
      </c>
      <c r="I107">
        <v>186</v>
      </c>
      <c r="J107">
        <v>27.999999999992724</v>
      </c>
      <c r="K107">
        <v>0.75</v>
      </c>
      <c r="L107">
        <v>0.69</v>
      </c>
      <c r="M107">
        <v>33.200000000000003</v>
      </c>
      <c r="N107">
        <v>31.7</v>
      </c>
      <c r="O107">
        <v>0.85</v>
      </c>
      <c r="P107">
        <v>0.85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87">
        <v>45387</v>
      </c>
      <c r="W107" t="s">
        <v>527</v>
      </c>
      <c r="X107">
        <v>29500</v>
      </c>
      <c r="Y107">
        <v>15.364583333333334</v>
      </c>
      <c r="Z107" t="s">
        <v>641</v>
      </c>
      <c r="AA107" t="s">
        <v>550</v>
      </c>
      <c r="AB107" t="s">
        <v>622</v>
      </c>
      <c r="AC107">
        <v>66</v>
      </c>
    </row>
    <row r="108" spans="1:29">
      <c r="A108" s="787">
        <v>45391</v>
      </c>
      <c r="B108">
        <v>23</v>
      </c>
      <c r="C108">
        <v>11</v>
      </c>
      <c r="D108">
        <v>4</v>
      </c>
      <c r="E108">
        <v>15</v>
      </c>
      <c r="F108">
        <v>31</v>
      </c>
      <c r="G108">
        <v>1.35</v>
      </c>
      <c r="H108">
        <v>675</v>
      </c>
      <c r="I108">
        <v>146</v>
      </c>
      <c r="J108">
        <v>67.999999999992724</v>
      </c>
      <c r="K108">
        <v>0.72</v>
      </c>
      <c r="L108">
        <v>0.68</v>
      </c>
      <c r="M108">
        <v>32.799999999999997</v>
      </c>
      <c r="N108">
        <v>31.1</v>
      </c>
      <c r="O108">
        <v>0.85</v>
      </c>
      <c r="P108">
        <v>1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87">
        <v>45387</v>
      </c>
      <c r="W108" t="s">
        <v>527</v>
      </c>
      <c r="X108">
        <v>29500</v>
      </c>
      <c r="Y108">
        <v>15.364583333333334</v>
      </c>
      <c r="Z108" t="s">
        <v>641</v>
      </c>
      <c r="AA108" t="s">
        <v>550</v>
      </c>
      <c r="AB108" t="s">
        <v>622</v>
      </c>
      <c r="AC108">
        <v>66</v>
      </c>
    </row>
    <row r="109" spans="1:29">
      <c r="A109" s="787">
        <v>45392</v>
      </c>
      <c r="B109">
        <v>22</v>
      </c>
      <c r="C109">
        <v>12</v>
      </c>
      <c r="D109">
        <v>5</v>
      </c>
      <c r="E109">
        <v>12</v>
      </c>
      <c r="F109">
        <v>30</v>
      </c>
      <c r="G109">
        <v>1.55</v>
      </c>
      <c r="H109">
        <v>775</v>
      </c>
      <c r="I109">
        <v>115</v>
      </c>
      <c r="J109">
        <v>40</v>
      </c>
      <c r="K109">
        <v>0.71</v>
      </c>
      <c r="L109">
        <v>0.65</v>
      </c>
      <c r="M109">
        <v>32.1</v>
      </c>
      <c r="N109">
        <v>30.5</v>
      </c>
      <c r="O109">
        <v>0.85</v>
      </c>
      <c r="P109">
        <v>1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87">
        <v>45387</v>
      </c>
      <c r="W109" t="s">
        <v>527</v>
      </c>
      <c r="X109">
        <v>29500</v>
      </c>
      <c r="Y109">
        <v>15.364583333333334</v>
      </c>
      <c r="Z109" t="s">
        <v>641</v>
      </c>
      <c r="AA109" t="s">
        <v>550</v>
      </c>
      <c r="AB109" t="s">
        <v>622</v>
      </c>
      <c r="AC109">
        <v>66</v>
      </c>
    </row>
    <row r="110" spans="1:29">
      <c r="A110" s="787">
        <v>45393</v>
      </c>
      <c r="B110">
        <v>22</v>
      </c>
      <c r="C110">
        <v>13</v>
      </c>
      <c r="D110">
        <v>6</v>
      </c>
      <c r="E110">
        <v>6</v>
      </c>
      <c r="F110">
        <v>24</v>
      </c>
      <c r="G110">
        <v>1.73</v>
      </c>
      <c r="H110">
        <v>865</v>
      </c>
      <c r="I110">
        <v>94</v>
      </c>
      <c r="J110">
        <v>40</v>
      </c>
      <c r="K110">
        <v>0.75</v>
      </c>
      <c r="L110">
        <v>0.7</v>
      </c>
      <c r="M110">
        <v>31.4</v>
      </c>
      <c r="N110">
        <v>30</v>
      </c>
      <c r="O110">
        <v>0.8</v>
      </c>
      <c r="P110">
        <v>0.9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87">
        <v>45387</v>
      </c>
      <c r="W110" t="s">
        <v>527</v>
      </c>
      <c r="X110">
        <v>29500</v>
      </c>
      <c r="Y110">
        <v>15.364583333333334</v>
      </c>
      <c r="Z110" t="s">
        <v>641</v>
      </c>
      <c r="AA110" t="s">
        <v>550</v>
      </c>
      <c r="AB110" t="s">
        <v>622</v>
      </c>
      <c r="AC110">
        <v>66</v>
      </c>
    </row>
    <row r="111" spans="1:29">
      <c r="A111" s="787">
        <v>45394</v>
      </c>
      <c r="B111">
        <v>23</v>
      </c>
      <c r="C111">
        <v>14</v>
      </c>
      <c r="D111">
        <v>7</v>
      </c>
      <c r="E111">
        <v>8</v>
      </c>
      <c r="F111">
        <v>26</v>
      </c>
      <c r="G111">
        <v>1.99</v>
      </c>
      <c r="H111">
        <v>995</v>
      </c>
      <c r="I111">
        <v>68</v>
      </c>
      <c r="J111">
        <v>35.999999999985448</v>
      </c>
      <c r="K111">
        <v>0.8</v>
      </c>
      <c r="L111">
        <v>0.73</v>
      </c>
      <c r="M111">
        <v>30.5</v>
      </c>
      <c r="N111">
        <v>29.3</v>
      </c>
      <c r="O111">
        <v>0.77</v>
      </c>
      <c r="P111">
        <v>1</v>
      </c>
      <c r="Q111">
        <v>0</v>
      </c>
      <c r="R111">
        <v>0</v>
      </c>
      <c r="S111">
        <v>1</v>
      </c>
      <c r="T111">
        <v>2</v>
      </c>
      <c r="U111" t="s">
        <v>565</v>
      </c>
      <c r="V111" s="787">
        <v>45387</v>
      </c>
      <c r="W111" t="s">
        <v>527</v>
      </c>
      <c r="X111">
        <v>29500</v>
      </c>
      <c r="Y111">
        <v>15.364583333333334</v>
      </c>
      <c r="Z111" t="s">
        <v>641</v>
      </c>
      <c r="AA111" t="s">
        <v>550</v>
      </c>
      <c r="AB111" t="s">
        <v>622</v>
      </c>
      <c r="AC111">
        <v>66</v>
      </c>
    </row>
    <row r="112" spans="1:29">
      <c r="A112" s="787">
        <v>45395</v>
      </c>
      <c r="B112">
        <v>19</v>
      </c>
      <c r="C112">
        <v>14</v>
      </c>
      <c r="D112">
        <v>8</v>
      </c>
      <c r="E112">
        <v>13</v>
      </c>
      <c r="F112">
        <v>134</v>
      </c>
      <c r="G112">
        <v>2.2400000000000002</v>
      </c>
      <c r="H112">
        <v>1120</v>
      </c>
      <c r="I112">
        <v>63</v>
      </c>
      <c r="J112">
        <v>12.000000000007276</v>
      </c>
      <c r="K112">
        <v>0.8</v>
      </c>
      <c r="L112">
        <v>0.73</v>
      </c>
      <c r="M112">
        <v>30.1</v>
      </c>
      <c r="N112">
        <v>28.5</v>
      </c>
      <c r="O112">
        <v>0.7</v>
      </c>
      <c r="P112">
        <v>1.1000000000000001</v>
      </c>
      <c r="Q112">
        <v>0</v>
      </c>
      <c r="R112">
        <v>0</v>
      </c>
      <c r="S112">
        <v>2</v>
      </c>
      <c r="T112">
        <v>2</v>
      </c>
      <c r="U112" t="s">
        <v>565</v>
      </c>
      <c r="V112" s="787">
        <v>45387</v>
      </c>
      <c r="W112" t="s">
        <v>527</v>
      </c>
      <c r="X112">
        <v>29500</v>
      </c>
      <c r="Y112">
        <v>15.364583333333334</v>
      </c>
      <c r="Z112" t="s">
        <v>641</v>
      </c>
      <c r="AA112" t="s">
        <v>550</v>
      </c>
      <c r="AB112" t="s">
        <v>622</v>
      </c>
      <c r="AC112">
        <v>66</v>
      </c>
    </row>
    <row r="113" spans="1:29">
      <c r="A113" s="787">
        <v>45396</v>
      </c>
      <c r="B113">
        <v>22</v>
      </c>
      <c r="C113">
        <v>14</v>
      </c>
      <c r="D113">
        <v>9</v>
      </c>
      <c r="E113">
        <v>25</v>
      </c>
      <c r="F113">
        <v>38</v>
      </c>
      <c r="G113">
        <v>1.91</v>
      </c>
      <c r="H113">
        <v>955</v>
      </c>
      <c r="I113">
        <v>76</v>
      </c>
      <c r="J113">
        <v>56.000000000021828</v>
      </c>
      <c r="K113">
        <v>0.81</v>
      </c>
      <c r="L113">
        <v>0.76</v>
      </c>
      <c r="M113">
        <v>29.6</v>
      </c>
      <c r="N113">
        <v>28.4</v>
      </c>
      <c r="O113">
        <v>0.81</v>
      </c>
      <c r="P113">
        <v>0.95</v>
      </c>
      <c r="Q113">
        <v>0</v>
      </c>
      <c r="R113">
        <v>0</v>
      </c>
      <c r="S113">
        <v>2</v>
      </c>
      <c r="T113">
        <v>2</v>
      </c>
      <c r="U113" t="s">
        <v>565</v>
      </c>
      <c r="V113" s="787">
        <v>45387</v>
      </c>
      <c r="W113" t="s">
        <v>527</v>
      </c>
      <c r="X113">
        <v>29500</v>
      </c>
      <c r="Y113">
        <v>15.364583333333334</v>
      </c>
      <c r="Z113" t="s">
        <v>641</v>
      </c>
      <c r="AA113" t="s">
        <v>550</v>
      </c>
      <c r="AB113" t="s">
        <v>622</v>
      </c>
      <c r="AC113">
        <v>66</v>
      </c>
    </row>
    <row r="114" spans="1:29">
      <c r="A114" s="787">
        <v>45397</v>
      </c>
      <c r="B114">
        <v>25</v>
      </c>
      <c r="C114">
        <v>15</v>
      </c>
      <c r="D114">
        <v>10</v>
      </c>
      <c r="E114">
        <v>8</v>
      </c>
      <c r="F114">
        <v>20</v>
      </c>
      <c r="G114">
        <v>2.88</v>
      </c>
      <c r="H114">
        <v>1440</v>
      </c>
      <c r="I114">
        <v>44</v>
      </c>
      <c r="J114">
        <v>23.999999999978172</v>
      </c>
      <c r="K114">
        <v>0.83</v>
      </c>
      <c r="L114">
        <v>0.72</v>
      </c>
      <c r="M114">
        <v>29.7</v>
      </c>
      <c r="N114">
        <v>28.1</v>
      </c>
      <c r="O114">
        <v>0.71</v>
      </c>
      <c r="P114">
        <v>2.0499999999999998</v>
      </c>
      <c r="Q114">
        <v>0</v>
      </c>
      <c r="R114">
        <v>0</v>
      </c>
      <c r="S114">
        <v>2</v>
      </c>
      <c r="T114">
        <v>2</v>
      </c>
      <c r="U114" t="s">
        <v>565</v>
      </c>
      <c r="V114" s="787">
        <v>45387</v>
      </c>
      <c r="W114" t="s">
        <v>527</v>
      </c>
      <c r="X114">
        <v>29500</v>
      </c>
      <c r="Y114">
        <v>15.364583333333334</v>
      </c>
      <c r="Z114" t="s">
        <v>641</v>
      </c>
      <c r="AA114" t="s">
        <v>550</v>
      </c>
      <c r="AB114" t="s">
        <v>622</v>
      </c>
      <c r="AC114">
        <v>66</v>
      </c>
    </row>
    <row r="115" spans="1:29">
      <c r="A115" s="787">
        <v>45398</v>
      </c>
      <c r="B115">
        <v>25</v>
      </c>
      <c r="C115">
        <v>14</v>
      </c>
      <c r="D115">
        <v>11</v>
      </c>
      <c r="E115">
        <v>6</v>
      </c>
      <c r="F115">
        <v>27</v>
      </c>
      <c r="G115">
        <v>3.38</v>
      </c>
      <c r="H115">
        <v>1690</v>
      </c>
      <c r="I115">
        <v>12</v>
      </c>
      <c r="J115">
        <v>32.000000000007276</v>
      </c>
      <c r="K115">
        <v>0.83</v>
      </c>
      <c r="L115">
        <v>0.68</v>
      </c>
      <c r="M115">
        <v>29.3</v>
      </c>
      <c r="N115">
        <v>28.5</v>
      </c>
      <c r="O115">
        <v>0.75</v>
      </c>
      <c r="P115">
        <v>2.2400000000000002</v>
      </c>
      <c r="Q115">
        <v>0</v>
      </c>
      <c r="R115">
        <v>0</v>
      </c>
      <c r="S115">
        <v>2</v>
      </c>
      <c r="T115">
        <v>2</v>
      </c>
      <c r="U115" t="s">
        <v>565</v>
      </c>
      <c r="V115" s="787">
        <v>45387</v>
      </c>
      <c r="W115" t="s">
        <v>527</v>
      </c>
      <c r="X115">
        <v>29500</v>
      </c>
      <c r="Y115">
        <v>15.364583333333334</v>
      </c>
      <c r="Z115" t="s">
        <v>641</v>
      </c>
      <c r="AA115" t="s">
        <v>550</v>
      </c>
      <c r="AB115" t="s">
        <v>622</v>
      </c>
      <c r="AC115">
        <v>66</v>
      </c>
    </row>
    <row r="116" spans="1:29">
      <c r="A116" s="787">
        <v>45399</v>
      </c>
      <c r="B116">
        <v>19</v>
      </c>
      <c r="C116">
        <v>10</v>
      </c>
      <c r="D116">
        <v>12</v>
      </c>
      <c r="E116">
        <v>5</v>
      </c>
      <c r="F116">
        <v>25</v>
      </c>
      <c r="G116">
        <v>3.75</v>
      </c>
      <c r="H116">
        <v>1875</v>
      </c>
      <c r="I116">
        <v>29</v>
      </c>
      <c r="J116">
        <v>27.999999999992724</v>
      </c>
      <c r="K116">
        <v>0.8</v>
      </c>
      <c r="L116">
        <v>0.68</v>
      </c>
      <c r="M116">
        <v>28.9</v>
      </c>
      <c r="N116">
        <v>27.7</v>
      </c>
      <c r="O116">
        <v>0.7</v>
      </c>
      <c r="P116">
        <v>0.99</v>
      </c>
      <c r="Q116">
        <v>0</v>
      </c>
      <c r="R116">
        <v>0</v>
      </c>
      <c r="S116">
        <v>2</v>
      </c>
      <c r="T116">
        <v>2</v>
      </c>
      <c r="U116" t="s">
        <v>565</v>
      </c>
      <c r="V116" s="787">
        <v>45387</v>
      </c>
      <c r="W116" t="s">
        <v>527</v>
      </c>
      <c r="X116">
        <v>29500</v>
      </c>
      <c r="Y116">
        <v>15.364583333333334</v>
      </c>
      <c r="Z116" t="s">
        <v>641</v>
      </c>
      <c r="AA116" t="s">
        <v>550</v>
      </c>
      <c r="AB116" t="s">
        <v>622</v>
      </c>
      <c r="AC116">
        <v>66</v>
      </c>
    </row>
    <row r="117" spans="1:29">
      <c r="A117" s="787">
        <v>45400</v>
      </c>
      <c r="B117">
        <v>23</v>
      </c>
      <c r="C117">
        <v>12</v>
      </c>
      <c r="D117">
        <v>13</v>
      </c>
      <c r="E117">
        <v>3</v>
      </c>
      <c r="F117">
        <v>30</v>
      </c>
      <c r="G117">
        <v>3.98</v>
      </c>
      <c r="H117">
        <v>1990</v>
      </c>
      <c r="I117">
        <v>52</v>
      </c>
      <c r="J117">
        <v>27.999999999992724</v>
      </c>
      <c r="K117">
        <v>0.83</v>
      </c>
      <c r="L117">
        <v>0.66</v>
      </c>
      <c r="M117">
        <v>28.5</v>
      </c>
      <c r="N117">
        <v>26.6</v>
      </c>
      <c r="O117">
        <v>0.57999999999999996</v>
      </c>
      <c r="P117">
        <v>1.83</v>
      </c>
      <c r="Q117">
        <v>0</v>
      </c>
      <c r="R117">
        <v>0</v>
      </c>
      <c r="S117">
        <v>2</v>
      </c>
      <c r="T117">
        <v>2</v>
      </c>
      <c r="U117" t="s">
        <v>565</v>
      </c>
      <c r="V117" s="787">
        <v>45387</v>
      </c>
      <c r="W117" t="s">
        <v>527</v>
      </c>
      <c r="X117">
        <v>29500</v>
      </c>
      <c r="Y117">
        <v>15.364583333333334</v>
      </c>
      <c r="Z117" t="s">
        <v>641</v>
      </c>
      <c r="AA117" t="s">
        <v>550</v>
      </c>
      <c r="AB117" t="s">
        <v>622</v>
      </c>
      <c r="AC117">
        <v>66</v>
      </c>
    </row>
    <row r="118" spans="1:29">
      <c r="A118" s="787">
        <v>45401</v>
      </c>
      <c r="B118">
        <v>20</v>
      </c>
      <c r="C118">
        <v>14</v>
      </c>
      <c r="D118">
        <v>14</v>
      </c>
      <c r="E118">
        <v>5</v>
      </c>
      <c r="F118">
        <v>28</v>
      </c>
      <c r="G118">
        <v>4.42</v>
      </c>
      <c r="H118">
        <v>2210</v>
      </c>
      <c r="I118">
        <v>34</v>
      </c>
      <c r="J118">
        <v>36.000000000021828</v>
      </c>
      <c r="K118">
        <v>0.81</v>
      </c>
      <c r="L118">
        <v>0.68</v>
      </c>
      <c r="M118">
        <v>28.3</v>
      </c>
      <c r="N118">
        <v>26.4</v>
      </c>
      <c r="O118">
        <v>0.72</v>
      </c>
      <c r="P118">
        <v>1.37</v>
      </c>
      <c r="Q118">
        <v>0</v>
      </c>
      <c r="R118">
        <v>0</v>
      </c>
      <c r="S118">
        <v>2</v>
      </c>
      <c r="T118">
        <v>2</v>
      </c>
      <c r="U118" t="s">
        <v>565</v>
      </c>
      <c r="V118" s="787">
        <v>45387</v>
      </c>
      <c r="W118" t="s">
        <v>527</v>
      </c>
      <c r="X118">
        <v>29500</v>
      </c>
      <c r="Y118">
        <v>15.364583333333334</v>
      </c>
      <c r="Z118" t="s">
        <v>641</v>
      </c>
      <c r="AA118" t="s">
        <v>550</v>
      </c>
      <c r="AB118" t="s">
        <v>622</v>
      </c>
      <c r="AC118">
        <v>66</v>
      </c>
    </row>
    <row r="119" spans="1:29">
      <c r="A119" s="787">
        <v>45402</v>
      </c>
      <c r="B119">
        <v>22</v>
      </c>
      <c r="C119">
        <v>14</v>
      </c>
      <c r="D119">
        <v>15</v>
      </c>
      <c r="E119">
        <v>3</v>
      </c>
      <c r="F119">
        <v>27</v>
      </c>
      <c r="G119">
        <v>4.74</v>
      </c>
      <c r="H119">
        <v>2370</v>
      </c>
      <c r="I119">
        <v>51</v>
      </c>
      <c r="J119">
        <v>35.999999999985448</v>
      </c>
      <c r="K119">
        <v>0.81</v>
      </c>
      <c r="L119">
        <v>0.74</v>
      </c>
      <c r="M119">
        <v>27.9</v>
      </c>
      <c r="N119">
        <v>26.1</v>
      </c>
      <c r="O119">
        <v>0.76</v>
      </c>
      <c r="P119">
        <v>1.67</v>
      </c>
      <c r="Q119">
        <v>0</v>
      </c>
      <c r="R119">
        <v>0</v>
      </c>
      <c r="S119">
        <v>2</v>
      </c>
      <c r="T119">
        <v>2</v>
      </c>
      <c r="U119" t="s">
        <v>565</v>
      </c>
      <c r="V119" s="787">
        <v>45387</v>
      </c>
      <c r="W119" t="s">
        <v>527</v>
      </c>
      <c r="X119">
        <v>29500</v>
      </c>
      <c r="Y119">
        <v>15.364583333333334</v>
      </c>
      <c r="Z119" t="s">
        <v>641</v>
      </c>
      <c r="AA119" t="s">
        <v>550</v>
      </c>
      <c r="AB119" t="s">
        <v>622</v>
      </c>
      <c r="AC119">
        <v>66</v>
      </c>
    </row>
    <row r="120" spans="1:29">
      <c r="A120" s="787">
        <v>45403</v>
      </c>
      <c r="B120">
        <v>22</v>
      </c>
      <c r="C120">
        <v>12</v>
      </c>
      <c r="D120">
        <v>16</v>
      </c>
      <c r="E120">
        <v>6</v>
      </c>
      <c r="F120">
        <v>37</v>
      </c>
      <c r="G120">
        <v>5.14</v>
      </c>
      <c r="H120">
        <v>2570</v>
      </c>
      <c r="I120">
        <v>24</v>
      </c>
      <c r="J120">
        <v>40</v>
      </c>
      <c r="K120">
        <v>0.82</v>
      </c>
      <c r="L120">
        <v>0.71</v>
      </c>
      <c r="M120">
        <v>27.4</v>
      </c>
      <c r="N120">
        <v>25.6</v>
      </c>
      <c r="O120">
        <v>0.75</v>
      </c>
      <c r="P120">
        <v>1.83</v>
      </c>
      <c r="Q120">
        <v>0</v>
      </c>
      <c r="R120">
        <v>0</v>
      </c>
      <c r="S120">
        <v>2</v>
      </c>
      <c r="T120">
        <v>2</v>
      </c>
      <c r="U120" t="s">
        <v>565</v>
      </c>
      <c r="V120" s="787">
        <v>45387</v>
      </c>
      <c r="W120" t="s">
        <v>527</v>
      </c>
      <c r="X120">
        <v>29500</v>
      </c>
      <c r="Y120">
        <v>15.364583333333334</v>
      </c>
      <c r="Z120" t="s">
        <v>641</v>
      </c>
      <c r="AA120" t="s">
        <v>550</v>
      </c>
      <c r="AB120" t="s">
        <v>622</v>
      </c>
      <c r="AC120">
        <v>66</v>
      </c>
    </row>
    <row r="121" spans="1:29">
      <c r="A121" s="787">
        <v>45404</v>
      </c>
      <c r="B121">
        <v>23</v>
      </c>
      <c r="C121">
        <v>14</v>
      </c>
      <c r="D121">
        <v>17</v>
      </c>
      <c r="E121">
        <v>4</v>
      </c>
      <c r="F121">
        <v>34</v>
      </c>
      <c r="G121">
        <v>5.38</v>
      </c>
      <c r="H121">
        <v>2690</v>
      </c>
      <c r="I121">
        <v>14</v>
      </c>
      <c r="J121">
        <v>44.000000000014552</v>
      </c>
      <c r="K121">
        <v>0.82</v>
      </c>
      <c r="L121">
        <v>0.66</v>
      </c>
      <c r="M121">
        <v>28.8</v>
      </c>
      <c r="N121">
        <v>25.4</v>
      </c>
      <c r="O121">
        <v>0.71</v>
      </c>
      <c r="P121">
        <v>2.74</v>
      </c>
      <c r="Q121">
        <v>0</v>
      </c>
      <c r="R121">
        <v>0</v>
      </c>
      <c r="S121">
        <v>2</v>
      </c>
      <c r="T121">
        <v>3</v>
      </c>
      <c r="U121" t="s">
        <v>565</v>
      </c>
      <c r="V121" s="787">
        <v>45387</v>
      </c>
      <c r="W121" t="s">
        <v>527</v>
      </c>
      <c r="X121">
        <v>29500</v>
      </c>
      <c r="Y121">
        <v>15.364583333333334</v>
      </c>
      <c r="Z121" t="s">
        <v>641</v>
      </c>
      <c r="AA121" t="s">
        <v>550</v>
      </c>
      <c r="AB121" t="s">
        <v>622</v>
      </c>
      <c r="AC121">
        <v>66</v>
      </c>
    </row>
    <row r="122" spans="1:29">
      <c r="A122" s="787">
        <v>45405</v>
      </c>
      <c r="B122">
        <v>25</v>
      </c>
      <c r="C122">
        <v>12</v>
      </c>
      <c r="D122">
        <v>18</v>
      </c>
      <c r="E122">
        <v>4</v>
      </c>
      <c r="F122">
        <v>36</v>
      </c>
      <c r="G122">
        <v>5.83</v>
      </c>
      <c r="H122">
        <v>2915</v>
      </c>
      <c r="I122">
        <v>8</v>
      </c>
      <c r="J122">
        <v>52.000000000007276</v>
      </c>
      <c r="K122">
        <v>0.81</v>
      </c>
      <c r="L122">
        <v>0.71</v>
      </c>
      <c r="M122">
        <v>28</v>
      </c>
      <c r="N122">
        <v>25.6</v>
      </c>
      <c r="O122">
        <v>0.7</v>
      </c>
      <c r="P122">
        <v>2.48</v>
      </c>
      <c r="Q122">
        <v>0</v>
      </c>
      <c r="R122">
        <v>0</v>
      </c>
      <c r="S122">
        <v>2</v>
      </c>
      <c r="T122">
        <v>3</v>
      </c>
      <c r="U122" t="s">
        <v>565</v>
      </c>
      <c r="V122" s="787">
        <v>45387</v>
      </c>
      <c r="W122" t="s">
        <v>527</v>
      </c>
      <c r="X122">
        <v>29500</v>
      </c>
      <c r="Y122">
        <v>15.364583333333334</v>
      </c>
      <c r="Z122" t="s">
        <v>641</v>
      </c>
      <c r="AA122" t="s">
        <v>550</v>
      </c>
      <c r="AB122" t="s">
        <v>622</v>
      </c>
      <c r="AC122">
        <v>66</v>
      </c>
    </row>
    <row r="123" spans="1:29">
      <c r="A123" s="787">
        <v>45406</v>
      </c>
      <c r="B123">
        <v>25</v>
      </c>
      <c r="C123">
        <v>13</v>
      </c>
      <c r="D123">
        <v>19</v>
      </c>
      <c r="E123">
        <v>3</v>
      </c>
      <c r="F123">
        <v>28</v>
      </c>
      <c r="G123">
        <v>5.95</v>
      </c>
      <c r="H123">
        <v>2975</v>
      </c>
      <c r="I123">
        <v>12</v>
      </c>
      <c r="J123">
        <v>60</v>
      </c>
      <c r="K123">
        <v>0.82</v>
      </c>
      <c r="L123">
        <v>0.55000000000000004</v>
      </c>
      <c r="M123">
        <v>28.2</v>
      </c>
      <c r="N123">
        <v>24.7</v>
      </c>
      <c r="O123">
        <v>0.68</v>
      </c>
      <c r="P123">
        <v>3.01</v>
      </c>
      <c r="Q123">
        <v>0</v>
      </c>
      <c r="R123">
        <v>0</v>
      </c>
      <c r="S123">
        <v>2</v>
      </c>
      <c r="T123">
        <v>4</v>
      </c>
      <c r="U123" t="s">
        <v>565</v>
      </c>
      <c r="V123" s="787">
        <v>45387</v>
      </c>
      <c r="W123" t="s">
        <v>527</v>
      </c>
      <c r="X123">
        <v>29500</v>
      </c>
      <c r="Y123">
        <v>15.364583333333334</v>
      </c>
      <c r="Z123" t="s">
        <v>641</v>
      </c>
      <c r="AA123" t="s">
        <v>550</v>
      </c>
      <c r="AB123" t="s">
        <v>622</v>
      </c>
      <c r="AC123">
        <v>66</v>
      </c>
    </row>
    <row r="124" spans="1:29">
      <c r="A124" s="787">
        <v>45407</v>
      </c>
      <c r="B124">
        <v>27</v>
      </c>
      <c r="C124">
        <v>15</v>
      </c>
      <c r="D124">
        <v>20</v>
      </c>
      <c r="E124">
        <v>4</v>
      </c>
      <c r="F124">
        <v>17</v>
      </c>
      <c r="G124">
        <v>6.16</v>
      </c>
      <c r="H124">
        <v>3080</v>
      </c>
      <c r="I124">
        <v>6</v>
      </c>
      <c r="J124">
        <v>55.999999999985448</v>
      </c>
      <c r="K124">
        <v>0.78</v>
      </c>
      <c r="L124">
        <v>0.57999999999999996</v>
      </c>
      <c r="M124">
        <v>29</v>
      </c>
      <c r="N124">
        <v>24.3</v>
      </c>
      <c r="O124">
        <v>0.65</v>
      </c>
      <c r="P124">
        <v>3.43</v>
      </c>
      <c r="Q124">
        <v>0</v>
      </c>
      <c r="R124">
        <v>0</v>
      </c>
      <c r="S124">
        <v>2</v>
      </c>
      <c r="T124">
        <v>5</v>
      </c>
      <c r="U124" t="s">
        <v>565</v>
      </c>
      <c r="V124" s="787">
        <v>45387</v>
      </c>
      <c r="W124" t="s">
        <v>527</v>
      </c>
      <c r="X124">
        <v>29500</v>
      </c>
      <c r="Y124">
        <v>15.364583333333334</v>
      </c>
      <c r="Z124" t="s">
        <v>641</v>
      </c>
      <c r="AA124" t="s">
        <v>550</v>
      </c>
      <c r="AB124" t="s">
        <v>622</v>
      </c>
      <c r="AC124">
        <v>66</v>
      </c>
    </row>
    <row r="125" spans="1:29">
      <c r="A125" s="787">
        <v>45408</v>
      </c>
      <c r="B125">
        <v>26</v>
      </c>
      <c r="C125">
        <v>15</v>
      </c>
      <c r="D125">
        <v>21</v>
      </c>
      <c r="E125">
        <v>6</v>
      </c>
      <c r="F125">
        <v>22</v>
      </c>
      <c r="G125">
        <v>6.23</v>
      </c>
      <c r="H125">
        <v>3115</v>
      </c>
      <c r="I125">
        <v>3</v>
      </c>
      <c r="J125">
        <v>100</v>
      </c>
      <c r="K125">
        <v>0.75</v>
      </c>
      <c r="L125">
        <v>0.61</v>
      </c>
      <c r="M125">
        <v>28.2</v>
      </c>
      <c r="N125">
        <v>24.1</v>
      </c>
      <c r="O125">
        <v>0.71</v>
      </c>
      <c r="P125">
        <v>3.14</v>
      </c>
      <c r="Q125">
        <v>0</v>
      </c>
      <c r="R125">
        <v>0</v>
      </c>
      <c r="S125">
        <v>2</v>
      </c>
      <c r="T125">
        <v>5</v>
      </c>
      <c r="U125" t="s">
        <v>565</v>
      </c>
      <c r="V125" s="787">
        <v>45387</v>
      </c>
      <c r="W125" t="s">
        <v>527</v>
      </c>
      <c r="X125">
        <v>29500</v>
      </c>
      <c r="Y125">
        <v>15.364583333333334</v>
      </c>
      <c r="Z125" t="s">
        <v>641</v>
      </c>
      <c r="AA125" t="s">
        <v>550</v>
      </c>
      <c r="AB125" t="s">
        <v>622</v>
      </c>
      <c r="AC125">
        <v>66</v>
      </c>
    </row>
    <row r="126" spans="1:29">
      <c r="A126" s="787">
        <v>45409</v>
      </c>
      <c r="B126">
        <v>25</v>
      </c>
      <c r="C126">
        <v>17</v>
      </c>
      <c r="D126">
        <v>22</v>
      </c>
      <c r="E126">
        <v>6</v>
      </c>
      <c r="F126">
        <v>15</v>
      </c>
      <c r="G126">
        <v>6.4</v>
      </c>
      <c r="H126">
        <v>3200</v>
      </c>
      <c r="I126">
        <v>3</v>
      </c>
      <c r="J126">
        <v>92.000000000007276</v>
      </c>
      <c r="K126">
        <v>0.86</v>
      </c>
      <c r="L126">
        <v>0.71</v>
      </c>
      <c r="M126">
        <v>27.4</v>
      </c>
      <c r="N126">
        <v>23.8</v>
      </c>
      <c r="O126">
        <v>0.7</v>
      </c>
      <c r="P126">
        <v>2.9</v>
      </c>
      <c r="Q126">
        <v>0</v>
      </c>
      <c r="R126">
        <v>0</v>
      </c>
      <c r="S126">
        <v>2</v>
      </c>
      <c r="T126">
        <v>5</v>
      </c>
      <c r="U126" t="s">
        <v>565</v>
      </c>
      <c r="V126" s="787">
        <v>45387</v>
      </c>
      <c r="W126" t="s">
        <v>527</v>
      </c>
      <c r="X126">
        <v>29500</v>
      </c>
      <c r="Y126">
        <v>15.364583333333334</v>
      </c>
      <c r="Z126" t="s">
        <v>641</v>
      </c>
      <c r="AA126" t="s">
        <v>550</v>
      </c>
      <c r="AB126" t="s">
        <v>622</v>
      </c>
      <c r="AC126">
        <v>66</v>
      </c>
    </row>
    <row r="127" spans="1:29">
      <c r="A127" s="787">
        <v>45410</v>
      </c>
      <c r="B127">
        <v>21</v>
      </c>
      <c r="C127">
        <v>16</v>
      </c>
      <c r="D127">
        <v>23</v>
      </c>
      <c r="E127">
        <v>3</v>
      </c>
      <c r="F127">
        <v>12</v>
      </c>
      <c r="G127">
        <v>6.73</v>
      </c>
      <c r="H127">
        <v>3365</v>
      </c>
      <c r="I127">
        <v>3</v>
      </c>
      <c r="J127">
        <v>92.000000000007276</v>
      </c>
      <c r="K127">
        <v>0.81</v>
      </c>
      <c r="L127">
        <v>0.76</v>
      </c>
      <c r="M127">
        <v>25.7</v>
      </c>
      <c r="N127">
        <v>23.8</v>
      </c>
      <c r="O127">
        <v>0.82</v>
      </c>
      <c r="P127">
        <v>1.61</v>
      </c>
      <c r="Q127">
        <v>0</v>
      </c>
      <c r="R127">
        <v>0</v>
      </c>
      <c r="S127">
        <v>2</v>
      </c>
      <c r="T127">
        <v>3</v>
      </c>
      <c r="U127" t="s">
        <v>565</v>
      </c>
      <c r="V127" s="787">
        <v>45387</v>
      </c>
      <c r="W127" t="s">
        <v>527</v>
      </c>
      <c r="X127">
        <v>29500</v>
      </c>
      <c r="Y127">
        <v>15.364583333333334</v>
      </c>
      <c r="Z127" t="s">
        <v>641</v>
      </c>
      <c r="AA127" t="s">
        <v>550</v>
      </c>
      <c r="AB127" t="s">
        <v>622</v>
      </c>
      <c r="AC127">
        <v>66</v>
      </c>
    </row>
    <row r="128" spans="1:29">
      <c r="A128" s="787">
        <v>45411</v>
      </c>
      <c r="B128">
        <v>23</v>
      </c>
      <c r="C128">
        <v>13</v>
      </c>
      <c r="D128">
        <v>24</v>
      </c>
      <c r="E128">
        <v>4</v>
      </c>
      <c r="F128">
        <v>19</v>
      </c>
      <c r="G128">
        <v>6.82</v>
      </c>
      <c r="H128">
        <v>3410</v>
      </c>
      <c r="I128">
        <v>5</v>
      </c>
      <c r="J128">
        <v>75.999999999985448</v>
      </c>
      <c r="K128">
        <v>0.81</v>
      </c>
      <c r="L128">
        <v>0.67</v>
      </c>
      <c r="M128">
        <v>25.7</v>
      </c>
      <c r="N128">
        <v>23.3</v>
      </c>
      <c r="O128">
        <v>0.7</v>
      </c>
      <c r="P128">
        <v>2.5</v>
      </c>
      <c r="Q128">
        <v>0</v>
      </c>
      <c r="R128">
        <v>0</v>
      </c>
      <c r="S128">
        <v>2</v>
      </c>
      <c r="T128">
        <v>5</v>
      </c>
      <c r="U128" t="s">
        <v>565</v>
      </c>
      <c r="V128" s="787">
        <v>45387</v>
      </c>
      <c r="W128" t="s">
        <v>527</v>
      </c>
      <c r="X128">
        <v>29500</v>
      </c>
      <c r="Y128">
        <v>15.364583333333334</v>
      </c>
      <c r="Z128" t="s">
        <v>641</v>
      </c>
      <c r="AA128" t="s">
        <v>550</v>
      </c>
      <c r="AB128" t="s">
        <v>622</v>
      </c>
      <c r="AC128">
        <v>66</v>
      </c>
    </row>
    <row r="129" spans="1:29">
      <c r="A129" s="787">
        <v>45412</v>
      </c>
      <c r="B129">
        <v>15</v>
      </c>
      <c r="C129">
        <v>10</v>
      </c>
      <c r="D129">
        <v>25</v>
      </c>
      <c r="E129">
        <v>4</v>
      </c>
      <c r="F129">
        <v>20</v>
      </c>
      <c r="G129">
        <v>7.48</v>
      </c>
      <c r="H129">
        <v>3740</v>
      </c>
      <c r="I129">
        <v>1</v>
      </c>
      <c r="J129">
        <v>104.00000000001455</v>
      </c>
      <c r="K129">
        <v>0.79</v>
      </c>
      <c r="L129">
        <v>0.73</v>
      </c>
      <c r="M129">
        <v>24.9</v>
      </c>
      <c r="N129">
        <v>22.7</v>
      </c>
      <c r="O129">
        <v>0.65</v>
      </c>
      <c r="P129">
        <v>0.93</v>
      </c>
      <c r="Q129">
        <v>0</v>
      </c>
      <c r="R129">
        <v>0</v>
      </c>
      <c r="S129">
        <v>2</v>
      </c>
      <c r="T129">
        <v>2</v>
      </c>
      <c r="U129" t="s">
        <v>565</v>
      </c>
      <c r="V129" s="787">
        <v>45387</v>
      </c>
      <c r="W129" t="s">
        <v>527</v>
      </c>
      <c r="X129">
        <v>29500</v>
      </c>
      <c r="Y129">
        <v>15.364583333333334</v>
      </c>
      <c r="Z129" t="s">
        <v>641</v>
      </c>
      <c r="AA129" t="s">
        <v>550</v>
      </c>
      <c r="AB129" t="s">
        <v>622</v>
      </c>
      <c r="AC129">
        <v>66</v>
      </c>
    </row>
    <row r="130" spans="1:29">
      <c r="A130" s="787">
        <v>45413</v>
      </c>
      <c r="B130">
        <v>21</v>
      </c>
      <c r="C130">
        <v>11</v>
      </c>
      <c r="D130">
        <v>26</v>
      </c>
      <c r="E130">
        <v>5</v>
      </c>
      <c r="F130">
        <v>12</v>
      </c>
      <c r="G130">
        <v>7.49</v>
      </c>
      <c r="H130">
        <v>3745</v>
      </c>
      <c r="I130">
        <v>4</v>
      </c>
      <c r="J130">
        <v>60</v>
      </c>
      <c r="K130">
        <v>0.79</v>
      </c>
      <c r="L130">
        <v>0.54</v>
      </c>
      <c r="M130">
        <v>25.4</v>
      </c>
      <c r="N130">
        <v>22.7</v>
      </c>
      <c r="O130">
        <v>0.55000000000000004</v>
      </c>
      <c r="P130">
        <v>2.1800000000000002</v>
      </c>
      <c r="Q130">
        <v>0</v>
      </c>
      <c r="R130">
        <v>0</v>
      </c>
      <c r="S130">
        <v>2</v>
      </c>
      <c r="T130">
        <v>5</v>
      </c>
      <c r="U130" t="s">
        <v>565</v>
      </c>
      <c r="V130" s="787">
        <v>45387</v>
      </c>
      <c r="W130" t="s">
        <v>527</v>
      </c>
      <c r="X130">
        <v>29500</v>
      </c>
      <c r="Y130">
        <v>15.364583333333334</v>
      </c>
      <c r="Z130" t="s">
        <v>641</v>
      </c>
      <c r="AA130" t="s">
        <v>550</v>
      </c>
      <c r="AB130" t="s">
        <v>622</v>
      </c>
      <c r="AC130">
        <v>66</v>
      </c>
    </row>
    <row r="131" spans="1:29">
      <c r="A131" s="787">
        <v>45414</v>
      </c>
      <c r="B131">
        <v>22</v>
      </c>
      <c r="C131">
        <v>12</v>
      </c>
      <c r="D131">
        <v>27</v>
      </c>
      <c r="E131">
        <v>3</v>
      </c>
      <c r="F131">
        <v>13</v>
      </c>
      <c r="G131">
        <v>8.14</v>
      </c>
      <c r="H131">
        <v>4070</v>
      </c>
      <c r="I131">
        <v>2</v>
      </c>
      <c r="J131">
        <v>75.999999999985448</v>
      </c>
      <c r="K131">
        <v>0.8</v>
      </c>
      <c r="L131">
        <v>0.45</v>
      </c>
      <c r="M131">
        <v>26</v>
      </c>
      <c r="N131">
        <v>22.4</v>
      </c>
      <c r="O131">
        <v>0.5</v>
      </c>
      <c r="P131">
        <v>2.44</v>
      </c>
      <c r="Q131">
        <v>0</v>
      </c>
      <c r="R131">
        <v>0</v>
      </c>
      <c r="S131">
        <v>2</v>
      </c>
      <c r="T131">
        <v>6</v>
      </c>
      <c r="U131" t="s">
        <v>565</v>
      </c>
      <c r="V131" s="787">
        <v>45387</v>
      </c>
      <c r="W131" t="s">
        <v>527</v>
      </c>
      <c r="X131">
        <v>29500</v>
      </c>
      <c r="Y131">
        <v>15.364583333333334</v>
      </c>
      <c r="Z131" t="s">
        <v>641</v>
      </c>
      <c r="AA131" t="s">
        <v>550</v>
      </c>
      <c r="AB131" t="s">
        <v>622</v>
      </c>
      <c r="AC131">
        <v>66</v>
      </c>
    </row>
    <row r="132" spans="1:29">
      <c r="A132" s="787">
        <v>45415</v>
      </c>
      <c r="B132">
        <v>20</v>
      </c>
      <c r="C132">
        <v>15</v>
      </c>
      <c r="D132">
        <v>28</v>
      </c>
      <c r="E132">
        <v>4</v>
      </c>
      <c r="F132">
        <v>15</v>
      </c>
      <c r="G132">
        <v>8.8699999999999992</v>
      </c>
      <c r="H132">
        <v>4435</v>
      </c>
      <c r="I132">
        <v>2</v>
      </c>
      <c r="J132">
        <v>115.99999999998545</v>
      </c>
      <c r="K132">
        <v>0.79</v>
      </c>
      <c r="L132">
        <v>0.66</v>
      </c>
      <c r="M132">
        <v>24.8</v>
      </c>
      <c r="N132">
        <v>21.8</v>
      </c>
      <c r="O132">
        <v>0.5</v>
      </c>
      <c r="P132">
        <v>1.93</v>
      </c>
      <c r="Q132">
        <v>0</v>
      </c>
      <c r="R132">
        <v>0</v>
      </c>
      <c r="S132">
        <v>2</v>
      </c>
      <c r="T132">
        <v>5</v>
      </c>
      <c r="U132" t="s">
        <v>565</v>
      </c>
      <c r="V132" s="787">
        <v>45387</v>
      </c>
      <c r="W132" t="s">
        <v>527</v>
      </c>
      <c r="X132">
        <v>29500</v>
      </c>
      <c r="Y132">
        <v>15.364583333333334</v>
      </c>
      <c r="Z132" t="s">
        <v>641</v>
      </c>
      <c r="AA132" t="s">
        <v>550</v>
      </c>
      <c r="AB132" t="s">
        <v>622</v>
      </c>
      <c r="AC132">
        <v>66</v>
      </c>
    </row>
    <row r="133" spans="1:29">
      <c r="A133" s="787">
        <v>45416</v>
      </c>
      <c r="B133">
        <v>19</v>
      </c>
      <c r="C133">
        <v>15</v>
      </c>
      <c r="D133">
        <v>29</v>
      </c>
      <c r="E133">
        <v>1</v>
      </c>
      <c r="F133">
        <v>4</v>
      </c>
      <c r="G133">
        <v>9.34</v>
      </c>
      <c r="H133">
        <v>4670</v>
      </c>
      <c r="I133">
        <v>0</v>
      </c>
      <c r="J133">
        <v>116.00000000002183</v>
      </c>
      <c r="K133">
        <v>0.8</v>
      </c>
      <c r="L133">
        <v>0.74</v>
      </c>
      <c r="M133">
        <v>24</v>
      </c>
      <c r="N133">
        <v>21.9</v>
      </c>
      <c r="O133">
        <v>0.73</v>
      </c>
      <c r="P133">
        <v>1.82</v>
      </c>
      <c r="Q133">
        <v>0</v>
      </c>
      <c r="R133">
        <v>0</v>
      </c>
      <c r="S133">
        <v>2</v>
      </c>
      <c r="T133">
        <v>5</v>
      </c>
      <c r="U133" t="s">
        <v>565</v>
      </c>
      <c r="V133" s="787">
        <v>45387</v>
      </c>
      <c r="W133" t="s">
        <v>527</v>
      </c>
      <c r="X133">
        <v>29500</v>
      </c>
      <c r="Y133">
        <v>15.364583333333334</v>
      </c>
      <c r="Z133" t="s">
        <v>641</v>
      </c>
      <c r="AA133" t="s">
        <v>550</v>
      </c>
      <c r="AB133" t="s">
        <v>622</v>
      </c>
      <c r="AC133">
        <v>66</v>
      </c>
    </row>
    <row r="134" spans="1:29">
      <c r="A134" s="787">
        <v>45417</v>
      </c>
      <c r="B134">
        <v>20</v>
      </c>
      <c r="C134">
        <v>14</v>
      </c>
      <c r="D134">
        <v>30</v>
      </c>
      <c r="E134">
        <v>5</v>
      </c>
      <c r="F134">
        <v>9</v>
      </c>
      <c r="G134">
        <v>9.69</v>
      </c>
      <c r="H134">
        <v>4845</v>
      </c>
      <c r="I134">
        <v>1</v>
      </c>
      <c r="J134">
        <v>112.00000000000728</v>
      </c>
      <c r="K134">
        <v>0.84</v>
      </c>
      <c r="L134">
        <v>0.79</v>
      </c>
      <c r="M134">
        <v>23.5</v>
      </c>
      <c r="N134">
        <v>21.9</v>
      </c>
      <c r="O134">
        <v>1.03</v>
      </c>
      <c r="P134">
        <v>1.38</v>
      </c>
      <c r="Q134">
        <v>0</v>
      </c>
      <c r="R134">
        <v>0</v>
      </c>
      <c r="S134">
        <v>3</v>
      </c>
      <c r="T134">
        <v>4</v>
      </c>
      <c r="U134" t="s">
        <v>565</v>
      </c>
      <c r="V134" s="787">
        <v>45387</v>
      </c>
      <c r="W134" t="s">
        <v>527</v>
      </c>
      <c r="X134">
        <v>29500</v>
      </c>
      <c r="Y134">
        <v>15.364583333333334</v>
      </c>
      <c r="Z134" t="s">
        <v>641</v>
      </c>
      <c r="AA134" t="s">
        <v>550</v>
      </c>
      <c r="AB134" t="s">
        <v>622</v>
      </c>
      <c r="AC134">
        <v>66</v>
      </c>
    </row>
    <row r="135" spans="1:29">
      <c r="A135" s="787">
        <v>45418</v>
      </c>
      <c r="B135">
        <v>26</v>
      </c>
      <c r="C135">
        <v>15</v>
      </c>
      <c r="D135">
        <v>31</v>
      </c>
      <c r="E135">
        <v>4</v>
      </c>
      <c r="F135">
        <v>7</v>
      </c>
      <c r="G135">
        <v>10.15</v>
      </c>
      <c r="H135">
        <v>5075</v>
      </c>
      <c r="I135">
        <v>3</v>
      </c>
      <c r="J135">
        <v>123.99999999997817</v>
      </c>
      <c r="K135">
        <v>0.84</v>
      </c>
      <c r="L135">
        <v>0.7</v>
      </c>
      <c r="M135">
        <v>26.9</v>
      </c>
      <c r="N135">
        <v>21.3</v>
      </c>
      <c r="O135">
        <v>0.98</v>
      </c>
      <c r="P135">
        <v>3.59</v>
      </c>
      <c r="Q135">
        <v>0</v>
      </c>
      <c r="R135">
        <v>0</v>
      </c>
      <c r="S135">
        <v>3</v>
      </c>
      <c r="T135">
        <v>11</v>
      </c>
      <c r="U135" t="s">
        <v>565</v>
      </c>
      <c r="V135" s="787">
        <v>45387</v>
      </c>
      <c r="W135" t="s">
        <v>527</v>
      </c>
      <c r="X135">
        <v>29500</v>
      </c>
      <c r="Y135">
        <v>15.364583333333334</v>
      </c>
      <c r="Z135" t="s">
        <v>641</v>
      </c>
      <c r="AA135" t="s">
        <v>550</v>
      </c>
      <c r="AB135" t="s">
        <v>622</v>
      </c>
      <c r="AC135">
        <v>66</v>
      </c>
    </row>
    <row r="136" spans="1:29">
      <c r="A136" s="787">
        <v>45419</v>
      </c>
      <c r="B136">
        <v>27</v>
      </c>
      <c r="C136">
        <v>14</v>
      </c>
      <c r="D136">
        <v>32</v>
      </c>
      <c r="E136">
        <v>5</v>
      </c>
      <c r="F136">
        <v>12</v>
      </c>
      <c r="G136">
        <v>10.63</v>
      </c>
      <c r="H136">
        <v>5315</v>
      </c>
      <c r="I136">
        <v>0</v>
      </c>
      <c r="J136">
        <v>207.99999999999272</v>
      </c>
      <c r="K136">
        <v>0.84</v>
      </c>
      <c r="L136">
        <v>0.63</v>
      </c>
      <c r="M136">
        <v>26.2</v>
      </c>
      <c r="N136">
        <v>20.6</v>
      </c>
      <c r="O136">
        <v>1.24</v>
      </c>
      <c r="P136">
        <v>4.0199999999999996</v>
      </c>
      <c r="Q136">
        <v>0</v>
      </c>
      <c r="R136">
        <v>0</v>
      </c>
      <c r="S136">
        <v>4</v>
      </c>
      <c r="T136">
        <v>13</v>
      </c>
      <c r="U136" t="s">
        <v>565</v>
      </c>
      <c r="V136" s="787">
        <v>45387</v>
      </c>
      <c r="W136" t="s">
        <v>527</v>
      </c>
      <c r="X136">
        <v>29500</v>
      </c>
      <c r="Y136">
        <v>15.364583333333334</v>
      </c>
      <c r="Z136" t="s">
        <v>641</v>
      </c>
      <c r="AA136" t="s">
        <v>550</v>
      </c>
      <c r="AB136" t="s">
        <v>622</v>
      </c>
      <c r="AC136">
        <v>66</v>
      </c>
    </row>
    <row r="137" spans="1:29">
      <c r="A137" s="787">
        <v>45420</v>
      </c>
      <c r="B137">
        <v>24</v>
      </c>
      <c r="C137">
        <v>12</v>
      </c>
      <c r="D137">
        <v>33</v>
      </c>
      <c r="E137">
        <v>8</v>
      </c>
      <c r="F137">
        <v>4</v>
      </c>
      <c r="G137">
        <v>10.65</v>
      </c>
      <c r="H137">
        <v>5325</v>
      </c>
      <c r="I137">
        <v>0</v>
      </c>
      <c r="J137">
        <v>236.00000000002183</v>
      </c>
      <c r="K137">
        <v>0.8</v>
      </c>
      <c r="L137">
        <v>0.54</v>
      </c>
      <c r="M137">
        <v>24.1</v>
      </c>
      <c r="N137">
        <v>20.100000000000001</v>
      </c>
      <c r="O137">
        <v>0.88</v>
      </c>
      <c r="P137">
        <v>3.52</v>
      </c>
      <c r="Q137">
        <v>0</v>
      </c>
      <c r="R137">
        <v>0</v>
      </c>
      <c r="S137">
        <v>3</v>
      </c>
      <c r="T137">
        <v>12</v>
      </c>
      <c r="U137" t="s">
        <v>565</v>
      </c>
      <c r="V137" s="787">
        <v>45387</v>
      </c>
      <c r="W137" t="s">
        <v>527</v>
      </c>
      <c r="X137">
        <v>29500</v>
      </c>
      <c r="Y137">
        <v>15.364583333333334</v>
      </c>
      <c r="Z137" t="s">
        <v>641</v>
      </c>
      <c r="AA137" t="s">
        <v>550</v>
      </c>
      <c r="AB137" t="s">
        <v>622</v>
      </c>
      <c r="AC137">
        <v>66</v>
      </c>
    </row>
    <row r="138" spans="1:29">
      <c r="A138" s="787">
        <v>45421</v>
      </c>
      <c r="B138">
        <v>23</v>
      </c>
      <c r="C138">
        <v>14</v>
      </c>
      <c r="D138">
        <v>34</v>
      </c>
      <c r="E138">
        <v>7</v>
      </c>
      <c r="F138">
        <v>2</v>
      </c>
      <c r="G138">
        <v>11.08</v>
      </c>
      <c r="H138">
        <v>5540</v>
      </c>
      <c r="I138">
        <v>1</v>
      </c>
      <c r="J138">
        <v>200</v>
      </c>
      <c r="K138">
        <v>0.82</v>
      </c>
      <c r="L138">
        <v>0.55000000000000004</v>
      </c>
      <c r="M138">
        <v>26</v>
      </c>
      <c r="N138">
        <v>19.399999999999999</v>
      </c>
      <c r="O138">
        <v>1.1200000000000001</v>
      </c>
      <c r="P138">
        <v>3.91</v>
      </c>
      <c r="Q138">
        <v>0</v>
      </c>
      <c r="R138">
        <v>0</v>
      </c>
      <c r="S138">
        <v>4</v>
      </c>
      <c r="T138">
        <v>14</v>
      </c>
      <c r="U138" t="s">
        <v>565</v>
      </c>
      <c r="V138" s="787">
        <v>45387</v>
      </c>
      <c r="W138" t="s">
        <v>527</v>
      </c>
      <c r="X138">
        <v>29500</v>
      </c>
      <c r="Y138">
        <v>15.364583333333334</v>
      </c>
      <c r="Z138" t="s">
        <v>641</v>
      </c>
      <c r="AA138" t="s">
        <v>550</v>
      </c>
      <c r="AB138" t="s">
        <v>622</v>
      </c>
      <c r="AC138">
        <v>66</v>
      </c>
    </row>
    <row r="139" spans="1:29">
      <c r="A139" s="787">
        <v>45422</v>
      </c>
      <c r="B139">
        <v>28</v>
      </c>
      <c r="C139">
        <v>19</v>
      </c>
      <c r="D139">
        <v>35</v>
      </c>
      <c r="E139">
        <v>20</v>
      </c>
      <c r="F139">
        <v>0</v>
      </c>
      <c r="G139">
        <v>11.29</v>
      </c>
      <c r="H139">
        <v>5645</v>
      </c>
      <c r="I139">
        <v>1</v>
      </c>
      <c r="J139">
        <v>260</v>
      </c>
      <c r="K139">
        <v>0.81</v>
      </c>
      <c r="L139">
        <v>0.64</v>
      </c>
      <c r="M139">
        <v>27.9</v>
      </c>
      <c r="N139">
        <v>19.5</v>
      </c>
      <c r="O139">
        <v>1.07</v>
      </c>
      <c r="P139">
        <v>3.73</v>
      </c>
      <c r="Q139">
        <v>0</v>
      </c>
      <c r="R139">
        <v>0</v>
      </c>
      <c r="S139">
        <v>4</v>
      </c>
      <c r="T139">
        <v>14</v>
      </c>
      <c r="U139" t="s">
        <v>565</v>
      </c>
      <c r="V139" s="787">
        <v>45387</v>
      </c>
      <c r="W139" t="s">
        <v>527</v>
      </c>
      <c r="X139">
        <v>29500</v>
      </c>
      <c r="Y139">
        <v>15.364583333333334</v>
      </c>
      <c r="Z139" t="s">
        <v>641</v>
      </c>
      <c r="AA139" t="s">
        <v>550</v>
      </c>
      <c r="AB139" t="s">
        <v>622</v>
      </c>
      <c r="AC139">
        <v>66</v>
      </c>
    </row>
    <row r="140" spans="1:29">
      <c r="A140" s="787">
        <v>45423</v>
      </c>
      <c r="B140">
        <v>23</v>
      </c>
      <c r="C140">
        <v>13</v>
      </c>
      <c r="D140">
        <v>36</v>
      </c>
      <c r="E140">
        <v>38</v>
      </c>
      <c r="F140">
        <v>0</v>
      </c>
      <c r="G140">
        <v>10.86</v>
      </c>
      <c r="H140">
        <v>5430</v>
      </c>
      <c r="I140">
        <v>0</v>
      </c>
      <c r="J140">
        <v>395.99999999998545</v>
      </c>
      <c r="K140">
        <v>0.89</v>
      </c>
      <c r="L140">
        <v>0.76</v>
      </c>
      <c r="M140">
        <v>24.7</v>
      </c>
      <c r="N140">
        <v>22.5</v>
      </c>
      <c r="O140">
        <v>2.29</v>
      </c>
      <c r="P140">
        <v>3.31</v>
      </c>
      <c r="Q140">
        <v>0</v>
      </c>
      <c r="R140">
        <v>0</v>
      </c>
      <c r="S140">
        <v>9</v>
      </c>
      <c r="T140">
        <v>13</v>
      </c>
      <c r="U140" t="s">
        <v>565</v>
      </c>
      <c r="V140" s="787">
        <v>45387</v>
      </c>
      <c r="W140" t="s">
        <v>527</v>
      </c>
      <c r="X140">
        <v>29500</v>
      </c>
      <c r="Y140">
        <v>15.364583333333334</v>
      </c>
      <c r="Z140" t="s">
        <v>641</v>
      </c>
      <c r="AA140" t="s">
        <v>550</v>
      </c>
      <c r="AB140" t="s">
        <v>622</v>
      </c>
      <c r="AC140">
        <v>66</v>
      </c>
    </row>
    <row r="141" spans="1:29">
      <c r="A141" s="787">
        <v>45424</v>
      </c>
      <c r="B141">
        <v>25</v>
      </c>
      <c r="C141">
        <v>14</v>
      </c>
      <c r="D141">
        <v>37</v>
      </c>
      <c r="E141">
        <v>27</v>
      </c>
      <c r="F141">
        <v>0</v>
      </c>
      <c r="G141">
        <v>11.57</v>
      </c>
      <c r="H141">
        <v>5785</v>
      </c>
      <c r="I141">
        <v>1</v>
      </c>
      <c r="J141">
        <v>236.00000000002183</v>
      </c>
      <c r="K141">
        <v>0.84</v>
      </c>
      <c r="L141">
        <v>0.57999999999999996</v>
      </c>
      <c r="M141">
        <v>24.8</v>
      </c>
      <c r="N141">
        <v>17.5</v>
      </c>
      <c r="O141">
        <v>1.22</v>
      </c>
      <c r="P141">
        <v>3.42</v>
      </c>
      <c r="Q141">
        <v>0</v>
      </c>
      <c r="R141">
        <v>0</v>
      </c>
      <c r="S141">
        <v>5</v>
      </c>
      <c r="T141">
        <v>14</v>
      </c>
      <c r="U141" t="s">
        <v>565</v>
      </c>
      <c r="V141" s="787">
        <v>45387</v>
      </c>
      <c r="W141" t="s">
        <v>527</v>
      </c>
      <c r="X141">
        <v>29500</v>
      </c>
      <c r="Y141">
        <v>15.364583333333334</v>
      </c>
      <c r="Z141" t="s">
        <v>641</v>
      </c>
      <c r="AA141" t="s">
        <v>550</v>
      </c>
      <c r="AB141" t="s">
        <v>622</v>
      </c>
      <c r="AC141">
        <v>66</v>
      </c>
    </row>
    <row r="142" spans="1:29">
      <c r="A142" s="787">
        <v>45425</v>
      </c>
      <c r="D142">
        <v>38</v>
      </c>
      <c r="E142">
        <v>0</v>
      </c>
      <c r="F142">
        <v>0</v>
      </c>
      <c r="U142" t="s">
        <v>565</v>
      </c>
      <c r="V142" s="787">
        <v>45387</v>
      </c>
      <c r="W142" t="s">
        <v>527</v>
      </c>
      <c r="X142">
        <v>29500</v>
      </c>
      <c r="Y142">
        <v>15.364583333333334</v>
      </c>
      <c r="Z142" t="s">
        <v>641</v>
      </c>
      <c r="AA142" t="s">
        <v>550</v>
      </c>
      <c r="AB142" t="s">
        <v>622</v>
      </c>
      <c r="AC142">
        <v>66</v>
      </c>
    </row>
    <row r="143" spans="1:29">
      <c r="A143" s="787">
        <v>45426</v>
      </c>
      <c r="D143">
        <v>39</v>
      </c>
      <c r="E143">
        <v>0</v>
      </c>
      <c r="F143">
        <v>0</v>
      </c>
      <c r="U143" t="s">
        <v>565</v>
      </c>
      <c r="V143" s="787">
        <v>45387</v>
      </c>
      <c r="W143" t="s">
        <v>527</v>
      </c>
      <c r="X143">
        <v>29500</v>
      </c>
      <c r="Y143">
        <v>15.364583333333334</v>
      </c>
      <c r="Z143" t="s">
        <v>641</v>
      </c>
      <c r="AA143" t="s">
        <v>550</v>
      </c>
      <c r="AB143" t="s">
        <v>622</v>
      </c>
      <c r="AC143">
        <v>66</v>
      </c>
    </row>
    <row r="144" spans="1:29">
      <c r="A144" s="787">
        <v>45427</v>
      </c>
      <c r="D144">
        <v>40</v>
      </c>
      <c r="E144">
        <v>0</v>
      </c>
      <c r="F144">
        <v>0</v>
      </c>
      <c r="U144" t="s">
        <v>565</v>
      </c>
      <c r="V144" s="787">
        <v>45387</v>
      </c>
      <c r="W144" t="s">
        <v>527</v>
      </c>
      <c r="X144">
        <v>29500</v>
      </c>
      <c r="Y144">
        <v>15.364583333333334</v>
      </c>
      <c r="Z144" t="s">
        <v>641</v>
      </c>
      <c r="AA144" t="s">
        <v>550</v>
      </c>
      <c r="AB144" t="s">
        <v>622</v>
      </c>
      <c r="AC144">
        <v>66</v>
      </c>
    </row>
    <row r="145" spans="1:29">
      <c r="A145" s="787">
        <v>45428</v>
      </c>
      <c r="D145">
        <v>41</v>
      </c>
      <c r="H145">
        <v>0</v>
      </c>
      <c r="U145" t="s">
        <v>565</v>
      </c>
      <c r="V145" s="787">
        <v>45387</v>
      </c>
      <c r="W145" t="s">
        <v>527</v>
      </c>
      <c r="X145">
        <v>29500</v>
      </c>
      <c r="Y145">
        <v>15.364583333333334</v>
      </c>
      <c r="Z145" t="s">
        <v>641</v>
      </c>
      <c r="AA145" t="s">
        <v>550</v>
      </c>
      <c r="AB145" t="s">
        <v>622</v>
      </c>
      <c r="AC145">
        <v>66</v>
      </c>
    </row>
    <row r="146" spans="1:29">
      <c r="A146" s="787">
        <v>45429</v>
      </c>
      <c r="D146">
        <v>42</v>
      </c>
      <c r="H146">
        <v>0</v>
      </c>
      <c r="U146" t="s">
        <v>565</v>
      </c>
      <c r="V146" s="787">
        <v>45387</v>
      </c>
      <c r="W146" t="s">
        <v>527</v>
      </c>
      <c r="X146">
        <v>29500</v>
      </c>
      <c r="Y146">
        <v>15.364583333333334</v>
      </c>
      <c r="Z146" t="s">
        <v>641</v>
      </c>
      <c r="AA146" t="s">
        <v>550</v>
      </c>
      <c r="AB146" t="s">
        <v>622</v>
      </c>
      <c r="AC146">
        <v>66</v>
      </c>
    </row>
    <row r="147" spans="1:29">
      <c r="A147" s="787">
        <v>45430</v>
      </c>
      <c r="D147">
        <v>43</v>
      </c>
      <c r="H147">
        <v>0</v>
      </c>
      <c r="U147" t="s">
        <v>565</v>
      </c>
      <c r="V147" s="787">
        <v>45387</v>
      </c>
      <c r="W147" t="s">
        <v>527</v>
      </c>
      <c r="X147">
        <v>29500</v>
      </c>
      <c r="Y147">
        <v>15.364583333333334</v>
      </c>
      <c r="Z147" t="s">
        <v>641</v>
      </c>
      <c r="AA147" t="s">
        <v>550</v>
      </c>
      <c r="AB147" t="s">
        <v>622</v>
      </c>
      <c r="AC147">
        <v>66</v>
      </c>
    </row>
    <row r="148" spans="1:29">
      <c r="A148" s="787">
        <v>45431</v>
      </c>
      <c r="D148">
        <v>44</v>
      </c>
      <c r="H148">
        <v>0</v>
      </c>
      <c r="U148" t="s">
        <v>565</v>
      </c>
      <c r="V148" s="787">
        <v>45387</v>
      </c>
      <c r="W148" t="s">
        <v>527</v>
      </c>
      <c r="X148">
        <v>29500</v>
      </c>
      <c r="Y148">
        <v>15.364583333333334</v>
      </c>
      <c r="Z148" t="s">
        <v>641</v>
      </c>
      <c r="AA148" t="s">
        <v>550</v>
      </c>
      <c r="AB148" t="s">
        <v>622</v>
      </c>
      <c r="AC148">
        <v>66</v>
      </c>
    </row>
    <row r="149" spans="1:29">
      <c r="A149" s="787">
        <v>45432</v>
      </c>
      <c r="D149">
        <v>45</v>
      </c>
      <c r="H149">
        <v>0</v>
      </c>
      <c r="U149" t="s">
        <v>565</v>
      </c>
      <c r="V149" s="787">
        <v>45387</v>
      </c>
      <c r="W149" t="s">
        <v>527</v>
      </c>
      <c r="X149">
        <v>29500</v>
      </c>
      <c r="Y149">
        <v>15.364583333333334</v>
      </c>
      <c r="Z149" t="s">
        <v>641</v>
      </c>
      <c r="AA149" t="s">
        <v>550</v>
      </c>
      <c r="AB149" t="s">
        <v>622</v>
      </c>
      <c r="AC149">
        <v>66</v>
      </c>
    </row>
    <row r="150" spans="1:29">
      <c r="A150" s="787">
        <v>45433</v>
      </c>
      <c r="D150">
        <v>46</v>
      </c>
      <c r="H150">
        <v>0</v>
      </c>
      <c r="U150" t="s">
        <v>565</v>
      </c>
      <c r="V150" s="787">
        <v>45387</v>
      </c>
      <c r="W150" t="s">
        <v>527</v>
      </c>
      <c r="X150">
        <v>29500</v>
      </c>
      <c r="Y150">
        <v>15.364583333333334</v>
      </c>
      <c r="Z150" t="s">
        <v>641</v>
      </c>
      <c r="AA150" t="s">
        <v>550</v>
      </c>
      <c r="AB150" t="s">
        <v>622</v>
      </c>
      <c r="AC150">
        <v>66</v>
      </c>
    </row>
    <row r="151" spans="1:29">
      <c r="A151" s="787">
        <v>45434</v>
      </c>
      <c r="D151">
        <v>47</v>
      </c>
      <c r="H151">
        <v>0</v>
      </c>
      <c r="U151" t="s">
        <v>565</v>
      </c>
      <c r="V151" s="787">
        <v>45387</v>
      </c>
      <c r="W151" t="s">
        <v>527</v>
      </c>
      <c r="X151">
        <v>29500</v>
      </c>
      <c r="Y151">
        <v>15.364583333333334</v>
      </c>
      <c r="Z151" t="s">
        <v>641</v>
      </c>
      <c r="AA151" t="s">
        <v>550</v>
      </c>
      <c r="AB151" t="s">
        <v>622</v>
      </c>
      <c r="AC151">
        <v>66</v>
      </c>
    </row>
    <row r="152" spans="1:29">
      <c r="A152" s="787">
        <v>45435</v>
      </c>
      <c r="D152">
        <v>48</v>
      </c>
      <c r="H152">
        <v>0</v>
      </c>
      <c r="U152" t="s">
        <v>565</v>
      </c>
      <c r="V152" s="787">
        <v>45387</v>
      </c>
      <c r="W152" t="s">
        <v>527</v>
      </c>
      <c r="X152">
        <v>29500</v>
      </c>
      <c r="Y152">
        <v>15.364583333333334</v>
      </c>
      <c r="Z152" t="s">
        <v>641</v>
      </c>
      <c r="AA152" t="s">
        <v>550</v>
      </c>
      <c r="AB152" t="s">
        <v>622</v>
      </c>
      <c r="AC152">
        <v>66</v>
      </c>
    </row>
    <row r="153" spans="1:29">
      <c r="A153" s="787">
        <v>45436</v>
      </c>
      <c r="D153">
        <v>49</v>
      </c>
      <c r="H153">
        <v>0</v>
      </c>
      <c r="U153" t="s">
        <v>565</v>
      </c>
      <c r="V153" s="787">
        <v>45387</v>
      </c>
      <c r="W153" t="s">
        <v>527</v>
      </c>
      <c r="X153">
        <v>29500</v>
      </c>
      <c r="Y153">
        <v>15.364583333333334</v>
      </c>
      <c r="Z153" t="s">
        <v>641</v>
      </c>
      <c r="AA153" t="s">
        <v>550</v>
      </c>
      <c r="AB153" t="s">
        <v>622</v>
      </c>
      <c r="AC153">
        <v>66</v>
      </c>
    </row>
    <row r="154" spans="1:29">
      <c r="A154" s="787">
        <v>45437</v>
      </c>
      <c r="D154">
        <v>50</v>
      </c>
      <c r="H154">
        <v>0</v>
      </c>
      <c r="U154" t="s">
        <v>565</v>
      </c>
      <c r="V154" s="787">
        <v>45387</v>
      </c>
      <c r="W154" t="s">
        <v>527</v>
      </c>
      <c r="X154">
        <v>29500</v>
      </c>
      <c r="Y154">
        <v>15.364583333333334</v>
      </c>
      <c r="Z154" t="s">
        <v>641</v>
      </c>
      <c r="AA154" t="s">
        <v>550</v>
      </c>
      <c r="AB154" t="s">
        <v>622</v>
      </c>
      <c r="AC154">
        <v>66</v>
      </c>
    </row>
    <row r="155" spans="1:29">
      <c r="A155" s="787">
        <v>45387</v>
      </c>
      <c r="D155">
        <v>0</v>
      </c>
      <c r="H155">
        <v>0</v>
      </c>
      <c r="U155" t="s">
        <v>526</v>
      </c>
      <c r="V155" s="787">
        <v>45387</v>
      </c>
      <c r="W155" t="s">
        <v>527</v>
      </c>
      <c r="X155">
        <v>29400</v>
      </c>
      <c r="Y155">
        <v>15.3125</v>
      </c>
      <c r="Z155" t="s">
        <v>641</v>
      </c>
      <c r="AA155" t="s">
        <v>550</v>
      </c>
      <c r="AB155" t="s">
        <v>622</v>
      </c>
      <c r="AC155">
        <v>66</v>
      </c>
    </row>
    <row r="156" spans="1:29">
      <c r="A156" s="787">
        <v>45388</v>
      </c>
      <c r="B156">
        <v>18</v>
      </c>
      <c r="C156">
        <v>11</v>
      </c>
      <c r="D156">
        <v>1</v>
      </c>
      <c r="E156">
        <v>17</v>
      </c>
      <c r="F156">
        <v>5</v>
      </c>
      <c r="G156">
        <v>0.72</v>
      </c>
      <c r="H156">
        <v>360</v>
      </c>
      <c r="I156">
        <v>402</v>
      </c>
      <c r="J156">
        <v>40</v>
      </c>
      <c r="K156">
        <v>0.86</v>
      </c>
      <c r="L156">
        <v>0.67</v>
      </c>
      <c r="M156">
        <v>34.4</v>
      </c>
      <c r="N156">
        <v>32.5</v>
      </c>
      <c r="O156">
        <v>0.85</v>
      </c>
      <c r="P156">
        <v>0.85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87">
        <v>45387</v>
      </c>
      <c r="W156" t="s">
        <v>527</v>
      </c>
      <c r="X156">
        <v>29400</v>
      </c>
      <c r="Y156">
        <v>15.3125</v>
      </c>
      <c r="Z156" t="s">
        <v>641</v>
      </c>
      <c r="AA156" t="s">
        <v>550</v>
      </c>
      <c r="AB156" t="s">
        <v>622</v>
      </c>
      <c r="AC156">
        <v>66</v>
      </c>
    </row>
    <row r="157" spans="1:29">
      <c r="A157" s="787">
        <v>45389</v>
      </c>
      <c r="B157">
        <v>17</v>
      </c>
      <c r="C157">
        <v>12</v>
      </c>
      <c r="D157">
        <v>2</v>
      </c>
      <c r="E157">
        <v>25</v>
      </c>
      <c r="F157">
        <v>12</v>
      </c>
      <c r="G157">
        <v>0.95</v>
      </c>
      <c r="H157">
        <v>475</v>
      </c>
      <c r="I157">
        <v>203</v>
      </c>
      <c r="J157">
        <v>47.999999999992724</v>
      </c>
      <c r="K157">
        <v>0.86</v>
      </c>
      <c r="L157">
        <v>0.77</v>
      </c>
      <c r="M157">
        <v>34</v>
      </c>
      <c r="N157">
        <v>32.5</v>
      </c>
      <c r="O157">
        <v>0.85</v>
      </c>
      <c r="P157">
        <v>0.85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87">
        <v>45387</v>
      </c>
      <c r="W157" t="s">
        <v>527</v>
      </c>
      <c r="X157">
        <v>29400</v>
      </c>
      <c r="Y157">
        <v>15.3125</v>
      </c>
      <c r="Z157" t="s">
        <v>641</v>
      </c>
      <c r="AA157" t="s">
        <v>550</v>
      </c>
      <c r="AB157" t="s">
        <v>622</v>
      </c>
      <c r="AC157">
        <v>66</v>
      </c>
    </row>
    <row r="158" spans="1:29">
      <c r="A158" s="787">
        <v>45390</v>
      </c>
      <c r="B158">
        <v>18</v>
      </c>
      <c r="C158">
        <v>8</v>
      </c>
      <c r="D158">
        <v>3</v>
      </c>
      <c r="E158">
        <v>29</v>
      </c>
      <c r="F158">
        <v>23</v>
      </c>
      <c r="G158">
        <v>1.24</v>
      </c>
      <c r="H158">
        <v>620</v>
      </c>
      <c r="I158">
        <v>186</v>
      </c>
      <c r="J158">
        <v>48.000000000029104</v>
      </c>
      <c r="K158">
        <v>0.84</v>
      </c>
      <c r="L158">
        <v>0.78</v>
      </c>
      <c r="M158">
        <v>33.4</v>
      </c>
      <c r="N158">
        <v>31.9</v>
      </c>
      <c r="O158">
        <v>0.85</v>
      </c>
      <c r="P158">
        <v>0.85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87">
        <v>45387</v>
      </c>
      <c r="W158" t="s">
        <v>527</v>
      </c>
      <c r="X158">
        <v>29400</v>
      </c>
      <c r="Y158">
        <v>15.3125</v>
      </c>
      <c r="Z158" t="s">
        <v>641</v>
      </c>
      <c r="AA158" t="s">
        <v>550</v>
      </c>
      <c r="AB158" t="s">
        <v>622</v>
      </c>
      <c r="AC158">
        <v>66</v>
      </c>
    </row>
    <row r="159" spans="1:29">
      <c r="A159" s="787">
        <v>45391</v>
      </c>
      <c r="B159">
        <v>23</v>
      </c>
      <c r="C159">
        <v>11</v>
      </c>
      <c r="D159">
        <v>4</v>
      </c>
      <c r="E159">
        <v>14</v>
      </c>
      <c r="F159">
        <v>20</v>
      </c>
      <c r="G159">
        <v>1.37</v>
      </c>
      <c r="H159">
        <v>685</v>
      </c>
      <c r="I159">
        <v>146</v>
      </c>
      <c r="J159">
        <v>47.999999999992724</v>
      </c>
      <c r="K159">
        <v>0.82</v>
      </c>
      <c r="L159">
        <v>0.77</v>
      </c>
      <c r="M159">
        <v>32.700000000000003</v>
      </c>
      <c r="N159">
        <v>30.9</v>
      </c>
      <c r="O159">
        <v>0.85</v>
      </c>
      <c r="P159">
        <v>1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87">
        <v>45387</v>
      </c>
      <c r="W159" t="s">
        <v>527</v>
      </c>
      <c r="X159">
        <v>29400</v>
      </c>
      <c r="Y159">
        <v>15.3125</v>
      </c>
      <c r="Z159" t="s">
        <v>641</v>
      </c>
      <c r="AA159" t="s">
        <v>550</v>
      </c>
      <c r="AB159" t="s">
        <v>622</v>
      </c>
      <c r="AC159">
        <v>66</v>
      </c>
    </row>
    <row r="160" spans="1:29">
      <c r="A160" s="787">
        <v>45392</v>
      </c>
      <c r="B160">
        <v>22</v>
      </c>
      <c r="C160">
        <v>12</v>
      </c>
      <c r="D160">
        <v>5</v>
      </c>
      <c r="E160">
        <v>12</v>
      </c>
      <c r="F160">
        <v>19</v>
      </c>
      <c r="G160">
        <v>1.58</v>
      </c>
      <c r="H160">
        <v>790</v>
      </c>
      <c r="I160">
        <v>115</v>
      </c>
      <c r="J160">
        <v>43.999999999978172</v>
      </c>
      <c r="K160">
        <v>0.83</v>
      </c>
      <c r="L160">
        <v>0.76</v>
      </c>
      <c r="M160">
        <v>32.1</v>
      </c>
      <c r="N160">
        <v>30.4</v>
      </c>
      <c r="O160">
        <v>0.85</v>
      </c>
      <c r="P160">
        <v>1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87">
        <v>45387</v>
      </c>
      <c r="W160" t="s">
        <v>527</v>
      </c>
      <c r="X160">
        <v>29400</v>
      </c>
      <c r="Y160">
        <v>15.3125</v>
      </c>
      <c r="Z160" t="s">
        <v>641</v>
      </c>
      <c r="AA160" t="s">
        <v>550</v>
      </c>
      <c r="AB160" t="s">
        <v>622</v>
      </c>
      <c r="AC160">
        <v>66</v>
      </c>
    </row>
    <row r="161" spans="1:29">
      <c r="A161" s="787">
        <v>45393</v>
      </c>
      <c r="B161">
        <v>22</v>
      </c>
      <c r="C161">
        <v>13</v>
      </c>
      <c r="D161">
        <v>6</v>
      </c>
      <c r="E161">
        <v>14</v>
      </c>
      <c r="F161">
        <v>22</v>
      </c>
      <c r="G161">
        <v>1.73</v>
      </c>
      <c r="H161">
        <v>865</v>
      </c>
      <c r="I161">
        <v>94</v>
      </c>
      <c r="J161">
        <v>40</v>
      </c>
      <c r="K161">
        <v>0.84</v>
      </c>
      <c r="L161">
        <v>0.81</v>
      </c>
      <c r="M161">
        <v>31.4</v>
      </c>
      <c r="N161">
        <v>29.8</v>
      </c>
      <c r="O161">
        <v>0.8</v>
      </c>
      <c r="P161">
        <v>0.9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87">
        <v>45387</v>
      </c>
      <c r="W161" t="s">
        <v>527</v>
      </c>
      <c r="X161">
        <v>29400</v>
      </c>
      <c r="Y161">
        <v>15.3125</v>
      </c>
      <c r="Z161" t="s">
        <v>641</v>
      </c>
      <c r="AA161" t="s">
        <v>550</v>
      </c>
      <c r="AB161" t="s">
        <v>622</v>
      </c>
      <c r="AC161">
        <v>66</v>
      </c>
    </row>
    <row r="162" spans="1:29">
      <c r="A162" s="787">
        <v>45394</v>
      </c>
      <c r="B162">
        <v>23</v>
      </c>
      <c r="C162">
        <v>14</v>
      </c>
      <c r="D162">
        <v>7</v>
      </c>
      <c r="E162">
        <v>12</v>
      </c>
      <c r="F162">
        <v>34</v>
      </c>
      <c r="G162">
        <v>2</v>
      </c>
      <c r="H162">
        <v>1000</v>
      </c>
      <c r="I162">
        <v>68</v>
      </c>
      <c r="J162">
        <v>40</v>
      </c>
      <c r="K162">
        <v>0.88</v>
      </c>
      <c r="L162">
        <v>0.84</v>
      </c>
      <c r="M162">
        <v>30.6</v>
      </c>
      <c r="N162">
        <v>29.4</v>
      </c>
      <c r="O162">
        <v>0.77</v>
      </c>
      <c r="P162">
        <v>1</v>
      </c>
      <c r="Q162">
        <v>0</v>
      </c>
      <c r="R162">
        <v>0</v>
      </c>
      <c r="S162">
        <v>1</v>
      </c>
      <c r="T162">
        <v>2</v>
      </c>
      <c r="U162" t="s">
        <v>526</v>
      </c>
      <c r="V162" s="787">
        <v>45387</v>
      </c>
      <c r="W162" t="s">
        <v>527</v>
      </c>
      <c r="X162">
        <v>29400</v>
      </c>
      <c r="Y162">
        <v>15.3125</v>
      </c>
      <c r="Z162" t="s">
        <v>641</v>
      </c>
      <c r="AA162" t="s">
        <v>550</v>
      </c>
      <c r="AB162" t="s">
        <v>622</v>
      </c>
      <c r="AC162">
        <v>66</v>
      </c>
    </row>
    <row r="163" spans="1:29">
      <c r="A163" s="787">
        <v>45395</v>
      </c>
      <c r="B163">
        <v>19</v>
      </c>
      <c r="C163">
        <v>14</v>
      </c>
      <c r="D163">
        <v>8</v>
      </c>
      <c r="E163">
        <v>14</v>
      </c>
      <c r="F163">
        <v>200</v>
      </c>
      <c r="G163">
        <v>2.2000000000000002</v>
      </c>
      <c r="H163">
        <v>1100</v>
      </c>
      <c r="I163">
        <v>64</v>
      </c>
      <c r="J163">
        <v>40</v>
      </c>
      <c r="K163">
        <v>0.88</v>
      </c>
      <c r="L163">
        <v>0.83</v>
      </c>
      <c r="M163">
        <v>30.1</v>
      </c>
      <c r="N163">
        <v>28.6</v>
      </c>
      <c r="O163">
        <v>0.7</v>
      </c>
      <c r="P163">
        <v>1.1000000000000001</v>
      </c>
      <c r="Q163">
        <v>0</v>
      </c>
      <c r="R163">
        <v>0</v>
      </c>
      <c r="S163">
        <v>2</v>
      </c>
      <c r="T163">
        <v>2</v>
      </c>
      <c r="U163" t="s">
        <v>526</v>
      </c>
      <c r="V163" s="787">
        <v>45387</v>
      </c>
      <c r="W163" t="s">
        <v>527</v>
      </c>
      <c r="X163">
        <v>29400</v>
      </c>
      <c r="Y163">
        <v>15.3125</v>
      </c>
      <c r="Z163" t="s">
        <v>641</v>
      </c>
      <c r="AA163" t="s">
        <v>550</v>
      </c>
      <c r="AB163" t="s">
        <v>622</v>
      </c>
      <c r="AC163">
        <v>66</v>
      </c>
    </row>
    <row r="164" spans="1:29">
      <c r="A164" s="787">
        <v>45396</v>
      </c>
      <c r="B164">
        <v>22</v>
      </c>
      <c r="C164">
        <v>14</v>
      </c>
      <c r="D164">
        <v>9</v>
      </c>
      <c r="E164">
        <v>22</v>
      </c>
      <c r="F164">
        <v>4</v>
      </c>
      <c r="G164">
        <v>1.89</v>
      </c>
      <c r="H164">
        <v>945</v>
      </c>
      <c r="I164">
        <v>76</v>
      </c>
      <c r="J164">
        <v>32.000000000007276</v>
      </c>
      <c r="K164">
        <v>0.88</v>
      </c>
      <c r="L164">
        <v>0.85</v>
      </c>
      <c r="M164">
        <v>29.7</v>
      </c>
      <c r="N164">
        <v>28.4</v>
      </c>
      <c r="O164">
        <v>0.81</v>
      </c>
      <c r="P164">
        <v>0.95</v>
      </c>
      <c r="Q164">
        <v>0</v>
      </c>
      <c r="R164">
        <v>0</v>
      </c>
      <c r="S164">
        <v>2</v>
      </c>
      <c r="T164">
        <v>2</v>
      </c>
      <c r="U164" t="s">
        <v>526</v>
      </c>
      <c r="V164" s="787">
        <v>45387</v>
      </c>
      <c r="W164" t="s">
        <v>527</v>
      </c>
      <c r="X164">
        <v>29400</v>
      </c>
      <c r="Y164">
        <v>15.3125</v>
      </c>
      <c r="Z164" t="s">
        <v>641</v>
      </c>
      <c r="AA164" t="s">
        <v>550</v>
      </c>
      <c r="AB164" t="s">
        <v>622</v>
      </c>
      <c r="AC164">
        <v>66</v>
      </c>
    </row>
    <row r="165" spans="1:29">
      <c r="A165" s="787">
        <v>45397</v>
      </c>
      <c r="B165">
        <v>25</v>
      </c>
      <c r="C165">
        <v>15</v>
      </c>
      <c r="D165">
        <v>10</v>
      </c>
      <c r="E165">
        <v>11</v>
      </c>
      <c r="F165">
        <v>12</v>
      </c>
      <c r="G165">
        <v>2.81</v>
      </c>
      <c r="H165">
        <v>1405</v>
      </c>
      <c r="I165">
        <v>44</v>
      </c>
      <c r="J165">
        <v>24.000000000014552</v>
      </c>
      <c r="K165">
        <v>0.9</v>
      </c>
      <c r="L165">
        <v>0.82</v>
      </c>
      <c r="M165">
        <v>29.6</v>
      </c>
      <c r="N165">
        <v>28.1</v>
      </c>
      <c r="O165">
        <v>0.71</v>
      </c>
      <c r="P165">
        <v>2.0499999999999998</v>
      </c>
      <c r="Q165">
        <v>0</v>
      </c>
      <c r="R165">
        <v>0</v>
      </c>
      <c r="S165">
        <v>2</v>
      </c>
      <c r="T165">
        <v>2</v>
      </c>
      <c r="U165" t="s">
        <v>526</v>
      </c>
      <c r="V165" s="787">
        <v>45387</v>
      </c>
      <c r="W165" t="s">
        <v>527</v>
      </c>
      <c r="X165">
        <v>29400</v>
      </c>
      <c r="Y165">
        <v>15.3125</v>
      </c>
      <c r="Z165" t="s">
        <v>641</v>
      </c>
      <c r="AA165" t="s">
        <v>550</v>
      </c>
      <c r="AB165" t="s">
        <v>622</v>
      </c>
      <c r="AC165">
        <v>66</v>
      </c>
    </row>
    <row r="166" spans="1:29">
      <c r="A166" s="787">
        <v>45398</v>
      </c>
      <c r="B166">
        <v>25</v>
      </c>
      <c r="C166">
        <v>14</v>
      </c>
      <c r="D166">
        <v>11</v>
      </c>
      <c r="E166">
        <v>12</v>
      </c>
      <c r="F166">
        <v>14</v>
      </c>
      <c r="G166">
        <v>3.3</v>
      </c>
      <c r="H166">
        <v>1650</v>
      </c>
      <c r="I166">
        <v>12</v>
      </c>
      <c r="J166">
        <v>32.000000000007276</v>
      </c>
      <c r="K166">
        <v>0.91</v>
      </c>
      <c r="L166">
        <v>0.79</v>
      </c>
      <c r="M166">
        <v>29.3</v>
      </c>
      <c r="N166">
        <v>28.3</v>
      </c>
      <c r="O166">
        <v>0.75</v>
      </c>
      <c r="P166">
        <v>2.2400000000000002</v>
      </c>
      <c r="Q166">
        <v>0</v>
      </c>
      <c r="R166">
        <v>0</v>
      </c>
      <c r="S166">
        <v>2</v>
      </c>
      <c r="T166">
        <v>2</v>
      </c>
      <c r="U166" t="s">
        <v>526</v>
      </c>
      <c r="V166" s="787">
        <v>45387</v>
      </c>
      <c r="W166" t="s">
        <v>527</v>
      </c>
      <c r="X166">
        <v>29400</v>
      </c>
      <c r="Y166">
        <v>15.3125</v>
      </c>
      <c r="Z166" t="s">
        <v>641</v>
      </c>
      <c r="AA166" t="s">
        <v>550</v>
      </c>
      <c r="AB166" t="s">
        <v>622</v>
      </c>
      <c r="AC166">
        <v>66</v>
      </c>
    </row>
    <row r="167" spans="1:29">
      <c r="A167" s="787">
        <v>45399</v>
      </c>
      <c r="B167">
        <v>19</v>
      </c>
      <c r="C167">
        <v>10</v>
      </c>
      <c r="D167">
        <v>12</v>
      </c>
      <c r="E167">
        <v>6</v>
      </c>
      <c r="F167">
        <v>13</v>
      </c>
      <c r="G167">
        <v>3.65</v>
      </c>
      <c r="H167">
        <v>1825</v>
      </c>
      <c r="I167">
        <v>29</v>
      </c>
      <c r="J167">
        <v>27.999999999992724</v>
      </c>
      <c r="K167">
        <v>0.89</v>
      </c>
      <c r="L167">
        <v>0.79</v>
      </c>
      <c r="M167">
        <v>28.7</v>
      </c>
      <c r="N167">
        <v>27.6</v>
      </c>
      <c r="O167">
        <v>0.7</v>
      </c>
      <c r="P167">
        <v>0.99</v>
      </c>
      <c r="Q167">
        <v>0</v>
      </c>
      <c r="R167">
        <v>0</v>
      </c>
      <c r="S167">
        <v>2</v>
      </c>
      <c r="T167">
        <v>2</v>
      </c>
      <c r="U167" t="s">
        <v>526</v>
      </c>
      <c r="V167" s="787">
        <v>45387</v>
      </c>
      <c r="W167" t="s">
        <v>527</v>
      </c>
      <c r="X167">
        <v>29400</v>
      </c>
      <c r="Y167">
        <v>15.3125</v>
      </c>
      <c r="Z167" t="s">
        <v>641</v>
      </c>
      <c r="AA167" t="s">
        <v>550</v>
      </c>
      <c r="AB167" t="s">
        <v>622</v>
      </c>
      <c r="AC167">
        <v>66</v>
      </c>
    </row>
    <row r="168" spans="1:29">
      <c r="A168" s="787">
        <v>45400</v>
      </c>
      <c r="B168">
        <v>23</v>
      </c>
      <c r="C168">
        <v>12</v>
      </c>
      <c r="D168">
        <v>13</v>
      </c>
      <c r="E168">
        <v>7</v>
      </c>
      <c r="F168">
        <v>19</v>
      </c>
      <c r="G168">
        <v>3.91</v>
      </c>
      <c r="H168">
        <v>1955</v>
      </c>
      <c r="I168">
        <v>52</v>
      </c>
      <c r="J168">
        <v>32.000000000007276</v>
      </c>
      <c r="K168">
        <v>0.91</v>
      </c>
      <c r="L168">
        <v>0.78</v>
      </c>
      <c r="M168">
        <v>28.7</v>
      </c>
      <c r="N168">
        <v>26.5</v>
      </c>
      <c r="O168">
        <v>0.57999999999999996</v>
      </c>
      <c r="P168">
        <v>1.83</v>
      </c>
      <c r="Q168">
        <v>0</v>
      </c>
      <c r="R168">
        <v>0</v>
      </c>
      <c r="S168">
        <v>2</v>
      </c>
      <c r="T168">
        <v>2</v>
      </c>
      <c r="U168" t="s">
        <v>526</v>
      </c>
      <c r="V168" s="787">
        <v>45387</v>
      </c>
      <c r="W168" t="s">
        <v>527</v>
      </c>
      <c r="X168">
        <v>29400</v>
      </c>
      <c r="Y168">
        <v>15.3125</v>
      </c>
      <c r="Z168" t="s">
        <v>641</v>
      </c>
      <c r="AA168" t="s">
        <v>550</v>
      </c>
      <c r="AB168" t="s">
        <v>622</v>
      </c>
      <c r="AC168">
        <v>66</v>
      </c>
    </row>
    <row r="169" spans="1:29">
      <c r="A169" s="787">
        <v>45401</v>
      </c>
      <c r="B169">
        <v>20</v>
      </c>
      <c r="C169">
        <v>14</v>
      </c>
      <c r="D169">
        <v>14</v>
      </c>
      <c r="E169">
        <v>8</v>
      </c>
      <c r="F169">
        <v>20</v>
      </c>
      <c r="G169">
        <v>4.38</v>
      </c>
      <c r="H169">
        <v>2190</v>
      </c>
      <c r="I169">
        <v>34</v>
      </c>
      <c r="J169">
        <v>35.999999999985448</v>
      </c>
      <c r="K169">
        <v>0.89</v>
      </c>
      <c r="L169">
        <v>0.79</v>
      </c>
      <c r="M169">
        <v>28.3</v>
      </c>
      <c r="N169">
        <v>26.3</v>
      </c>
      <c r="O169">
        <v>0.72</v>
      </c>
      <c r="P169">
        <v>1.37</v>
      </c>
      <c r="Q169">
        <v>0</v>
      </c>
      <c r="R169">
        <v>0</v>
      </c>
      <c r="S169">
        <v>2</v>
      </c>
      <c r="T169">
        <v>2</v>
      </c>
      <c r="U169" t="s">
        <v>526</v>
      </c>
      <c r="V169" s="787">
        <v>45387</v>
      </c>
      <c r="W169" t="s">
        <v>527</v>
      </c>
      <c r="X169">
        <v>29400</v>
      </c>
      <c r="Y169">
        <v>15.3125</v>
      </c>
      <c r="Z169" t="s">
        <v>641</v>
      </c>
      <c r="AA169" t="s">
        <v>550</v>
      </c>
      <c r="AB169" t="s">
        <v>622</v>
      </c>
      <c r="AC169">
        <v>66</v>
      </c>
    </row>
    <row r="170" spans="1:29">
      <c r="A170" s="787">
        <v>45402</v>
      </c>
      <c r="B170">
        <v>22</v>
      </c>
      <c r="C170">
        <v>14</v>
      </c>
      <c r="D170">
        <v>15</v>
      </c>
      <c r="E170">
        <v>7</v>
      </c>
      <c r="F170">
        <v>30</v>
      </c>
      <c r="G170">
        <v>4.72</v>
      </c>
      <c r="H170">
        <v>2360</v>
      </c>
      <c r="I170">
        <v>51</v>
      </c>
      <c r="J170">
        <v>35.999999999985448</v>
      </c>
      <c r="K170">
        <v>0.89</v>
      </c>
      <c r="L170">
        <v>0.85</v>
      </c>
      <c r="M170">
        <v>27.8</v>
      </c>
      <c r="N170">
        <v>25.9</v>
      </c>
      <c r="O170">
        <v>0.76</v>
      </c>
      <c r="P170">
        <v>1.67</v>
      </c>
      <c r="Q170">
        <v>0</v>
      </c>
      <c r="R170">
        <v>0</v>
      </c>
      <c r="S170">
        <v>2</v>
      </c>
      <c r="T170">
        <v>2</v>
      </c>
      <c r="U170" t="s">
        <v>526</v>
      </c>
      <c r="V170" s="787">
        <v>45387</v>
      </c>
      <c r="W170" t="s">
        <v>527</v>
      </c>
      <c r="X170">
        <v>29400</v>
      </c>
      <c r="Y170">
        <v>15.3125</v>
      </c>
      <c r="Z170" t="s">
        <v>641</v>
      </c>
      <c r="AA170" t="s">
        <v>550</v>
      </c>
      <c r="AB170" t="s">
        <v>622</v>
      </c>
      <c r="AC170">
        <v>66</v>
      </c>
    </row>
    <row r="171" spans="1:29">
      <c r="A171" s="787">
        <v>45403</v>
      </c>
      <c r="B171">
        <v>22</v>
      </c>
      <c r="C171">
        <v>12</v>
      </c>
      <c r="D171">
        <v>16</v>
      </c>
      <c r="E171">
        <v>10</v>
      </c>
      <c r="F171">
        <v>39</v>
      </c>
      <c r="G171">
        <v>5.2</v>
      </c>
      <c r="H171">
        <v>2600</v>
      </c>
      <c r="I171">
        <v>24</v>
      </c>
      <c r="J171">
        <v>44.000000000014552</v>
      </c>
      <c r="K171">
        <v>0.9</v>
      </c>
      <c r="L171">
        <v>0.83</v>
      </c>
      <c r="M171">
        <v>27.7</v>
      </c>
      <c r="N171">
        <v>25.6</v>
      </c>
      <c r="O171">
        <v>0.75</v>
      </c>
      <c r="P171">
        <v>1.83</v>
      </c>
      <c r="Q171">
        <v>0</v>
      </c>
      <c r="R171">
        <v>0</v>
      </c>
      <c r="S171">
        <v>2</v>
      </c>
      <c r="T171">
        <v>2</v>
      </c>
      <c r="U171" t="s">
        <v>526</v>
      </c>
      <c r="V171" s="787">
        <v>45387</v>
      </c>
      <c r="W171" t="s">
        <v>527</v>
      </c>
      <c r="X171">
        <v>29400</v>
      </c>
      <c r="Y171">
        <v>15.3125</v>
      </c>
      <c r="Z171" t="s">
        <v>641</v>
      </c>
      <c r="AA171" t="s">
        <v>550</v>
      </c>
      <c r="AB171" t="s">
        <v>622</v>
      </c>
      <c r="AC171">
        <v>66</v>
      </c>
    </row>
    <row r="172" spans="1:29">
      <c r="A172" s="787">
        <v>45404</v>
      </c>
      <c r="B172">
        <v>23</v>
      </c>
      <c r="C172">
        <v>14</v>
      </c>
      <c r="D172">
        <v>17</v>
      </c>
      <c r="E172">
        <v>5</v>
      </c>
      <c r="F172">
        <v>42</v>
      </c>
      <c r="G172">
        <v>5.49</v>
      </c>
      <c r="H172">
        <v>2745</v>
      </c>
      <c r="I172">
        <v>15</v>
      </c>
      <c r="J172">
        <v>47.999999999992724</v>
      </c>
      <c r="K172">
        <v>0.91</v>
      </c>
      <c r="L172">
        <v>0.75</v>
      </c>
      <c r="M172">
        <v>29</v>
      </c>
      <c r="N172">
        <v>25.4</v>
      </c>
      <c r="O172">
        <v>0.71</v>
      </c>
      <c r="P172">
        <v>2.74</v>
      </c>
      <c r="Q172">
        <v>0</v>
      </c>
      <c r="R172">
        <v>0</v>
      </c>
      <c r="S172">
        <v>2</v>
      </c>
      <c r="T172">
        <v>3</v>
      </c>
      <c r="U172" t="s">
        <v>526</v>
      </c>
      <c r="V172" s="787">
        <v>45387</v>
      </c>
      <c r="W172" t="s">
        <v>527</v>
      </c>
      <c r="X172">
        <v>29400</v>
      </c>
      <c r="Y172">
        <v>15.3125</v>
      </c>
      <c r="Z172" t="s">
        <v>641</v>
      </c>
      <c r="AA172" t="s">
        <v>550</v>
      </c>
      <c r="AB172" t="s">
        <v>622</v>
      </c>
      <c r="AC172">
        <v>66</v>
      </c>
    </row>
    <row r="173" spans="1:29">
      <c r="A173" s="787">
        <v>45405</v>
      </c>
      <c r="B173">
        <v>25</v>
      </c>
      <c r="C173">
        <v>12</v>
      </c>
      <c r="D173">
        <v>18</v>
      </c>
      <c r="E173">
        <v>4</v>
      </c>
      <c r="F173">
        <v>32</v>
      </c>
      <c r="G173">
        <v>5.9</v>
      </c>
      <c r="H173">
        <v>2950</v>
      </c>
      <c r="I173">
        <v>8</v>
      </c>
      <c r="J173">
        <v>56.000000000021828</v>
      </c>
      <c r="K173">
        <v>0.9</v>
      </c>
      <c r="L173">
        <v>0.83</v>
      </c>
      <c r="M173">
        <v>28.2</v>
      </c>
      <c r="N173">
        <v>25.7</v>
      </c>
      <c r="O173">
        <v>0.7</v>
      </c>
      <c r="P173">
        <v>2.48</v>
      </c>
      <c r="Q173">
        <v>0</v>
      </c>
      <c r="R173">
        <v>0</v>
      </c>
      <c r="S173">
        <v>2</v>
      </c>
      <c r="T173">
        <v>3</v>
      </c>
      <c r="U173" t="s">
        <v>526</v>
      </c>
      <c r="V173" s="787">
        <v>45387</v>
      </c>
      <c r="W173" t="s">
        <v>527</v>
      </c>
      <c r="X173">
        <v>29400</v>
      </c>
      <c r="Y173">
        <v>15.3125</v>
      </c>
      <c r="Z173" t="s">
        <v>641</v>
      </c>
      <c r="AA173" t="s">
        <v>550</v>
      </c>
      <c r="AB173" t="s">
        <v>622</v>
      </c>
      <c r="AC173">
        <v>66</v>
      </c>
    </row>
    <row r="174" spans="1:29">
      <c r="A174" s="787">
        <v>45406</v>
      </c>
      <c r="B174">
        <v>25</v>
      </c>
      <c r="C174">
        <v>13</v>
      </c>
      <c r="D174">
        <v>19</v>
      </c>
      <c r="E174">
        <v>6</v>
      </c>
      <c r="F174">
        <v>26</v>
      </c>
      <c r="G174">
        <v>6.05</v>
      </c>
      <c r="H174">
        <v>3025</v>
      </c>
      <c r="I174">
        <v>12</v>
      </c>
      <c r="J174">
        <v>63.999999999978172</v>
      </c>
      <c r="K174">
        <v>0.9</v>
      </c>
      <c r="L174">
        <v>0.63</v>
      </c>
      <c r="M174">
        <v>28.2</v>
      </c>
      <c r="N174">
        <v>24.8</v>
      </c>
      <c r="O174">
        <v>0.68</v>
      </c>
      <c r="P174">
        <v>3.01</v>
      </c>
      <c r="Q174">
        <v>0</v>
      </c>
      <c r="R174">
        <v>0</v>
      </c>
      <c r="S174">
        <v>2</v>
      </c>
      <c r="T174">
        <v>4</v>
      </c>
      <c r="U174" t="s">
        <v>526</v>
      </c>
      <c r="V174" s="787">
        <v>45387</v>
      </c>
      <c r="W174" t="s">
        <v>527</v>
      </c>
      <c r="X174">
        <v>29400</v>
      </c>
      <c r="Y174">
        <v>15.3125</v>
      </c>
      <c r="Z174" t="s">
        <v>641</v>
      </c>
      <c r="AA174" t="s">
        <v>550</v>
      </c>
      <c r="AB174" t="s">
        <v>622</v>
      </c>
      <c r="AC174">
        <v>66</v>
      </c>
    </row>
    <row r="175" spans="1:29">
      <c r="A175" s="787">
        <v>45407</v>
      </c>
      <c r="B175">
        <v>27</v>
      </c>
      <c r="C175">
        <v>15</v>
      </c>
      <c r="D175">
        <v>20</v>
      </c>
      <c r="E175">
        <v>8</v>
      </c>
      <c r="F175">
        <v>21</v>
      </c>
      <c r="G175">
        <v>6.16</v>
      </c>
      <c r="H175">
        <v>3080</v>
      </c>
      <c r="I175">
        <v>7</v>
      </c>
      <c r="J175">
        <v>76.000000000021828</v>
      </c>
      <c r="K175">
        <v>0.88</v>
      </c>
      <c r="L175">
        <v>0.66</v>
      </c>
      <c r="M175">
        <v>28.9</v>
      </c>
      <c r="N175">
        <v>24.3</v>
      </c>
      <c r="O175">
        <v>0.65</v>
      </c>
      <c r="P175">
        <v>3.43</v>
      </c>
      <c r="Q175">
        <v>0</v>
      </c>
      <c r="R175">
        <v>0</v>
      </c>
      <c r="S175">
        <v>2</v>
      </c>
      <c r="T175">
        <v>5</v>
      </c>
      <c r="U175" t="s">
        <v>526</v>
      </c>
      <c r="V175" s="787">
        <v>45387</v>
      </c>
      <c r="W175" t="s">
        <v>527</v>
      </c>
      <c r="X175">
        <v>29400</v>
      </c>
      <c r="Y175">
        <v>15.3125</v>
      </c>
      <c r="Z175" t="s">
        <v>641</v>
      </c>
      <c r="AA175" t="s">
        <v>550</v>
      </c>
      <c r="AB175" t="s">
        <v>622</v>
      </c>
      <c r="AC175">
        <v>66</v>
      </c>
    </row>
    <row r="176" spans="1:29">
      <c r="A176" s="787">
        <v>45408</v>
      </c>
      <c r="B176">
        <v>26</v>
      </c>
      <c r="C176">
        <v>15</v>
      </c>
      <c r="D176">
        <v>21</v>
      </c>
      <c r="E176">
        <v>9</v>
      </c>
      <c r="F176">
        <v>35</v>
      </c>
      <c r="G176">
        <v>6.53</v>
      </c>
      <c r="H176">
        <v>3265</v>
      </c>
      <c r="I176">
        <v>3</v>
      </c>
      <c r="J176">
        <v>100</v>
      </c>
      <c r="K176">
        <v>0.86</v>
      </c>
      <c r="L176">
        <v>0.71</v>
      </c>
      <c r="M176">
        <v>28</v>
      </c>
      <c r="N176">
        <v>24.2</v>
      </c>
      <c r="O176">
        <v>0.71</v>
      </c>
      <c r="P176">
        <v>3.14</v>
      </c>
      <c r="Q176">
        <v>0</v>
      </c>
      <c r="R176">
        <v>0</v>
      </c>
      <c r="S176">
        <v>2</v>
      </c>
      <c r="T176">
        <v>5</v>
      </c>
      <c r="U176" t="s">
        <v>526</v>
      </c>
      <c r="V176" s="787">
        <v>45387</v>
      </c>
      <c r="W176" t="s">
        <v>527</v>
      </c>
      <c r="X176">
        <v>29400</v>
      </c>
      <c r="Y176">
        <v>15.3125</v>
      </c>
      <c r="Z176" t="s">
        <v>641</v>
      </c>
      <c r="AA176" t="s">
        <v>550</v>
      </c>
      <c r="AB176" t="s">
        <v>622</v>
      </c>
      <c r="AC176">
        <v>66</v>
      </c>
    </row>
    <row r="177" spans="1:29">
      <c r="A177" s="787">
        <v>45409</v>
      </c>
      <c r="B177">
        <v>25</v>
      </c>
      <c r="C177">
        <v>17</v>
      </c>
      <c r="D177">
        <v>22</v>
      </c>
      <c r="E177">
        <v>6</v>
      </c>
      <c r="F177">
        <v>39</v>
      </c>
      <c r="G177">
        <v>6.63</v>
      </c>
      <c r="H177">
        <v>3315</v>
      </c>
      <c r="I177">
        <v>3</v>
      </c>
      <c r="J177">
        <v>100</v>
      </c>
      <c r="K177">
        <v>0.96</v>
      </c>
      <c r="L177">
        <v>0.78</v>
      </c>
      <c r="M177">
        <v>27.3</v>
      </c>
      <c r="N177">
        <v>24</v>
      </c>
      <c r="O177">
        <v>0.7</v>
      </c>
      <c r="P177">
        <v>2.9</v>
      </c>
      <c r="Q177">
        <v>0</v>
      </c>
      <c r="R177">
        <v>0</v>
      </c>
      <c r="S177">
        <v>2</v>
      </c>
      <c r="T177">
        <v>5</v>
      </c>
      <c r="U177" t="s">
        <v>526</v>
      </c>
      <c r="V177" s="787">
        <v>45387</v>
      </c>
      <c r="W177" t="s">
        <v>527</v>
      </c>
      <c r="X177">
        <v>29400</v>
      </c>
      <c r="Y177">
        <v>15.3125</v>
      </c>
      <c r="Z177" t="s">
        <v>641</v>
      </c>
      <c r="AA177" t="s">
        <v>550</v>
      </c>
      <c r="AB177" t="s">
        <v>622</v>
      </c>
      <c r="AC177">
        <v>66</v>
      </c>
    </row>
    <row r="178" spans="1:29">
      <c r="A178" s="787">
        <v>45410</v>
      </c>
      <c r="B178">
        <v>21</v>
      </c>
      <c r="C178">
        <v>16</v>
      </c>
      <c r="D178">
        <v>23</v>
      </c>
      <c r="E178">
        <v>7</v>
      </c>
      <c r="F178">
        <v>50</v>
      </c>
      <c r="G178">
        <v>6.59</v>
      </c>
      <c r="H178">
        <v>3295</v>
      </c>
      <c r="I178">
        <v>3</v>
      </c>
      <c r="J178">
        <v>100</v>
      </c>
      <c r="K178">
        <v>0.9</v>
      </c>
      <c r="L178">
        <v>0.87</v>
      </c>
      <c r="M178">
        <v>25.8</v>
      </c>
      <c r="N178">
        <v>23.8</v>
      </c>
      <c r="O178">
        <v>0.82</v>
      </c>
      <c r="P178">
        <v>1.61</v>
      </c>
      <c r="Q178">
        <v>0</v>
      </c>
      <c r="R178">
        <v>0</v>
      </c>
      <c r="S178">
        <v>2</v>
      </c>
      <c r="T178">
        <v>3</v>
      </c>
      <c r="U178" t="s">
        <v>526</v>
      </c>
      <c r="V178" s="787">
        <v>45387</v>
      </c>
      <c r="W178" t="s">
        <v>527</v>
      </c>
      <c r="X178">
        <v>29400</v>
      </c>
      <c r="Y178">
        <v>15.3125</v>
      </c>
      <c r="Z178" t="s">
        <v>641</v>
      </c>
      <c r="AA178" t="s">
        <v>550</v>
      </c>
      <c r="AB178" t="s">
        <v>622</v>
      </c>
      <c r="AC178">
        <v>66</v>
      </c>
    </row>
    <row r="179" spans="1:29">
      <c r="A179" s="787">
        <v>45411</v>
      </c>
      <c r="B179">
        <v>23</v>
      </c>
      <c r="C179">
        <v>13</v>
      </c>
      <c r="D179">
        <v>24</v>
      </c>
      <c r="E179">
        <v>3</v>
      </c>
      <c r="F179">
        <v>42</v>
      </c>
      <c r="G179">
        <v>7</v>
      </c>
      <c r="H179">
        <v>3500</v>
      </c>
      <c r="I179">
        <v>5</v>
      </c>
      <c r="J179">
        <v>83.999999999978172</v>
      </c>
      <c r="K179">
        <v>0.9</v>
      </c>
      <c r="L179">
        <v>0.78</v>
      </c>
      <c r="M179">
        <v>25.7</v>
      </c>
      <c r="N179">
        <v>23.3</v>
      </c>
      <c r="O179">
        <v>0.7</v>
      </c>
      <c r="P179">
        <v>2.5</v>
      </c>
      <c r="Q179">
        <v>0</v>
      </c>
      <c r="R179">
        <v>0</v>
      </c>
      <c r="S179">
        <v>2</v>
      </c>
      <c r="T179">
        <v>5</v>
      </c>
      <c r="U179" t="s">
        <v>526</v>
      </c>
      <c r="V179" s="787">
        <v>45387</v>
      </c>
      <c r="W179" t="s">
        <v>527</v>
      </c>
      <c r="X179">
        <v>29400</v>
      </c>
      <c r="Y179">
        <v>15.3125</v>
      </c>
      <c r="Z179" t="s">
        <v>641</v>
      </c>
      <c r="AA179" t="s">
        <v>550</v>
      </c>
      <c r="AB179" t="s">
        <v>622</v>
      </c>
      <c r="AC179">
        <v>66</v>
      </c>
    </row>
    <row r="180" spans="1:29">
      <c r="A180" s="787">
        <v>45412</v>
      </c>
      <c r="B180">
        <v>15</v>
      </c>
      <c r="C180">
        <v>10</v>
      </c>
      <c r="D180">
        <v>25</v>
      </c>
      <c r="E180">
        <v>4</v>
      </c>
      <c r="F180">
        <v>29</v>
      </c>
      <c r="G180">
        <v>7.71</v>
      </c>
      <c r="H180">
        <v>3855</v>
      </c>
      <c r="I180">
        <v>1</v>
      </c>
      <c r="J180">
        <v>112.00000000000728</v>
      </c>
      <c r="K180">
        <v>0.88</v>
      </c>
      <c r="L180">
        <v>0.84</v>
      </c>
      <c r="M180">
        <v>24.9</v>
      </c>
      <c r="N180">
        <v>22.8</v>
      </c>
      <c r="O180">
        <v>0.65</v>
      </c>
      <c r="P180">
        <v>0.93</v>
      </c>
      <c r="Q180">
        <v>0</v>
      </c>
      <c r="R180">
        <v>0</v>
      </c>
      <c r="S180">
        <v>2</v>
      </c>
      <c r="T180">
        <v>2</v>
      </c>
      <c r="U180" t="s">
        <v>526</v>
      </c>
      <c r="V180" s="787">
        <v>45387</v>
      </c>
      <c r="W180" t="s">
        <v>527</v>
      </c>
      <c r="X180">
        <v>29400</v>
      </c>
      <c r="Y180">
        <v>15.3125</v>
      </c>
      <c r="Z180" t="s">
        <v>641</v>
      </c>
      <c r="AA180" t="s">
        <v>550</v>
      </c>
      <c r="AB180" t="s">
        <v>622</v>
      </c>
      <c r="AC180">
        <v>66</v>
      </c>
    </row>
    <row r="181" spans="1:29">
      <c r="A181" s="787">
        <v>45413</v>
      </c>
      <c r="B181">
        <v>21</v>
      </c>
      <c r="C181">
        <v>11</v>
      </c>
      <c r="D181">
        <v>26</v>
      </c>
      <c r="E181">
        <v>3</v>
      </c>
      <c r="F181">
        <v>30</v>
      </c>
      <c r="G181">
        <v>8.0399999999999991</v>
      </c>
      <c r="H181">
        <v>4020</v>
      </c>
      <c r="I181">
        <v>4</v>
      </c>
      <c r="J181">
        <v>72.000000000007276</v>
      </c>
      <c r="K181">
        <v>0.89</v>
      </c>
      <c r="L181">
        <v>0.63</v>
      </c>
      <c r="M181">
        <v>25.6</v>
      </c>
      <c r="N181">
        <v>22.8</v>
      </c>
      <c r="O181">
        <v>0.55000000000000004</v>
      </c>
      <c r="P181">
        <v>2.1800000000000002</v>
      </c>
      <c r="Q181">
        <v>0</v>
      </c>
      <c r="R181">
        <v>0</v>
      </c>
      <c r="S181">
        <v>2</v>
      </c>
      <c r="T181">
        <v>5</v>
      </c>
      <c r="U181" t="s">
        <v>526</v>
      </c>
      <c r="V181" s="787">
        <v>45387</v>
      </c>
      <c r="W181" t="s">
        <v>527</v>
      </c>
      <c r="X181">
        <v>29400</v>
      </c>
      <c r="Y181">
        <v>15.3125</v>
      </c>
      <c r="Z181" t="s">
        <v>641</v>
      </c>
      <c r="AA181" t="s">
        <v>550</v>
      </c>
      <c r="AB181" t="s">
        <v>622</v>
      </c>
      <c r="AC181">
        <v>66</v>
      </c>
    </row>
    <row r="182" spans="1:29">
      <c r="A182" s="787">
        <v>45414</v>
      </c>
      <c r="B182">
        <v>22</v>
      </c>
      <c r="C182">
        <v>12</v>
      </c>
      <c r="D182">
        <v>27</v>
      </c>
      <c r="E182">
        <v>2</v>
      </c>
      <c r="F182">
        <v>18</v>
      </c>
      <c r="G182">
        <v>8.58</v>
      </c>
      <c r="H182">
        <v>4290</v>
      </c>
      <c r="I182">
        <v>2</v>
      </c>
      <c r="J182">
        <v>95.999999999985448</v>
      </c>
      <c r="K182">
        <v>0.89</v>
      </c>
      <c r="L182">
        <v>0.54</v>
      </c>
      <c r="M182">
        <v>26.1</v>
      </c>
      <c r="N182">
        <v>22.4</v>
      </c>
      <c r="O182">
        <v>0.5</v>
      </c>
      <c r="P182">
        <v>2.44</v>
      </c>
      <c r="Q182">
        <v>0</v>
      </c>
      <c r="R182">
        <v>0</v>
      </c>
      <c r="S182">
        <v>2</v>
      </c>
      <c r="T182">
        <v>6</v>
      </c>
      <c r="U182" t="s">
        <v>526</v>
      </c>
      <c r="V182" s="787">
        <v>45387</v>
      </c>
      <c r="W182" t="s">
        <v>527</v>
      </c>
      <c r="X182">
        <v>29400</v>
      </c>
      <c r="Y182">
        <v>15.3125</v>
      </c>
      <c r="Z182" t="s">
        <v>641</v>
      </c>
      <c r="AA182" t="s">
        <v>550</v>
      </c>
      <c r="AB182" t="s">
        <v>622</v>
      </c>
      <c r="AC182">
        <v>66</v>
      </c>
    </row>
    <row r="183" spans="1:29">
      <c r="A183" s="787">
        <v>45415</v>
      </c>
      <c r="B183">
        <v>20</v>
      </c>
      <c r="C183">
        <v>15</v>
      </c>
      <c r="D183">
        <v>28</v>
      </c>
      <c r="E183">
        <v>3</v>
      </c>
      <c r="F183">
        <v>16</v>
      </c>
      <c r="G183">
        <v>8.94</v>
      </c>
      <c r="H183">
        <v>4470</v>
      </c>
      <c r="I183">
        <v>2</v>
      </c>
      <c r="J183">
        <v>107.99999999999272</v>
      </c>
      <c r="K183">
        <v>0.89</v>
      </c>
      <c r="L183">
        <v>0.75</v>
      </c>
      <c r="M183">
        <v>25.3</v>
      </c>
      <c r="N183">
        <v>21.8</v>
      </c>
      <c r="O183">
        <v>0.5</v>
      </c>
      <c r="P183">
        <v>1.93</v>
      </c>
      <c r="Q183">
        <v>0</v>
      </c>
      <c r="R183">
        <v>0</v>
      </c>
      <c r="S183">
        <v>2</v>
      </c>
      <c r="T183">
        <v>5</v>
      </c>
      <c r="U183" t="s">
        <v>526</v>
      </c>
      <c r="V183" s="787">
        <v>45387</v>
      </c>
      <c r="W183" t="s">
        <v>527</v>
      </c>
      <c r="X183">
        <v>29400</v>
      </c>
      <c r="Y183">
        <v>15.3125</v>
      </c>
      <c r="Z183" t="s">
        <v>641</v>
      </c>
      <c r="AA183" t="s">
        <v>550</v>
      </c>
      <c r="AB183" t="s">
        <v>622</v>
      </c>
      <c r="AC183">
        <v>66</v>
      </c>
    </row>
    <row r="184" spans="1:29">
      <c r="A184" s="787">
        <v>45416</v>
      </c>
      <c r="B184">
        <v>19</v>
      </c>
      <c r="C184">
        <v>15</v>
      </c>
      <c r="D184">
        <v>29</v>
      </c>
      <c r="E184">
        <v>8</v>
      </c>
      <c r="F184">
        <v>19</v>
      </c>
      <c r="G184">
        <v>9.4</v>
      </c>
      <c r="H184">
        <v>4700</v>
      </c>
      <c r="I184">
        <v>0</v>
      </c>
      <c r="J184">
        <v>128.0000000000291</v>
      </c>
      <c r="K184">
        <v>0.89</v>
      </c>
      <c r="L184">
        <v>0.84</v>
      </c>
      <c r="M184">
        <v>24.1</v>
      </c>
      <c r="N184">
        <v>21.9</v>
      </c>
      <c r="O184">
        <v>0.73</v>
      </c>
      <c r="P184">
        <v>1.82</v>
      </c>
      <c r="Q184">
        <v>0</v>
      </c>
      <c r="R184">
        <v>0</v>
      </c>
      <c r="S184">
        <v>2</v>
      </c>
      <c r="T184">
        <v>5</v>
      </c>
      <c r="U184" t="s">
        <v>526</v>
      </c>
      <c r="V184" s="787">
        <v>45387</v>
      </c>
      <c r="W184" t="s">
        <v>527</v>
      </c>
      <c r="X184">
        <v>29400</v>
      </c>
      <c r="Y184">
        <v>15.3125</v>
      </c>
      <c r="Z184" t="s">
        <v>641</v>
      </c>
      <c r="AA184" t="s">
        <v>550</v>
      </c>
      <c r="AB184" t="s">
        <v>622</v>
      </c>
      <c r="AC184">
        <v>66</v>
      </c>
    </row>
    <row r="185" spans="1:29">
      <c r="A185" s="787">
        <v>45417</v>
      </c>
      <c r="B185">
        <v>20</v>
      </c>
      <c r="C185">
        <v>14</v>
      </c>
      <c r="D185">
        <v>30</v>
      </c>
      <c r="E185">
        <v>6</v>
      </c>
      <c r="F185">
        <v>17</v>
      </c>
      <c r="G185">
        <v>9.8800000000000008</v>
      </c>
      <c r="H185">
        <v>4940</v>
      </c>
      <c r="I185">
        <v>1</v>
      </c>
      <c r="J185">
        <v>120</v>
      </c>
      <c r="K185">
        <v>0.92</v>
      </c>
      <c r="L185">
        <v>0.88</v>
      </c>
      <c r="M185">
        <v>23.4</v>
      </c>
      <c r="N185">
        <v>21.8</v>
      </c>
      <c r="O185">
        <v>1.03</v>
      </c>
      <c r="P185">
        <v>1.38</v>
      </c>
      <c r="Q185">
        <v>0</v>
      </c>
      <c r="R185">
        <v>0</v>
      </c>
      <c r="S185">
        <v>3</v>
      </c>
      <c r="T185">
        <v>4</v>
      </c>
      <c r="U185" t="s">
        <v>526</v>
      </c>
      <c r="V185" s="787">
        <v>45387</v>
      </c>
      <c r="W185" t="s">
        <v>527</v>
      </c>
      <c r="X185">
        <v>29400</v>
      </c>
      <c r="Y185">
        <v>15.3125</v>
      </c>
      <c r="Z185" t="s">
        <v>641</v>
      </c>
      <c r="AA185" t="s">
        <v>550</v>
      </c>
      <c r="AB185" t="s">
        <v>622</v>
      </c>
      <c r="AC185">
        <v>66</v>
      </c>
    </row>
    <row r="186" spans="1:29">
      <c r="A186" s="787">
        <v>45418</v>
      </c>
      <c r="B186">
        <v>26</v>
      </c>
      <c r="C186">
        <v>15</v>
      </c>
      <c r="D186">
        <v>31</v>
      </c>
      <c r="E186">
        <v>2</v>
      </c>
      <c r="F186">
        <v>16</v>
      </c>
      <c r="G186">
        <v>10.07</v>
      </c>
      <c r="H186">
        <v>5035</v>
      </c>
      <c r="I186">
        <v>3</v>
      </c>
      <c r="J186">
        <v>131.9999999999709</v>
      </c>
      <c r="K186">
        <v>0.92</v>
      </c>
      <c r="L186">
        <v>0.81</v>
      </c>
      <c r="M186">
        <v>27</v>
      </c>
      <c r="N186">
        <v>21.3</v>
      </c>
      <c r="O186">
        <v>0.98</v>
      </c>
      <c r="P186">
        <v>3.59</v>
      </c>
      <c r="Q186">
        <v>0</v>
      </c>
      <c r="R186">
        <v>0</v>
      </c>
      <c r="S186">
        <v>3</v>
      </c>
      <c r="T186">
        <v>11</v>
      </c>
      <c r="U186" t="s">
        <v>526</v>
      </c>
      <c r="V186" s="787">
        <v>45387</v>
      </c>
      <c r="W186" t="s">
        <v>527</v>
      </c>
      <c r="X186">
        <v>29400</v>
      </c>
      <c r="Y186">
        <v>15.3125</v>
      </c>
      <c r="Z186" t="s">
        <v>641</v>
      </c>
      <c r="AA186" t="s">
        <v>550</v>
      </c>
      <c r="AB186" t="s">
        <v>622</v>
      </c>
      <c r="AC186">
        <v>66</v>
      </c>
    </row>
    <row r="187" spans="1:29">
      <c r="A187" s="787">
        <v>45419</v>
      </c>
      <c r="B187">
        <v>27</v>
      </c>
      <c r="C187">
        <v>14</v>
      </c>
      <c r="D187">
        <v>32</v>
      </c>
      <c r="E187">
        <v>5</v>
      </c>
      <c r="F187">
        <v>10</v>
      </c>
      <c r="G187">
        <v>10.51</v>
      </c>
      <c r="H187">
        <v>5255</v>
      </c>
      <c r="I187">
        <v>0</v>
      </c>
      <c r="J187">
        <v>228.0000000000291</v>
      </c>
      <c r="K187">
        <v>0.93</v>
      </c>
      <c r="L187">
        <v>0.73</v>
      </c>
      <c r="M187">
        <v>25.9</v>
      </c>
      <c r="N187">
        <v>20.5</v>
      </c>
      <c r="O187">
        <v>1.24</v>
      </c>
      <c r="P187">
        <v>4.0199999999999996</v>
      </c>
      <c r="Q187">
        <v>0</v>
      </c>
      <c r="R187">
        <v>0</v>
      </c>
      <c r="S187">
        <v>4</v>
      </c>
      <c r="T187">
        <v>13</v>
      </c>
      <c r="U187" t="s">
        <v>526</v>
      </c>
      <c r="V187" s="787">
        <v>45387</v>
      </c>
      <c r="W187" t="s">
        <v>527</v>
      </c>
      <c r="X187">
        <v>29400</v>
      </c>
      <c r="Y187">
        <v>15.3125</v>
      </c>
      <c r="Z187" t="s">
        <v>641</v>
      </c>
      <c r="AA187" t="s">
        <v>550</v>
      </c>
      <c r="AB187" t="s">
        <v>622</v>
      </c>
      <c r="AC187">
        <v>66</v>
      </c>
    </row>
    <row r="188" spans="1:29">
      <c r="A188" s="787">
        <v>45420</v>
      </c>
      <c r="B188">
        <v>24</v>
      </c>
      <c r="C188">
        <v>12</v>
      </c>
      <c r="D188">
        <v>33</v>
      </c>
      <c r="E188">
        <v>14</v>
      </c>
      <c r="F188">
        <v>7</v>
      </c>
      <c r="G188">
        <v>10.37</v>
      </c>
      <c r="H188">
        <v>5185</v>
      </c>
      <c r="I188">
        <v>0</v>
      </c>
      <c r="J188">
        <v>247.99999999995634</v>
      </c>
      <c r="K188">
        <v>0.89</v>
      </c>
      <c r="L188">
        <v>0.62</v>
      </c>
      <c r="M188">
        <v>24</v>
      </c>
      <c r="N188">
        <v>20</v>
      </c>
      <c r="O188">
        <v>0.88</v>
      </c>
      <c r="P188">
        <v>3.52</v>
      </c>
      <c r="Q188">
        <v>0</v>
      </c>
      <c r="R188">
        <v>0</v>
      </c>
      <c r="S188">
        <v>3</v>
      </c>
      <c r="T188">
        <v>12</v>
      </c>
      <c r="U188" t="s">
        <v>526</v>
      </c>
      <c r="V188" s="787">
        <v>45387</v>
      </c>
      <c r="W188" t="s">
        <v>527</v>
      </c>
      <c r="X188">
        <v>29400</v>
      </c>
      <c r="Y188">
        <v>15.3125</v>
      </c>
      <c r="Z188" t="s">
        <v>641</v>
      </c>
      <c r="AA188" t="s">
        <v>550</v>
      </c>
      <c r="AB188" t="s">
        <v>622</v>
      </c>
      <c r="AC188">
        <v>66</v>
      </c>
    </row>
    <row r="189" spans="1:29">
      <c r="A189" s="787">
        <v>45421</v>
      </c>
      <c r="B189">
        <v>23</v>
      </c>
      <c r="C189">
        <v>14</v>
      </c>
      <c r="D189">
        <v>34</v>
      </c>
      <c r="E189">
        <v>30</v>
      </c>
      <c r="F189">
        <v>9</v>
      </c>
      <c r="G189">
        <v>10.029999999999999</v>
      </c>
      <c r="H189">
        <v>5015</v>
      </c>
      <c r="I189">
        <v>1</v>
      </c>
      <c r="J189">
        <v>212.00000000004366</v>
      </c>
      <c r="K189">
        <v>0.89</v>
      </c>
      <c r="L189">
        <v>0.62</v>
      </c>
      <c r="M189">
        <v>26.1</v>
      </c>
      <c r="N189">
        <v>19.5</v>
      </c>
      <c r="O189">
        <v>1.1200000000000001</v>
      </c>
      <c r="P189">
        <v>3.91</v>
      </c>
      <c r="Q189">
        <v>0</v>
      </c>
      <c r="R189">
        <v>0</v>
      </c>
      <c r="S189">
        <v>4</v>
      </c>
      <c r="T189">
        <v>14</v>
      </c>
      <c r="U189" t="s">
        <v>526</v>
      </c>
      <c r="V189" s="787">
        <v>45387</v>
      </c>
      <c r="W189" t="s">
        <v>527</v>
      </c>
      <c r="X189">
        <v>29400</v>
      </c>
      <c r="Y189">
        <v>15.3125</v>
      </c>
      <c r="Z189" t="s">
        <v>641</v>
      </c>
      <c r="AA189" t="s">
        <v>550</v>
      </c>
      <c r="AB189" t="s">
        <v>622</v>
      </c>
      <c r="AC189">
        <v>66</v>
      </c>
    </row>
    <row r="190" spans="1:29">
      <c r="A190" s="787">
        <v>45422</v>
      </c>
      <c r="B190">
        <v>28</v>
      </c>
      <c r="C190">
        <v>19</v>
      </c>
      <c r="D190">
        <v>35</v>
      </c>
      <c r="E190">
        <v>35</v>
      </c>
      <c r="F190">
        <v>4</v>
      </c>
      <c r="G190">
        <v>9.86</v>
      </c>
      <c r="H190">
        <v>4930</v>
      </c>
      <c r="I190">
        <v>1</v>
      </c>
      <c r="J190">
        <v>275.99999999998545</v>
      </c>
      <c r="K190">
        <v>0.89</v>
      </c>
      <c r="L190">
        <v>0.72</v>
      </c>
      <c r="M190">
        <v>27.9</v>
      </c>
      <c r="N190">
        <v>19.2</v>
      </c>
      <c r="O190">
        <v>1.07</v>
      </c>
      <c r="P190">
        <v>3.73</v>
      </c>
      <c r="Q190">
        <v>0</v>
      </c>
      <c r="R190">
        <v>0</v>
      </c>
      <c r="S190">
        <v>4</v>
      </c>
      <c r="T190">
        <v>14</v>
      </c>
      <c r="U190" t="s">
        <v>526</v>
      </c>
      <c r="V190" s="787">
        <v>45387</v>
      </c>
      <c r="W190" t="s">
        <v>527</v>
      </c>
      <c r="X190">
        <v>29400</v>
      </c>
      <c r="Y190">
        <v>15.3125</v>
      </c>
      <c r="Z190" t="s">
        <v>641</v>
      </c>
      <c r="AA190" t="s">
        <v>550</v>
      </c>
      <c r="AB190" t="s">
        <v>622</v>
      </c>
      <c r="AC190">
        <v>66</v>
      </c>
    </row>
    <row r="191" spans="1:29">
      <c r="A191" s="787">
        <v>45423</v>
      </c>
      <c r="B191">
        <v>23</v>
      </c>
      <c r="C191">
        <v>13</v>
      </c>
      <c r="D191">
        <v>36</v>
      </c>
      <c r="E191">
        <v>29</v>
      </c>
      <c r="F191">
        <v>0</v>
      </c>
      <c r="G191">
        <v>9.6999999999999993</v>
      </c>
      <c r="H191">
        <v>4850</v>
      </c>
      <c r="I191">
        <v>0</v>
      </c>
      <c r="J191">
        <v>420</v>
      </c>
      <c r="K191">
        <v>0.97</v>
      </c>
      <c r="L191">
        <v>0.84</v>
      </c>
      <c r="M191">
        <v>24.9</v>
      </c>
      <c r="N191">
        <v>22.6</v>
      </c>
      <c r="O191">
        <v>2.29</v>
      </c>
      <c r="P191">
        <v>3.31</v>
      </c>
      <c r="Q191">
        <v>0</v>
      </c>
      <c r="R191">
        <v>0</v>
      </c>
      <c r="S191">
        <v>9</v>
      </c>
      <c r="T191">
        <v>13</v>
      </c>
      <c r="U191" t="s">
        <v>526</v>
      </c>
      <c r="V191" s="787">
        <v>45387</v>
      </c>
      <c r="W191" t="s">
        <v>527</v>
      </c>
      <c r="X191">
        <v>29400</v>
      </c>
      <c r="Y191">
        <v>15.3125</v>
      </c>
      <c r="Z191" t="s">
        <v>641</v>
      </c>
      <c r="AA191" t="s">
        <v>550</v>
      </c>
      <c r="AB191" t="s">
        <v>622</v>
      </c>
      <c r="AC191">
        <v>66</v>
      </c>
    </row>
    <row r="192" spans="1:29">
      <c r="A192" s="787">
        <v>45424</v>
      </c>
      <c r="B192">
        <v>25</v>
      </c>
      <c r="C192">
        <v>14</v>
      </c>
      <c r="D192">
        <v>37</v>
      </c>
      <c r="E192">
        <v>36</v>
      </c>
      <c r="F192">
        <v>0</v>
      </c>
      <c r="G192">
        <v>11.3</v>
      </c>
      <c r="H192">
        <v>5650</v>
      </c>
      <c r="I192">
        <v>1</v>
      </c>
      <c r="J192">
        <v>260</v>
      </c>
      <c r="K192">
        <v>0.94</v>
      </c>
      <c r="L192">
        <v>0.66</v>
      </c>
      <c r="M192">
        <v>24.5</v>
      </c>
      <c r="N192">
        <v>17.399999999999999</v>
      </c>
      <c r="O192">
        <v>1.22</v>
      </c>
      <c r="P192">
        <v>3.42</v>
      </c>
      <c r="Q192">
        <v>0</v>
      </c>
      <c r="R192">
        <v>0</v>
      </c>
      <c r="S192">
        <v>5</v>
      </c>
      <c r="T192">
        <v>14</v>
      </c>
      <c r="U192" t="s">
        <v>526</v>
      </c>
      <c r="V192" s="787">
        <v>45387</v>
      </c>
      <c r="W192" t="s">
        <v>527</v>
      </c>
      <c r="X192">
        <v>29400</v>
      </c>
      <c r="Y192">
        <v>15.3125</v>
      </c>
      <c r="Z192" t="s">
        <v>641</v>
      </c>
      <c r="AA192" t="s">
        <v>550</v>
      </c>
      <c r="AB192" t="s">
        <v>622</v>
      </c>
      <c r="AC192">
        <v>66</v>
      </c>
    </row>
    <row r="193" spans="1:29">
      <c r="A193" s="787">
        <v>45425</v>
      </c>
      <c r="D193">
        <v>38</v>
      </c>
      <c r="E193">
        <v>0</v>
      </c>
      <c r="F193">
        <v>0</v>
      </c>
      <c r="U193" t="s">
        <v>526</v>
      </c>
      <c r="V193" s="787">
        <v>45387</v>
      </c>
      <c r="W193" t="s">
        <v>527</v>
      </c>
      <c r="X193">
        <v>29400</v>
      </c>
      <c r="Y193">
        <v>15.3125</v>
      </c>
      <c r="Z193" t="s">
        <v>641</v>
      </c>
      <c r="AA193" t="s">
        <v>550</v>
      </c>
      <c r="AB193" t="s">
        <v>622</v>
      </c>
      <c r="AC193">
        <v>66</v>
      </c>
    </row>
    <row r="194" spans="1:29">
      <c r="A194" s="787">
        <v>45426</v>
      </c>
      <c r="D194">
        <v>39</v>
      </c>
      <c r="E194">
        <v>0</v>
      </c>
      <c r="F194">
        <v>0</v>
      </c>
      <c r="U194" t="s">
        <v>526</v>
      </c>
      <c r="V194" s="787">
        <v>45387</v>
      </c>
      <c r="W194" t="s">
        <v>527</v>
      </c>
      <c r="X194">
        <v>29400</v>
      </c>
      <c r="Y194">
        <v>15.3125</v>
      </c>
      <c r="Z194" t="s">
        <v>641</v>
      </c>
      <c r="AA194" t="s">
        <v>550</v>
      </c>
      <c r="AB194" t="s">
        <v>622</v>
      </c>
      <c r="AC194">
        <v>66</v>
      </c>
    </row>
    <row r="195" spans="1:29">
      <c r="A195" s="787">
        <v>45427</v>
      </c>
      <c r="D195">
        <v>40</v>
      </c>
      <c r="E195">
        <v>0</v>
      </c>
      <c r="F195">
        <v>0</v>
      </c>
      <c r="U195" t="s">
        <v>526</v>
      </c>
      <c r="V195" s="787">
        <v>45387</v>
      </c>
      <c r="W195" t="s">
        <v>527</v>
      </c>
      <c r="X195">
        <v>29400</v>
      </c>
      <c r="Y195">
        <v>15.3125</v>
      </c>
      <c r="Z195" t="s">
        <v>641</v>
      </c>
      <c r="AA195" t="s">
        <v>550</v>
      </c>
      <c r="AB195" t="s">
        <v>622</v>
      </c>
      <c r="AC195">
        <v>66</v>
      </c>
    </row>
    <row r="196" spans="1:29">
      <c r="A196" s="787">
        <v>45428</v>
      </c>
      <c r="D196">
        <v>41</v>
      </c>
      <c r="H196">
        <v>0</v>
      </c>
      <c r="U196" t="s">
        <v>526</v>
      </c>
      <c r="V196" s="787">
        <v>45387</v>
      </c>
      <c r="W196" t="s">
        <v>527</v>
      </c>
      <c r="X196">
        <v>29400</v>
      </c>
      <c r="Y196">
        <v>15.3125</v>
      </c>
      <c r="Z196" t="s">
        <v>641</v>
      </c>
      <c r="AA196" t="s">
        <v>550</v>
      </c>
      <c r="AB196" t="s">
        <v>622</v>
      </c>
      <c r="AC196">
        <v>66</v>
      </c>
    </row>
    <row r="197" spans="1:29">
      <c r="A197" s="787">
        <v>45429</v>
      </c>
      <c r="D197">
        <v>42</v>
      </c>
      <c r="H197">
        <v>0</v>
      </c>
      <c r="U197" t="s">
        <v>526</v>
      </c>
      <c r="V197" s="787">
        <v>45387</v>
      </c>
      <c r="W197" t="s">
        <v>527</v>
      </c>
      <c r="X197">
        <v>29400</v>
      </c>
      <c r="Y197">
        <v>15.3125</v>
      </c>
      <c r="Z197" t="s">
        <v>641</v>
      </c>
      <c r="AA197" t="s">
        <v>550</v>
      </c>
      <c r="AB197" t="s">
        <v>622</v>
      </c>
      <c r="AC197">
        <v>66</v>
      </c>
    </row>
    <row r="198" spans="1:29">
      <c r="A198" s="787">
        <v>45430</v>
      </c>
      <c r="D198">
        <v>43</v>
      </c>
      <c r="H198">
        <v>0</v>
      </c>
      <c r="U198" t="s">
        <v>526</v>
      </c>
      <c r="V198" s="787">
        <v>45387</v>
      </c>
      <c r="W198" t="s">
        <v>527</v>
      </c>
      <c r="X198">
        <v>29400</v>
      </c>
      <c r="Y198">
        <v>15.3125</v>
      </c>
      <c r="Z198" t="s">
        <v>641</v>
      </c>
      <c r="AA198" t="s">
        <v>550</v>
      </c>
      <c r="AB198" t="s">
        <v>622</v>
      </c>
      <c r="AC198">
        <v>66</v>
      </c>
    </row>
    <row r="199" spans="1:29">
      <c r="A199" s="787">
        <v>45431</v>
      </c>
      <c r="D199">
        <v>44</v>
      </c>
      <c r="H199">
        <v>0</v>
      </c>
      <c r="U199" t="s">
        <v>526</v>
      </c>
      <c r="V199" s="787">
        <v>45387</v>
      </c>
      <c r="W199" t="s">
        <v>527</v>
      </c>
      <c r="X199">
        <v>29400</v>
      </c>
      <c r="Y199">
        <v>15.3125</v>
      </c>
      <c r="Z199" t="s">
        <v>641</v>
      </c>
      <c r="AA199" t="s">
        <v>550</v>
      </c>
      <c r="AB199" t="s">
        <v>622</v>
      </c>
      <c r="AC199">
        <v>66</v>
      </c>
    </row>
    <row r="200" spans="1:29">
      <c r="A200" s="787">
        <v>45432</v>
      </c>
      <c r="D200">
        <v>45</v>
      </c>
      <c r="H200">
        <v>0</v>
      </c>
      <c r="U200" t="s">
        <v>526</v>
      </c>
      <c r="V200" s="787">
        <v>45387</v>
      </c>
      <c r="W200" t="s">
        <v>527</v>
      </c>
      <c r="X200">
        <v>29400</v>
      </c>
      <c r="Y200">
        <v>15.3125</v>
      </c>
      <c r="Z200" t="s">
        <v>641</v>
      </c>
      <c r="AA200" t="s">
        <v>550</v>
      </c>
      <c r="AB200" t="s">
        <v>622</v>
      </c>
      <c r="AC200">
        <v>66</v>
      </c>
    </row>
    <row r="201" spans="1:29">
      <c r="A201" s="787">
        <v>45433</v>
      </c>
      <c r="D201">
        <v>46</v>
      </c>
      <c r="H201">
        <v>0</v>
      </c>
      <c r="U201" t="s">
        <v>526</v>
      </c>
      <c r="V201" s="787">
        <v>45387</v>
      </c>
      <c r="W201" t="s">
        <v>527</v>
      </c>
      <c r="X201">
        <v>29400</v>
      </c>
      <c r="Y201">
        <v>15.3125</v>
      </c>
      <c r="Z201" t="s">
        <v>641</v>
      </c>
      <c r="AA201" t="s">
        <v>550</v>
      </c>
      <c r="AB201" t="s">
        <v>622</v>
      </c>
      <c r="AC201">
        <v>66</v>
      </c>
    </row>
    <row r="202" spans="1:29">
      <c r="A202" s="787">
        <v>45434</v>
      </c>
      <c r="D202">
        <v>47</v>
      </c>
      <c r="H202">
        <v>0</v>
      </c>
      <c r="U202" t="s">
        <v>526</v>
      </c>
      <c r="V202" s="787">
        <v>45387</v>
      </c>
      <c r="W202" t="s">
        <v>527</v>
      </c>
      <c r="X202">
        <v>29400</v>
      </c>
      <c r="Y202">
        <v>15.3125</v>
      </c>
      <c r="Z202" t="s">
        <v>641</v>
      </c>
      <c r="AA202" t="s">
        <v>550</v>
      </c>
      <c r="AB202" t="s">
        <v>622</v>
      </c>
      <c r="AC202">
        <v>66</v>
      </c>
    </row>
    <row r="203" spans="1:29">
      <c r="A203" s="787">
        <v>45435</v>
      </c>
      <c r="D203">
        <v>48</v>
      </c>
      <c r="H203">
        <v>0</v>
      </c>
      <c r="U203" t="s">
        <v>526</v>
      </c>
      <c r="V203" s="787">
        <v>45387</v>
      </c>
      <c r="W203" t="s">
        <v>527</v>
      </c>
      <c r="X203">
        <v>29400</v>
      </c>
      <c r="Y203">
        <v>15.3125</v>
      </c>
      <c r="Z203" t="s">
        <v>641</v>
      </c>
      <c r="AA203" t="s">
        <v>550</v>
      </c>
      <c r="AB203" t="s">
        <v>622</v>
      </c>
      <c r="AC203">
        <v>66</v>
      </c>
    </row>
    <row r="204" spans="1:29">
      <c r="A204" s="787">
        <v>45436</v>
      </c>
      <c r="D204">
        <v>49</v>
      </c>
      <c r="H204">
        <v>0</v>
      </c>
      <c r="U204" t="s">
        <v>526</v>
      </c>
      <c r="V204" s="787">
        <v>45387</v>
      </c>
      <c r="W204" t="s">
        <v>527</v>
      </c>
      <c r="X204">
        <v>29400</v>
      </c>
      <c r="Y204">
        <v>15.3125</v>
      </c>
      <c r="Z204" t="s">
        <v>641</v>
      </c>
      <c r="AA204" t="s">
        <v>550</v>
      </c>
      <c r="AB204" t="s">
        <v>622</v>
      </c>
      <c r="AC204">
        <v>66</v>
      </c>
    </row>
    <row r="205" spans="1:29">
      <c r="A205" s="787">
        <v>45437</v>
      </c>
      <c r="D205">
        <v>50</v>
      </c>
      <c r="H205">
        <v>0</v>
      </c>
      <c r="U205" t="s">
        <v>526</v>
      </c>
      <c r="V205" s="787">
        <v>45387</v>
      </c>
      <c r="W205" t="s">
        <v>527</v>
      </c>
      <c r="X205">
        <v>29400</v>
      </c>
      <c r="Y205">
        <v>15.3125</v>
      </c>
      <c r="Z205" t="s">
        <v>641</v>
      </c>
      <c r="AA205" t="s">
        <v>550</v>
      </c>
      <c r="AB205" t="s">
        <v>622</v>
      </c>
      <c r="AC205">
        <v>66</v>
      </c>
    </row>
    <row r="206" spans="1:29">
      <c r="A206" s="787">
        <v>45387</v>
      </c>
      <c r="D206">
        <v>0</v>
      </c>
      <c r="H206">
        <v>0</v>
      </c>
      <c r="U206" t="s">
        <v>528</v>
      </c>
      <c r="V206" s="787">
        <v>45387</v>
      </c>
      <c r="W206" t="s">
        <v>527</v>
      </c>
      <c r="X206">
        <v>29500</v>
      </c>
      <c r="Y206">
        <v>15.364583333333334</v>
      </c>
      <c r="Z206" t="s">
        <v>641</v>
      </c>
      <c r="AA206" t="s">
        <v>550</v>
      </c>
      <c r="AB206" t="s">
        <v>622</v>
      </c>
      <c r="AC206">
        <v>66</v>
      </c>
    </row>
    <row r="207" spans="1:29">
      <c r="A207" s="787">
        <v>45388</v>
      </c>
      <c r="B207">
        <v>18</v>
      </c>
      <c r="C207">
        <v>11</v>
      </c>
      <c r="D207">
        <v>1</v>
      </c>
      <c r="E207">
        <v>10</v>
      </c>
      <c r="F207">
        <v>3</v>
      </c>
      <c r="G207">
        <v>0.74</v>
      </c>
      <c r="H207">
        <v>370</v>
      </c>
      <c r="I207">
        <v>402</v>
      </c>
      <c r="J207">
        <v>40</v>
      </c>
      <c r="K207">
        <v>0.98</v>
      </c>
      <c r="L207">
        <v>0.75</v>
      </c>
      <c r="M207">
        <v>34.1</v>
      </c>
      <c r="N207">
        <v>32.700000000000003</v>
      </c>
      <c r="O207">
        <v>0.85</v>
      </c>
      <c r="P207">
        <v>0.85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7">
        <v>45387</v>
      </c>
      <c r="W207" t="s">
        <v>527</v>
      </c>
      <c r="X207">
        <v>29500</v>
      </c>
      <c r="Y207">
        <v>15.364583333333334</v>
      </c>
      <c r="Z207" t="s">
        <v>641</v>
      </c>
      <c r="AA207" t="s">
        <v>550</v>
      </c>
      <c r="AB207" t="s">
        <v>622</v>
      </c>
      <c r="AC207">
        <v>66</v>
      </c>
    </row>
    <row r="208" spans="1:29">
      <c r="A208" s="787">
        <v>45389</v>
      </c>
      <c r="B208">
        <v>17</v>
      </c>
      <c r="C208">
        <v>12</v>
      </c>
      <c r="D208">
        <v>2</v>
      </c>
      <c r="E208">
        <v>19</v>
      </c>
      <c r="F208">
        <v>17</v>
      </c>
      <c r="G208">
        <v>0.97</v>
      </c>
      <c r="H208">
        <v>485</v>
      </c>
      <c r="I208">
        <v>203</v>
      </c>
      <c r="J208">
        <v>52.000000000007276</v>
      </c>
      <c r="K208">
        <v>0.97</v>
      </c>
      <c r="L208">
        <v>0.85</v>
      </c>
      <c r="M208">
        <v>33.700000000000003</v>
      </c>
      <c r="N208">
        <v>32.4</v>
      </c>
      <c r="O208">
        <v>0.85</v>
      </c>
      <c r="P208">
        <v>0.85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87">
        <v>45387</v>
      </c>
      <c r="W208" t="s">
        <v>527</v>
      </c>
      <c r="X208">
        <v>29500</v>
      </c>
      <c r="Y208">
        <v>15.364583333333334</v>
      </c>
      <c r="Z208" t="s">
        <v>641</v>
      </c>
      <c r="AA208" t="s">
        <v>550</v>
      </c>
      <c r="AB208" t="s">
        <v>622</v>
      </c>
      <c r="AC208">
        <v>66</v>
      </c>
    </row>
    <row r="209" spans="1:29">
      <c r="A209" s="787">
        <v>45390</v>
      </c>
      <c r="B209">
        <v>18</v>
      </c>
      <c r="C209">
        <v>8</v>
      </c>
      <c r="D209">
        <v>3</v>
      </c>
      <c r="E209">
        <v>15</v>
      </c>
      <c r="F209">
        <v>18</v>
      </c>
      <c r="G209">
        <v>1.26</v>
      </c>
      <c r="H209">
        <v>630</v>
      </c>
      <c r="I209">
        <v>186</v>
      </c>
      <c r="J209">
        <v>47.999999999992724</v>
      </c>
      <c r="K209">
        <v>0.91</v>
      </c>
      <c r="L209">
        <v>0.81</v>
      </c>
      <c r="M209">
        <v>33.4</v>
      </c>
      <c r="N209">
        <v>31.9</v>
      </c>
      <c r="O209">
        <v>0.85</v>
      </c>
      <c r="P209">
        <v>0.85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87">
        <v>45387</v>
      </c>
      <c r="W209" t="s">
        <v>527</v>
      </c>
      <c r="X209">
        <v>29500</v>
      </c>
      <c r="Y209">
        <v>15.364583333333334</v>
      </c>
      <c r="Z209" t="s">
        <v>641</v>
      </c>
      <c r="AA209" t="s">
        <v>550</v>
      </c>
      <c r="AB209" t="s">
        <v>622</v>
      </c>
      <c r="AC209">
        <v>66</v>
      </c>
    </row>
    <row r="210" spans="1:29">
      <c r="A210" s="787">
        <v>45391</v>
      </c>
      <c r="B210">
        <v>23</v>
      </c>
      <c r="C210">
        <v>11</v>
      </c>
      <c r="D210">
        <v>4</v>
      </c>
      <c r="E210">
        <v>21</v>
      </c>
      <c r="F210">
        <v>21</v>
      </c>
      <c r="G210">
        <v>1.32</v>
      </c>
      <c r="H210">
        <v>660</v>
      </c>
      <c r="I210">
        <v>146</v>
      </c>
      <c r="J210">
        <v>47.999999999992724</v>
      </c>
      <c r="K210">
        <v>0.88</v>
      </c>
      <c r="L210">
        <v>0.79</v>
      </c>
      <c r="M210">
        <v>32.799999999999997</v>
      </c>
      <c r="N210">
        <v>31.3</v>
      </c>
      <c r="O210">
        <v>0.85</v>
      </c>
      <c r="P210">
        <v>1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87">
        <v>45387</v>
      </c>
      <c r="W210" t="s">
        <v>527</v>
      </c>
      <c r="X210">
        <v>29500</v>
      </c>
      <c r="Y210">
        <v>15.364583333333334</v>
      </c>
      <c r="Z210" t="s">
        <v>641</v>
      </c>
      <c r="AA210" t="s">
        <v>550</v>
      </c>
      <c r="AB210" t="s">
        <v>622</v>
      </c>
      <c r="AC210">
        <v>66</v>
      </c>
    </row>
    <row r="211" spans="1:29">
      <c r="A211" s="787">
        <v>45392</v>
      </c>
      <c r="B211">
        <v>22</v>
      </c>
      <c r="C211">
        <v>12</v>
      </c>
      <c r="D211">
        <v>5</v>
      </c>
      <c r="E211">
        <v>16</v>
      </c>
      <c r="F211">
        <v>4</v>
      </c>
      <c r="G211">
        <v>1.55</v>
      </c>
      <c r="H211">
        <v>775</v>
      </c>
      <c r="I211">
        <v>115</v>
      </c>
      <c r="J211">
        <v>44.000000000014552</v>
      </c>
      <c r="K211">
        <v>0.88</v>
      </c>
      <c r="L211">
        <v>0.76</v>
      </c>
      <c r="M211">
        <v>31.9</v>
      </c>
      <c r="N211">
        <v>30.5</v>
      </c>
      <c r="O211">
        <v>0.85</v>
      </c>
      <c r="P211">
        <v>1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87">
        <v>45387</v>
      </c>
      <c r="W211" t="s">
        <v>527</v>
      </c>
      <c r="X211">
        <v>29500</v>
      </c>
      <c r="Y211">
        <v>15.364583333333334</v>
      </c>
      <c r="Z211" t="s">
        <v>641</v>
      </c>
      <c r="AA211" t="s">
        <v>550</v>
      </c>
      <c r="AB211" t="s">
        <v>622</v>
      </c>
      <c r="AC211">
        <v>66</v>
      </c>
    </row>
    <row r="212" spans="1:29">
      <c r="A212" s="787">
        <v>45393</v>
      </c>
      <c r="B212">
        <v>22</v>
      </c>
      <c r="C212">
        <v>13</v>
      </c>
      <c r="D212">
        <v>6</v>
      </c>
      <c r="E212">
        <v>10</v>
      </c>
      <c r="F212">
        <v>18</v>
      </c>
      <c r="G212">
        <v>1.91</v>
      </c>
      <c r="H212">
        <v>955</v>
      </c>
      <c r="I212">
        <v>94</v>
      </c>
      <c r="J212">
        <v>40</v>
      </c>
      <c r="K212">
        <v>0.91</v>
      </c>
      <c r="L212">
        <v>0.83</v>
      </c>
      <c r="M212">
        <v>31.4</v>
      </c>
      <c r="N212">
        <v>29.9</v>
      </c>
      <c r="O212">
        <v>0.8</v>
      </c>
      <c r="P212">
        <v>0.9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87">
        <v>45387</v>
      </c>
      <c r="W212" t="s">
        <v>527</v>
      </c>
      <c r="X212">
        <v>29500</v>
      </c>
      <c r="Y212">
        <v>15.364583333333334</v>
      </c>
      <c r="Z212" t="s">
        <v>641</v>
      </c>
      <c r="AA212" t="s">
        <v>550</v>
      </c>
      <c r="AB212" t="s">
        <v>622</v>
      </c>
      <c r="AC212">
        <v>66</v>
      </c>
    </row>
    <row r="213" spans="1:29">
      <c r="A213" s="787">
        <v>45394</v>
      </c>
      <c r="B213">
        <v>23</v>
      </c>
      <c r="C213">
        <v>14</v>
      </c>
      <c r="D213">
        <v>7</v>
      </c>
      <c r="E213">
        <v>8</v>
      </c>
      <c r="F213">
        <v>27</v>
      </c>
      <c r="G213">
        <v>2.1</v>
      </c>
      <c r="H213">
        <v>1050</v>
      </c>
      <c r="I213">
        <v>68</v>
      </c>
      <c r="J213">
        <v>40</v>
      </c>
      <c r="K213">
        <v>0.98</v>
      </c>
      <c r="L213">
        <v>0.84</v>
      </c>
      <c r="M213">
        <v>30.5</v>
      </c>
      <c r="N213">
        <v>29.4</v>
      </c>
      <c r="O213">
        <v>0.77</v>
      </c>
      <c r="P213">
        <v>1</v>
      </c>
      <c r="Q213">
        <v>0</v>
      </c>
      <c r="R213">
        <v>0</v>
      </c>
      <c r="S213">
        <v>1</v>
      </c>
      <c r="T213">
        <v>2</v>
      </c>
      <c r="U213" t="s">
        <v>528</v>
      </c>
      <c r="V213" s="787">
        <v>45387</v>
      </c>
      <c r="W213" t="s">
        <v>527</v>
      </c>
      <c r="X213">
        <v>29500</v>
      </c>
      <c r="Y213">
        <v>15.364583333333334</v>
      </c>
      <c r="Z213" t="s">
        <v>641</v>
      </c>
      <c r="AA213" t="s">
        <v>550</v>
      </c>
      <c r="AB213" t="s">
        <v>622</v>
      </c>
      <c r="AC213">
        <v>66</v>
      </c>
    </row>
    <row r="214" spans="1:29">
      <c r="A214" s="787">
        <v>45395</v>
      </c>
      <c r="B214">
        <v>19</v>
      </c>
      <c r="C214">
        <v>14</v>
      </c>
      <c r="D214">
        <v>8</v>
      </c>
      <c r="E214">
        <v>21</v>
      </c>
      <c r="F214">
        <v>174</v>
      </c>
      <c r="G214">
        <v>2.35</v>
      </c>
      <c r="H214">
        <v>1175</v>
      </c>
      <c r="I214">
        <v>64</v>
      </c>
      <c r="J214">
        <v>27.999999999992724</v>
      </c>
      <c r="K214">
        <v>0.98</v>
      </c>
      <c r="L214">
        <v>0.87</v>
      </c>
      <c r="M214">
        <v>30.1</v>
      </c>
      <c r="N214">
        <v>28.7</v>
      </c>
      <c r="O214">
        <v>0.7</v>
      </c>
      <c r="P214">
        <v>1.1000000000000001</v>
      </c>
      <c r="Q214">
        <v>0</v>
      </c>
      <c r="R214">
        <v>0</v>
      </c>
      <c r="S214">
        <v>2</v>
      </c>
      <c r="T214">
        <v>2</v>
      </c>
      <c r="U214" t="s">
        <v>528</v>
      </c>
      <c r="V214" s="787">
        <v>45387</v>
      </c>
      <c r="W214" t="s">
        <v>527</v>
      </c>
      <c r="X214">
        <v>29500</v>
      </c>
      <c r="Y214">
        <v>15.364583333333334</v>
      </c>
      <c r="Z214" t="s">
        <v>641</v>
      </c>
      <c r="AA214" t="s">
        <v>550</v>
      </c>
      <c r="AB214" t="s">
        <v>622</v>
      </c>
      <c r="AC214">
        <v>66</v>
      </c>
    </row>
    <row r="215" spans="1:29">
      <c r="A215" s="787">
        <v>45396</v>
      </c>
      <c r="B215">
        <v>22</v>
      </c>
      <c r="C215">
        <v>14</v>
      </c>
      <c r="D215">
        <v>9</v>
      </c>
      <c r="E215">
        <v>10</v>
      </c>
      <c r="F215">
        <v>16</v>
      </c>
      <c r="G215">
        <v>2.06</v>
      </c>
      <c r="H215">
        <v>1030</v>
      </c>
      <c r="I215">
        <v>76</v>
      </c>
      <c r="J215">
        <v>40</v>
      </c>
      <c r="K215">
        <v>0.99</v>
      </c>
      <c r="L215">
        <v>0.9</v>
      </c>
      <c r="M215">
        <v>29.9</v>
      </c>
      <c r="N215">
        <v>28.5</v>
      </c>
      <c r="O215">
        <v>0.81</v>
      </c>
      <c r="P215">
        <v>0.95</v>
      </c>
      <c r="Q215">
        <v>0</v>
      </c>
      <c r="R215">
        <v>0</v>
      </c>
      <c r="S215">
        <v>2</v>
      </c>
      <c r="T215">
        <v>2</v>
      </c>
      <c r="U215" t="s">
        <v>528</v>
      </c>
      <c r="V215" s="787">
        <v>45387</v>
      </c>
      <c r="W215" t="s">
        <v>527</v>
      </c>
      <c r="X215">
        <v>29500</v>
      </c>
      <c r="Y215">
        <v>15.364583333333334</v>
      </c>
      <c r="Z215" t="s">
        <v>641</v>
      </c>
      <c r="AA215" t="s">
        <v>550</v>
      </c>
      <c r="AB215" t="s">
        <v>622</v>
      </c>
      <c r="AC215">
        <v>66</v>
      </c>
    </row>
    <row r="216" spans="1:29">
      <c r="A216" s="787">
        <v>45397</v>
      </c>
      <c r="B216">
        <v>25</v>
      </c>
      <c r="C216">
        <v>15</v>
      </c>
      <c r="D216">
        <v>10</v>
      </c>
      <c r="E216">
        <v>8</v>
      </c>
      <c r="F216">
        <v>16</v>
      </c>
      <c r="G216">
        <v>2.96</v>
      </c>
      <c r="H216">
        <v>1480</v>
      </c>
      <c r="I216">
        <v>44</v>
      </c>
      <c r="J216">
        <v>24.000000000014552</v>
      </c>
      <c r="K216">
        <v>0.95</v>
      </c>
      <c r="L216">
        <v>0.83</v>
      </c>
      <c r="M216">
        <v>29.7</v>
      </c>
      <c r="N216">
        <v>28.2</v>
      </c>
      <c r="O216">
        <v>0.71</v>
      </c>
      <c r="P216">
        <v>2.0499999999999998</v>
      </c>
      <c r="Q216">
        <v>0</v>
      </c>
      <c r="R216">
        <v>0</v>
      </c>
      <c r="S216">
        <v>2</v>
      </c>
      <c r="T216">
        <v>2</v>
      </c>
      <c r="U216" t="s">
        <v>528</v>
      </c>
      <c r="V216" s="787">
        <v>45387</v>
      </c>
      <c r="W216" t="s">
        <v>527</v>
      </c>
      <c r="X216">
        <v>29500</v>
      </c>
      <c r="Y216">
        <v>15.364583333333334</v>
      </c>
      <c r="Z216" t="s">
        <v>641</v>
      </c>
      <c r="AA216" t="s">
        <v>550</v>
      </c>
      <c r="AB216" t="s">
        <v>622</v>
      </c>
      <c r="AC216">
        <v>66</v>
      </c>
    </row>
    <row r="217" spans="1:29">
      <c r="A217" s="787">
        <v>45398</v>
      </c>
      <c r="B217">
        <v>25</v>
      </c>
      <c r="C217">
        <v>14</v>
      </c>
      <c r="D217">
        <v>11</v>
      </c>
      <c r="E217">
        <v>9</v>
      </c>
      <c r="F217">
        <v>17</v>
      </c>
      <c r="G217">
        <v>3.44</v>
      </c>
      <c r="H217">
        <v>1720</v>
      </c>
      <c r="I217">
        <v>13</v>
      </c>
      <c r="J217">
        <v>31.999999999970896</v>
      </c>
      <c r="K217">
        <v>0.9</v>
      </c>
      <c r="L217">
        <v>0.79</v>
      </c>
      <c r="M217">
        <v>29.5</v>
      </c>
      <c r="N217">
        <v>28.4</v>
      </c>
      <c r="O217">
        <v>0.75</v>
      </c>
      <c r="P217">
        <v>2.2400000000000002</v>
      </c>
      <c r="Q217">
        <v>0</v>
      </c>
      <c r="R217">
        <v>0</v>
      </c>
      <c r="S217">
        <v>2</v>
      </c>
      <c r="T217">
        <v>2</v>
      </c>
      <c r="U217" t="s">
        <v>528</v>
      </c>
      <c r="V217" s="787">
        <v>45387</v>
      </c>
      <c r="W217" t="s">
        <v>527</v>
      </c>
      <c r="X217">
        <v>29500</v>
      </c>
      <c r="Y217">
        <v>15.364583333333334</v>
      </c>
      <c r="Z217" t="s">
        <v>641</v>
      </c>
      <c r="AA217" t="s">
        <v>550</v>
      </c>
      <c r="AB217" t="s">
        <v>622</v>
      </c>
      <c r="AC217">
        <v>66</v>
      </c>
    </row>
    <row r="218" spans="1:29">
      <c r="A218" s="787">
        <v>45399</v>
      </c>
      <c r="B218">
        <v>19</v>
      </c>
      <c r="C218">
        <v>10</v>
      </c>
      <c r="D218">
        <v>12</v>
      </c>
      <c r="E218">
        <v>8</v>
      </c>
      <c r="F218">
        <v>21</v>
      </c>
      <c r="G218">
        <v>3.79</v>
      </c>
      <c r="H218">
        <v>1895</v>
      </c>
      <c r="I218">
        <v>29</v>
      </c>
      <c r="J218">
        <v>32.000000000007276</v>
      </c>
      <c r="K218">
        <v>0.97</v>
      </c>
      <c r="L218">
        <v>0.79</v>
      </c>
      <c r="M218">
        <v>28.9</v>
      </c>
      <c r="N218">
        <v>27.9</v>
      </c>
      <c r="O218">
        <v>0.7</v>
      </c>
      <c r="P218">
        <v>0.99</v>
      </c>
      <c r="Q218">
        <v>0</v>
      </c>
      <c r="R218">
        <v>0</v>
      </c>
      <c r="S218">
        <v>2</v>
      </c>
      <c r="T218">
        <v>2</v>
      </c>
      <c r="U218" t="s">
        <v>528</v>
      </c>
      <c r="V218" s="787">
        <v>45387</v>
      </c>
      <c r="W218" t="s">
        <v>527</v>
      </c>
      <c r="X218">
        <v>29500</v>
      </c>
      <c r="Y218">
        <v>15.364583333333334</v>
      </c>
      <c r="Z218" t="s">
        <v>641</v>
      </c>
      <c r="AA218" t="s">
        <v>550</v>
      </c>
      <c r="AB218" t="s">
        <v>622</v>
      </c>
      <c r="AC218">
        <v>66</v>
      </c>
    </row>
    <row r="219" spans="1:29">
      <c r="A219" s="787">
        <v>45400</v>
      </c>
      <c r="B219">
        <v>23</v>
      </c>
      <c r="C219">
        <v>12</v>
      </c>
      <c r="D219">
        <v>13</v>
      </c>
      <c r="E219">
        <v>4</v>
      </c>
      <c r="F219">
        <v>32</v>
      </c>
      <c r="G219">
        <v>4.18</v>
      </c>
      <c r="H219">
        <v>2090</v>
      </c>
      <c r="I219">
        <v>52</v>
      </c>
      <c r="J219">
        <v>32.000000000007276</v>
      </c>
      <c r="K219">
        <v>0.95</v>
      </c>
      <c r="L219">
        <v>0.73</v>
      </c>
      <c r="M219">
        <v>28.6</v>
      </c>
      <c r="N219">
        <v>26.8</v>
      </c>
      <c r="O219">
        <v>0.57999999999999996</v>
      </c>
      <c r="P219">
        <v>1.83</v>
      </c>
      <c r="Q219">
        <v>0</v>
      </c>
      <c r="R219">
        <v>0</v>
      </c>
      <c r="S219">
        <v>2</v>
      </c>
      <c r="T219">
        <v>2</v>
      </c>
      <c r="U219" t="s">
        <v>528</v>
      </c>
      <c r="V219" s="787">
        <v>45387</v>
      </c>
      <c r="W219" t="s">
        <v>527</v>
      </c>
      <c r="X219">
        <v>29500</v>
      </c>
      <c r="Y219">
        <v>15.364583333333334</v>
      </c>
      <c r="Z219" t="s">
        <v>641</v>
      </c>
      <c r="AA219" t="s">
        <v>550</v>
      </c>
      <c r="AB219" t="s">
        <v>622</v>
      </c>
      <c r="AC219">
        <v>66</v>
      </c>
    </row>
    <row r="220" spans="1:29">
      <c r="A220" s="787">
        <v>45401</v>
      </c>
      <c r="B220">
        <v>20</v>
      </c>
      <c r="C220">
        <v>14</v>
      </c>
      <c r="D220">
        <v>14</v>
      </c>
      <c r="E220">
        <v>8</v>
      </c>
      <c r="F220">
        <v>38</v>
      </c>
      <c r="G220">
        <v>4.57</v>
      </c>
      <c r="H220">
        <v>2285</v>
      </c>
      <c r="I220">
        <v>35</v>
      </c>
      <c r="J220">
        <v>35.999999999985448</v>
      </c>
      <c r="K220">
        <v>0.92</v>
      </c>
      <c r="L220">
        <v>0.78</v>
      </c>
      <c r="M220">
        <v>28.4</v>
      </c>
      <c r="N220">
        <v>26.4</v>
      </c>
      <c r="O220">
        <v>0.72</v>
      </c>
      <c r="P220">
        <v>1.37</v>
      </c>
      <c r="Q220">
        <v>0</v>
      </c>
      <c r="R220">
        <v>0</v>
      </c>
      <c r="S220">
        <v>2</v>
      </c>
      <c r="T220">
        <v>2</v>
      </c>
      <c r="U220" t="s">
        <v>528</v>
      </c>
      <c r="V220" s="787">
        <v>45387</v>
      </c>
      <c r="W220" t="s">
        <v>527</v>
      </c>
      <c r="X220">
        <v>29500</v>
      </c>
      <c r="Y220">
        <v>15.364583333333334</v>
      </c>
      <c r="Z220" t="s">
        <v>641</v>
      </c>
      <c r="AA220" t="s">
        <v>550</v>
      </c>
      <c r="AB220" t="s">
        <v>622</v>
      </c>
      <c r="AC220">
        <v>66</v>
      </c>
    </row>
    <row r="221" spans="1:29">
      <c r="A221" s="787">
        <v>45402</v>
      </c>
      <c r="B221">
        <v>22</v>
      </c>
      <c r="C221">
        <v>14</v>
      </c>
      <c r="D221">
        <v>15</v>
      </c>
      <c r="E221">
        <v>4</v>
      </c>
      <c r="F221">
        <v>20</v>
      </c>
      <c r="G221">
        <v>4.8</v>
      </c>
      <c r="H221">
        <v>2400</v>
      </c>
      <c r="I221">
        <v>51</v>
      </c>
      <c r="J221">
        <v>36.000000000021828</v>
      </c>
      <c r="K221">
        <v>0.95</v>
      </c>
      <c r="L221">
        <v>0.88</v>
      </c>
      <c r="M221">
        <v>28</v>
      </c>
      <c r="N221">
        <v>26</v>
      </c>
      <c r="O221">
        <v>0.76</v>
      </c>
      <c r="P221">
        <v>1.67</v>
      </c>
      <c r="Q221">
        <v>0</v>
      </c>
      <c r="R221">
        <v>0</v>
      </c>
      <c r="S221">
        <v>2</v>
      </c>
      <c r="T221">
        <v>2</v>
      </c>
      <c r="U221" t="s">
        <v>528</v>
      </c>
      <c r="V221" s="787">
        <v>45387</v>
      </c>
      <c r="W221" t="s">
        <v>527</v>
      </c>
      <c r="X221">
        <v>29500</v>
      </c>
      <c r="Y221">
        <v>15.364583333333334</v>
      </c>
      <c r="Z221" t="s">
        <v>641</v>
      </c>
      <c r="AA221" t="s">
        <v>550</v>
      </c>
      <c r="AB221" t="s">
        <v>622</v>
      </c>
      <c r="AC221">
        <v>66</v>
      </c>
    </row>
    <row r="222" spans="1:29">
      <c r="A222" s="787">
        <v>45403</v>
      </c>
      <c r="B222">
        <v>22</v>
      </c>
      <c r="C222">
        <v>12</v>
      </c>
      <c r="D222">
        <v>16</v>
      </c>
      <c r="E222">
        <v>9</v>
      </c>
      <c r="F222">
        <v>45</v>
      </c>
      <c r="G222">
        <v>5.31</v>
      </c>
      <c r="H222">
        <v>2655</v>
      </c>
      <c r="I222">
        <v>24</v>
      </c>
      <c r="J222">
        <v>47.999999999992724</v>
      </c>
      <c r="K222">
        <v>0.98</v>
      </c>
      <c r="L222">
        <v>0.84</v>
      </c>
      <c r="M222">
        <v>28</v>
      </c>
      <c r="N222">
        <v>25.9</v>
      </c>
      <c r="O222">
        <v>0.75</v>
      </c>
      <c r="P222">
        <v>1.83</v>
      </c>
      <c r="Q222">
        <v>0</v>
      </c>
      <c r="R222">
        <v>0</v>
      </c>
      <c r="S222">
        <v>2</v>
      </c>
      <c r="T222">
        <v>2</v>
      </c>
      <c r="U222" t="s">
        <v>528</v>
      </c>
      <c r="V222" s="787">
        <v>45387</v>
      </c>
      <c r="W222" t="s">
        <v>527</v>
      </c>
      <c r="X222">
        <v>29500</v>
      </c>
      <c r="Y222">
        <v>15.364583333333334</v>
      </c>
      <c r="Z222" t="s">
        <v>641</v>
      </c>
      <c r="AA222" t="s">
        <v>550</v>
      </c>
      <c r="AB222" t="s">
        <v>622</v>
      </c>
      <c r="AC222">
        <v>66</v>
      </c>
    </row>
    <row r="223" spans="1:29">
      <c r="A223" s="787">
        <v>45404</v>
      </c>
      <c r="B223">
        <v>23</v>
      </c>
      <c r="C223">
        <v>14</v>
      </c>
      <c r="D223">
        <v>17</v>
      </c>
      <c r="E223">
        <v>10</v>
      </c>
      <c r="F223">
        <v>24</v>
      </c>
      <c r="G223">
        <v>5.81</v>
      </c>
      <c r="H223">
        <v>2905</v>
      </c>
      <c r="I223">
        <v>15</v>
      </c>
      <c r="J223">
        <v>40</v>
      </c>
      <c r="K223">
        <v>0.92</v>
      </c>
      <c r="L223">
        <v>0.76</v>
      </c>
      <c r="M223">
        <v>29.5</v>
      </c>
      <c r="N223">
        <v>25.6</v>
      </c>
      <c r="O223">
        <v>0.71</v>
      </c>
      <c r="P223">
        <v>2.74</v>
      </c>
      <c r="Q223">
        <v>0</v>
      </c>
      <c r="R223">
        <v>0</v>
      </c>
      <c r="S223">
        <v>2</v>
      </c>
      <c r="T223">
        <v>3</v>
      </c>
      <c r="U223" t="s">
        <v>528</v>
      </c>
      <c r="V223" s="787">
        <v>45387</v>
      </c>
      <c r="W223" t="s">
        <v>527</v>
      </c>
      <c r="X223">
        <v>29500</v>
      </c>
      <c r="Y223">
        <v>15.364583333333334</v>
      </c>
      <c r="Z223" t="s">
        <v>641</v>
      </c>
      <c r="AA223" t="s">
        <v>550</v>
      </c>
      <c r="AB223" t="s">
        <v>622</v>
      </c>
      <c r="AC223">
        <v>66</v>
      </c>
    </row>
    <row r="224" spans="1:29">
      <c r="A224" s="787">
        <v>45405</v>
      </c>
      <c r="B224">
        <v>25</v>
      </c>
      <c r="C224">
        <v>12</v>
      </c>
      <c r="D224">
        <v>18</v>
      </c>
      <c r="E224">
        <v>7</v>
      </c>
      <c r="F224">
        <v>14</v>
      </c>
      <c r="G224">
        <v>6.23</v>
      </c>
      <c r="H224">
        <v>3115</v>
      </c>
      <c r="I224">
        <v>8</v>
      </c>
      <c r="J224">
        <v>64.000000000014552</v>
      </c>
      <c r="K224">
        <v>0.98</v>
      </c>
      <c r="L224">
        <v>0.83</v>
      </c>
      <c r="M224">
        <v>28.6</v>
      </c>
      <c r="N224">
        <v>25.7</v>
      </c>
      <c r="O224">
        <v>0.7</v>
      </c>
      <c r="P224">
        <v>2.48</v>
      </c>
      <c r="Q224">
        <v>0</v>
      </c>
      <c r="R224">
        <v>0</v>
      </c>
      <c r="S224">
        <v>2</v>
      </c>
      <c r="T224">
        <v>3</v>
      </c>
      <c r="U224" t="s">
        <v>528</v>
      </c>
      <c r="V224" s="787">
        <v>45387</v>
      </c>
      <c r="W224" t="s">
        <v>527</v>
      </c>
      <c r="X224">
        <v>29500</v>
      </c>
      <c r="Y224">
        <v>15.364583333333334</v>
      </c>
      <c r="Z224" t="s">
        <v>641</v>
      </c>
      <c r="AA224" t="s">
        <v>550</v>
      </c>
      <c r="AB224" t="s">
        <v>622</v>
      </c>
      <c r="AC224">
        <v>66</v>
      </c>
    </row>
    <row r="225" spans="1:29">
      <c r="A225" s="787">
        <v>45406</v>
      </c>
      <c r="B225">
        <v>25</v>
      </c>
      <c r="C225">
        <v>13</v>
      </c>
      <c r="D225">
        <v>19</v>
      </c>
      <c r="E225">
        <v>8</v>
      </c>
      <c r="F225">
        <v>18</v>
      </c>
      <c r="G225">
        <v>6.24</v>
      </c>
      <c r="H225">
        <v>3120</v>
      </c>
      <c r="I225">
        <v>12</v>
      </c>
      <c r="J225">
        <v>63.999999999978172</v>
      </c>
      <c r="K225">
        <v>0.98</v>
      </c>
      <c r="L225">
        <v>0.63</v>
      </c>
      <c r="M225">
        <v>28.5</v>
      </c>
      <c r="N225">
        <v>25.1</v>
      </c>
      <c r="O225">
        <v>0.68</v>
      </c>
      <c r="P225">
        <v>3.01</v>
      </c>
      <c r="Q225">
        <v>0</v>
      </c>
      <c r="R225">
        <v>0</v>
      </c>
      <c r="S225">
        <v>2</v>
      </c>
      <c r="T225">
        <v>4</v>
      </c>
      <c r="U225" t="s">
        <v>528</v>
      </c>
      <c r="V225" s="787">
        <v>45387</v>
      </c>
      <c r="W225" t="s">
        <v>527</v>
      </c>
      <c r="X225">
        <v>29500</v>
      </c>
      <c r="Y225">
        <v>15.364583333333334</v>
      </c>
      <c r="Z225" t="s">
        <v>641</v>
      </c>
      <c r="AA225" t="s">
        <v>550</v>
      </c>
      <c r="AB225" t="s">
        <v>622</v>
      </c>
      <c r="AC225">
        <v>66</v>
      </c>
    </row>
    <row r="226" spans="1:29">
      <c r="A226" s="787">
        <v>45407</v>
      </c>
      <c r="B226">
        <v>27</v>
      </c>
      <c r="C226">
        <v>15</v>
      </c>
      <c r="D226">
        <v>20</v>
      </c>
      <c r="E226">
        <v>4</v>
      </c>
      <c r="F226">
        <v>21</v>
      </c>
      <c r="G226">
        <v>6.38</v>
      </c>
      <c r="H226">
        <v>3190</v>
      </c>
      <c r="I226">
        <v>7</v>
      </c>
      <c r="J226">
        <v>76.000000000021828</v>
      </c>
      <c r="K226">
        <v>0.95</v>
      </c>
      <c r="L226">
        <v>0.65</v>
      </c>
      <c r="M226">
        <v>28.9</v>
      </c>
      <c r="N226">
        <v>24.6</v>
      </c>
      <c r="O226">
        <v>0.65</v>
      </c>
      <c r="P226">
        <v>3.43</v>
      </c>
      <c r="Q226">
        <v>0</v>
      </c>
      <c r="R226">
        <v>0</v>
      </c>
      <c r="S226">
        <v>2</v>
      </c>
      <c r="T226">
        <v>5</v>
      </c>
      <c r="U226" t="s">
        <v>528</v>
      </c>
      <c r="V226" s="787">
        <v>45387</v>
      </c>
      <c r="W226" t="s">
        <v>527</v>
      </c>
      <c r="X226">
        <v>29500</v>
      </c>
      <c r="Y226">
        <v>15.364583333333334</v>
      </c>
      <c r="Z226" t="s">
        <v>641</v>
      </c>
      <c r="AA226" t="s">
        <v>550</v>
      </c>
      <c r="AB226" t="s">
        <v>622</v>
      </c>
      <c r="AC226">
        <v>66</v>
      </c>
    </row>
    <row r="227" spans="1:29">
      <c r="A227" s="787">
        <v>45408</v>
      </c>
      <c r="B227">
        <v>26</v>
      </c>
      <c r="C227">
        <v>15</v>
      </c>
      <c r="D227">
        <v>21</v>
      </c>
      <c r="E227">
        <v>8</v>
      </c>
      <c r="F227">
        <v>15</v>
      </c>
      <c r="G227">
        <v>6.53</v>
      </c>
      <c r="H227">
        <v>3265</v>
      </c>
      <c r="I227">
        <v>3</v>
      </c>
      <c r="J227">
        <v>95.999999999985448</v>
      </c>
      <c r="K227">
        <v>0.92</v>
      </c>
      <c r="L227">
        <v>0.7</v>
      </c>
      <c r="M227">
        <v>28.3</v>
      </c>
      <c r="N227">
        <v>24.2</v>
      </c>
      <c r="O227">
        <v>0.71</v>
      </c>
      <c r="P227">
        <v>3.14</v>
      </c>
      <c r="Q227">
        <v>0</v>
      </c>
      <c r="R227">
        <v>0</v>
      </c>
      <c r="S227">
        <v>2</v>
      </c>
      <c r="T227">
        <v>5</v>
      </c>
      <c r="U227" t="s">
        <v>528</v>
      </c>
      <c r="V227" s="787">
        <v>45387</v>
      </c>
      <c r="W227" t="s">
        <v>527</v>
      </c>
      <c r="X227">
        <v>29500</v>
      </c>
      <c r="Y227">
        <v>15.364583333333334</v>
      </c>
      <c r="Z227" t="s">
        <v>641</v>
      </c>
      <c r="AA227" t="s">
        <v>550</v>
      </c>
      <c r="AB227" t="s">
        <v>622</v>
      </c>
      <c r="AC227">
        <v>66</v>
      </c>
    </row>
    <row r="228" spans="1:29">
      <c r="A228" s="787">
        <v>45409</v>
      </c>
      <c r="B228">
        <v>25</v>
      </c>
      <c r="C228">
        <v>17</v>
      </c>
      <c r="D228">
        <v>22</v>
      </c>
      <c r="E228">
        <v>10</v>
      </c>
      <c r="F228">
        <v>45</v>
      </c>
      <c r="G228">
        <v>6.57</v>
      </c>
      <c r="H228">
        <v>3285</v>
      </c>
      <c r="I228">
        <v>3</v>
      </c>
      <c r="J228">
        <v>95.999999999985448</v>
      </c>
      <c r="K228">
        <v>0.95</v>
      </c>
      <c r="L228">
        <v>0.79</v>
      </c>
      <c r="M228">
        <v>27.7</v>
      </c>
      <c r="N228">
        <v>24</v>
      </c>
      <c r="O228">
        <v>0.7</v>
      </c>
      <c r="P228">
        <v>2.9</v>
      </c>
      <c r="Q228">
        <v>0</v>
      </c>
      <c r="R228">
        <v>0</v>
      </c>
      <c r="S228">
        <v>2</v>
      </c>
      <c r="T228">
        <v>5</v>
      </c>
      <c r="U228" t="s">
        <v>528</v>
      </c>
      <c r="V228" s="787">
        <v>45387</v>
      </c>
      <c r="W228" t="s">
        <v>527</v>
      </c>
      <c r="X228">
        <v>29500</v>
      </c>
      <c r="Y228">
        <v>15.364583333333334</v>
      </c>
      <c r="Z228" t="s">
        <v>641</v>
      </c>
      <c r="AA228" t="s">
        <v>550</v>
      </c>
      <c r="AB228" t="s">
        <v>622</v>
      </c>
      <c r="AC228">
        <v>66</v>
      </c>
    </row>
    <row r="229" spans="1:29">
      <c r="A229" s="787">
        <v>45410</v>
      </c>
      <c r="B229">
        <v>21</v>
      </c>
      <c r="C229">
        <v>16</v>
      </c>
      <c r="D229">
        <v>23</v>
      </c>
      <c r="E229">
        <v>9</v>
      </c>
      <c r="F229">
        <v>52</v>
      </c>
      <c r="G229">
        <v>6.66</v>
      </c>
      <c r="H229">
        <v>3330</v>
      </c>
      <c r="I229">
        <v>3</v>
      </c>
      <c r="J229">
        <v>100</v>
      </c>
      <c r="K229">
        <v>0.98</v>
      </c>
      <c r="L229">
        <v>0.91</v>
      </c>
      <c r="M229">
        <v>26</v>
      </c>
      <c r="N229">
        <v>23.8</v>
      </c>
      <c r="O229">
        <v>0.82</v>
      </c>
      <c r="P229">
        <v>1.61</v>
      </c>
      <c r="Q229">
        <v>0</v>
      </c>
      <c r="R229">
        <v>0</v>
      </c>
      <c r="S229">
        <v>2</v>
      </c>
      <c r="T229">
        <v>3</v>
      </c>
      <c r="U229" t="s">
        <v>528</v>
      </c>
      <c r="V229" s="787">
        <v>45387</v>
      </c>
      <c r="W229" t="s">
        <v>527</v>
      </c>
      <c r="X229">
        <v>29500</v>
      </c>
      <c r="Y229">
        <v>15.364583333333334</v>
      </c>
      <c r="Z229" t="s">
        <v>641</v>
      </c>
      <c r="AA229" t="s">
        <v>550</v>
      </c>
      <c r="AB229" t="s">
        <v>622</v>
      </c>
      <c r="AC229">
        <v>66</v>
      </c>
    </row>
    <row r="230" spans="1:29">
      <c r="A230" s="787">
        <v>45411</v>
      </c>
      <c r="B230">
        <v>23</v>
      </c>
      <c r="C230">
        <v>13</v>
      </c>
      <c r="D230">
        <v>24</v>
      </c>
      <c r="E230">
        <v>9</v>
      </c>
      <c r="F230">
        <v>52</v>
      </c>
      <c r="G230">
        <v>6.69</v>
      </c>
      <c r="H230">
        <v>3345</v>
      </c>
      <c r="I230">
        <v>5</v>
      </c>
      <c r="J230">
        <v>48.000000000029104</v>
      </c>
      <c r="K230">
        <v>0.98</v>
      </c>
      <c r="L230">
        <v>0.78</v>
      </c>
      <c r="M230">
        <v>26.1</v>
      </c>
      <c r="N230">
        <v>23.2</v>
      </c>
      <c r="O230">
        <v>0.7</v>
      </c>
      <c r="P230">
        <v>2.5</v>
      </c>
      <c r="Q230">
        <v>0</v>
      </c>
      <c r="R230">
        <v>0</v>
      </c>
      <c r="S230">
        <v>2</v>
      </c>
      <c r="T230">
        <v>5</v>
      </c>
      <c r="U230" t="s">
        <v>528</v>
      </c>
      <c r="V230" s="787">
        <v>45387</v>
      </c>
      <c r="W230" t="s">
        <v>527</v>
      </c>
      <c r="X230">
        <v>29500</v>
      </c>
      <c r="Y230">
        <v>15.364583333333334</v>
      </c>
      <c r="Z230" t="s">
        <v>641</v>
      </c>
      <c r="AA230" t="s">
        <v>550</v>
      </c>
      <c r="AB230" t="s">
        <v>622</v>
      </c>
      <c r="AC230">
        <v>66</v>
      </c>
    </row>
    <row r="231" spans="1:29">
      <c r="A231" s="787">
        <v>45412</v>
      </c>
      <c r="B231">
        <v>15</v>
      </c>
      <c r="C231">
        <v>10</v>
      </c>
      <c r="D231">
        <v>25</v>
      </c>
      <c r="E231">
        <v>7</v>
      </c>
      <c r="F231">
        <v>25</v>
      </c>
      <c r="G231">
        <v>7.12</v>
      </c>
      <c r="H231">
        <v>3560</v>
      </c>
      <c r="I231">
        <v>1</v>
      </c>
      <c r="J231">
        <v>131.9999999999709</v>
      </c>
      <c r="K231">
        <v>0.95</v>
      </c>
      <c r="L231">
        <v>0.87</v>
      </c>
      <c r="M231">
        <v>24.7</v>
      </c>
      <c r="N231">
        <v>22.7</v>
      </c>
      <c r="O231">
        <v>0.65</v>
      </c>
      <c r="P231">
        <v>0.93</v>
      </c>
      <c r="Q231">
        <v>0</v>
      </c>
      <c r="R231">
        <v>0</v>
      </c>
      <c r="S231">
        <v>2</v>
      </c>
      <c r="T231">
        <v>2</v>
      </c>
      <c r="U231" t="s">
        <v>528</v>
      </c>
      <c r="V231" s="787">
        <v>45387</v>
      </c>
      <c r="W231" t="s">
        <v>527</v>
      </c>
      <c r="X231">
        <v>29500</v>
      </c>
      <c r="Y231">
        <v>15.364583333333334</v>
      </c>
      <c r="Z231" t="s">
        <v>641</v>
      </c>
      <c r="AA231" t="s">
        <v>550</v>
      </c>
      <c r="AB231" t="s">
        <v>622</v>
      </c>
      <c r="AC231">
        <v>66</v>
      </c>
    </row>
    <row r="232" spans="1:29">
      <c r="A232" s="787">
        <v>45413</v>
      </c>
      <c r="B232">
        <v>21</v>
      </c>
      <c r="C232">
        <v>11</v>
      </c>
      <c r="D232">
        <v>26</v>
      </c>
      <c r="E232">
        <v>9</v>
      </c>
      <c r="F232">
        <v>28</v>
      </c>
      <c r="G232">
        <v>7.12</v>
      </c>
      <c r="H232">
        <v>3560</v>
      </c>
      <c r="I232">
        <v>4</v>
      </c>
      <c r="J232">
        <v>60</v>
      </c>
      <c r="K232">
        <v>0.98</v>
      </c>
      <c r="L232">
        <v>0.63</v>
      </c>
      <c r="M232">
        <v>26</v>
      </c>
      <c r="N232">
        <v>22.9</v>
      </c>
      <c r="O232">
        <v>0.55000000000000004</v>
      </c>
      <c r="P232">
        <v>2.1800000000000002</v>
      </c>
      <c r="Q232">
        <v>0</v>
      </c>
      <c r="R232">
        <v>0</v>
      </c>
      <c r="S232">
        <v>2</v>
      </c>
      <c r="T232">
        <v>5</v>
      </c>
      <c r="U232" t="s">
        <v>528</v>
      </c>
      <c r="V232" s="787">
        <v>45387</v>
      </c>
      <c r="W232" t="s">
        <v>527</v>
      </c>
      <c r="X232">
        <v>29500</v>
      </c>
      <c r="Y232">
        <v>15.364583333333334</v>
      </c>
      <c r="Z232" t="s">
        <v>641</v>
      </c>
      <c r="AA232" t="s">
        <v>550</v>
      </c>
      <c r="AB232" t="s">
        <v>622</v>
      </c>
      <c r="AC232">
        <v>66</v>
      </c>
    </row>
    <row r="233" spans="1:29">
      <c r="A233" s="787">
        <v>45414</v>
      </c>
      <c r="B233">
        <v>22</v>
      </c>
      <c r="C233">
        <v>12</v>
      </c>
      <c r="D233">
        <v>27</v>
      </c>
      <c r="E233">
        <v>4</v>
      </c>
      <c r="F233">
        <v>15</v>
      </c>
      <c r="G233">
        <v>7.59</v>
      </c>
      <c r="H233">
        <v>3795</v>
      </c>
      <c r="I233">
        <v>2</v>
      </c>
      <c r="J233">
        <v>88.000000000029104</v>
      </c>
      <c r="K233">
        <v>0.95</v>
      </c>
      <c r="L233">
        <v>0.52</v>
      </c>
      <c r="M233">
        <v>27</v>
      </c>
      <c r="N233">
        <v>22.4</v>
      </c>
      <c r="O233">
        <v>0.5</v>
      </c>
      <c r="P233">
        <v>2.44</v>
      </c>
      <c r="Q233">
        <v>0</v>
      </c>
      <c r="R233">
        <v>0</v>
      </c>
      <c r="S233">
        <v>2</v>
      </c>
      <c r="T233">
        <v>6</v>
      </c>
      <c r="U233" t="s">
        <v>528</v>
      </c>
      <c r="V233" s="787">
        <v>45387</v>
      </c>
      <c r="W233" t="s">
        <v>527</v>
      </c>
      <c r="X233">
        <v>29500</v>
      </c>
      <c r="Y233">
        <v>15.364583333333334</v>
      </c>
      <c r="Z233" t="s">
        <v>641</v>
      </c>
      <c r="AA233" t="s">
        <v>550</v>
      </c>
      <c r="AB233" t="s">
        <v>622</v>
      </c>
      <c r="AC233">
        <v>66</v>
      </c>
    </row>
    <row r="234" spans="1:29">
      <c r="A234" s="787">
        <v>45415</v>
      </c>
      <c r="B234">
        <v>20</v>
      </c>
      <c r="C234">
        <v>15</v>
      </c>
      <c r="D234">
        <v>28</v>
      </c>
      <c r="E234">
        <v>3</v>
      </c>
      <c r="F234">
        <v>18</v>
      </c>
      <c r="G234">
        <v>8.1300000000000008</v>
      </c>
      <c r="H234">
        <v>4065</v>
      </c>
      <c r="I234">
        <v>2</v>
      </c>
      <c r="J234">
        <v>95.999999999985448</v>
      </c>
      <c r="K234">
        <v>0.96</v>
      </c>
      <c r="L234">
        <v>0.77</v>
      </c>
      <c r="M234">
        <v>25.2</v>
      </c>
      <c r="N234">
        <v>22</v>
      </c>
      <c r="O234">
        <v>0.5</v>
      </c>
      <c r="P234">
        <v>1.93</v>
      </c>
      <c r="Q234">
        <v>0</v>
      </c>
      <c r="R234">
        <v>0</v>
      </c>
      <c r="S234">
        <v>2</v>
      </c>
      <c r="T234">
        <v>5</v>
      </c>
      <c r="U234" t="s">
        <v>528</v>
      </c>
      <c r="V234" s="787">
        <v>45387</v>
      </c>
      <c r="W234" t="s">
        <v>527</v>
      </c>
      <c r="X234">
        <v>29500</v>
      </c>
      <c r="Y234">
        <v>15.364583333333334</v>
      </c>
      <c r="Z234" t="s">
        <v>641</v>
      </c>
      <c r="AA234" t="s">
        <v>550</v>
      </c>
      <c r="AB234" t="s">
        <v>622</v>
      </c>
      <c r="AC234">
        <v>66</v>
      </c>
    </row>
    <row r="235" spans="1:29">
      <c r="A235" s="787">
        <v>45416</v>
      </c>
      <c r="B235">
        <v>19</v>
      </c>
      <c r="C235">
        <v>15</v>
      </c>
      <c r="D235">
        <v>29</v>
      </c>
      <c r="E235">
        <v>4</v>
      </c>
      <c r="F235">
        <v>22</v>
      </c>
      <c r="G235">
        <v>8.33</v>
      </c>
      <c r="H235">
        <v>4165</v>
      </c>
      <c r="I235">
        <v>2</v>
      </c>
      <c r="J235">
        <v>115.99999999998545</v>
      </c>
      <c r="K235">
        <v>0.95</v>
      </c>
      <c r="L235">
        <v>0.86</v>
      </c>
      <c r="M235">
        <v>24</v>
      </c>
      <c r="N235">
        <v>21.9</v>
      </c>
      <c r="O235">
        <v>0.73</v>
      </c>
      <c r="P235">
        <v>1.82</v>
      </c>
      <c r="Q235">
        <v>0</v>
      </c>
      <c r="R235">
        <v>0</v>
      </c>
      <c r="S235">
        <v>2</v>
      </c>
      <c r="T235">
        <v>5</v>
      </c>
      <c r="U235" t="s">
        <v>528</v>
      </c>
      <c r="V235" s="787">
        <v>45387</v>
      </c>
      <c r="W235" t="s">
        <v>527</v>
      </c>
      <c r="X235">
        <v>29500</v>
      </c>
      <c r="Y235">
        <v>15.364583333333334</v>
      </c>
      <c r="Z235" t="s">
        <v>641</v>
      </c>
      <c r="AA235" t="s">
        <v>550</v>
      </c>
      <c r="AB235" t="s">
        <v>622</v>
      </c>
      <c r="AC235">
        <v>66</v>
      </c>
    </row>
    <row r="236" spans="1:29">
      <c r="A236" s="787">
        <v>45417</v>
      </c>
      <c r="B236">
        <v>20</v>
      </c>
      <c r="C236">
        <v>14</v>
      </c>
      <c r="D236">
        <v>30</v>
      </c>
      <c r="E236">
        <v>10</v>
      </c>
      <c r="F236">
        <v>30</v>
      </c>
      <c r="G236">
        <v>9.35</v>
      </c>
      <c r="H236">
        <v>4675</v>
      </c>
      <c r="I236">
        <v>0</v>
      </c>
      <c r="J236">
        <v>112.00000000000728</v>
      </c>
      <c r="K236">
        <v>0.95</v>
      </c>
      <c r="L236">
        <v>0.86</v>
      </c>
      <c r="M236">
        <v>25.1</v>
      </c>
      <c r="N236">
        <v>21.4</v>
      </c>
      <c r="O236">
        <v>1.03</v>
      </c>
      <c r="P236">
        <v>1.38</v>
      </c>
      <c r="Q236">
        <v>0</v>
      </c>
      <c r="R236">
        <v>0</v>
      </c>
      <c r="S236">
        <v>3</v>
      </c>
      <c r="T236">
        <v>4</v>
      </c>
      <c r="U236" t="s">
        <v>528</v>
      </c>
      <c r="V236" s="787">
        <v>45387</v>
      </c>
      <c r="W236" t="s">
        <v>527</v>
      </c>
      <c r="X236">
        <v>29500</v>
      </c>
      <c r="Y236">
        <v>15.364583333333334</v>
      </c>
      <c r="Z236" t="s">
        <v>641</v>
      </c>
      <c r="AA236" t="s">
        <v>550</v>
      </c>
      <c r="AB236" t="s">
        <v>622</v>
      </c>
      <c r="AC236">
        <v>66</v>
      </c>
    </row>
    <row r="237" spans="1:29">
      <c r="A237" s="787">
        <v>45418</v>
      </c>
      <c r="B237">
        <v>26</v>
      </c>
      <c r="C237">
        <v>15</v>
      </c>
      <c r="D237">
        <v>31</v>
      </c>
      <c r="E237">
        <v>9</v>
      </c>
      <c r="F237">
        <v>15</v>
      </c>
      <c r="G237">
        <v>9.6</v>
      </c>
      <c r="H237">
        <v>4800</v>
      </c>
      <c r="I237">
        <v>4</v>
      </c>
      <c r="J237">
        <v>120</v>
      </c>
      <c r="K237">
        <v>0.95</v>
      </c>
      <c r="L237">
        <v>0.82</v>
      </c>
      <c r="M237">
        <v>26.9</v>
      </c>
      <c r="N237">
        <v>21.4</v>
      </c>
      <c r="O237">
        <v>0.98</v>
      </c>
      <c r="P237">
        <v>3.59</v>
      </c>
      <c r="Q237">
        <v>0</v>
      </c>
      <c r="R237">
        <v>0</v>
      </c>
      <c r="S237">
        <v>3</v>
      </c>
      <c r="T237">
        <v>11</v>
      </c>
      <c r="U237" t="s">
        <v>528</v>
      </c>
      <c r="V237" s="787">
        <v>45387</v>
      </c>
      <c r="W237" t="s">
        <v>527</v>
      </c>
      <c r="X237">
        <v>29500</v>
      </c>
      <c r="Y237">
        <v>15.364583333333334</v>
      </c>
      <c r="Z237" t="s">
        <v>641</v>
      </c>
      <c r="AA237" t="s">
        <v>550</v>
      </c>
      <c r="AB237" t="s">
        <v>622</v>
      </c>
      <c r="AC237">
        <v>66</v>
      </c>
    </row>
    <row r="238" spans="1:29">
      <c r="A238" s="787">
        <v>45419</v>
      </c>
      <c r="B238">
        <v>27</v>
      </c>
      <c r="C238">
        <v>14</v>
      </c>
      <c r="D238">
        <v>32</v>
      </c>
      <c r="E238">
        <v>7</v>
      </c>
      <c r="F238">
        <v>16</v>
      </c>
      <c r="G238">
        <v>10.68</v>
      </c>
      <c r="H238">
        <v>5340</v>
      </c>
      <c r="I238">
        <v>0</v>
      </c>
      <c r="J238">
        <v>204.00000000001455</v>
      </c>
      <c r="K238">
        <v>0.95</v>
      </c>
      <c r="L238">
        <v>0.73</v>
      </c>
      <c r="M238">
        <v>26.2</v>
      </c>
      <c r="N238">
        <v>20.3</v>
      </c>
      <c r="O238">
        <v>1.24</v>
      </c>
      <c r="P238">
        <v>4.0199999999999996</v>
      </c>
      <c r="Q238">
        <v>0</v>
      </c>
      <c r="R238">
        <v>0</v>
      </c>
      <c r="S238">
        <v>4</v>
      </c>
      <c r="T238">
        <v>13</v>
      </c>
      <c r="U238" t="s">
        <v>528</v>
      </c>
      <c r="V238" s="787">
        <v>45387</v>
      </c>
      <c r="W238" t="s">
        <v>527</v>
      </c>
      <c r="X238">
        <v>29500</v>
      </c>
      <c r="Y238">
        <v>15.364583333333334</v>
      </c>
      <c r="Z238" t="s">
        <v>641</v>
      </c>
      <c r="AA238" t="s">
        <v>550</v>
      </c>
      <c r="AB238" t="s">
        <v>622</v>
      </c>
      <c r="AC238">
        <v>66</v>
      </c>
    </row>
    <row r="239" spans="1:29">
      <c r="A239" s="787">
        <v>45420</v>
      </c>
      <c r="B239">
        <v>24</v>
      </c>
      <c r="C239">
        <v>12</v>
      </c>
      <c r="D239">
        <v>33</v>
      </c>
      <c r="E239">
        <v>10</v>
      </c>
      <c r="F239">
        <v>14</v>
      </c>
      <c r="G239">
        <v>11.09</v>
      </c>
      <c r="H239">
        <v>5545</v>
      </c>
      <c r="I239">
        <v>0</v>
      </c>
      <c r="J239">
        <v>247.99999999999272</v>
      </c>
      <c r="K239">
        <v>0.97</v>
      </c>
      <c r="L239">
        <v>0.64</v>
      </c>
      <c r="M239">
        <v>24</v>
      </c>
      <c r="N239">
        <v>20</v>
      </c>
      <c r="O239">
        <v>0.88</v>
      </c>
      <c r="P239">
        <v>3.52</v>
      </c>
      <c r="Q239">
        <v>0</v>
      </c>
      <c r="R239">
        <v>0</v>
      </c>
      <c r="S239">
        <v>3</v>
      </c>
      <c r="T239">
        <v>12</v>
      </c>
      <c r="U239" t="s">
        <v>528</v>
      </c>
      <c r="V239" s="787">
        <v>45387</v>
      </c>
      <c r="W239" t="s">
        <v>527</v>
      </c>
      <c r="X239">
        <v>29500</v>
      </c>
      <c r="Y239">
        <v>15.364583333333334</v>
      </c>
      <c r="Z239" t="s">
        <v>641</v>
      </c>
      <c r="AA239" t="s">
        <v>550</v>
      </c>
      <c r="AB239" t="s">
        <v>622</v>
      </c>
      <c r="AC239">
        <v>66</v>
      </c>
    </row>
    <row r="240" spans="1:29">
      <c r="A240" s="787">
        <v>45421</v>
      </c>
      <c r="B240">
        <v>23</v>
      </c>
      <c r="C240">
        <v>14</v>
      </c>
      <c r="D240">
        <v>34</v>
      </c>
      <c r="E240">
        <v>8</v>
      </c>
      <c r="F240">
        <v>14</v>
      </c>
      <c r="G240">
        <v>11.42</v>
      </c>
      <c r="H240">
        <v>5710</v>
      </c>
      <c r="I240">
        <v>1</v>
      </c>
      <c r="J240">
        <v>192.00000000000728</v>
      </c>
      <c r="K240">
        <v>0.98</v>
      </c>
      <c r="L240">
        <v>0.61</v>
      </c>
      <c r="M240">
        <v>26.2</v>
      </c>
      <c r="N240">
        <v>19.399999999999999</v>
      </c>
      <c r="O240">
        <v>1.1200000000000001</v>
      </c>
      <c r="P240">
        <v>3.91</v>
      </c>
      <c r="Q240">
        <v>0</v>
      </c>
      <c r="R240">
        <v>0</v>
      </c>
      <c r="S240">
        <v>4</v>
      </c>
      <c r="T240">
        <v>14</v>
      </c>
      <c r="U240" t="s">
        <v>528</v>
      </c>
      <c r="V240" s="787">
        <v>45387</v>
      </c>
      <c r="W240" t="s">
        <v>527</v>
      </c>
      <c r="X240">
        <v>29500</v>
      </c>
      <c r="Y240">
        <v>15.364583333333334</v>
      </c>
      <c r="Z240" t="s">
        <v>641</v>
      </c>
      <c r="AA240" t="s">
        <v>550</v>
      </c>
      <c r="AB240" t="s">
        <v>622</v>
      </c>
      <c r="AC240">
        <v>66</v>
      </c>
    </row>
    <row r="241" spans="1:29">
      <c r="A241" s="787">
        <v>45422</v>
      </c>
      <c r="B241">
        <v>28</v>
      </c>
      <c r="C241">
        <v>19</v>
      </c>
      <c r="D241">
        <v>35</v>
      </c>
      <c r="E241">
        <v>10</v>
      </c>
      <c r="F241">
        <v>15</v>
      </c>
      <c r="G241">
        <v>11.91</v>
      </c>
      <c r="H241">
        <v>5955</v>
      </c>
      <c r="I241">
        <v>0</v>
      </c>
      <c r="J241">
        <v>123.99999999997817</v>
      </c>
      <c r="K241">
        <v>0.97</v>
      </c>
      <c r="L241">
        <v>0.71</v>
      </c>
      <c r="M241">
        <v>28</v>
      </c>
      <c r="N241">
        <v>19.2</v>
      </c>
      <c r="O241">
        <v>1.07</v>
      </c>
      <c r="P241">
        <v>3.73</v>
      </c>
      <c r="Q241">
        <v>0</v>
      </c>
      <c r="R241">
        <v>0</v>
      </c>
      <c r="S241">
        <v>4</v>
      </c>
      <c r="T241">
        <v>14</v>
      </c>
      <c r="U241" t="s">
        <v>528</v>
      </c>
      <c r="V241" s="787">
        <v>45387</v>
      </c>
      <c r="W241" t="s">
        <v>527</v>
      </c>
      <c r="X241">
        <v>29500</v>
      </c>
      <c r="Y241">
        <v>15.364583333333334</v>
      </c>
      <c r="Z241" t="s">
        <v>641</v>
      </c>
      <c r="AA241" t="s">
        <v>550</v>
      </c>
      <c r="AB241" t="s">
        <v>622</v>
      </c>
      <c r="AC241">
        <v>66</v>
      </c>
    </row>
    <row r="242" spans="1:29">
      <c r="A242" s="787">
        <v>45423</v>
      </c>
      <c r="B242">
        <v>23</v>
      </c>
      <c r="C242">
        <v>13</v>
      </c>
      <c r="D242">
        <v>36</v>
      </c>
      <c r="E242">
        <v>17</v>
      </c>
      <c r="F242">
        <v>11</v>
      </c>
      <c r="G242">
        <v>11.73</v>
      </c>
      <c r="H242">
        <v>5865</v>
      </c>
      <c r="I242">
        <v>0</v>
      </c>
      <c r="J242">
        <v>564.00000000001455</v>
      </c>
      <c r="K242">
        <v>0.97</v>
      </c>
      <c r="L242">
        <v>0.88</v>
      </c>
      <c r="M242">
        <v>24.8</v>
      </c>
      <c r="N242">
        <v>22.6</v>
      </c>
      <c r="O242">
        <v>2.29</v>
      </c>
      <c r="P242">
        <v>3.31</v>
      </c>
      <c r="Q242">
        <v>0</v>
      </c>
      <c r="R242">
        <v>0</v>
      </c>
      <c r="S242">
        <v>9</v>
      </c>
      <c r="T242">
        <v>13</v>
      </c>
      <c r="U242" t="s">
        <v>528</v>
      </c>
      <c r="V242" s="787">
        <v>45387</v>
      </c>
      <c r="W242" t="s">
        <v>527</v>
      </c>
      <c r="X242">
        <v>29500</v>
      </c>
      <c r="Y242">
        <v>15.364583333333334</v>
      </c>
      <c r="Z242" t="s">
        <v>641</v>
      </c>
      <c r="AA242" t="s">
        <v>550</v>
      </c>
      <c r="AB242" t="s">
        <v>622</v>
      </c>
      <c r="AC242">
        <v>66</v>
      </c>
    </row>
    <row r="243" spans="1:29">
      <c r="A243" s="787">
        <v>45424</v>
      </c>
      <c r="B243">
        <v>25</v>
      </c>
      <c r="C243">
        <v>14</v>
      </c>
      <c r="D243">
        <v>37</v>
      </c>
      <c r="E243">
        <v>49</v>
      </c>
      <c r="F243">
        <v>0</v>
      </c>
      <c r="G243">
        <v>11.28</v>
      </c>
      <c r="H243">
        <v>5640</v>
      </c>
      <c r="I243">
        <v>1</v>
      </c>
      <c r="J243">
        <v>255.99999999998545</v>
      </c>
      <c r="K243">
        <v>0.95</v>
      </c>
      <c r="L243">
        <v>0.67</v>
      </c>
      <c r="M243">
        <v>24.5</v>
      </c>
      <c r="N243">
        <v>17</v>
      </c>
      <c r="O243">
        <v>1.22</v>
      </c>
      <c r="P243">
        <v>3.42</v>
      </c>
      <c r="Q243">
        <v>0</v>
      </c>
      <c r="R243">
        <v>0</v>
      </c>
      <c r="S243">
        <v>5</v>
      </c>
      <c r="T243">
        <v>14</v>
      </c>
      <c r="U243" t="s">
        <v>528</v>
      </c>
      <c r="V243" s="787">
        <v>45387</v>
      </c>
      <c r="W243" t="s">
        <v>527</v>
      </c>
      <c r="X243">
        <v>29500</v>
      </c>
      <c r="Y243">
        <v>15.364583333333334</v>
      </c>
      <c r="Z243" t="s">
        <v>641</v>
      </c>
      <c r="AA243" t="s">
        <v>550</v>
      </c>
      <c r="AB243" t="s">
        <v>622</v>
      </c>
      <c r="AC243">
        <v>66</v>
      </c>
    </row>
    <row r="244" spans="1:29">
      <c r="A244" s="787">
        <v>45425</v>
      </c>
      <c r="D244">
        <v>38</v>
      </c>
      <c r="E244">
        <v>0</v>
      </c>
      <c r="F244">
        <v>0</v>
      </c>
      <c r="U244" t="s">
        <v>528</v>
      </c>
      <c r="V244" s="787">
        <v>45387</v>
      </c>
      <c r="W244" t="s">
        <v>527</v>
      </c>
      <c r="X244">
        <v>29500</v>
      </c>
      <c r="Y244">
        <v>15.364583333333334</v>
      </c>
      <c r="Z244" t="s">
        <v>641</v>
      </c>
      <c r="AA244" t="s">
        <v>550</v>
      </c>
      <c r="AB244" t="s">
        <v>622</v>
      </c>
      <c r="AC244">
        <v>66</v>
      </c>
    </row>
    <row r="245" spans="1:29">
      <c r="A245" s="787">
        <v>45426</v>
      </c>
      <c r="D245">
        <v>39</v>
      </c>
      <c r="E245">
        <v>0</v>
      </c>
      <c r="F245">
        <v>0</v>
      </c>
      <c r="U245" t="s">
        <v>528</v>
      </c>
      <c r="V245" s="787">
        <v>45387</v>
      </c>
      <c r="W245" t="s">
        <v>527</v>
      </c>
      <c r="X245">
        <v>29500</v>
      </c>
      <c r="Y245">
        <v>15.364583333333334</v>
      </c>
      <c r="Z245" t="s">
        <v>641</v>
      </c>
      <c r="AA245" t="s">
        <v>550</v>
      </c>
      <c r="AB245" t="s">
        <v>622</v>
      </c>
      <c r="AC245">
        <v>66</v>
      </c>
    </row>
    <row r="246" spans="1:29">
      <c r="A246" s="787">
        <v>45427</v>
      </c>
      <c r="D246">
        <v>40</v>
      </c>
      <c r="E246">
        <v>0</v>
      </c>
      <c r="F246">
        <v>0</v>
      </c>
      <c r="U246" t="s">
        <v>528</v>
      </c>
      <c r="V246" s="787">
        <v>45387</v>
      </c>
      <c r="W246" t="s">
        <v>527</v>
      </c>
      <c r="X246">
        <v>29500</v>
      </c>
      <c r="Y246">
        <v>15.364583333333334</v>
      </c>
      <c r="Z246" t="s">
        <v>641</v>
      </c>
      <c r="AA246" t="s">
        <v>550</v>
      </c>
      <c r="AB246" t="s">
        <v>622</v>
      </c>
      <c r="AC246">
        <v>66</v>
      </c>
    </row>
    <row r="247" spans="1:29">
      <c r="A247" s="787">
        <v>45428</v>
      </c>
      <c r="D247">
        <v>41</v>
      </c>
      <c r="H247">
        <v>0</v>
      </c>
      <c r="U247" t="s">
        <v>528</v>
      </c>
      <c r="V247" s="787">
        <v>45387</v>
      </c>
      <c r="W247" t="s">
        <v>527</v>
      </c>
      <c r="X247">
        <v>29500</v>
      </c>
      <c r="Y247">
        <v>15.364583333333334</v>
      </c>
      <c r="Z247" t="s">
        <v>641</v>
      </c>
      <c r="AA247" t="s">
        <v>550</v>
      </c>
      <c r="AB247" t="s">
        <v>622</v>
      </c>
      <c r="AC247">
        <v>66</v>
      </c>
    </row>
    <row r="248" spans="1:29">
      <c r="A248" s="787">
        <v>45429</v>
      </c>
      <c r="D248">
        <v>42</v>
      </c>
      <c r="H248">
        <v>0</v>
      </c>
      <c r="U248" t="s">
        <v>528</v>
      </c>
      <c r="V248" s="787">
        <v>45387</v>
      </c>
      <c r="W248" t="s">
        <v>527</v>
      </c>
      <c r="X248">
        <v>29500</v>
      </c>
      <c r="Y248">
        <v>15.364583333333334</v>
      </c>
      <c r="Z248" t="s">
        <v>641</v>
      </c>
      <c r="AA248" t="s">
        <v>550</v>
      </c>
      <c r="AB248" t="s">
        <v>622</v>
      </c>
      <c r="AC248">
        <v>66</v>
      </c>
    </row>
    <row r="249" spans="1:29">
      <c r="A249" s="787">
        <v>45430</v>
      </c>
      <c r="D249">
        <v>43</v>
      </c>
      <c r="H249">
        <v>0</v>
      </c>
      <c r="U249" t="s">
        <v>528</v>
      </c>
      <c r="V249" s="787">
        <v>45387</v>
      </c>
      <c r="W249" t="s">
        <v>527</v>
      </c>
      <c r="X249">
        <v>29500</v>
      </c>
      <c r="Y249">
        <v>15.364583333333334</v>
      </c>
      <c r="Z249" t="s">
        <v>641</v>
      </c>
      <c r="AA249" t="s">
        <v>550</v>
      </c>
      <c r="AB249" t="s">
        <v>622</v>
      </c>
      <c r="AC249">
        <v>66</v>
      </c>
    </row>
    <row r="250" spans="1:29">
      <c r="A250" s="787">
        <v>45431</v>
      </c>
      <c r="D250">
        <v>44</v>
      </c>
      <c r="H250">
        <v>0</v>
      </c>
      <c r="U250" t="s">
        <v>528</v>
      </c>
      <c r="V250" s="787">
        <v>45387</v>
      </c>
      <c r="W250" t="s">
        <v>527</v>
      </c>
      <c r="X250">
        <v>29500</v>
      </c>
      <c r="Y250">
        <v>15.364583333333334</v>
      </c>
      <c r="Z250" t="s">
        <v>641</v>
      </c>
      <c r="AA250" t="s">
        <v>550</v>
      </c>
      <c r="AB250" t="s">
        <v>622</v>
      </c>
      <c r="AC250">
        <v>66</v>
      </c>
    </row>
    <row r="251" spans="1:29">
      <c r="A251" s="787">
        <v>45432</v>
      </c>
      <c r="D251">
        <v>45</v>
      </c>
      <c r="H251">
        <v>0</v>
      </c>
      <c r="U251" t="s">
        <v>528</v>
      </c>
      <c r="V251" s="787">
        <v>45387</v>
      </c>
      <c r="W251" t="s">
        <v>527</v>
      </c>
      <c r="X251">
        <v>29500</v>
      </c>
      <c r="Y251">
        <v>15.364583333333334</v>
      </c>
      <c r="Z251" t="s">
        <v>641</v>
      </c>
      <c r="AA251" t="s">
        <v>550</v>
      </c>
      <c r="AB251" t="s">
        <v>622</v>
      </c>
      <c r="AC251">
        <v>66</v>
      </c>
    </row>
    <row r="252" spans="1:29">
      <c r="A252" s="787">
        <v>45433</v>
      </c>
      <c r="D252">
        <v>46</v>
      </c>
      <c r="H252">
        <v>0</v>
      </c>
      <c r="U252" t="s">
        <v>528</v>
      </c>
      <c r="V252" s="787">
        <v>45387</v>
      </c>
      <c r="W252" t="s">
        <v>527</v>
      </c>
      <c r="X252">
        <v>29500</v>
      </c>
      <c r="Y252">
        <v>15.364583333333334</v>
      </c>
      <c r="Z252" t="s">
        <v>641</v>
      </c>
      <c r="AA252" t="s">
        <v>550</v>
      </c>
      <c r="AB252" t="s">
        <v>622</v>
      </c>
      <c r="AC252">
        <v>66</v>
      </c>
    </row>
    <row r="253" spans="1:29">
      <c r="A253" s="787">
        <v>45434</v>
      </c>
      <c r="D253">
        <v>47</v>
      </c>
      <c r="H253">
        <v>0</v>
      </c>
      <c r="U253" t="s">
        <v>528</v>
      </c>
      <c r="V253" s="787">
        <v>45387</v>
      </c>
      <c r="W253" t="s">
        <v>527</v>
      </c>
      <c r="X253">
        <v>29500</v>
      </c>
      <c r="Y253">
        <v>15.364583333333334</v>
      </c>
      <c r="Z253" t="s">
        <v>641</v>
      </c>
      <c r="AA253" t="s">
        <v>550</v>
      </c>
      <c r="AB253" t="s">
        <v>622</v>
      </c>
      <c r="AC253">
        <v>66</v>
      </c>
    </row>
    <row r="254" spans="1:29">
      <c r="A254" s="787">
        <v>45435</v>
      </c>
      <c r="D254">
        <v>48</v>
      </c>
      <c r="H254">
        <v>0</v>
      </c>
      <c r="U254" t="s">
        <v>528</v>
      </c>
      <c r="V254" s="787">
        <v>45387</v>
      </c>
      <c r="W254" t="s">
        <v>527</v>
      </c>
      <c r="X254">
        <v>29500</v>
      </c>
      <c r="Y254">
        <v>15.364583333333334</v>
      </c>
      <c r="Z254" t="s">
        <v>641</v>
      </c>
      <c r="AA254" t="s">
        <v>550</v>
      </c>
      <c r="AB254" t="s">
        <v>622</v>
      </c>
      <c r="AC254">
        <v>66</v>
      </c>
    </row>
    <row r="255" spans="1:29">
      <c r="A255" s="787">
        <v>45436</v>
      </c>
      <c r="D255">
        <v>49</v>
      </c>
      <c r="H255">
        <v>0</v>
      </c>
      <c r="U255" t="s">
        <v>528</v>
      </c>
      <c r="V255" s="787">
        <v>45387</v>
      </c>
      <c r="W255" t="s">
        <v>527</v>
      </c>
      <c r="X255">
        <v>29500</v>
      </c>
      <c r="Y255">
        <v>15.364583333333334</v>
      </c>
      <c r="Z255" t="s">
        <v>641</v>
      </c>
      <c r="AA255" t="s">
        <v>550</v>
      </c>
      <c r="AB255" t="s">
        <v>622</v>
      </c>
      <c r="AC255">
        <v>66</v>
      </c>
    </row>
    <row r="256" spans="1:29">
      <c r="A256" s="787">
        <v>45437</v>
      </c>
      <c r="D256">
        <v>50</v>
      </c>
      <c r="H256">
        <v>0</v>
      </c>
      <c r="U256" t="s">
        <v>528</v>
      </c>
      <c r="V256" s="787">
        <v>45387</v>
      </c>
      <c r="W256" t="s">
        <v>527</v>
      </c>
      <c r="X256">
        <v>29500</v>
      </c>
      <c r="Y256">
        <v>15.364583333333334</v>
      </c>
      <c r="Z256" t="s">
        <v>641</v>
      </c>
      <c r="AA256" t="s">
        <v>550</v>
      </c>
      <c r="AB256" t="s">
        <v>622</v>
      </c>
      <c r="AC256">
        <v>66</v>
      </c>
    </row>
    <row r="257" spans="1:29">
      <c r="A257" s="787">
        <v>45387</v>
      </c>
      <c r="H257">
        <v>0</v>
      </c>
      <c r="U257" t="s">
        <v>624</v>
      </c>
      <c r="V257" s="787">
        <v>45388</v>
      </c>
      <c r="W257" t="s">
        <v>527</v>
      </c>
      <c r="X257">
        <v>29700</v>
      </c>
      <c r="Y257">
        <v>15.46875</v>
      </c>
      <c r="Z257" t="s">
        <v>643</v>
      </c>
      <c r="AA257" t="s">
        <v>550</v>
      </c>
      <c r="AB257" t="s">
        <v>622</v>
      </c>
      <c r="AC257">
        <v>66</v>
      </c>
    </row>
    <row r="258" spans="1:29">
      <c r="A258" s="787">
        <v>45388</v>
      </c>
      <c r="B258">
        <v>18</v>
      </c>
      <c r="C258">
        <v>11</v>
      </c>
      <c r="D258">
        <v>0</v>
      </c>
      <c r="H258">
        <v>0</v>
      </c>
      <c r="U258" t="s">
        <v>624</v>
      </c>
      <c r="V258" s="787">
        <v>45388</v>
      </c>
      <c r="W258" t="s">
        <v>527</v>
      </c>
      <c r="X258">
        <v>29700</v>
      </c>
      <c r="Y258">
        <v>15.46875</v>
      </c>
      <c r="Z258" t="s">
        <v>643</v>
      </c>
      <c r="AA258" t="s">
        <v>550</v>
      </c>
      <c r="AB258" t="s">
        <v>622</v>
      </c>
      <c r="AC258">
        <v>66</v>
      </c>
    </row>
    <row r="259" spans="1:29">
      <c r="A259" s="787">
        <v>45389</v>
      </c>
      <c r="B259">
        <v>17</v>
      </c>
      <c r="C259">
        <v>12</v>
      </c>
      <c r="D259">
        <v>1</v>
      </c>
      <c r="E259">
        <v>15</v>
      </c>
      <c r="F259">
        <v>14</v>
      </c>
      <c r="G259">
        <v>0.73</v>
      </c>
      <c r="H259">
        <v>365</v>
      </c>
      <c r="I259">
        <v>371</v>
      </c>
      <c r="J259">
        <v>40</v>
      </c>
      <c r="K259">
        <v>0.87</v>
      </c>
      <c r="L259">
        <v>0.6</v>
      </c>
      <c r="M259">
        <v>35</v>
      </c>
      <c r="N259">
        <v>32.299999999999997</v>
      </c>
      <c r="O259">
        <v>0.85</v>
      </c>
      <c r="P259">
        <v>0.85</v>
      </c>
      <c r="Q259">
        <v>0</v>
      </c>
      <c r="R259">
        <v>0</v>
      </c>
      <c r="S259">
        <v>1</v>
      </c>
      <c r="T259">
        <v>1</v>
      </c>
      <c r="U259" t="s">
        <v>624</v>
      </c>
      <c r="V259" s="787">
        <v>45388</v>
      </c>
      <c r="W259" t="s">
        <v>527</v>
      </c>
      <c r="X259">
        <v>29700</v>
      </c>
      <c r="Y259">
        <v>15.46875</v>
      </c>
      <c r="Z259" t="s">
        <v>643</v>
      </c>
      <c r="AA259" t="s">
        <v>550</v>
      </c>
      <c r="AB259" t="s">
        <v>622</v>
      </c>
      <c r="AC259">
        <v>66</v>
      </c>
    </row>
    <row r="260" spans="1:29">
      <c r="A260" s="787">
        <v>45390</v>
      </c>
      <c r="B260">
        <v>18</v>
      </c>
      <c r="C260">
        <v>8</v>
      </c>
      <c r="D260">
        <v>2</v>
      </c>
      <c r="E260">
        <v>11</v>
      </c>
      <c r="F260">
        <v>9</v>
      </c>
      <c r="G260">
        <v>0.95</v>
      </c>
      <c r="H260">
        <v>475</v>
      </c>
      <c r="I260">
        <v>186</v>
      </c>
      <c r="J260">
        <v>44.000000000014552</v>
      </c>
      <c r="K260">
        <v>0.8</v>
      </c>
      <c r="L260">
        <v>0.71</v>
      </c>
      <c r="M260">
        <v>34</v>
      </c>
      <c r="N260">
        <v>32.5</v>
      </c>
      <c r="O260">
        <v>0.85</v>
      </c>
      <c r="P260">
        <v>0.85</v>
      </c>
      <c r="Q260">
        <v>0</v>
      </c>
      <c r="R260">
        <v>0</v>
      </c>
      <c r="S260">
        <v>1</v>
      </c>
      <c r="T260">
        <v>1</v>
      </c>
      <c r="U260" t="s">
        <v>624</v>
      </c>
      <c r="V260" s="787">
        <v>45388</v>
      </c>
      <c r="W260" t="s">
        <v>527</v>
      </c>
      <c r="X260">
        <v>29700</v>
      </c>
      <c r="Y260">
        <v>15.46875</v>
      </c>
      <c r="Z260" t="s">
        <v>643</v>
      </c>
      <c r="AA260" t="s">
        <v>550</v>
      </c>
      <c r="AB260" t="s">
        <v>622</v>
      </c>
      <c r="AC260">
        <v>66</v>
      </c>
    </row>
    <row r="261" spans="1:29">
      <c r="A261" s="787">
        <v>45391</v>
      </c>
      <c r="B261">
        <v>23</v>
      </c>
      <c r="C261">
        <v>11</v>
      </c>
      <c r="D261">
        <v>3</v>
      </c>
      <c r="E261">
        <v>7</v>
      </c>
      <c r="F261">
        <v>9</v>
      </c>
      <c r="G261">
        <v>1.25</v>
      </c>
      <c r="H261">
        <v>625</v>
      </c>
      <c r="I261">
        <v>146</v>
      </c>
      <c r="J261">
        <v>40</v>
      </c>
      <c r="K261">
        <v>0.78</v>
      </c>
      <c r="L261">
        <v>0.71</v>
      </c>
      <c r="M261">
        <v>33.5</v>
      </c>
      <c r="N261">
        <v>31.8</v>
      </c>
      <c r="O261">
        <v>0.85</v>
      </c>
      <c r="P261">
        <v>1</v>
      </c>
      <c r="Q261">
        <v>0</v>
      </c>
      <c r="R261">
        <v>0</v>
      </c>
      <c r="S261">
        <v>1</v>
      </c>
      <c r="T261">
        <v>1</v>
      </c>
      <c r="U261" t="s">
        <v>624</v>
      </c>
      <c r="V261" s="787">
        <v>45388</v>
      </c>
      <c r="W261" t="s">
        <v>527</v>
      </c>
      <c r="X261">
        <v>29700</v>
      </c>
      <c r="Y261">
        <v>15.46875</v>
      </c>
      <c r="Z261" t="s">
        <v>643</v>
      </c>
      <c r="AA261" t="s">
        <v>550</v>
      </c>
      <c r="AB261" t="s">
        <v>622</v>
      </c>
      <c r="AC261">
        <v>66</v>
      </c>
    </row>
    <row r="262" spans="1:29">
      <c r="A262" s="787">
        <v>45392</v>
      </c>
      <c r="B262">
        <v>22</v>
      </c>
      <c r="C262">
        <v>12</v>
      </c>
      <c r="D262">
        <v>4</v>
      </c>
      <c r="E262">
        <v>18</v>
      </c>
      <c r="F262">
        <v>16</v>
      </c>
      <c r="G262">
        <v>1.37</v>
      </c>
      <c r="H262">
        <v>685</v>
      </c>
      <c r="I262">
        <v>116</v>
      </c>
      <c r="J262">
        <v>40</v>
      </c>
      <c r="K262">
        <v>0.78</v>
      </c>
      <c r="L262">
        <v>0.71</v>
      </c>
      <c r="M262">
        <v>32.700000000000003</v>
      </c>
      <c r="N262">
        <v>31.3</v>
      </c>
      <c r="O262">
        <v>0.85</v>
      </c>
      <c r="P262">
        <v>1</v>
      </c>
      <c r="Q262">
        <v>0</v>
      </c>
      <c r="R262">
        <v>0</v>
      </c>
      <c r="S262">
        <v>1</v>
      </c>
      <c r="T262">
        <v>1</v>
      </c>
      <c r="U262" t="s">
        <v>624</v>
      </c>
      <c r="V262" s="787">
        <v>45388</v>
      </c>
      <c r="W262" t="s">
        <v>527</v>
      </c>
      <c r="X262">
        <v>29700</v>
      </c>
      <c r="Y262">
        <v>15.46875</v>
      </c>
      <c r="Z262" t="s">
        <v>643</v>
      </c>
      <c r="AA262" t="s">
        <v>550</v>
      </c>
      <c r="AB262" t="s">
        <v>622</v>
      </c>
      <c r="AC262">
        <v>66</v>
      </c>
    </row>
    <row r="263" spans="1:29">
      <c r="A263" s="787">
        <v>45393</v>
      </c>
      <c r="B263">
        <v>22</v>
      </c>
      <c r="C263">
        <v>13</v>
      </c>
      <c r="D263">
        <v>5</v>
      </c>
      <c r="E263">
        <v>14</v>
      </c>
      <c r="F263">
        <v>16</v>
      </c>
      <c r="G263">
        <v>1.74</v>
      </c>
      <c r="H263">
        <v>870</v>
      </c>
      <c r="I263">
        <v>94</v>
      </c>
      <c r="J263">
        <v>72.000000000007276</v>
      </c>
      <c r="K263">
        <v>0.83</v>
      </c>
      <c r="L263">
        <v>0.76</v>
      </c>
      <c r="M263">
        <v>32.1</v>
      </c>
      <c r="N263">
        <v>30.6</v>
      </c>
      <c r="O263">
        <v>0.8</v>
      </c>
      <c r="P263">
        <v>0.9</v>
      </c>
      <c r="Q263">
        <v>0</v>
      </c>
      <c r="R263">
        <v>0</v>
      </c>
      <c r="S263">
        <v>1</v>
      </c>
      <c r="T263">
        <v>1</v>
      </c>
      <c r="U263" t="s">
        <v>624</v>
      </c>
      <c r="V263" s="787">
        <v>45388</v>
      </c>
      <c r="W263" t="s">
        <v>527</v>
      </c>
      <c r="X263">
        <v>29700</v>
      </c>
      <c r="Y263">
        <v>15.46875</v>
      </c>
      <c r="Z263" t="s">
        <v>643</v>
      </c>
      <c r="AA263" t="s">
        <v>550</v>
      </c>
      <c r="AB263" t="s">
        <v>622</v>
      </c>
      <c r="AC263">
        <v>66</v>
      </c>
    </row>
    <row r="264" spans="1:29">
      <c r="A264" s="787">
        <v>45394</v>
      </c>
      <c r="B264">
        <v>23</v>
      </c>
      <c r="C264">
        <v>14</v>
      </c>
      <c r="D264">
        <v>6</v>
      </c>
      <c r="E264">
        <v>9</v>
      </c>
      <c r="F264">
        <v>12</v>
      </c>
      <c r="G264">
        <v>1.91</v>
      </c>
      <c r="H264">
        <v>955</v>
      </c>
      <c r="I264">
        <v>68</v>
      </c>
      <c r="J264">
        <v>7.999999999992724</v>
      </c>
      <c r="K264">
        <v>0.9</v>
      </c>
      <c r="L264">
        <v>0.84</v>
      </c>
      <c r="M264">
        <v>31.2</v>
      </c>
      <c r="N264">
        <v>29.8</v>
      </c>
      <c r="O264">
        <v>0.77</v>
      </c>
      <c r="P264">
        <v>1</v>
      </c>
      <c r="Q264">
        <v>0</v>
      </c>
      <c r="R264">
        <v>0</v>
      </c>
      <c r="S264">
        <v>1</v>
      </c>
      <c r="T264">
        <v>1</v>
      </c>
      <c r="U264" t="s">
        <v>624</v>
      </c>
      <c r="V264" s="787">
        <v>45388</v>
      </c>
      <c r="W264" t="s">
        <v>527</v>
      </c>
      <c r="X264">
        <v>29700</v>
      </c>
      <c r="Y264">
        <v>15.46875</v>
      </c>
      <c r="Z264" t="s">
        <v>643</v>
      </c>
      <c r="AA264" t="s">
        <v>550</v>
      </c>
      <c r="AB264" t="s">
        <v>622</v>
      </c>
      <c r="AC264">
        <v>66</v>
      </c>
    </row>
    <row r="265" spans="1:29">
      <c r="A265" s="787">
        <v>45395</v>
      </c>
      <c r="B265">
        <v>19</v>
      </c>
      <c r="C265">
        <v>14</v>
      </c>
      <c r="D265">
        <v>7</v>
      </c>
      <c r="E265">
        <v>10</v>
      </c>
      <c r="F265">
        <v>16</v>
      </c>
      <c r="G265">
        <v>2.15</v>
      </c>
      <c r="H265">
        <v>1075</v>
      </c>
      <c r="I265">
        <v>64</v>
      </c>
      <c r="J265">
        <v>32.000000000007276</v>
      </c>
      <c r="K265">
        <v>0.92</v>
      </c>
      <c r="L265">
        <v>0.79</v>
      </c>
      <c r="M265">
        <v>30.3</v>
      </c>
      <c r="N265">
        <v>29.1</v>
      </c>
      <c r="O265">
        <v>0.7</v>
      </c>
      <c r="P265">
        <v>1.1000000000000001</v>
      </c>
      <c r="Q265">
        <v>0</v>
      </c>
      <c r="R265">
        <v>0</v>
      </c>
      <c r="S265">
        <v>1</v>
      </c>
      <c r="T265">
        <v>2</v>
      </c>
      <c r="U265" t="s">
        <v>624</v>
      </c>
      <c r="V265" s="787">
        <v>45388</v>
      </c>
      <c r="W265" t="s">
        <v>527</v>
      </c>
      <c r="X265">
        <v>29700</v>
      </c>
      <c r="Y265">
        <v>15.46875</v>
      </c>
      <c r="Z265" t="s">
        <v>643</v>
      </c>
      <c r="AA265" t="s">
        <v>550</v>
      </c>
      <c r="AB265" t="s">
        <v>622</v>
      </c>
      <c r="AC265">
        <v>66</v>
      </c>
    </row>
    <row r="266" spans="1:29">
      <c r="A266" s="787">
        <v>45396</v>
      </c>
      <c r="B266">
        <v>22</v>
      </c>
      <c r="C266">
        <v>14</v>
      </c>
      <c r="D266">
        <v>8</v>
      </c>
      <c r="E266">
        <v>25</v>
      </c>
      <c r="F266">
        <v>189</v>
      </c>
      <c r="G266">
        <v>2.61</v>
      </c>
      <c r="H266">
        <v>1305</v>
      </c>
      <c r="I266">
        <v>76</v>
      </c>
      <c r="J266">
        <v>35.999999999985448</v>
      </c>
      <c r="K266">
        <v>0.91</v>
      </c>
      <c r="L266">
        <v>0.83</v>
      </c>
      <c r="M266">
        <v>30</v>
      </c>
      <c r="N266">
        <v>28.8</v>
      </c>
      <c r="O266">
        <v>0.81</v>
      </c>
      <c r="P266">
        <v>0.95</v>
      </c>
      <c r="Q266">
        <v>0</v>
      </c>
      <c r="R266">
        <v>0</v>
      </c>
      <c r="S266">
        <v>2</v>
      </c>
      <c r="T266">
        <v>2</v>
      </c>
      <c r="U266" t="s">
        <v>624</v>
      </c>
      <c r="V266" s="787">
        <v>45388</v>
      </c>
      <c r="W266" t="s">
        <v>527</v>
      </c>
      <c r="X266">
        <v>29700</v>
      </c>
      <c r="Y266">
        <v>15.46875</v>
      </c>
      <c r="Z266" t="s">
        <v>643</v>
      </c>
      <c r="AA266" t="s">
        <v>550</v>
      </c>
      <c r="AB266" t="s">
        <v>622</v>
      </c>
      <c r="AC266">
        <v>66</v>
      </c>
    </row>
    <row r="267" spans="1:29">
      <c r="A267" s="787">
        <v>45397</v>
      </c>
      <c r="B267">
        <v>25</v>
      </c>
      <c r="C267">
        <v>15</v>
      </c>
      <c r="D267">
        <v>9</v>
      </c>
      <c r="E267">
        <v>4</v>
      </c>
      <c r="F267">
        <v>12</v>
      </c>
      <c r="G267">
        <v>2.2400000000000002</v>
      </c>
      <c r="H267">
        <v>1120</v>
      </c>
      <c r="I267">
        <v>44</v>
      </c>
      <c r="J267">
        <v>24.000000000014552</v>
      </c>
      <c r="K267">
        <v>0.94</v>
      </c>
      <c r="L267">
        <v>0.79</v>
      </c>
      <c r="M267">
        <v>29.9</v>
      </c>
      <c r="N267">
        <v>28.6</v>
      </c>
      <c r="O267">
        <v>0.71</v>
      </c>
      <c r="P267">
        <v>2.0499999999999998</v>
      </c>
      <c r="Q267">
        <v>0</v>
      </c>
      <c r="R267">
        <v>0</v>
      </c>
      <c r="S267">
        <v>2</v>
      </c>
      <c r="T267">
        <v>2</v>
      </c>
      <c r="U267" t="s">
        <v>624</v>
      </c>
      <c r="V267" s="787">
        <v>45388</v>
      </c>
      <c r="W267" t="s">
        <v>527</v>
      </c>
      <c r="X267">
        <v>29700</v>
      </c>
      <c r="Y267">
        <v>15.46875</v>
      </c>
      <c r="Z267" t="s">
        <v>643</v>
      </c>
      <c r="AA267" t="s">
        <v>550</v>
      </c>
      <c r="AB267" t="s">
        <v>622</v>
      </c>
      <c r="AC267">
        <v>66</v>
      </c>
    </row>
    <row r="268" spans="1:29">
      <c r="A268" s="787">
        <v>45398</v>
      </c>
      <c r="B268">
        <v>25</v>
      </c>
      <c r="C268">
        <v>14</v>
      </c>
      <c r="D268">
        <v>10</v>
      </c>
      <c r="E268">
        <v>8</v>
      </c>
      <c r="F268">
        <v>21</v>
      </c>
      <c r="G268">
        <v>3.22</v>
      </c>
      <c r="H268">
        <v>1610</v>
      </c>
      <c r="I268">
        <v>13</v>
      </c>
      <c r="J268">
        <v>27.999999999992724</v>
      </c>
      <c r="K268">
        <v>0.96</v>
      </c>
      <c r="L268">
        <v>0.78</v>
      </c>
      <c r="M268">
        <v>29.7</v>
      </c>
      <c r="N268">
        <v>28.7</v>
      </c>
      <c r="O268">
        <v>0.75</v>
      </c>
      <c r="P268">
        <v>2.2400000000000002</v>
      </c>
      <c r="Q268">
        <v>0</v>
      </c>
      <c r="R268">
        <v>0</v>
      </c>
      <c r="S268">
        <v>2</v>
      </c>
      <c r="T268">
        <v>2</v>
      </c>
      <c r="U268" t="s">
        <v>624</v>
      </c>
      <c r="V268" s="787">
        <v>45388</v>
      </c>
      <c r="W268" t="s">
        <v>527</v>
      </c>
      <c r="X268">
        <v>29700</v>
      </c>
      <c r="Y268">
        <v>15.46875</v>
      </c>
      <c r="Z268" t="s">
        <v>643</v>
      </c>
      <c r="AA268" t="s">
        <v>550</v>
      </c>
      <c r="AB268" t="s">
        <v>622</v>
      </c>
      <c r="AC268">
        <v>66</v>
      </c>
    </row>
    <row r="269" spans="1:29">
      <c r="A269" s="787">
        <v>45399</v>
      </c>
      <c r="B269">
        <v>19</v>
      </c>
      <c r="C269">
        <v>10</v>
      </c>
      <c r="D269">
        <v>11</v>
      </c>
      <c r="E269">
        <v>7</v>
      </c>
      <c r="F269">
        <v>22</v>
      </c>
      <c r="G269">
        <v>3.63</v>
      </c>
      <c r="H269">
        <v>1815</v>
      </c>
      <c r="I269">
        <v>29</v>
      </c>
      <c r="J269">
        <v>27.999999999992724</v>
      </c>
      <c r="K269">
        <v>0.92</v>
      </c>
      <c r="L269">
        <v>0.76</v>
      </c>
      <c r="M269">
        <v>29</v>
      </c>
      <c r="N269">
        <v>28</v>
      </c>
      <c r="O269">
        <v>0.7</v>
      </c>
      <c r="P269">
        <v>0.99</v>
      </c>
      <c r="Q269">
        <v>0</v>
      </c>
      <c r="R269">
        <v>0</v>
      </c>
      <c r="S269">
        <v>2</v>
      </c>
      <c r="T269">
        <v>2</v>
      </c>
      <c r="U269" t="s">
        <v>624</v>
      </c>
      <c r="V269" s="787">
        <v>45388</v>
      </c>
      <c r="W269" t="s">
        <v>527</v>
      </c>
      <c r="X269">
        <v>29700</v>
      </c>
      <c r="Y269">
        <v>15.46875</v>
      </c>
      <c r="Z269" t="s">
        <v>643</v>
      </c>
      <c r="AA269" t="s">
        <v>550</v>
      </c>
      <c r="AB269" t="s">
        <v>622</v>
      </c>
      <c r="AC269">
        <v>66</v>
      </c>
    </row>
    <row r="270" spans="1:29">
      <c r="A270" s="787">
        <v>45400</v>
      </c>
      <c r="B270">
        <v>23</v>
      </c>
      <c r="C270">
        <v>12</v>
      </c>
      <c r="D270">
        <v>12</v>
      </c>
      <c r="E270">
        <v>3</v>
      </c>
      <c r="F270">
        <v>24</v>
      </c>
      <c r="G270">
        <v>3.95</v>
      </c>
      <c r="H270">
        <v>1975</v>
      </c>
      <c r="I270">
        <v>52</v>
      </c>
      <c r="J270">
        <v>24.000000000014552</v>
      </c>
      <c r="K270">
        <v>0.97</v>
      </c>
      <c r="L270">
        <v>0.74</v>
      </c>
      <c r="M270">
        <v>28.8</v>
      </c>
      <c r="N270">
        <v>27.2</v>
      </c>
      <c r="O270">
        <v>0.57999999999999996</v>
      </c>
      <c r="P270">
        <v>1.83</v>
      </c>
      <c r="Q270">
        <v>0</v>
      </c>
      <c r="R270">
        <v>0</v>
      </c>
      <c r="S270">
        <v>2</v>
      </c>
      <c r="T270">
        <v>2</v>
      </c>
      <c r="U270" t="s">
        <v>624</v>
      </c>
      <c r="V270" s="787">
        <v>45388</v>
      </c>
      <c r="W270" t="s">
        <v>527</v>
      </c>
      <c r="X270">
        <v>29700</v>
      </c>
      <c r="Y270">
        <v>15.46875</v>
      </c>
      <c r="Z270" t="s">
        <v>643</v>
      </c>
      <c r="AA270" t="s">
        <v>550</v>
      </c>
      <c r="AB270" t="s">
        <v>622</v>
      </c>
      <c r="AC270">
        <v>66</v>
      </c>
    </row>
    <row r="271" spans="1:29">
      <c r="A271" s="787">
        <v>45401</v>
      </c>
      <c r="B271">
        <v>20</v>
      </c>
      <c r="C271">
        <v>14</v>
      </c>
      <c r="D271">
        <v>13</v>
      </c>
      <c r="E271">
        <v>4</v>
      </c>
      <c r="F271">
        <v>37</v>
      </c>
      <c r="G271">
        <v>4.42</v>
      </c>
      <c r="H271">
        <v>2210</v>
      </c>
      <c r="I271">
        <v>35</v>
      </c>
      <c r="J271">
        <v>27.999999999992724</v>
      </c>
      <c r="K271">
        <v>0.93</v>
      </c>
      <c r="L271">
        <v>0.77</v>
      </c>
      <c r="M271">
        <v>28.8</v>
      </c>
      <c r="N271">
        <v>26.7</v>
      </c>
      <c r="O271">
        <v>0.72</v>
      </c>
      <c r="P271">
        <v>1.37</v>
      </c>
      <c r="Q271">
        <v>0</v>
      </c>
      <c r="R271">
        <v>0</v>
      </c>
      <c r="S271">
        <v>2</v>
      </c>
      <c r="T271">
        <v>2</v>
      </c>
      <c r="U271" t="s">
        <v>624</v>
      </c>
      <c r="V271" s="787">
        <v>45388</v>
      </c>
      <c r="W271" t="s">
        <v>527</v>
      </c>
      <c r="X271">
        <v>29700</v>
      </c>
      <c r="Y271">
        <v>15.46875</v>
      </c>
      <c r="Z271" t="s">
        <v>643</v>
      </c>
      <c r="AA271" t="s">
        <v>550</v>
      </c>
      <c r="AB271" t="s">
        <v>622</v>
      </c>
      <c r="AC271">
        <v>66</v>
      </c>
    </row>
    <row r="272" spans="1:29">
      <c r="A272" s="787">
        <v>45402</v>
      </c>
      <c r="B272">
        <v>22</v>
      </c>
      <c r="C272">
        <v>14</v>
      </c>
      <c r="D272">
        <v>14</v>
      </c>
      <c r="E272">
        <v>8</v>
      </c>
      <c r="F272">
        <v>23</v>
      </c>
      <c r="G272">
        <v>4.8600000000000003</v>
      </c>
      <c r="H272">
        <v>2430</v>
      </c>
      <c r="I272">
        <v>51</v>
      </c>
      <c r="J272">
        <v>40</v>
      </c>
      <c r="K272">
        <v>0.94</v>
      </c>
      <c r="L272">
        <v>0.86</v>
      </c>
      <c r="M272">
        <v>28.3</v>
      </c>
      <c r="N272">
        <v>26.5</v>
      </c>
      <c r="O272">
        <v>0.76</v>
      </c>
      <c r="P272">
        <v>1.67</v>
      </c>
      <c r="Q272">
        <v>0</v>
      </c>
      <c r="R272">
        <v>0</v>
      </c>
      <c r="S272">
        <v>2</v>
      </c>
      <c r="T272">
        <v>2</v>
      </c>
      <c r="U272" t="s">
        <v>624</v>
      </c>
      <c r="V272" s="787">
        <v>45388</v>
      </c>
      <c r="W272" t="s">
        <v>527</v>
      </c>
      <c r="X272">
        <v>29700</v>
      </c>
      <c r="Y272">
        <v>15.46875</v>
      </c>
      <c r="Z272" t="s">
        <v>643</v>
      </c>
      <c r="AA272" t="s">
        <v>550</v>
      </c>
      <c r="AB272" t="s">
        <v>622</v>
      </c>
      <c r="AC272">
        <v>66</v>
      </c>
    </row>
    <row r="273" spans="1:29">
      <c r="A273" s="787">
        <v>45403</v>
      </c>
      <c r="B273">
        <v>22</v>
      </c>
      <c r="C273">
        <v>12</v>
      </c>
      <c r="D273">
        <v>15</v>
      </c>
      <c r="E273">
        <v>8</v>
      </c>
      <c r="F273">
        <v>22</v>
      </c>
      <c r="G273">
        <v>5.27</v>
      </c>
      <c r="H273">
        <v>2635</v>
      </c>
      <c r="I273">
        <v>24</v>
      </c>
      <c r="J273">
        <v>40</v>
      </c>
      <c r="K273">
        <v>0.94</v>
      </c>
      <c r="L273">
        <v>0.82</v>
      </c>
      <c r="M273">
        <v>28</v>
      </c>
      <c r="N273">
        <v>26.3</v>
      </c>
      <c r="O273">
        <v>0.75</v>
      </c>
      <c r="P273">
        <v>1.83</v>
      </c>
      <c r="Q273">
        <v>0</v>
      </c>
      <c r="R273">
        <v>0</v>
      </c>
      <c r="S273">
        <v>2</v>
      </c>
      <c r="T273">
        <v>2</v>
      </c>
      <c r="U273" t="s">
        <v>624</v>
      </c>
      <c r="V273" s="787">
        <v>45388</v>
      </c>
      <c r="W273" t="s">
        <v>527</v>
      </c>
      <c r="X273">
        <v>29700</v>
      </c>
      <c r="Y273">
        <v>15.46875</v>
      </c>
      <c r="Z273" t="s">
        <v>643</v>
      </c>
      <c r="AA273" t="s">
        <v>550</v>
      </c>
      <c r="AB273" t="s">
        <v>622</v>
      </c>
      <c r="AC273">
        <v>66</v>
      </c>
    </row>
    <row r="274" spans="1:29">
      <c r="A274" s="787">
        <v>45404</v>
      </c>
      <c r="B274">
        <v>23</v>
      </c>
      <c r="C274">
        <v>14</v>
      </c>
      <c r="D274">
        <v>16</v>
      </c>
      <c r="E274">
        <v>4</v>
      </c>
      <c r="F274">
        <v>19</v>
      </c>
      <c r="G274">
        <v>5.7</v>
      </c>
      <c r="H274">
        <v>2850</v>
      </c>
      <c r="I274">
        <v>15</v>
      </c>
      <c r="J274">
        <v>40</v>
      </c>
      <c r="K274">
        <v>0.95</v>
      </c>
      <c r="L274">
        <v>0.76</v>
      </c>
      <c r="M274">
        <v>28.7</v>
      </c>
      <c r="N274">
        <v>26</v>
      </c>
      <c r="O274">
        <v>0.71</v>
      </c>
      <c r="P274">
        <v>2.0299999999999998</v>
      </c>
      <c r="Q274">
        <v>0</v>
      </c>
      <c r="R274">
        <v>0</v>
      </c>
      <c r="S274">
        <v>2</v>
      </c>
      <c r="T274">
        <v>2</v>
      </c>
      <c r="U274" t="s">
        <v>624</v>
      </c>
      <c r="V274" s="787">
        <v>45388</v>
      </c>
      <c r="W274" t="s">
        <v>527</v>
      </c>
      <c r="X274">
        <v>29700</v>
      </c>
      <c r="Y274">
        <v>15.46875</v>
      </c>
      <c r="Z274" t="s">
        <v>643</v>
      </c>
      <c r="AA274" t="s">
        <v>550</v>
      </c>
      <c r="AB274" t="s">
        <v>622</v>
      </c>
      <c r="AC274">
        <v>66</v>
      </c>
    </row>
    <row r="275" spans="1:29">
      <c r="A275" s="787">
        <v>45405</v>
      </c>
      <c r="B275">
        <v>25</v>
      </c>
      <c r="C275">
        <v>12</v>
      </c>
      <c r="D275">
        <v>17</v>
      </c>
      <c r="E275">
        <v>3</v>
      </c>
      <c r="F275">
        <v>9</v>
      </c>
      <c r="G275">
        <v>5.84</v>
      </c>
      <c r="H275">
        <v>2920</v>
      </c>
      <c r="I275">
        <v>8</v>
      </c>
      <c r="J275">
        <v>52.000000000007276</v>
      </c>
      <c r="K275">
        <v>0.95</v>
      </c>
      <c r="L275">
        <v>0.8</v>
      </c>
      <c r="M275">
        <v>28.2</v>
      </c>
      <c r="N275">
        <v>26</v>
      </c>
      <c r="O275">
        <v>0.7</v>
      </c>
      <c r="P275">
        <v>2.74</v>
      </c>
      <c r="Q275">
        <v>0</v>
      </c>
      <c r="R275">
        <v>0</v>
      </c>
      <c r="S275">
        <v>2</v>
      </c>
      <c r="T275">
        <v>3</v>
      </c>
      <c r="U275" t="s">
        <v>624</v>
      </c>
      <c r="V275" s="787">
        <v>45388</v>
      </c>
      <c r="W275" t="s">
        <v>527</v>
      </c>
      <c r="X275">
        <v>29700</v>
      </c>
      <c r="Y275">
        <v>15.46875</v>
      </c>
      <c r="Z275" t="s">
        <v>643</v>
      </c>
      <c r="AA275" t="s">
        <v>550</v>
      </c>
      <c r="AB275" t="s">
        <v>622</v>
      </c>
      <c r="AC275">
        <v>66</v>
      </c>
    </row>
    <row r="276" spans="1:29">
      <c r="A276" s="787">
        <v>45406</v>
      </c>
      <c r="B276">
        <v>25</v>
      </c>
      <c r="C276">
        <v>13</v>
      </c>
      <c r="D276">
        <v>18</v>
      </c>
      <c r="E276">
        <v>4</v>
      </c>
      <c r="F276">
        <v>13</v>
      </c>
      <c r="G276">
        <v>6.23</v>
      </c>
      <c r="H276">
        <v>3115</v>
      </c>
      <c r="I276">
        <v>12</v>
      </c>
      <c r="J276">
        <v>52.000000000007276</v>
      </c>
      <c r="K276">
        <v>0.94</v>
      </c>
      <c r="L276">
        <v>0.61</v>
      </c>
      <c r="M276">
        <v>28.1</v>
      </c>
      <c r="N276">
        <v>25.1</v>
      </c>
      <c r="O276">
        <v>0.68</v>
      </c>
      <c r="P276">
        <v>2.48</v>
      </c>
      <c r="Q276">
        <v>0</v>
      </c>
      <c r="R276">
        <v>0</v>
      </c>
      <c r="S276">
        <v>2</v>
      </c>
      <c r="T276">
        <v>3</v>
      </c>
      <c r="U276" t="s">
        <v>624</v>
      </c>
      <c r="V276" s="787">
        <v>45388</v>
      </c>
      <c r="W276" t="s">
        <v>527</v>
      </c>
      <c r="X276">
        <v>29700</v>
      </c>
      <c r="Y276">
        <v>15.46875</v>
      </c>
      <c r="Z276" t="s">
        <v>643</v>
      </c>
      <c r="AA276" t="s">
        <v>550</v>
      </c>
      <c r="AB276" t="s">
        <v>622</v>
      </c>
      <c r="AC276">
        <v>66</v>
      </c>
    </row>
    <row r="277" spans="1:29">
      <c r="A277" s="787">
        <v>45407</v>
      </c>
      <c r="B277">
        <v>27</v>
      </c>
      <c r="C277">
        <v>15</v>
      </c>
      <c r="D277">
        <v>19</v>
      </c>
      <c r="E277">
        <v>4</v>
      </c>
      <c r="F277">
        <v>20</v>
      </c>
      <c r="G277">
        <v>6.52</v>
      </c>
      <c r="H277">
        <v>3260</v>
      </c>
      <c r="I277">
        <v>7</v>
      </c>
      <c r="J277">
        <v>67.999999999992724</v>
      </c>
      <c r="K277">
        <v>0.91</v>
      </c>
      <c r="L277">
        <v>0.63</v>
      </c>
      <c r="M277">
        <v>29.1</v>
      </c>
      <c r="N277">
        <v>24.8</v>
      </c>
      <c r="O277">
        <v>0.65</v>
      </c>
      <c r="P277">
        <v>3.76</v>
      </c>
      <c r="Q277">
        <v>0</v>
      </c>
      <c r="R277">
        <v>0</v>
      </c>
      <c r="S277">
        <v>2</v>
      </c>
      <c r="T277">
        <v>5</v>
      </c>
      <c r="U277" t="s">
        <v>624</v>
      </c>
      <c r="V277" s="787">
        <v>45388</v>
      </c>
      <c r="W277" t="s">
        <v>527</v>
      </c>
      <c r="X277">
        <v>29700</v>
      </c>
      <c r="Y277">
        <v>15.46875</v>
      </c>
      <c r="Z277" t="s">
        <v>643</v>
      </c>
      <c r="AA277" t="s">
        <v>550</v>
      </c>
      <c r="AB277" t="s">
        <v>622</v>
      </c>
      <c r="AC277">
        <v>66</v>
      </c>
    </row>
    <row r="278" spans="1:29">
      <c r="A278" s="787">
        <v>45408</v>
      </c>
      <c r="B278">
        <v>26</v>
      </c>
      <c r="C278">
        <v>15</v>
      </c>
      <c r="D278">
        <v>20</v>
      </c>
      <c r="E278">
        <v>4</v>
      </c>
      <c r="F278">
        <v>12</v>
      </c>
      <c r="G278">
        <v>7.01</v>
      </c>
      <c r="H278">
        <v>3505</v>
      </c>
      <c r="I278">
        <v>3</v>
      </c>
      <c r="J278">
        <v>87.999999999992724</v>
      </c>
      <c r="K278">
        <v>0.88</v>
      </c>
      <c r="L278">
        <v>0.69</v>
      </c>
      <c r="M278">
        <v>28.2</v>
      </c>
      <c r="N278">
        <v>24.5</v>
      </c>
      <c r="O278">
        <v>0.71</v>
      </c>
      <c r="P278">
        <v>3.43</v>
      </c>
      <c r="Q278">
        <v>0</v>
      </c>
      <c r="R278">
        <v>0</v>
      </c>
      <c r="S278">
        <v>2</v>
      </c>
      <c r="T278">
        <v>5</v>
      </c>
      <c r="U278" t="s">
        <v>624</v>
      </c>
      <c r="V278" s="787">
        <v>45388</v>
      </c>
      <c r="W278" t="s">
        <v>527</v>
      </c>
      <c r="X278">
        <v>29700</v>
      </c>
      <c r="Y278">
        <v>15.46875</v>
      </c>
      <c r="Z278" t="s">
        <v>643</v>
      </c>
      <c r="AA278" t="s">
        <v>550</v>
      </c>
      <c r="AB278" t="s">
        <v>622</v>
      </c>
      <c r="AC278">
        <v>66</v>
      </c>
    </row>
    <row r="279" spans="1:29">
      <c r="A279" s="787">
        <v>45409</v>
      </c>
      <c r="B279">
        <v>25</v>
      </c>
      <c r="C279">
        <v>17</v>
      </c>
      <c r="D279">
        <v>21</v>
      </c>
      <c r="E279">
        <v>3</v>
      </c>
      <c r="F279">
        <v>29</v>
      </c>
      <c r="G279">
        <v>7.05</v>
      </c>
      <c r="H279">
        <v>3525</v>
      </c>
      <c r="I279">
        <v>3</v>
      </c>
      <c r="J279">
        <v>87.999999999992724</v>
      </c>
      <c r="K279">
        <v>0.9</v>
      </c>
      <c r="L279">
        <v>0.79</v>
      </c>
      <c r="M279">
        <v>27.5</v>
      </c>
      <c r="N279">
        <v>24.1</v>
      </c>
      <c r="O279">
        <v>0.7</v>
      </c>
      <c r="P279">
        <v>3.14</v>
      </c>
      <c r="Q279">
        <v>0</v>
      </c>
      <c r="R279">
        <v>0</v>
      </c>
      <c r="S279">
        <v>2</v>
      </c>
      <c r="T279">
        <v>5</v>
      </c>
      <c r="U279" t="s">
        <v>624</v>
      </c>
      <c r="V279" s="787">
        <v>45388</v>
      </c>
      <c r="W279" t="s">
        <v>527</v>
      </c>
      <c r="X279">
        <v>29700</v>
      </c>
      <c r="Y279">
        <v>15.46875</v>
      </c>
      <c r="Z279" t="s">
        <v>643</v>
      </c>
      <c r="AA279" t="s">
        <v>550</v>
      </c>
      <c r="AB279" t="s">
        <v>622</v>
      </c>
      <c r="AC279">
        <v>66</v>
      </c>
    </row>
    <row r="280" spans="1:29">
      <c r="A280" s="787">
        <v>45410</v>
      </c>
      <c r="B280">
        <v>21</v>
      </c>
      <c r="C280">
        <v>16</v>
      </c>
      <c r="D280">
        <v>22</v>
      </c>
      <c r="E280">
        <v>4</v>
      </c>
      <c r="F280">
        <v>49</v>
      </c>
      <c r="G280">
        <v>7.46</v>
      </c>
      <c r="H280">
        <v>3730</v>
      </c>
      <c r="I280">
        <v>3</v>
      </c>
      <c r="J280">
        <v>56.000000000021828</v>
      </c>
      <c r="K280">
        <v>0.94</v>
      </c>
      <c r="L280">
        <v>0.88</v>
      </c>
      <c r="M280">
        <v>25.7</v>
      </c>
      <c r="N280">
        <v>23.9</v>
      </c>
      <c r="O280">
        <v>0.82</v>
      </c>
      <c r="P280">
        <v>1.74</v>
      </c>
      <c r="Q280">
        <v>0</v>
      </c>
      <c r="R280">
        <v>0</v>
      </c>
      <c r="S280">
        <v>2</v>
      </c>
      <c r="T280">
        <v>3</v>
      </c>
      <c r="U280" t="s">
        <v>624</v>
      </c>
      <c r="V280" s="787">
        <v>45388</v>
      </c>
      <c r="W280" t="s">
        <v>527</v>
      </c>
      <c r="X280">
        <v>29700</v>
      </c>
      <c r="Y280">
        <v>15.46875</v>
      </c>
      <c r="Z280" t="s">
        <v>643</v>
      </c>
      <c r="AA280" t="s">
        <v>550</v>
      </c>
      <c r="AB280" t="s">
        <v>622</v>
      </c>
      <c r="AC280">
        <v>66</v>
      </c>
    </row>
    <row r="281" spans="1:29">
      <c r="A281" s="787">
        <v>45411</v>
      </c>
      <c r="B281">
        <v>23</v>
      </c>
      <c r="C281">
        <v>13</v>
      </c>
      <c r="D281">
        <v>23</v>
      </c>
      <c r="E281">
        <v>4</v>
      </c>
      <c r="F281">
        <v>37</v>
      </c>
      <c r="G281">
        <v>7.46</v>
      </c>
      <c r="H281">
        <v>3730</v>
      </c>
      <c r="I281">
        <v>6</v>
      </c>
      <c r="J281">
        <v>107.99999999999272</v>
      </c>
      <c r="K281">
        <v>0.95</v>
      </c>
      <c r="L281">
        <v>0.76</v>
      </c>
      <c r="M281">
        <v>26</v>
      </c>
      <c r="N281">
        <v>23.3</v>
      </c>
      <c r="O281">
        <v>0.7</v>
      </c>
      <c r="P281">
        <v>2.69</v>
      </c>
      <c r="Q281">
        <v>0</v>
      </c>
      <c r="R281">
        <v>0</v>
      </c>
      <c r="S281">
        <v>2</v>
      </c>
      <c r="T281">
        <v>5</v>
      </c>
      <c r="U281" t="s">
        <v>624</v>
      </c>
      <c r="V281" s="787">
        <v>45388</v>
      </c>
      <c r="W281" t="s">
        <v>527</v>
      </c>
      <c r="X281">
        <v>29700</v>
      </c>
      <c r="Y281">
        <v>15.46875</v>
      </c>
      <c r="Z281" t="s">
        <v>643</v>
      </c>
      <c r="AA281" t="s">
        <v>550</v>
      </c>
      <c r="AB281" t="s">
        <v>622</v>
      </c>
      <c r="AC281">
        <v>66</v>
      </c>
    </row>
    <row r="282" spans="1:29">
      <c r="A282" s="787">
        <v>45412</v>
      </c>
      <c r="B282">
        <v>15</v>
      </c>
      <c r="C282">
        <v>10</v>
      </c>
      <c r="D282">
        <v>24</v>
      </c>
      <c r="E282">
        <v>3</v>
      </c>
      <c r="F282">
        <v>27</v>
      </c>
      <c r="G282">
        <v>7.48</v>
      </c>
      <c r="H282">
        <v>3740</v>
      </c>
      <c r="I282">
        <v>2</v>
      </c>
      <c r="J282">
        <v>100</v>
      </c>
      <c r="K282">
        <v>0.91</v>
      </c>
      <c r="L282">
        <v>0.83</v>
      </c>
      <c r="M282">
        <v>25</v>
      </c>
      <c r="N282">
        <v>22.9</v>
      </c>
      <c r="O282">
        <v>0.65</v>
      </c>
      <c r="P282">
        <v>0.93</v>
      </c>
      <c r="Q282">
        <v>0</v>
      </c>
      <c r="R282">
        <v>0</v>
      </c>
      <c r="S282">
        <v>2</v>
      </c>
      <c r="T282">
        <v>2</v>
      </c>
      <c r="U282" t="s">
        <v>624</v>
      </c>
      <c r="V282" s="787">
        <v>45388</v>
      </c>
      <c r="W282" t="s">
        <v>527</v>
      </c>
      <c r="X282">
        <v>29700</v>
      </c>
      <c r="Y282">
        <v>15.46875</v>
      </c>
      <c r="Z282" t="s">
        <v>643</v>
      </c>
      <c r="AA282" t="s">
        <v>550</v>
      </c>
      <c r="AB282" t="s">
        <v>622</v>
      </c>
      <c r="AC282">
        <v>66</v>
      </c>
    </row>
    <row r="283" spans="1:29">
      <c r="A283" s="787">
        <v>45413</v>
      </c>
      <c r="B283">
        <v>21</v>
      </c>
      <c r="C283">
        <v>11</v>
      </c>
      <c r="D283">
        <v>25</v>
      </c>
      <c r="E283">
        <v>4</v>
      </c>
      <c r="F283">
        <v>24</v>
      </c>
      <c r="G283">
        <v>7.79</v>
      </c>
      <c r="H283">
        <v>3895</v>
      </c>
      <c r="I283">
        <v>4</v>
      </c>
      <c r="J283">
        <v>67.999999999992724</v>
      </c>
      <c r="K283">
        <v>0.93</v>
      </c>
      <c r="L283">
        <v>0.57999999999999996</v>
      </c>
      <c r="M283">
        <v>25.5</v>
      </c>
      <c r="N283">
        <v>22.5</v>
      </c>
      <c r="O283">
        <v>0.55000000000000004</v>
      </c>
      <c r="P283">
        <v>2.3199999999999998</v>
      </c>
      <c r="Q283">
        <v>0</v>
      </c>
      <c r="R283">
        <v>0</v>
      </c>
      <c r="S283">
        <v>2</v>
      </c>
      <c r="T283">
        <v>5</v>
      </c>
      <c r="U283" t="s">
        <v>624</v>
      </c>
      <c r="V283" s="787">
        <v>45388</v>
      </c>
      <c r="W283" t="s">
        <v>527</v>
      </c>
      <c r="X283">
        <v>29700</v>
      </c>
      <c r="Y283">
        <v>15.46875</v>
      </c>
      <c r="Z283" t="s">
        <v>643</v>
      </c>
      <c r="AA283" t="s">
        <v>550</v>
      </c>
      <c r="AB283" t="s">
        <v>622</v>
      </c>
      <c r="AC283">
        <v>66</v>
      </c>
    </row>
    <row r="284" spans="1:29">
      <c r="A284" s="787">
        <v>45414</v>
      </c>
      <c r="B284">
        <v>22</v>
      </c>
      <c r="C284">
        <v>12</v>
      </c>
      <c r="D284">
        <v>26</v>
      </c>
      <c r="E284">
        <v>2</v>
      </c>
      <c r="F284">
        <v>20</v>
      </c>
      <c r="G284">
        <v>8.2899999999999991</v>
      </c>
      <c r="H284">
        <v>4145</v>
      </c>
      <c r="I284">
        <v>1</v>
      </c>
      <c r="J284">
        <v>92.000000000007276</v>
      </c>
      <c r="K284">
        <v>0.94</v>
      </c>
      <c r="L284">
        <v>0.49</v>
      </c>
      <c r="M284">
        <v>26</v>
      </c>
      <c r="N284">
        <v>22.1</v>
      </c>
      <c r="O284">
        <v>0.5</v>
      </c>
      <c r="P284">
        <v>2.61</v>
      </c>
      <c r="Q284">
        <v>0</v>
      </c>
      <c r="R284">
        <v>0</v>
      </c>
      <c r="S284">
        <v>2</v>
      </c>
      <c r="T284">
        <v>6</v>
      </c>
      <c r="U284" t="s">
        <v>624</v>
      </c>
      <c r="V284" s="787">
        <v>45388</v>
      </c>
      <c r="W284" t="s">
        <v>527</v>
      </c>
      <c r="X284">
        <v>29700</v>
      </c>
      <c r="Y284">
        <v>15.46875</v>
      </c>
      <c r="Z284" t="s">
        <v>643</v>
      </c>
      <c r="AA284" t="s">
        <v>550</v>
      </c>
      <c r="AB284" t="s">
        <v>622</v>
      </c>
      <c r="AC284">
        <v>66</v>
      </c>
    </row>
    <row r="285" spans="1:29">
      <c r="A285" s="787">
        <v>45415</v>
      </c>
      <c r="B285">
        <v>20</v>
      </c>
      <c r="C285">
        <v>15</v>
      </c>
      <c r="D285">
        <v>27</v>
      </c>
      <c r="E285">
        <v>4</v>
      </c>
      <c r="F285">
        <v>22</v>
      </c>
      <c r="G285">
        <v>8.64</v>
      </c>
      <c r="H285">
        <v>4320</v>
      </c>
      <c r="I285">
        <v>2</v>
      </c>
      <c r="J285">
        <v>107.99999999999272</v>
      </c>
      <c r="K285">
        <v>0.93</v>
      </c>
      <c r="L285">
        <v>0.74</v>
      </c>
      <c r="M285">
        <v>24.6</v>
      </c>
      <c r="N285">
        <v>21.5</v>
      </c>
      <c r="O285">
        <v>0.5</v>
      </c>
      <c r="P285">
        <v>2.04</v>
      </c>
      <c r="Q285">
        <v>0</v>
      </c>
      <c r="R285">
        <v>0</v>
      </c>
      <c r="S285">
        <v>2</v>
      </c>
      <c r="T285">
        <v>5</v>
      </c>
      <c r="U285" t="s">
        <v>624</v>
      </c>
      <c r="V285" s="787">
        <v>45388</v>
      </c>
      <c r="W285" t="s">
        <v>527</v>
      </c>
      <c r="X285">
        <v>29700</v>
      </c>
      <c r="Y285">
        <v>15.46875</v>
      </c>
      <c r="Z285" t="s">
        <v>643</v>
      </c>
      <c r="AA285" t="s">
        <v>550</v>
      </c>
      <c r="AB285" t="s">
        <v>622</v>
      </c>
      <c r="AC285">
        <v>66</v>
      </c>
    </row>
    <row r="286" spans="1:29">
      <c r="A286" s="787">
        <v>45416</v>
      </c>
      <c r="B286">
        <v>19</v>
      </c>
      <c r="C286">
        <v>15</v>
      </c>
      <c r="D286">
        <v>28</v>
      </c>
      <c r="E286">
        <v>9</v>
      </c>
      <c r="F286">
        <v>18</v>
      </c>
      <c r="G286">
        <v>9.07</v>
      </c>
      <c r="H286">
        <v>4535</v>
      </c>
      <c r="I286">
        <v>0</v>
      </c>
      <c r="J286">
        <v>115.99999999998545</v>
      </c>
      <c r="K286">
        <v>0.93</v>
      </c>
      <c r="L286">
        <v>0.83</v>
      </c>
      <c r="M286">
        <v>23.5</v>
      </c>
      <c r="N286">
        <v>21.6</v>
      </c>
      <c r="O286">
        <v>0.73</v>
      </c>
      <c r="P286">
        <v>1.93</v>
      </c>
      <c r="Q286">
        <v>0</v>
      </c>
      <c r="R286">
        <v>0</v>
      </c>
      <c r="S286">
        <v>2</v>
      </c>
      <c r="T286">
        <v>5</v>
      </c>
      <c r="U286" t="s">
        <v>624</v>
      </c>
      <c r="V286" s="787">
        <v>45388</v>
      </c>
      <c r="W286" t="s">
        <v>527</v>
      </c>
      <c r="X286">
        <v>29700</v>
      </c>
      <c r="Y286">
        <v>15.46875</v>
      </c>
      <c r="Z286" t="s">
        <v>643</v>
      </c>
      <c r="AA286" t="s">
        <v>550</v>
      </c>
      <c r="AB286" t="s">
        <v>622</v>
      </c>
      <c r="AC286">
        <v>66</v>
      </c>
    </row>
    <row r="287" spans="1:29">
      <c r="A287" s="787">
        <v>45417</v>
      </c>
      <c r="B287">
        <v>20</v>
      </c>
      <c r="C287">
        <v>14</v>
      </c>
      <c r="D287">
        <v>29</v>
      </c>
      <c r="E287">
        <v>8</v>
      </c>
      <c r="F287">
        <v>20</v>
      </c>
      <c r="G287">
        <v>9.41</v>
      </c>
      <c r="H287">
        <v>4705</v>
      </c>
      <c r="I287">
        <v>0</v>
      </c>
      <c r="J287">
        <v>116.00000000002183</v>
      </c>
      <c r="K287">
        <v>0.97</v>
      </c>
      <c r="L287">
        <v>0.9</v>
      </c>
      <c r="M287">
        <v>23.3</v>
      </c>
      <c r="N287">
        <v>21.4</v>
      </c>
      <c r="O287">
        <v>1.03</v>
      </c>
      <c r="P287">
        <v>1.46</v>
      </c>
      <c r="Q287">
        <v>0</v>
      </c>
      <c r="R287">
        <v>0</v>
      </c>
      <c r="S287">
        <v>3</v>
      </c>
      <c r="T287">
        <v>4</v>
      </c>
      <c r="U287" t="s">
        <v>624</v>
      </c>
      <c r="V287" s="787">
        <v>45388</v>
      </c>
      <c r="W287" t="s">
        <v>527</v>
      </c>
      <c r="X287">
        <v>29700</v>
      </c>
      <c r="Y287">
        <v>15.46875</v>
      </c>
      <c r="Z287" t="s">
        <v>643</v>
      </c>
      <c r="AA287" t="s">
        <v>550</v>
      </c>
      <c r="AB287" t="s">
        <v>622</v>
      </c>
      <c r="AC287">
        <v>66</v>
      </c>
    </row>
    <row r="288" spans="1:29">
      <c r="A288" s="787">
        <v>45418</v>
      </c>
      <c r="B288">
        <v>26</v>
      </c>
      <c r="C288">
        <v>15</v>
      </c>
      <c r="D288">
        <v>30</v>
      </c>
      <c r="E288">
        <v>4</v>
      </c>
      <c r="F288">
        <v>9</v>
      </c>
      <c r="G288">
        <v>9.49</v>
      </c>
      <c r="H288">
        <v>4745</v>
      </c>
      <c r="I288">
        <v>4</v>
      </c>
      <c r="J288">
        <v>120</v>
      </c>
      <c r="K288">
        <v>0.97</v>
      </c>
      <c r="L288">
        <v>0.8</v>
      </c>
      <c r="M288">
        <v>26.6</v>
      </c>
      <c r="N288">
        <v>21.1</v>
      </c>
      <c r="O288">
        <v>0.98</v>
      </c>
      <c r="P288">
        <v>3.79</v>
      </c>
      <c r="Q288">
        <v>0</v>
      </c>
      <c r="R288">
        <v>0</v>
      </c>
      <c r="S288">
        <v>3</v>
      </c>
      <c r="T288">
        <v>11</v>
      </c>
      <c r="U288" t="s">
        <v>624</v>
      </c>
      <c r="V288" s="787">
        <v>45388</v>
      </c>
      <c r="W288" t="s">
        <v>527</v>
      </c>
      <c r="X288">
        <v>29700</v>
      </c>
      <c r="Y288">
        <v>15.46875</v>
      </c>
      <c r="Z288" t="s">
        <v>643</v>
      </c>
      <c r="AA288" t="s">
        <v>550</v>
      </c>
      <c r="AB288" t="s">
        <v>622</v>
      </c>
      <c r="AC288">
        <v>66</v>
      </c>
    </row>
    <row r="289" spans="1:29">
      <c r="A289" s="787">
        <v>45419</v>
      </c>
      <c r="B289">
        <v>27</v>
      </c>
      <c r="C289">
        <v>14</v>
      </c>
      <c r="D289">
        <v>31</v>
      </c>
      <c r="E289">
        <v>14</v>
      </c>
      <c r="F289">
        <v>17</v>
      </c>
      <c r="G289">
        <v>9.77</v>
      </c>
      <c r="H289">
        <v>4885</v>
      </c>
      <c r="I289">
        <v>1</v>
      </c>
      <c r="J289">
        <v>163.99999999997817</v>
      </c>
      <c r="K289">
        <v>0.98</v>
      </c>
      <c r="L289">
        <v>0.72</v>
      </c>
      <c r="M289">
        <v>26.2</v>
      </c>
      <c r="N289">
        <v>20.399999999999999</v>
      </c>
      <c r="O289">
        <v>1.24</v>
      </c>
      <c r="P289">
        <v>4.24</v>
      </c>
      <c r="Q289">
        <v>0</v>
      </c>
      <c r="R289">
        <v>0</v>
      </c>
      <c r="S289">
        <v>4</v>
      </c>
      <c r="T289">
        <v>13</v>
      </c>
      <c r="U289" t="s">
        <v>624</v>
      </c>
      <c r="V289" s="787">
        <v>45388</v>
      </c>
      <c r="W289" t="s">
        <v>527</v>
      </c>
      <c r="X289">
        <v>29700</v>
      </c>
      <c r="Y289">
        <v>15.46875</v>
      </c>
      <c r="Z289" t="s">
        <v>643</v>
      </c>
      <c r="AA289" t="s">
        <v>550</v>
      </c>
      <c r="AB289" t="s">
        <v>622</v>
      </c>
      <c r="AC289">
        <v>66</v>
      </c>
    </row>
    <row r="290" spans="1:29">
      <c r="A290" s="787">
        <v>45420</v>
      </c>
      <c r="B290">
        <v>24</v>
      </c>
      <c r="C290">
        <v>12</v>
      </c>
      <c r="D290">
        <v>32</v>
      </c>
      <c r="E290">
        <v>9</v>
      </c>
      <c r="F290">
        <v>12</v>
      </c>
      <c r="G290">
        <v>9.8699999999999992</v>
      </c>
      <c r="H290">
        <v>4935</v>
      </c>
      <c r="I290">
        <v>0</v>
      </c>
      <c r="J290">
        <v>284.00000000001455</v>
      </c>
      <c r="K290">
        <v>0.92</v>
      </c>
      <c r="L290">
        <v>0.61</v>
      </c>
      <c r="M290">
        <v>24.3</v>
      </c>
      <c r="N290">
        <v>20.100000000000001</v>
      </c>
      <c r="O290">
        <v>0.88</v>
      </c>
      <c r="P290">
        <v>3.71</v>
      </c>
      <c r="Q290">
        <v>0</v>
      </c>
      <c r="R290">
        <v>0</v>
      </c>
      <c r="S290">
        <v>3</v>
      </c>
      <c r="T290">
        <v>12</v>
      </c>
      <c r="U290" t="s">
        <v>624</v>
      </c>
      <c r="V290" s="787">
        <v>45388</v>
      </c>
      <c r="W290" t="s">
        <v>527</v>
      </c>
      <c r="X290">
        <v>29700</v>
      </c>
      <c r="Y290">
        <v>15.46875</v>
      </c>
      <c r="Z290" t="s">
        <v>643</v>
      </c>
      <c r="AA290" t="s">
        <v>550</v>
      </c>
      <c r="AB290" t="s">
        <v>622</v>
      </c>
      <c r="AC290">
        <v>66</v>
      </c>
    </row>
    <row r="291" spans="1:29">
      <c r="A291" s="787">
        <v>45421</v>
      </c>
      <c r="B291">
        <v>23</v>
      </c>
      <c r="C291">
        <v>14</v>
      </c>
      <c r="D291">
        <v>33</v>
      </c>
      <c r="E291">
        <v>12</v>
      </c>
      <c r="F291">
        <v>9</v>
      </c>
      <c r="G291">
        <v>10.62</v>
      </c>
      <c r="H291">
        <v>5310</v>
      </c>
      <c r="I291">
        <v>1</v>
      </c>
      <c r="J291">
        <v>212.00000000000728</v>
      </c>
      <c r="K291">
        <v>0.95</v>
      </c>
      <c r="L291">
        <v>0.59</v>
      </c>
      <c r="M291">
        <v>26.4</v>
      </c>
      <c r="N291">
        <v>19.399999999999999</v>
      </c>
      <c r="O291">
        <v>1.1200000000000001</v>
      </c>
      <c r="P291">
        <v>4.1100000000000003</v>
      </c>
      <c r="Q291">
        <v>0</v>
      </c>
      <c r="R291">
        <v>0</v>
      </c>
      <c r="S291">
        <v>4</v>
      </c>
      <c r="T291">
        <v>14</v>
      </c>
      <c r="U291" t="s">
        <v>624</v>
      </c>
      <c r="V291" s="787">
        <v>45388</v>
      </c>
      <c r="W291" t="s">
        <v>527</v>
      </c>
      <c r="X291">
        <v>29700</v>
      </c>
      <c r="Y291">
        <v>15.46875</v>
      </c>
      <c r="Z291" t="s">
        <v>643</v>
      </c>
      <c r="AA291" t="s">
        <v>550</v>
      </c>
      <c r="AB291" t="s">
        <v>622</v>
      </c>
      <c r="AC291">
        <v>66</v>
      </c>
    </row>
    <row r="292" spans="1:29">
      <c r="A292" s="787">
        <v>45422</v>
      </c>
      <c r="B292">
        <v>28</v>
      </c>
      <c r="C292">
        <v>19</v>
      </c>
      <c r="D292">
        <v>34</v>
      </c>
      <c r="E292">
        <v>8</v>
      </c>
      <c r="F292">
        <v>10</v>
      </c>
      <c r="G292">
        <v>10.54</v>
      </c>
      <c r="H292">
        <v>5270</v>
      </c>
      <c r="I292">
        <v>0</v>
      </c>
      <c r="J292">
        <v>267.99999999999272</v>
      </c>
      <c r="K292">
        <v>0.91</v>
      </c>
      <c r="L292">
        <v>0.69</v>
      </c>
      <c r="M292">
        <v>27.8</v>
      </c>
      <c r="N292">
        <v>19.5</v>
      </c>
      <c r="O292">
        <v>1.1200000000000001</v>
      </c>
      <c r="P292">
        <v>3.91</v>
      </c>
      <c r="Q292">
        <v>0</v>
      </c>
      <c r="R292">
        <v>0</v>
      </c>
      <c r="S292">
        <v>4</v>
      </c>
      <c r="T292">
        <v>14</v>
      </c>
      <c r="U292" t="s">
        <v>624</v>
      </c>
      <c r="V292" s="787">
        <v>45388</v>
      </c>
      <c r="W292" t="s">
        <v>527</v>
      </c>
      <c r="X292">
        <v>29700</v>
      </c>
      <c r="Y292">
        <v>15.46875</v>
      </c>
      <c r="Z292" t="s">
        <v>643</v>
      </c>
      <c r="AA292" t="s">
        <v>550</v>
      </c>
      <c r="AB292" t="s">
        <v>622</v>
      </c>
      <c r="AC292">
        <v>66</v>
      </c>
    </row>
    <row r="293" spans="1:29">
      <c r="A293" s="787">
        <v>45423</v>
      </c>
      <c r="B293">
        <v>23</v>
      </c>
      <c r="C293">
        <v>13</v>
      </c>
      <c r="D293">
        <v>35</v>
      </c>
      <c r="E293">
        <v>15</v>
      </c>
      <c r="F293">
        <v>10</v>
      </c>
      <c r="G293">
        <v>11.23</v>
      </c>
      <c r="H293">
        <v>5615</v>
      </c>
      <c r="I293">
        <v>0</v>
      </c>
      <c r="J293">
        <v>400</v>
      </c>
      <c r="K293">
        <v>0.97</v>
      </c>
      <c r="L293">
        <v>0.84</v>
      </c>
      <c r="M293">
        <v>25.2</v>
      </c>
      <c r="N293">
        <v>22.6</v>
      </c>
      <c r="O293">
        <v>2.4</v>
      </c>
      <c r="P293">
        <v>3.46</v>
      </c>
      <c r="Q293">
        <v>0</v>
      </c>
      <c r="R293">
        <v>0</v>
      </c>
      <c r="S293">
        <v>9</v>
      </c>
      <c r="T293">
        <v>13</v>
      </c>
      <c r="U293" t="s">
        <v>624</v>
      </c>
      <c r="V293" s="787">
        <v>45388</v>
      </c>
      <c r="W293" t="s">
        <v>527</v>
      </c>
      <c r="X293">
        <v>29700</v>
      </c>
      <c r="Y293">
        <v>15.46875</v>
      </c>
      <c r="Z293" t="s">
        <v>643</v>
      </c>
      <c r="AA293" t="s">
        <v>550</v>
      </c>
      <c r="AB293" t="s">
        <v>622</v>
      </c>
      <c r="AC293">
        <v>66</v>
      </c>
    </row>
    <row r="294" spans="1:29">
      <c r="A294" s="787">
        <v>45424</v>
      </c>
      <c r="B294">
        <v>25</v>
      </c>
      <c r="C294">
        <v>14</v>
      </c>
      <c r="D294">
        <v>36</v>
      </c>
      <c r="E294">
        <v>57</v>
      </c>
      <c r="F294">
        <v>0</v>
      </c>
      <c r="G294">
        <v>11.32</v>
      </c>
      <c r="H294">
        <v>5660</v>
      </c>
      <c r="I294">
        <v>1</v>
      </c>
      <c r="J294">
        <v>260</v>
      </c>
      <c r="K294">
        <v>0.92</v>
      </c>
      <c r="L294">
        <v>0.68</v>
      </c>
      <c r="M294">
        <v>24.4</v>
      </c>
      <c r="N294">
        <v>17.3</v>
      </c>
      <c r="O294">
        <v>1.27</v>
      </c>
      <c r="P294">
        <v>3.57</v>
      </c>
      <c r="Q294">
        <v>0</v>
      </c>
      <c r="R294">
        <v>0</v>
      </c>
      <c r="S294">
        <v>5</v>
      </c>
      <c r="T294">
        <v>14</v>
      </c>
      <c r="U294" t="s">
        <v>624</v>
      </c>
      <c r="V294" s="787">
        <v>45388</v>
      </c>
      <c r="W294" t="s">
        <v>527</v>
      </c>
      <c r="X294">
        <v>29700</v>
      </c>
      <c r="Y294">
        <v>15.46875</v>
      </c>
      <c r="Z294" t="s">
        <v>643</v>
      </c>
      <c r="AA294" t="s">
        <v>550</v>
      </c>
      <c r="AB294" t="s">
        <v>622</v>
      </c>
      <c r="AC294">
        <v>66</v>
      </c>
    </row>
    <row r="295" spans="1:29">
      <c r="A295" s="787">
        <v>45425</v>
      </c>
      <c r="D295">
        <v>37</v>
      </c>
      <c r="E295">
        <v>0</v>
      </c>
      <c r="F295">
        <v>0</v>
      </c>
      <c r="U295" t="s">
        <v>624</v>
      </c>
      <c r="V295" s="787">
        <v>45388</v>
      </c>
      <c r="W295" t="s">
        <v>527</v>
      </c>
      <c r="X295">
        <v>29700</v>
      </c>
      <c r="Y295">
        <v>15.46875</v>
      </c>
      <c r="Z295" t="s">
        <v>643</v>
      </c>
      <c r="AA295" t="s">
        <v>550</v>
      </c>
      <c r="AB295" t="s">
        <v>622</v>
      </c>
      <c r="AC295">
        <v>66</v>
      </c>
    </row>
    <row r="296" spans="1:29">
      <c r="A296" s="787">
        <v>45426</v>
      </c>
      <c r="D296">
        <v>38</v>
      </c>
      <c r="E296">
        <v>0</v>
      </c>
      <c r="F296">
        <v>0</v>
      </c>
      <c r="U296" t="s">
        <v>624</v>
      </c>
      <c r="V296" s="787">
        <v>45388</v>
      </c>
      <c r="W296" t="s">
        <v>527</v>
      </c>
      <c r="X296">
        <v>29700</v>
      </c>
      <c r="Y296">
        <v>15.46875</v>
      </c>
      <c r="Z296" t="s">
        <v>643</v>
      </c>
      <c r="AA296" t="s">
        <v>550</v>
      </c>
      <c r="AB296" t="s">
        <v>622</v>
      </c>
      <c r="AC296">
        <v>66</v>
      </c>
    </row>
    <row r="297" spans="1:29">
      <c r="A297" s="787">
        <v>45427</v>
      </c>
      <c r="D297">
        <v>39</v>
      </c>
      <c r="E297">
        <v>0</v>
      </c>
      <c r="F297">
        <v>0</v>
      </c>
      <c r="U297" t="s">
        <v>624</v>
      </c>
      <c r="V297" s="787">
        <v>45388</v>
      </c>
      <c r="W297" t="s">
        <v>527</v>
      </c>
      <c r="X297">
        <v>29700</v>
      </c>
      <c r="Y297">
        <v>15.46875</v>
      </c>
      <c r="Z297" t="s">
        <v>643</v>
      </c>
      <c r="AA297" t="s">
        <v>550</v>
      </c>
      <c r="AB297" t="s">
        <v>622</v>
      </c>
      <c r="AC297">
        <v>66</v>
      </c>
    </row>
    <row r="298" spans="1:29">
      <c r="A298" s="787">
        <v>45428</v>
      </c>
      <c r="D298">
        <v>40</v>
      </c>
      <c r="E298">
        <v>0</v>
      </c>
      <c r="F298">
        <v>0</v>
      </c>
      <c r="U298" t="s">
        <v>624</v>
      </c>
      <c r="V298" s="787">
        <v>45388</v>
      </c>
      <c r="W298" t="s">
        <v>527</v>
      </c>
      <c r="X298">
        <v>29700</v>
      </c>
      <c r="Y298">
        <v>15.46875</v>
      </c>
      <c r="Z298" t="s">
        <v>643</v>
      </c>
      <c r="AA298" t="s">
        <v>550</v>
      </c>
      <c r="AB298" t="s">
        <v>622</v>
      </c>
      <c r="AC298">
        <v>66</v>
      </c>
    </row>
    <row r="299" spans="1:29">
      <c r="A299" s="787">
        <v>45429</v>
      </c>
      <c r="D299">
        <v>41</v>
      </c>
      <c r="H299">
        <v>0</v>
      </c>
      <c r="U299" t="s">
        <v>624</v>
      </c>
      <c r="V299" s="787">
        <v>45388</v>
      </c>
      <c r="W299" t="s">
        <v>527</v>
      </c>
      <c r="X299">
        <v>29700</v>
      </c>
      <c r="Y299">
        <v>15.46875</v>
      </c>
      <c r="Z299" t="s">
        <v>643</v>
      </c>
      <c r="AA299" t="s">
        <v>550</v>
      </c>
      <c r="AB299" t="s">
        <v>622</v>
      </c>
      <c r="AC299">
        <v>66</v>
      </c>
    </row>
    <row r="300" spans="1:29">
      <c r="A300" s="787">
        <v>45430</v>
      </c>
      <c r="D300">
        <v>42</v>
      </c>
      <c r="H300">
        <v>0</v>
      </c>
      <c r="U300" t="s">
        <v>624</v>
      </c>
      <c r="V300" s="787">
        <v>45388</v>
      </c>
      <c r="W300" t="s">
        <v>527</v>
      </c>
      <c r="X300">
        <v>29700</v>
      </c>
      <c r="Y300">
        <v>15.46875</v>
      </c>
      <c r="Z300" t="s">
        <v>643</v>
      </c>
      <c r="AA300" t="s">
        <v>550</v>
      </c>
      <c r="AB300" t="s">
        <v>622</v>
      </c>
      <c r="AC300">
        <v>66</v>
      </c>
    </row>
    <row r="301" spans="1:29">
      <c r="A301" s="787">
        <v>45431</v>
      </c>
      <c r="D301">
        <v>43</v>
      </c>
      <c r="H301">
        <v>0</v>
      </c>
      <c r="U301" t="s">
        <v>624</v>
      </c>
      <c r="V301" s="787">
        <v>45388</v>
      </c>
      <c r="W301" t="s">
        <v>527</v>
      </c>
      <c r="X301">
        <v>29700</v>
      </c>
      <c r="Y301">
        <v>15.46875</v>
      </c>
      <c r="Z301" t="s">
        <v>643</v>
      </c>
      <c r="AA301" t="s">
        <v>550</v>
      </c>
      <c r="AB301" t="s">
        <v>622</v>
      </c>
      <c r="AC301">
        <v>66</v>
      </c>
    </row>
    <row r="302" spans="1:29">
      <c r="A302" s="787">
        <v>45432</v>
      </c>
      <c r="D302">
        <v>44</v>
      </c>
      <c r="H302">
        <v>0</v>
      </c>
      <c r="U302" t="s">
        <v>624</v>
      </c>
      <c r="V302" s="787">
        <v>45388</v>
      </c>
      <c r="W302" t="s">
        <v>527</v>
      </c>
      <c r="X302">
        <v>29700</v>
      </c>
      <c r="Y302">
        <v>15.46875</v>
      </c>
      <c r="Z302" t="s">
        <v>643</v>
      </c>
      <c r="AA302" t="s">
        <v>550</v>
      </c>
      <c r="AB302" t="s">
        <v>622</v>
      </c>
      <c r="AC302">
        <v>66</v>
      </c>
    </row>
    <row r="303" spans="1:29">
      <c r="A303" s="787">
        <v>45433</v>
      </c>
      <c r="D303">
        <v>45</v>
      </c>
      <c r="H303">
        <v>0</v>
      </c>
      <c r="U303" t="s">
        <v>624</v>
      </c>
      <c r="V303" s="787">
        <v>45388</v>
      </c>
      <c r="W303" t="s">
        <v>527</v>
      </c>
      <c r="X303">
        <v>29700</v>
      </c>
      <c r="Y303">
        <v>15.46875</v>
      </c>
      <c r="Z303" t="s">
        <v>643</v>
      </c>
      <c r="AA303" t="s">
        <v>550</v>
      </c>
      <c r="AB303" t="s">
        <v>622</v>
      </c>
      <c r="AC303">
        <v>66</v>
      </c>
    </row>
    <row r="304" spans="1:29">
      <c r="A304" s="787">
        <v>45434</v>
      </c>
      <c r="D304">
        <v>46</v>
      </c>
      <c r="H304">
        <v>0</v>
      </c>
      <c r="U304" t="s">
        <v>624</v>
      </c>
      <c r="V304" s="787">
        <v>45388</v>
      </c>
      <c r="W304" t="s">
        <v>527</v>
      </c>
      <c r="X304">
        <v>29700</v>
      </c>
      <c r="Y304">
        <v>15.46875</v>
      </c>
      <c r="Z304" t="s">
        <v>643</v>
      </c>
      <c r="AA304" t="s">
        <v>550</v>
      </c>
      <c r="AB304" t="s">
        <v>622</v>
      </c>
      <c r="AC304">
        <v>66</v>
      </c>
    </row>
    <row r="305" spans="1:29">
      <c r="A305" s="787">
        <v>45435</v>
      </c>
      <c r="D305">
        <v>47</v>
      </c>
      <c r="H305">
        <v>0</v>
      </c>
      <c r="U305" t="s">
        <v>624</v>
      </c>
      <c r="V305" s="787">
        <v>45388</v>
      </c>
      <c r="W305" t="s">
        <v>527</v>
      </c>
      <c r="X305">
        <v>29700</v>
      </c>
      <c r="Y305">
        <v>15.46875</v>
      </c>
      <c r="Z305" t="s">
        <v>643</v>
      </c>
      <c r="AA305" t="s">
        <v>550</v>
      </c>
      <c r="AB305" t="s">
        <v>622</v>
      </c>
      <c r="AC305">
        <v>66</v>
      </c>
    </row>
    <row r="306" spans="1:29">
      <c r="A306" s="787">
        <v>45436</v>
      </c>
      <c r="D306">
        <v>48</v>
      </c>
      <c r="H306">
        <v>0</v>
      </c>
      <c r="U306" t="s">
        <v>624</v>
      </c>
      <c r="V306" s="787">
        <v>45388</v>
      </c>
      <c r="W306" t="s">
        <v>527</v>
      </c>
      <c r="X306">
        <v>29700</v>
      </c>
      <c r="Y306">
        <v>15.46875</v>
      </c>
      <c r="Z306" t="s">
        <v>643</v>
      </c>
      <c r="AA306" t="s">
        <v>550</v>
      </c>
      <c r="AB306" t="s">
        <v>622</v>
      </c>
      <c r="AC306">
        <v>66</v>
      </c>
    </row>
    <row r="307" spans="1:29">
      <c r="A307" s="787">
        <v>45437</v>
      </c>
      <c r="D307">
        <v>49</v>
      </c>
      <c r="H307">
        <v>0</v>
      </c>
      <c r="U307" t="s">
        <v>624</v>
      </c>
      <c r="V307" s="787">
        <v>45388</v>
      </c>
      <c r="W307" t="s">
        <v>527</v>
      </c>
      <c r="X307">
        <v>29700</v>
      </c>
      <c r="Y307">
        <v>15.46875</v>
      </c>
      <c r="Z307" t="s">
        <v>643</v>
      </c>
      <c r="AA307" t="s">
        <v>550</v>
      </c>
      <c r="AB307" t="s">
        <v>622</v>
      </c>
      <c r="AC307">
        <v>66</v>
      </c>
    </row>
    <row r="308" spans="1:29">
      <c r="A308" s="787">
        <v>45387</v>
      </c>
      <c r="H308">
        <v>0</v>
      </c>
      <c r="U308" t="s">
        <v>625</v>
      </c>
      <c r="V308" s="787">
        <v>45388</v>
      </c>
      <c r="W308" t="s">
        <v>527</v>
      </c>
      <c r="X308">
        <v>29700</v>
      </c>
      <c r="Y308">
        <v>15.46875</v>
      </c>
      <c r="Z308" t="s">
        <v>643</v>
      </c>
      <c r="AA308" t="s">
        <v>550</v>
      </c>
      <c r="AB308" t="s">
        <v>622</v>
      </c>
      <c r="AC308">
        <v>66</v>
      </c>
    </row>
    <row r="309" spans="1:29">
      <c r="A309" s="787">
        <v>45388</v>
      </c>
      <c r="B309">
        <v>18</v>
      </c>
      <c r="C309">
        <v>11</v>
      </c>
      <c r="D309">
        <v>0</v>
      </c>
      <c r="H309">
        <v>0</v>
      </c>
      <c r="U309" t="s">
        <v>625</v>
      </c>
      <c r="V309" s="787">
        <v>45388</v>
      </c>
      <c r="W309" t="s">
        <v>527</v>
      </c>
      <c r="X309">
        <v>29700</v>
      </c>
      <c r="Y309">
        <v>15.46875</v>
      </c>
      <c r="Z309" t="s">
        <v>643</v>
      </c>
      <c r="AA309" t="s">
        <v>550</v>
      </c>
      <c r="AB309" t="s">
        <v>622</v>
      </c>
      <c r="AC309">
        <v>66</v>
      </c>
    </row>
    <row r="310" spans="1:29">
      <c r="A310" s="787">
        <v>45389</v>
      </c>
      <c r="B310">
        <v>17</v>
      </c>
      <c r="C310">
        <v>12</v>
      </c>
      <c r="D310">
        <v>1</v>
      </c>
      <c r="E310">
        <v>12</v>
      </c>
      <c r="F310">
        <v>10</v>
      </c>
      <c r="G310">
        <v>0.75</v>
      </c>
      <c r="H310">
        <v>375</v>
      </c>
      <c r="I310">
        <v>371</v>
      </c>
      <c r="J310">
        <v>40</v>
      </c>
      <c r="K310">
        <v>0.7</v>
      </c>
      <c r="L310">
        <v>0.56999999999999995</v>
      </c>
      <c r="M310">
        <v>34.5</v>
      </c>
      <c r="N310">
        <v>32.4</v>
      </c>
      <c r="O310">
        <v>0.85</v>
      </c>
      <c r="P310">
        <v>0.85</v>
      </c>
      <c r="Q310">
        <v>0</v>
      </c>
      <c r="R310">
        <v>0</v>
      </c>
      <c r="S310">
        <v>1</v>
      </c>
      <c r="T310">
        <v>1</v>
      </c>
      <c r="U310" t="s">
        <v>625</v>
      </c>
      <c r="V310" s="787">
        <v>45388</v>
      </c>
      <c r="W310" t="s">
        <v>527</v>
      </c>
      <c r="X310">
        <v>29700</v>
      </c>
      <c r="Y310">
        <v>15.46875</v>
      </c>
      <c r="Z310" t="s">
        <v>643</v>
      </c>
      <c r="AA310" t="s">
        <v>550</v>
      </c>
      <c r="AB310" t="s">
        <v>622</v>
      </c>
      <c r="AC310">
        <v>66</v>
      </c>
    </row>
    <row r="311" spans="1:29">
      <c r="A311" s="787">
        <v>45390</v>
      </c>
      <c r="B311">
        <v>18</v>
      </c>
      <c r="C311">
        <v>8</v>
      </c>
      <c r="D311">
        <v>2</v>
      </c>
      <c r="E311">
        <v>20</v>
      </c>
      <c r="F311">
        <v>6</v>
      </c>
      <c r="G311">
        <v>0.98</v>
      </c>
      <c r="H311">
        <v>490</v>
      </c>
      <c r="I311">
        <v>187</v>
      </c>
      <c r="J311">
        <v>43.999999999978172</v>
      </c>
      <c r="K311">
        <v>0.73</v>
      </c>
      <c r="L311">
        <v>0.65</v>
      </c>
      <c r="M311">
        <v>34.1</v>
      </c>
      <c r="N311">
        <v>32.5</v>
      </c>
      <c r="O311">
        <v>0.85</v>
      </c>
      <c r="P311">
        <v>0.85</v>
      </c>
      <c r="Q311">
        <v>0</v>
      </c>
      <c r="R311">
        <v>0</v>
      </c>
      <c r="S311">
        <v>1</v>
      </c>
      <c r="T311">
        <v>1</v>
      </c>
      <c r="U311" t="s">
        <v>625</v>
      </c>
      <c r="V311" s="787">
        <v>45388</v>
      </c>
      <c r="W311" t="s">
        <v>527</v>
      </c>
      <c r="X311">
        <v>29700</v>
      </c>
      <c r="Y311">
        <v>15.46875</v>
      </c>
      <c r="Z311" t="s">
        <v>643</v>
      </c>
      <c r="AA311" t="s">
        <v>550</v>
      </c>
      <c r="AB311" t="s">
        <v>622</v>
      </c>
      <c r="AC311">
        <v>66</v>
      </c>
    </row>
    <row r="312" spans="1:29">
      <c r="A312" s="787">
        <v>45391</v>
      </c>
      <c r="B312">
        <v>23</v>
      </c>
      <c r="C312">
        <v>11</v>
      </c>
      <c r="D312">
        <v>3</v>
      </c>
      <c r="E312">
        <v>13</v>
      </c>
      <c r="F312">
        <v>7</v>
      </c>
      <c r="G312">
        <v>1.27</v>
      </c>
      <c r="H312">
        <v>635</v>
      </c>
      <c r="I312">
        <v>146</v>
      </c>
      <c r="J312">
        <v>40</v>
      </c>
      <c r="K312">
        <v>0.74</v>
      </c>
      <c r="L312">
        <v>0.66</v>
      </c>
      <c r="M312">
        <v>33.4</v>
      </c>
      <c r="N312">
        <v>31.9</v>
      </c>
      <c r="O312">
        <v>0.85</v>
      </c>
      <c r="P312">
        <v>1</v>
      </c>
      <c r="Q312">
        <v>0</v>
      </c>
      <c r="R312">
        <v>0</v>
      </c>
      <c r="S312">
        <v>1</v>
      </c>
      <c r="T312">
        <v>1</v>
      </c>
      <c r="U312" t="s">
        <v>625</v>
      </c>
      <c r="V312" s="787">
        <v>45388</v>
      </c>
      <c r="W312" t="s">
        <v>527</v>
      </c>
      <c r="X312">
        <v>29700</v>
      </c>
      <c r="Y312">
        <v>15.46875</v>
      </c>
      <c r="Z312" t="s">
        <v>643</v>
      </c>
      <c r="AA312" t="s">
        <v>550</v>
      </c>
      <c r="AB312" t="s">
        <v>622</v>
      </c>
      <c r="AC312">
        <v>66</v>
      </c>
    </row>
    <row r="313" spans="1:29">
      <c r="A313" s="787">
        <v>45392</v>
      </c>
      <c r="B313">
        <v>22</v>
      </c>
      <c r="C313">
        <v>12</v>
      </c>
      <c r="D313">
        <v>4</v>
      </c>
      <c r="E313">
        <v>17</v>
      </c>
      <c r="F313">
        <v>14</v>
      </c>
      <c r="G313">
        <v>1.32</v>
      </c>
      <c r="H313">
        <v>660</v>
      </c>
      <c r="I313">
        <v>116</v>
      </c>
      <c r="J313">
        <v>40</v>
      </c>
      <c r="K313">
        <v>0.73</v>
      </c>
      <c r="L313">
        <v>0.66</v>
      </c>
      <c r="M313">
        <v>32.700000000000003</v>
      </c>
      <c r="N313">
        <v>31.4</v>
      </c>
      <c r="O313">
        <v>0.85</v>
      </c>
      <c r="P313">
        <v>1</v>
      </c>
      <c r="Q313">
        <v>0</v>
      </c>
      <c r="R313">
        <v>0</v>
      </c>
      <c r="S313">
        <v>1</v>
      </c>
      <c r="T313">
        <v>1</v>
      </c>
      <c r="U313" t="s">
        <v>625</v>
      </c>
      <c r="V313" s="787">
        <v>45388</v>
      </c>
      <c r="W313" t="s">
        <v>527</v>
      </c>
      <c r="X313">
        <v>29700</v>
      </c>
      <c r="Y313">
        <v>15.46875</v>
      </c>
      <c r="Z313" t="s">
        <v>643</v>
      </c>
      <c r="AA313" t="s">
        <v>550</v>
      </c>
      <c r="AB313" t="s">
        <v>622</v>
      </c>
      <c r="AC313">
        <v>66</v>
      </c>
    </row>
    <row r="314" spans="1:29">
      <c r="A314" s="787">
        <v>45393</v>
      </c>
      <c r="B314">
        <v>22</v>
      </c>
      <c r="C314">
        <v>13</v>
      </c>
      <c r="D314">
        <v>5</v>
      </c>
      <c r="E314">
        <v>18</v>
      </c>
      <c r="F314">
        <v>20</v>
      </c>
      <c r="G314">
        <v>1.76</v>
      </c>
      <c r="H314">
        <v>880</v>
      </c>
      <c r="I314">
        <v>94</v>
      </c>
      <c r="J314">
        <v>36.000000000021828</v>
      </c>
      <c r="K314">
        <v>0.77</v>
      </c>
      <c r="L314">
        <v>0.71</v>
      </c>
      <c r="M314">
        <v>32.200000000000003</v>
      </c>
      <c r="N314">
        <v>30.6</v>
      </c>
      <c r="O314">
        <v>0.8</v>
      </c>
      <c r="P314">
        <v>0.9</v>
      </c>
      <c r="Q314">
        <v>0</v>
      </c>
      <c r="R314">
        <v>0</v>
      </c>
      <c r="S314">
        <v>1</v>
      </c>
      <c r="T314">
        <v>1</v>
      </c>
      <c r="U314" t="s">
        <v>625</v>
      </c>
      <c r="V314" s="787">
        <v>45388</v>
      </c>
      <c r="W314" t="s">
        <v>527</v>
      </c>
      <c r="X314">
        <v>29700</v>
      </c>
      <c r="Y314">
        <v>15.46875</v>
      </c>
      <c r="Z314" t="s">
        <v>643</v>
      </c>
      <c r="AA314" t="s">
        <v>550</v>
      </c>
      <c r="AB314" t="s">
        <v>622</v>
      </c>
      <c r="AC314">
        <v>66</v>
      </c>
    </row>
    <row r="315" spans="1:29">
      <c r="A315" s="787">
        <v>45394</v>
      </c>
      <c r="B315">
        <v>23</v>
      </c>
      <c r="C315">
        <v>14</v>
      </c>
      <c r="D315">
        <v>6</v>
      </c>
      <c r="E315">
        <v>10</v>
      </c>
      <c r="F315">
        <v>21</v>
      </c>
      <c r="G315">
        <v>1.97</v>
      </c>
      <c r="H315">
        <v>985</v>
      </c>
      <c r="I315">
        <v>68</v>
      </c>
      <c r="J315">
        <v>35.999999999985448</v>
      </c>
      <c r="K315">
        <v>0.84</v>
      </c>
      <c r="L315">
        <v>0.78</v>
      </c>
      <c r="M315">
        <v>31.1</v>
      </c>
      <c r="N315">
        <v>29.8</v>
      </c>
      <c r="O315">
        <v>0.77</v>
      </c>
      <c r="P315">
        <v>1</v>
      </c>
      <c r="Q315">
        <v>0</v>
      </c>
      <c r="R315">
        <v>0</v>
      </c>
      <c r="S315">
        <v>1</v>
      </c>
      <c r="T315">
        <v>1</v>
      </c>
      <c r="U315" t="s">
        <v>625</v>
      </c>
      <c r="V315" s="787">
        <v>45388</v>
      </c>
      <c r="W315" t="s">
        <v>527</v>
      </c>
      <c r="X315">
        <v>29700</v>
      </c>
      <c r="Y315">
        <v>15.46875</v>
      </c>
      <c r="Z315" t="s">
        <v>643</v>
      </c>
      <c r="AA315" t="s">
        <v>550</v>
      </c>
      <c r="AB315" t="s">
        <v>622</v>
      </c>
      <c r="AC315">
        <v>66</v>
      </c>
    </row>
    <row r="316" spans="1:29">
      <c r="A316" s="787">
        <v>45395</v>
      </c>
      <c r="B316">
        <v>19</v>
      </c>
      <c r="C316">
        <v>14</v>
      </c>
      <c r="D316">
        <v>7</v>
      </c>
      <c r="E316">
        <v>12</v>
      </c>
      <c r="F316">
        <v>26</v>
      </c>
      <c r="G316">
        <v>2.23</v>
      </c>
      <c r="H316">
        <v>1115</v>
      </c>
      <c r="I316">
        <v>64</v>
      </c>
      <c r="J316">
        <v>32.000000000007276</v>
      </c>
      <c r="K316">
        <v>0.85</v>
      </c>
      <c r="L316">
        <v>0.74</v>
      </c>
      <c r="M316">
        <v>30.4</v>
      </c>
      <c r="N316">
        <v>29.2</v>
      </c>
      <c r="O316">
        <v>0.7</v>
      </c>
      <c r="P316">
        <v>1.1000000000000001</v>
      </c>
      <c r="Q316">
        <v>0</v>
      </c>
      <c r="R316">
        <v>0</v>
      </c>
      <c r="S316">
        <v>1</v>
      </c>
      <c r="T316">
        <v>2</v>
      </c>
      <c r="U316" t="s">
        <v>625</v>
      </c>
      <c r="V316" s="787">
        <v>45388</v>
      </c>
      <c r="W316" t="s">
        <v>527</v>
      </c>
      <c r="X316">
        <v>29700</v>
      </c>
      <c r="Y316">
        <v>15.46875</v>
      </c>
      <c r="Z316" t="s">
        <v>643</v>
      </c>
      <c r="AA316" t="s">
        <v>550</v>
      </c>
      <c r="AB316" t="s">
        <v>622</v>
      </c>
      <c r="AC316">
        <v>66</v>
      </c>
    </row>
    <row r="317" spans="1:29">
      <c r="A317" s="787">
        <v>45396</v>
      </c>
      <c r="B317">
        <v>22</v>
      </c>
      <c r="C317">
        <v>14</v>
      </c>
      <c r="D317">
        <v>8</v>
      </c>
      <c r="E317">
        <v>15</v>
      </c>
      <c r="F317">
        <v>212</v>
      </c>
      <c r="G317">
        <v>2.6</v>
      </c>
      <c r="H317">
        <v>1300</v>
      </c>
      <c r="I317">
        <v>76</v>
      </c>
      <c r="J317">
        <v>35.999999999985448</v>
      </c>
      <c r="K317">
        <v>0.86</v>
      </c>
      <c r="L317">
        <v>0.79</v>
      </c>
      <c r="M317">
        <v>29.9</v>
      </c>
      <c r="N317">
        <v>28.8</v>
      </c>
      <c r="O317">
        <v>0.81</v>
      </c>
      <c r="P317">
        <v>0.95</v>
      </c>
      <c r="Q317">
        <v>0</v>
      </c>
      <c r="R317">
        <v>0</v>
      </c>
      <c r="S317">
        <v>2</v>
      </c>
      <c r="T317">
        <v>2</v>
      </c>
      <c r="U317" t="s">
        <v>625</v>
      </c>
      <c r="V317" s="787">
        <v>45388</v>
      </c>
      <c r="W317" t="s">
        <v>527</v>
      </c>
      <c r="X317">
        <v>29700</v>
      </c>
      <c r="Y317">
        <v>15.46875</v>
      </c>
      <c r="Z317" t="s">
        <v>643</v>
      </c>
      <c r="AA317" t="s">
        <v>550</v>
      </c>
      <c r="AB317" t="s">
        <v>622</v>
      </c>
      <c r="AC317">
        <v>66</v>
      </c>
    </row>
    <row r="318" spans="1:29">
      <c r="A318" s="787">
        <v>45397</v>
      </c>
      <c r="B318">
        <v>25</v>
      </c>
      <c r="C318">
        <v>15</v>
      </c>
      <c r="D318">
        <v>9</v>
      </c>
      <c r="E318">
        <v>26</v>
      </c>
      <c r="F318">
        <v>12</v>
      </c>
      <c r="G318">
        <v>2.2400000000000002</v>
      </c>
      <c r="H318">
        <v>1120</v>
      </c>
      <c r="I318">
        <v>45</v>
      </c>
      <c r="J318">
        <v>24.000000000014552</v>
      </c>
      <c r="K318">
        <v>0.87</v>
      </c>
      <c r="L318">
        <v>0.73</v>
      </c>
      <c r="M318">
        <v>29.8</v>
      </c>
      <c r="N318">
        <v>28.6</v>
      </c>
      <c r="O318">
        <v>0.71</v>
      </c>
      <c r="P318">
        <v>2.0499999999999998</v>
      </c>
      <c r="Q318">
        <v>0</v>
      </c>
      <c r="R318">
        <v>0</v>
      </c>
      <c r="S318">
        <v>2</v>
      </c>
      <c r="T318">
        <v>2</v>
      </c>
      <c r="U318" t="s">
        <v>625</v>
      </c>
      <c r="V318" s="787">
        <v>45388</v>
      </c>
      <c r="W318" t="s">
        <v>527</v>
      </c>
      <c r="X318">
        <v>29700</v>
      </c>
      <c r="Y318">
        <v>15.46875</v>
      </c>
      <c r="Z318" t="s">
        <v>643</v>
      </c>
      <c r="AA318" t="s">
        <v>550</v>
      </c>
      <c r="AB318" t="s">
        <v>622</v>
      </c>
      <c r="AC318">
        <v>66</v>
      </c>
    </row>
    <row r="319" spans="1:29">
      <c r="A319" s="787">
        <v>45398</v>
      </c>
      <c r="B319">
        <v>25</v>
      </c>
      <c r="C319">
        <v>14</v>
      </c>
      <c r="D319">
        <v>10</v>
      </c>
      <c r="E319">
        <v>6</v>
      </c>
      <c r="F319">
        <v>12</v>
      </c>
      <c r="G319">
        <v>3.32</v>
      </c>
      <c r="H319">
        <v>1660</v>
      </c>
      <c r="I319">
        <v>13</v>
      </c>
      <c r="J319">
        <v>27.999999999992724</v>
      </c>
      <c r="K319">
        <v>0.87</v>
      </c>
      <c r="L319">
        <v>0.72</v>
      </c>
      <c r="M319">
        <v>29.7</v>
      </c>
      <c r="N319">
        <v>28.8</v>
      </c>
      <c r="O319">
        <v>0.75</v>
      </c>
      <c r="P319">
        <v>2.2400000000000002</v>
      </c>
      <c r="Q319">
        <v>0</v>
      </c>
      <c r="R319">
        <v>0</v>
      </c>
      <c r="S319">
        <v>2</v>
      </c>
      <c r="T319">
        <v>2</v>
      </c>
      <c r="U319" t="s">
        <v>625</v>
      </c>
      <c r="V319" s="787">
        <v>45388</v>
      </c>
      <c r="W319" t="s">
        <v>527</v>
      </c>
      <c r="X319">
        <v>29700</v>
      </c>
      <c r="Y319">
        <v>15.46875</v>
      </c>
      <c r="Z319" t="s">
        <v>643</v>
      </c>
      <c r="AA319" t="s">
        <v>550</v>
      </c>
      <c r="AB319" t="s">
        <v>622</v>
      </c>
      <c r="AC319">
        <v>66</v>
      </c>
    </row>
    <row r="320" spans="1:29">
      <c r="A320" s="787">
        <v>45399</v>
      </c>
      <c r="B320">
        <v>19</v>
      </c>
      <c r="C320">
        <v>10</v>
      </c>
      <c r="D320">
        <v>11</v>
      </c>
      <c r="E320">
        <v>10</v>
      </c>
      <c r="F320">
        <v>11</v>
      </c>
      <c r="G320">
        <v>3.73</v>
      </c>
      <c r="H320">
        <v>1865</v>
      </c>
      <c r="I320">
        <v>29</v>
      </c>
      <c r="J320">
        <v>24.000000000014552</v>
      </c>
      <c r="K320">
        <v>0.85</v>
      </c>
      <c r="L320">
        <v>0.69</v>
      </c>
      <c r="M320">
        <v>29</v>
      </c>
      <c r="N320">
        <v>27.9</v>
      </c>
      <c r="O320">
        <v>0.7</v>
      </c>
      <c r="P320">
        <v>0.99</v>
      </c>
      <c r="Q320">
        <v>0</v>
      </c>
      <c r="R320">
        <v>0</v>
      </c>
      <c r="S320">
        <v>2</v>
      </c>
      <c r="T320">
        <v>2</v>
      </c>
      <c r="U320" t="s">
        <v>625</v>
      </c>
      <c r="V320" s="787">
        <v>45388</v>
      </c>
      <c r="W320" t="s">
        <v>527</v>
      </c>
      <c r="X320">
        <v>29700</v>
      </c>
      <c r="Y320">
        <v>15.46875</v>
      </c>
      <c r="Z320" t="s">
        <v>643</v>
      </c>
      <c r="AA320" t="s">
        <v>550</v>
      </c>
      <c r="AB320" t="s">
        <v>622</v>
      </c>
      <c r="AC320">
        <v>66</v>
      </c>
    </row>
    <row r="321" spans="1:29">
      <c r="A321" s="787">
        <v>45400</v>
      </c>
      <c r="B321">
        <v>23</v>
      </c>
      <c r="C321">
        <v>12</v>
      </c>
      <c r="D321">
        <v>12</v>
      </c>
      <c r="E321">
        <v>8</v>
      </c>
      <c r="F321">
        <v>29</v>
      </c>
      <c r="G321">
        <v>4</v>
      </c>
      <c r="H321">
        <v>2000</v>
      </c>
      <c r="I321">
        <v>52</v>
      </c>
      <c r="J321">
        <v>27.999999999992724</v>
      </c>
      <c r="K321">
        <v>0.88</v>
      </c>
      <c r="L321">
        <v>0.68</v>
      </c>
      <c r="M321">
        <v>28.8</v>
      </c>
      <c r="N321">
        <v>27.3</v>
      </c>
      <c r="O321">
        <v>0.57999999999999996</v>
      </c>
      <c r="P321">
        <v>1.83</v>
      </c>
      <c r="Q321">
        <v>0</v>
      </c>
      <c r="R321">
        <v>0</v>
      </c>
      <c r="S321">
        <v>2</v>
      </c>
      <c r="T321">
        <v>2</v>
      </c>
      <c r="U321" t="s">
        <v>625</v>
      </c>
      <c r="V321" s="787">
        <v>45388</v>
      </c>
      <c r="W321" t="s">
        <v>527</v>
      </c>
      <c r="X321">
        <v>29700</v>
      </c>
      <c r="Y321">
        <v>15.46875</v>
      </c>
      <c r="Z321" t="s">
        <v>643</v>
      </c>
      <c r="AA321" t="s">
        <v>550</v>
      </c>
      <c r="AB321" t="s">
        <v>622</v>
      </c>
      <c r="AC321">
        <v>66</v>
      </c>
    </row>
    <row r="322" spans="1:29">
      <c r="A322" s="787">
        <v>45401</v>
      </c>
      <c r="B322">
        <v>20</v>
      </c>
      <c r="C322">
        <v>14</v>
      </c>
      <c r="D322">
        <v>13</v>
      </c>
      <c r="E322">
        <v>5</v>
      </c>
      <c r="F322">
        <v>27</v>
      </c>
      <c r="G322">
        <v>4.45</v>
      </c>
      <c r="H322">
        <v>2225</v>
      </c>
      <c r="I322">
        <v>35</v>
      </c>
      <c r="J322">
        <v>32.000000000007276</v>
      </c>
      <c r="K322">
        <v>0.86</v>
      </c>
      <c r="L322">
        <v>0.71</v>
      </c>
      <c r="M322">
        <v>28.5</v>
      </c>
      <c r="N322">
        <v>26.7</v>
      </c>
      <c r="O322">
        <v>0.72</v>
      </c>
      <c r="P322">
        <v>1.37</v>
      </c>
      <c r="Q322">
        <v>0</v>
      </c>
      <c r="R322">
        <v>0</v>
      </c>
      <c r="S322">
        <v>2</v>
      </c>
      <c r="T322">
        <v>2</v>
      </c>
      <c r="U322" t="s">
        <v>625</v>
      </c>
      <c r="V322" s="787">
        <v>45388</v>
      </c>
      <c r="W322" t="s">
        <v>527</v>
      </c>
      <c r="X322">
        <v>29700</v>
      </c>
      <c r="Y322">
        <v>15.46875</v>
      </c>
      <c r="Z322" t="s">
        <v>643</v>
      </c>
      <c r="AA322" t="s">
        <v>550</v>
      </c>
      <c r="AB322" t="s">
        <v>622</v>
      </c>
      <c r="AC322">
        <v>66</v>
      </c>
    </row>
    <row r="323" spans="1:29">
      <c r="A323" s="787">
        <v>45402</v>
      </c>
      <c r="B323">
        <v>22</v>
      </c>
      <c r="C323">
        <v>14</v>
      </c>
      <c r="D323">
        <v>14</v>
      </c>
      <c r="E323">
        <v>7</v>
      </c>
      <c r="F323">
        <v>36</v>
      </c>
      <c r="G323">
        <v>4.7300000000000004</v>
      </c>
      <c r="H323">
        <v>2365</v>
      </c>
      <c r="I323">
        <v>51</v>
      </c>
      <c r="J323">
        <v>32.000000000007276</v>
      </c>
      <c r="K323">
        <v>0.86</v>
      </c>
      <c r="L323">
        <v>0.79</v>
      </c>
      <c r="M323">
        <v>28.3</v>
      </c>
      <c r="N323">
        <v>26.4</v>
      </c>
      <c r="O323">
        <v>0.76</v>
      </c>
      <c r="P323">
        <v>1.67</v>
      </c>
      <c r="Q323">
        <v>0</v>
      </c>
      <c r="R323">
        <v>0</v>
      </c>
      <c r="S323">
        <v>2</v>
      </c>
      <c r="T323">
        <v>2</v>
      </c>
      <c r="U323" t="s">
        <v>625</v>
      </c>
      <c r="V323" s="787">
        <v>45388</v>
      </c>
      <c r="W323" t="s">
        <v>527</v>
      </c>
      <c r="X323">
        <v>29700</v>
      </c>
      <c r="Y323">
        <v>15.46875</v>
      </c>
      <c r="Z323" t="s">
        <v>643</v>
      </c>
      <c r="AA323" t="s">
        <v>550</v>
      </c>
      <c r="AB323" t="s">
        <v>622</v>
      </c>
      <c r="AC323">
        <v>66</v>
      </c>
    </row>
    <row r="324" spans="1:29">
      <c r="A324" s="787">
        <v>45403</v>
      </c>
      <c r="B324">
        <v>22</v>
      </c>
      <c r="C324">
        <v>12</v>
      </c>
      <c r="D324">
        <v>15</v>
      </c>
      <c r="E324">
        <v>6</v>
      </c>
      <c r="F324">
        <v>26</v>
      </c>
      <c r="G324">
        <v>5.17</v>
      </c>
      <c r="H324">
        <v>2585</v>
      </c>
      <c r="I324">
        <v>24</v>
      </c>
      <c r="J324">
        <v>40</v>
      </c>
      <c r="K324">
        <v>0.86</v>
      </c>
      <c r="L324">
        <v>0.75</v>
      </c>
      <c r="M324">
        <v>27.8</v>
      </c>
      <c r="N324">
        <v>26.1</v>
      </c>
      <c r="O324">
        <v>0.75</v>
      </c>
      <c r="P324">
        <v>1.83</v>
      </c>
      <c r="Q324">
        <v>0</v>
      </c>
      <c r="R324">
        <v>0</v>
      </c>
      <c r="S324">
        <v>2</v>
      </c>
      <c r="T324">
        <v>2</v>
      </c>
      <c r="U324" t="s">
        <v>625</v>
      </c>
      <c r="V324" s="787">
        <v>45388</v>
      </c>
      <c r="W324" t="s">
        <v>527</v>
      </c>
      <c r="X324">
        <v>29700</v>
      </c>
      <c r="Y324">
        <v>15.46875</v>
      </c>
      <c r="Z324" t="s">
        <v>643</v>
      </c>
      <c r="AA324" t="s">
        <v>550</v>
      </c>
      <c r="AB324" t="s">
        <v>622</v>
      </c>
      <c r="AC324">
        <v>66</v>
      </c>
    </row>
    <row r="325" spans="1:29">
      <c r="A325" s="787">
        <v>45404</v>
      </c>
      <c r="B325">
        <v>23</v>
      </c>
      <c r="C325">
        <v>14</v>
      </c>
      <c r="D325">
        <v>16</v>
      </c>
      <c r="E325">
        <v>4</v>
      </c>
      <c r="F325">
        <v>34</v>
      </c>
      <c r="G325">
        <v>5.47</v>
      </c>
      <c r="H325">
        <v>2735</v>
      </c>
      <c r="I325">
        <v>15</v>
      </c>
      <c r="J325">
        <v>40</v>
      </c>
      <c r="K325">
        <v>0.87</v>
      </c>
      <c r="L325">
        <v>0.68</v>
      </c>
      <c r="M325">
        <v>28.6</v>
      </c>
      <c r="N325">
        <v>25.6</v>
      </c>
      <c r="O325">
        <v>0.71</v>
      </c>
      <c r="P325">
        <v>2.0299999999999998</v>
      </c>
      <c r="Q325">
        <v>0</v>
      </c>
      <c r="R325">
        <v>0</v>
      </c>
      <c r="S325">
        <v>2</v>
      </c>
      <c r="T325">
        <v>2</v>
      </c>
      <c r="U325" t="s">
        <v>625</v>
      </c>
      <c r="V325" s="787">
        <v>45388</v>
      </c>
      <c r="W325" t="s">
        <v>527</v>
      </c>
      <c r="X325">
        <v>29700</v>
      </c>
      <c r="Y325">
        <v>15.46875</v>
      </c>
      <c r="Z325" t="s">
        <v>643</v>
      </c>
      <c r="AA325" t="s">
        <v>550</v>
      </c>
      <c r="AB325" t="s">
        <v>622</v>
      </c>
      <c r="AC325">
        <v>66</v>
      </c>
    </row>
    <row r="326" spans="1:29">
      <c r="A326" s="787">
        <v>45405</v>
      </c>
      <c r="B326">
        <v>25</v>
      </c>
      <c r="C326">
        <v>12</v>
      </c>
      <c r="D326">
        <v>17</v>
      </c>
      <c r="E326">
        <v>3</v>
      </c>
      <c r="F326">
        <v>25</v>
      </c>
      <c r="G326">
        <v>5.73</v>
      </c>
      <c r="H326">
        <v>2865</v>
      </c>
      <c r="I326">
        <v>8</v>
      </c>
      <c r="J326">
        <v>47.999999999992724</v>
      </c>
      <c r="K326">
        <v>0.86</v>
      </c>
      <c r="L326">
        <v>0.74</v>
      </c>
      <c r="M326">
        <v>28.3</v>
      </c>
      <c r="N326">
        <v>26.1</v>
      </c>
      <c r="O326">
        <v>0.7</v>
      </c>
      <c r="P326">
        <v>2.74</v>
      </c>
      <c r="Q326">
        <v>0</v>
      </c>
      <c r="R326">
        <v>0</v>
      </c>
      <c r="S326">
        <v>2</v>
      </c>
      <c r="T326">
        <v>3</v>
      </c>
      <c r="U326" t="s">
        <v>625</v>
      </c>
      <c r="V326" s="787">
        <v>45388</v>
      </c>
      <c r="W326" t="s">
        <v>527</v>
      </c>
      <c r="X326">
        <v>29700</v>
      </c>
      <c r="Y326">
        <v>15.46875</v>
      </c>
      <c r="Z326" t="s">
        <v>643</v>
      </c>
      <c r="AA326" t="s">
        <v>550</v>
      </c>
      <c r="AB326" t="s">
        <v>622</v>
      </c>
      <c r="AC326">
        <v>66</v>
      </c>
    </row>
    <row r="327" spans="1:29">
      <c r="A327" s="787">
        <v>45406</v>
      </c>
      <c r="B327">
        <v>25</v>
      </c>
      <c r="C327">
        <v>13</v>
      </c>
      <c r="D327">
        <v>18</v>
      </c>
      <c r="E327">
        <v>6</v>
      </c>
      <c r="F327">
        <v>17</v>
      </c>
      <c r="G327">
        <v>6.02</v>
      </c>
      <c r="H327">
        <v>3010</v>
      </c>
      <c r="I327">
        <v>12</v>
      </c>
      <c r="J327">
        <v>55.999999999985448</v>
      </c>
      <c r="K327">
        <v>0.86</v>
      </c>
      <c r="L327">
        <v>0.56000000000000005</v>
      </c>
      <c r="M327">
        <v>28.1</v>
      </c>
      <c r="N327">
        <v>25.2</v>
      </c>
      <c r="O327">
        <v>0.68</v>
      </c>
      <c r="P327">
        <v>2.48</v>
      </c>
      <c r="Q327">
        <v>0</v>
      </c>
      <c r="R327">
        <v>0</v>
      </c>
      <c r="S327">
        <v>2</v>
      </c>
      <c r="T327">
        <v>3</v>
      </c>
      <c r="U327" t="s">
        <v>625</v>
      </c>
      <c r="V327" s="787">
        <v>45388</v>
      </c>
      <c r="W327" t="s">
        <v>527</v>
      </c>
      <c r="X327">
        <v>29700</v>
      </c>
      <c r="Y327">
        <v>15.46875</v>
      </c>
      <c r="Z327" t="s">
        <v>643</v>
      </c>
      <c r="AA327" t="s">
        <v>550</v>
      </c>
      <c r="AB327" t="s">
        <v>622</v>
      </c>
      <c r="AC327">
        <v>66</v>
      </c>
    </row>
    <row r="328" spans="1:29">
      <c r="A328" s="787">
        <v>45407</v>
      </c>
      <c r="B328">
        <v>27</v>
      </c>
      <c r="C328">
        <v>15</v>
      </c>
      <c r="D328">
        <v>19</v>
      </c>
      <c r="E328">
        <v>4</v>
      </c>
      <c r="F328">
        <v>18</v>
      </c>
      <c r="G328">
        <v>6.31</v>
      </c>
      <c r="H328">
        <v>3155</v>
      </c>
      <c r="I328">
        <v>7</v>
      </c>
      <c r="J328">
        <v>67.999999999992724</v>
      </c>
      <c r="K328">
        <v>0.84</v>
      </c>
      <c r="L328">
        <v>0.56999999999999995</v>
      </c>
      <c r="M328">
        <v>29.1</v>
      </c>
      <c r="N328">
        <v>24.7</v>
      </c>
      <c r="O328">
        <v>0.65</v>
      </c>
      <c r="P328">
        <v>3.76</v>
      </c>
      <c r="Q328">
        <v>0</v>
      </c>
      <c r="R328">
        <v>0</v>
      </c>
      <c r="S328">
        <v>2</v>
      </c>
      <c r="T328">
        <v>5</v>
      </c>
      <c r="U328" t="s">
        <v>625</v>
      </c>
      <c r="V328" s="787">
        <v>45388</v>
      </c>
      <c r="W328" t="s">
        <v>527</v>
      </c>
      <c r="X328">
        <v>29700</v>
      </c>
      <c r="Y328">
        <v>15.46875</v>
      </c>
      <c r="Z328" t="s">
        <v>643</v>
      </c>
      <c r="AA328" t="s">
        <v>550</v>
      </c>
      <c r="AB328" t="s">
        <v>622</v>
      </c>
      <c r="AC328">
        <v>66</v>
      </c>
    </row>
    <row r="329" spans="1:29">
      <c r="A329" s="787">
        <v>45408</v>
      </c>
      <c r="B329">
        <v>26</v>
      </c>
      <c r="C329">
        <v>15</v>
      </c>
      <c r="D329">
        <v>20</v>
      </c>
      <c r="E329">
        <v>12</v>
      </c>
      <c r="F329">
        <v>23</v>
      </c>
      <c r="G329">
        <v>6.99</v>
      </c>
      <c r="H329">
        <v>3495</v>
      </c>
      <c r="I329">
        <v>3</v>
      </c>
      <c r="J329">
        <v>92.000000000007276</v>
      </c>
      <c r="K329">
        <v>0.81</v>
      </c>
      <c r="L329">
        <v>0.64</v>
      </c>
      <c r="M329">
        <v>28.1</v>
      </c>
      <c r="N329">
        <v>24.6</v>
      </c>
      <c r="O329">
        <v>0.71</v>
      </c>
      <c r="P329">
        <v>3.43</v>
      </c>
      <c r="Q329">
        <v>0</v>
      </c>
      <c r="R329">
        <v>0</v>
      </c>
      <c r="S329">
        <v>2</v>
      </c>
      <c r="T329">
        <v>5</v>
      </c>
      <c r="U329" t="s">
        <v>625</v>
      </c>
      <c r="V329" s="787">
        <v>45388</v>
      </c>
      <c r="W329" t="s">
        <v>527</v>
      </c>
      <c r="X329">
        <v>29700</v>
      </c>
      <c r="Y329">
        <v>15.46875</v>
      </c>
      <c r="Z329" t="s">
        <v>643</v>
      </c>
      <c r="AA329" t="s">
        <v>550</v>
      </c>
      <c r="AB329" t="s">
        <v>622</v>
      </c>
      <c r="AC329">
        <v>66</v>
      </c>
    </row>
    <row r="330" spans="1:29">
      <c r="A330" s="787">
        <v>45409</v>
      </c>
      <c r="B330">
        <v>25</v>
      </c>
      <c r="C330">
        <v>17</v>
      </c>
      <c r="D330">
        <v>21</v>
      </c>
      <c r="E330">
        <v>7</v>
      </c>
      <c r="F330">
        <v>24</v>
      </c>
      <c r="G330">
        <v>7.19</v>
      </c>
      <c r="H330">
        <v>3595</v>
      </c>
      <c r="I330">
        <v>3</v>
      </c>
      <c r="J330">
        <v>92.000000000007276</v>
      </c>
      <c r="K330">
        <v>0.81</v>
      </c>
      <c r="L330">
        <v>0.68</v>
      </c>
      <c r="M330">
        <v>27.4</v>
      </c>
      <c r="N330">
        <v>24.1</v>
      </c>
      <c r="O330">
        <v>0.7</v>
      </c>
      <c r="P330">
        <v>3.14</v>
      </c>
      <c r="Q330">
        <v>0</v>
      </c>
      <c r="R330">
        <v>0</v>
      </c>
      <c r="S330">
        <v>2</v>
      </c>
      <c r="T330">
        <v>5</v>
      </c>
      <c r="U330" t="s">
        <v>625</v>
      </c>
      <c r="V330" s="787">
        <v>45388</v>
      </c>
      <c r="W330" t="s">
        <v>527</v>
      </c>
      <c r="X330">
        <v>29700</v>
      </c>
      <c r="Y330">
        <v>15.46875</v>
      </c>
      <c r="Z330" t="s">
        <v>643</v>
      </c>
      <c r="AA330" t="s">
        <v>550</v>
      </c>
      <c r="AB330" t="s">
        <v>622</v>
      </c>
      <c r="AC330">
        <v>66</v>
      </c>
    </row>
    <row r="331" spans="1:29">
      <c r="A331" s="787">
        <v>45410</v>
      </c>
      <c r="B331">
        <v>21</v>
      </c>
      <c r="C331">
        <v>16</v>
      </c>
      <c r="D331">
        <v>22</v>
      </c>
      <c r="E331">
        <v>4</v>
      </c>
      <c r="F331">
        <v>14</v>
      </c>
      <c r="G331">
        <v>7.57</v>
      </c>
      <c r="H331">
        <v>3785</v>
      </c>
      <c r="I331">
        <v>3</v>
      </c>
      <c r="J331">
        <v>95.999999999985448</v>
      </c>
      <c r="K331">
        <v>0.86</v>
      </c>
      <c r="L331">
        <v>0.82</v>
      </c>
      <c r="M331">
        <v>26</v>
      </c>
      <c r="N331">
        <v>23.9</v>
      </c>
      <c r="O331">
        <v>0.82</v>
      </c>
      <c r="P331">
        <v>1.74</v>
      </c>
      <c r="Q331">
        <v>0</v>
      </c>
      <c r="R331">
        <v>0</v>
      </c>
      <c r="S331">
        <v>2</v>
      </c>
      <c r="T331">
        <v>3</v>
      </c>
      <c r="U331" t="s">
        <v>625</v>
      </c>
      <c r="V331" s="787">
        <v>45388</v>
      </c>
      <c r="W331" t="s">
        <v>527</v>
      </c>
      <c r="X331">
        <v>29700</v>
      </c>
      <c r="Y331">
        <v>15.46875</v>
      </c>
      <c r="Z331" t="s">
        <v>643</v>
      </c>
      <c r="AA331" t="s">
        <v>550</v>
      </c>
      <c r="AB331" t="s">
        <v>622</v>
      </c>
      <c r="AC331">
        <v>66</v>
      </c>
    </row>
    <row r="332" spans="1:29">
      <c r="A332" s="787">
        <v>45411</v>
      </c>
      <c r="B332">
        <v>23</v>
      </c>
      <c r="C332">
        <v>13</v>
      </c>
      <c r="D332">
        <v>23</v>
      </c>
      <c r="E332">
        <v>5</v>
      </c>
      <c r="F332">
        <v>22</v>
      </c>
      <c r="G332">
        <v>7.75</v>
      </c>
      <c r="H332">
        <v>3875</v>
      </c>
      <c r="I332">
        <v>6</v>
      </c>
      <c r="J332">
        <v>80</v>
      </c>
      <c r="K332">
        <v>0.87</v>
      </c>
      <c r="L332">
        <v>0.68</v>
      </c>
      <c r="M332">
        <v>25.8</v>
      </c>
      <c r="N332">
        <v>23.5</v>
      </c>
      <c r="O332">
        <v>0.7</v>
      </c>
      <c r="P332">
        <v>2.69</v>
      </c>
      <c r="Q332">
        <v>0</v>
      </c>
      <c r="R332">
        <v>0</v>
      </c>
      <c r="S332">
        <v>2</v>
      </c>
      <c r="T332">
        <v>5</v>
      </c>
      <c r="U332" t="s">
        <v>625</v>
      </c>
      <c r="V332" s="787">
        <v>45388</v>
      </c>
      <c r="W332" t="s">
        <v>527</v>
      </c>
      <c r="X332">
        <v>29700</v>
      </c>
      <c r="Y332">
        <v>15.46875</v>
      </c>
      <c r="Z332" t="s">
        <v>643</v>
      </c>
      <c r="AA332" t="s">
        <v>550</v>
      </c>
      <c r="AB332" t="s">
        <v>622</v>
      </c>
      <c r="AC332">
        <v>66</v>
      </c>
    </row>
    <row r="333" spans="1:29">
      <c r="A333" s="787">
        <v>45412</v>
      </c>
      <c r="B333">
        <v>15</v>
      </c>
      <c r="C333">
        <v>10</v>
      </c>
      <c r="D333">
        <v>24</v>
      </c>
      <c r="E333">
        <v>7</v>
      </c>
      <c r="F333">
        <v>22</v>
      </c>
      <c r="G333">
        <v>7.86</v>
      </c>
      <c r="H333">
        <v>3930</v>
      </c>
      <c r="I333">
        <v>2</v>
      </c>
      <c r="J333">
        <v>112.00000000000728</v>
      </c>
      <c r="K333">
        <v>0.85</v>
      </c>
      <c r="L333">
        <v>0.77</v>
      </c>
      <c r="M333">
        <v>25.1</v>
      </c>
      <c r="N333">
        <v>22.9</v>
      </c>
      <c r="O333">
        <v>0.65</v>
      </c>
      <c r="P333">
        <v>0.93</v>
      </c>
      <c r="Q333">
        <v>0</v>
      </c>
      <c r="R333">
        <v>0</v>
      </c>
      <c r="S333">
        <v>2</v>
      </c>
      <c r="T333">
        <v>2</v>
      </c>
      <c r="U333" t="s">
        <v>625</v>
      </c>
      <c r="V333" s="787">
        <v>45388</v>
      </c>
      <c r="W333" t="s">
        <v>527</v>
      </c>
      <c r="X333">
        <v>29700</v>
      </c>
      <c r="Y333">
        <v>15.46875</v>
      </c>
      <c r="Z333" t="s">
        <v>643</v>
      </c>
      <c r="AA333" t="s">
        <v>550</v>
      </c>
      <c r="AB333" t="s">
        <v>622</v>
      </c>
      <c r="AC333">
        <v>66</v>
      </c>
    </row>
    <row r="334" spans="1:29">
      <c r="A334" s="787">
        <v>45413</v>
      </c>
      <c r="B334">
        <v>21</v>
      </c>
      <c r="C334">
        <v>11</v>
      </c>
      <c r="D334">
        <v>25</v>
      </c>
      <c r="E334">
        <v>6</v>
      </c>
      <c r="F334">
        <v>20</v>
      </c>
      <c r="G334">
        <v>8.11</v>
      </c>
      <c r="H334">
        <v>4055</v>
      </c>
      <c r="I334">
        <v>4</v>
      </c>
      <c r="J334">
        <v>67.999999999992724</v>
      </c>
      <c r="K334">
        <v>0.85</v>
      </c>
      <c r="L334">
        <v>0.51</v>
      </c>
      <c r="M334">
        <v>25.5</v>
      </c>
      <c r="N334">
        <v>22.7</v>
      </c>
      <c r="O334">
        <v>0.55000000000000004</v>
      </c>
      <c r="P334">
        <v>2.3199999999999998</v>
      </c>
      <c r="Q334">
        <v>0</v>
      </c>
      <c r="R334">
        <v>0</v>
      </c>
      <c r="S334">
        <v>2</v>
      </c>
      <c r="T334">
        <v>5</v>
      </c>
      <c r="U334" t="s">
        <v>625</v>
      </c>
      <c r="V334" s="787">
        <v>45388</v>
      </c>
      <c r="W334" t="s">
        <v>527</v>
      </c>
      <c r="X334">
        <v>29700</v>
      </c>
      <c r="Y334">
        <v>15.46875</v>
      </c>
      <c r="Z334" t="s">
        <v>643</v>
      </c>
      <c r="AA334" t="s">
        <v>550</v>
      </c>
      <c r="AB334" t="s">
        <v>622</v>
      </c>
      <c r="AC334">
        <v>66</v>
      </c>
    </row>
    <row r="335" spans="1:29">
      <c r="A335" s="787">
        <v>45414</v>
      </c>
      <c r="B335">
        <v>22</v>
      </c>
      <c r="C335">
        <v>12</v>
      </c>
      <c r="D335">
        <v>26</v>
      </c>
      <c r="E335">
        <v>8</v>
      </c>
      <c r="F335">
        <v>19</v>
      </c>
      <c r="G335">
        <v>8.5</v>
      </c>
      <c r="H335">
        <v>4250</v>
      </c>
      <c r="I335">
        <v>1</v>
      </c>
      <c r="J335">
        <v>100</v>
      </c>
      <c r="K335">
        <v>0.85</v>
      </c>
      <c r="L335">
        <v>0.42</v>
      </c>
      <c r="M335">
        <v>25.9</v>
      </c>
      <c r="N335">
        <v>22.1</v>
      </c>
      <c r="O335">
        <v>0.5</v>
      </c>
      <c r="P335">
        <v>2.61</v>
      </c>
      <c r="Q335">
        <v>0</v>
      </c>
      <c r="R335">
        <v>0</v>
      </c>
      <c r="S335">
        <v>2</v>
      </c>
      <c r="T335">
        <v>6</v>
      </c>
      <c r="U335" t="s">
        <v>625</v>
      </c>
      <c r="V335" s="787">
        <v>45388</v>
      </c>
      <c r="W335" t="s">
        <v>527</v>
      </c>
      <c r="X335">
        <v>29700</v>
      </c>
      <c r="Y335">
        <v>15.46875</v>
      </c>
      <c r="Z335" t="s">
        <v>643</v>
      </c>
      <c r="AA335" t="s">
        <v>550</v>
      </c>
      <c r="AB335" t="s">
        <v>622</v>
      </c>
      <c r="AC335">
        <v>66</v>
      </c>
    </row>
    <row r="336" spans="1:29">
      <c r="A336" s="787">
        <v>45415</v>
      </c>
      <c r="B336">
        <v>20</v>
      </c>
      <c r="C336">
        <v>15</v>
      </c>
      <c r="D336">
        <v>27</v>
      </c>
      <c r="E336">
        <v>9</v>
      </c>
      <c r="F336">
        <v>14</v>
      </c>
      <c r="G336">
        <v>9.15</v>
      </c>
      <c r="H336">
        <v>4575</v>
      </c>
      <c r="I336">
        <v>2</v>
      </c>
      <c r="J336">
        <v>112.00000000000728</v>
      </c>
      <c r="K336">
        <v>0.85</v>
      </c>
      <c r="L336">
        <v>0.67</v>
      </c>
      <c r="M336">
        <v>24.8</v>
      </c>
      <c r="N336">
        <v>21.6</v>
      </c>
      <c r="O336">
        <v>0.5</v>
      </c>
      <c r="P336">
        <v>2.04</v>
      </c>
      <c r="Q336">
        <v>0</v>
      </c>
      <c r="R336">
        <v>0</v>
      </c>
      <c r="S336">
        <v>2</v>
      </c>
      <c r="T336">
        <v>5</v>
      </c>
      <c r="U336" t="s">
        <v>625</v>
      </c>
      <c r="V336" s="787">
        <v>45388</v>
      </c>
      <c r="W336" t="s">
        <v>527</v>
      </c>
      <c r="X336">
        <v>29700</v>
      </c>
      <c r="Y336">
        <v>15.46875</v>
      </c>
      <c r="Z336" t="s">
        <v>643</v>
      </c>
      <c r="AA336" t="s">
        <v>550</v>
      </c>
      <c r="AB336" t="s">
        <v>622</v>
      </c>
      <c r="AC336">
        <v>66</v>
      </c>
    </row>
    <row r="337" spans="1:29">
      <c r="A337" s="787">
        <v>45416</v>
      </c>
      <c r="B337">
        <v>19</v>
      </c>
      <c r="C337">
        <v>15</v>
      </c>
      <c r="D337">
        <v>28</v>
      </c>
      <c r="E337">
        <v>12</v>
      </c>
      <c r="F337">
        <v>15</v>
      </c>
      <c r="G337">
        <v>9.41</v>
      </c>
      <c r="H337">
        <v>4705</v>
      </c>
      <c r="I337">
        <v>0</v>
      </c>
      <c r="J337">
        <v>127.99999999999272</v>
      </c>
      <c r="K337">
        <v>0.85</v>
      </c>
      <c r="L337">
        <v>0.78</v>
      </c>
      <c r="M337">
        <v>23.8</v>
      </c>
      <c r="N337">
        <v>21.7</v>
      </c>
      <c r="O337">
        <v>0.73</v>
      </c>
      <c r="P337">
        <v>1.93</v>
      </c>
      <c r="Q337">
        <v>0</v>
      </c>
      <c r="R337">
        <v>0</v>
      </c>
      <c r="S337">
        <v>2</v>
      </c>
      <c r="T337">
        <v>5</v>
      </c>
      <c r="U337" t="s">
        <v>625</v>
      </c>
      <c r="V337" s="787">
        <v>45388</v>
      </c>
      <c r="W337" t="s">
        <v>527</v>
      </c>
      <c r="X337">
        <v>29700</v>
      </c>
      <c r="Y337">
        <v>15.46875</v>
      </c>
      <c r="Z337" t="s">
        <v>643</v>
      </c>
      <c r="AA337" t="s">
        <v>550</v>
      </c>
      <c r="AB337" t="s">
        <v>622</v>
      </c>
      <c r="AC337">
        <v>66</v>
      </c>
    </row>
    <row r="338" spans="1:29">
      <c r="A338" s="787">
        <v>45417</v>
      </c>
      <c r="B338">
        <v>20</v>
      </c>
      <c r="C338">
        <v>14</v>
      </c>
      <c r="D338">
        <v>29</v>
      </c>
      <c r="E338">
        <v>6</v>
      </c>
      <c r="F338">
        <v>14</v>
      </c>
      <c r="G338">
        <v>9.64</v>
      </c>
      <c r="H338">
        <v>4820</v>
      </c>
      <c r="I338">
        <v>0</v>
      </c>
      <c r="J338">
        <v>120</v>
      </c>
      <c r="K338">
        <v>0.87</v>
      </c>
      <c r="L338">
        <v>0.83</v>
      </c>
      <c r="M338">
        <v>23.6</v>
      </c>
      <c r="N338">
        <v>21.4</v>
      </c>
      <c r="O338">
        <v>1.03</v>
      </c>
      <c r="P338">
        <v>1.46</v>
      </c>
      <c r="Q338">
        <v>0</v>
      </c>
      <c r="R338">
        <v>0</v>
      </c>
      <c r="S338">
        <v>3</v>
      </c>
      <c r="T338">
        <v>4</v>
      </c>
      <c r="U338" t="s">
        <v>625</v>
      </c>
      <c r="V338" s="787">
        <v>45388</v>
      </c>
      <c r="W338" t="s">
        <v>527</v>
      </c>
      <c r="X338">
        <v>29700</v>
      </c>
      <c r="Y338">
        <v>15.46875</v>
      </c>
      <c r="Z338" t="s">
        <v>643</v>
      </c>
      <c r="AA338" t="s">
        <v>550</v>
      </c>
      <c r="AB338" t="s">
        <v>622</v>
      </c>
      <c r="AC338">
        <v>66</v>
      </c>
    </row>
    <row r="339" spans="1:29">
      <c r="A339" s="787">
        <v>45418</v>
      </c>
      <c r="B339">
        <v>26</v>
      </c>
      <c r="C339">
        <v>15</v>
      </c>
      <c r="D339">
        <v>30</v>
      </c>
      <c r="E339">
        <v>8</v>
      </c>
      <c r="F339">
        <v>27</v>
      </c>
      <c r="G339">
        <v>9.66</v>
      </c>
      <c r="H339">
        <v>4830</v>
      </c>
      <c r="I339">
        <v>4</v>
      </c>
      <c r="J339">
        <v>128.0000000000291</v>
      </c>
      <c r="K339">
        <v>0.87</v>
      </c>
      <c r="L339">
        <v>0.72</v>
      </c>
      <c r="M339">
        <v>26.7</v>
      </c>
      <c r="N339">
        <v>21.2</v>
      </c>
      <c r="O339">
        <v>0.98</v>
      </c>
      <c r="P339">
        <v>3.79</v>
      </c>
      <c r="Q339">
        <v>0</v>
      </c>
      <c r="R339">
        <v>0</v>
      </c>
      <c r="S339">
        <v>3</v>
      </c>
      <c r="T339">
        <v>11</v>
      </c>
      <c r="U339" t="s">
        <v>625</v>
      </c>
      <c r="V339" s="787">
        <v>45388</v>
      </c>
      <c r="W339" t="s">
        <v>527</v>
      </c>
      <c r="X339">
        <v>29700</v>
      </c>
      <c r="Y339">
        <v>15.46875</v>
      </c>
      <c r="Z339" t="s">
        <v>643</v>
      </c>
      <c r="AA339" t="s">
        <v>550</v>
      </c>
      <c r="AB339" t="s">
        <v>622</v>
      </c>
      <c r="AC339">
        <v>66</v>
      </c>
    </row>
    <row r="340" spans="1:29">
      <c r="A340" s="787">
        <v>45419</v>
      </c>
      <c r="B340">
        <v>27</v>
      </c>
      <c r="C340">
        <v>14</v>
      </c>
      <c r="D340">
        <v>31</v>
      </c>
      <c r="E340">
        <v>12</v>
      </c>
      <c r="F340">
        <v>12</v>
      </c>
      <c r="G340">
        <v>9.75</v>
      </c>
      <c r="H340">
        <v>4875</v>
      </c>
      <c r="I340">
        <v>1</v>
      </c>
      <c r="J340">
        <v>223.99999999997817</v>
      </c>
      <c r="K340">
        <v>0.87</v>
      </c>
      <c r="L340">
        <v>0.63</v>
      </c>
      <c r="M340">
        <v>25.9</v>
      </c>
      <c r="N340">
        <v>20.5</v>
      </c>
      <c r="O340">
        <v>1.24</v>
      </c>
      <c r="P340">
        <v>4.24</v>
      </c>
      <c r="Q340">
        <v>0</v>
      </c>
      <c r="R340">
        <v>0</v>
      </c>
      <c r="S340">
        <v>4</v>
      </c>
      <c r="T340">
        <v>13</v>
      </c>
      <c r="U340" t="s">
        <v>625</v>
      </c>
      <c r="V340" s="787">
        <v>45388</v>
      </c>
      <c r="W340" t="s">
        <v>527</v>
      </c>
      <c r="X340">
        <v>29700</v>
      </c>
      <c r="Y340">
        <v>15.46875</v>
      </c>
      <c r="Z340" t="s">
        <v>643</v>
      </c>
      <c r="AA340" t="s">
        <v>550</v>
      </c>
      <c r="AB340" t="s">
        <v>622</v>
      </c>
      <c r="AC340">
        <v>66</v>
      </c>
    </row>
    <row r="341" spans="1:29">
      <c r="A341" s="787">
        <v>45420</v>
      </c>
      <c r="B341">
        <v>24</v>
      </c>
      <c r="C341">
        <v>12</v>
      </c>
      <c r="D341">
        <v>32</v>
      </c>
      <c r="E341">
        <v>15</v>
      </c>
      <c r="F341">
        <v>9</v>
      </c>
      <c r="G341">
        <v>9.4600000000000009</v>
      </c>
      <c r="H341">
        <v>4730</v>
      </c>
      <c r="I341">
        <v>1</v>
      </c>
      <c r="J341">
        <v>244.00000000001455</v>
      </c>
      <c r="K341">
        <v>0.85</v>
      </c>
      <c r="L341">
        <v>0.53</v>
      </c>
      <c r="M341">
        <v>24.3</v>
      </c>
      <c r="N341">
        <v>19.899999999999999</v>
      </c>
      <c r="O341">
        <v>0.88</v>
      </c>
      <c r="P341">
        <v>3.71</v>
      </c>
      <c r="Q341">
        <v>0</v>
      </c>
      <c r="R341">
        <v>0</v>
      </c>
      <c r="S341">
        <v>3</v>
      </c>
      <c r="T341">
        <v>12</v>
      </c>
      <c r="U341" t="s">
        <v>625</v>
      </c>
      <c r="V341" s="787">
        <v>45388</v>
      </c>
      <c r="W341" t="s">
        <v>527</v>
      </c>
      <c r="X341">
        <v>29700</v>
      </c>
      <c r="Y341">
        <v>15.46875</v>
      </c>
      <c r="Z341" t="s">
        <v>643</v>
      </c>
      <c r="AA341" t="s">
        <v>550</v>
      </c>
      <c r="AB341" t="s">
        <v>622</v>
      </c>
      <c r="AC341">
        <v>66</v>
      </c>
    </row>
    <row r="342" spans="1:29">
      <c r="A342" s="787">
        <v>45421</v>
      </c>
      <c r="B342">
        <v>23</v>
      </c>
      <c r="C342">
        <v>14</v>
      </c>
      <c r="D342">
        <v>33</v>
      </c>
      <c r="E342">
        <v>11</v>
      </c>
      <c r="F342">
        <v>5</v>
      </c>
      <c r="G342">
        <v>9.57</v>
      </c>
      <c r="H342">
        <v>4785</v>
      </c>
      <c r="I342">
        <v>1</v>
      </c>
      <c r="J342">
        <v>207.99999999999272</v>
      </c>
      <c r="K342">
        <v>0.86</v>
      </c>
      <c r="L342">
        <v>0.52</v>
      </c>
      <c r="M342">
        <v>26.3</v>
      </c>
      <c r="N342">
        <v>19.5</v>
      </c>
      <c r="O342">
        <v>1.1200000000000001</v>
      </c>
      <c r="P342">
        <v>4.1100000000000003</v>
      </c>
      <c r="Q342">
        <v>0</v>
      </c>
      <c r="R342">
        <v>0</v>
      </c>
      <c r="S342">
        <v>4</v>
      </c>
      <c r="T342">
        <v>14</v>
      </c>
      <c r="U342" t="s">
        <v>625</v>
      </c>
      <c r="V342" s="787">
        <v>45388</v>
      </c>
      <c r="W342" t="s">
        <v>527</v>
      </c>
      <c r="X342">
        <v>29700</v>
      </c>
      <c r="Y342">
        <v>15.46875</v>
      </c>
      <c r="Z342" t="s">
        <v>643</v>
      </c>
      <c r="AA342" t="s">
        <v>550</v>
      </c>
      <c r="AB342" t="s">
        <v>622</v>
      </c>
      <c r="AC342">
        <v>66</v>
      </c>
    </row>
    <row r="343" spans="1:29">
      <c r="A343" s="787">
        <v>45422</v>
      </c>
      <c r="B343">
        <v>28</v>
      </c>
      <c r="C343">
        <v>19</v>
      </c>
      <c r="D343">
        <v>34</v>
      </c>
      <c r="E343">
        <v>20</v>
      </c>
      <c r="F343">
        <v>3</v>
      </c>
      <c r="G343">
        <v>9.6199999999999992</v>
      </c>
      <c r="H343">
        <v>4810</v>
      </c>
      <c r="I343">
        <v>0</v>
      </c>
      <c r="J343">
        <v>275.99999999998545</v>
      </c>
      <c r="K343">
        <v>0.85</v>
      </c>
      <c r="L343">
        <v>0.62</v>
      </c>
      <c r="M343">
        <v>27.8</v>
      </c>
      <c r="N343">
        <v>19.3</v>
      </c>
      <c r="O343">
        <v>1.1200000000000001</v>
      </c>
      <c r="P343">
        <v>3.91</v>
      </c>
      <c r="Q343">
        <v>0</v>
      </c>
      <c r="R343">
        <v>0</v>
      </c>
      <c r="S343">
        <v>4</v>
      </c>
      <c r="T343">
        <v>14</v>
      </c>
      <c r="U343" t="s">
        <v>625</v>
      </c>
      <c r="V343" s="787">
        <v>45388</v>
      </c>
      <c r="W343" t="s">
        <v>527</v>
      </c>
      <c r="X343">
        <v>29700</v>
      </c>
      <c r="Y343">
        <v>15.46875</v>
      </c>
      <c r="Z343" t="s">
        <v>643</v>
      </c>
      <c r="AA343" t="s">
        <v>550</v>
      </c>
      <c r="AB343" t="s">
        <v>622</v>
      </c>
      <c r="AC343">
        <v>66</v>
      </c>
    </row>
    <row r="344" spans="1:29">
      <c r="A344" s="787">
        <v>45423</v>
      </c>
      <c r="B344">
        <v>23</v>
      </c>
      <c r="C344">
        <v>13</v>
      </c>
      <c r="D344">
        <v>35</v>
      </c>
      <c r="E344">
        <v>30</v>
      </c>
      <c r="F344">
        <v>2</v>
      </c>
      <c r="G344">
        <v>10.55</v>
      </c>
      <c r="H344">
        <v>5275</v>
      </c>
      <c r="I344">
        <v>0</v>
      </c>
      <c r="J344">
        <v>424.00000000001455</v>
      </c>
      <c r="K344">
        <v>0.87</v>
      </c>
      <c r="L344">
        <v>0.78</v>
      </c>
      <c r="M344">
        <v>24.9</v>
      </c>
      <c r="N344">
        <v>22.8</v>
      </c>
      <c r="O344">
        <v>2.4</v>
      </c>
      <c r="P344">
        <v>3.46</v>
      </c>
      <c r="Q344">
        <v>0</v>
      </c>
      <c r="R344">
        <v>0</v>
      </c>
      <c r="S344">
        <v>9</v>
      </c>
      <c r="T344">
        <v>13</v>
      </c>
      <c r="U344" t="s">
        <v>625</v>
      </c>
      <c r="V344" s="787">
        <v>45388</v>
      </c>
      <c r="W344" t="s">
        <v>527</v>
      </c>
      <c r="X344">
        <v>29700</v>
      </c>
      <c r="Y344">
        <v>15.46875</v>
      </c>
      <c r="Z344" t="s">
        <v>643</v>
      </c>
      <c r="AA344" t="s">
        <v>550</v>
      </c>
      <c r="AB344" t="s">
        <v>622</v>
      </c>
      <c r="AC344">
        <v>66</v>
      </c>
    </row>
    <row r="345" spans="1:29">
      <c r="A345" s="787">
        <v>45424</v>
      </c>
      <c r="B345">
        <v>25</v>
      </c>
      <c r="C345">
        <v>14</v>
      </c>
      <c r="D345">
        <v>36</v>
      </c>
      <c r="E345">
        <v>28</v>
      </c>
      <c r="F345">
        <v>0</v>
      </c>
      <c r="G345">
        <v>11.75</v>
      </c>
      <c r="H345">
        <v>5875</v>
      </c>
      <c r="I345">
        <v>1</v>
      </c>
      <c r="J345">
        <v>260</v>
      </c>
      <c r="K345">
        <v>0.88</v>
      </c>
      <c r="L345">
        <v>0.59</v>
      </c>
      <c r="M345">
        <v>24.4</v>
      </c>
      <c r="N345">
        <v>17.399999999999999</v>
      </c>
      <c r="O345">
        <v>1.27</v>
      </c>
      <c r="P345">
        <v>3.57</v>
      </c>
      <c r="Q345">
        <v>0</v>
      </c>
      <c r="R345">
        <v>0</v>
      </c>
      <c r="S345">
        <v>5</v>
      </c>
      <c r="T345">
        <v>14</v>
      </c>
      <c r="U345" t="s">
        <v>625</v>
      </c>
      <c r="V345" s="787">
        <v>45388</v>
      </c>
      <c r="W345" t="s">
        <v>527</v>
      </c>
      <c r="X345">
        <v>29700</v>
      </c>
      <c r="Y345">
        <v>15.46875</v>
      </c>
      <c r="Z345" t="s">
        <v>643</v>
      </c>
      <c r="AA345" t="s">
        <v>550</v>
      </c>
      <c r="AB345" t="s">
        <v>622</v>
      </c>
      <c r="AC345">
        <v>66</v>
      </c>
    </row>
    <row r="346" spans="1:29">
      <c r="A346" s="787">
        <v>45425</v>
      </c>
      <c r="D346">
        <v>37</v>
      </c>
      <c r="E346">
        <v>0</v>
      </c>
      <c r="F346">
        <v>0</v>
      </c>
      <c r="U346" t="s">
        <v>625</v>
      </c>
      <c r="V346" s="787">
        <v>45388</v>
      </c>
      <c r="W346" t="s">
        <v>527</v>
      </c>
      <c r="X346">
        <v>29700</v>
      </c>
      <c r="Y346">
        <v>15.46875</v>
      </c>
      <c r="Z346" t="s">
        <v>643</v>
      </c>
      <c r="AA346" t="s">
        <v>550</v>
      </c>
      <c r="AB346" t="s">
        <v>622</v>
      </c>
      <c r="AC346">
        <v>66</v>
      </c>
    </row>
    <row r="347" spans="1:29">
      <c r="A347" s="787">
        <v>45426</v>
      </c>
      <c r="D347">
        <v>38</v>
      </c>
      <c r="E347">
        <v>0</v>
      </c>
      <c r="F347">
        <v>0</v>
      </c>
      <c r="U347" t="s">
        <v>625</v>
      </c>
      <c r="V347" s="787">
        <v>45388</v>
      </c>
      <c r="W347" t="s">
        <v>527</v>
      </c>
      <c r="X347">
        <v>29700</v>
      </c>
      <c r="Y347">
        <v>15.46875</v>
      </c>
      <c r="Z347" t="s">
        <v>643</v>
      </c>
      <c r="AA347" t="s">
        <v>550</v>
      </c>
      <c r="AB347" t="s">
        <v>622</v>
      </c>
      <c r="AC347">
        <v>66</v>
      </c>
    </row>
    <row r="348" spans="1:29">
      <c r="A348" s="787">
        <v>45427</v>
      </c>
      <c r="D348">
        <v>39</v>
      </c>
      <c r="E348">
        <v>0</v>
      </c>
      <c r="F348">
        <v>0</v>
      </c>
      <c r="U348" t="s">
        <v>625</v>
      </c>
      <c r="V348" s="787">
        <v>45388</v>
      </c>
      <c r="W348" t="s">
        <v>527</v>
      </c>
      <c r="X348">
        <v>29700</v>
      </c>
      <c r="Y348">
        <v>15.46875</v>
      </c>
      <c r="Z348" t="s">
        <v>643</v>
      </c>
      <c r="AA348" t="s">
        <v>550</v>
      </c>
      <c r="AB348" t="s">
        <v>622</v>
      </c>
      <c r="AC348">
        <v>66</v>
      </c>
    </row>
    <row r="349" spans="1:29">
      <c r="A349" s="787">
        <v>45428</v>
      </c>
      <c r="D349">
        <v>40</v>
      </c>
      <c r="E349">
        <v>0</v>
      </c>
      <c r="F349">
        <v>0</v>
      </c>
      <c r="U349" t="s">
        <v>625</v>
      </c>
      <c r="V349" s="787">
        <v>45388</v>
      </c>
      <c r="W349" t="s">
        <v>527</v>
      </c>
      <c r="X349">
        <v>29700</v>
      </c>
      <c r="Y349">
        <v>15.46875</v>
      </c>
      <c r="Z349" t="s">
        <v>643</v>
      </c>
      <c r="AA349" t="s">
        <v>550</v>
      </c>
      <c r="AB349" t="s">
        <v>622</v>
      </c>
      <c r="AC349">
        <v>66</v>
      </c>
    </row>
    <row r="350" spans="1:29">
      <c r="A350" s="787">
        <v>45429</v>
      </c>
      <c r="D350">
        <v>41</v>
      </c>
      <c r="H350">
        <v>0</v>
      </c>
      <c r="U350" t="s">
        <v>625</v>
      </c>
      <c r="V350" s="787">
        <v>45388</v>
      </c>
      <c r="W350" t="s">
        <v>527</v>
      </c>
      <c r="X350">
        <v>29700</v>
      </c>
      <c r="Y350">
        <v>15.46875</v>
      </c>
      <c r="Z350" t="s">
        <v>643</v>
      </c>
      <c r="AA350" t="s">
        <v>550</v>
      </c>
      <c r="AB350" t="s">
        <v>622</v>
      </c>
      <c r="AC350">
        <v>66</v>
      </c>
    </row>
    <row r="351" spans="1:29">
      <c r="A351" s="787">
        <v>45430</v>
      </c>
      <c r="D351">
        <v>42</v>
      </c>
      <c r="H351">
        <v>0</v>
      </c>
      <c r="U351" t="s">
        <v>625</v>
      </c>
      <c r="V351" s="787">
        <v>45388</v>
      </c>
      <c r="W351" t="s">
        <v>527</v>
      </c>
      <c r="X351">
        <v>29700</v>
      </c>
      <c r="Y351">
        <v>15.46875</v>
      </c>
      <c r="Z351" t="s">
        <v>643</v>
      </c>
      <c r="AA351" t="s">
        <v>550</v>
      </c>
      <c r="AB351" t="s">
        <v>622</v>
      </c>
      <c r="AC351">
        <v>66</v>
      </c>
    </row>
    <row r="352" spans="1:29">
      <c r="A352" s="787">
        <v>45431</v>
      </c>
      <c r="D352">
        <v>43</v>
      </c>
      <c r="H352">
        <v>0</v>
      </c>
      <c r="U352" t="s">
        <v>625</v>
      </c>
      <c r="V352" s="787">
        <v>45388</v>
      </c>
      <c r="W352" t="s">
        <v>527</v>
      </c>
      <c r="X352">
        <v>29700</v>
      </c>
      <c r="Y352">
        <v>15.46875</v>
      </c>
      <c r="Z352" t="s">
        <v>643</v>
      </c>
      <c r="AA352" t="s">
        <v>550</v>
      </c>
      <c r="AB352" t="s">
        <v>622</v>
      </c>
      <c r="AC352">
        <v>66</v>
      </c>
    </row>
    <row r="353" spans="1:29">
      <c r="A353" s="787">
        <v>45432</v>
      </c>
      <c r="D353">
        <v>44</v>
      </c>
      <c r="H353">
        <v>0</v>
      </c>
      <c r="U353" t="s">
        <v>625</v>
      </c>
      <c r="V353" s="787">
        <v>45388</v>
      </c>
      <c r="W353" t="s">
        <v>527</v>
      </c>
      <c r="X353">
        <v>29700</v>
      </c>
      <c r="Y353">
        <v>15.46875</v>
      </c>
      <c r="Z353" t="s">
        <v>643</v>
      </c>
      <c r="AA353" t="s">
        <v>550</v>
      </c>
      <c r="AB353" t="s">
        <v>622</v>
      </c>
      <c r="AC353">
        <v>66</v>
      </c>
    </row>
    <row r="354" spans="1:29">
      <c r="A354" s="787">
        <v>45433</v>
      </c>
      <c r="D354">
        <v>45</v>
      </c>
      <c r="H354">
        <v>0</v>
      </c>
      <c r="U354" t="s">
        <v>625</v>
      </c>
      <c r="V354" s="787">
        <v>45388</v>
      </c>
      <c r="W354" t="s">
        <v>527</v>
      </c>
      <c r="X354">
        <v>29700</v>
      </c>
      <c r="Y354">
        <v>15.46875</v>
      </c>
      <c r="Z354" t="s">
        <v>643</v>
      </c>
      <c r="AA354" t="s">
        <v>550</v>
      </c>
      <c r="AB354" t="s">
        <v>622</v>
      </c>
      <c r="AC354">
        <v>66</v>
      </c>
    </row>
    <row r="355" spans="1:29">
      <c r="A355" s="787">
        <v>45434</v>
      </c>
      <c r="D355">
        <v>46</v>
      </c>
      <c r="H355">
        <v>0</v>
      </c>
      <c r="U355" t="s">
        <v>625</v>
      </c>
      <c r="V355" s="787">
        <v>45388</v>
      </c>
      <c r="W355" t="s">
        <v>527</v>
      </c>
      <c r="X355">
        <v>29700</v>
      </c>
      <c r="Y355">
        <v>15.46875</v>
      </c>
      <c r="Z355" t="s">
        <v>643</v>
      </c>
      <c r="AA355" t="s">
        <v>550</v>
      </c>
      <c r="AB355" t="s">
        <v>622</v>
      </c>
      <c r="AC355">
        <v>66</v>
      </c>
    </row>
    <row r="356" spans="1:29">
      <c r="A356" s="787">
        <v>45435</v>
      </c>
      <c r="D356">
        <v>47</v>
      </c>
      <c r="H356">
        <v>0</v>
      </c>
      <c r="U356" t="s">
        <v>625</v>
      </c>
      <c r="V356" s="787">
        <v>45388</v>
      </c>
      <c r="W356" t="s">
        <v>527</v>
      </c>
      <c r="X356">
        <v>29700</v>
      </c>
      <c r="Y356">
        <v>15.46875</v>
      </c>
      <c r="Z356" t="s">
        <v>643</v>
      </c>
      <c r="AA356" t="s">
        <v>550</v>
      </c>
      <c r="AB356" t="s">
        <v>622</v>
      </c>
      <c r="AC356">
        <v>66</v>
      </c>
    </row>
    <row r="357" spans="1:29">
      <c r="A357" s="787">
        <v>45436</v>
      </c>
      <c r="D357">
        <v>48</v>
      </c>
      <c r="H357">
        <v>0</v>
      </c>
      <c r="U357" t="s">
        <v>625</v>
      </c>
      <c r="V357" s="787">
        <v>45388</v>
      </c>
      <c r="W357" t="s">
        <v>527</v>
      </c>
      <c r="X357">
        <v>29700</v>
      </c>
      <c r="Y357">
        <v>15.46875</v>
      </c>
      <c r="Z357" t="s">
        <v>643</v>
      </c>
      <c r="AA357" t="s">
        <v>550</v>
      </c>
      <c r="AB357" t="s">
        <v>622</v>
      </c>
      <c r="AC357">
        <v>66</v>
      </c>
    </row>
    <row r="358" spans="1:29">
      <c r="A358" s="787">
        <v>45437</v>
      </c>
      <c r="D358">
        <v>49</v>
      </c>
      <c r="H358">
        <v>0</v>
      </c>
      <c r="U358" t="s">
        <v>625</v>
      </c>
      <c r="V358" s="787">
        <v>45388</v>
      </c>
      <c r="W358" t="s">
        <v>527</v>
      </c>
      <c r="X358">
        <v>29700</v>
      </c>
      <c r="Y358">
        <v>15.46875</v>
      </c>
      <c r="Z358" t="s">
        <v>643</v>
      </c>
      <c r="AA358" t="s">
        <v>550</v>
      </c>
      <c r="AB358" t="s">
        <v>622</v>
      </c>
      <c r="AC358">
        <v>66</v>
      </c>
    </row>
    <row r="359" spans="1:29">
      <c r="A359" s="787">
        <v>45387</v>
      </c>
      <c r="H359">
        <v>0</v>
      </c>
      <c r="U359" t="s">
        <v>626</v>
      </c>
      <c r="V359" s="787">
        <v>45388</v>
      </c>
      <c r="W359" t="s">
        <v>527</v>
      </c>
      <c r="X359">
        <v>29500</v>
      </c>
      <c r="Y359">
        <v>15.364583333333334</v>
      </c>
      <c r="Z359" t="s">
        <v>644</v>
      </c>
      <c r="AA359" t="s">
        <v>550</v>
      </c>
      <c r="AB359" t="s">
        <v>622</v>
      </c>
      <c r="AC359">
        <v>66</v>
      </c>
    </row>
    <row r="360" spans="1:29">
      <c r="A360" s="787">
        <v>45388</v>
      </c>
      <c r="B360">
        <v>18</v>
      </c>
      <c r="C360">
        <v>11</v>
      </c>
      <c r="D360">
        <v>0</v>
      </c>
      <c r="H360">
        <v>0</v>
      </c>
      <c r="U360" t="s">
        <v>626</v>
      </c>
      <c r="V360" s="787">
        <v>45388</v>
      </c>
      <c r="W360" t="s">
        <v>527</v>
      </c>
      <c r="X360">
        <v>29500</v>
      </c>
      <c r="Y360">
        <v>15.364583333333334</v>
      </c>
      <c r="Z360" t="s">
        <v>644</v>
      </c>
      <c r="AA360" t="s">
        <v>550</v>
      </c>
      <c r="AB360" t="s">
        <v>622</v>
      </c>
      <c r="AC360">
        <v>66</v>
      </c>
    </row>
    <row r="361" spans="1:29">
      <c r="A361" s="787">
        <v>45389</v>
      </c>
      <c r="B361">
        <v>17</v>
      </c>
      <c r="C361">
        <v>12</v>
      </c>
      <c r="D361">
        <v>1</v>
      </c>
      <c r="E361">
        <v>17</v>
      </c>
      <c r="F361">
        <v>5</v>
      </c>
      <c r="G361">
        <v>0.71</v>
      </c>
      <c r="H361">
        <v>355</v>
      </c>
      <c r="I361">
        <v>372</v>
      </c>
      <c r="J361">
        <v>40</v>
      </c>
      <c r="K361">
        <v>0.83</v>
      </c>
      <c r="L361">
        <v>0.66</v>
      </c>
      <c r="M361">
        <v>34.4</v>
      </c>
      <c r="N361">
        <v>32.4</v>
      </c>
      <c r="O361">
        <v>0.85</v>
      </c>
      <c r="P361">
        <v>0.85</v>
      </c>
      <c r="Q361">
        <v>0</v>
      </c>
      <c r="R361">
        <v>0</v>
      </c>
      <c r="S361">
        <v>1</v>
      </c>
      <c r="T361">
        <v>1</v>
      </c>
      <c r="U361" t="s">
        <v>626</v>
      </c>
      <c r="V361" s="787">
        <v>45388</v>
      </c>
      <c r="W361" t="s">
        <v>527</v>
      </c>
      <c r="X361">
        <v>29500</v>
      </c>
      <c r="Y361">
        <v>15.364583333333334</v>
      </c>
      <c r="Z361" t="s">
        <v>644</v>
      </c>
      <c r="AA361" t="s">
        <v>550</v>
      </c>
      <c r="AB361" t="s">
        <v>622</v>
      </c>
      <c r="AC361">
        <v>66</v>
      </c>
    </row>
    <row r="362" spans="1:29">
      <c r="A362" s="787">
        <v>45390</v>
      </c>
      <c r="B362">
        <v>18</v>
      </c>
      <c r="C362">
        <v>8</v>
      </c>
      <c r="D362">
        <v>2</v>
      </c>
      <c r="E362">
        <v>20</v>
      </c>
      <c r="F362">
        <v>23</v>
      </c>
      <c r="G362">
        <v>0.96</v>
      </c>
      <c r="H362">
        <v>480</v>
      </c>
      <c r="I362">
        <v>187</v>
      </c>
      <c r="J362">
        <v>51.999999999970896</v>
      </c>
      <c r="K362">
        <v>0.84</v>
      </c>
      <c r="L362">
        <v>0.71</v>
      </c>
      <c r="M362">
        <v>33.799999999999997</v>
      </c>
      <c r="N362">
        <v>32.5</v>
      </c>
      <c r="O362">
        <v>0.85</v>
      </c>
      <c r="P362">
        <v>0.85</v>
      </c>
      <c r="Q362">
        <v>0</v>
      </c>
      <c r="R362">
        <v>0</v>
      </c>
      <c r="S362">
        <v>1</v>
      </c>
      <c r="T362">
        <v>1</v>
      </c>
      <c r="U362" t="s">
        <v>626</v>
      </c>
      <c r="V362" s="787">
        <v>45388</v>
      </c>
      <c r="W362" t="s">
        <v>527</v>
      </c>
      <c r="X362">
        <v>29500</v>
      </c>
      <c r="Y362">
        <v>15.364583333333334</v>
      </c>
      <c r="Z362" t="s">
        <v>644</v>
      </c>
      <c r="AA362" t="s">
        <v>550</v>
      </c>
      <c r="AB362" t="s">
        <v>622</v>
      </c>
      <c r="AC362">
        <v>66</v>
      </c>
    </row>
    <row r="363" spans="1:29">
      <c r="A363" s="787">
        <v>45391</v>
      </c>
      <c r="B363">
        <v>23</v>
      </c>
      <c r="C363">
        <v>11</v>
      </c>
      <c r="D363">
        <v>3</v>
      </c>
      <c r="E363">
        <v>12</v>
      </c>
      <c r="F363">
        <v>12</v>
      </c>
      <c r="G363">
        <v>1.25</v>
      </c>
      <c r="H363">
        <v>625</v>
      </c>
      <c r="I363">
        <v>146</v>
      </c>
      <c r="J363">
        <v>44.000000000014552</v>
      </c>
      <c r="K363">
        <v>0.79</v>
      </c>
      <c r="L363">
        <v>0.72</v>
      </c>
      <c r="M363">
        <v>33.1</v>
      </c>
      <c r="N363">
        <v>31.9</v>
      </c>
      <c r="O363">
        <v>0.85</v>
      </c>
      <c r="P363">
        <v>1</v>
      </c>
      <c r="Q363">
        <v>0</v>
      </c>
      <c r="R363">
        <v>0</v>
      </c>
      <c r="S363">
        <v>1</v>
      </c>
      <c r="T363">
        <v>1</v>
      </c>
      <c r="U363" t="s">
        <v>626</v>
      </c>
      <c r="V363" s="787">
        <v>45388</v>
      </c>
      <c r="W363" t="s">
        <v>527</v>
      </c>
      <c r="X363">
        <v>29500</v>
      </c>
      <c r="Y363">
        <v>15.364583333333334</v>
      </c>
      <c r="Z363" t="s">
        <v>644</v>
      </c>
      <c r="AA363" t="s">
        <v>550</v>
      </c>
      <c r="AB363" t="s">
        <v>622</v>
      </c>
      <c r="AC363">
        <v>66</v>
      </c>
    </row>
    <row r="364" spans="1:29">
      <c r="A364" s="787">
        <v>45392</v>
      </c>
      <c r="B364">
        <v>22</v>
      </c>
      <c r="C364">
        <v>12</v>
      </c>
      <c r="D364">
        <v>4</v>
      </c>
      <c r="E364">
        <v>10</v>
      </c>
      <c r="F364">
        <v>26</v>
      </c>
      <c r="G364">
        <v>1.35</v>
      </c>
      <c r="H364">
        <v>675</v>
      </c>
      <c r="I364">
        <v>116</v>
      </c>
      <c r="J364">
        <v>40</v>
      </c>
      <c r="K364">
        <v>0.8</v>
      </c>
      <c r="L364">
        <v>0.71</v>
      </c>
      <c r="M364">
        <v>32.5</v>
      </c>
      <c r="N364">
        <v>31.1</v>
      </c>
      <c r="O364">
        <v>0.85</v>
      </c>
      <c r="P364">
        <v>1</v>
      </c>
      <c r="Q364">
        <v>0</v>
      </c>
      <c r="R364">
        <v>0</v>
      </c>
      <c r="S364">
        <v>1</v>
      </c>
      <c r="T364">
        <v>1</v>
      </c>
      <c r="U364" t="s">
        <v>626</v>
      </c>
      <c r="V364" s="787">
        <v>45388</v>
      </c>
      <c r="W364" t="s">
        <v>527</v>
      </c>
      <c r="X364">
        <v>29500</v>
      </c>
      <c r="Y364">
        <v>15.364583333333334</v>
      </c>
      <c r="Z364" t="s">
        <v>644</v>
      </c>
      <c r="AA364" t="s">
        <v>550</v>
      </c>
      <c r="AB364" t="s">
        <v>622</v>
      </c>
      <c r="AC364">
        <v>66</v>
      </c>
    </row>
    <row r="365" spans="1:29">
      <c r="A365" s="787">
        <v>45393</v>
      </c>
      <c r="B365">
        <v>22</v>
      </c>
      <c r="C365">
        <v>13</v>
      </c>
      <c r="D365">
        <v>5</v>
      </c>
      <c r="E365">
        <v>6</v>
      </c>
      <c r="F365">
        <v>27</v>
      </c>
      <c r="G365">
        <v>1.71</v>
      </c>
      <c r="H365">
        <v>855</v>
      </c>
      <c r="I365">
        <v>94</v>
      </c>
      <c r="J365">
        <v>44.000000000014552</v>
      </c>
      <c r="K365">
        <v>0.85</v>
      </c>
      <c r="L365">
        <v>0.78</v>
      </c>
      <c r="M365">
        <v>31.8</v>
      </c>
      <c r="N365">
        <v>30.6</v>
      </c>
      <c r="O365">
        <v>0.8</v>
      </c>
      <c r="P365">
        <v>0.9</v>
      </c>
      <c r="Q365">
        <v>0</v>
      </c>
      <c r="R365">
        <v>0</v>
      </c>
      <c r="S365">
        <v>1</v>
      </c>
      <c r="T365">
        <v>1</v>
      </c>
      <c r="U365" t="s">
        <v>626</v>
      </c>
      <c r="V365" s="787">
        <v>45388</v>
      </c>
      <c r="W365" t="s">
        <v>527</v>
      </c>
      <c r="X365">
        <v>29500</v>
      </c>
      <c r="Y365">
        <v>15.364583333333334</v>
      </c>
      <c r="Z365" t="s">
        <v>644</v>
      </c>
      <c r="AA365" t="s">
        <v>550</v>
      </c>
      <c r="AB365" t="s">
        <v>622</v>
      </c>
      <c r="AC365">
        <v>66</v>
      </c>
    </row>
    <row r="366" spans="1:29">
      <c r="A366" s="787">
        <v>45394</v>
      </c>
      <c r="B366">
        <v>23</v>
      </c>
      <c r="C366">
        <v>14</v>
      </c>
      <c r="D366">
        <v>6</v>
      </c>
      <c r="E366">
        <v>10</v>
      </c>
      <c r="F366">
        <v>30</v>
      </c>
      <c r="G366">
        <v>1.96</v>
      </c>
      <c r="H366">
        <v>980</v>
      </c>
      <c r="I366">
        <v>68</v>
      </c>
      <c r="J366">
        <v>40</v>
      </c>
      <c r="K366">
        <v>0.91</v>
      </c>
      <c r="L366">
        <v>0.85</v>
      </c>
      <c r="M366">
        <v>31.1</v>
      </c>
      <c r="N366">
        <v>29.8</v>
      </c>
      <c r="O366">
        <v>0.77</v>
      </c>
      <c r="P366">
        <v>1</v>
      </c>
      <c r="Q366">
        <v>0</v>
      </c>
      <c r="R366">
        <v>0</v>
      </c>
      <c r="S366">
        <v>1</v>
      </c>
      <c r="T366">
        <v>1</v>
      </c>
      <c r="U366" t="s">
        <v>626</v>
      </c>
      <c r="V366" s="787">
        <v>45388</v>
      </c>
      <c r="W366" t="s">
        <v>527</v>
      </c>
      <c r="X366">
        <v>29500</v>
      </c>
      <c r="Y366">
        <v>15.364583333333334</v>
      </c>
      <c r="Z366" t="s">
        <v>644</v>
      </c>
      <c r="AA366" t="s">
        <v>550</v>
      </c>
      <c r="AB366" t="s">
        <v>622</v>
      </c>
      <c r="AC366">
        <v>66</v>
      </c>
    </row>
    <row r="367" spans="1:29">
      <c r="A367" s="787">
        <v>45395</v>
      </c>
      <c r="B367">
        <v>19</v>
      </c>
      <c r="C367">
        <v>14</v>
      </c>
      <c r="D367">
        <v>7</v>
      </c>
      <c r="E367">
        <v>8</v>
      </c>
      <c r="F367">
        <v>29</v>
      </c>
      <c r="G367">
        <v>2.14</v>
      </c>
      <c r="H367">
        <v>1070</v>
      </c>
      <c r="I367">
        <v>64</v>
      </c>
      <c r="J367">
        <v>31.999999999970896</v>
      </c>
      <c r="K367">
        <v>0.94</v>
      </c>
      <c r="L367">
        <v>0.82</v>
      </c>
      <c r="M367">
        <v>30.3</v>
      </c>
      <c r="N367">
        <v>29.1</v>
      </c>
      <c r="O367">
        <v>0.7</v>
      </c>
      <c r="P367">
        <v>1.1000000000000001</v>
      </c>
      <c r="Q367">
        <v>0</v>
      </c>
      <c r="R367">
        <v>0</v>
      </c>
      <c r="S367">
        <v>1</v>
      </c>
      <c r="T367">
        <v>2</v>
      </c>
      <c r="U367" t="s">
        <v>626</v>
      </c>
      <c r="V367" s="787">
        <v>45388</v>
      </c>
      <c r="W367" t="s">
        <v>527</v>
      </c>
      <c r="X367">
        <v>29500</v>
      </c>
      <c r="Y367">
        <v>15.364583333333334</v>
      </c>
      <c r="Z367" t="s">
        <v>644</v>
      </c>
      <c r="AA367" t="s">
        <v>550</v>
      </c>
      <c r="AB367" t="s">
        <v>622</v>
      </c>
      <c r="AC367">
        <v>66</v>
      </c>
    </row>
    <row r="368" spans="1:29">
      <c r="A368" s="787">
        <v>45396</v>
      </c>
      <c r="B368">
        <v>22</v>
      </c>
      <c r="C368">
        <v>14</v>
      </c>
      <c r="D368">
        <v>8</v>
      </c>
      <c r="E368">
        <v>14</v>
      </c>
      <c r="F368">
        <v>256</v>
      </c>
      <c r="G368">
        <v>2.5</v>
      </c>
      <c r="H368">
        <v>1250</v>
      </c>
      <c r="I368">
        <v>76</v>
      </c>
      <c r="J368">
        <v>24.000000000014552</v>
      </c>
      <c r="K368">
        <v>0.96</v>
      </c>
      <c r="L368">
        <v>0.87</v>
      </c>
      <c r="M368">
        <v>30</v>
      </c>
      <c r="N368">
        <v>28.8</v>
      </c>
      <c r="O368">
        <v>0.81</v>
      </c>
      <c r="P368">
        <v>0.95</v>
      </c>
      <c r="Q368">
        <v>0</v>
      </c>
      <c r="R368">
        <v>0</v>
      </c>
      <c r="S368">
        <v>2</v>
      </c>
      <c r="T368">
        <v>2</v>
      </c>
      <c r="U368" t="s">
        <v>626</v>
      </c>
      <c r="V368" s="787">
        <v>45388</v>
      </c>
      <c r="W368" t="s">
        <v>527</v>
      </c>
      <c r="X368">
        <v>29500</v>
      </c>
      <c r="Y368">
        <v>15.364583333333334</v>
      </c>
      <c r="Z368" t="s">
        <v>644</v>
      </c>
      <c r="AA368" t="s">
        <v>550</v>
      </c>
      <c r="AB368" t="s">
        <v>622</v>
      </c>
      <c r="AC368">
        <v>66</v>
      </c>
    </row>
    <row r="369" spans="1:29">
      <c r="A369" s="787">
        <v>45397</v>
      </c>
      <c r="B369">
        <v>25</v>
      </c>
      <c r="C369">
        <v>15</v>
      </c>
      <c r="D369">
        <v>9</v>
      </c>
      <c r="E369">
        <v>20</v>
      </c>
      <c r="F369">
        <v>9</v>
      </c>
      <c r="G369">
        <v>2.2400000000000002</v>
      </c>
      <c r="H369">
        <v>1120</v>
      </c>
      <c r="I369">
        <v>45</v>
      </c>
      <c r="J369">
        <v>44.000000000014552</v>
      </c>
      <c r="K369">
        <v>0.96</v>
      </c>
      <c r="L369">
        <v>0.79</v>
      </c>
      <c r="M369">
        <v>29.8</v>
      </c>
      <c r="N369">
        <v>28.6</v>
      </c>
      <c r="O369">
        <v>0.71</v>
      </c>
      <c r="P369">
        <v>2.0499999999999998</v>
      </c>
      <c r="Q369">
        <v>0</v>
      </c>
      <c r="R369">
        <v>0</v>
      </c>
      <c r="S369">
        <v>2</v>
      </c>
      <c r="T369">
        <v>2</v>
      </c>
      <c r="U369" t="s">
        <v>626</v>
      </c>
      <c r="V369" s="787">
        <v>45388</v>
      </c>
      <c r="W369" t="s">
        <v>527</v>
      </c>
      <c r="X369">
        <v>29500</v>
      </c>
      <c r="Y369">
        <v>15.364583333333334</v>
      </c>
      <c r="Z369" t="s">
        <v>644</v>
      </c>
      <c r="AA369" t="s">
        <v>550</v>
      </c>
      <c r="AB369" t="s">
        <v>622</v>
      </c>
      <c r="AC369">
        <v>66</v>
      </c>
    </row>
    <row r="370" spans="1:29">
      <c r="A370" s="787">
        <v>45398</v>
      </c>
      <c r="B370">
        <v>25</v>
      </c>
      <c r="C370">
        <v>14</v>
      </c>
      <c r="D370">
        <v>10</v>
      </c>
      <c r="E370">
        <v>5</v>
      </c>
      <c r="F370">
        <v>19</v>
      </c>
      <c r="G370">
        <v>3.31</v>
      </c>
      <c r="H370">
        <v>1655</v>
      </c>
      <c r="I370">
        <v>13</v>
      </c>
      <c r="J370">
        <v>27.999999999992724</v>
      </c>
      <c r="K370">
        <v>0.96</v>
      </c>
      <c r="L370">
        <v>0.77</v>
      </c>
      <c r="M370">
        <v>29.8</v>
      </c>
      <c r="N370">
        <v>28.8</v>
      </c>
      <c r="O370">
        <v>0.75</v>
      </c>
      <c r="P370">
        <v>2.2400000000000002</v>
      </c>
      <c r="Q370">
        <v>0</v>
      </c>
      <c r="R370">
        <v>0</v>
      </c>
      <c r="S370">
        <v>2</v>
      </c>
      <c r="T370">
        <v>2</v>
      </c>
      <c r="U370" t="s">
        <v>626</v>
      </c>
      <c r="V370" s="787">
        <v>45388</v>
      </c>
      <c r="W370" t="s">
        <v>527</v>
      </c>
      <c r="X370">
        <v>29500</v>
      </c>
      <c r="Y370">
        <v>15.364583333333334</v>
      </c>
      <c r="Z370" t="s">
        <v>644</v>
      </c>
      <c r="AA370" t="s">
        <v>550</v>
      </c>
      <c r="AB370" t="s">
        <v>622</v>
      </c>
      <c r="AC370">
        <v>66</v>
      </c>
    </row>
    <row r="371" spans="1:29">
      <c r="A371" s="787">
        <v>45399</v>
      </c>
      <c r="B371">
        <v>19</v>
      </c>
      <c r="C371">
        <v>10</v>
      </c>
      <c r="D371">
        <v>11</v>
      </c>
      <c r="E371">
        <v>5</v>
      </c>
      <c r="F371">
        <v>22</v>
      </c>
      <c r="G371">
        <v>3.68</v>
      </c>
      <c r="H371">
        <v>1840</v>
      </c>
      <c r="I371">
        <v>29</v>
      </c>
      <c r="J371">
        <v>27.999999999992724</v>
      </c>
      <c r="K371">
        <v>0.93</v>
      </c>
      <c r="L371">
        <v>0.77</v>
      </c>
      <c r="M371">
        <v>29.1</v>
      </c>
      <c r="N371">
        <v>28</v>
      </c>
      <c r="O371">
        <v>0.7</v>
      </c>
      <c r="P371">
        <v>0.99</v>
      </c>
      <c r="Q371">
        <v>0</v>
      </c>
      <c r="R371">
        <v>0</v>
      </c>
      <c r="S371">
        <v>2</v>
      </c>
      <c r="T371">
        <v>2</v>
      </c>
      <c r="U371" t="s">
        <v>626</v>
      </c>
      <c r="V371" s="787">
        <v>45388</v>
      </c>
      <c r="W371" t="s">
        <v>527</v>
      </c>
      <c r="X371">
        <v>29500</v>
      </c>
      <c r="Y371">
        <v>15.364583333333334</v>
      </c>
      <c r="Z371" t="s">
        <v>644</v>
      </c>
      <c r="AA371" t="s">
        <v>550</v>
      </c>
      <c r="AB371" t="s">
        <v>622</v>
      </c>
      <c r="AC371">
        <v>66</v>
      </c>
    </row>
    <row r="372" spans="1:29">
      <c r="A372" s="787">
        <v>45400</v>
      </c>
      <c r="B372">
        <v>23</v>
      </c>
      <c r="C372">
        <v>12</v>
      </c>
      <c r="D372">
        <v>12</v>
      </c>
      <c r="E372">
        <v>4</v>
      </c>
      <c r="F372">
        <v>23</v>
      </c>
      <c r="G372">
        <v>4.01</v>
      </c>
      <c r="H372">
        <v>2005</v>
      </c>
      <c r="I372">
        <v>52</v>
      </c>
      <c r="J372">
        <v>107.99999999999272</v>
      </c>
      <c r="K372">
        <v>0.97</v>
      </c>
      <c r="L372">
        <v>0.73</v>
      </c>
      <c r="M372">
        <v>29</v>
      </c>
      <c r="N372">
        <v>27.4</v>
      </c>
      <c r="O372">
        <v>0.57999999999999996</v>
      </c>
      <c r="P372">
        <v>1.83</v>
      </c>
      <c r="Q372">
        <v>0</v>
      </c>
      <c r="R372">
        <v>0</v>
      </c>
      <c r="S372">
        <v>2</v>
      </c>
      <c r="T372">
        <v>2</v>
      </c>
      <c r="U372" t="s">
        <v>626</v>
      </c>
      <c r="V372" s="787">
        <v>45388</v>
      </c>
      <c r="W372" t="s">
        <v>527</v>
      </c>
      <c r="X372">
        <v>29500</v>
      </c>
      <c r="Y372">
        <v>15.364583333333334</v>
      </c>
      <c r="Z372" t="s">
        <v>644</v>
      </c>
      <c r="AA372" t="s">
        <v>550</v>
      </c>
      <c r="AB372" t="s">
        <v>622</v>
      </c>
      <c r="AC372">
        <v>66</v>
      </c>
    </row>
    <row r="373" spans="1:29">
      <c r="A373" s="787">
        <v>45401</v>
      </c>
      <c r="B373">
        <v>20</v>
      </c>
      <c r="C373">
        <v>14</v>
      </c>
      <c r="D373">
        <v>13</v>
      </c>
      <c r="E373">
        <v>5</v>
      </c>
      <c r="F373">
        <v>27</v>
      </c>
      <c r="G373">
        <v>4.49</v>
      </c>
      <c r="H373">
        <v>2245</v>
      </c>
      <c r="I373">
        <v>35</v>
      </c>
      <c r="J373">
        <v>20</v>
      </c>
      <c r="K373">
        <v>0.94</v>
      </c>
      <c r="L373">
        <v>0.76</v>
      </c>
      <c r="M373">
        <v>28.6</v>
      </c>
      <c r="N373">
        <v>26.7</v>
      </c>
      <c r="O373">
        <v>0.72</v>
      </c>
      <c r="P373">
        <v>1.37</v>
      </c>
      <c r="Q373">
        <v>0</v>
      </c>
      <c r="R373">
        <v>0</v>
      </c>
      <c r="S373">
        <v>2</v>
      </c>
      <c r="T373">
        <v>2</v>
      </c>
      <c r="U373" t="s">
        <v>626</v>
      </c>
      <c r="V373" s="787">
        <v>45388</v>
      </c>
      <c r="W373" t="s">
        <v>527</v>
      </c>
      <c r="X373">
        <v>29500</v>
      </c>
      <c r="Y373">
        <v>15.364583333333334</v>
      </c>
      <c r="Z373" t="s">
        <v>644</v>
      </c>
      <c r="AA373" t="s">
        <v>550</v>
      </c>
      <c r="AB373" t="s">
        <v>622</v>
      </c>
      <c r="AC373">
        <v>66</v>
      </c>
    </row>
    <row r="374" spans="1:29">
      <c r="A374" s="787">
        <v>45402</v>
      </c>
      <c r="B374">
        <v>22</v>
      </c>
      <c r="C374">
        <v>14</v>
      </c>
      <c r="D374">
        <v>14</v>
      </c>
      <c r="E374">
        <v>3</v>
      </c>
      <c r="F374">
        <v>24</v>
      </c>
      <c r="G374">
        <v>4.78</v>
      </c>
      <c r="H374">
        <v>2390</v>
      </c>
      <c r="I374">
        <v>51</v>
      </c>
      <c r="J374">
        <v>24.000000000014552</v>
      </c>
      <c r="K374">
        <v>0.95</v>
      </c>
      <c r="L374">
        <v>0.85</v>
      </c>
      <c r="M374">
        <v>28.4</v>
      </c>
      <c r="N374">
        <v>26.6</v>
      </c>
      <c r="O374">
        <v>0.76</v>
      </c>
      <c r="P374">
        <v>1.67</v>
      </c>
      <c r="Q374">
        <v>0</v>
      </c>
      <c r="R374">
        <v>0</v>
      </c>
      <c r="S374">
        <v>2</v>
      </c>
      <c r="T374">
        <v>2</v>
      </c>
      <c r="U374" t="s">
        <v>626</v>
      </c>
      <c r="V374" s="787">
        <v>45388</v>
      </c>
      <c r="W374" t="s">
        <v>527</v>
      </c>
      <c r="X374">
        <v>29500</v>
      </c>
      <c r="Y374">
        <v>15.364583333333334</v>
      </c>
      <c r="Z374" t="s">
        <v>644</v>
      </c>
      <c r="AA374" t="s">
        <v>550</v>
      </c>
      <c r="AB374" t="s">
        <v>622</v>
      </c>
      <c r="AC374">
        <v>66</v>
      </c>
    </row>
    <row r="375" spans="1:29">
      <c r="A375" s="787">
        <v>45403</v>
      </c>
      <c r="B375">
        <v>22</v>
      </c>
      <c r="C375">
        <v>12</v>
      </c>
      <c r="D375">
        <v>15</v>
      </c>
      <c r="E375">
        <v>4</v>
      </c>
      <c r="F375">
        <v>30</v>
      </c>
      <c r="G375">
        <v>5.14</v>
      </c>
      <c r="H375">
        <v>2570</v>
      </c>
      <c r="I375">
        <v>24</v>
      </c>
      <c r="J375">
        <v>15.999999999985448</v>
      </c>
      <c r="K375">
        <v>0.95</v>
      </c>
      <c r="L375">
        <v>0.81</v>
      </c>
      <c r="M375">
        <v>28</v>
      </c>
      <c r="N375">
        <v>26.3</v>
      </c>
      <c r="O375">
        <v>0.75</v>
      </c>
      <c r="P375">
        <v>1.83</v>
      </c>
      <c r="Q375">
        <v>0</v>
      </c>
      <c r="R375">
        <v>0</v>
      </c>
      <c r="S375">
        <v>2</v>
      </c>
      <c r="T375">
        <v>2</v>
      </c>
      <c r="U375" t="s">
        <v>626</v>
      </c>
      <c r="V375" s="787">
        <v>45388</v>
      </c>
      <c r="W375" t="s">
        <v>527</v>
      </c>
      <c r="X375">
        <v>29500</v>
      </c>
      <c r="Y375">
        <v>15.364583333333334</v>
      </c>
      <c r="Z375" t="s">
        <v>644</v>
      </c>
      <c r="AA375" t="s">
        <v>550</v>
      </c>
      <c r="AB375" t="s">
        <v>622</v>
      </c>
      <c r="AC375">
        <v>66</v>
      </c>
    </row>
    <row r="376" spans="1:29">
      <c r="A376" s="787">
        <v>45404</v>
      </c>
      <c r="B376">
        <v>23</v>
      </c>
      <c r="C376">
        <v>14</v>
      </c>
      <c r="D376">
        <v>16</v>
      </c>
      <c r="E376">
        <v>4</v>
      </c>
      <c r="F376">
        <v>20</v>
      </c>
      <c r="G376">
        <v>5.45</v>
      </c>
      <c r="H376">
        <v>2725</v>
      </c>
      <c r="I376">
        <v>15</v>
      </c>
      <c r="J376">
        <v>16.000000000021828</v>
      </c>
      <c r="K376">
        <v>0.95</v>
      </c>
      <c r="L376">
        <v>0.74</v>
      </c>
      <c r="M376">
        <v>28.9</v>
      </c>
      <c r="N376">
        <v>26.2</v>
      </c>
      <c r="O376">
        <v>0.71</v>
      </c>
      <c r="P376">
        <v>2.0299999999999998</v>
      </c>
      <c r="Q376">
        <v>0</v>
      </c>
      <c r="R376">
        <v>0</v>
      </c>
      <c r="S376">
        <v>2</v>
      </c>
      <c r="T376">
        <v>2</v>
      </c>
      <c r="U376" t="s">
        <v>626</v>
      </c>
      <c r="V376" s="787">
        <v>45388</v>
      </c>
      <c r="W376" t="s">
        <v>527</v>
      </c>
      <c r="X376">
        <v>29500</v>
      </c>
      <c r="Y376">
        <v>15.364583333333334</v>
      </c>
      <c r="Z376" t="s">
        <v>644</v>
      </c>
      <c r="AA376" t="s">
        <v>550</v>
      </c>
      <c r="AB376" t="s">
        <v>622</v>
      </c>
      <c r="AC376">
        <v>66</v>
      </c>
    </row>
    <row r="377" spans="1:29">
      <c r="A377" s="787">
        <v>45405</v>
      </c>
      <c r="B377">
        <v>25</v>
      </c>
      <c r="C377">
        <v>12</v>
      </c>
      <c r="D377">
        <v>17</v>
      </c>
      <c r="E377">
        <v>3</v>
      </c>
      <c r="F377">
        <v>17</v>
      </c>
      <c r="G377">
        <v>5.6</v>
      </c>
      <c r="H377">
        <v>2800</v>
      </c>
      <c r="I377">
        <v>8</v>
      </c>
      <c r="J377">
        <v>55.999999999985448</v>
      </c>
      <c r="K377">
        <v>0.95</v>
      </c>
      <c r="L377">
        <v>0.79</v>
      </c>
      <c r="M377">
        <v>28.2</v>
      </c>
      <c r="N377">
        <v>26.1</v>
      </c>
      <c r="O377">
        <v>0.7</v>
      </c>
      <c r="P377">
        <v>2.74</v>
      </c>
      <c r="Q377">
        <v>0</v>
      </c>
      <c r="R377">
        <v>0</v>
      </c>
      <c r="S377">
        <v>2</v>
      </c>
      <c r="T377">
        <v>3</v>
      </c>
      <c r="U377" t="s">
        <v>626</v>
      </c>
      <c r="V377" s="787">
        <v>45388</v>
      </c>
      <c r="W377" t="s">
        <v>527</v>
      </c>
      <c r="X377">
        <v>29500</v>
      </c>
      <c r="Y377">
        <v>15.364583333333334</v>
      </c>
      <c r="Z377" t="s">
        <v>644</v>
      </c>
      <c r="AA377" t="s">
        <v>550</v>
      </c>
      <c r="AB377" t="s">
        <v>622</v>
      </c>
      <c r="AC377">
        <v>66</v>
      </c>
    </row>
    <row r="378" spans="1:29">
      <c r="A378" s="787">
        <v>45406</v>
      </c>
      <c r="B378">
        <v>25</v>
      </c>
      <c r="C378">
        <v>13</v>
      </c>
      <c r="D378">
        <v>18</v>
      </c>
      <c r="E378">
        <v>6</v>
      </c>
      <c r="F378">
        <v>20</v>
      </c>
      <c r="G378">
        <v>5.84</v>
      </c>
      <c r="H378">
        <v>2920</v>
      </c>
      <c r="I378">
        <v>12</v>
      </c>
      <c r="J378">
        <v>60</v>
      </c>
      <c r="K378">
        <v>0.94</v>
      </c>
      <c r="L378">
        <v>0.62</v>
      </c>
      <c r="M378">
        <v>28.3</v>
      </c>
      <c r="N378">
        <v>25.3</v>
      </c>
      <c r="O378">
        <v>0.68</v>
      </c>
      <c r="P378">
        <v>2.48</v>
      </c>
      <c r="Q378">
        <v>0</v>
      </c>
      <c r="R378">
        <v>0</v>
      </c>
      <c r="S378">
        <v>2</v>
      </c>
      <c r="T378">
        <v>3</v>
      </c>
      <c r="U378" t="s">
        <v>626</v>
      </c>
      <c r="V378" s="787">
        <v>45388</v>
      </c>
      <c r="W378" t="s">
        <v>527</v>
      </c>
      <c r="X378">
        <v>29500</v>
      </c>
      <c r="Y378">
        <v>15.364583333333334</v>
      </c>
      <c r="Z378" t="s">
        <v>644</v>
      </c>
      <c r="AA378" t="s">
        <v>550</v>
      </c>
      <c r="AB378" t="s">
        <v>622</v>
      </c>
      <c r="AC378">
        <v>66</v>
      </c>
    </row>
    <row r="379" spans="1:29">
      <c r="A379" s="787">
        <v>45407</v>
      </c>
      <c r="B379">
        <v>27</v>
      </c>
      <c r="C379">
        <v>15</v>
      </c>
      <c r="D379">
        <v>19</v>
      </c>
      <c r="E379">
        <v>6</v>
      </c>
      <c r="F379">
        <v>19</v>
      </c>
      <c r="G379">
        <v>6.32</v>
      </c>
      <c r="H379">
        <v>3160</v>
      </c>
      <c r="I379">
        <v>7</v>
      </c>
      <c r="J379">
        <v>72.000000000007276</v>
      </c>
      <c r="K379">
        <v>0.91</v>
      </c>
      <c r="L379">
        <v>0.63</v>
      </c>
      <c r="M379">
        <v>29.1</v>
      </c>
      <c r="N379">
        <v>24.9</v>
      </c>
      <c r="O379">
        <v>0.65</v>
      </c>
      <c r="P379">
        <v>3.76</v>
      </c>
      <c r="Q379">
        <v>0</v>
      </c>
      <c r="R379">
        <v>0</v>
      </c>
      <c r="S379">
        <v>2</v>
      </c>
      <c r="T379">
        <v>5</v>
      </c>
      <c r="U379" t="s">
        <v>626</v>
      </c>
      <c r="V379" s="787">
        <v>45388</v>
      </c>
      <c r="W379" t="s">
        <v>527</v>
      </c>
      <c r="X379">
        <v>29500</v>
      </c>
      <c r="Y379">
        <v>15.364583333333334</v>
      </c>
      <c r="Z379" t="s">
        <v>644</v>
      </c>
      <c r="AA379" t="s">
        <v>550</v>
      </c>
      <c r="AB379" t="s">
        <v>622</v>
      </c>
      <c r="AC379">
        <v>66</v>
      </c>
    </row>
    <row r="380" spans="1:29">
      <c r="A380" s="787">
        <v>45408</v>
      </c>
      <c r="B380">
        <v>26</v>
      </c>
      <c r="C380">
        <v>15</v>
      </c>
      <c r="D380">
        <v>20</v>
      </c>
      <c r="E380">
        <v>5</v>
      </c>
      <c r="F380">
        <v>15</v>
      </c>
      <c r="G380">
        <v>7.02</v>
      </c>
      <c r="H380">
        <v>3510</v>
      </c>
      <c r="I380">
        <v>3</v>
      </c>
      <c r="J380">
        <v>72.000000000007276</v>
      </c>
      <c r="K380">
        <v>0.87</v>
      </c>
      <c r="L380">
        <v>0.7</v>
      </c>
      <c r="M380">
        <v>28.2</v>
      </c>
      <c r="N380">
        <v>24.5</v>
      </c>
      <c r="O380">
        <v>0.71</v>
      </c>
      <c r="P380">
        <v>3.43</v>
      </c>
      <c r="Q380">
        <v>0</v>
      </c>
      <c r="R380">
        <v>0</v>
      </c>
      <c r="S380">
        <v>2</v>
      </c>
      <c r="T380">
        <v>5</v>
      </c>
      <c r="U380" t="s">
        <v>626</v>
      </c>
      <c r="V380" s="787">
        <v>45388</v>
      </c>
      <c r="W380" t="s">
        <v>527</v>
      </c>
      <c r="X380">
        <v>29500</v>
      </c>
      <c r="Y380">
        <v>15.364583333333334</v>
      </c>
      <c r="Z380" t="s">
        <v>644</v>
      </c>
      <c r="AA380" t="s">
        <v>550</v>
      </c>
      <c r="AB380" t="s">
        <v>622</v>
      </c>
      <c r="AC380">
        <v>66</v>
      </c>
    </row>
    <row r="381" spans="1:29">
      <c r="A381" s="787">
        <v>45409</v>
      </c>
      <c r="B381">
        <v>25</v>
      </c>
      <c r="C381">
        <v>17</v>
      </c>
      <c r="D381">
        <v>21</v>
      </c>
      <c r="E381">
        <v>8</v>
      </c>
      <c r="F381">
        <v>18</v>
      </c>
      <c r="G381">
        <v>7.07</v>
      </c>
      <c r="H381">
        <v>3535</v>
      </c>
      <c r="I381">
        <v>3</v>
      </c>
      <c r="J381">
        <v>120</v>
      </c>
      <c r="K381">
        <v>0.9</v>
      </c>
      <c r="L381">
        <v>0.7</v>
      </c>
      <c r="M381">
        <v>27.7</v>
      </c>
      <c r="N381">
        <v>24.1</v>
      </c>
      <c r="O381">
        <v>0.7</v>
      </c>
      <c r="P381">
        <v>3.14</v>
      </c>
      <c r="Q381">
        <v>0</v>
      </c>
      <c r="R381">
        <v>0</v>
      </c>
      <c r="S381">
        <v>2</v>
      </c>
      <c r="T381">
        <v>5</v>
      </c>
      <c r="U381" t="s">
        <v>626</v>
      </c>
      <c r="V381" s="787">
        <v>45388</v>
      </c>
      <c r="W381" t="s">
        <v>527</v>
      </c>
      <c r="X381">
        <v>29500</v>
      </c>
      <c r="Y381">
        <v>15.364583333333334</v>
      </c>
      <c r="Z381" t="s">
        <v>644</v>
      </c>
      <c r="AA381" t="s">
        <v>550</v>
      </c>
      <c r="AB381" t="s">
        <v>622</v>
      </c>
      <c r="AC381">
        <v>66</v>
      </c>
    </row>
    <row r="382" spans="1:29">
      <c r="A382" s="787">
        <v>45410</v>
      </c>
      <c r="B382">
        <v>21</v>
      </c>
      <c r="C382">
        <v>16</v>
      </c>
      <c r="D382">
        <v>22</v>
      </c>
      <c r="E382">
        <v>6</v>
      </c>
      <c r="F382">
        <v>17</v>
      </c>
      <c r="G382">
        <v>7.57</v>
      </c>
      <c r="H382">
        <v>3785</v>
      </c>
      <c r="I382">
        <v>3</v>
      </c>
      <c r="J382">
        <v>103.99999999997817</v>
      </c>
      <c r="K382">
        <v>0.94</v>
      </c>
      <c r="L382">
        <v>0.88</v>
      </c>
      <c r="M382">
        <v>26.1</v>
      </c>
      <c r="N382">
        <v>23.9</v>
      </c>
      <c r="O382">
        <v>0.82</v>
      </c>
      <c r="P382">
        <v>1.74</v>
      </c>
      <c r="Q382">
        <v>0</v>
      </c>
      <c r="R382">
        <v>0</v>
      </c>
      <c r="S382">
        <v>2</v>
      </c>
      <c r="T382">
        <v>3</v>
      </c>
      <c r="U382" t="s">
        <v>626</v>
      </c>
      <c r="V382" s="787">
        <v>45388</v>
      </c>
      <c r="W382" t="s">
        <v>527</v>
      </c>
      <c r="X382">
        <v>29500</v>
      </c>
      <c r="Y382">
        <v>15.364583333333334</v>
      </c>
      <c r="Z382" t="s">
        <v>644</v>
      </c>
      <c r="AA382" t="s">
        <v>550</v>
      </c>
      <c r="AB382" t="s">
        <v>622</v>
      </c>
      <c r="AC382">
        <v>66</v>
      </c>
    </row>
    <row r="383" spans="1:29">
      <c r="A383" s="787">
        <v>45411</v>
      </c>
      <c r="B383">
        <v>23</v>
      </c>
      <c r="C383">
        <v>13</v>
      </c>
      <c r="D383">
        <v>23</v>
      </c>
      <c r="E383">
        <v>4</v>
      </c>
      <c r="F383">
        <v>6</v>
      </c>
      <c r="G383">
        <v>7.62</v>
      </c>
      <c r="H383">
        <v>3810</v>
      </c>
      <c r="I383">
        <v>6</v>
      </c>
      <c r="J383">
        <v>80</v>
      </c>
      <c r="K383">
        <v>0.94</v>
      </c>
      <c r="L383">
        <v>0.74</v>
      </c>
      <c r="M383">
        <v>25.8</v>
      </c>
      <c r="N383">
        <v>23.4</v>
      </c>
      <c r="O383">
        <v>0.7</v>
      </c>
      <c r="P383">
        <v>2.69</v>
      </c>
      <c r="Q383">
        <v>0</v>
      </c>
      <c r="R383">
        <v>0</v>
      </c>
      <c r="S383">
        <v>2</v>
      </c>
      <c r="T383">
        <v>5</v>
      </c>
      <c r="U383" t="s">
        <v>626</v>
      </c>
      <c r="V383" s="787">
        <v>45388</v>
      </c>
      <c r="W383" t="s">
        <v>527</v>
      </c>
      <c r="X383">
        <v>29500</v>
      </c>
      <c r="Y383">
        <v>15.364583333333334</v>
      </c>
      <c r="Z383" t="s">
        <v>644</v>
      </c>
      <c r="AA383" t="s">
        <v>550</v>
      </c>
      <c r="AB383" t="s">
        <v>622</v>
      </c>
      <c r="AC383">
        <v>66</v>
      </c>
    </row>
    <row r="384" spans="1:29">
      <c r="A384" s="787">
        <v>45412</v>
      </c>
      <c r="B384">
        <v>15</v>
      </c>
      <c r="C384">
        <v>10</v>
      </c>
      <c r="D384">
        <v>24</v>
      </c>
      <c r="E384">
        <v>4</v>
      </c>
      <c r="F384">
        <v>18</v>
      </c>
      <c r="G384">
        <v>8</v>
      </c>
      <c r="H384">
        <v>4000</v>
      </c>
      <c r="I384">
        <v>2</v>
      </c>
      <c r="J384">
        <v>116.00000000002183</v>
      </c>
      <c r="K384">
        <v>0.92</v>
      </c>
      <c r="L384">
        <v>0.83</v>
      </c>
      <c r="M384">
        <v>25.3</v>
      </c>
      <c r="N384">
        <v>22.9</v>
      </c>
      <c r="O384">
        <v>0.65</v>
      </c>
      <c r="P384">
        <v>0.93</v>
      </c>
      <c r="Q384">
        <v>0</v>
      </c>
      <c r="R384">
        <v>0</v>
      </c>
      <c r="S384">
        <v>2</v>
      </c>
      <c r="T384">
        <v>2</v>
      </c>
      <c r="U384" t="s">
        <v>626</v>
      </c>
      <c r="V384" s="787">
        <v>45388</v>
      </c>
      <c r="W384" t="s">
        <v>527</v>
      </c>
      <c r="X384">
        <v>29500</v>
      </c>
      <c r="Y384">
        <v>15.364583333333334</v>
      </c>
      <c r="Z384" t="s">
        <v>644</v>
      </c>
      <c r="AA384" t="s">
        <v>550</v>
      </c>
      <c r="AB384" t="s">
        <v>622</v>
      </c>
      <c r="AC384">
        <v>66</v>
      </c>
    </row>
    <row r="385" spans="1:29">
      <c r="A385" s="787">
        <v>45413</v>
      </c>
      <c r="B385">
        <v>21</v>
      </c>
      <c r="C385">
        <v>11</v>
      </c>
      <c r="D385">
        <v>25</v>
      </c>
      <c r="E385">
        <v>4</v>
      </c>
      <c r="F385">
        <v>17</v>
      </c>
      <c r="G385">
        <v>8.02</v>
      </c>
      <c r="H385">
        <v>4010</v>
      </c>
      <c r="I385">
        <v>4</v>
      </c>
      <c r="J385">
        <v>75.999999999985448</v>
      </c>
      <c r="K385">
        <v>0.92</v>
      </c>
      <c r="L385">
        <v>0.56999999999999995</v>
      </c>
      <c r="M385">
        <v>25.6</v>
      </c>
      <c r="N385">
        <v>22.7</v>
      </c>
      <c r="O385">
        <v>0.55000000000000004</v>
      </c>
      <c r="P385">
        <v>2.3199999999999998</v>
      </c>
      <c r="Q385">
        <v>0</v>
      </c>
      <c r="R385">
        <v>0</v>
      </c>
      <c r="S385">
        <v>2</v>
      </c>
      <c r="T385">
        <v>5</v>
      </c>
      <c r="U385" t="s">
        <v>626</v>
      </c>
      <c r="V385" s="787">
        <v>45388</v>
      </c>
      <c r="W385" t="s">
        <v>527</v>
      </c>
      <c r="X385">
        <v>29500</v>
      </c>
      <c r="Y385">
        <v>15.364583333333334</v>
      </c>
      <c r="Z385" t="s">
        <v>644</v>
      </c>
      <c r="AA385" t="s">
        <v>550</v>
      </c>
      <c r="AB385" t="s">
        <v>622</v>
      </c>
      <c r="AC385">
        <v>66</v>
      </c>
    </row>
    <row r="386" spans="1:29">
      <c r="A386" s="787">
        <v>45414</v>
      </c>
      <c r="B386">
        <v>22</v>
      </c>
      <c r="C386">
        <v>12</v>
      </c>
      <c r="D386">
        <v>26</v>
      </c>
      <c r="E386">
        <v>8</v>
      </c>
      <c r="F386">
        <v>15</v>
      </c>
      <c r="G386">
        <v>8.57</v>
      </c>
      <c r="H386">
        <v>4285</v>
      </c>
      <c r="I386">
        <v>1</v>
      </c>
      <c r="J386">
        <v>104.00000000001455</v>
      </c>
      <c r="K386">
        <v>0.93</v>
      </c>
      <c r="L386">
        <v>0.49</v>
      </c>
      <c r="M386">
        <v>25.9</v>
      </c>
      <c r="N386">
        <v>22.1</v>
      </c>
      <c r="O386">
        <v>0.5</v>
      </c>
      <c r="P386">
        <v>2.61</v>
      </c>
      <c r="Q386">
        <v>0</v>
      </c>
      <c r="R386">
        <v>0</v>
      </c>
      <c r="S386">
        <v>2</v>
      </c>
      <c r="T386">
        <v>6</v>
      </c>
      <c r="U386" t="s">
        <v>626</v>
      </c>
      <c r="V386" s="787">
        <v>45388</v>
      </c>
      <c r="W386" t="s">
        <v>527</v>
      </c>
      <c r="X386">
        <v>29500</v>
      </c>
      <c r="Y386">
        <v>15.364583333333334</v>
      </c>
      <c r="Z386" t="s">
        <v>644</v>
      </c>
      <c r="AA386" t="s">
        <v>550</v>
      </c>
      <c r="AB386" t="s">
        <v>622</v>
      </c>
      <c r="AC386">
        <v>66</v>
      </c>
    </row>
    <row r="387" spans="1:29">
      <c r="A387" s="787">
        <v>45415</v>
      </c>
      <c r="B387">
        <v>20</v>
      </c>
      <c r="C387">
        <v>15</v>
      </c>
      <c r="D387">
        <v>27</v>
      </c>
      <c r="E387">
        <v>10</v>
      </c>
      <c r="F387">
        <v>22</v>
      </c>
      <c r="G387">
        <v>8.57</v>
      </c>
      <c r="H387">
        <v>4285</v>
      </c>
      <c r="I387">
        <v>2</v>
      </c>
      <c r="J387">
        <v>115.99999999998545</v>
      </c>
      <c r="K387">
        <v>0.93</v>
      </c>
      <c r="L387">
        <v>0.73</v>
      </c>
      <c r="M387">
        <v>25.1</v>
      </c>
      <c r="N387">
        <v>21.6</v>
      </c>
      <c r="O387">
        <v>0.5</v>
      </c>
      <c r="P387">
        <v>2.04</v>
      </c>
      <c r="Q387">
        <v>0</v>
      </c>
      <c r="R387">
        <v>0</v>
      </c>
      <c r="S387">
        <v>2</v>
      </c>
      <c r="T387">
        <v>5</v>
      </c>
      <c r="U387" t="s">
        <v>626</v>
      </c>
      <c r="V387" s="787">
        <v>45388</v>
      </c>
      <c r="W387" t="s">
        <v>527</v>
      </c>
      <c r="X387">
        <v>29500</v>
      </c>
      <c r="Y387">
        <v>15.364583333333334</v>
      </c>
      <c r="Z387" t="s">
        <v>644</v>
      </c>
      <c r="AA387" t="s">
        <v>550</v>
      </c>
      <c r="AB387" t="s">
        <v>622</v>
      </c>
      <c r="AC387">
        <v>66</v>
      </c>
    </row>
    <row r="388" spans="1:29">
      <c r="A388" s="787">
        <v>45416</v>
      </c>
      <c r="B388">
        <v>19</v>
      </c>
      <c r="C388">
        <v>15</v>
      </c>
      <c r="D388">
        <v>28</v>
      </c>
      <c r="E388">
        <v>11</v>
      </c>
      <c r="F388">
        <v>14</v>
      </c>
      <c r="G388">
        <v>8.76</v>
      </c>
      <c r="H388">
        <v>4380</v>
      </c>
      <c r="I388">
        <v>0</v>
      </c>
      <c r="J388">
        <v>132.00000000000728</v>
      </c>
      <c r="K388">
        <v>0.92</v>
      </c>
      <c r="L388">
        <v>0.83</v>
      </c>
      <c r="M388">
        <v>24</v>
      </c>
      <c r="N388">
        <v>21.6</v>
      </c>
      <c r="O388">
        <v>0.73</v>
      </c>
      <c r="P388">
        <v>1.93</v>
      </c>
      <c r="Q388">
        <v>0</v>
      </c>
      <c r="R388">
        <v>0</v>
      </c>
      <c r="S388">
        <v>2</v>
      </c>
      <c r="T388">
        <v>5</v>
      </c>
      <c r="U388" t="s">
        <v>626</v>
      </c>
      <c r="V388" s="787">
        <v>45388</v>
      </c>
      <c r="W388" t="s">
        <v>527</v>
      </c>
      <c r="X388">
        <v>29500</v>
      </c>
      <c r="Y388">
        <v>15.364583333333334</v>
      </c>
      <c r="Z388" t="s">
        <v>644</v>
      </c>
      <c r="AA388" t="s">
        <v>550</v>
      </c>
      <c r="AB388" t="s">
        <v>622</v>
      </c>
      <c r="AC388">
        <v>66</v>
      </c>
    </row>
    <row r="389" spans="1:29">
      <c r="A389" s="787">
        <v>45417</v>
      </c>
      <c r="B389">
        <v>20</v>
      </c>
      <c r="C389">
        <v>14</v>
      </c>
      <c r="D389">
        <v>29</v>
      </c>
      <c r="E389">
        <v>12</v>
      </c>
      <c r="F389">
        <v>22</v>
      </c>
      <c r="G389">
        <v>9.07</v>
      </c>
      <c r="H389">
        <v>4535</v>
      </c>
      <c r="I389">
        <v>0</v>
      </c>
      <c r="J389">
        <v>120</v>
      </c>
      <c r="K389">
        <v>0.96</v>
      </c>
      <c r="L389">
        <v>0.89</v>
      </c>
      <c r="M389">
        <v>23.5</v>
      </c>
      <c r="N389">
        <v>21.6</v>
      </c>
      <c r="O389">
        <v>1.03</v>
      </c>
      <c r="P389">
        <v>1.46</v>
      </c>
      <c r="Q389">
        <v>0</v>
      </c>
      <c r="R389">
        <v>0</v>
      </c>
      <c r="S389">
        <v>3</v>
      </c>
      <c r="T389">
        <v>4</v>
      </c>
      <c r="U389" t="s">
        <v>626</v>
      </c>
      <c r="V389" s="787">
        <v>45388</v>
      </c>
      <c r="W389" t="s">
        <v>527</v>
      </c>
      <c r="X389">
        <v>29500</v>
      </c>
      <c r="Y389">
        <v>15.364583333333334</v>
      </c>
      <c r="Z389" t="s">
        <v>644</v>
      </c>
      <c r="AA389" t="s">
        <v>550</v>
      </c>
      <c r="AB389" t="s">
        <v>622</v>
      </c>
      <c r="AC389">
        <v>66</v>
      </c>
    </row>
    <row r="390" spans="1:29">
      <c r="A390" s="787">
        <v>45418</v>
      </c>
      <c r="B390">
        <v>26</v>
      </c>
      <c r="C390">
        <v>15</v>
      </c>
      <c r="D390">
        <v>30</v>
      </c>
      <c r="E390">
        <v>10</v>
      </c>
      <c r="F390">
        <v>12</v>
      </c>
      <c r="G390">
        <v>9.27</v>
      </c>
      <c r="H390">
        <v>4635</v>
      </c>
      <c r="I390">
        <v>4</v>
      </c>
      <c r="J390">
        <v>135.99999999998545</v>
      </c>
      <c r="K390">
        <v>0.96</v>
      </c>
      <c r="L390">
        <v>0.77</v>
      </c>
      <c r="M390">
        <v>26.8</v>
      </c>
      <c r="N390">
        <v>21.3</v>
      </c>
      <c r="O390">
        <v>0.98</v>
      </c>
      <c r="P390">
        <v>3.79</v>
      </c>
      <c r="Q390">
        <v>0</v>
      </c>
      <c r="R390">
        <v>0</v>
      </c>
      <c r="S390">
        <v>3</v>
      </c>
      <c r="T390">
        <v>11</v>
      </c>
      <c r="U390" t="s">
        <v>626</v>
      </c>
      <c r="V390" s="787">
        <v>45388</v>
      </c>
      <c r="W390" t="s">
        <v>527</v>
      </c>
      <c r="X390">
        <v>29500</v>
      </c>
      <c r="Y390">
        <v>15.364583333333334</v>
      </c>
      <c r="Z390" t="s">
        <v>644</v>
      </c>
      <c r="AA390" t="s">
        <v>550</v>
      </c>
      <c r="AB390" t="s">
        <v>622</v>
      </c>
      <c r="AC390">
        <v>66</v>
      </c>
    </row>
    <row r="391" spans="1:29">
      <c r="A391" s="787">
        <v>45419</v>
      </c>
      <c r="B391">
        <v>27</v>
      </c>
      <c r="C391">
        <v>14</v>
      </c>
      <c r="D391">
        <v>31</v>
      </c>
      <c r="E391">
        <v>9</v>
      </c>
      <c r="F391">
        <v>14</v>
      </c>
      <c r="G391">
        <v>9.66</v>
      </c>
      <c r="H391">
        <v>4830</v>
      </c>
      <c r="I391">
        <v>1</v>
      </c>
      <c r="J391">
        <v>220</v>
      </c>
      <c r="K391">
        <v>0.96</v>
      </c>
      <c r="L391">
        <v>0.67</v>
      </c>
      <c r="M391">
        <v>26</v>
      </c>
      <c r="N391">
        <v>20.5</v>
      </c>
      <c r="O391">
        <v>1.24</v>
      </c>
      <c r="P391">
        <v>4.24</v>
      </c>
      <c r="Q391">
        <v>0</v>
      </c>
      <c r="R391">
        <v>0</v>
      </c>
      <c r="S391">
        <v>4</v>
      </c>
      <c r="T391">
        <v>13</v>
      </c>
      <c r="U391" t="s">
        <v>626</v>
      </c>
      <c r="V391" s="787">
        <v>45388</v>
      </c>
      <c r="W391" t="s">
        <v>527</v>
      </c>
      <c r="X391">
        <v>29500</v>
      </c>
      <c r="Y391">
        <v>15.364583333333334</v>
      </c>
      <c r="Z391" t="s">
        <v>644</v>
      </c>
      <c r="AA391" t="s">
        <v>550</v>
      </c>
      <c r="AB391" t="s">
        <v>622</v>
      </c>
      <c r="AC391">
        <v>66</v>
      </c>
    </row>
    <row r="392" spans="1:29">
      <c r="A392" s="787">
        <v>45420</v>
      </c>
      <c r="B392">
        <v>24</v>
      </c>
      <c r="C392">
        <v>12</v>
      </c>
      <c r="D392">
        <v>32</v>
      </c>
      <c r="E392">
        <v>13</v>
      </c>
      <c r="F392">
        <v>8</v>
      </c>
      <c r="G392">
        <v>9.9499999999999993</v>
      </c>
      <c r="H392">
        <v>4975</v>
      </c>
      <c r="I392">
        <v>1</v>
      </c>
      <c r="J392">
        <v>244.00000000001455</v>
      </c>
      <c r="K392">
        <v>0.92</v>
      </c>
      <c r="L392">
        <v>0.57999999999999996</v>
      </c>
      <c r="M392">
        <v>24.2</v>
      </c>
      <c r="N392">
        <v>20.100000000000001</v>
      </c>
      <c r="O392">
        <v>0.88</v>
      </c>
      <c r="P392">
        <v>3.71</v>
      </c>
      <c r="Q392">
        <v>0</v>
      </c>
      <c r="R392">
        <v>0</v>
      </c>
      <c r="S392">
        <v>3</v>
      </c>
      <c r="T392">
        <v>12</v>
      </c>
      <c r="U392" t="s">
        <v>626</v>
      </c>
      <c r="V392" s="787">
        <v>45388</v>
      </c>
      <c r="W392" t="s">
        <v>527</v>
      </c>
      <c r="X392">
        <v>29500</v>
      </c>
      <c r="Y392">
        <v>15.364583333333334</v>
      </c>
      <c r="Z392" t="s">
        <v>644</v>
      </c>
      <c r="AA392" t="s">
        <v>550</v>
      </c>
      <c r="AB392" t="s">
        <v>622</v>
      </c>
      <c r="AC392">
        <v>66</v>
      </c>
    </row>
    <row r="393" spans="1:29">
      <c r="A393" s="787">
        <v>45421</v>
      </c>
      <c r="B393">
        <v>23</v>
      </c>
      <c r="C393">
        <v>14</v>
      </c>
      <c r="D393">
        <v>33</v>
      </c>
      <c r="E393">
        <v>14</v>
      </c>
      <c r="F393">
        <v>4</v>
      </c>
      <c r="G393">
        <v>10.220000000000001</v>
      </c>
      <c r="H393">
        <v>5110</v>
      </c>
      <c r="I393">
        <v>0</v>
      </c>
      <c r="J393">
        <v>220</v>
      </c>
      <c r="K393">
        <v>0.95</v>
      </c>
      <c r="L393">
        <v>0.57999999999999996</v>
      </c>
      <c r="M393">
        <v>26.3</v>
      </c>
      <c r="N393">
        <v>19.5</v>
      </c>
      <c r="O393">
        <v>1.1200000000000001</v>
      </c>
      <c r="P393">
        <v>4.1100000000000003</v>
      </c>
      <c r="Q393">
        <v>0</v>
      </c>
      <c r="R393">
        <v>0</v>
      </c>
      <c r="S393">
        <v>4</v>
      </c>
      <c r="T393">
        <v>14</v>
      </c>
      <c r="U393" t="s">
        <v>626</v>
      </c>
      <c r="V393" s="787">
        <v>45388</v>
      </c>
      <c r="W393" t="s">
        <v>527</v>
      </c>
      <c r="X393">
        <v>29500</v>
      </c>
      <c r="Y393">
        <v>15.364583333333334</v>
      </c>
      <c r="Z393" t="s">
        <v>644</v>
      </c>
      <c r="AA393" t="s">
        <v>550</v>
      </c>
      <c r="AB393" t="s">
        <v>622</v>
      </c>
      <c r="AC393">
        <v>66</v>
      </c>
    </row>
    <row r="394" spans="1:29">
      <c r="A394" s="787">
        <v>45422</v>
      </c>
      <c r="B394">
        <v>28</v>
      </c>
      <c r="C394">
        <v>19</v>
      </c>
      <c r="D394">
        <v>34</v>
      </c>
      <c r="E394">
        <v>56</v>
      </c>
      <c r="F394">
        <v>2</v>
      </c>
      <c r="G394">
        <v>10.55</v>
      </c>
      <c r="H394">
        <v>5275</v>
      </c>
      <c r="I394">
        <v>0</v>
      </c>
      <c r="J394">
        <v>280</v>
      </c>
      <c r="K394">
        <v>0.92</v>
      </c>
      <c r="L394">
        <v>0.67</v>
      </c>
      <c r="M394">
        <v>28.1</v>
      </c>
      <c r="N394">
        <v>19.399999999999999</v>
      </c>
      <c r="O394">
        <v>1.1200000000000001</v>
      </c>
      <c r="P394">
        <v>3.91</v>
      </c>
      <c r="Q394">
        <v>0</v>
      </c>
      <c r="R394">
        <v>0</v>
      </c>
      <c r="S394">
        <v>4</v>
      </c>
      <c r="T394">
        <v>14</v>
      </c>
      <c r="U394" t="s">
        <v>626</v>
      </c>
      <c r="V394" s="787">
        <v>45388</v>
      </c>
      <c r="W394" t="s">
        <v>527</v>
      </c>
      <c r="X394">
        <v>29500</v>
      </c>
      <c r="Y394">
        <v>15.364583333333334</v>
      </c>
      <c r="Z394" t="s">
        <v>644</v>
      </c>
      <c r="AA394" t="s">
        <v>550</v>
      </c>
      <c r="AB394" t="s">
        <v>622</v>
      </c>
      <c r="AC394">
        <v>66</v>
      </c>
    </row>
    <row r="395" spans="1:29">
      <c r="A395" s="787">
        <v>45423</v>
      </c>
      <c r="B395">
        <v>23</v>
      </c>
      <c r="C395">
        <v>13</v>
      </c>
      <c r="D395">
        <v>35</v>
      </c>
      <c r="E395">
        <v>96</v>
      </c>
      <c r="F395">
        <v>0</v>
      </c>
      <c r="G395">
        <v>10.52</v>
      </c>
      <c r="H395">
        <v>5260</v>
      </c>
      <c r="I395">
        <v>0</v>
      </c>
      <c r="J395">
        <v>435.99999999998545</v>
      </c>
      <c r="K395">
        <v>0.95</v>
      </c>
      <c r="L395">
        <v>0.84</v>
      </c>
      <c r="M395">
        <v>25</v>
      </c>
      <c r="N395">
        <v>22.7</v>
      </c>
      <c r="O395">
        <v>2.4</v>
      </c>
      <c r="P395">
        <v>3.46</v>
      </c>
      <c r="Q395">
        <v>0</v>
      </c>
      <c r="R395">
        <v>0</v>
      </c>
      <c r="S395">
        <v>9</v>
      </c>
      <c r="T395">
        <v>13</v>
      </c>
      <c r="U395" t="s">
        <v>626</v>
      </c>
      <c r="V395" s="787">
        <v>45388</v>
      </c>
      <c r="W395" t="s">
        <v>527</v>
      </c>
      <c r="X395">
        <v>29500</v>
      </c>
      <c r="Y395">
        <v>15.364583333333334</v>
      </c>
      <c r="Z395" t="s">
        <v>644</v>
      </c>
      <c r="AA395" t="s">
        <v>550</v>
      </c>
      <c r="AB395" t="s">
        <v>622</v>
      </c>
      <c r="AC395">
        <v>66</v>
      </c>
    </row>
    <row r="396" spans="1:29">
      <c r="A396" s="787">
        <v>45424</v>
      </c>
      <c r="B396">
        <v>25</v>
      </c>
      <c r="C396">
        <v>14</v>
      </c>
      <c r="D396">
        <v>36</v>
      </c>
      <c r="E396">
        <v>73</v>
      </c>
      <c r="F396">
        <v>0</v>
      </c>
      <c r="G396">
        <v>10.87</v>
      </c>
      <c r="H396">
        <v>5435</v>
      </c>
      <c r="I396">
        <v>1</v>
      </c>
      <c r="J396">
        <v>216.00000000002183</v>
      </c>
      <c r="K396">
        <v>0.96</v>
      </c>
      <c r="L396">
        <v>0.65</v>
      </c>
      <c r="M396">
        <v>24.4</v>
      </c>
      <c r="N396">
        <v>17.399999999999999</v>
      </c>
      <c r="O396">
        <v>1.27</v>
      </c>
      <c r="P396">
        <v>3.57</v>
      </c>
      <c r="Q396">
        <v>0</v>
      </c>
      <c r="R396">
        <v>0</v>
      </c>
      <c r="S396">
        <v>5</v>
      </c>
      <c r="T396">
        <v>14</v>
      </c>
      <c r="U396" t="s">
        <v>626</v>
      </c>
      <c r="V396" s="787">
        <v>45388</v>
      </c>
      <c r="W396" t="s">
        <v>527</v>
      </c>
      <c r="X396">
        <v>29500</v>
      </c>
      <c r="Y396">
        <v>15.364583333333334</v>
      </c>
      <c r="Z396" t="s">
        <v>644</v>
      </c>
      <c r="AA396" t="s">
        <v>550</v>
      </c>
      <c r="AB396" t="s">
        <v>622</v>
      </c>
      <c r="AC396">
        <v>66</v>
      </c>
    </row>
    <row r="397" spans="1:29">
      <c r="A397" s="787">
        <v>45425</v>
      </c>
      <c r="D397">
        <v>37</v>
      </c>
      <c r="E397">
        <v>0</v>
      </c>
      <c r="F397">
        <v>0</v>
      </c>
      <c r="U397" t="s">
        <v>626</v>
      </c>
      <c r="V397" s="787">
        <v>45388</v>
      </c>
      <c r="W397" t="s">
        <v>527</v>
      </c>
      <c r="X397">
        <v>29500</v>
      </c>
      <c r="Y397">
        <v>15.364583333333334</v>
      </c>
      <c r="Z397" t="s">
        <v>644</v>
      </c>
      <c r="AA397" t="s">
        <v>550</v>
      </c>
      <c r="AB397" t="s">
        <v>622</v>
      </c>
      <c r="AC397">
        <v>66</v>
      </c>
    </row>
    <row r="398" spans="1:29">
      <c r="A398" s="787">
        <v>45426</v>
      </c>
      <c r="D398">
        <v>38</v>
      </c>
      <c r="E398">
        <v>0</v>
      </c>
      <c r="F398">
        <v>0</v>
      </c>
      <c r="U398" t="s">
        <v>626</v>
      </c>
      <c r="V398" s="787">
        <v>45388</v>
      </c>
      <c r="W398" t="s">
        <v>527</v>
      </c>
      <c r="X398">
        <v>29500</v>
      </c>
      <c r="Y398">
        <v>15.364583333333334</v>
      </c>
      <c r="Z398" t="s">
        <v>644</v>
      </c>
      <c r="AA398" t="s">
        <v>550</v>
      </c>
      <c r="AB398" t="s">
        <v>622</v>
      </c>
      <c r="AC398">
        <v>66</v>
      </c>
    </row>
    <row r="399" spans="1:29">
      <c r="A399" s="787">
        <v>45427</v>
      </c>
      <c r="D399">
        <v>39</v>
      </c>
      <c r="E399">
        <v>0</v>
      </c>
      <c r="F399">
        <v>0</v>
      </c>
      <c r="U399" t="s">
        <v>626</v>
      </c>
      <c r="V399" s="787">
        <v>45388</v>
      </c>
      <c r="W399" t="s">
        <v>527</v>
      </c>
      <c r="X399">
        <v>29500</v>
      </c>
      <c r="Y399">
        <v>15.364583333333334</v>
      </c>
      <c r="Z399" t="s">
        <v>644</v>
      </c>
      <c r="AA399" t="s">
        <v>550</v>
      </c>
      <c r="AB399" t="s">
        <v>622</v>
      </c>
      <c r="AC399">
        <v>66</v>
      </c>
    </row>
    <row r="400" spans="1:29">
      <c r="A400" s="787">
        <v>45428</v>
      </c>
      <c r="D400">
        <v>40</v>
      </c>
      <c r="E400">
        <v>0</v>
      </c>
      <c r="F400">
        <v>0</v>
      </c>
      <c r="U400" t="s">
        <v>626</v>
      </c>
      <c r="V400" s="787">
        <v>45388</v>
      </c>
      <c r="W400" t="s">
        <v>527</v>
      </c>
      <c r="X400">
        <v>29500</v>
      </c>
      <c r="Y400">
        <v>15.364583333333334</v>
      </c>
      <c r="Z400" t="s">
        <v>644</v>
      </c>
      <c r="AA400" t="s">
        <v>550</v>
      </c>
      <c r="AB400" t="s">
        <v>622</v>
      </c>
      <c r="AC400">
        <v>66</v>
      </c>
    </row>
    <row r="401" spans="1:29">
      <c r="A401" s="787">
        <v>45429</v>
      </c>
      <c r="D401">
        <v>41</v>
      </c>
      <c r="H401">
        <v>0</v>
      </c>
      <c r="U401" t="s">
        <v>626</v>
      </c>
      <c r="V401" s="787">
        <v>45388</v>
      </c>
      <c r="W401" t="s">
        <v>527</v>
      </c>
      <c r="X401">
        <v>29500</v>
      </c>
      <c r="Y401">
        <v>15.364583333333334</v>
      </c>
      <c r="Z401" t="s">
        <v>644</v>
      </c>
      <c r="AA401" t="s">
        <v>550</v>
      </c>
      <c r="AB401" t="s">
        <v>622</v>
      </c>
      <c r="AC401">
        <v>66</v>
      </c>
    </row>
    <row r="402" spans="1:29">
      <c r="A402" s="787">
        <v>45430</v>
      </c>
      <c r="D402">
        <v>42</v>
      </c>
      <c r="H402">
        <v>0</v>
      </c>
      <c r="U402" t="s">
        <v>626</v>
      </c>
      <c r="V402" s="787">
        <v>45388</v>
      </c>
      <c r="W402" t="s">
        <v>527</v>
      </c>
      <c r="X402">
        <v>29500</v>
      </c>
      <c r="Y402">
        <v>15.364583333333334</v>
      </c>
      <c r="Z402" t="s">
        <v>644</v>
      </c>
      <c r="AA402" t="s">
        <v>550</v>
      </c>
      <c r="AB402" t="s">
        <v>622</v>
      </c>
      <c r="AC402">
        <v>66</v>
      </c>
    </row>
    <row r="403" spans="1:29">
      <c r="A403" s="787">
        <v>45431</v>
      </c>
      <c r="D403">
        <v>43</v>
      </c>
      <c r="H403">
        <v>0</v>
      </c>
      <c r="U403" t="s">
        <v>626</v>
      </c>
      <c r="V403" s="787">
        <v>45388</v>
      </c>
      <c r="W403" t="s">
        <v>527</v>
      </c>
      <c r="X403">
        <v>29500</v>
      </c>
      <c r="Y403">
        <v>15.364583333333334</v>
      </c>
      <c r="Z403" t="s">
        <v>644</v>
      </c>
      <c r="AA403" t="s">
        <v>550</v>
      </c>
      <c r="AB403" t="s">
        <v>622</v>
      </c>
      <c r="AC403">
        <v>66</v>
      </c>
    </row>
    <row r="404" spans="1:29">
      <c r="A404" s="787">
        <v>45432</v>
      </c>
      <c r="D404">
        <v>44</v>
      </c>
      <c r="H404">
        <v>0</v>
      </c>
      <c r="U404" t="s">
        <v>626</v>
      </c>
      <c r="V404" s="787">
        <v>45388</v>
      </c>
      <c r="W404" t="s">
        <v>527</v>
      </c>
      <c r="X404">
        <v>29500</v>
      </c>
      <c r="Y404">
        <v>15.364583333333334</v>
      </c>
      <c r="Z404" t="s">
        <v>644</v>
      </c>
      <c r="AA404" t="s">
        <v>550</v>
      </c>
      <c r="AB404" t="s">
        <v>622</v>
      </c>
      <c r="AC404">
        <v>66</v>
      </c>
    </row>
    <row r="405" spans="1:29">
      <c r="A405" s="787">
        <v>45433</v>
      </c>
      <c r="D405">
        <v>45</v>
      </c>
      <c r="H405">
        <v>0</v>
      </c>
      <c r="U405" t="s">
        <v>626</v>
      </c>
      <c r="V405" s="787">
        <v>45388</v>
      </c>
      <c r="W405" t="s">
        <v>527</v>
      </c>
      <c r="X405">
        <v>29500</v>
      </c>
      <c r="Y405">
        <v>15.364583333333334</v>
      </c>
      <c r="Z405" t="s">
        <v>644</v>
      </c>
      <c r="AA405" t="s">
        <v>550</v>
      </c>
      <c r="AB405" t="s">
        <v>622</v>
      </c>
      <c r="AC405">
        <v>66</v>
      </c>
    </row>
    <row r="406" spans="1:29">
      <c r="A406" s="787">
        <v>45434</v>
      </c>
      <c r="D406">
        <v>46</v>
      </c>
      <c r="H406">
        <v>0</v>
      </c>
      <c r="U406" t="s">
        <v>626</v>
      </c>
      <c r="V406" s="787">
        <v>45388</v>
      </c>
      <c r="W406" t="s">
        <v>527</v>
      </c>
      <c r="X406">
        <v>29500</v>
      </c>
      <c r="Y406">
        <v>15.364583333333334</v>
      </c>
      <c r="Z406" t="s">
        <v>644</v>
      </c>
      <c r="AA406" t="s">
        <v>550</v>
      </c>
      <c r="AB406" t="s">
        <v>622</v>
      </c>
      <c r="AC406">
        <v>66</v>
      </c>
    </row>
    <row r="407" spans="1:29">
      <c r="A407" s="787">
        <v>45435</v>
      </c>
      <c r="D407">
        <v>47</v>
      </c>
      <c r="H407">
        <v>0</v>
      </c>
      <c r="U407" t="s">
        <v>626</v>
      </c>
      <c r="V407" s="787">
        <v>45388</v>
      </c>
      <c r="W407" t="s">
        <v>527</v>
      </c>
      <c r="X407">
        <v>29500</v>
      </c>
      <c r="Y407">
        <v>15.364583333333334</v>
      </c>
      <c r="Z407" t="s">
        <v>644</v>
      </c>
      <c r="AA407" t="s">
        <v>550</v>
      </c>
      <c r="AB407" t="s">
        <v>622</v>
      </c>
      <c r="AC407">
        <v>66</v>
      </c>
    </row>
    <row r="408" spans="1:29">
      <c r="A408" s="787">
        <v>45436</v>
      </c>
      <c r="D408">
        <v>48</v>
      </c>
      <c r="H408">
        <v>0</v>
      </c>
      <c r="U408" t="s">
        <v>626</v>
      </c>
      <c r="V408" s="787">
        <v>45388</v>
      </c>
      <c r="W408" t="s">
        <v>527</v>
      </c>
      <c r="X408">
        <v>29500</v>
      </c>
      <c r="Y408">
        <v>15.364583333333334</v>
      </c>
      <c r="Z408" t="s">
        <v>644</v>
      </c>
      <c r="AA408" t="s">
        <v>550</v>
      </c>
      <c r="AB408" t="s">
        <v>622</v>
      </c>
      <c r="AC408">
        <v>66</v>
      </c>
    </row>
    <row r="409" spans="1:29">
      <c r="A409" s="787">
        <v>45437</v>
      </c>
      <c r="D409">
        <v>49</v>
      </c>
      <c r="H409">
        <v>0</v>
      </c>
      <c r="U409" t="s">
        <v>626</v>
      </c>
      <c r="V409" s="787">
        <v>45388</v>
      </c>
      <c r="W409" t="s">
        <v>527</v>
      </c>
      <c r="X409">
        <v>29500</v>
      </c>
      <c r="Y409">
        <v>15.364583333333334</v>
      </c>
      <c r="Z409" t="s">
        <v>644</v>
      </c>
      <c r="AA409" t="s">
        <v>550</v>
      </c>
      <c r="AB409" t="s">
        <v>622</v>
      </c>
      <c r="AC409">
        <v>66</v>
      </c>
    </row>
    <row r="410" spans="1:29">
      <c r="A410" s="787">
        <v>45387</v>
      </c>
      <c r="H410">
        <v>0</v>
      </c>
      <c r="U410" t="s">
        <v>627</v>
      </c>
      <c r="V410" s="787">
        <v>45388</v>
      </c>
      <c r="W410" t="s">
        <v>527</v>
      </c>
      <c r="X410">
        <v>29400</v>
      </c>
      <c r="Y410">
        <v>15.3125</v>
      </c>
      <c r="Z410" t="s">
        <v>646</v>
      </c>
      <c r="AA410" t="s">
        <v>550</v>
      </c>
      <c r="AB410" t="s">
        <v>622</v>
      </c>
      <c r="AC410">
        <v>66</v>
      </c>
    </row>
    <row r="411" spans="1:29">
      <c r="A411" s="787">
        <v>45388</v>
      </c>
      <c r="B411">
        <v>18</v>
      </c>
      <c r="C411">
        <v>11</v>
      </c>
      <c r="D411">
        <v>0</v>
      </c>
      <c r="H411">
        <v>0</v>
      </c>
      <c r="U411" t="s">
        <v>627</v>
      </c>
      <c r="V411" s="787">
        <v>45388</v>
      </c>
      <c r="W411" t="s">
        <v>527</v>
      </c>
      <c r="X411">
        <v>29400</v>
      </c>
      <c r="Y411">
        <v>15.3125</v>
      </c>
      <c r="Z411" t="s">
        <v>646</v>
      </c>
      <c r="AA411" t="s">
        <v>550</v>
      </c>
      <c r="AB411" t="s">
        <v>622</v>
      </c>
      <c r="AC411">
        <v>66</v>
      </c>
    </row>
    <row r="412" spans="1:29">
      <c r="A412" s="787">
        <v>45389</v>
      </c>
      <c r="B412">
        <v>17</v>
      </c>
      <c r="C412">
        <v>12</v>
      </c>
      <c r="D412">
        <v>1</v>
      </c>
      <c r="E412">
        <v>7</v>
      </c>
      <c r="F412">
        <v>13</v>
      </c>
      <c r="G412">
        <v>0.73</v>
      </c>
      <c r="H412">
        <v>365</v>
      </c>
      <c r="I412">
        <v>372</v>
      </c>
      <c r="J412">
        <v>40</v>
      </c>
      <c r="K412">
        <v>0.72</v>
      </c>
      <c r="L412">
        <v>0.57999999999999996</v>
      </c>
      <c r="M412">
        <v>34.5</v>
      </c>
      <c r="N412">
        <v>32.299999999999997</v>
      </c>
      <c r="O412">
        <v>0.85</v>
      </c>
      <c r="P412">
        <v>0.85</v>
      </c>
      <c r="Q412">
        <v>0</v>
      </c>
      <c r="R412">
        <v>0</v>
      </c>
      <c r="S412">
        <v>1</v>
      </c>
      <c r="T412">
        <v>1</v>
      </c>
      <c r="U412" t="s">
        <v>627</v>
      </c>
      <c r="V412" s="787">
        <v>45388</v>
      </c>
      <c r="W412" t="s">
        <v>527</v>
      </c>
      <c r="X412">
        <v>29400</v>
      </c>
      <c r="Y412">
        <v>15.3125</v>
      </c>
      <c r="Z412" t="s">
        <v>646</v>
      </c>
      <c r="AA412" t="s">
        <v>550</v>
      </c>
      <c r="AB412" t="s">
        <v>622</v>
      </c>
      <c r="AC412">
        <v>66</v>
      </c>
    </row>
    <row r="413" spans="1:29">
      <c r="A413" s="787">
        <v>45390</v>
      </c>
      <c r="B413">
        <v>18</v>
      </c>
      <c r="C413">
        <v>8</v>
      </c>
      <c r="D413">
        <v>2</v>
      </c>
      <c r="E413">
        <v>9</v>
      </c>
      <c r="F413">
        <v>34</v>
      </c>
      <c r="G413">
        <v>0.94</v>
      </c>
      <c r="H413">
        <v>470</v>
      </c>
      <c r="I413">
        <v>187</v>
      </c>
      <c r="J413">
        <v>47.999999999992724</v>
      </c>
      <c r="K413">
        <v>0.71</v>
      </c>
      <c r="L413">
        <v>0.6</v>
      </c>
      <c r="M413">
        <v>34.1</v>
      </c>
      <c r="N413">
        <v>32.5</v>
      </c>
      <c r="O413">
        <v>0.85</v>
      </c>
      <c r="P413">
        <v>0.85</v>
      </c>
      <c r="Q413">
        <v>0</v>
      </c>
      <c r="R413">
        <v>0</v>
      </c>
      <c r="S413">
        <v>1</v>
      </c>
      <c r="T413">
        <v>1</v>
      </c>
      <c r="U413" t="s">
        <v>627</v>
      </c>
      <c r="V413" s="787">
        <v>45388</v>
      </c>
      <c r="W413" t="s">
        <v>527</v>
      </c>
      <c r="X413">
        <v>29400</v>
      </c>
      <c r="Y413">
        <v>15.3125</v>
      </c>
      <c r="Z413" t="s">
        <v>646</v>
      </c>
      <c r="AA413" t="s">
        <v>550</v>
      </c>
      <c r="AB413" t="s">
        <v>622</v>
      </c>
      <c r="AC413">
        <v>66</v>
      </c>
    </row>
    <row r="414" spans="1:29">
      <c r="A414" s="787">
        <v>45391</v>
      </c>
      <c r="B414">
        <v>23</v>
      </c>
      <c r="C414">
        <v>11</v>
      </c>
      <c r="D414">
        <v>3</v>
      </c>
      <c r="E414">
        <v>7</v>
      </c>
      <c r="F414">
        <v>21</v>
      </c>
      <c r="G414">
        <v>1.28</v>
      </c>
      <c r="H414">
        <v>640</v>
      </c>
      <c r="I414">
        <v>147</v>
      </c>
      <c r="J414">
        <v>47.999999999992724</v>
      </c>
      <c r="K414">
        <v>0.73</v>
      </c>
      <c r="L414">
        <v>0.62</v>
      </c>
      <c r="M414">
        <v>33.6</v>
      </c>
      <c r="N414">
        <v>31.9</v>
      </c>
      <c r="O414">
        <v>0.85</v>
      </c>
      <c r="P414">
        <v>1</v>
      </c>
      <c r="Q414">
        <v>0</v>
      </c>
      <c r="R414">
        <v>0</v>
      </c>
      <c r="S414">
        <v>1</v>
      </c>
      <c r="T414">
        <v>1</v>
      </c>
      <c r="U414" t="s">
        <v>627</v>
      </c>
      <c r="V414" s="787">
        <v>45388</v>
      </c>
      <c r="W414" t="s">
        <v>527</v>
      </c>
      <c r="X414">
        <v>29400</v>
      </c>
      <c r="Y414">
        <v>15.3125</v>
      </c>
      <c r="Z414" t="s">
        <v>646</v>
      </c>
      <c r="AA414" t="s">
        <v>550</v>
      </c>
      <c r="AB414" t="s">
        <v>622</v>
      </c>
      <c r="AC414">
        <v>66</v>
      </c>
    </row>
    <row r="415" spans="1:29">
      <c r="A415" s="787">
        <v>45392</v>
      </c>
      <c r="B415">
        <v>22</v>
      </c>
      <c r="C415">
        <v>12</v>
      </c>
      <c r="D415">
        <v>4</v>
      </c>
      <c r="E415">
        <v>10</v>
      </c>
      <c r="F415">
        <v>15</v>
      </c>
      <c r="G415">
        <v>1.32</v>
      </c>
      <c r="H415">
        <v>660</v>
      </c>
      <c r="I415">
        <v>116</v>
      </c>
      <c r="J415">
        <v>47.999999999992724</v>
      </c>
      <c r="K415">
        <v>0.73</v>
      </c>
      <c r="L415">
        <v>0.63</v>
      </c>
      <c r="M415">
        <v>32.700000000000003</v>
      </c>
      <c r="N415">
        <v>31.1</v>
      </c>
      <c r="O415">
        <v>0.85</v>
      </c>
      <c r="P415">
        <v>1</v>
      </c>
      <c r="Q415">
        <v>0</v>
      </c>
      <c r="R415">
        <v>0</v>
      </c>
      <c r="S415">
        <v>1</v>
      </c>
      <c r="T415">
        <v>1</v>
      </c>
      <c r="U415" t="s">
        <v>627</v>
      </c>
      <c r="V415" s="787">
        <v>45388</v>
      </c>
      <c r="W415" t="s">
        <v>527</v>
      </c>
      <c r="X415">
        <v>29400</v>
      </c>
      <c r="Y415">
        <v>15.3125</v>
      </c>
      <c r="Z415" t="s">
        <v>646</v>
      </c>
      <c r="AA415" t="s">
        <v>550</v>
      </c>
      <c r="AB415" t="s">
        <v>622</v>
      </c>
      <c r="AC415">
        <v>66</v>
      </c>
    </row>
    <row r="416" spans="1:29">
      <c r="A416" s="787">
        <v>45393</v>
      </c>
      <c r="B416">
        <v>22</v>
      </c>
      <c r="C416">
        <v>13</v>
      </c>
      <c r="D416">
        <v>5</v>
      </c>
      <c r="E416">
        <v>5</v>
      </c>
      <c r="F416">
        <v>20</v>
      </c>
      <c r="G416">
        <v>1.4</v>
      </c>
      <c r="H416">
        <v>700</v>
      </c>
      <c r="I416">
        <v>94</v>
      </c>
      <c r="J416">
        <v>40</v>
      </c>
      <c r="K416">
        <v>0.75</v>
      </c>
      <c r="L416">
        <v>0.65</v>
      </c>
      <c r="M416">
        <v>32</v>
      </c>
      <c r="N416">
        <v>30.3</v>
      </c>
      <c r="O416">
        <v>0.8</v>
      </c>
      <c r="P416">
        <v>0.9</v>
      </c>
      <c r="Q416">
        <v>0</v>
      </c>
      <c r="R416">
        <v>0</v>
      </c>
      <c r="S416">
        <v>1</v>
      </c>
      <c r="T416">
        <v>1</v>
      </c>
      <c r="U416" t="s">
        <v>627</v>
      </c>
      <c r="V416" s="787">
        <v>45388</v>
      </c>
      <c r="W416" t="s">
        <v>527</v>
      </c>
      <c r="X416">
        <v>29400</v>
      </c>
      <c r="Y416">
        <v>15.3125</v>
      </c>
      <c r="Z416" t="s">
        <v>646</v>
      </c>
      <c r="AA416" t="s">
        <v>550</v>
      </c>
      <c r="AB416" t="s">
        <v>622</v>
      </c>
      <c r="AC416">
        <v>66</v>
      </c>
    </row>
    <row r="417" spans="1:29">
      <c r="A417" s="787">
        <v>45394</v>
      </c>
      <c r="B417">
        <v>23</v>
      </c>
      <c r="C417">
        <v>14</v>
      </c>
      <c r="D417">
        <v>6</v>
      </c>
      <c r="E417">
        <v>8</v>
      </c>
      <c r="F417">
        <v>17</v>
      </c>
      <c r="G417">
        <v>1.8</v>
      </c>
      <c r="H417">
        <v>900</v>
      </c>
      <c r="I417">
        <v>69</v>
      </c>
      <c r="J417">
        <v>52.000000000007276</v>
      </c>
      <c r="K417">
        <v>0.81</v>
      </c>
      <c r="L417">
        <v>0.75</v>
      </c>
      <c r="M417">
        <v>31.4</v>
      </c>
      <c r="N417">
        <v>29.6</v>
      </c>
      <c r="O417">
        <v>0.77</v>
      </c>
      <c r="P417">
        <v>1</v>
      </c>
      <c r="Q417">
        <v>0</v>
      </c>
      <c r="R417">
        <v>0</v>
      </c>
      <c r="S417">
        <v>1</v>
      </c>
      <c r="T417">
        <v>1</v>
      </c>
      <c r="U417" t="s">
        <v>627</v>
      </c>
      <c r="V417" s="787">
        <v>45388</v>
      </c>
      <c r="W417" t="s">
        <v>527</v>
      </c>
      <c r="X417">
        <v>29400</v>
      </c>
      <c r="Y417">
        <v>15.3125</v>
      </c>
      <c r="Z417" t="s">
        <v>646</v>
      </c>
      <c r="AA417" t="s">
        <v>550</v>
      </c>
      <c r="AB417" t="s">
        <v>622</v>
      </c>
      <c r="AC417">
        <v>66</v>
      </c>
    </row>
    <row r="418" spans="1:29">
      <c r="A418" s="787">
        <v>45395</v>
      </c>
      <c r="B418">
        <v>19</v>
      </c>
      <c r="C418">
        <v>14</v>
      </c>
      <c r="D418">
        <v>7</v>
      </c>
      <c r="E418">
        <v>8</v>
      </c>
      <c r="F418">
        <v>12</v>
      </c>
      <c r="G418">
        <v>1.99</v>
      </c>
      <c r="H418">
        <v>995</v>
      </c>
      <c r="I418">
        <v>64</v>
      </c>
      <c r="J418">
        <v>36.000000000021828</v>
      </c>
      <c r="K418">
        <v>0.81</v>
      </c>
      <c r="L418">
        <v>0.72</v>
      </c>
      <c r="M418">
        <v>30.3</v>
      </c>
      <c r="N418">
        <v>29</v>
      </c>
      <c r="O418">
        <v>0.7</v>
      </c>
      <c r="P418">
        <v>1.1000000000000001</v>
      </c>
      <c r="Q418">
        <v>0</v>
      </c>
      <c r="R418">
        <v>0</v>
      </c>
      <c r="S418">
        <v>1</v>
      </c>
      <c r="T418">
        <v>2</v>
      </c>
      <c r="U418" t="s">
        <v>627</v>
      </c>
      <c r="V418" s="787">
        <v>45388</v>
      </c>
      <c r="W418" t="s">
        <v>527</v>
      </c>
      <c r="X418">
        <v>29400</v>
      </c>
      <c r="Y418">
        <v>15.3125</v>
      </c>
      <c r="Z418" t="s">
        <v>646</v>
      </c>
      <c r="AA418" t="s">
        <v>550</v>
      </c>
      <c r="AB418" t="s">
        <v>622</v>
      </c>
      <c r="AC418">
        <v>66</v>
      </c>
    </row>
    <row r="419" spans="1:29">
      <c r="A419" s="787">
        <v>45396</v>
      </c>
      <c r="B419">
        <v>22</v>
      </c>
      <c r="C419">
        <v>14</v>
      </c>
      <c r="D419">
        <v>8</v>
      </c>
      <c r="E419">
        <v>25</v>
      </c>
      <c r="F419">
        <v>245</v>
      </c>
      <c r="G419">
        <v>2.4</v>
      </c>
      <c r="H419">
        <v>1200</v>
      </c>
      <c r="I419">
        <v>76</v>
      </c>
      <c r="J419">
        <v>43.999999999978172</v>
      </c>
      <c r="K419">
        <v>0.82</v>
      </c>
      <c r="L419">
        <v>0.75</v>
      </c>
      <c r="M419">
        <v>29.9</v>
      </c>
      <c r="N419">
        <v>28.9</v>
      </c>
      <c r="O419">
        <v>0.81</v>
      </c>
      <c r="P419">
        <v>0.95</v>
      </c>
      <c r="Q419">
        <v>0</v>
      </c>
      <c r="R419">
        <v>0</v>
      </c>
      <c r="S419">
        <v>2</v>
      </c>
      <c r="T419">
        <v>2</v>
      </c>
      <c r="U419" t="s">
        <v>627</v>
      </c>
      <c r="V419" s="787">
        <v>45388</v>
      </c>
      <c r="W419" t="s">
        <v>527</v>
      </c>
      <c r="X419">
        <v>29400</v>
      </c>
      <c r="Y419">
        <v>15.3125</v>
      </c>
      <c r="Z419" t="s">
        <v>646</v>
      </c>
      <c r="AA419" t="s">
        <v>550</v>
      </c>
      <c r="AB419" t="s">
        <v>622</v>
      </c>
      <c r="AC419">
        <v>66</v>
      </c>
    </row>
    <row r="420" spans="1:29">
      <c r="A420" s="787">
        <v>45397</v>
      </c>
      <c r="B420">
        <v>25</v>
      </c>
      <c r="C420">
        <v>15</v>
      </c>
      <c r="D420">
        <v>9</v>
      </c>
      <c r="E420">
        <v>8</v>
      </c>
      <c r="F420">
        <v>17</v>
      </c>
      <c r="G420">
        <v>2.08</v>
      </c>
      <c r="H420">
        <v>1040</v>
      </c>
      <c r="I420">
        <v>45</v>
      </c>
      <c r="J420">
        <v>16.000000000021828</v>
      </c>
      <c r="K420">
        <v>0.83</v>
      </c>
      <c r="L420">
        <v>0.68</v>
      </c>
      <c r="M420">
        <v>29.8</v>
      </c>
      <c r="N420">
        <v>28.4</v>
      </c>
      <c r="O420">
        <v>0.71</v>
      </c>
      <c r="P420">
        <v>2.0499999999999998</v>
      </c>
      <c r="Q420">
        <v>0</v>
      </c>
      <c r="R420">
        <v>0</v>
      </c>
      <c r="S420">
        <v>2</v>
      </c>
      <c r="T420">
        <v>2</v>
      </c>
      <c r="U420" t="s">
        <v>627</v>
      </c>
      <c r="V420" s="787">
        <v>45388</v>
      </c>
      <c r="W420" t="s">
        <v>527</v>
      </c>
      <c r="X420">
        <v>29400</v>
      </c>
      <c r="Y420">
        <v>15.3125</v>
      </c>
      <c r="Z420" t="s">
        <v>646</v>
      </c>
      <c r="AA420" t="s">
        <v>550</v>
      </c>
      <c r="AB420" t="s">
        <v>622</v>
      </c>
      <c r="AC420">
        <v>66</v>
      </c>
    </row>
    <row r="421" spans="1:29">
      <c r="A421" s="787">
        <v>45398</v>
      </c>
      <c r="B421">
        <v>25</v>
      </c>
      <c r="C421">
        <v>14</v>
      </c>
      <c r="D421">
        <v>10</v>
      </c>
      <c r="E421">
        <v>4</v>
      </c>
      <c r="F421">
        <v>15</v>
      </c>
      <c r="G421">
        <v>2.92</v>
      </c>
      <c r="H421">
        <v>1460</v>
      </c>
      <c r="I421">
        <v>13</v>
      </c>
      <c r="J421">
        <v>27.999999999992724</v>
      </c>
      <c r="K421">
        <v>0.84</v>
      </c>
      <c r="L421">
        <v>0.65</v>
      </c>
      <c r="M421">
        <v>29.6</v>
      </c>
      <c r="N421">
        <v>28.8</v>
      </c>
      <c r="O421">
        <v>0.75</v>
      </c>
      <c r="P421">
        <v>2.2400000000000002</v>
      </c>
      <c r="Q421">
        <v>0</v>
      </c>
      <c r="R421">
        <v>0</v>
      </c>
      <c r="S421">
        <v>2</v>
      </c>
      <c r="T421">
        <v>2</v>
      </c>
      <c r="U421" t="s">
        <v>627</v>
      </c>
      <c r="V421" s="787">
        <v>45388</v>
      </c>
      <c r="W421" t="s">
        <v>527</v>
      </c>
      <c r="X421">
        <v>29400</v>
      </c>
      <c r="Y421">
        <v>15.3125</v>
      </c>
      <c r="Z421" t="s">
        <v>646</v>
      </c>
      <c r="AA421" t="s">
        <v>550</v>
      </c>
      <c r="AB421" t="s">
        <v>622</v>
      </c>
      <c r="AC421">
        <v>66</v>
      </c>
    </row>
    <row r="422" spans="1:29">
      <c r="A422" s="787">
        <v>45399</v>
      </c>
      <c r="B422">
        <v>19</v>
      </c>
      <c r="C422">
        <v>10</v>
      </c>
      <c r="D422">
        <v>11</v>
      </c>
      <c r="E422">
        <v>3</v>
      </c>
      <c r="F422">
        <v>14</v>
      </c>
      <c r="G422">
        <v>3.42</v>
      </c>
      <c r="H422">
        <v>1710</v>
      </c>
      <c r="I422">
        <v>29</v>
      </c>
      <c r="J422">
        <v>27.999999999992724</v>
      </c>
      <c r="K422">
        <v>0.8</v>
      </c>
      <c r="L422">
        <v>0.65</v>
      </c>
      <c r="M422">
        <v>28.9</v>
      </c>
      <c r="N422">
        <v>27.9</v>
      </c>
      <c r="O422">
        <v>0.7</v>
      </c>
      <c r="P422">
        <v>0.99</v>
      </c>
      <c r="Q422">
        <v>0</v>
      </c>
      <c r="R422">
        <v>0</v>
      </c>
      <c r="S422">
        <v>2</v>
      </c>
      <c r="T422">
        <v>2</v>
      </c>
      <c r="U422" t="s">
        <v>627</v>
      </c>
      <c r="V422" s="787">
        <v>45388</v>
      </c>
      <c r="W422" t="s">
        <v>527</v>
      </c>
      <c r="X422">
        <v>29400</v>
      </c>
      <c r="Y422">
        <v>15.3125</v>
      </c>
      <c r="Z422" t="s">
        <v>646</v>
      </c>
      <c r="AA422" t="s">
        <v>550</v>
      </c>
      <c r="AB422" t="s">
        <v>622</v>
      </c>
      <c r="AC422">
        <v>66</v>
      </c>
    </row>
    <row r="423" spans="1:29">
      <c r="A423" s="787">
        <v>45400</v>
      </c>
      <c r="B423">
        <v>23</v>
      </c>
      <c r="C423">
        <v>12</v>
      </c>
      <c r="D423">
        <v>12</v>
      </c>
      <c r="E423">
        <v>6</v>
      </c>
      <c r="F423">
        <v>20</v>
      </c>
      <c r="G423">
        <v>3.77</v>
      </c>
      <c r="H423">
        <v>1885</v>
      </c>
      <c r="I423">
        <v>52</v>
      </c>
      <c r="J423">
        <v>24.000000000014552</v>
      </c>
      <c r="K423">
        <v>0.86</v>
      </c>
      <c r="L423">
        <v>0.63</v>
      </c>
      <c r="M423">
        <v>28.8</v>
      </c>
      <c r="N423">
        <v>27.2</v>
      </c>
      <c r="O423">
        <v>0.57999999999999996</v>
      </c>
      <c r="P423">
        <v>1.83</v>
      </c>
      <c r="Q423">
        <v>0</v>
      </c>
      <c r="R423">
        <v>0</v>
      </c>
      <c r="S423">
        <v>2</v>
      </c>
      <c r="T423">
        <v>2</v>
      </c>
      <c r="U423" t="s">
        <v>627</v>
      </c>
      <c r="V423" s="787">
        <v>45388</v>
      </c>
      <c r="W423" t="s">
        <v>527</v>
      </c>
      <c r="X423">
        <v>29400</v>
      </c>
      <c r="Y423">
        <v>15.3125</v>
      </c>
      <c r="Z423" t="s">
        <v>646</v>
      </c>
      <c r="AA423" t="s">
        <v>550</v>
      </c>
      <c r="AB423" t="s">
        <v>622</v>
      </c>
      <c r="AC423">
        <v>66</v>
      </c>
    </row>
    <row r="424" spans="1:29">
      <c r="A424" s="787">
        <v>45401</v>
      </c>
      <c r="B424">
        <v>20</v>
      </c>
      <c r="C424">
        <v>14</v>
      </c>
      <c r="D424">
        <v>13</v>
      </c>
      <c r="E424">
        <v>8</v>
      </c>
      <c r="F424">
        <v>35</v>
      </c>
      <c r="G424">
        <v>4.26</v>
      </c>
      <c r="H424">
        <v>2130</v>
      </c>
      <c r="I424">
        <v>35</v>
      </c>
      <c r="J424">
        <v>31.999999999970896</v>
      </c>
      <c r="K424">
        <v>0.82</v>
      </c>
      <c r="L424">
        <v>0.66</v>
      </c>
      <c r="M424">
        <v>28.5</v>
      </c>
      <c r="N424">
        <v>26.6</v>
      </c>
      <c r="O424">
        <v>0.72</v>
      </c>
      <c r="P424">
        <v>1.37</v>
      </c>
      <c r="Q424">
        <v>0</v>
      </c>
      <c r="R424">
        <v>0</v>
      </c>
      <c r="S424">
        <v>2</v>
      </c>
      <c r="T424">
        <v>2</v>
      </c>
      <c r="U424" t="s">
        <v>627</v>
      </c>
      <c r="V424" s="787">
        <v>45388</v>
      </c>
      <c r="W424" t="s">
        <v>527</v>
      </c>
      <c r="X424">
        <v>29400</v>
      </c>
      <c r="Y424">
        <v>15.3125</v>
      </c>
      <c r="Z424" t="s">
        <v>646</v>
      </c>
      <c r="AA424" t="s">
        <v>550</v>
      </c>
      <c r="AB424" t="s">
        <v>622</v>
      </c>
      <c r="AC424">
        <v>66</v>
      </c>
    </row>
    <row r="425" spans="1:29">
      <c r="A425" s="787">
        <v>45402</v>
      </c>
      <c r="B425">
        <v>22</v>
      </c>
      <c r="C425">
        <v>14</v>
      </c>
      <c r="D425">
        <v>14</v>
      </c>
      <c r="E425">
        <v>6</v>
      </c>
      <c r="F425">
        <v>14</v>
      </c>
      <c r="G425">
        <v>4.49</v>
      </c>
      <c r="H425">
        <v>2245</v>
      </c>
      <c r="I425">
        <v>51</v>
      </c>
      <c r="J425">
        <v>32.000000000007276</v>
      </c>
      <c r="K425">
        <v>0.83</v>
      </c>
      <c r="L425">
        <v>0.72</v>
      </c>
      <c r="M425">
        <v>28.2</v>
      </c>
      <c r="N425">
        <v>26.3</v>
      </c>
      <c r="O425">
        <v>0.76</v>
      </c>
      <c r="P425">
        <v>1.67</v>
      </c>
      <c r="Q425">
        <v>0</v>
      </c>
      <c r="R425">
        <v>0</v>
      </c>
      <c r="S425">
        <v>2</v>
      </c>
      <c r="T425">
        <v>2</v>
      </c>
      <c r="U425" t="s">
        <v>627</v>
      </c>
      <c r="V425" s="787">
        <v>45388</v>
      </c>
      <c r="W425" t="s">
        <v>527</v>
      </c>
      <c r="X425">
        <v>29400</v>
      </c>
      <c r="Y425">
        <v>15.3125</v>
      </c>
      <c r="Z425" t="s">
        <v>646</v>
      </c>
      <c r="AA425" t="s">
        <v>550</v>
      </c>
      <c r="AB425" t="s">
        <v>622</v>
      </c>
      <c r="AC425">
        <v>66</v>
      </c>
    </row>
    <row r="426" spans="1:29">
      <c r="A426" s="787">
        <v>45403</v>
      </c>
      <c r="B426">
        <v>22</v>
      </c>
      <c r="C426">
        <v>12</v>
      </c>
      <c r="D426">
        <v>15</v>
      </c>
      <c r="E426">
        <v>8</v>
      </c>
      <c r="F426">
        <v>37</v>
      </c>
      <c r="G426">
        <v>4.87</v>
      </c>
      <c r="H426">
        <v>2435</v>
      </c>
      <c r="I426">
        <v>24</v>
      </c>
      <c r="J426">
        <v>36.000000000021828</v>
      </c>
      <c r="K426">
        <v>0.82</v>
      </c>
      <c r="L426">
        <v>0.69</v>
      </c>
      <c r="M426">
        <v>27.8</v>
      </c>
      <c r="N426">
        <v>26.1</v>
      </c>
      <c r="O426">
        <v>0.75</v>
      </c>
      <c r="P426">
        <v>1.83</v>
      </c>
      <c r="Q426">
        <v>0</v>
      </c>
      <c r="R426">
        <v>0</v>
      </c>
      <c r="S426">
        <v>2</v>
      </c>
      <c r="T426">
        <v>2</v>
      </c>
      <c r="U426" t="s">
        <v>627</v>
      </c>
      <c r="V426" s="787">
        <v>45388</v>
      </c>
      <c r="W426" t="s">
        <v>527</v>
      </c>
      <c r="X426">
        <v>29400</v>
      </c>
      <c r="Y426">
        <v>15.3125</v>
      </c>
      <c r="Z426" t="s">
        <v>646</v>
      </c>
      <c r="AA426" t="s">
        <v>550</v>
      </c>
      <c r="AB426" t="s">
        <v>622</v>
      </c>
      <c r="AC426">
        <v>66</v>
      </c>
    </row>
    <row r="427" spans="1:29">
      <c r="A427" s="787">
        <v>45404</v>
      </c>
      <c r="B427">
        <v>23</v>
      </c>
      <c r="C427">
        <v>14</v>
      </c>
      <c r="D427">
        <v>16</v>
      </c>
      <c r="E427">
        <v>8</v>
      </c>
      <c r="F427">
        <v>20</v>
      </c>
      <c r="G427">
        <v>5.27</v>
      </c>
      <c r="H427">
        <v>2635</v>
      </c>
      <c r="I427">
        <v>15</v>
      </c>
      <c r="J427">
        <v>43.999999999978172</v>
      </c>
      <c r="K427">
        <v>0.84</v>
      </c>
      <c r="L427">
        <v>0.62</v>
      </c>
      <c r="M427">
        <v>28.6</v>
      </c>
      <c r="N427">
        <v>26</v>
      </c>
      <c r="O427">
        <v>0.71</v>
      </c>
      <c r="P427">
        <v>2.0299999999999998</v>
      </c>
      <c r="Q427">
        <v>0</v>
      </c>
      <c r="R427">
        <v>0</v>
      </c>
      <c r="S427">
        <v>2</v>
      </c>
      <c r="T427">
        <v>2</v>
      </c>
      <c r="U427" t="s">
        <v>627</v>
      </c>
      <c r="V427" s="787">
        <v>45388</v>
      </c>
      <c r="W427" t="s">
        <v>527</v>
      </c>
      <c r="X427">
        <v>29400</v>
      </c>
      <c r="Y427">
        <v>15.3125</v>
      </c>
      <c r="Z427" t="s">
        <v>646</v>
      </c>
      <c r="AA427" t="s">
        <v>550</v>
      </c>
      <c r="AB427" t="s">
        <v>622</v>
      </c>
      <c r="AC427">
        <v>66</v>
      </c>
    </row>
    <row r="428" spans="1:29">
      <c r="A428" s="787">
        <v>45405</v>
      </c>
      <c r="B428">
        <v>25</v>
      </c>
      <c r="C428">
        <v>12</v>
      </c>
      <c r="D428">
        <v>17</v>
      </c>
      <c r="E428">
        <v>7</v>
      </c>
      <c r="F428">
        <v>21</v>
      </c>
      <c r="G428">
        <v>5.49</v>
      </c>
      <c r="H428">
        <v>2745</v>
      </c>
      <c r="I428">
        <v>8</v>
      </c>
      <c r="J428">
        <v>44.000000000014552</v>
      </c>
      <c r="K428">
        <v>0.82</v>
      </c>
      <c r="L428">
        <v>0.69</v>
      </c>
      <c r="M428">
        <v>28.2</v>
      </c>
      <c r="N428">
        <v>26.1</v>
      </c>
      <c r="O428">
        <v>0.7</v>
      </c>
      <c r="P428">
        <v>2.74</v>
      </c>
      <c r="Q428">
        <v>0</v>
      </c>
      <c r="R428">
        <v>0</v>
      </c>
      <c r="S428">
        <v>2</v>
      </c>
      <c r="T428">
        <v>3</v>
      </c>
      <c r="U428" t="s">
        <v>627</v>
      </c>
      <c r="V428" s="787">
        <v>45388</v>
      </c>
      <c r="W428" t="s">
        <v>527</v>
      </c>
      <c r="X428">
        <v>29400</v>
      </c>
      <c r="Y428">
        <v>15.3125</v>
      </c>
      <c r="Z428" t="s">
        <v>646</v>
      </c>
      <c r="AA428" t="s">
        <v>550</v>
      </c>
      <c r="AB428" t="s">
        <v>622</v>
      </c>
      <c r="AC428">
        <v>66</v>
      </c>
    </row>
    <row r="429" spans="1:29">
      <c r="A429" s="787">
        <v>45406</v>
      </c>
      <c r="B429">
        <v>25</v>
      </c>
      <c r="C429">
        <v>13</v>
      </c>
      <c r="D429">
        <v>18</v>
      </c>
      <c r="E429">
        <v>6</v>
      </c>
      <c r="F429">
        <v>33</v>
      </c>
      <c r="G429">
        <v>5.62</v>
      </c>
      <c r="H429">
        <v>2810</v>
      </c>
      <c r="I429">
        <v>12</v>
      </c>
      <c r="J429">
        <v>52.000000000007276</v>
      </c>
      <c r="K429">
        <v>0.83</v>
      </c>
      <c r="L429">
        <v>0.52</v>
      </c>
      <c r="M429">
        <v>28.5</v>
      </c>
      <c r="N429">
        <v>25</v>
      </c>
      <c r="O429">
        <v>0.68</v>
      </c>
      <c r="P429">
        <v>2.48</v>
      </c>
      <c r="Q429">
        <v>0</v>
      </c>
      <c r="R429">
        <v>0</v>
      </c>
      <c r="S429">
        <v>2</v>
      </c>
      <c r="T429">
        <v>3</v>
      </c>
      <c r="U429" t="s">
        <v>627</v>
      </c>
      <c r="V429" s="787">
        <v>45388</v>
      </c>
      <c r="W429" t="s">
        <v>527</v>
      </c>
      <c r="X429">
        <v>29400</v>
      </c>
      <c r="Y429">
        <v>15.3125</v>
      </c>
      <c r="Z429" t="s">
        <v>646</v>
      </c>
      <c r="AA429" t="s">
        <v>550</v>
      </c>
      <c r="AB429" t="s">
        <v>622</v>
      </c>
      <c r="AC429">
        <v>66</v>
      </c>
    </row>
    <row r="430" spans="1:29">
      <c r="A430" s="787">
        <v>45407</v>
      </c>
      <c r="B430">
        <v>27</v>
      </c>
      <c r="C430">
        <v>15</v>
      </c>
      <c r="D430">
        <v>19</v>
      </c>
      <c r="E430">
        <v>11</v>
      </c>
      <c r="F430">
        <v>50</v>
      </c>
      <c r="G430">
        <v>6.15</v>
      </c>
      <c r="H430">
        <v>3075</v>
      </c>
      <c r="I430">
        <v>7</v>
      </c>
      <c r="J430">
        <v>71.999999999970896</v>
      </c>
      <c r="K430">
        <v>0.81</v>
      </c>
      <c r="L430">
        <v>0.54</v>
      </c>
      <c r="M430">
        <v>29.1</v>
      </c>
      <c r="N430">
        <v>24.6</v>
      </c>
      <c r="O430">
        <v>0.65</v>
      </c>
      <c r="P430">
        <v>3.76</v>
      </c>
      <c r="Q430">
        <v>0</v>
      </c>
      <c r="R430">
        <v>0</v>
      </c>
      <c r="S430">
        <v>2</v>
      </c>
      <c r="T430">
        <v>5</v>
      </c>
      <c r="U430" t="s">
        <v>627</v>
      </c>
      <c r="V430" s="787">
        <v>45388</v>
      </c>
      <c r="W430" t="s">
        <v>527</v>
      </c>
      <c r="X430">
        <v>29400</v>
      </c>
      <c r="Y430">
        <v>15.3125</v>
      </c>
      <c r="Z430" t="s">
        <v>646</v>
      </c>
      <c r="AA430" t="s">
        <v>550</v>
      </c>
      <c r="AB430" t="s">
        <v>622</v>
      </c>
      <c r="AC430">
        <v>66</v>
      </c>
    </row>
    <row r="431" spans="1:29">
      <c r="A431" s="787">
        <v>45408</v>
      </c>
      <c r="B431">
        <v>26</v>
      </c>
      <c r="C431">
        <v>15</v>
      </c>
      <c r="D431">
        <v>20</v>
      </c>
      <c r="E431">
        <v>5</v>
      </c>
      <c r="F431">
        <v>18</v>
      </c>
      <c r="G431">
        <v>6.58</v>
      </c>
      <c r="H431">
        <v>3290</v>
      </c>
      <c r="I431">
        <v>4</v>
      </c>
      <c r="J431">
        <v>80</v>
      </c>
      <c r="K431">
        <v>0.77</v>
      </c>
      <c r="L431">
        <v>0.59</v>
      </c>
      <c r="M431">
        <v>28.2</v>
      </c>
      <c r="N431">
        <v>24.5</v>
      </c>
      <c r="O431">
        <v>0.71</v>
      </c>
      <c r="P431">
        <v>3.43</v>
      </c>
      <c r="Q431">
        <v>0</v>
      </c>
      <c r="R431">
        <v>0</v>
      </c>
      <c r="S431">
        <v>2</v>
      </c>
      <c r="T431">
        <v>5</v>
      </c>
      <c r="U431" t="s">
        <v>627</v>
      </c>
      <c r="V431" s="787">
        <v>45388</v>
      </c>
      <c r="W431" t="s">
        <v>527</v>
      </c>
      <c r="X431">
        <v>29400</v>
      </c>
      <c r="Y431">
        <v>15.3125</v>
      </c>
      <c r="Z431" t="s">
        <v>646</v>
      </c>
      <c r="AA431" t="s">
        <v>550</v>
      </c>
      <c r="AB431" t="s">
        <v>622</v>
      </c>
      <c r="AC431">
        <v>66</v>
      </c>
    </row>
    <row r="432" spans="1:29">
      <c r="A432" s="787">
        <v>45409</v>
      </c>
      <c r="B432">
        <v>25</v>
      </c>
      <c r="C432">
        <v>17</v>
      </c>
      <c r="D432">
        <v>21</v>
      </c>
      <c r="E432">
        <v>4</v>
      </c>
      <c r="F432">
        <v>53</v>
      </c>
      <c r="G432">
        <v>6.88</v>
      </c>
      <c r="H432">
        <v>3440</v>
      </c>
      <c r="I432">
        <v>4</v>
      </c>
      <c r="J432">
        <v>92.000000000007276</v>
      </c>
      <c r="K432">
        <v>0.93</v>
      </c>
      <c r="L432">
        <v>0.75</v>
      </c>
      <c r="M432">
        <v>27.6</v>
      </c>
      <c r="N432">
        <v>24.2</v>
      </c>
      <c r="O432">
        <v>0.7</v>
      </c>
      <c r="P432">
        <v>3.14</v>
      </c>
      <c r="Q432">
        <v>0</v>
      </c>
      <c r="R432">
        <v>0</v>
      </c>
      <c r="S432">
        <v>2</v>
      </c>
      <c r="T432">
        <v>5</v>
      </c>
      <c r="U432" t="s">
        <v>627</v>
      </c>
      <c r="V432" s="787">
        <v>45388</v>
      </c>
      <c r="W432" t="s">
        <v>527</v>
      </c>
      <c r="X432">
        <v>29400</v>
      </c>
      <c r="Y432">
        <v>15.3125</v>
      </c>
      <c r="Z432" t="s">
        <v>646</v>
      </c>
      <c r="AA432" t="s">
        <v>550</v>
      </c>
      <c r="AB432" t="s">
        <v>622</v>
      </c>
      <c r="AC432">
        <v>66</v>
      </c>
    </row>
    <row r="433" spans="1:29">
      <c r="A433" s="787">
        <v>45410</v>
      </c>
      <c r="B433">
        <v>21</v>
      </c>
      <c r="C433">
        <v>16</v>
      </c>
      <c r="D433">
        <v>22</v>
      </c>
      <c r="E433">
        <v>8</v>
      </c>
      <c r="F433">
        <v>90</v>
      </c>
      <c r="G433">
        <v>7.22</v>
      </c>
      <c r="H433">
        <v>3610</v>
      </c>
      <c r="I433">
        <v>3</v>
      </c>
      <c r="J433">
        <v>92.000000000007276</v>
      </c>
      <c r="K433">
        <v>0.84</v>
      </c>
      <c r="L433">
        <v>0.77</v>
      </c>
      <c r="M433">
        <v>26.3</v>
      </c>
      <c r="N433">
        <v>23.9</v>
      </c>
      <c r="O433">
        <v>0.82</v>
      </c>
      <c r="P433">
        <v>1.74</v>
      </c>
      <c r="Q433">
        <v>0</v>
      </c>
      <c r="R433">
        <v>0</v>
      </c>
      <c r="S433">
        <v>2</v>
      </c>
      <c r="T433">
        <v>3</v>
      </c>
      <c r="U433" t="s">
        <v>627</v>
      </c>
      <c r="V433" s="787">
        <v>45388</v>
      </c>
      <c r="W433" t="s">
        <v>527</v>
      </c>
      <c r="X433">
        <v>29400</v>
      </c>
      <c r="Y433">
        <v>15.3125</v>
      </c>
      <c r="Z433" t="s">
        <v>646</v>
      </c>
      <c r="AA433" t="s">
        <v>550</v>
      </c>
      <c r="AB433" t="s">
        <v>622</v>
      </c>
      <c r="AC433">
        <v>66</v>
      </c>
    </row>
    <row r="434" spans="1:29">
      <c r="A434" s="787">
        <v>45411</v>
      </c>
      <c r="B434">
        <v>23</v>
      </c>
      <c r="C434">
        <v>13</v>
      </c>
      <c r="D434">
        <v>23</v>
      </c>
      <c r="E434">
        <v>4</v>
      </c>
      <c r="F434">
        <v>26</v>
      </c>
      <c r="G434">
        <v>7.53</v>
      </c>
      <c r="H434">
        <v>3765</v>
      </c>
      <c r="I434">
        <v>6</v>
      </c>
      <c r="J434">
        <v>87.999999999992724</v>
      </c>
      <c r="K434">
        <v>0.84</v>
      </c>
      <c r="L434">
        <v>0.64</v>
      </c>
      <c r="M434">
        <v>25.7</v>
      </c>
      <c r="N434">
        <v>23.4</v>
      </c>
      <c r="O434">
        <v>0.7</v>
      </c>
      <c r="P434">
        <v>2.69</v>
      </c>
      <c r="Q434">
        <v>0</v>
      </c>
      <c r="R434">
        <v>0</v>
      </c>
      <c r="S434">
        <v>2</v>
      </c>
      <c r="T434">
        <v>5</v>
      </c>
      <c r="U434" t="s">
        <v>627</v>
      </c>
      <c r="V434" s="787">
        <v>45388</v>
      </c>
      <c r="W434" t="s">
        <v>527</v>
      </c>
      <c r="X434">
        <v>29400</v>
      </c>
      <c r="Y434">
        <v>15.3125</v>
      </c>
      <c r="Z434" t="s">
        <v>646</v>
      </c>
      <c r="AA434" t="s">
        <v>550</v>
      </c>
      <c r="AB434" t="s">
        <v>622</v>
      </c>
      <c r="AC434">
        <v>66</v>
      </c>
    </row>
    <row r="435" spans="1:29">
      <c r="A435" s="787">
        <v>45412</v>
      </c>
      <c r="B435">
        <v>15</v>
      </c>
      <c r="C435">
        <v>10</v>
      </c>
      <c r="D435">
        <v>24</v>
      </c>
      <c r="E435">
        <v>2</v>
      </c>
      <c r="F435">
        <v>18</v>
      </c>
      <c r="G435">
        <v>7.92</v>
      </c>
      <c r="H435">
        <v>3960</v>
      </c>
      <c r="I435">
        <v>2</v>
      </c>
      <c r="J435">
        <v>100</v>
      </c>
      <c r="K435">
        <v>0.8</v>
      </c>
      <c r="L435">
        <v>0.72</v>
      </c>
      <c r="M435">
        <v>25.4</v>
      </c>
      <c r="N435">
        <v>22.6</v>
      </c>
      <c r="O435">
        <v>0.65</v>
      </c>
      <c r="P435">
        <v>0.93</v>
      </c>
      <c r="Q435">
        <v>0</v>
      </c>
      <c r="R435">
        <v>0</v>
      </c>
      <c r="S435">
        <v>2</v>
      </c>
      <c r="T435">
        <v>2</v>
      </c>
      <c r="U435" t="s">
        <v>627</v>
      </c>
      <c r="V435" s="787">
        <v>45388</v>
      </c>
      <c r="W435" t="s">
        <v>527</v>
      </c>
      <c r="X435">
        <v>29400</v>
      </c>
      <c r="Y435">
        <v>15.3125</v>
      </c>
      <c r="Z435" t="s">
        <v>646</v>
      </c>
      <c r="AA435" t="s">
        <v>550</v>
      </c>
      <c r="AB435" t="s">
        <v>622</v>
      </c>
      <c r="AC435">
        <v>66</v>
      </c>
    </row>
    <row r="436" spans="1:29">
      <c r="A436" s="787">
        <v>45413</v>
      </c>
      <c r="B436">
        <v>21</v>
      </c>
      <c r="C436">
        <v>11</v>
      </c>
      <c r="D436">
        <v>25</v>
      </c>
      <c r="E436">
        <v>5</v>
      </c>
      <c r="F436">
        <v>21</v>
      </c>
      <c r="G436">
        <v>7.94</v>
      </c>
      <c r="H436">
        <v>3970</v>
      </c>
      <c r="I436">
        <v>4</v>
      </c>
      <c r="J436">
        <v>56.000000000021828</v>
      </c>
      <c r="K436">
        <v>0.83</v>
      </c>
      <c r="L436">
        <v>0.48</v>
      </c>
      <c r="M436">
        <v>25.6</v>
      </c>
      <c r="N436">
        <v>22.7</v>
      </c>
      <c r="O436">
        <v>0.55000000000000004</v>
      </c>
      <c r="P436">
        <v>2.3199999999999998</v>
      </c>
      <c r="Q436">
        <v>0</v>
      </c>
      <c r="R436">
        <v>0</v>
      </c>
      <c r="S436">
        <v>2</v>
      </c>
      <c r="T436">
        <v>5</v>
      </c>
      <c r="U436" t="s">
        <v>627</v>
      </c>
      <c r="V436" s="787">
        <v>45388</v>
      </c>
      <c r="W436" t="s">
        <v>527</v>
      </c>
      <c r="X436">
        <v>29400</v>
      </c>
      <c r="Y436">
        <v>15.3125</v>
      </c>
      <c r="Z436" t="s">
        <v>646</v>
      </c>
      <c r="AA436" t="s">
        <v>550</v>
      </c>
      <c r="AB436" t="s">
        <v>622</v>
      </c>
      <c r="AC436">
        <v>66</v>
      </c>
    </row>
    <row r="437" spans="1:29">
      <c r="A437" s="787">
        <v>45414</v>
      </c>
      <c r="B437">
        <v>22</v>
      </c>
      <c r="C437">
        <v>12</v>
      </c>
      <c r="D437">
        <v>26</v>
      </c>
      <c r="E437">
        <v>4</v>
      </c>
      <c r="F437">
        <v>22</v>
      </c>
      <c r="G437">
        <v>7.95</v>
      </c>
      <c r="H437">
        <v>3975</v>
      </c>
      <c r="I437">
        <v>1</v>
      </c>
      <c r="J437">
        <v>103.99999999997817</v>
      </c>
      <c r="K437">
        <v>0.82</v>
      </c>
      <c r="L437">
        <v>0.45</v>
      </c>
      <c r="M437">
        <v>25.8</v>
      </c>
      <c r="N437">
        <v>22.1</v>
      </c>
      <c r="O437">
        <v>0.5</v>
      </c>
      <c r="P437">
        <v>2.61</v>
      </c>
      <c r="Q437">
        <v>0</v>
      </c>
      <c r="R437">
        <v>0</v>
      </c>
      <c r="S437">
        <v>2</v>
      </c>
      <c r="T437">
        <v>6</v>
      </c>
      <c r="U437" t="s">
        <v>627</v>
      </c>
      <c r="V437" s="787">
        <v>45388</v>
      </c>
      <c r="W437" t="s">
        <v>527</v>
      </c>
      <c r="X437">
        <v>29400</v>
      </c>
      <c r="Y437">
        <v>15.3125</v>
      </c>
      <c r="Z437" t="s">
        <v>646</v>
      </c>
      <c r="AA437" t="s">
        <v>550</v>
      </c>
      <c r="AB437" t="s">
        <v>622</v>
      </c>
      <c r="AC437">
        <v>66</v>
      </c>
    </row>
    <row r="438" spans="1:29">
      <c r="A438" s="787">
        <v>45415</v>
      </c>
      <c r="B438">
        <v>20</v>
      </c>
      <c r="C438">
        <v>15</v>
      </c>
      <c r="D438">
        <v>27</v>
      </c>
      <c r="E438">
        <v>3</v>
      </c>
      <c r="F438">
        <v>16</v>
      </c>
      <c r="G438">
        <v>8.52</v>
      </c>
      <c r="H438">
        <v>4260</v>
      </c>
      <c r="I438">
        <v>2</v>
      </c>
      <c r="J438">
        <v>104.00000000001455</v>
      </c>
      <c r="K438">
        <v>0.82</v>
      </c>
      <c r="L438">
        <v>0.64</v>
      </c>
      <c r="M438">
        <v>25</v>
      </c>
      <c r="N438">
        <v>21.6</v>
      </c>
      <c r="O438">
        <v>0.5</v>
      </c>
      <c r="P438">
        <v>2.04</v>
      </c>
      <c r="Q438">
        <v>0</v>
      </c>
      <c r="R438">
        <v>0</v>
      </c>
      <c r="S438">
        <v>2</v>
      </c>
      <c r="T438">
        <v>5</v>
      </c>
      <c r="U438" t="s">
        <v>627</v>
      </c>
      <c r="V438" s="787">
        <v>45388</v>
      </c>
      <c r="W438" t="s">
        <v>527</v>
      </c>
      <c r="X438">
        <v>29400</v>
      </c>
      <c r="Y438">
        <v>15.3125</v>
      </c>
      <c r="Z438" t="s">
        <v>646</v>
      </c>
      <c r="AA438" t="s">
        <v>550</v>
      </c>
      <c r="AB438" t="s">
        <v>622</v>
      </c>
      <c r="AC438">
        <v>66</v>
      </c>
    </row>
    <row r="439" spans="1:29">
      <c r="A439" s="787">
        <v>45416</v>
      </c>
      <c r="B439">
        <v>19</v>
      </c>
      <c r="C439">
        <v>15</v>
      </c>
      <c r="D439">
        <v>28</v>
      </c>
      <c r="E439">
        <v>5</v>
      </c>
      <c r="F439">
        <v>25</v>
      </c>
      <c r="G439">
        <v>8.74</v>
      </c>
      <c r="H439">
        <v>4370</v>
      </c>
      <c r="I439">
        <v>0</v>
      </c>
      <c r="J439">
        <v>123.99999999997817</v>
      </c>
      <c r="K439">
        <v>0.8</v>
      </c>
      <c r="L439">
        <v>0.73</v>
      </c>
      <c r="M439">
        <v>23.8</v>
      </c>
      <c r="N439">
        <v>21.7</v>
      </c>
      <c r="O439">
        <v>0.73</v>
      </c>
      <c r="P439">
        <v>1.93</v>
      </c>
      <c r="Q439">
        <v>0</v>
      </c>
      <c r="R439">
        <v>0</v>
      </c>
      <c r="S439">
        <v>2</v>
      </c>
      <c r="T439">
        <v>5</v>
      </c>
      <c r="U439" t="s">
        <v>627</v>
      </c>
      <c r="V439" s="787">
        <v>45388</v>
      </c>
      <c r="W439" t="s">
        <v>527</v>
      </c>
      <c r="X439">
        <v>29400</v>
      </c>
      <c r="Y439">
        <v>15.3125</v>
      </c>
      <c r="Z439" t="s">
        <v>646</v>
      </c>
      <c r="AA439" t="s">
        <v>550</v>
      </c>
      <c r="AB439" t="s">
        <v>622</v>
      </c>
      <c r="AC439">
        <v>66</v>
      </c>
    </row>
    <row r="440" spans="1:29">
      <c r="A440" s="787">
        <v>45417</v>
      </c>
      <c r="B440">
        <v>20</v>
      </c>
      <c r="C440">
        <v>14</v>
      </c>
      <c r="D440">
        <v>29</v>
      </c>
      <c r="E440">
        <v>4</v>
      </c>
      <c r="F440">
        <v>26</v>
      </c>
      <c r="G440">
        <v>9.4</v>
      </c>
      <c r="H440">
        <v>4700</v>
      </c>
      <c r="I440">
        <v>0</v>
      </c>
      <c r="J440">
        <v>120</v>
      </c>
      <c r="K440">
        <v>0.87</v>
      </c>
      <c r="L440">
        <v>0.78</v>
      </c>
      <c r="M440">
        <v>23.5</v>
      </c>
      <c r="N440">
        <v>21.4</v>
      </c>
      <c r="O440">
        <v>1.03</v>
      </c>
      <c r="P440">
        <v>1.46</v>
      </c>
      <c r="Q440">
        <v>0</v>
      </c>
      <c r="R440">
        <v>0</v>
      </c>
      <c r="S440">
        <v>3</v>
      </c>
      <c r="T440">
        <v>4</v>
      </c>
      <c r="U440" t="s">
        <v>627</v>
      </c>
      <c r="V440" s="787">
        <v>45388</v>
      </c>
      <c r="W440" t="s">
        <v>527</v>
      </c>
      <c r="X440">
        <v>29400</v>
      </c>
      <c r="Y440">
        <v>15.3125</v>
      </c>
      <c r="Z440" t="s">
        <v>646</v>
      </c>
      <c r="AA440" t="s">
        <v>550</v>
      </c>
      <c r="AB440" t="s">
        <v>622</v>
      </c>
      <c r="AC440">
        <v>66</v>
      </c>
    </row>
    <row r="441" spans="1:29">
      <c r="A441" s="787">
        <v>45418</v>
      </c>
      <c r="B441">
        <v>26</v>
      </c>
      <c r="C441">
        <v>15</v>
      </c>
      <c r="D441">
        <v>30</v>
      </c>
      <c r="E441">
        <v>5</v>
      </c>
      <c r="F441">
        <v>27</v>
      </c>
      <c r="G441">
        <v>9.6</v>
      </c>
      <c r="H441">
        <v>4800</v>
      </c>
      <c r="I441">
        <v>4</v>
      </c>
      <c r="J441">
        <v>112.00000000000728</v>
      </c>
      <c r="K441">
        <v>0.87</v>
      </c>
      <c r="L441">
        <v>0.68</v>
      </c>
      <c r="M441">
        <v>26.8</v>
      </c>
      <c r="N441">
        <v>21.1</v>
      </c>
      <c r="O441">
        <v>0.98</v>
      </c>
      <c r="P441">
        <v>3.79</v>
      </c>
      <c r="Q441">
        <v>0</v>
      </c>
      <c r="R441">
        <v>0</v>
      </c>
      <c r="S441">
        <v>3</v>
      </c>
      <c r="T441">
        <v>11</v>
      </c>
      <c r="U441" t="s">
        <v>627</v>
      </c>
      <c r="V441" s="787">
        <v>45388</v>
      </c>
      <c r="W441" t="s">
        <v>527</v>
      </c>
      <c r="X441">
        <v>29400</v>
      </c>
      <c r="Y441">
        <v>15.3125</v>
      </c>
      <c r="Z441" t="s">
        <v>646</v>
      </c>
      <c r="AA441" t="s">
        <v>550</v>
      </c>
      <c r="AB441" t="s">
        <v>622</v>
      </c>
      <c r="AC441">
        <v>66</v>
      </c>
    </row>
    <row r="442" spans="1:29">
      <c r="A442" s="787">
        <v>45419</v>
      </c>
      <c r="B442">
        <v>27</v>
      </c>
      <c r="C442">
        <v>14</v>
      </c>
      <c r="D442">
        <v>31</v>
      </c>
      <c r="E442">
        <v>8</v>
      </c>
      <c r="F442">
        <v>53</v>
      </c>
      <c r="G442">
        <v>9.82</v>
      </c>
      <c r="H442">
        <v>4910</v>
      </c>
      <c r="I442">
        <v>1</v>
      </c>
      <c r="J442">
        <v>207.99999999999272</v>
      </c>
      <c r="K442">
        <v>0.88</v>
      </c>
      <c r="L442">
        <v>0.6</v>
      </c>
      <c r="M442">
        <v>25.8</v>
      </c>
      <c r="N442">
        <v>20.6</v>
      </c>
      <c r="O442">
        <v>1.24</v>
      </c>
      <c r="P442">
        <v>4.24</v>
      </c>
      <c r="Q442">
        <v>0</v>
      </c>
      <c r="R442">
        <v>0</v>
      </c>
      <c r="S442">
        <v>4</v>
      </c>
      <c r="T442">
        <v>13</v>
      </c>
      <c r="U442" t="s">
        <v>627</v>
      </c>
      <c r="V442" s="787">
        <v>45388</v>
      </c>
      <c r="W442" t="s">
        <v>527</v>
      </c>
      <c r="X442">
        <v>29400</v>
      </c>
      <c r="Y442">
        <v>15.3125</v>
      </c>
      <c r="Z442" t="s">
        <v>646</v>
      </c>
      <c r="AA442" t="s">
        <v>550</v>
      </c>
      <c r="AB442" t="s">
        <v>622</v>
      </c>
      <c r="AC442">
        <v>66</v>
      </c>
    </row>
    <row r="443" spans="1:29">
      <c r="A443" s="787">
        <v>45420</v>
      </c>
      <c r="B443">
        <v>24</v>
      </c>
      <c r="C443">
        <v>12</v>
      </c>
      <c r="D443">
        <v>32</v>
      </c>
      <c r="E443">
        <v>10</v>
      </c>
      <c r="F443">
        <v>13</v>
      </c>
      <c r="G443">
        <v>10</v>
      </c>
      <c r="H443">
        <v>5000</v>
      </c>
      <c r="I443">
        <v>1</v>
      </c>
      <c r="J443">
        <v>256.00000000002183</v>
      </c>
      <c r="K443">
        <v>0.81</v>
      </c>
      <c r="L443">
        <v>0.49</v>
      </c>
      <c r="M443">
        <v>23.9</v>
      </c>
      <c r="N443">
        <v>20.100000000000001</v>
      </c>
      <c r="O443">
        <v>0.88</v>
      </c>
      <c r="P443">
        <v>3.71</v>
      </c>
      <c r="Q443">
        <v>0</v>
      </c>
      <c r="R443">
        <v>0</v>
      </c>
      <c r="S443">
        <v>3</v>
      </c>
      <c r="T443">
        <v>12</v>
      </c>
      <c r="U443" t="s">
        <v>627</v>
      </c>
      <c r="V443" s="787">
        <v>45388</v>
      </c>
      <c r="W443" t="s">
        <v>527</v>
      </c>
      <c r="X443">
        <v>29400</v>
      </c>
      <c r="Y443">
        <v>15.3125</v>
      </c>
      <c r="Z443" t="s">
        <v>646</v>
      </c>
      <c r="AA443" t="s">
        <v>550</v>
      </c>
      <c r="AB443" t="s">
        <v>622</v>
      </c>
      <c r="AC443">
        <v>66</v>
      </c>
    </row>
    <row r="444" spans="1:29">
      <c r="A444" s="787">
        <v>45421</v>
      </c>
      <c r="B444">
        <v>23</v>
      </c>
      <c r="C444">
        <v>14</v>
      </c>
      <c r="D444">
        <v>33</v>
      </c>
      <c r="E444">
        <v>10</v>
      </c>
      <c r="F444">
        <v>15</v>
      </c>
      <c r="G444">
        <v>10.6</v>
      </c>
      <c r="H444">
        <v>5300</v>
      </c>
      <c r="I444">
        <v>0</v>
      </c>
      <c r="J444">
        <v>215.99999999998545</v>
      </c>
      <c r="K444">
        <v>0.86</v>
      </c>
      <c r="L444">
        <v>0.5</v>
      </c>
      <c r="M444">
        <v>26.7</v>
      </c>
      <c r="N444">
        <v>19.600000000000001</v>
      </c>
      <c r="O444">
        <v>1.1200000000000001</v>
      </c>
      <c r="P444">
        <v>4.1100000000000003</v>
      </c>
      <c r="Q444">
        <v>0</v>
      </c>
      <c r="R444">
        <v>0</v>
      </c>
      <c r="S444">
        <v>4</v>
      </c>
      <c r="T444">
        <v>14</v>
      </c>
      <c r="U444" t="s">
        <v>627</v>
      </c>
      <c r="V444" s="787">
        <v>45388</v>
      </c>
      <c r="W444" t="s">
        <v>527</v>
      </c>
      <c r="X444">
        <v>29400</v>
      </c>
      <c r="Y444">
        <v>15.3125</v>
      </c>
      <c r="Z444" t="s">
        <v>646</v>
      </c>
      <c r="AA444" t="s">
        <v>550</v>
      </c>
      <c r="AB444" t="s">
        <v>622</v>
      </c>
      <c r="AC444">
        <v>66</v>
      </c>
    </row>
    <row r="445" spans="1:29">
      <c r="A445" s="787">
        <v>45422</v>
      </c>
      <c r="B445">
        <v>28</v>
      </c>
      <c r="C445">
        <v>19</v>
      </c>
      <c r="D445">
        <v>34</v>
      </c>
      <c r="E445">
        <v>10</v>
      </c>
      <c r="F445">
        <v>14</v>
      </c>
      <c r="G445">
        <v>10.71</v>
      </c>
      <c r="H445">
        <v>5355</v>
      </c>
      <c r="I445">
        <v>0</v>
      </c>
      <c r="J445">
        <v>292.00000000000728</v>
      </c>
      <c r="K445">
        <v>0.83</v>
      </c>
      <c r="L445">
        <v>0.6</v>
      </c>
      <c r="M445">
        <v>28.3</v>
      </c>
      <c r="N445">
        <v>19.5</v>
      </c>
      <c r="O445">
        <v>1.1200000000000001</v>
      </c>
      <c r="P445">
        <v>3.91</v>
      </c>
      <c r="Q445">
        <v>0</v>
      </c>
      <c r="R445">
        <v>0</v>
      </c>
      <c r="S445">
        <v>4</v>
      </c>
      <c r="T445">
        <v>14</v>
      </c>
      <c r="U445" t="s">
        <v>627</v>
      </c>
      <c r="V445" s="787">
        <v>45388</v>
      </c>
      <c r="W445" t="s">
        <v>527</v>
      </c>
      <c r="X445">
        <v>29400</v>
      </c>
      <c r="Y445">
        <v>15.3125</v>
      </c>
      <c r="Z445" t="s">
        <v>646</v>
      </c>
      <c r="AA445" t="s">
        <v>550</v>
      </c>
      <c r="AB445" t="s">
        <v>622</v>
      </c>
      <c r="AC445">
        <v>66</v>
      </c>
    </row>
    <row r="446" spans="1:29">
      <c r="A446" s="787">
        <v>45423</v>
      </c>
      <c r="B446">
        <v>23</v>
      </c>
      <c r="C446">
        <v>13</v>
      </c>
      <c r="D446">
        <v>35</v>
      </c>
      <c r="E446">
        <v>28</v>
      </c>
      <c r="F446">
        <v>0</v>
      </c>
      <c r="G446">
        <v>11.44</v>
      </c>
      <c r="H446">
        <v>5720</v>
      </c>
      <c r="I446">
        <v>0</v>
      </c>
      <c r="J446">
        <v>387.99999999999272</v>
      </c>
      <c r="K446">
        <v>0.93</v>
      </c>
      <c r="L446">
        <v>0.76</v>
      </c>
      <c r="M446">
        <v>24.9</v>
      </c>
      <c r="N446">
        <v>22.6</v>
      </c>
      <c r="O446">
        <v>2.4</v>
      </c>
      <c r="P446">
        <v>3.46</v>
      </c>
      <c r="Q446">
        <v>0</v>
      </c>
      <c r="R446">
        <v>0</v>
      </c>
      <c r="S446">
        <v>9</v>
      </c>
      <c r="T446">
        <v>13</v>
      </c>
      <c r="U446" t="s">
        <v>627</v>
      </c>
      <c r="V446" s="787">
        <v>45388</v>
      </c>
      <c r="W446" t="s">
        <v>527</v>
      </c>
      <c r="X446">
        <v>29400</v>
      </c>
      <c r="Y446">
        <v>15.3125</v>
      </c>
      <c r="Z446" t="s">
        <v>646</v>
      </c>
      <c r="AA446" t="s">
        <v>550</v>
      </c>
      <c r="AB446" t="s">
        <v>622</v>
      </c>
      <c r="AC446">
        <v>66</v>
      </c>
    </row>
    <row r="447" spans="1:29">
      <c r="A447" s="787">
        <v>45424</v>
      </c>
      <c r="B447">
        <v>25</v>
      </c>
      <c r="C447">
        <v>14</v>
      </c>
      <c r="D447">
        <v>36</v>
      </c>
      <c r="E447">
        <v>26</v>
      </c>
      <c r="F447">
        <v>0</v>
      </c>
      <c r="G447">
        <v>11.97</v>
      </c>
      <c r="H447">
        <v>5985</v>
      </c>
      <c r="I447">
        <v>1</v>
      </c>
      <c r="J447">
        <v>247.99999999999272</v>
      </c>
      <c r="K447">
        <v>0.9</v>
      </c>
      <c r="L447">
        <v>0.55000000000000004</v>
      </c>
      <c r="M447">
        <v>24.3</v>
      </c>
      <c r="N447">
        <v>17.5</v>
      </c>
      <c r="O447">
        <v>1.27</v>
      </c>
      <c r="P447">
        <v>3.57</v>
      </c>
      <c r="Q447">
        <v>0</v>
      </c>
      <c r="R447">
        <v>0</v>
      </c>
      <c r="S447">
        <v>5</v>
      </c>
      <c r="T447">
        <v>14</v>
      </c>
      <c r="U447" t="s">
        <v>627</v>
      </c>
      <c r="V447" s="787">
        <v>45388</v>
      </c>
      <c r="W447" t="s">
        <v>527</v>
      </c>
      <c r="X447">
        <v>29400</v>
      </c>
      <c r="Y447">
        <v>15.3125</v>
      </c>
      <c r="Z447" t="s">
        <v>646</v>
      </c>
      <c r="AA447" t="s">
        <v>550</v>
      </c>
      <c r="AB447" t="s">
        <v>622</v>
      </c>
      <c r="AC447">
        <v>66</v>
      </c>
    </row>
    <row r="448" spans="1:29">
      <c r="A448" s="787">
        <v>45425</v>
      </c>
      <c r="D448">
        <v>37</v>
      </c>
      <c r="E448">
        <v>0</v>
      </c>
      <c r="F448">
        <v>0</v>
      </c>
      <c r="U448" t="s">
        <v>627</v>
      </c>
      <c r="V448" s="787">
        <v>45388</v>
      </c>
      <c r="W448" t="s">
        <v>527</v>
      </c>
      <c r="X448">
        <v>29400</v>
      </c>
      <c r="Y448">
        <v>15.3125</v>
      </c>
      <c r="Z448" t="s">
        <v>646</v>
      </c>
      <c r="AA448" t="s">
        <v>550</v>
      </c>
      <c r="AB448" t="s">
        <v>622</v>
      </c>
      <c r="AC448">
        <v>66</v>
      </c>
    </row>
    <row r="449" spans="1:29">
      <c r="A449" s="787">
        <v>45426</v>
      </c>
      <c r="D449">
        <v>38</v>
      </c>
      <c r="E449">
        <v>0</v>
      </c>
      <c r="F449">
        <v>0</v>
      </c>
      <c r="U449" t="s">
        <v>627</v>
      </c>
      <c r="V449" s="787">
        <v>45388</v>
      </c>
      <c r="W449" t="s">
        <v>527</v>
      </c>
      <c r="X449">
        <v>29400</v>
      </c>
      <c r="Y449">
        <v>15.3125</v>
      </c>
      <c r="Z449" t="s">
        <v>646</v>
      </c>
      <c r="AA449" t="s">
        <v>550</v>
      </c>
      <c r="AB449" t="s">
        <v>622</v>
      </c>
      <c r="AC449">
        <v>66</v>
      </c>
    </row>
    <row r="450" spans="1:29">
      <c r="A450" s="787">
        <v>45427</v>
      </c>
      <c r="D450">
        <v>39</v>
      </c>
      <c r="E450">
        <v>0</v>
      </c>
      <c r="F450">
        <v>0</v>
      </c>
      <c r="U450" t="s">
        <v>627</v>
      </c>
      <c r="V450" s="787">
        <v>45388</v>
      </c>
      <c r="W450" t="s">
        <v>527</v>
      </c>
      <c r="X450">
        <v>29400</v>
      </c>
      <c r="Y450">
        <v>15.3125</v>
      </c>
      <c r="Z450" t="s">
        <v>646</v>
      </c>
      <c r="AA450" t="s">
        <v>550</v>
      </c>
      <c r="AB450" t="s">
        <v>622</v>
      </c>
      <c r="AC450">
        <v>66</v>
      </c>
    </row>
    <row r="451" spans="1:29">
      <c r="A451" s="787">
        <v>45428</v>
      </c>
      <c r="D451">
        <v>40</v>
      </c>
      <c r="E451">
        <v>0</v>
      </c>
      <c r="F451">
        <v>0</v>
      </c>
      <c r="U451" t="s">
        <v>627</v>
      </c>
      <c r="V451" s="787">
        <v>45388</v>
      </c>
      <c r="W451" t="s">
        <v>527</v>
      </c>
      <c r="X451">
        <v>29400</v>
      </c>
      <c r="Y451">
        <v>15.3125</v>
      </c>
      <c r="Z451" t="s">
        <v>646</v>
      </c>
      <c r="AA451" t="s">
        <v>550</v>
      </c>
      <c r="AB451" t="s">
        <v>622</v>
      </c>
      <c r="AC451">
        <v>66</v>
      </c>
    </row>
    <row r="452" spans="1:29">
      <c r="A452" s="787">
        <v>45429</v>
      </c>
      <c r="D452">
        <v>41</v>
      </c>
      <c r="H452">
        <v>0</v>
      </c>
      <c r="U452" t="s">
        <v>627</v>
      </c>
      <c r="V452" s="787">
        <v>45388</v>
      </c>
      <c r="W452" t="s">
        <v>527</v>
      </c>
      <c r="X452">
        <v>29400</v>
      </c>
      <c r="Y452">
        <v>15.3125</v>
      </c>
      <c r="Z452" t="s">
        <v>646</v>
      </c>
      <c r="AA452" t="s">
        <v>550</v>
      </c>
      <c r="AB452" t="s">
        <v>622</v>
      </c>
      <c r="AC452">
        <v>66</v>
      </c>
    </row>
    <row r="453" spans="1:29">
      <c r="A453" s="787">
        <v>45430</v>
      </c>
      <c r="D453">
        <v>42</v>
      </c>
      <c r="H453">
        <v>0</v>
      </c>
      <c r="U453" t="s">
        <v>627</v>
      </c>
      <c r="V453" s="787">
        <v>45388</v>
      </c>
      <c r="W453" t="s">
        <v>527</v>
      </c>
      <c r="X453">
        <v>29400</v>
      </c>
      <c r="Y453">
        <v>15.3125</v>
      </c>
      <c r="Z453" t="s">
        <v>646</v>
      </c>
      <c r="AA453" t="s">
        <v>550</v>
      </c>
      <c r="AB453" t="s">
        <v>622</v>
      </c>
      <c r="AC453">
        <v>66</v>
      </c>
    </row>
    <row r="454" spans="1:29">
      <c r="A454" s="787">
        <v>45431</v>
      </c>
      <c r="D454">
        <v>43</v>
      </c>
      <c r="H454">
        <v>0</v>
      </c>
      <c r="U454" t="s">
        <v>627</v>
      </c>
      <c r="V454" s="787">
        <v>45388</v>
      </c>
      <c r="W454" t="s">
        <v>527</v>
      </c>
      <c r="X454">
        <v>29400</v>
      </c>
      <c r="Y454">
        <v>15.3125</v>
      </c>
      <c r="Z454" t="s">
        <v>646</v>
      </c>
      <c r="AA454" t="s">
        <v>550</v>
      </c>
      <c r="AB454" t="s">
        <v>622</v>
      </c>
      <c r="AC454">
        <v>66</v>
      </c>
    </row>
    <row r="455" spans="1:29">
      <c r="A455" s="787">
        <v>45432</v>
      </c>
      <c r="D455">
        <v>44</v>
      </c>
      <c r="H455">
        <v>0</v>
      </c>
      <c r="U455" t="s">
        <v>627</v>
      </c>
      <c r="V455" s="787">
        <v>45388</v>
      </c>
      <c r="W455" t="s">
        <v>527</v>
      </c>
      <c r="X455">
        <v>29400</v>
      </c>
      <c r="Y455">
        <v>15.3125</v>
      </c>
      <c r="Z455" t="s">
        <v>646</v>
      </c>
      <c r="AA455" t="s">
        <v>550</v>
      </c>
      <c r="AB455" t="s">
        <v>622</v>
      </c>
      <c r="AC455">
        <v>66</v>
      </c>
    </row>
    <row r="456" spans="1:29">
      <c r="A456" s="787">
        <v>45433</v>
      </c>
      <c r="D456">
        <v>45</v>
      </c>
      <c r="H456">
        <v>0</v>
      </c>
      <c r="U456" t="s">
        <v>627</v>
      </c>
      <c r="V456" s="787">
        <v>45388</v>
      </c>
      <c r="W456" t="s">
        <v>527</v>
      </c>
      <c r="X456">
        <v>29400</v>
      </c>
      <c r="Y456">
        <v>15.3125</v>
      </c>
      <c r="Z456" t="s">
        <v>646</v>
      </c>
      <c r="AA456" t="s">
        <v>550</v>
      </c>
      <c r="AB456" t="s">
        <v>622</v>
      </c>
      <c r="AC456">
        <v>66</v>
      </c>
    </row>
    <row r="457" spans="1:29">
      <c r="A457" s="787">
        <v>45434</v>
      </c>
      <c r="D457">
        <v>46</v>
      </c>
      <c r="H457">
        <v>0</v>
      </c>
      <c r="U457" t="s">
        <v>627</v>
      </c>
      <c r="V457" s="787">
        <v>45388</v>
      </c>
      <c r="W457" t="s">
        <v>527</v>
      </c>
      <c r="X457">
        <v>29400</v>
      </c>
      <c r="Y457">
        <v>15.3125</v>
      </c>
      <c r="Z457" t="s">
        <v>646</v>
      </c>
      <c r="AA457" t="s">
        <v>550</v>
      </c>
      <c r="AB457" t="s">
        <v>622</v>
      </c>
      <c r="AC457">
        <v>66</v>
      </c>
    </row>
    <row r="458" spans="1:29">
      <c r="A458" s="787">
        <v>45435</v>
      </c>
      <c r="D458">
        <v>47</v>
      </c>
      <c r="H458">
        <v>0</v>
      </c>
      <c r="U458" t="s">
        <v>627</v>
      </c>
      <c r="V458" s="787">
        <v>45388</v>
      </c>
      <c r="W458" t="s">
        <v>527</v>
      </c>
      <c r="X458">
        <v>29400</v>
      </c>
      <c r="Y458">
        <v>15.3125</v>
      </c>
      <c r="Z458" t="s">
        <v>646</v>
      </c>
      <c r="AA458" t="s">
        <v>550</v>
      </c>
      <c r="AB458" t="s">
        <v>622</v>
      </c>
      <c r="AC458">
        <v>66</v>
      </c>
    </row>
    <row r="459" spans="1:29">
      <c r="A459" s="787">
        <v>45436</v>
      </c>
      <c r="D459">
        <v>48</v>
      </c>
      <c r="H459">
        <v>0</v>
      </c>
      <c r="U459" t="s">
        <v>627</v>
      </c>
      <c r="V459" s="787">
        <v>45388</v>
      </c>
      <c r="W459" t="s">
        <v>527</v>
      </c>
      <c r="X459">
        <v>29400</v>
      </c>
      <c r="Y459">
        <v>15.3125</v>
      </c>
      <c r="Z459" t="s">
        <v>646</v>
      </c>
      <c r="AA459" t="s">
        <v>550</v>
      </c>
      <c r="AB459" t="s">
        <v>622</v>
      </c>
      <c r="AC459">
        <v>66</v>
      </c>
    </row>
    <row r="460" spans="1:29">
      <c r="A460" s="787">
        <v>45437</v>
      </c>
      <c r="D460">
        <v>49</v>
      </c>
      <c r="H460">
        <v>0</v>
      </c>
      <c r="U460" t="s">
        <v>627</v>
      </c>
      <c r="V460" s="787">
        <v>45388</v>
      </c>
      <c r="W460" t="s">
        <v>527</v>
      </c>
      <c r="X460">
        <v>29400</v>
      </c>
      <c r="Y460">
        <v>15.3125</v>
      </c>
      <c r="Z460" t="s">
        <v>646</v>
      </c>
      <c r="AA460" t="s">
        <v>550</v>
      </c>
      <c r="AB460" t="s">
        <v>622</v>
      </c>
      <c r="AC460">
        <v>66</v>
      </c>
    </row>
    <row r="461" spans="1:29">
      <c r="A461" s="787"/>
      <c r="V461" s="787"/>
    </row>
    <row r="462" spans="1:29">
      <c r="A462" s="787"/>
      <c r="V462" s="787"/>
    </row>
    <row r="463" spans="1:29">
      <c r="A463" s="787"/>
      <c r="V463" s="787"/>
    </row>
    <row r="464" spans="1:29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6">
        <v>38.5</v>
      </c>
      <c r="C2" t="s">
        <v>325</v>
      </c>
      <c r="D2" t="s">
        <v>550</v>
      </c>
      <c r="E2" t="s">
        <v>639</v>
      </c>
      <c r="F2" t="s">
        <v>527</v>
      </c>
      <c r="G2">
        <v>66</v>
      </c>
      <c r="H2" t="s">
        <v>752</v>
      </c>
      <c r="I2" t="s">
        <v>622</v>
      </c>
    </row>
    <row r="3" spans="1:9">
      <c r="A3" s="787"/>
      <c r="B3" s="796">
        <v>38.5</v>
      </c>
      <c r="C3" t="s">
        <v>525</v>
      </c>
      <c r="D3" t="s">
        <v>550</v>
      </c>
      <c r="E3" t="s">
        <v>639</v>
      </c>
      <c r="F3" t="s">
        <v>527</v>
      </c>
      <c r="G3">
        <v>66</v>
      </c>
      <c r="H3" t="s">
        <v>752</v>
      </c>
      <c r="I3" t="s">
        <v>622</v>
      </c>
    </row>
    <row r="4" spans="1:9">
      <c r="A4" s="787"/>
      <c r="B4" s="796">
        <v>41.6</v>
      </c>
      <c r="C4" t="s">
        <v>565</v>
      </c>
      <c r="D4" t="s">
        <v>550</v>
      </c>
      <c r="E4" t="s">
        <v>641</v>
      </c>
      <c r="F4" t="s">
        <v>527</v>
      </c>
      <c r="G4">
        <v>66</v>
      </c>
      <c r="H4" t="s">
        <v>752</v>
      </c>
      <c r="I4" t="s">
        <v>622</v>
      </c>
    </row>
    <row r="5" spans="1:9">
      <c r="A5" s="787"/>
      <c r="B5" s="796">
        <v>41.4</v>
      </c>
      <c r="C5" t="s">
        <v>526</v>
      </c>
      <c r="D5" t="s">
        <v>550</v>
      </c>
      <c r="E5" t="s">
        <v>641</v>
      </c>
      <c r="F5" t="s">
        <v>527</v>
      </c>
      <c r="G5">
        <v>66</v>
      </c>
      <c r="H5" t="s">
        <v>752</v>
      </c>
      <c r="I5" t="s">
        <v>622</v>
      </c>
    </row>
    <row r="6" spans="1:9">
      <c r="A6" s="787"/>
      <c r="B6" s="796">
        <v>41.6</v>
      </c>
      <c r="C6" t="s">
        <v>528</v>
      </c>
      <c r="D6" t="s">
        <v>550</v>
      </c>
      <c r="E6" t="s">
        <v>641</v>
      </c>
      <c r="F6" t="s">
        <v>527</v>
      </c>
      <c r="G6">
        <v>66</v>
      </c>
      <c r="H6" t="s">
        <v>752</v>
      </c>
      <c r="I6" t="s">
        <v>622</v>
      </c>
    </row>
    <row r="7" spans="1:9">
      <c r="A7" s="787"/>
      <c r="B7" s="796">
        <v>41</v>
      </c>
      <c r="C7" t="s">
        <v>624</v>
      </c>
      <c r="D7" t="s">
        <v>550</v>
      </c>
      <c r="E7" t="s">
        <v>643</v>
      </c>
      <c r="F7" t="s">
        <v>527</v>
      </c>
      <c r="G7">
        <v>66</v>
      </c>
      <c r="H7" t="s">
        <v>752</v>
      </c>
      <c r="I7" t="s">
        <v>622</v>
      </c>
    </row>
    <row r="8" spans="1:9">
      <c r="A8" s="787"/>
      <c r="B8" s="796">
        <v>41</v>
      </c>
      <c r="C8" t="s">
        <v>625</v>
      </c>
      <c r="D8" t="s">
        <v>550</v>
      </c>
      <c r="E8" t="s">
        <v>643</v>
      </c>
      <c r="F8" t="s">
        <v>527</v>
      </c>
      <c r="G8">
        <v>66</v>
      </c>
      <c r="H8" t="s">
        <v>752</v>
      </c>
      <c r="I8" t="s">
        <v>622</v>
      </c>
    </row>
    <row r="9" spans="1:9">
      <c r="A9" s="787"/>
      <c r="B9" s="796">
        <v>43.2</v>
      </c>
      <c r="C9" t="s">
        <v>626</v>
      </c>
      <c r="D9" t="s">
        <v>550</v>
      </c>
      <c r="E9" t="s">
        <v>644</v>
      </c>
      <c r="F9" t="s">
        <v>527</v>
      </c>
      <c r="G9">
        <v>66</v>
      </c>
      <c r="H9" t="s">
        <v>752</v>
      </c>
      <c r="I9" t="s">
        <v>622</v>
      </c>
    </row>
    <row r="10" spans="1:9">
      <c r="A10" s="787"/>
      <c r="B10" s="796">
        <v>43.5</v>
      </c>
      <c r="C10" t="s">
        <v>627</v>
      </c>
      <c r="D10" t="s">
        <v>550</v>
      </c>
      <c r="E10" t="s">
        <v>646</v>
      </c>
      <c r="F10" t="s">
        <v>527</v>
      </c>
      <c r="G10">
        <v>66</v>
      </c>
      <c r="H10" t="s">
        <v>752</v>
      </c>
      <c r="I10" t="s">
        <v>622</v>
      </c>
    </row>
    <row r="11" spans="1:9">
      <c r="A11" s="787"/>
      <c r="B11" s="796">
        <v>201.6</v>
      </c>
      <c r="C11" t="s">
        <v>325</v>
      </c>
      <c r="D11" t="s">
        <v>550</v>
      </c>
      <c r="E11" t="s">
        <v>639</v>
      </c>
      <c r="F11" t="s">
        <v>527</v>
      </c>
      <c r="G11">
        <v>66</v>
      </c>
      <c r="H11" t="s">
        <v>753</v>
      </c>
      <c r="I11" t="s">
        <v>622</v>
      </c>
    </row>
    <row r="12" spans="1:9">
      <c r="A12" s="787"/>
      <c r="B12" s="796">
        <v>202.2</v>
      </c>
      <c r="C12" t="s">
        <v>525</v>
      </c>
      <c r="D12" t="s">
        <v>550</v>
      </c>
      <c r="E12" t="s">
        <v>639</v>
      </c>
      <c r="F12" t="s">
        <v>527</v>
      </c>
      <c r="G12">
        <v>66</v>
      </c>
      <c r="H12" t="s">
        <v>753</v>
      </c>
      <c r="I12" t="s">
        <v>622</v>
      </c>
    </row>
    <row r="13" spans="1:9">
      <c r="A13" s="787"/>
      <c r="B13" s="796">
        <v>185.1</v>
      </c>
      <c r="C13" t="s">
        <v>565</v>
      </c>
      <c r="D13" t="s">
        <v>550</v>
      </c>
      <c r="E13" t="s">
        <v>641</v>
      </c>
      <c r="F13" t="s">
        <v>527</v>
      </c>
      <c r="G13">
        <v>66</v>
      </c>
      <c r="H13" t="s">
        <v>753</v>
      </c>
      <c r="I13" t="s">
        <v>622</v>
      </c>
    </row>
    <row r="14" spans="1:9">
      <c r="A14" s="787"/>
      <c r="B14" s="796">
        <v>187.7</v>
      </c>
      <c r="C14" t="s">
        <v>526</v>
      </c>
      <c r="D14" t="s">
        <v>550</v>
      </c>
      <c r="E14" t="s">
        <v>641</v>
      </c>
      <c r="F14" t="s">
        <v>527</v>
      </c>
      <c r="G14">
        <v>66</v>
      </c>
      <c r="H14" t="s">
        <v>753</v>
      </c>
      <c r="I14" t="s">
        <v>622</v>
      </c>
    </row>
    <row r="15" spans="1:9">
      <c r="A15" s="787"/>
      <c r="B15" s="796">
        <v>189.8</v>
      </c>
      <c r="C15" t="s">
        <v>528</v>
      </c>
      <c r="D15" t="s">
        <v>550</v>
      </c>
      <c r="E15" t="s">
        <v>641</v>
      </c>
      <c r="F15" t="s">
        <v>527</v>
      </c>
      <c r="G15">
        <v>66</v>
      </c>
      <c r="H15" t="s">
        <v>753</v>
      </c>
      <c r="I15" t="s">
        <v>622</v>
      </c>
    </row>
    <row r="16" spans="1:9">
      <c r="A16" s="787"/>
      <c r="B16" s="796">
        <v>205.7</v>
      </c>
      <c r="C16" t="s">
        <v>624</v>
      </c>
      <c r="D16" t="s">
        <v>550</v>
      </c>
      <c r="E16" t="s">
        <v>643</v>
      </c>
      <c r="F16" t="s">
        <v>527</v>
      </c>
      <c r="G16">
        <v>66</v>
      </c>
      <c r="H16" t="s">
        <v>753</v>
      </c>
      <c r="I16" t="s">
        <v>622</v>
      </c>
    </row>
    <row r="17" spans="1:9">
      <c r="A17" s="787"/>
      <c r="B17" s="796">
        <v>195.2</v>
      </c>
      <c r="C17" t="s">
        <v>625</v>
      </c>
      <c r="D17" t="s">
        <v>550</v>
      </c>
      <c r="E17" t="s">
        <v>643</v>
      </c>
      <c r="F17" t="s">
        <v>527</v>
      </c>
      <c r="G17">
        <v>66</v>
      </c>
      <c r="H17" t="s">
        <v>753</v>
      </c>
      <c r="I17" t="s">
        <v>622</v>
      </c>
    </row>
    <row r="18" spans="1:9">
      <c r="A18" s="787"/>
      <c r="B18" s="796">
        <v>196.4</v>
      </c>
      <c r="C18" t="s">
        <v>626</v>
      </c>
      <c r="D18" t="s">
        <v>550</v>
      </c>
      <c r="E18" t="s">
        <v>644</v>
      </c>
      <c r="F18" t="s">
        <v>527</v>
      </c>
      <c r="G18">
        <v>66</v>
      </c>
      <c r="H18" t="s">
        <v>753</v>
      </c>
      <c r="I18" t="s">
        <v>622</v>
      </c>
    </row>
    <row r="19" spans="1:9">
      <c r="A19" s="787"/>
      <c r="B19" s="796">
        <v>193.7</v>
      </c>
      <c r="C19" t="s">
        <v>627</v>
      </c>
      <c r="D19" t="s">
        <v>550</v>
      </c>
      <c r="E19" t="s">
        <v>646</v>
      </c>
      <c r="F19" t="s">
        <v>527</v>
      </c>
      <c r="G19">
        <v>66</v>
      </c>
      <c r="H19" t="s">
        <v>753</v>
      </c>
      <c r="I19" t="s">
        <v>622</v>
      </c>
    </row>
    <row r="20" spans="1:9">
      <c r="A20" s="787"/>
      <c r="B20" s="796">
        <v>534.29999999999995</v>
      </c>
      <c r="C20" t="s">
        <v>325</v>
      </c>
      <c r="D20" t="s">
        <v>550</v>
      </c>
      <c r="E20" t="s">
        <v>639</v>
      </c>
      <c r="F20" t="s">
        <v>527</v>
      </c>
      <c r="G20">
        <v>66</v>
      </c>
      <c r="H20" t="s">
        <v>754</v>
      </c>
      <c r="I20" t="s">
        <v>622</v>
      </c>
    </row>
    <row r="21" spans="1:9">
      <c r="A21" s="787"/>
      <c r="B21" s="796">
        <v>542.9</v>
      </c>
      <c r="C21" t="s">
        <v>525</v>
      </c>
      <c r="D21" t="s">
        <v>550</v>
      </c>
      <c r="E21" t="s">
        <v>639</v>
      </c>
      <c r="F21" t="s">
        <v>527</v>
      </c>
      <c r="G21">
        <v>66</v>
      </c>
      <c r="H21" t="s">
        <v>754</v>
      </c>
      <c r="I21" t="s">
        <v>622</v>
      </c>
    </row>
    <row r="22" spans="1:9">
      <c r="A22" s="787"/>
      <c r="B22" s="796">
        <v>499.4</v>
      </c>
      <c r="C22" t="s">
        <v>565</v>
      </c>
      <c r="D22" t="s">
        <v>550</v>
      </c>
      <c r="E22" t="s">
        <v>641</v>
      </c>
      <c r="F22" t="s">
        <v>527</v>
      </c>
      <c r="G22">
        <v>66</v>
      </c>
      <c r="H22" t="s">
        <v>754</v>
      </c>
      <c r="I22" t="s">
        <v>622</v>
      </c>
    </row>
    <row r="23" spans="1:9">
      <c r="A23" s="787"/>
      <c r="B23" s="796">
        <v>497.3</v>
      </c>
      <c r="C23" t="s">
        <v>526</v>
      </c>
      <c r="D23" t="s">
        <v>550</v>
      </c>
      <c r="E23" t="s">
        <v>641</v>
      </c>
      <c r="F23" t="s">
        <v>527</v>
      </c>
      <c r="G23">
        <v>66</v>
      </c>
      <c r="H23" t="s">
        <v>754</v>
      </c>
      <c r="I23" t="s">
        <v>622</v>
      </c>
    </row>
    <row r="24" spans="1:9">
      <c r="A24" s="787"/>
      <c r="B24" s="796">
        <v>518.79999999999995</v>
      </c>
      <c r="C24" t="s">
        <v>528</v>
      </c>
      <c r="D24" t="s">
        <v>550</v>
      </c>
      <c r="E24" t="s">
        <v>641</v>
      </c>
      <c r="F24" t="s">
        <v>527</v>
      </c>
      <c r="G24">
        <v>66</v>
      </c>
      <c r="H24" t="s">
        <v>754</v>
      </c>
      <c r="I24" t="s">
        <v>622</v>
      </c>
    </row>
    <row r="25" spans="1:9">
      <c r="A25" s="787"/>
      <c r="B25" s="796">
        <v>526.5</v>
      </c>
      <c r="C25" t="s">
        <v>624</v>
      </c>
      <c r="D25" t="s">
        <v>550</v>
      </c>
      <c r="E25" t="s">
        <v>643</v>
      </c>
      <c r="F25" t="s">
        <v>527</v>
      </c>
      <c r="G25">
        <v>66</v>
      </c>
      <c r="H25" t="s">
        <v>754</v>
      </c>
      <c r="I25" t="s">
        <v>622</v>
      </c>
    </row>
    <row r="26" spans="1:9">
      <c r="A26" s="787"/>
      <c r="B26" s="796">
        <v>540.9</v>
      </c>
      <c r="C26" t="s">
        <v>625</v>
      </c>
      <c r="D26" t="s">
        <v>550</v>
      </c>
      <c r="E26" t="s">
        <v>643</v>
      </c>
      <c r="F26" t="s">
        <v>527</v>
      </c>
      <c r="G26">
        <v>66</v>
      </c>
      <c r="H26" t="s">
        <v>754</v>
      </c>
      <c r="I26" t="s">
        <v>622</v>
      </c>
    </row>
    <row r="27" spans="1:9">
      <c r="A27" s="787"/>
      <c r="B27" s="796">
        <v>543</v>
      </c>
      <c r="C27" t="s">
        <v>626</v>
      </c>
      <c r="D27" t="s">
        <v>550</v>
      </c>
      <c r="E27" t="s">
        <v>644</v>
      </c>
      <c r="F27" t="s">
        <v>527</v>
      </c>
      <c r="G27">
        <v>66</v>
      </c>
      <c r="H27" t="s">
        <v>754</v>
      </c>
      <c r="I27" t="s">
        <v>622</v>
      </c>
    </row>
    <row r="28" spans="1:9">
      <c r="A28" s="787"/>
      <c r="B28" s="796">
        <v>517.9</v>
      </c>
      <c r="C28" t="s">
        <v>627</v>
      </c>
      <c r="D28" t="s">
        <v>550</v>
      </c>
      <c r="E28" t="s">
        <v>646</v>
      </c>
      <c r="F28" t="s">
        <v>527</v>
      </c>
      <c r="G28">
        <v>66</v>
      </c>
      <c r="H28" t="s">
        <v>754</v>
      </c>
      <c r="I28" t="s">
        <v>622</v>
      </c>
    </row>
    <row r="29" spans="1:9">
      <c r="A29" s="787"/>
      <c r="B29" s="796">
        <v>1067.2</v>
      </c>
      <c r="C29" t="s">
        <v>325</v>
      </c>
      <c r="D29" t="s">
        <v>550</v>
      </c>
      <c r="E29" t="s">
        <v>639</v>
      </c>
      <c r="F29" t="s">
        <v>527</v>
      </c>
      <c r="G29">
        <v>66</v>
      </c>
      <c r="H29" t="s">
        <v>29</v>
      </c>
      <c r="I29" t="s">
        <v>622</v>
      </c>
    </row>
    <row r="30" spans="1:9">
      <c r="A30" s="787"/>
      <c r="B30" s="796">
        <v>1050.3</v>
      </c>
      <c r="C30" t="s">
        <v>525</v>
      </c>
      <c r="D30" t="s">
        <v>550</v>
      </c>
      <c r="E30" t="s">
        <v>639</v>
      </c>
      <c r="F30" t="s">
        <v>527</v>
      </c>
      <c r="G30">
        <v>66</v>
      </c>
      <c r="H30" t="s">
        <v>29</v>
      </c>
      <c r="I30" t="s">
        <v>622</v>
      </c>
    </row>
    <row r="31" spans="1:9">
      <c r="A31" s="787"/>
      <c r="B31" s="796">
        <v>1039.7</v>
      </c>
      <c r="C31" t="s">
        <v>565</v>
      </c>
      <c r="D31" t="s">
        <v>550</v>
      </c>
      <c r="E31" t="s">
        <v>641</v>
      </c>
      <c r="F31" t="s">
        <v>527</v>
      </c>
      <c r="G31">
        <v>66</v>
      </c>
      <c r="H31" t="s">
        <v>29</v>
      </c>
      <c r="I31" t="s">
        <v>622</v>
      </c>
    </row>
    <row r="32" spans="1:9">
      <c r="A32" s="787"/>
      <c r="B32" s="796">
        <v>1012.9</v>
      </c>
      <c r="C32" t="s">
        <v>526</v>
      </c>
      <c r="D32" t="s">
        <v>550</v>
      </c>
      <c r="E32" t="s">
        <v>641</v>
      </c>
      <c r="F32" t="s">
        <v>527</v>
      </c>
      <c r="G32">
        <v>66</v>
      </c>
      <c r="H32" t="s">
        <v>29</v>
      </c>
      <c r="I32" t="s">
        <v>622</v>
      </c>
    </row>
    <row r="33" spans="1:9">
      <c r="A33" s="787"/>
      <c r="B33" s="796">
        <v>1071.0999999999999</v>
      </c>
      <c r="C33" t="s">
        <v>528</v>
      </c>
      <c r="D33" t="s">
        <v>550</v>
      </c>
      <c r="E33" t="s">
        <v>641</v>
      </c>
      <c r="F33" t="s">
        <v>527</v>
      </c>
      <c r="G33">
        <v>66</v>
      </c>
      <c r="H33" t="s">
        <v>29</v>
      </c>
      <c r="I33" t="s">
        <v>622</v>
      </c>
    </row>
    <row r="34" spans="1:9">
      <c r="A34" s="787"/>
      <c r="B34" s="796">
        <v>1085.2</v>
      </c>
      <c r="C34" t="s">
        <v>624</v>
      </c>
      <c r="D34" t="s">
        <v>550</v>
      </c>
      <c r="E34" t="s">
        <v>643</v>
      </c>
      <c r="F34" t="s">
        <v>527</v>
      </c>
      <c r="G34">
        <v>66</v>
      </c>
      <c r="H34" t="s">
        <v>29</v>
      </c>
      <c r="I34" t="s">
        <v>622</v>
      </c>
    </row>
    <row r="35" spans="1:9">
      <c r="A35" s="787"/>
      <c r="B35" s="796">
        <v>1095.4000000000001</v>
      </c>
      <c r="C35" t="s">
        <v>625</v>
      </c>
      <c r="D35" t="s">
        <v>550</v>
      </c>
      <c r="E35" t="s">
        <v>643</v>
      </c>
      <c r="F35" t="s">
        <v>527</v>
      </c>
      <c r="G35">
        <v>66</v>
      </c>
      <c r="H35" t="s">
        <v>29</v>
      </c>
      <c r="I35" t="s">
        <v>622</v>
      </c>
    </row>
    <row r="36" spans="1:9">
      <c r="A36" s="787"/>
      <c r="B36" s="796">
        <v>1116</v>
      </c>
      <c r="C36" t="s">
        <v>626</v>
      </c>
      <c r="D36" t="s">
        <v>550</v>
      </c>
      <c r="E36" t="s">
        <v>644</v>
      </c>
      <c r="F36" t="s">
        <v>527</v>
      </c>
      <c r="G36">
        <v>66</v>
      </c>
      <c r="H36" t="s">
        <v>29</v>
      </c>
      <c r="I36" t="s">
        <v>622</v>
      </c>
    </row>
    <row r="37" spans="1:9">
      <c r="A37" s="787"/>
      <c r="B37" s="796">
        <v>1056.8</v>
      </c>
      <c r="C37" t="s">
        <v>627</v>
      </c>
      <c r="D37" t="s">
        <v>550</v>
      </c>
      <c r="E37" t="s">
        <v>646</v>
      </c>
      <c r="F37" t="s">
        <v>527</v>
      </c>
      <c r="G37">
        <v>66</v>
      </c>
      <c r="H37" t="s">
        <v>29</v>
      </c>
      <c r="I37" t="s">
        <v>622</v>
      </c>
    </row>
    <row r="38" spans="1:9">
      <c r="A38" s="787"/>
      <c r="B38" s="796">
        <v>1771.2</v>
      </c>
      <c r="C38" t="s">
        <v>325</v>
      </c>
      <c r="D38" t="s">
        <v>550</v>
      </c>
      <c r="E38" t="s">
        <v>639</v>
      </c>
      <c r="F38" t="s">
        <v>527</v>
      </c>
      <c r="G38">
        <v>66</v>
      </c>
      <c r="H38" t="s">
        <v>30</v>
      </c>
      <c r="I38" t="s">
        <v>622</v>
      </c>
    </row>
    <row r="39" spans="1:9">
      <c r="A39" s="787"/>
      <c r="B39" s="796">
        <v>1782.1</v>
      </c>
      <c r="C39" t="s">
        <v>525</v>
      </c>
      <c r="D39" t="s">
        <v>550</v>
      </c>
      <c r="E39" t="s">
        <v>639</v>
      </c>
      <c r="F39" t="s">
        <v>527</v>
      </c>
      <c r="G39">
        <v>66</v>
      </c>
      <c r="H39" t="s">
        <v>30</v>
      </c>
      <c r="I39" t="s">
        <v>622</v>
      </c>
    </row>
    <row r="40" spans="1:9">
      <c r="A40" s="787"/>
      <c r="B40" s="796">
        <v>1647.8</v>
      </c>
      <c r="C40" t="s">
        <v>565</v>
      </c>
      <c r="D40" t="s">
        <v>550</v>
      </c>
      <c r="E40" t="s">
        <v>641</v>
      </c>
      <c r="F40" t="s">
        <v>527</v>
      </c>
      <c r="G40">
        <v>66</v>
      </c>
      <c r="H40" t="s">
        <v>30</v>
      </c>
      <c r="I40" t="s">
        <v>622</v>
      </c>
    </row>
    <row r="41" spans="1:9">
      <c r="A41" s="787"/>
      <c r="B41" s="796">
        <v>1641.8</v>
      </c>
      <c r="C41" t="s">
        <v>526</v>
      </c>
      <c r="D41" t="s">
        <v>550</v>
      </c>
      <c r="E41" t="s">
        <v>641</v>
      </c>
      <c r="F41" t="s">
        <v>527</v>
      </c>
      <c r="G41">
        <v>66</v>
      </c>
      <c r="H41" t="s">
        <v>30</v>
      </c>
      <c r="I41" t="s">
        <v>622</v>
      </c>
    </row>
    <row r="42" spans="1:9">
      <c r="A42" s="787"/>
      <c r="B42" s="796">
        <v>1638.3</v>
      </c>
      <c r="C42" t="s">
        <v>528</v>
      </c>
      <c r="D42" t="s">
        <v>550</v>
      </c>
      <c r="E42" t="s">
        <v>641</v>
      </c>
      <c r="F42" t="s">
        <v>527</v>
      </c>
      <c r="G42">
        <v>66</v>
      </c>
      <c r="H42" t="s">
        <v>30</v>
      </c>
      <c r="I42" t="s">
        <v>622</v>
      </c>
    </row>
    <row r="43" spans="1:9">
      <c r="A43" s="787"/>
      <c r="B43" s="796">
        <v>1753.3</v>
      </c>
      <c r="C43" t="s">
        <v>624</v>
      </c>
      <c r="D43" t="s">
        <v>550</v>
      </c>
      <c r="E43" t="s">
        <v>643</v>
      </c>
      <c r="F43" t="s">
        <v>527</v>
      </c>
      <c r="G43">
        <v>66</v>
      </c>
      <c r="H43" t="s">
        <v>30</v>
      </c>
      <c r="I43" t="s">
        <v>622</v>
      </c>
    </row>
    <row r="44" spans="1:9">
      <c r="A44" s="787"/>
      <c r="B44" s="796">
        <v>1777.5</v>
      </c>
      <c r="C44" t="s">
        <v>625</v>
      </c>
      <c r="D44" t="s">
        <v>550</v>
      </c>
      <c r="E44" t="s">
        <v>643</v>
      </c>
      <c r="F44" t="s">
        <v>527</v>
      </c>
      <c r="G44">
        <v>66</v>
      </c>
      <c r="H44" t="s">
        <v>30</v>
      </c>
      <c r="I44" t="s">
        <v>622</v>
      </c>
    </row>
    <row r="45" spans="1:9">
      <c r="A45" s="787"/>
      <c r="B45">
        <v>1824</v>
      </c>
      <c r="C45" t="s">
        <v>626</v>
      </c>
      <c r="D45" t="s">
        <v>550</v>
      </c>
      <c r="E45" t="s">
        <v>644</v>
      </c>
      <c r="F45" t="s">
        <v>527</v>
      </c>
      <c r="G45">
        <v>66</v>
      </c>
      <c r="H45" t="s">
        <v>30</v>
      </c>
      <c r="I45" t="s">
        <v>622</v>
      </c>
    </row>
    <row r="46" spans="1:9">
      <c r="A46" s="787"/>
      <c r="B46">
        <v>1736.9</v>
      </c>
      <c r="C46" t="s">
        <v>627</v>
      </c>
      <c r="D46" t="s">
        <v>550</v>
      </c>
      <c r="E46" t="s">
        <v>646</v>
      </c>
      <c r="F46" t="s">
        <v>527</v>
      </c>
      <c r="G46">
        <v>66</v>
      </c>
      <c r="H46" t="s">
        <v>30</v>
      </c>
      <c r="I46" t="s">
        <v>622</v>
      </c>
    </row>
    <row r="47" spans="1:9">
      <c r="A47" s="787"/>
      <c r="B47">
        <v>2434</v>
      </c>
      <c r="C47" t="s">
        <v>325</v>
      </c>
      <c r="D47" t="s">
        <v>550</v>
      </c>
      <c r="E47" t="s">
        <v>639</v>
      </c>
      <c r="F47" t="s">
        <v>527</v>
      </c>
      <c r="G47">
        <v>66</v>
      </c>
      <c r="H47" t="s">
        <v>31</v>
      </c>
      <c r="I47" t="s">
        <v>622</v>
      </c>
    </row>
    <row r="48" spans="1:9">
      <c r="A48" s="787"/>
      <c r="B48">
        <v>2437.8000000000002</v>
      </c>
      <c r="C48" t="s">
        <v>525</v>
      </c>
      <c r="D48" t="s">
        <v>550</v>
      </c>
      <c r="E48" t="s">
        <v>639</v>
      </c>
      <c r="F48" t="s">
        <v>527</v>
      </c>
      <c r="G48">
        <v>66</v>
      </c>
      <c r="H48" t="s">
        <v>31</v>
      </c>
      <c r="I48" t="s">
        <v>622</v>
      </c>
    </row>
    <row r="49" spans="1:9">
      <c r="A49" s="787"/>
      <c r="B49">
        <v>2278.3000000000002</v>
      </c>
      <c r="C49" t="s">
        <v>565</v>
      </c>
      <c r="D49" t="s">
        <v>550</v>
      </c>
      <c r="E49" t="s">
        <v>641</v>
      </c>
      <c r="F49" t="s">
        <v>527</v>
      </c>
      <c r="G49">
        <v>66</v>
      </c>
      <c r="H49" t="s">
        <v>31</v>
      </c>
      <c r="I49" t="s">
        <v>622</v>
      </c>
    </row>
    <row r="50" spans="1:9">
      <c r="A50" s="787"/>
      <c r="B50">
        <v>2293.6999999999998</v>
      </c>
      <c r="C50" t="s">
        <v>526</v>
      </c>
      <c r="D50" t="s">
        <v>550</v>
      </c>
      <c r="E50" t="s">
        <v>641</v>
      </c>
      <c r="F50" t="s">
        <v>527</v>
      </c>
      <c r="G50">
        <v>66</v>
      </c>
      <c r="H50" t="s">
        <v>31</v>
      </c>
      <c r="I50" t="s">
        <v>622</v>
      </c>
    </row>
    <row r="51" spans="1:9">
      <c r="A51" s="787"/>
      <c r="B51">
        <v>2294.1</v>
      </c>
      <c r="C51" t="s">
        <v>528</v>
      </c>
      <c r="D51" t="s">
        <v>550</v>
      </c>
      <c r="E51" t="s">
        <v>641</v>
      </c>
      <c r="F51" t="s">
        <v>527</v>
      </c>
      <c r="G51">
        <v>66</v>
      </c>
      <c r="H51" t="s">
        <v>31</v>
      </c>
      <c r="I51" t="s">
        <v>622</v>
      </c>
    </row>
    <row r="52" spans="1:9">
      <c r="A52" s="787"/>
      <c r="B52">
        <v>2395.1</v>
      </c>
      <c r="C52" t="s">
        <v>624</v>
      </c>
      <c r="D52" t="s">
        <v>550</v>
      </c>
      <c r="E52" t="s">
        <v>643</v>
      </c>
      <c r="F52" t="s">
        <v>527</v>
      </c>
      <c r="G52">
        <v>66</v>
      </c>
      <c r="H52" t="s">
        <v>31</v>
      </c>
      <c r="I52" t="s">
        <v>622</v>
      </c>
    </row>
    <row r="53" spans="1:9">
      <c r="A53" s="787"/>
      <c r="B53">
        <v>2373.3000000000002</v>
      </c>
      <c r="C53" t="s">
        <v>625</v>
      </c>
      <c r="D53" t="s">
        <v>550</v>
      </c>
      <c r="E53" t="s">
        <v>643</v>
      </c>
      <c r="F53" t="s">
        <v>527</v>
      </c>
      <c r="G53">
        <v>66</v>
      </c>
      <c r="H53" t="s">
        <v>31</v>
      </c>
      <c r="I53" t="s">
        <v>622</v>
      </c>
    </row>
    <row r="54" spans="1:9">
      <c r="A54" s="787"/>
      <c r="B54">
        <v>2426.6999999999998</v>
      </c>
      <c r="C54" t="s">
        <v>626</v>
      </c>
      <c r="D54" t="s">
        <v>550</v>
      </c>
      <c r="E54" t="s">
        <v>644</v>
      </c>
      <c r="F54" t="s">
        <v>527</v>
      </c>
      <c r="G54">
        <v>66</v>
      </c>
      <c r="H54" t="s">
        <v>31</v>
      </c>
      <c r="I54" t="s">
        <v>622</v>
      </c>
    </row>
    <row r="55" spans="1:9">
      <c r="A55" s="787"/>
      <c r="B55">
        <v>2390.3000000000002</v>
      </c>
      <c r="C55" t="s">
        <v>627</v>
      </c>
      <c r="D55" t="s">
        <v>550</v>
      </c>
      <c r="E55" t="s">
        <v>646</v>
      </c>
      <c r="F55" t="s">
        <v>527</v>
      </c>
      <c r="G55">
        <v>66</v>
      </c>
      <c r="H55" t="s">
        <v>31</v>
      </c>
      <c r="I55" t="s">
        <v>622</v>
      </c>
    </row>
    <row r="56" spans="1:9">
      <c r="A56" s="787"/>
      <c r="B56">
        <v>0</v>
      </c>
      <c r="C56" t="s">
        <v>325</v>
      </c>
      <c r="D56" t="s">
        <v>550</v>
      </c>
      <c r="E56" t="s">
        <v>639</v>
      </c>
      <c r="F56" t="s">
        <v>527</v>
      </c>
      <c r="G56">
        <v>66</v>
      </c>
      <c r="H56" t="s">
        <v>32</v>
      </c>
      <c r="I56" t="s">
        <v>622</v>
      </c>
    </row>
    <row r="57" spans="1:9">
      <c r="A57" s="787"/>
      <c r="B57">
        <v>0</v>
      </c>
      <c r="C57" t="s">
        <v>525</v>
      </c>
      <c r="D57" t="s">
        <v>550</v>
      </c>
      <c r="E57" t="s">
        <v>639</v>
      </c>
      <c r="F57" t="s">
        <v>527</v>
      </c>
      <c r="G57">
        <v>66</v>
      </c>
      <c r="H57" t="s">
        <v>32</v>
      </c>
      <c r="I57" t="s">
        <v>622</v>
      </c>
    </row>
    <row r="58" spans="1:9">
      <c r="A58" s="787"/>
      <c r="B58">
        <v>0</v>
      </c>
      <c r="C58" t="s">
        <v>565</v>
      </c>
      <c r="D58" t="s">
        <v>550</v>
      </c>
      <c r="E58" t="s">
        <v>641</v>
      </c>
      <c r="F58" t="s">
        <v>527</v>
      </c>
      <c r="G58">
        <v>66</v>
      </c>
      <c r="H58" t="s">
        <v>32</v>
      </c>
      <c r="I58" t="s">
        <v>622</v>
      </c>
    </row>
    <row r="59" spans="1:9">
      <c r="A59" s="787"/>
      <c r="B59">
        <v>0</v>
      </c>
      <c r="C59" t="s">
        <v>526</v>
      </c>
      <c r="D59" t="s">
        <v>550</v>
      </c>
      <c r="E59" t="s">
        <v>641</v>
      </c>
      <c r="F59" t="s">
        <v>527</v>
      </c>
      <c r="G59">
        <v>66</v>
      </c>
      <c r="H59" t="s">
        <v>32</v>
      </c>
      <c r="I59" t="s">
        <v>622</v>
      </c>
    </row>
    <row r="60" spans="1:9">
      <c r="A60" s="787"/>
      <c r="B60">
        <v>0</v>
      </c>
      <c r="C60" t="s">
        <v>528</v>
      </c>
      <c r="D60" t="s">
        <v>550</v>
      </c>
      <c r="E60" t="s">
        <v>641</v>
      </c>
      <c r="F60" t="s">
        <v>527</v>
      </c>
      <c r="G60">
        <v>66</v>
      </c>
      <c r="H60" t="s">
        <v>32</v>
      </c>
      <c r="I60" t="s">
        <v>622</v>
      </c>
    </row>
    <row r="61" spans="1:9">
      <c r="A61" s="787"/>
      <c r="B61">
        <v>0</v>
      </c>
      <c r="C61" t="s">
        <v>624</v>
      </c>
      <c r="D61" t="s">
        <v>550</v>
      </c>
      <c r="E61" t="s">
        <v>643</v>
      </c>
      <c r="F61" t="s">
        <v>527</v>
      </c>
      <c r="G61">
        <v>66</v>
      </c>
      <c r="H61" t="s">
        <v>32</v>
      </c>
      <c r="I61" t="s">
        <v>622</v>
      </c>
    </row>
    <row r="62" spans="1:9">
      <c r="A62" s="787"/>
      <c r="B62">
        <v>0</v>
      </c>
      <c r="C62" t="s">
        <v>625</v>
      </c>
      <c r="D62" t="s">
        <v>550</v>
      </c>
      <c r="E62" t="s">
        <v>643</v>
      </c>
      <c r="F62" t="s">
        <v>527</v>
      </c>
      <c r="G62">
        <v>66</v>
      </c>
      <c r="H62" t="s">
        <v>32</v>
      </c>
      <c r="I62" t="s">
        <v>622</v>
      </c>
    </row>
    <row r="63" spans="1:9">
      <c r="A63" s="787"/>
      <c r="B63">
        <v>0</v>
      </c>
      <c r="C63" t="s">
        <v>626</v>
      </c>
      <c r="D63" t="s">
        <v>550</v>
      </c>
      <c r="E63" t="s">
        <v>644</v>
      </c>
      <c r="F63" t="s">
        <v>527</v>
      </c>
      <c r="G63">
        <v>66</v>
      </c>
      <c r="H63" t="s">
        <v>32</v>
      </c>
      <c r="I63" t="s">
        <v>622</v>
      </c>
    </row>
    <row r="64" spans="1:9">
      <c r="A64" s="787"/>
      <c r="B64">
        <v>0</v>
      </c>
      <c r="C64" t="s">
        <v>627</v>
      </c>
      <c r="D64" t="s">
        <v>550</v>
      </c>
      <c r="E64" t="s">
        <v>646</v>
      </c>
      <c r="F64" t="s">
        <v>527</v>
      </c>
      <c r="G64">
        <v>66</v>
      </c>
      <c r="H64" t="s">
        <v>32</v>
      </c>
      <c r="I64" t="s">
        <v>622</v>
      </c>
    </row>
    <row r="65" spans="1:1">
      <c r="A65" s="787"/>
    </row>
    <row r="66" spans="1:1">
      <c r="A66" s="787"/>
    </row>
    <row r="67" spans="1:1">
      <c r="A67" s="787"/>
    </row>
    <row r="68" spans="1:1">
      <c r="A68" s="787"/>
    </row>
    <row r="69" spans="1:1">
      <c r="A69" s="787"/>
    </row>
    <row r="70" spans="1:1">
      <c r="A70" s="787"/>
    </row>
    <row r="71" spans="1:1">
      <c r="A71" s="787"/>
    </row>
    <row r="72" spans="1:1">
      <c r="A72" s="787"/>
    </row>
    <row r="73" spans="1:1">
      <c r="A73" s="787"/>
    </row>
    <row r="74" spans="1:1">
      <c r="A74" s="787"/>
    </row>
    <row r="75" spans="1:1">
      <c r="A75" s="787"/>
    </row>
    <row r="76" spans="1:1">
      <c r="A76" s="787"/>
    </row>
    <row r="77" spans="1:1">
      <c r="A77" s="787"/>
    </row>
    <row r="78" spans="1:1">
      <c r="A78" s="787"/>
    </row>
    <row r="79" spans="1:1">
      <c r="A79" s="787"/>
    </row>
    <row r="80" spans="1:1">
      <c r="A80" s="787"/>
    </row>
    <row r="81" spans="1:1">
      <c r="A81" s="787"/>
    </row>
    <row r="82" spans="1:1">
      <c r="A82" s="787"/>
    </row>
    <row r="83" spans="1:1">
      <c r="A83" s="787"/>
    </row>
    <row r="84" spans="1:1">
      <c r="A84" s="787"/>
    </row>
    <row r="85" spans="1:1">
      <c r="A85" s="787"/>
    </row>
    <row r="86" spans="1:1">
      <c r="A86" s="787"/>
    </row>
    <row r="87" spans="1:1">
      <c r="A87" s="787"/>
    </row>
    <row r="88" spans="1:1">
      <c r="A88" s="787"/>
    </row>
    <row r="89" spans="1:1">
      <c r="A89" s="787"/>
    </row>
    <row r="90" spans="1:1">
      <c r="A90" s="787"/>
    </row>
    <row r="91" spans="1:1">
      <c r="A91" s="787"/>
    </row>
    <row r="92" spans="1:1">
      <c r="A92" s="787"/>
    </row>
    <row r="93" spans="1:1">
      <c r="A93" s="787"/>
    </row>
    <row r="94" spans="1:1">
      <c r="A94" s="787"/>
    </row>
    <row r="95" spans="1:1">
      <c r="A95" s="787"/>
    </row>
    <row r="96" spans="1:1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C06CmvU6ScYJQqAs1kHnHiv9XdeGYuQTDjvW4nvZ3LLHE5seZr+d+WcQms+ZXUfCRgQXw5DBzFLUVbwqGqA1A==" saltValue="EivWR1QIk5WeK21ai48hA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4" t="s">
        <v>478</v>
      </c>
      <c r="B1" s="1125"/>
      <c r="C1" s="1125"/>
      <c r="D1" s="1125"/>
      <c r="E1" s="1125"/>
      <c r="F1" s="1125"/>
      <c r="G1" s="1125"/>
      <c r="H1" s="1125"/>
      <c r="I1" s="1125"/>
      <c r="J1" s="1125"/>
      <c r="K1" s="1125"/>
      <c r="L1" s="753"/>
      <c r="M1" s="753"/>
      <c r="AA1" s="17" t="s">
        <v>558</v>
      </c>
    </row>
    <row r="2" spans="1:27" ht="33.75" customHeight="1">
      <c r="A2" s="1129" t="s">
        <v>485</v>
      </c>
      <c r="B2" s="1130"/>
      <c r="C2" s="1130"/>
      <c r="D2" s="1130"/>
      <c r="E2" s="1130"/>
      <c r="F2" s="1130"/>
      <c r="G2" s="1130"/>
      <c r="H2" s="1130"/>
      <c r="I2" s="1130"/>
      <c r="J2" s="755"/>
      <c r="K2" s="755"/>
      <c r="L2" s="755"/>
      <c r="M2" s="755"/>
      <c r="AA2" s="17" t="s">
        <v>543</v>
      </c>
    </row>
    <row r="3" spans="1:27" ht="22.5" customHeight="1">
      <c r="A3" s="1131" t="s">
        <v>486</v>
      </c>
      <c r="B3" s="1131"/>
      <c r="C3" s="780" t="s">
        <v>550</v>
      </c>
      <c r="D3" s="1131" t="s">
        <v>487</v>
      </c>
      <c r="E3" s="1131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31" t="s">
        <v>488</v>
      </c>
      <c r="B4" s="1131"/>
      <c r="C4" s="781" t="s">
        <v>623</v>
      </c>
      <c r="D4" s="1131" t="s">
        <v>489</v>
      </c>
      <c r="E4" s="1131"/>
      <c r="F4" s="780">
        <v>66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7" t="s">
        <v>532</v>
      </c>
      <c r="B6" s="812" t="s">
        <v>540</v>
      </c>
      <c r="C6" s="812" t="s">
        <v>541</v>
      </c>
      <c r="D6" s="819" t="s">
        <v>533</v>
      </c>
      <c r="E6" s="812" t="s">
        <v>534</v>
      </c>
      <c r="F6" s="808" t="s">
        <v>535</v>
      </c>
      <c r="G6" s="812" t="s">
        <v>536</v>
      </c>
      <c r="H6" s="812" t="s">
        <v>537</v>
      </c>
      <c r="I6" s="829" t="s">
        <v>567</v>
      </c>
      <c r="J6" s="809" t="s">
        <v>538</v>
      </c>
      <c r="K6" s="810" t="s">
        <v>539</v>
      </c>
      <c r="L6" s="811" t="s">
        <v>529</v>
      </c>
      <c r="M6" s="811" t="s">
        <v>530</v>
      </c>
      <c r="N6" s="811" t="s">
        <v>531</v>
      </c>
      <c r="O6" s="814" t="s">
        <v>542</v>
      </c>
      <c r="AA6" s="17" t="s">
        <v>546</v>
      </c>
    </row>
    <row r="7" spans="1:27" ht="20.149999999999999" customHeight="1">
      <c r="A7" s="820" t="s">
        <v>325</v>
      </c>
      <c r="B7" s="821">
        <v>45387</v>
      </c>
      <c r="C7" s="822">
        <v>29500</v>
      </c>
      <c r="D7" s="823">
        <v>1920</v>
      </c>
      <c r="E7" s="790">
        <f>C7/D7</f>
        <v>15.364583333333334</v>
      </c>
      <c r="F7" s="791" t="s">
        <v>527</v>
      </c>
      <c r="G7" s="791" t="s">
        <v>637</v>
      </c>
      <c r="H7" s="825" t="s">
        <v>639</v>
      </c>
      <c r="I7" s="825" t="s">
        <v>640</v>
      </c>
      <c r="J7" s="788">
        <f ca="1">IF(AND(B7&lt;&gt;"",K7=""),TODAY()-B7,IF(AND(K7&lt;&gt;"",K7&gt;B7),K7-B7,""))</f>
        <v>38</v>
      </c>
      <c r="K7" s="801">
        <v>45425</v>
      </c>
      <c r="L7" s="827">
        <v>231101</v>
      </c>
      <c r="M7" s="827" t="s">
        <v>628</v>
      </c>
      <c r="N7" s="828" t="s">
        <v>566</v>
      </c>
      <c r="O7" s="815">
        <v>45425</v>
      </c>
      <c r="AA7" s="17" t="s">
        <v>547</v>
      </c>
    </row>
    <row r="8" spans="1:27" ht="20.149999999999999" customHeight="1">
      <c r="A8" s="820" t="s">
        <v>525</v>
      </c>
      <c r="B8" s="821">
        <v>45387</v>
      </c>
      <c r="C8" s="824">
        <v>29400</v>
      </c>
      <c r="D8" s="823">
        <v>1920</v>
      </c>
      <c r="E8" s="793">
        <f t="shared" ref="E8:E33" si="0">C8/D8</f>
        <v>15.3125</v>
      </c>
      <c r="F8" s="791" t="s">
        <v>527</v>
      </c>
      <c r="G8" s="791" t="s">
        <v>637</v>
      </c>
      <c r="H8" s="826" t="s">
        <v>639</v>
      </c>
      <c r="I8" s="826" t="s">
        <v>640</v>
      </c>
      <c r="J8" s="788">
        <f t="shared" ref="J8:J32" ca="1" si="1">IF(AND(B8&lt;&gt;"",K8=""),TODAY()-B8,IF(AND(K8&lt;&gt;"",K8&gt;B8),K8-B8,""))</f>
        <v>36</v>
      </c>
      <c r="K8" s="801">
        <v>45423</v>
      </c>
      <c r="L8" s="827">
        <v>231102</v>
      </c>
      <c r="M8" s="804" t="s">
        <v>629</v>
      </c>
      <c r="N8" s="804" t="s">
        <v>566</v>
      </c>
      <c r="O8" s="816">
        <v>45425</v>
      </c>
      <c r="AA8" s="17" t="s">
        <v>548</v>
      </c>
    </row>
    <row r="9" spans="1:27" ht="20.149999999999999" customHeight="1">
      <c r="A9" s="820" t="s">
        <v>565</v>
      </c>
      <c r="B9" s="821">
        <v>45387</v>
      </c>
      <c r="C9" s="824">
        <v>29500</v>
      </c>
      <c r="D9" s="823">
        <v>1920</v>
      </c>
      <c r="E9" s="793">
        <f t="shared" si="0"/>
        <v>15.364583333333334</v>
      </c>
      <c r="F9" s="791" t="s">
        <v>527</v>
      </c>
      <c r="G9" s="791" t="s">
        <v>451</v>
      </c>
      <c r="H9" s="826" t="s">
        <v>641</v>
      </c>
      <c r="I9" s="826" t="s">
        <v>642</v>
      </c>
      <c r="J9" s="788">
        <f t="shared" ca="1" si="1"/>
        <v>38</v>
      </c>
      <c r="K9" s="801">
        <v>45425</v>
      </c>
      <c r="L9" s="827">
        <v>231103</v>
      </c>
      <c r="M9" s="804" t="s">
        <v>630</v>
      </c>
      <c r="N9" s="804" t="s">
        <v>566</v>
      </c>
      <c r="O9" s="816">
        <v>45425</v>
      </c>
      <c r="AA9" s="17" t="s">
        <v>549</v>
      </c>
    </row>
    <row r="10" spans="1:27" ht="20.149999999999999" customHeight="1">
      <c r="A10" s="820" t="s">
        <v>526</v>
      </c>
      <c r="B10" s="821">
        <v>45387</v>
      </c>
      <c r="C10" s="824">
        <v>29400</v>
      </c>
      <c r="D10" s="823">
        <v>1920</v>
      </c>
      <c r="E10" s="793">
        <f t="shared" si="0"/>
        <v>15.3125</v>
      </c>
      <c r="F10" s="791" t="s">
        <v>527</v>
      </c>
      <c r="G10" s="791" t="s">
        <v>451</v>
      </c>
      <c r="H10" s="826" t="s">
        <v>641</v>
      </c>
      <c r="I10" s="826" t="s">
        <v>642</v>
      </c>
      <c r="J10" s="788">
        <f t="shared" ca="1" si="1"/>
        <v>38</v>
      </c>
      <c r="K10" s="801">
        <v>45425</v>
      </c>
      <c r="L10" s="827">
        <v>231104</v>
      </c>
      <c r="M10" s="804" t="s">
        <v>631</v>
      </c>
      <c r="N10" s="804" t="s">
        <v>566</v>
      </c>
      <c r="O10" s="816">
        <v>45425</v>
      </c>
      <c r="AA10" s="17" t="s">
        <v>550</v>
      </c>
    </row>
    <row r="11" spans="1:27" ht="20.149999999999999" customHeight="1">
      <c r="A11" s="820" t="s">
        <v>528</v>
      </c>
      <c r="B11" s="821">
        <v>45387</v>
      </c>
      <c r="C11" s="824">
        <v>29500</v>
      </c>
      <c r="D11" s="823">
        <v>1920</v>
      </c>
      <c r="E11" s="793">
        <f t="shared" si="0"/>
        <v>15.364583333333334</v>
      </c>
      <c r="F11" s="791" t="s">
        <v>527</v>
      </c>
      <c r="G11" s="791" t="s">
        <v>451</v>
      </c>
      <c r="H11" s="826" t="s">
        <v>641</v>
      </c>
      <c r="I11" s="826" t="s">
        <v>642</v>
      </c>
      <c r="J11" s="788">
        <f t="shared" ca="1" si="1"/>
        <v>38</v>
      </c>
      <c r="K11" s="801">
        <v>45425</v>
      </c>
      <c r="L11" s="827">
        <v>231105</v>
      </c>
      <c r="M11" s="804" t="s">
        <v>632</v>
      </c>
      <c r="N11" s="804" t="s">
        <v>566</v>
      </c>
      <c r="O11" s="816">
        <v>45425</v>
      </c>
      <c r="AA11" s="17" t="s">
        <v>551</v>
      </c>
    </row>
    <row r="12" spans="1:27" ht="20.149999999999999" customHeight="1">
      <c r="A12" s="820" t="s">
        <v>624</v>
      </c>
      <c r="B12" s="821">
        <v>45388</v>
      </c>
      <c r="C12" s="824">
        <v>29700</v>
      </c>
      <c r="D12" s="823">
        <v>1920</v>
      </c>
      <c r="E12" s="793">
        <f t="shared" si="0"/>
        <v>15.46875</v>
      </c>
      <c r="F12" s="791" t="s">
        <v>527</v>
      </c>
      <c r="G12" s="791" t="s">
        <v>638</v>
      </c>
      <c r="H12" s="826" t="s">
        <v>643</v>
      </c>
      <c r="I12" s="826">
        <v>39</v>
      </c>
      <c r="J12" s="788">
        <f t="shared" ca="1" si="1"/>
        <v>37</v>
      </c>
      <c r="K12" s="801">
        <v>45425</v>
      </c>
      <c r="L12" s="827">
        <v>231106</v>
      </c>
      <c r="M12" s="804" t="s">
        <v>633</v>
      </c>
      <c r="N12" s="804" t="s">
        <v>566</v>
      </c>
      <c r="O12" s="816">
        <v>45426</v>
      </c>
      <c r="AA12" s="17" t="s">
        <v>552</v>
      </c>
    </row>
    <row r="13" spans="1:27" ht="20.149999999999999" customHeight="1">
      <c r="A13" s="820" t="s">
        <v>625</v>
      </c>
      <c r="B13" s="821">
        <v>45388</v>
      </c>
      <c r="C13" s="824">
        <v>29700</v>
      </c>
      <c r="D13" s="823">
        <v>1920</v>
      </c>
      <c r="E13" s="793">
        <f t="shared" si="0"/>
        <v>15.46875</v>
      </c>
      <c r="F13" s="791" t="s">
        <v>527</v>
      </c>
      <c r="G13" s="791" t="s">
        <v>638</v>
      </c>
      <c r="H13" s="826" t="s">
        <v>643</v>
      </c>
      <c r="I13" s="826">
        <v>39</v>
      </c>
      <c r="J13" s="788">
        <f t="shared" ca="1" si="1"/>
        <v>37</v>
      </c>
      <c r="K13" s="801">
        <v>45425</v>
      </c>
      <c r="L13" s="827">
        <v>231107</v>
      </c>
      <c r="M13" s="804" t="s">
        <v>634</v>
      </c>
      <c r="N13" s="804" t="s">
        <v>566</v>
      </c>
      <c r="O13" s="816">
        <v>45426</v>
      </c>
      <c r="AA13" s="17" t="s">
        <v>553</v>
      </c>
    </row>
    <row r="14" spans="1:27" ht="20.149999999999999" customHeight="1">
      <c r="A14" s="820" t="s">
        <v>626</v>
      </c>
      <c r="B14" s="821">
        <v>45388</v>
      </c>
      <c r="C14" s="824">
        <v>29500</v>
      </c>
      <c r="D14" s="823">
        <v>1920</v>
      </c>
      <c r="E14" s="793">
        <f t="shared" si="0"/>
        <v>15.364583333333334</v>
      </c>
      <c r="F14" s="791" t="s">
        <v>527</v>
      </c>
      <c r="G14" s="791" t="s">
        <v>638</v>
      </c>
      <c r="H14" s="826" t="s">
        <v>644</v>
      </c>
      <c r="I14" s="826" t="s">
        <v>645</v>
      </c>
      <c r="J14" s="788">
        <f t="shared" ca="1" si="1"/>
        <v>37</v>
      </c>
      <c r="K14" s="801">
        <v>45425</v>
      </c>
      <c r="L14" s="827">
        <v>231108</v>
      </c>
      <c r="M14" s="804" t="s">
        <v>635</v>
      </c>
      <c r="N14" s="804" t="s">
        <v>566</v>
      </c>
      <c r="O14" s="816">
        <v>45426</v>
      </c>
      <c r="AA14" s="17" t="s">
        <v>554</v>
      </c>
    </row>
    <row r="15" spans="1:27" ht="20.149999999999999" customHeight="1">
      <c r="A15" s="820" t="s">
        <v>627</v>
      </c>
      <c r="B15" s="821">
        <v>45388</v>
      </c>
      <c r="C15" s="824">
        <v>29400</v>
      </c>
      <c r="D15" s="823">
        <v>1920</v>
      </c>
      <c r="E15" s="793">
        <f t="shared" si="0"/>
        <v>15.3125</v>
      </c>
      <c r="F15" s="791" t="s">
        <v>527</v>
      </c>
      <c r="G15" s="791" t="s">
        <v>638</v>
      </c>
      <c r="H15" s="826" t="s">
        <v>646</v>
      </c>
      <c r="I15" s="826">
        <v>44</v>
      </c>
      <c r="J15" s="788">
        <f t="shared" ca="1" si="1"/>
        <v>37</v>
      </c>
      <c r="K15" s="801">
        <v>45425</v>
      </c>
      <c r="L15" s="827">
        <v>231109</v>
      </c>
      <c r="M15" s="804" t="s">
        <v>636</v>
      </c>
      <c r="N15" s="804" t="s">
        <v>566</v>
      </c>
      <c r="O15" s="816">
        <v>45426</v>
      </c>
      <c r="AA15" s="17" t="s">
        <v>555</v>
      </c>
    </row>
    <row r="16" spans="1:27" ht="20.149999999999999" customHeight="1">
      <c r="A16" s="820"/>
      <c r="B16" s="821"/>
      <c r="C16" s="824"/>
      <c r="D16" s="823"/>
      <c r="E16" s="793" t="e">
        <f t="shared" si="0"/>
        <v>#DIV/0!</v>
      </c>
      <c r="F16" s="791"/>
      <c r="G16" s="791"/>
      <c r="H16" s="826"/>
      <c r="I16" s="826"/>
      <c r="J16" s="788" t="str">
        <f t="shared" ca="1" si="1"/>
        <v/>
      </c>
      <c r="K16" s="801"/>
      <c r="L16" s="827"/>
      <c r="M16" s="804"/>
      <c r="N16" s="804"/>
      <c r="O16" s="816"/>
      <c r="AA16" s="17" t="s">
        <v>556</v>
      </c>
    </row>
    <row r="17" spans="1:27" ht="20.149999999999999" customHeight="1">
      <c r="A17" s="820"/>
      <c r="B17" s="821"/>
      <c r="C17" s="824"/>
      <c r="D17" s="823"/>
      <c r="E17" s="793" t="e">
        <f t="shared" si="0"/>
        <v>#DIV/0!</v>
      </c>
      <c r="F17" s="791"/>
      <c r="G17" s="791"/>
      <c r="H17" s="826"/>
      <c r="I17" s="826"/>
      <c r="J17" s="788" t="str">
        <f t="shared" ca="1" si="1"/>
        <v/>
      </c>
      <c r="K17" s="801"/>
      <c r="L17" s="827"/>
      <c r="M17" s="804"/>
      <c r="N17" s="804"/>
      <c r="O17" s="816"/>
      <c r="AA17" s="17" t="s">
        <v>557</v>
      </c>
    </row>
    <row r="18" spans="1:27" ht="20.149999999999999" customHeight="1">
      <c r="A18" s="820"/>
      <c r="B18" s="821"/>
      <c r="C18" s="824"/>
      <c r="D18" s="823"/>
      <c r="E18" s="793" t="e">
        <f t="shared" si="0"/>
        <v>#DIV/0!</v>
      </c>
      <c r="F18" s="791"/>
      <c r="G18" s="791"/>
      <c r="H18" s="826"/>
      <c r="I18" s="826"/>
      <c r="J18" s="788" t="str">
        <f t="shared" ca="1" si="1"/>
        <v/>
      </c>
      <c r="K18" s="801"/>
      <c r="L18" s="827"/>
      <c r="M18" s="804"/>
      <c r="N18" s="804"/>
      <c r="O18" s="816"/>
      <c r="AA18" s="17" t="s">
        <v>560</v>
      </c>
    </row>
    <row r="19" spans="1:27" ht="20.149999999999999" customHeight="1">
      <c r="A19" s="789"/>
      <c r="B19" s="802"/>
      <c r="C19" s="803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1"/>
      <c r="L19" s="795"/>
      <c r="M19" s="800"/>
      <c r="N19" s="804"/>
      <c r="O19" s="816"/>
      <c r="AA19" s="17" t="s">
        <v>620</v>
      </c>
    </row>
    <row r="20" spans="1:27" ht="20.149999999999999" customHeight="1">
      <c r="A20" s="797"/>
      <c r="B20" s="802"/>
      <c r="C20" s="803"/>
      <c r="D20" s="792"/>
      <c r="E20" s="793" t="e">
        <f t="shared" si="0"/>
        <v>#DIV/0!</v>
      </c>
      <c r="F20" s="791"/>
      <c r="G20" s="791"/>
      <c r="H20" s="798"/>
      <c r="I20" s="798"/>
      <c r="J20" s="799" t="str">
        <f t="shared" ca="1" si="1"/>
        <v/>
      </c>
      <c r="K20" s="801"/>
      <c r="L20" s="795"/>
      <c r="M20" s="800"/>
      <c r="N20" s="804"/>
      <c r="O20" s="816"/>
      <c r="AA20" s="17" t="s">
        <v>621</v>
      </c>
    </row>
    <row r="21" spans="1:27" ht="20.149999999999999" customHeight="1">
      <c r="A21" s="797"/>
      <c r="B21" s="802"/>
      <c r="C21" s="803"/>
      <c r="D21" s="792"/>
      <c r="E21" s="793" t="e">
        <f t="shared" si="0"/>
        <v>#DIV/0!</v>
      </c>
      <c r="F21" s="791"/>
      <c r="G21" s="791"/>
      <c r="H21" s="798"/>
      <c r="I21" s="798"/>
      <c r="J21" s="799" t="str">
        <f t="shared" ca="1" si="1"/>
        <v/>
      </c>
      <c r="K21" s="801"/>
      <c r="L21" s="795"/>
      <c r="M21" s="800"/>
      <c r="N21" s="804"/>
      <c r="O21" s="816"/>
      <c r="AA21" s="17" t="s">
        <v>561</v>
      </c>
    </row>
    <row r="22" spans="1:27" ht="20.149999999999999" customHeight="1">
      <c r="A22" s="797"/>
      <c r="B22" s="802"/>
      <c r="C22" s="803"/>
      <c r="D22" s="792"/>
      <c r="E22" s="793" t="e">
        <f t="shared" si="0"/>
        <v>#DIV/0!</v>
      </c>
      <c r="F22" s="791"/>
      <c r="G22" s="791"/>
      <c r="H22" s="798"/>
      <c r="I22" s="798"/>
      <c r="J22" s="799" t="str">
        <f t="shared" ca="1" si="1"/>
        <v/>
      </c>
      <c r="K22" s="801"/>
      <c r="L22" s="795"/>
      <c r="M22" s="800"/>
      <c r="N22" s="804"/>
      <c r="O22" s="816"/>
      <c r="AA22" s="17" t="s">
        <v>562</v>
      </c>
    </row>
    <row r="23" spans="1:27" ht="20.149999999999999" customHeight="1">
      <c r="A23" s="797"/>
      <c r="B23" s="802"/>
      <c r="C23" s="803"/>
      <c r="D23" s="792"/>
      <c r="E23" s="793" t="e">
        <f t="shared" si="0"/>
        <v>#DIV/0!</v>
      </c>
      <c r="F23" s="791"/>
      <c r="G23" s="791"/>
      <c r="H23" s="798"/>
      <c r="I23" s="798"/>
      <c r="J23" s="799" t="str">
        <f t="shared" ca="1" si="1"/>
        <v/>
      </c>
      <c r="K23" s="801"/>
      <c r="L23" s="795"/>
      <c r="M23" s="800"/>
      <c r="N23" s="804"/>
      <c r="O23" s="816"/>
      <c r="AA23" s="17" t="s">
        <v>563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564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52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126" t="s">
        <v>18</v>
      </c>
      <c r="B33" s="1127"/>
      <c r="C33" s="775">
        <f>SUM(C7:C32)</f>
        <v>265600</v>
      </c>
      <c r="D33" s="776">
        <f>SUM(D7:D32)</f>
        <v>17280</v>
      </c>
      <c r="E33" s="953">
        <f t="shared" si="0"/>
        <v>15.37037037037037</v>
      </c>
      <c r="F33" s="1128"/>
      <c r="G33" s="1128"/>
      <c r="H33" s="1128"/>
      <c r="I33" s="1128"/>
      <c r="J33" s="777"/>
      <c r="K33" s="778"/>
      <c r="L33" s="778"/>
      <c r="M33" s="778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KD3Wvm9BuNe2vy580tZH3fwqW7CtBbDr/buZElv2m4/zWmk34mtQn2u/VkXgYsjR5p9Ka0dITm7dKvQostAwCw==" saltValue="vDx0cK6f2AfQAA2SdpamD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8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11 G16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  <dataValidation type="list" allowBlank="1" showInputMessage="1" showErrorMessage="1" sqref="G12:G15" xr:uid="{6BA2726F-2145-4994-8D83-D924ECBEB9AC}">
      <formula1>"Ross,Cobb,HBD,AA+,SZ901"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DB932-79BF-485C-B324-70BE276AE974}">
  <sheetPr codeName="Sheet14"/>
  <dimension ref="A1:O72"/>
  <sheetViews>
    <sheetView tabSelected="1"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80" t="s">
        <v>759</v>
      </c>
      <c r="G2" s="539" t="s">
        <v>100</v>
      </c>
      <c r="H2" s="572" t="s">
        <v>649</v>
      </c>
      <c r="I2" s="572" t="s">
        <v>651</v>
      </c>
      <c r="J2" s="572" t="s">
        <v>654</v>
      </c>
      <c r="K2" s="572" t="s">
        <v>202</v>
      </c>
      <c r="L2" s="572" t="s">
        <v>657</v>
      </c>
      <c r="M2" s="572" t="s">
        <v>660</v>
      </c>
      <c r="N2" s="572" t="s">
        <v>662</v>
      </c>
      <c r="O2" s="572" t="s">
        <v>665</v>
      </c>
    </row>
    <row r="3" spans="1:15" ht="26">
      <c r="A3" s="1344" t="s">
        <v>327</v>
      </c>
      <c r="B3" s="449" t="s">
        <v>328</v>
      </c>
      <c r="C3" s="1345">
        <f>SUM(D3:F3)</f>
        <v>265600</v>
      </c>
      <c r="D3" s="1346">
        <f>SUMPRODUCT(($G$4:$O$4="M")*G3:O3)</f>
        <v>0</v>
      </c>
      <c r="E3" s="1346">
        <f>SUMPRODUCT(($G$4:$O$4="F")*G3:O3)</f>
        <v>0</v>
      </c>
      <c r="F3" s="1347">
        <f>SUM(G3:O3)</f>
        <v>265600</v>
      </c>
      <c r="G3" s="540">
        <v>29500</v>
      </c>
      <c r="H3" s="573">
        <v>29400</v>
      </c>
      <c r="I3" s="573">
        <v>29500</v>
      </c>
      <c r="J3" s="573">
        <v>29400</v>
      </c>
      <c r="K3" s="573">
        <v>29500</v>
      </c>
      <c r="L3" s="573">
        <v>29700</v>
      </c>
      <c r="M3" s="573">
        <v>29700</v>
      </c>
      <c r="N3" s="573">
        <v>29500</v>
      </c>
      <c r="O3" s="573">
        <v>29400</v>
      </c>
    </row>
    <row r="4" spans="1:15" ht="26">
      <c r="A4" s="1344"/>
      <c r="B4" s="449" t="s">
        <v>329</v>
      </c>
      <c r="C4" s="453"/>
      <c r="D4" s="454"/>
      <c r="E4" s="454"/>
      <c r="F4" s="455"/>
      <c r="G4" s="541" t="s">
        <v>639</v>
      </c>
      <c r="H4" s="574" t="s">
        <v>639</v>
      </c>
      <c r="I4" s="574" t="s">
        <v>641</v>
      </c>
      <c r="J4" s="574" t="s">
        <v>641</v>
      </c>
      <c r="K4" s="574" t="s">
        <v>641</v>
      </c>
      <c r="L4" s="574" t="s">
        <v>643</v>
      </c>
      <c r="M4" s="574" t="s">
        <v>643</v>
      </c>
      <c r="N4" s="574" t="s">
        <v>644</v>
      </c>
      <c r="O4" s="574" t="s">
        <v>646</v>
      </c>
    </row>
    <row r="5" spans="1:15" ht="26.5">
      <c r="A5" s="1344"/>
      <c r="B5" s="449" t="s">
        <v>330</v>
      </c>
      <c r="C5" s="1345">
        <f>SUM(D5:F5)</f>
        <v>17280</v>
      </c>
      <c r="D5" s="1346">
        <f>SUMPRODUCT(($G$4:$O$4="M")*G5:O5)</f>
        <v>0</v>
      </c>
      <c r="E5" s="1346">
        <f>SUMPRODUCT(($G$4:$O$4="F")*G5:O5)</f>
        <v>0</v>
      </c>
      <c r="F5" s="1347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133"/>
      <c r="B6" s="1348" t="s">
        <v>760</v>
      </c>
      <c r="C6" s="457">
        <f>C20/C5</f>
        <v>14.616666666666667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14.616666666666667</v>
      </c>
      <c r="G6" s="457">
        <f t="shared" si="0"/>
        <v>14.3828125</v>
      </c>
      <c r="H6" s="457">
        <f t="shared" si="0"/>
        <v>14.4046875</v>
      </c>
      <c r="I6" s="457">
        <f t="shared" si="0"/>
        <v>14.765625</v>
      </c>
      <c r="J6" s="457">
        <f t="shared" si="0"/>
        <v>14.698437500000001</v>
      </c>
      <c r="K6" s="457">
        <f t="shared" si="0"/>
        <v>14.576041666666667</v>
      </c>
      <c r="L6" s="457">
        <f t="shared" si="0"/>
        <v>14.793749999999999</v>
      </c>
      <c r="M6" s="457">
        <f t="shared" si="0"/>
        <v>14.765625</v>
      </c>
      <c r="N6" s="457">
        <f t="shared" si="0"/>
        <v>14.605208333333334</v>
      </c>
      <c r="O6" s="457">
        <f t="shared" si="0"/>
        <v>14.557812500000001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252155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252155</v>
      </c>
      <c r="G8" s="563">
        <v>27557</v>
      </c>
      <c r="H8" s="568">
        <v>27599</v>
      </c>
      <c r="I8" s="568">
        <v>28321</v>
      </c>
      <c r="J8" s="568">
        <v>28193</v>
      </c>
      <c r="K8" s="568">
        <v>27940</v>
      </c>
      <c r="L8" s="568">
        <v>28354</v>
      </c>
      <c r="M8" s="568">
        <v>28289</v>
      </c>
      <c r="N8" s="568">
        <v>27985</v>
      </c>
      <c r="O8" s="568">
        <v>27917</v>
      </c>
    </row>
    <row r="9" spans="1:15" ht="25.5">
      <c r="A9" s="728"/>
      <c r="B9" s="1349" t="s">
        <v>333</v>
      </c>
      <c r="C9" s="1350">
        <f>SUM(D9:F9)</f>
        <v>614301.09000000008</v>
      </c>
      <c r="D9" s="1350">
        <f>SUMPRODUCT(($G$4:$O$4="M")*G9:O9)</f>
        <v>0</v>
      </c>
      <c r="E9" s="1350">
        <f>SUMPRODUCT(($G$4:$O$4="F")*G9:O9)</f>
        <v>0</v>
      </c>
      <c r="F9" s="534">
        <f>SUM(G9:O9)</f>
        <v>614301.09000000008</v>
      </c>
      <c r="G9" s="564">
        <v>73324.42</v>
      </c>
      <c r="H9" s="561">
        <v>68256.740000000005</v>
      </c>
      <c r="I9" s="561">
        <v>67437.98</v>
      </c>
      <c r="J9" s="561">
        <v>67633.36</v>
      </c>
      <c r="K9" s="561">
        <v>66784.539999999994</v>
      </c>
      <c r="L9" s="561">
        <v>66966</v>
      </c>
      <c r="M9" s="561">
        <v>66902.820000000007</v>
      </c>
      <c r="N9" s="561">
        <v>69516.929999999993</v>
      </c>
      <c r="O9" s="561">
        <v>67478.3</v>
      </c>
    </row>
    <row r="10" spans="1:15" ht="25.5">
      <c r="A10" s="728"/>
      <c r="B10" s="1349" t="s">
        <v>334</v>
      </c>
      <c r="C10" s="1351">
        <f t="shared" ref="C10:E10" si="1">C9/C8</f>
        <v>2.4362042791140373</v>
      </c>
      <c r="D10" s="1351" t="e">
        <f t="shared" si="1"/>
        <v>#DIV/0!</v>
      </c>
      <c r="E10" s="1351" t="e">
        <f t="shared" si="1"/>
        <v>#DIV/0!</v>
      </c>
      <c r="F10" s="535">
        <f>F9/F8</f>
        <v>2.4362042791140373</v>
      </c>
      <c r="G10" s="716">
        <f>G9/G8</f>
        <v>2.6608273759843235</v>
      </c>
      <c r="H10" s="549">
        <f t="shared" ref="H10:O10" si="2">H9/H8</f>
        <v>2.4731598970977213</v>
      </c>
      <c r="I10" s="549">
        <f t="shared" si="2"/>
        <v>2.3812005225804174</v>
      </c>
      <c r="J10" s="549">
        <f t="shared" si="2"/>
        <v>2.3989415812435713</v>
      </c>
      <c r="K10" s="549">
        <f t="shared" si="2"/>
        <v>2.3902841803865424</v>
      </c>
      <c r="L10" s="549">
        <f t="shared" si="2"/>
        <v>2.3617831699231151</v>
      </c>
      <c r="M10" s="549">
        <f t="shared" si="2"/>
        <v>2.3649764926296442</v>
      </c>
      <c r="N10" s="549">
        <f t="shared" si="2"/>
        <v>2.4840782562086829</v>
      </c>
      <c r="O10" s="549">
        <f t="shared" si="2"/>
        <v>2.4171042733818107</v>
      </c>
    </row>
    <row r="11" spans="1:15" ht="28.5" customHeight="1">
      <c r="A11" s="728"/>
      <c r="B11" s="1349" t="s">
        <v>335</v>
      </c>
      <c r="C11" s="1352">
        <f t="shared" ref="C11:C16" si="3">SUM(D11:F11)</f>
        <v>158.9</v>
      </c>
      <c r="D11" s="1352">
        <f t="shared" ref="D11:D16" si="4">SUMPRODUCT(($G$4:$O$4="M")*G11:O11)</f>
        <v>0</v>
      </c>
      <c r="E11" s="1352">
        <f t="shared" ref="E11:E16" si="5">SUMPRODUCT(($G$4:$O$4="F")*G11:O11)</f>
        <v>0</v>
      </c>
      <c r="F11" s="536">
        <f t="shared" ref="F11:F16" si="6">SUM(G11:O11)</f>
        <v>158.9</v>
      </c>
      <c r="G11" s="565">
        <v>11</v>
      </c>
      <c r="H11" s="569">
        <v>77.900000000000006</v>
      </c>
      <c r="I11" s="569">
        <v>10</v>
      </c>
      <c r="J11" s="569">
        <v>10</v>
      </c>
      <c r="K11" s="569">
        <v>10</v>
      </c>
      <c r="L11" s="569">
        <v>10</v>
      </c>
      <c r="M11" s="569">
        <v>10</v>
      </c>
      <c r="N11" s="569">
        <v>10</v>
      </c>
      <c r="O11" s="569">
        <v>10</v>
      </c>
    </row>
    <row r="12" spans="1:15" ht="38">
      <c r="A12" s="728" t="s">
        <v>477</v>
      </c>
      <c r="B12" s="1349" t="s">
        <v>336</v>
      </c>
      <c r="C12" s="1353">
        <f t="shared" si="3"/>
        <v>158.95000000000005</v>
      </c>
      <c r="D12" s="1353">
        <f t="shared" si="4"/>
        <v>0</v>
      </c>
      <c r="E12" s="1353">
        <f t="shared" si="5"/>
        <v>0</v>
      </c>
      <c r="F12" s="537">
        <f t="shared" si="6"/>
        <v>158.95000000000005</v>
      </c>
      <c r="G12" s="566">
        <v>9.6199999999999992</v>
      </c>
      <c r="H12" s="570">
        <v>82</v>
      </c>
      <c r="I12" s="570">
        <v>9.6199999999999992</v>
      </c>
      <c r="J12" s="570">
        <v>9.6199999999999992</v>
      </c>
      <c r="K12" s="570">
        <v>9.6199999999999992</v>
      </c>
      <c r="L12" s="570">
        <v>9.6199999999999992</v>
      </c>
      <c r="M12" s="570">
        <v>9.6199999999999992</v>
      </c>
      <c r="N12" s="570">
        <v>9.6199999999999992</v>
      </c>
      <c r="O12" s="570">
        <v>9.61</v>
      </c>
    </row>
    <row r="13" spans="1:15" ht="38">
      <c r="A13" s="728"/>
      <c r="B13" s="1349" t="s">
        <v>337</v>
      </c>
      <c r="C13" s="1352">
        <f t="shared" si="3"/>
        <v>421</v>
      </c>
      <c r="D13" s="1352">
        <f t="shared" si="4"/>
        <v>0</v>
      </c>
      <c r="E13" s="1352">
        <f t="shared" si="5"/>
        <v>0</v>
      </c>
      <c r="F13" s="536">
        <f t="shared" si="6"/>
        <v>421</v>
      </c>
      <c r="G13" s="565">
        <v>58</v>
      </c>
      <c r="H13" s="569">
        <v>58</v>
      </c>
      <c r="I13" s="569">
        <v>29</v>
      </c>
      <c r="J13" s="569">
        <v>28</v>
      </c>
      <c r="K13" s="569">
        <v>46</v>
      </c>
      <c r="L13" s="569">
        <v>50</v>
      </c>
      <c r="M13" s="569">
        <v>61</v>
      </c>
      <c r="N13" s="569">
        <v>57</v>
      </c>
      <c r="O13" s="569">
        <v>34</v>
      </c>
    </row>
    <row r="14" spans="1:15" ht="38">
      <c r="A14" s="728"/>
      <c r="B14" s="1349" t="s">
        <v>338</v>
      </c>
      <c r="C14" s="1352">
        <f t="shared" si="3"/>
        <v>1028.9099999999999</v>
      </c>
      <c r="D14" s="1352">
        <f t="shared" si="4"/>
        <v>0</v>
      </c>
      <c r="E14" s="1352">
        <f t="shared" si="5"/>
        <v>0</v>
      </c>
      <c r="F14" s="536">
        <f t="shared" si="6"/>
        <v>1028.9099999999999</v>
      </c>
      <c r="G14" s="565">
        <v>145.57999999999998</v>
      </c>
      <c r="H14" s="569">
        <v>143.26</v>
      </c>
      <c r="I14" s="569">
        <v>69.019999999999982</v>
      </c>
      <c r="J14" s="569">
        <v>66.64</v>
      </c>
      <c r="K14" s="569">
        <v>115.46</v>
      </c>
      <c r="L14" s="569">
        <v>119.00000000000001</v>
      </c>
      <c r="M14" s="569">
        <v>145.18</v>
      </c>
      <c r="N14" s="569">
        <v>143.07000000000002</v>
      </c>
      <c r="O14" s="569">
        <v>81.7</v>
      </c>
    </row>
    <row r="15" spans="1:15" ht="25">
      <c r="A15" s="728"/>
      <c r="B15" s="1349" t="s">
        <v>669</v>
      </c>
      <c r="C15" s="1352">
        <f t="shared" si="3"/>
        <v>20</v>
      </c>
      <c r="D15" s="1352">
        <f t="shared" si="4"/>
        <v>0</v>
      </c>
      <c r="E15" s="1352">
        <f t="shared" si="5"/>
        <v>0</v>
      </c>
      <c r="F15" s="536">
        <f t="shared" si="6"/>
        <v>20</v>
      </c>
      <c r="G15" s="565">
        <v>2</v>
      </c>
      <c r="H15" s="569">
        <v>6</v>
      </c>
      <c r="I15" s="569">
        <v>2</v>
      </c>
      <c r="J15" s="569">
        <v>2</v>
      </c>
      <c r="K15" s="569">
        <v>2</v>
      </c>
      <c r="L15" s="569">
        <v>2</v>
      </c>
      <c r="M15" s="569">
        <v>2</v>
      </c>
      <c r="N15" s="569">
        <v>1</v>
      </c>
      <c r="O15" s="569">
        <v>1</v>
      </c>
    </row>
    <row r="16" spans="1:15" ht="25.5" thickBot="1">
      <c r="A16" s="729"/>
      <c r="B16" s="471" t="s">
        <v>670</v>
      </c>
      <c r="C16" s="472">
        <f t="shared" si="3"/>
        <v>1066.02</v>
      </c>
      <c r="D16" s="472">
        <f t="shared" si="4"/>
        <v>0</v>
      </c>
      <c r="E16" s="472">
        <f t="shared" si="5"/>
        <v>0</v>
      </c>
      <c r="F16" s="538">
        <f t="shared" si="6"/>
        <v>1066.02</v>
      </c>
      <c r="G16" s="567">
        <v>112.25</v>
      </c>
      <c r="H16" s="571">
        <v>168.10999999999999</v>
      </c>
      <c r="I16" s="571">
        <v>112.25</v>
      </c>
      <c r="J16" s="571">
        <v>112.24000000000001</v>
      </c>
      <c r="K16" s="571">
        <v>112.24000000000001</v>
      </c>
      <c r="L16" s="571">
        <v>112.24000000000001</v>
      </c>
      <c r="M16" s="571">
        <v>112.23</v>
      </c>
      <c r="N16" s="571">
        <v>112.23</v>
      </c>
      <c r="O16" s="571">
        <v>112.23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34" t="s">
        <v>339</v>
      </c>
      <c r="B18" s="476" t="s">
        <v>340</v>
      </c>
      <c r="C18" s="477">
        <f>SUM(G18:O18)/COUNTA(G4:O4)</f>
        <v>36.333333333333336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1354">
        <f>SUM(G18:R18)/COUNTA(G4:R4)</f>
        <v>36.333333333333336</v>
      </c>
      <c r="G18" s="714">
        <v>37</v>
      </c>
      <c r="H18" s="715">
        <v>35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135"/>
      <c r="B19" s="479" t="s">
        <v>341</v>
      </c>
      <c r="C19" s="1355">
        <f>SUM(G19:O19)/COUNTA(G5:O5)</f>
        <v>0</v>
      </c>
      <c r="D19" s="1350">
        <f>SUMPRODUCT(($G$4:$O$4="M")*G19:O19)</f>
        <v>0</v>
      </c>
      <c r="E19" s="1350">
        <f>SUMPRODUCT(($G$4:$O$4="F")*G19:O19)</f>
        <v>0</v>
      </c>
      <c r="F19" s="1356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35"/>
      <c r="B20" s="479" t="s">
        <v>342</v>
      </c>
      <c r="C20" s="1355">
        <f>SUM(D20:F20)</f>
        <v>252576</v>
      </c>
      <c r="D20" s="1350">
        <f>SUMPRODUCT(($G$4:$O$4="M")*G20:O20)</f>
        <v>0</v>
      </c>
      <c r="E20" s="1350">
        <f>SUMPRODUCT(($G$4:$O$4="F")*G20:O20)</f>
        <v>0</v>
      </c>
      <c r="F20" s="1356">
        <f>SUM(G20:O20)</f>
        <v>252576</v>
      </c>
      <c r="G20" s="717">
        <f t="shared" ref="G20:O20" si="7">G8+G13</f>
        <v>27615</v>
      </c>
      <c r="H20" s="718">
        <f t="shared" si="7"/>
        <v>27657</v>
      </c>
      <c r="I20" s="718">
        <f t="shared" si="7"/>
        <v>28350</v>
      </c>
      <c r="J20" s="718">
        <f t="shared" si="7"/>
        <v>28221</v>
      </c>
      <c r="K20" s="718">
        <f t="shared" si="7"/>
        <v>27986</v>
      </c>
      <c r="L20" s="718">
        <f t="shared" si="7"/>
        <v>28404</v>
      </c>
      <c r="M20" s="718">
        <f t="shared" si="7"/>
        <v>28350</v>
      </c>
      <c r="N20" s="718">
        <f t="shared" si="7"/>
        <v>28042</v>
      </c>
      <c r="O20" s="718">
        <f t="shared" si="7"/>
        <v>27951</v>
      </c>
    </row>
    <row r="21" spans="1:15" ht="25.5">
      <c r="A21" s="1135"/>
      <c r="B21" s="479" t="s">
        <v>343</v>
      </c>
      <c r="C21" s="1357">
        <f t="shared" ref="C21:O21" si="8">C20/C3</f>
        <v>0.95096385542168671</v>
      </c>
      <c r="D21" s="1358" t="e">
        <f t="shared" si="8"/>
        <v>#DIV/0!</v>
      </c>
      <c r="E21" s="1358" t="e">
        <f t="shared" si="8"/>
        <v>#DIV/0!</v>
      </c>
      <c r="F21" s="1359">
        <f>F20/F3</f>
        <v>0.95096385542168671</v>
      </c>
      <c r="G21" s="545">
        <f t="shared" si="8"/>
        <v>0.93610169491525419</v>
      </c>
      <c r="H21" s="560">
        <f t="shared" si="8"/>
        <v>0.94071428571428573</v>
      </c>
      <c r="I21" s="560">
        <f t="shared" si="8"/>
        <v>0.96101694915254232</v>
      </c>
      <c r="J21" s="560">
        <f t="shared" si="8"/>
        <v>0.95989795918367349</v>
      </c>
      <c r="K21" s="560">
        <f t="shared" si="8"/>
        <v>0.94867796610169497</v>
      </c>
      <c r="L21" s="560">
        <f t="shared" si="8"/>
        <v>0.95636363636363642</v>
      </c>
      <c r="M21" s="560">
        <f t="shared" si="8"/>
        <v>0.95454545454545459</v>
      </c>
      <c r="N21" s="560">
        <f t="shared" si="8"/>
        <v>0.95057627118644072</v>
      </c>
      <c r="O21" s="560">
        <f t="shared" si="8"/>
        <v>0.95071428571428573</v>
      </c>
    </row>
    <row r="22" spans="1:15" ht="38">
      <c r="A22" s="1135"/>
      <c r="B22" s="479" t="s">
        <v>344</v>
      </c>
      <c r="C22" s="1355">
        <f>SUM(D22:F22)</f>
        <v>615330</v>
      </c>
      <c r="D22" s="1350">
        <f>SUMPRODUCT((G4:O4="M")*G22:O22)</f>
        <v>0</v>
      </c>
      <c r="E22" s="1350">
        <f>SUMPRODUCT((G4:O4="F")*G22:O22)</f>
        <v>0</v>
      </c>
      <c r="F22" s="1356">
        <f>SUM(G22:O22)</f>
        <v>615330</v>
      </c>
      <c r="G22" s="543">
        <f t="shared" ref="G22:O22" si="9">G9+G14</f>
        <v>73470</v>
      </c>
      <c r="H22" s="561">
        <f t="shared" si="9"/>
        <v>68400</v>
      </c>
      <c r="I22" s="561">
        <f t="shared" si="9"/>
        <v>67507</v>
      </c>
      <c r="J22" s="561">
        <f t="shared" si="9"/>
        <v>67700</v>
      </c>
      <c r="K22" s="561">
        <f t="shared" si="9"/>
        <v>66900</v>
      </c>
      <c r="L22" s="561">
        <f t="shared" si="9"/>
        <v>67085</v>
      </c>
      <c r="M22" s="561">
        <f t="shared" si="9"/>
        <v>67048</v>
      </c>
      <c r="N22" s="561">
        <f t="shared" si="9"/>
        <v>69660</v>
      </c>
      <c r="O22" s="561">
        <f t="shared" si="9"/>
        <v>67560</v>
      </c>
    </row>
    <row r="23" spans="1:15" s="459" customFormat="1" ht="38">
      <c r="A23" s="1135"/>
      <c r="B23" s="485" t="s">
        <v>345</v>
      </c>
      <c r="C23" s="1360">
        <f t="shared" ref="C23:O23" si="10">C22/C5</f>
        <v>35.609375</v>
      </c>
      <c r="D23" s="1351" t="e">
        <f t="shared" si="10"/>
        <v>#DIV/0!</v>
      </c>
      <c r="E23" s="1351" t="e">
        <f t="shared" si="10"/>
        <v>#DIV/0!</v>
      </c>
      <c r="F23" s="1361">
        <f>F22/F5</f>
        <v>35.609375</v>
      </c>
      <c r="G23" s="546">
        <f t="shared" si="10"/>
        <v>38.265625</v>
      </c>
      <c r="H23" s="549">
        <f t="shared" si="10"/>
        <v>35.625</v>
      </c>
      <c r="I23" s="549">
        <f t="shared" si="10"/>
        <v>35.15989583333333</v>
      </c>
      <c r="J23" s="549">
        <f t="shared" si="10"/>
        <v>35.260416666666664</v>
      </c>
      <c r="K23" s="549">
        <f t="shared" si="10"/>
        <v>34.84375</v>
      </c>
      <c r="L23" s="549">
        <f t="shared" si="10"/>
        <v>34.940104166666664</v>
      </c>
      <c r="M23" s="549">
        <f t="shared" si="10"/>
        <v>34.920833333333334</v>
      </c>
      <c r="N23" s="549">
        <f t="shared" si="10"/>
        <v>36.28125</v>
      </c>
      <c r="O23" s="549">
        <f t="shared" si="10"/>
        <v>35.1875</v>
      </c>
    </row>
    <row r="24" spans="1:15" ht="25.5">
      <c r="A24" s="1135"/>
      <c r="B24" s="479" t="s">
        <v>346</v>
      </c>
      <c r="C24" s="1360">
        <f t="shared" ref="C24:E24" si="11">C22/C20</f>
        <v>2.4362172177879136</v>
      </c>
      <c r="D24" s="1351" t="e">
        <f t="shared" si="11"/>
        <v>#DIV/0!</v>
      </c>
      <c r="E24" s="1351" t="e">
        <f t="shared" si="11"/>
        <v>#DIV/0!</v>
      </c>
      <c r="F24" s="1361">
        <f>F22/F20</f>
        <v>2.4362172177879136</v>
      </c>
      <c r="G24" s="546">
        <f>G22/G20</f>
        <v>2.6605105920695276</v>
      </c>
      <c r="H24" s="549">
        <f t="shared" ref="H24:O24" si="12">H22/H20</f>
        <v>2.4731532704197852</v>
      </c>
      <c r="I24" s="549">
        <f t="shared" si="12"/>
        <v>2.3811992945326277</v>
      </c>
      <c r="J24" s="549">
        <f t="shared" si="12"/>
        <v>2.3989227879947559</v>
      </c>
      <c r="K24" s="549">
        <f t="shared" si="12"/>
        <v>2.3904809547630959</v>
      </c>
      <c r="L24" s="549">
        <f t="shared" si="12"/>
        <v>2.3618152372905223</v>
      </c>
      <c r="M24" s="549">
        <f t="shared" si="12"/>
        <v>2.3650088183421518</v>
      </c>
      <c r="N24" s="549">
        <f t="shared" si="12"/>
        <v>2.4841309464374866</v>
      </c>
      <c r="O24" s="549">
        <f t="shared" si="12"/>
        <v>2.4170870451862188</v>
      </c>
    </row>
    <row r="25" spans="1:15" ht="25.5">
      <c r="A25" s="1135"/>
      <c r="B25" s="479" t="s">
        <v>347</v>
      </c>
      <c r="C25" s="1355">
        <f>SUM(D25:F25)</f>
        <v>965570</v>
      </c>
      <c r="D25" s="1350">
        <f>SUMPRODUCT(($G$4:$O$4="M")*G25:O25)</f>
        <v>0</v>
      </c>
      <c r="E25" s="1350">
        <f>SUMPRODUCT(($G$4:$O$4="F")*G25:O25)</f>
        <v>0</v>
      </c>
      <c r="F25" s="1356">
        <f>SUM(G25:O25)</f>
        <v>965570</v>
      </c>
      <c r="G25" s="543">
        <v>115650</v>
      </c>
      <c r="H25" s="561">
        <v>102790</v>
      </c>
      <c r="I25" s="561">
        <v>105120</v>
      </c>
      <c r="J25" s="561">
        <v>102450</v>
      </c>
      <c r="K25" s="561">
        <v>106950</v>
      </c>
      <c r="L25" s="561">
        <v>108130</v>
      </c>
      <c r="M25" s="561">
        <v>107610</v>
      </c>
      <c r="N25" s="561">
        <v>110180</v>
      </c>
      <c r="O25" s="561">
        <v>106690</v>
      </c>
    </row>
    <row r="26" spans="1:15" s="463" customFormat="1" ht="20.25" customHeight="1">
      <c r="A26" s="1135"/>
      <c r="B26" s="488" t="s">
        <v>348</v>
      </c>
      <c r="C26" s="1360">
        <f t="shared" ref="C26:F26" si="13">C25/C22</f>
        <v>1.5691905156582646</v>
      </c>
      <c r="D26" s="1351" t="e">
        <f t="shared" si="13"/>
        <v>#DIV/0!</v>
      </c>
      <c r="E26" s="1351" t="e">
        <f t="shared" si="13"/>
        <v>#DIV/0!</v>
      </c>
      <c r="F26" s="1361">
        <f t="shared" si="13"/>
        <v>1.5691905156582646</v>
      </c>
      <c r="G26" s="546">
        <f>G25/G22</f>
        <v>1.5741118824009801</v>
      </c>
      <c r="H26" s="549">
        <f t="shared" ref="H26:O26" si="14">H25/H22</f>
        <v>1.5027777777777778</v>
      </c>
      <c r="I26" s="549">
        <f t="shared" si="14"/>
        <v>1.557171848845305</v>
      </c>
      <c r="J26" s="549">
        <f t="shared" si="14"/>
        <v>1.5132939438700148</v>
      </c>
      <c r="K26" s="549">
        <f t="shared" si="14"/>
        <v>1.5986547085201794</v>
      </c>
      <c r="L26" s="549">
        <f t="shared" si="14"/>
        <v>1.6118357307892972</v>
      </c>
      <c r="M26" s="549">
        <f t="shared" si="14"/>
        <v>1.6049695740365111</v>
      </c>
      <c r="N26" s="549">
        <f t="shared" si="14"/>
        <v>1.5816824576514499</v>
      </c>
      <c r="O26" s="549">
        <f t="shared" si="14"/>
        <v>1.5791888691533451</v>
      </c>
    </row>
    <row r="27" spans="1:15" s="463" customFormat="1" ht="20.25" customHeight="1">
      <c r="A27" s="1135"/>
      <c r="B27" s="1362" t="s">
        <v>761</v>
      </c>
      <c r="C27" s="1363">
        <f>C26+(2.45-C24)*10*0.025</f>
        <v>1.5726362112112864</v>
      </c>
      <c r="D27" s="1363" t="e">
        <f t="shared" ref="D27:O27" si="15">D26+(2.45-D24)*10*0.025</f>
        <v>#DIV/0!</v>
      </c>
      <c r="E27" s="1363" t="e">
        <f t="shared" si="15"/>
        <v>#DIV/0!</v>
      </c>
      <c r="F27" s="1363">
        <f>F26+(2.45-F24)*10*0.025</f>
        <v>1.5726362112112864</v>
      </c>
      <c r="G27" s="1363">
        <f t="shared" si="15"/>
        <v>1.5214842343835984</v>
      </c>
      <c r="H27" s="1363">
        <f t="shared" si="15"/>
        <v>1.4969894601728315</v>
      </c>
      <c r="I27" s="1363">
        <f t="shared" si="15"/>
        <v>1.5743720252121483</v>
      </c>
      <c r="J27" s="1363">
        <f t="shared" si="15"/>
        <v>1.5260632468713258</v>
      </c>
      <c r="K27" s="1363">
        <f t="shared" si="15"/>
        <v>1.6135344698294056</v>
      </c>
      <c r="L27" s="1363">
        <f t="shared" si="15"/>
        <v>1.6338819214666667</v>
      </c>
      <c r="M27" s="1363">
        <f t="shared" si="15"/>
        <v>1.6262173694509732</v>
      </c>
      <c r="N27" s="1363">
        <f t="shared" si="15"/>
        <v>1.5731497210420784</v>
      </c>
      <c r="O27" s="1363">
        <f t="shared" si="15"/>
        <v>1.5874171078567905</v>
      </c>
    </row>
    <row r="28" spans="1:15" s="463" customFormat="1" ht="20.25" customHeight="1" thickBot="1">
      <c r="A28" s="1136"/>
      <c r="B28" s="489" t="s">
        <v>349</v>
      </c>
      <c r="C28" s="490">
        <f t="shared" ref="C28:E28" si="16">C21*C24/C18/C26*10000</f>
        <v>406.3489116345753</v>
      </c>
      <c r="D28" s="472" t="e">
        <f t="shared" si="16"/>
        <v>#DIV/0!</v>
      </c>
      <c r="E28" s="472" t="e">
        <f t="shared" si="16"/>
        <v>#DIV/0!</v>
      </c>
      <c r="F28" s="1364">
        <f>F21*F24/F18/F26*10000</f>
        <v>406.3489116345753</v>
      </c>
      <c r="G28" s="547">
        <f>G21*G24/G18/G26*10000</f>
        <v>427.61280570948833</v>
      </c>
      <c r="H28" s="562">
        <f t="shared" ref="H28:O28" si="17">H21*H24/H18/H26*10000</f>
        <v>442.32955923325233</v>
      </c>
      <c r="I28" s="562">
        <f t="shared" si="17"/>
        <v>397.18105460347738</v>
      </c>
      <c r="J28" s="562">
        <f t="shared" si="17"/>
        <v>411.25985698250918</v>
      </c>
      <c r="K28" s="562">
        <f t="shared" si="17"/>
        <v>383.39611392122856</v>
      </c>
      <c r="L28" s="562">
        <f t="shared" si="17"/>
        <v>389.2653033238696</v>
      </c>
      <c r="M28" s="562">
        <f t="shared" si="17"/>
        <v>390.71499028669473</v>
      </c>
      <c r="N28" s="562">
        <f t="shared" si="17"/>
        <v>414.70536656503526</v>
      </c>
      <c r="O28" s="562">
        <f t="shared" si="17"/>
        <v>404.20877320841174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34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1365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35"/>
      <c r="B31" s="488" t="s">
        <v>352</v>
      </c>
      <c r="C31" s="1366">
        <f t="shared" ref="C31:C39" si="18">SUM(D31:F31)</f>
        <v>0</v>
      </c>
      <c r="D31" s="1367">
        <f>SUMPRODUCT(($G$4:$O$4="M")*G31:O31)</f>
        <v>0</v>
      </c>
      <c r="E31" s="1367">
        <f>SUMPRODUCT(($G$4:$O$4="F")*G31:O31)</f>
        <v>0</v>
      </c>
      <c r="F31" s="1368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35"/>
      <c r="B32" s="488" t="s">
        <v>353</v>
      </c>
      <c r="C32" s="1366">
        <f t="shared" si="18"/>
        <v>0</v>
      </c>
      <c r="D32" s="1367">
        <f>SUMPRODUCT(($G$4:$O$4="M")*G32:O32)</f>
        <v>0</v>
      </c>
      <c r="E32" s="1367">
        <f>SUMPRODUCT(($G$4:$O$4="F")*G32:O32)</f>
        <v>0</v>
      </c>
      <c r="F32" s="1368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35"/>
      <c r="B33" s="488" t="s">
        <v>354</v>
      </c>
      <c r="C33" s="1366">
        <f t="shared" ref="C33:O33" si="20">C25*$B$65/1000</f>
        <v>3490535.55</v>
      </c>
      <c r="D33" s="1367">
        <f t="shared" si="20"/>
        <v>0</v>
      </c>
      <c r="E33" s="1367">
        <f t="shared" si="20"/>
        <v>0</v>
      </c>
      <c r="F33" s="1368">
        <f t="shared" si="20"/>
        <v>3490535.55</v>
      </c>
      <c r="G33" s="555">
        <f t="shared" si="20"/>
        <v>418074.75</v>
      </c>
      <c r="H33" s="555">
        <f t="shared" si="20"/>
        <v>371585.85</v>
      </c>
      <c r="I33" s="555">
        <f t="shared" si="20"/>
        <v>380008.8</v>
      </c>
      <c r="J33" s="555">
        <f t="shared" si="20"/>
        <v>370356.75</v>
      </c>
      <c r="K33" s="555">
        <f t="shared" si="20"/>
        <v>386624.25</v>
      </c>
      <c r="L33" s="555">
        <f t="shared" si="20"/>
        <v>390889.95</v>
      </c>
      <c r="M33" s="555">
        <f t="shared" si="20"/>
        <v>389010.15</v>
      </c>
      <c r="N33" s="555">
        <f t="shared" si="20"/>
        <v>398300.7</v>
      </c>
      <c r="O33" s="555">
        <f t="shared" si="20"/>
        <v>385684.35</v>
      </c>
    </row>
    <row r="34" spans="1:15" s="463" customFormat="1" ht="22.5" hidden="1" customHeight="1">
      <c r="A34" s="1135"/>
      <c r="B34" s="502" t="s">
        <v>355</v>
      </c>
      <c r="C34" s="1366">
        <f t="shared" si="18"/>
        <v>7949.6000000000558</v>
      </c>
      <c r="D34" s="1367">
        <f t="shared" ref="D34:D40" si="21">SUMPRODUCT(($G$4:$O$4="M")*G34:O34)</f>
        <v>0</v>
      </c>
      <c r="E34" s="1367">
        <f t="shared" ref="E34:E40" si="22">SUMPRODUCT(($G$4:$O$4="F")*G34:O34)</f>
        <v>0</v>
      </c>
      <c r="F34" s="1368">
        <f t="shared" si="19"/>
        <v>7949.6000000000558</v>
      </c>
      <c r="G34" s="555">
        <f>[2]日报!J9*[2]出栏数据!$B$66</f>
        <v>2954.8800000000219</v>
      </c>
      <c r="H34" s="555">
        <f>[2]日报!AA9*[2]出栏数据!$B$66</f>
        <v>2234.4</v>
      </c>
      <c r="I34" s="555">
        <f>[2]日报!AR9*[2]出栏数据!$B$66</f>
        <v>2760.3200000000334</v>
      </c>
      <c r="J34" s="555">
        <f>[2]日报!BI9*[2]出栏数据!$B$66</f>
        <v>2973.1200000000053</v>
      </c>
      <c r="K34" s="555">
        <f>[2]日报!BZ9*[2]出栏数据!$B$66</f>
        <v>2866.719999999978</v>
      </c>
      <c r="L34" s="555">
        <f>[2]日报!CQ9*[2]出栏数据!$B$66</f>
        <v>2769.440000000011</v>
      </c>
      <c r="M34" s="555">
        <f>[2]日报!DH9*[2]出栏数据!$B$66</f>
        <v>2848.4799999999946</v>
      </c>
      <c r="N34" s="555">
        <f>[2]日报!DY9*[2]出栏数据!$B$66</f>
        <v>2884.9600000000164</v>
      </c>
      <c r="O34" s="555">
        <f>[2]日报!EP9*[2]出栏数据!$B$66</f>
        <v>2805.9199999999778</v>
      </c>
    </row>
    <row r="35" spans="1:15" s="463" customFormat="1" ht="22.5" hidden="1" customHeight="1">
      <c r="A35" s="1135"/>
      <c r="B35" s="488" t="s">
        <v>356</v>
      </c>
      <c r="C35" s="1366">
        <f t="shared" si="18"/>
        <v>21936.829999999998</v>
      </c>
      <c r="D35" s="1367">
        <f t="shared" si="21"/>
        <v>0</v>
      </c>
      <c r="E35" s="1367">
        <f t="shared" si="22"/>
        <v>0</v>
      </c>
      <c r="F35" s="1368">
        <f t="shared" si="19"/>
        <v>21936.829999999998</v>
      </c>
      <c r="G35" s="555">
        <f>[2]日报!I9*[2]出栏数据!$B$67</f>
        <v>7304.9599999999991</v>
      </c>
      <c r="H35" s="555">
        <f>[2]日报!Z9*[2]出栏数据!$B$67</f>
        <v>7304.9599999999991</v>
      </c>
      <c r="I35" s="555">
        <f>[2]日报!AQ9*[2]出栏数据!$B$67</f>
        <v>7326.91</v>
      </c>
      <c r="J35" s="555">
        <f>[2]日报!BH9*[2]出栏数据!$B$67</f>
        <v>7344.4699999999993</v>
      </c>
      <c r="K35" s="555">
        <f>[2]日报!BY9*[2]出栏数据!$B$67</f>
        <v>7357.6399999999994</v>
      </c>
      <c r="L35" s="555">
        <f>[2]日报!CP9*[2]出栏数据!$B$67</f>
        <v>6334.7699999999995</v>
      </c>
      <c r="M35" s="555">
        <f>[2]日报!DG9*[2]出栏数据!$B$67</f>
        <v>6347.94</v>
      </c>
      <c r="N35" s="555">
        <f>[2]日报!DX9*[2]出栏数据!$B$67</f>
        <v>6347.94</v>
      </c>
      <c r="O35" s="555">
        <f>[2]日报!EO9*[2]出栏数据!$B$67</f>
        <v>6365.4999999999991</v>
      </c>
    </row>
    <row r="36" spans="1:15" s="463" customFormat="1" ht="22.5" hidden="1" customHeight="1">
      <c r="A36" s="1135"/>
      <c r="B36" s="488" t="s">
        <v>357</v>
      </c>
      <c r="C36" s="1366">
        <f t="shared" si="18"/>
        <v>0</v>
      </c>
      <c r="D36" s="1367">
        <f t="shared" si="21"/>
        <v>0</v>
      </c>
      <c r="E36" s="1367">
        <f t="shared" si="22"/>
        <v>0</v>
      </c>
      <c r="F36" s="1368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35"/>
      <c r="B37" s="488" t="s">
        <v>358</v>
      </c>
      <c r="C37" s="1366">
        <f t="shared" si="18"/>
        <v>0</v>
      </c>
      <c r="D37" s="1367">
        <f t="shared" si="21"/>
        <v>0</v>
      </c>
      <c r="E37" s="1367">
        <f t="shared" si="22"/>
        <v>0</v>
      </c>
      <c r="F37" s="1368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35"/>
      <c r="B38" s="502" t="s">
        <v>359</v>
      </c>
      <c r="C38" s="1366">
        <f t="shared" si="18"/>
        <v>106080</v>
      </c>
      <c r="D38" s="1367">
        <f t="shared" si="21"/>
        <v>0</v>
      </c>
      <c r="E38" s="1367">
        <f t="shared" si="22"/>
        <v>0</v>
      </c>
      <c r="F38" s="1368">
        <f t="shared" si="19"/>
        <v>106080</v>
      </c>
      <c r="G38" s="555">
        <f t="shared" ref="G38:O38" si="23">G3*G54</f>
        <v>35400</v>
      </c>
      <c r="H38" s="555">
        <f t="shared" si="23"/>
        <v>35280</v>
      </c>
      <c r="I38" s="555">
        <f t="shared" si="23"/>
        <v>35400</v>
      </c>
      <c r="J38" s="555">
        <f t="shared" si="23"/>
        <v>35280</v>
      </c>
      <c r="K38" s="555">
        <f t="shared" si="23"/>
        <v>35400</v>
      </c>
      <c r="L38" s="555">
        <f t="shared" si="23"/>
        <v>35640</v>
      </c>
      <c r="M38" s="555">
        <f t="shared" si="23"/>
        <v>35640</v>
      </c>
      <c r="N38" s="555">
        <f t="shared" si="23"/>
        <v>35400</v>
      </c>
      <c r="O38" s="555">
        <f t="shared" si="23"/>
        <v>35280</v>
      </c>
    </row>
    <row r="39" spans="1:15" s="463" customFormat="1" ht="22.5" hidden="1" customHeight="1">
      <c r="A39" s="1135"/>
      <c r="B39" s="502" t="s">
        <v>360</v>
      </c>
      <c r="C39" s="1366">
        <f t="shared" si="18"/>
        <v>159120</v>
      </c>
      <c r="D39" s="1367">
        <f t="shared" si="21"/>
        <v>0</v>
      </c>
      <c r="E39" s="1367">
        <f t="shared" si="22"/>
        <v>0</v>
      </c>
      <c r="F39" s="1368">
        <f t="shared" si="19"/>
        <v>159120</v>
      </c>
      <c r="G39" s="555">
        <f t="shared" ref="G39:O39" si="24">G3*G55</f>
        <v>53100</v>
      </c>
      <c r="H39" s="555">
        <f t="shared" si="24"/>
        <v>52920</v>
      </c>
      <c r="I39" s="555">
        <f t="shared" si="24"/>
        <v>53100</v>
      </c>
      <c r="J39" s="555">
        <f t="shared" si="24"/>
        <v>52920</v>
      </c>
      <c r="K39" s="555">
        <f t="shared" si="24"/>
        <v>53100</v>
      </c>
      <c r="L39" s="555">
        <f t="shared" si="24"/>
        <v>53460</v>
      </c>
      <c r="M39" s="555">
        <f t="shared" si="24"/>
        <v>53460</v>
      </c>
      <c r="N39" s="555">
        <f t="shared" si="24"/>
        <v>53100</v>
      </c>
      <c r="O39" s="555">
        <f t="shared" si="24"/>
        <v>52920</v>
      </c>
    </row>
    <row r="40" spans="1:15" s="463" customFormat="1" ht="22.5" hidden="1" customHeight="1">
      <c r="A40" s="1135"/>
      <c r="B40" s="488" t="s">
        <v>361</v>
      </c>
      <c r="C40" s="1369">
        <f>SUM(D40:F40)</f>
        <v>1464755.83</v>
      </c>
      <c r="D40" s="1370">
        <f t="shared" si="21"/>
        <v>0</v>
      </c>
      <c r="E40" s="1370">
        <f t="shared" si="22"/>
        <v>0</v>
      </c>
      <c r="F40" s="1371">
        <f>SUM(G40:I40)</f>
        <v>1464755.83</v>
      </c>
      <c r="G40" s="556">
        <f>SUM(G30:G39)</f>
        <v>516834.59</v>
      </c>
      <c r="H40" s="556">
        <f t="shared" ref="H40:O40" si="25">SUM(H30:H39)</f>
        <v>469325.21</v>
      </c>
      <c r="I40" s="556">
        <f t="shared" si="25"/>
        <v>478596.02999999997</v>
      </c>
      <c r="J40" s="556">
        <f t="shared" si="25"/>
        <v>468874.33999999997</v>
      </c>
      <c r="K40" s="556">
        <f t="shared" si="25"/>
        <v>485348.61</v>
      </c>
      <c r="L40" s="556">
        <f t="shared" si="25"/>
        <v>489094.16000000003</v>
      </c>
      <c r="M40" s="556">
        <f t="shared" si="25"/>
        <v>487306.57</v>
      </c>
      <c r="N40" s="556">
        <f t="shared" si="25"/>
        <v>496033.60000000003</v>
      </c>
      <c r="O40" s="556">
        <f t="shared" si="25"/>
        <v>483055.76999999996</v>
      </c>
    </row>
    <row r="41" spans="1:15" s="463" customFormat="1" ht="22.5" hidden="1" customHeight="1">
      <c r="A41" s="1135"/>
      <c r="B41" s="488" t="s">
        <v>362</v>
      </c>
      <c r="C41" s="1372">
        <f t="shared" ref="C41:O41" si="26">C40/C22</f>
        <v>2.3804394877545385</v>
      </c>
      <c r="D41" s="1373" t="e">
        <f t="shared" si="26"/>
        <v>#DIV/0!</v>
      </c>
      <c r="E41" s="1373" t="e">
        <f t="shared" si="26"/>
        <v>#DIV/0!</v>
      </c>
      <c r="F41" s="1374">
        <f t="shared" si="26"/>
        <v>2.3804394877545385</v>
      </c>
      <c r="G41" s="557">
        <f t="shared" si="26"/>
        <v>7.0346344086021508</v>
      </c>
      <c r="H41" s="557">
        <f t="shared" si="26"/>
        <v>6.8614796783625733</v>
      </c>
      <c r="I41" s="557">
        <f t="shared" si="26"/>
        <v>7.0895763402313827</v>
      </c>
      <c r="J41" s="557">
        <f t="shared" si="26"/>
        <v>6.9257657311669121</v>
      </c>
      <c r="K41" s="557">
        <f t="shared" si="26"/>
        <v>7.2548372197309412</v>
      </c>
      <c r="L41" s="557">
        <f t="shared" si="26"/>
        <v>7.290663486621451</v>
      </c>
      <c r="M41" s="557">
        <f t="shared" si="26"/>
        <v>7.2680254444577024</v>
      </c>
      <c r="N41" s="557">
        <f t="shared" si="26"/>
        <v>7.1207809359747349</v>
      </c>
      <c r="O41" s="557">
        <f t="shared" si="26"/>
        <v>7.1500261989342802</v>
      </c>
    </row>
    <row r="42" spans="1:15" s="463" customFormat="1" ht="22.5" hidden="1" customHeight="1" thickBot="1">
      <c r="A42" s="1135"/>
      <c r="B42" s="488" t="s">
        <v>363</v>
      </c>
      <c r="C42" s="1369">
        <f>SUM(D42:F42)</f>
        <v>1708516.3199999998</v>
      </c>
      <c r="D42" s="1370">
        <f>SUMPRODUCT(($G$4:$O$4="M")*G42:O42)</f>
        <v>0</v>
      </c>
      <c r="E42" s="1370">
        <f>SUMPRODUCT(($G$4:$O$4="F")*G42:O42)</f>
        <v>0</v>
      </c>
      <c r="F42" s="1371">
        <f>SUM(G42:I42)</f>
        <v>1708516.3199999998</v>
      </c>
      <c r="G42" s="556">
        <f t="shared" ref="G42:O42" si="27">G22*$B$69</f>
        <v>599515.19999999995</v>
      </c>
      <c r="H42" s="556">
        <f t="shared" si="27"/>
        <v>558144</v>
      </c>
      <c r="I42" s="556">
        <f t="shared" si="27"/>
        <v>550857.12</v>
      </c>
      <c r="J42" s="556">
        <f t="shared" si="27"/>
        <v>552432</v>
      </c>
      <c r="K42" s="556">
        <f t="shared" si="27"/>
        <v>545904</v>
      </c>
      <c r="L42" s="556">
        <f t="shared" si="27"/>
        <v>547413.6</v>
      </c>
      <c r="M42" s="556">
        <f t="shared" si="27"/>
        <v>547111.68000000005</v>
      </c>
      <c r="N42" s="556">
        <f t="shared" si="27"/>
        <v>568425.6</v>
      </c>
      <c r="O42" s="556">
        <f t="shared" si="27"/>
        <v>551289.59999999998</v>
      </c>
    </row>
    <row r="43" spans="1:15" s="463" customFormat="1" ht="22.5" hidden="1" customHeight="1" thickBot="1">
      <c r="A43" s="1136"/>
      <c r="B43" s="489" t="s">
        <v>364</v>
      </c>
      <c r="C43" s="509">
        <f>SUM(D43:F43)</f>
        <v>243760.48999999993</v>
      </c>
      <c r="D43" s="510">
        <f>SUMPRODUCT(($G$4:$O$4="M")*G43:O43)</f>
        <v>0</v>
      </c>
      <c r="E43" s="510">
        <f>SUMPRODUCT(($G$4:$O$4="F")*G43:O43)</f>
        <v>0</v>
      </c>
      <c r="F43" s="1375">
        <f>SUM(G43:I43)</f>
        <v>243760.48999999993</v>
      </c>
      <c r="G43" s="558">
        <f>G42-G40</f>
        <v>82680.609999999928</v>
      </c>
      <c r="H43" s="558">
        <f t="shared" ref="H43:O43" si="28">H42-H40</f>
        <v>88818.789999999979</v>
      </c>
      <c r="I43" s="558">
        <f t="shared" si="28"/>
        <v>72261.090000000026</v>
      </c>
      <c r="J43" s="558">
        <f t="shared" si="28"/>
        <v>83557.660000000033</v>
      </c>
      <c r="K43" s="558">
        <f t="shared" si="28"/>
        <v>60555.390000000014</v>
      </c>
      <c r="L43" s="558">
        <f t="shared" si="28"/>
        <v>58319.439999999944</v>
      </c>
      <c r="M43" s="558">
        <f t="shared" si="28"/>
        <v>59805.110000000044</v>
      </c>
      <c r="N43" s="558">
        <f t="shared" si="28"/>
        <v>72391.999999999942</v>
      </c>
      <c r="O43" s="558">
        <f t="shared" si="28"/>
        <v>68233.830000000016</v>
      </c>
    </row>
    <row r="44" spans="1:15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34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76">
        <f t="shared" si="29"/>
        <v>0</v>
      </c>
      <c r="G45" s="548">
        <f>G30/G$20</f>
        <v>0</v>
      </c>
      <c r="H45" s="548">
        <f t="shared" ref="H45:O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</row>
    <row r="46" spans="1:15" s="463" customFormat="1" ht="22.5" hidden="1" customHeight="1">
      <c r="A46" s="1135"/>
      <c r="B46" s="488" t="s">
        <v>367</v>
      </c>
      <c r="C46" s="1360">
        <f t="shared" si="29"/>
        <v>0</v>
      </c>
      <c r="D46" s="1351" t="e">
        <f t="shared" si="29"/>
        <v>#DIV/0!</v>
      </c>
      <c r="E46" s="1351" t="e">
        <f t="shared" si="29"/>
        <v>#DIV/0!</v>
      </c>
      <c r="F46" s="1361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</row>
    <row r="47" spans="1:15" s="463" customFormat="1" ht="22.5" hidden="1" customHeight="1">
      <c r="A47" s="1135"/>
      <c r="B47" s="488" t="s">
        <v>368</v>
      </c>
      <c r="C47" s="1377">
        <f t="shared" ref="C47:F47" si="31">C46+C45</f>
        <v>0</v>
      </c>
      <c r="D47" s="1378" t="e">
        <f t="shared" si="31"/>
        <v>#DIV/0!</v>
      </c>
      <c r="E47" s="1378" t="e">
        <f t="shared" si="31"/>
        <v>#DIV/0!</v>
      </c>
      <c r="F47" s="1379">
        <f t="shared" si="31"/>
        <v>0</v>
      </c>
      <c r="G47" s="550">
        <f>G46+G45</f>
        <v>0</v>
      </c>
      <c r="H47" s="550">
        <f t="shared" ref="H47:O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</row>
    <row r="48" spans="1:15" s="463" customFormat="1" ht="22.5" hidden="1" customHeight="1">
      <c r="A48" s="1135"/>
      <c r="B48" s="488" t="s">
        <v>369</v>
      </c>
      <c r="C48" s="1360">
        <f t="shared" ref="C48:O53" si="33">C32/C$20</f>
        <v>0</v>
      </c>
      <c r="D48" s="1351" t="e">
        <f t="shared" si="33"/>
        <v>#DIV/0!</v>
      </c>
      <c r="E48" s="1351" t="e">
        <f t="shared" si="33"/>
        <v>#DIV/0!</v>
      </c>
      <c r="F48" s="1361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</row>
    <row r="49" spans="1:15" s="463" customFormat="1" ht="22.5" hidden="1" customHeight="1">
      <c r="A49" s="1135"/>
      <c r="B49" s="488" t="s">
        <v>370</v>
      </c>
      <c r="C49" s="1360">
        <f t="shared" si="33"/>
        <v>13.819743562333713</v>
      </c>
      <c r="D49" s="1351" t="e">
        <f t="shared" si="33"/>
        <v>#DIV/0!</v>
      </c>
      <c r="E49" s="1351" t="e">
        <f t="shared" si="33"/>
        <v>#DIV/0!</v>
      </c>
      <c r="F49" s="1361">
        <f t="shared" si="33"/>
        <v>13.819743562333713</v>
      </c>
      <c r="G49" s="549">
        <f t="shared" si="33"/>
        <v>15.139407930472569</v>
      </c>
      <c r="H49" s="549">
        <f t="shared" si="33"/>
        <v>13.435508189608417</v>
      </c>
      <c r="I49" s="549">
        <f t="shared" si="33"/>
        <v>13.404190476190475</v>
      </c>
      <c r="J49" s="549">
        <f t="shared" si="33"/>
        <v>13.123445306686509</v>
      </c>
      <c r="K49" s="549">
        <f t="shared" si="33"/>
        <v>13.814916386764811</v>
      </c>
      <c r="L49" s="549">
        <f t="shared" si="33"/>
        <v>13.761792353189692</v>
      </c>
      <c r="M49" s="549">
        <f t="shared" si="33"/>
        <v>13.721698412698414</v>
      </c>
      <c r="N49" s="549">
        <f t="shared" si="33"/>
        <v>14.203719420868698</v>
      </c>
      <c r="O49" s="549">
        <f t="shared" si="33"/>
        <v>13.798588601481162</v>
      </c>
    </row>
    <row r="50" spans="1:15" s="463" customFormat="1" ht="22.5" hidden="1" customHeight="1">
      <c r="A50" s="1135"/>
      <c r="B50" s="488" t="s">
        <v>371</v>
      </c>
      <c r="C50" s="1360">
        <f t="shared" si="33"/>
        <v>3.1474090966679559E-2</v>
      </c>
      <c r="D50" s="1351" t="e">
        <f t="shared" si="33"/>
        <v>#DIV/0!</v>
      </c>
      <c r="E50" s="1351" t="e">
        <f t="shared" si="33"/>
        <v>#DIV/0!</v>
      </c>
      <c r="F50" s="1361">
        <f t="shared" si="33"/>
        <v>3.1474090966679559E-2</v>
      </c>
      <c r="G50" s="549">
        <f t="shared" si="33"/>
        <v>0.10700271591526424</v>
      </c>
      <c r="H50" s="549">
        <f t="shared" si="33"/>
        <v>8.0789673500379661E-2</v>
      </c>
      <c r="I50" s="549">
        <f t="shared" si="33"/>
        <v>9.7365784832452673E-2</v>
      </c>
      <c r="J50" s="549">
        <f t="shared" si="33"/>
        <v>0.10535133411289484</v>
      </c>
      <c r="K50" s="549">
        <f t="shared" si="33"/>
        <v>0.10243407417994634</v>
      </c>
      <c r="L50" s="549">
        <f t="shared" si="33"/>
        <v>9.750176031544891E-2</v>
      </c>
      <c r="M50" s="549">
        <f t="shared" si="33"/>
        <v>0.10047548500881814</v>
      </c>
      <c r="N50" s="549">
        <f t="shared" si="33"/>
        <v>0.10287996576563785</v>
      </c>
      <c r="O50" s="549">
        <f t="shared" si="33"/>
        <v>0.10038710600693992</v>
      </c>
    </row>
    <row r="51" spans="1:15" s="463" customFormat="1" ht="22.5" hidden="1" customHeight="1">
      <c r="A51" s="1135"/>
      <c r="B51" s="488" t="s">
        <v>372</v>
      </c>
      <c r="C51" s="1360">
        <f t="shared" si="33"/>
        <v>8.6852392943114143E-2</v>
      </c>
      <c r="D51" s="1351" t="e">
        <f t="shared" si="33"/>
        <v>#DIV/0!</v>
      </c>
      <c r="E51" s="1351" t="e">
        <f t="shared" si="33"/>
        <v>#DIV/0!</v>
      </c>
      <c r="F51" s="1361">
        <f t="shared" si="33"/>
        <v>8.6852392943114143E-2</v>
      </c>
      <c r="G51" s="549">
        <f t="shared" si="33"/>
        <v>0.26452869817128372</v>
      </c>
      <c r="H51" s="549">
        <f t="shared" si="33"/>
        <v>0.2641269841269841</v>
      </c>
      <c r="I51" s="549">
        <f t="shared" si="33"/>
        <v>0.25844479717813051</v>
      </c>
      <c r="J51" s="549">
        <f t="shared" si="33"/>
        <v>0.26024839658410404</v>
      </c>
      <c r="K51" s="549">
        <f t="shared" si="33"/>
        <v>0.26290430929750586</v>
      </c>
      <c r="L51" s="549">
        <f t="shared" si="33"/>
        <v>0.22302386987748202</v>
      </c>
      <c r="M51" s="549">
        <f t="shared" si="33"/>
        <v>0.22391322751322751</v>
      </c>
      <c r="N51" s="549">
        <f t="shared" si="33"/>
        <v>0.22637258398117108</v>
      </c>
      <c r="O51" s="549">
        <f t="shared" si="33"/>
        <v>0.22773782691138059</v>
      </c>
    </row>
    <row r="52" spans="1:15" s="463" customFormat="1" ht="22.5" hidden="1" customHeight="1">
      <c r="A52" s="1135"/>
      <c r="B52" s="488" t="s">
        <v>373</v>
      </c>
      <c r="C52" s="1360">
        <f t="shared" si="33"/>
        <v>0</v>
      </c>
      <c r="D52" s="1351" t="e">
        <f t="shared" si="33"/>
        <v>#DIV/0!</v>
      </c>
      <c r="E52" s="1351" t="e">
        <f t="shared" si="33"/>
        <v>#DIV/0!</v>
      </c>
      <c r="F52" s="1361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</row>
    <row r="53" spans="1:15" s="463" customFormat="1" ht="22.5" hidden="1" customHeight="1">
      <c r="A53" s="1135"/>
      <c r="B53" s="488" t="s">
        <v>374</v>
      </c>
      <c r="C53" s="1360">
        <f t="shared" si="33"/>
        <v>0</v>
      </c>
      <c r="D53" s="1351" t="e">
        <f t="shared" si="33"/>
        <v>#DIV/0!</v>
      </c>
      <c r="E53" s="1351" t="e">
        <f t="shared" si="33"/>
        <v>#DIV/0!</v>
      </c>
      <c r="F53" s="1361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</row>
    <row r="54" spans="1:15" s="463" customFormat="1" ht="22.5" hidden="1" customHeight="1">
      <c r="A54" s="1135"/>
      <c r="B54" s="518" t="s">
        <v>375</v>
      </c>
      <c r="C54" s="1363">
        <v>1.2</v>
      </c>
      <c r="D54" s="1380">
        <f>C54</f>
        <v>1.2</v>
      </c>
      <c r="E54" s="1380">
        <f t="shared" ref="E54:E55" si="34">D54</f>
        <v>1.2</v>
      </c>
      <c r="F54" s="1381">
        <v>1.2</v>
      </c>
      <c r="G54" s="551">
        <f t="shared" ref="G54:O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</row>
    <row r="55" spans="1:15" s="463" customFormat="1" ht="22.5" hidden="1" customHeight="1" thickBot="1">
      <c r="A55" s="1135"/>
      <c r="B55" s="518" t="s">
        <v>376</v>
      </c>
      <c r="C55" s="1363">
        <v>1.8</v>
      </c>
      <c r="D55" s="1380">
        <f>C55</f>
        <v>1.8</v>
      </c>
      <c r="E55" s="1380">
        <f t="shared" si="34"/>
        <v>1.8</v>
      </c>
      <c r="F55" s="1381">
        <v>1.8</v>
      </c>
      <c r="G55" s="551">
        <f t="shared" ref="G55:O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</row>
    <row r="56" spans="1:15" s="463" customFormat="1" ht="22.5" hidden="1" customHeight="1">
      <c r="A56" s="1136"/>
      <c r="B56" s="489" t="s">
        <v>377</v>
      </c>
      <c r="C56" s="522">
        <f t="shared" ref="C56:F56" si="37">SUM(C47:C55)</f>
        <v>16.938070046243507</v>
      </c>
      <c r="D56" s="523" t="e">
        <f t="shared" si="37"/>
        <v>#DIV/0!</v>
      </c>
      <c r="E56" s="523" t="e">
        <f t="shared" si="37"/>
        <v>#DIV/0!</v>
      </c>
      <c r="F56" s="1382">
        <f t="shared" si="37"/>
        <v>16.938070046243507</v>
      </c>
      <c r="G56" s="552">
        <f>SUM(G47:G55)</f>
        <v>18.510939344559116</v>
      </c>
      <c r="H56" s="552">
        <f t="shared" ref="H56:O56" si="38">SUM(H47:H55)</f>
        <v>16.780424847235778</v>
      </c>
      <c r="I56" s="552">
        <f t="shared" si="38"/>
        <v>16.760001058201059</v>
      </c>
      <c r="J56" s="552">
        <f t="shared" si="38"/>
        <v>16.489045037383509</v>
      </c>
      <c r="K56" s="552">
        <f t="shared" si="38"/>
        <v>17.180254770242261</v>
      </c>
      <c r="L56" s="552">
        <f t="shared" si="38"/>
        <v>17.082317983382623</v>
      </c>
      <c r="M56" s="552">
        <f t="shared" si="38"/>
        <v>17.04608712522046</v>
      </c>
      <c r="N56" s="552">
        <f t="shared" si="38"/>
        <v>17.532971970615506</v>
      </c>
      <c r="O56" s="552">
        <f t="shared" si="38"/>
        <v>17.126713534399482</v>
      </c>
    </row>
    <row r="57" spans="1:15" hidden="1"/>
    <row r="58" spans="1:15" hidden="1"/>
    <row r="59" spans="1:15" ht="19.5" hidden="1" customHeight="1">
      <c r="A59" s="1383" t="s">
        <v>378</v>
      </c>
      <c r="B59" s="1384" t="s">
        <v>99</v>
      </c>
      <c r="C59" s="1384" t="s">
        <v>187</v>
      </c>
      <c r="D59" s="1384" t="s">
        <v>217</v>
      </c>
      <c r="F59" s="421" t="s">
        <v>762</v>
      </c>
    </row>
    <row r="60" spans="1:15" ht="19.5" hidden="1" customHeight="1">
      <c r="A60" s="1383" t="s">
        <v>382</v>
      </c>
      <c r="B60" s="1385">
        <v>37.333333333333336</v>
      </c>
      <c r="C60" s="1385">
        <v>39</v>
      </c>
      <c r="D60" s="1386">
        <v>38.166666666666664</v>
      </c>
      <c r="F60" s="421">
        <v>39</v>
      </c>
    </row>
    <row r="61" spans="1:15" ht="19.5" hidden="1" customHeight="1">
      <c r="A61" s="1383" t="s">
        <v>383</v>
      </c>
      <c r="B61" s="1387">
        <v>2.4569999999999999</v>
      </c>
      <c r="C61" s="1387">
        <v>2.3090000000000002</v>
      </c>
      <c r="D61" s="1387">
        <v>2.3940000000000001</v>
      </c>
      <c r="F61" s="421">
        <v>2.3090000000000002</v>
      </c>
    </row>
    <row r="62" spans="1:15" ht="19.5" hidden="1" customHeight="1">
      <c r="A62" s="1383" t="s">
        <v>384</v>
      </c>
      <c r="B62" s="1388">
        <v>1.61</v>
      </c>
      <c r="C62" s="1388">
        <v>1.67</v>
      </c>
      <c r="D62" s="1388">
        <v>1.64</v>
      </c>
      <c r="F62" s="421">
        <v>1.67</v>
      </c>
    </row>
    <row r="63" spans="1:15" hidden="1"/>
    <row r="64" spans="1:15" s="463" customFormat="1" ht="18.75" hidden="1" customHeight="1">
      <c r="A64" s="1383" t="s">
        <v>385</v>
      </c>
      <c r="B64" s="1384" t="s">
        <v>386</v>
      </c>
      <c r="C64" s="1384" t="s">
        <v>387</v>
      </c>
      <c r="D64" s="529"/>
      <c r="E64" s="530"/>
      <c r="F64" s="530" t="s">
        <v>763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1389" t="s">
        <v>388</v>
      </c>
      <c r="B65" s="1390">
        <v>3615</v>
      </c>
      <c r="C65" s="1390" t="s">
        <v>389</v>
      </c>
      <c r="D65" s="529"/>
      <c r="E65" s="530"/>
      <c r="F65" s="530" t="s">
        <v>764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1389" t="s">
        <v>390</v>
      </c>
      <c r="B66" s="1390">
        <v>0.76</v>
      </c>
      <c r="C66" s="1390" t="s">
        <v>391</v>
      </c>
      <c r="D66" s="529"/>
      <c r="E66" s="530"/>
      <c r="F66" s="530" t="s">
        <v>765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1389" t="s">
        <v>392</v>
      </c>
      <c r="B67" s="1390">
        <v>4.3899999999999997</v>
      </c>
      <c r="C67" s="1390" t="s">
        <v>393</v>
      </c>
      <c r="D67" s="529"/>
      <c r="E67" s="530"/>
      <c r="F67" s="530" t="s">
        <v>766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1389" t="s">
        <v>394</v>
      </c>
      <c r="B68" s="1390">
        <v>2.7</v>
      </c>
      <c r="C68" s="1390" t="s">
        <v>395</v>
      </c>
      <c r="D68" s="529"/>
      <c r="E68" s="530"/>
      <c r="F68" s="530" t="s">
        <v>767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1389" t="s">
        <v>396</v>
      </c>
      <c r="B69" s="1390">
        <v>8.16</v>
      </c>
      <c r="C69" s="1390" t="s">
        <v>397</v>
      </c>
      <c r="D69" s="529"/>
      <c r="E69" s="530"/>
      <c r="F69" s="530" t="s">
        <v>768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B71" s="1391" t="s">
        <v>769</v>
      </c>
      <c r="C71">
        <v>63362.5</v>
      </c>
    </row>
    <row r="72" spans="1:15" ht="25">
      <c r="B72" s="1392" t="s">
        <v>770</v>
      </c>
      <c r="C72" s="1393">
        <f>C71/C22*1000</f>
        <v>102.97320137162173</v>
      </c>
    </row>
  </sheetData>
  <protectedRanges>
    <protectedRange sqref="G8:O9 G22:O22 G25:O25 G30:O32 G36:O37 G11:O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32D6-9F09-4675-BB80-6600486994F0}">
  <dimension ref="A1:FG60"/>
  <sheetViews>
    <sheetView workbookViewId="0">
      <pane xSplit="3" ySplit="9" topLeftCell="EA10" activePane="bottomRight" state="frozen"/>
      <selection pane="topRight" activeCell="D1" sqref="D1"/>
      <selection pane="bottomLeft" activeCell="A10" sqref="A10"/>
      <selection pane="bottomRight" activeCell="EJ10" sqref="EJ10:EZ6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7" t="s">
        <v>110</v>
      </c>
      <c r="N1" s="1137"/>
      <c r="O1" s="1137"/>
      <c r="P1" s="1137"/>
      <c r="Q1" s="1137"/>
      <c r="R1" s="1137"/>
      <c r="S1" s="1137"/>
      <c r="T1" s="1137"/>
      <c r="U1" s="314"/>
      <c r="V1" s="314"/>
      <c r="W1" s="314"/>
      <c r="X1" s="314"/>
      <c r="Y1" s="314"/>
      <c r="Z1" s="314"/>
      <c r="AA1" s="314"/>
      <c r="AB1" s="314"/>
      <c r="AC1" s="314"/>
      <c r="AD1" s="1137" t="s">
        <v>110</v>
      </c>
      <c r="AE1" s="1137"/>
      <c r="AF1" s="1137"/>
      <c r="AG1" s="1137"/>
      <c r="AH1" s="1137"/>
      <c r="AI1" s="1137"/>
      <c r="AJ1" s="1137"/>
      <c r="AK1" s="1137"/>
      <c r="AL1" s="314"/>
      <c r="AM1" s="314"/>
      <c r="AN1" s="314"/>
      <c r="AO1" s="314"/>
      <c r="AP1" s="314"/>
      <c r="AQ1" s="314"/>
      <c r="AR1" s="314"/>
      <c r="AS1" s="314"/>
      <c r="AT1" s="314"/>
      <c r="AU1" s="1137" t="s">
        <v>110</v>
      </c>
      <c r="AV1" s="1137"/>
      <c r="AW1" s="1137"/>
      <c r="AX1" s="1137"/>
      <c r="AY1" s="1137"/>
      <c r="AZ1" s="1137"/>
      <c r="BA1" s="1137"/>
      <c r="BB1" s="1137"/>
      <c r="BC1" s="314"/>
      <c r="BD1" s="314"/>
      <c r="BE1" s="314"/>
      <c r="BF1" s="314"/>
      <c r="BG1" s="314"/>
      <c r="BH1" s="314"/>
      <c r="BI1" s="314"/>
      <c r="BJ1" s="314"/>
      <c r="BK1" s="314"/>
      <c r="BL1" s="1137" t="s">
        <v>110</v>
      </c>
      <c r="BM1" s="1137"/>
      <c r="BN1" s="1137"/>
      <c r="BO1" s="1137"/>
      <c r="BP1" s="1137"/>
      <c r="BQ1" s="1137"/>
      <c r="BR1" s="1137"/>
      <c r="BS1" s="1137"/>
      <c r="BT1" s="314"/>
      <c r="BU1" s="314"/>
      <c r="BV1" s="314"/>
      <c r="BW1" s="314"/>
      <c r="BX1" s="314"/>
      <c r="BY1" s="314"/>
      <c r="BZ1" s="314"/>
      <c r="CA1" s="314"/>
      <c r="CB1" s="314"/>
      <c r="CC1" s="1137" t="s">
        <v>110</v>
      </c>
      <c r="CD1" s="1137"/>
      <c r="CE1" s="1137"/>
      <c r="CF1" s="1137"/>
      <c r="CG1" s="1137"/>
      <c r="CH1" s="1137"/>
      <c r="CI1" s="1137"/>
      <c r="CJ1" s="1137"/>
      <c r="CK1" s="314"/>
      <c r="CL1" s="314"/>
      <c r="CM1" s="314"/>
      <c r="CN1" s="314"/>
      <c r="CO1" s="314"/>
      <c r="CP1" s="314"/>
      <c r="CQ1" s="314"/>
      <c r="CR1" s="314"/>
      <c r="CS1" s="314"/>
      <c r="CT1" s="1137" t="s">
        <v>110</v>
      </c>
      <c r="CU1" s="1137"/>
      <c r="CV1" s="1137"/>
      <c r="CW1" s="1137"/>
      <c r="CX1" s="1137"/>
      <c r="CY1" s="1137"/>
      <c r="CZ1" s="1137"/>
      <c r="DA1" s="1137"/>
      <c r="DB1" s="314"/>
      <c r="DC1" s="314"/>
      <c r="DD1" s="314"/>
      <c r="DE1" s="314"/>
      <c r="DF1" s="314"/>
      <c r="DG1" s="314"/>
      <c r="DH1" s="314"/>
      <c r="DI1" s="314"/>
      <c r="DJ1" s="314"/>
      <c r="DK1" s="1137" t="s">
        <v>110</v>
      </c>
      <c r="DL1" s="1137"/>
      <c r="DM1" s="1137"/>
      <c r="DN1" s="1137"/>
      <c r="DO1" s="1137"/>
      <c r="DP1" s="1137"/>
      <c r="DQ1" s="1137"/>
      <c r="DR1" s="1137"/>
      <c r="DS1" s="314"/>
      <c r="DT1" s="314"/>
      <c r="DU1" s="314"/>
      <c r="DV1" s="314"/>
      <c r="DW1" s="314"/>
      <c r="DX1" s="314"/>
      <c r="DY1" s="314"/>
      <c r="DZ1" s="314"/>
      <c r="EA1" s="314"/>
      <c r="EB1" s="1137" t="s">
        <v>110</v>
      </c>
      <c r="EC1" s="1137"/>
      <c r="ED1" s="1137"/>
      <c r="EE1" s="1137"/>
      <c r="EF1" s="1137"/>
      <c r="EG1" s="1137"/>
      <c r="EH1" s="1137"/>
      <c r="EI1" s="1137"/>
      <c r="EJ1" s="314"/>
      <c r="EK1" s="314"/>
      <c r="EL1" s="314"/>
      <c r="EM1" s="314"/>
      <c r="EN1" s="314"/>
      <c r="EO1" s="314"/>
      <c r="EP1" s="314"/>
      <c r="EQ1" s="314"/>
      <c r="ER1" s="314"/>
      <c r="ES1" s="1137" t="s">
        <v>110</v>
      </c>
      <c r="ET1" s="1137"/>
      <c r="EU1" s="1137"/>
      <c r="EV1" s="1137"/>
      <c r="EW1" s="1137"/>
      <c r="EX1" s="1137"/>
      <c r="EY1" s="1137"/>
      <c r="EZ1" s="1137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70" t="s">
        <v>647</v>
      </c>
      <c r="FB2" s="1171"/>
      <c r="FC2" s="1171"/>
      <c r="FD2" s="1171"/>
      <c r="FE2" s="1171"/>
      <c r="FF2" s="1171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45387</v>
      </c>
      <c r="K3" s="147"/>
      <c r="L3" s="1138" t="s">
        <v>113</v>
      </c>
      <c r="M3" s="1138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45387</v>
      </c>
      <c r="AB3" s="147"/>
      <c r="AC3" s="1138" t="s">
        <v>113</v>
      </c>
      <c r="AD3" s="1138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45387</v>
      </c>
      <c r="AS3" s="147"/>
      <c r="AT3" s="1138" t="s">
        <v>113</v>
      </c>
      <c r="AU3" s="1138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45387</v>
      </c>
      <c r="BJ3" s="147"/>
      <c r="BK3" s="1138" t="s">
        <v>113</v>
      </c>
      <c r="BL3" s="1138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45387</v>
      </c>
      <c r="CA3" s="147"/>
      <c r="CB3" s="1138" t="s">
        <v>113</v>
      </c>
      <c r="CC3" s="1138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624</v>
      </c>
      <c r="CO3" s="404"/>
      <c r="CP3" s="382" t="s">
        <v>219</v>
      </c>
      <c r="CQ3" s="147">
        <v>45388</v>
      </c>
      <c r="CR3" s="147"/>
      <c r="CS3" s="1138" t="s">
        <v>113</v>
      </c>
      <c r="CT3" s="1138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625</v>
      </c>
      <c r="DF3" s="404"/>
      <c r="DG3" s="382" t="s">
        <v>219</v>
      </c>
      <c r="DH3" s="147">
        <v>45388</v>
      </c>
      <c r="DI3" s="147"/>
      <c r="DJ3" s="1138" t="s">
        <v>113</v>
      </c>
      <c r="DK3" s="1138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626</v>
      </c>
      <c r="DW3" s="404"/>
      <c r="DX3" s="382" t="s">
        <v>219</v>
      </c>
      <c r="DY3" s="147">
        <v>45388</v>
      </c>
      <c r="DZ3" s="147"/>
      <c r="EA3" s="1138" t="s">
        <v>113</v>
      </c>
      <c r="EB3" s="1138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627</v>
      </c>
      <c r="EN3" s="404"/>
      <c r="EO3" s="382" t="s">
        <v>219</v>
      </c>
      <c r="EP3" s="147">
        <v>45388</v>
      </c>
      <c r="EQ3" s="147"/>
      <c r="ER3" s="1138" t="s">
        <v>113</v>
      </c>
      <c r="ES3" s="1138"/>
      <c r="ET3" s="582" t="s">
        <v>527</v>
      </c>
      <c r="EU3" s="582"/>
      <c r="EV3" s="191"/>
      <c r="EW3" s="191"/>
      <c r="EX3" s="191"/>
      <c r="EY3" s="191"/>
      <c r="EZ3" s="383"/>
      <c r="FA3" s="1170"/>
      <c r="FB3" s="1171"/>
      <c r="FC3" s="1171"/>
      <c r="FD3" s="1171"/>
      <c r="FE3" s="1171"/>
      <c r="FF3" s="1171"/>
    </row>
    <row r="4" spans="1:163" ht="14.5">
      <c r="D4" s="381"/>
      <c r="E4" s="1138" t="s">
        <v>111</v>
      </c>
      <c r="F4" s="1138"/>
      <c r="G4" s="138">
        <v>29500</v>
      </c>
      <c r="H4" s="1138" t="s">
        <v>112</v>
      </c>
      <c r="I4" s="1138"/>
      <c r="J4" s="153">
        <v>15.364583333333334</v>
      </c>
      <c r="K4" s="148"/>
      <c r="L4" s="1139" t="s">
        <v>102</v>
      </c>
      <c r="M4" s="1139"/>
      <c r="N4" s="583" t="s">
        <v>639</v>
      </c>
      <c r="O4" s="583"/>
      <c r="P4" s="192"/>
      <c r="Q4" s="192"/>
      <c r="R4" s="192"/>
      <c r="S4" s="192"/>
      <c r="T4" s="384"/>
      <c r="U4" s="381"/>
      <c r="V4" s="1138" t="s">
        <v>111</v>
      </c>
      <c r="W4" s="1138"/>
      <c r="X4" s="138">
        <v>29400</v>
      </c>
      <c r="Y4" s="1138" t="s">
        <v>112</v>
      </c>
      <c r="Z4" s="1138"/>
      <c r="AA4" s="153">
        <v>15.3125</v>
      </c>
      <c r="AB4" s="148"/>
      <c r="AC4" s="1139" t="s">
        <v>102</v>
      </c>
      <c r="AD4" s="1139"/>
      <c r="AE4" s="583" t="s">
        <v>639</v>
      </c>
      <c r="AF4" s="583"/>
      <c r="AG4" s="192"/>
      <c r="AH4" s="192"/>
      <c r="AI4" s="192"/>
      <c r="AJ4" s="192"/>
      <c r="AK4" s="384"/>
      <c r="AL4" s="381"/>
      <c r="AM4" s="1138" t="s">
        <v>111</v>
      </c>
      <c r="AN4" s="1138"/>
      <c r="AO4" s="138">
        <v>29500</v>
      </c>
      <c r="AP4" s="1138" t="s">
        <v>112</v>
      </c>
      <c r="AQ4" s="1138"/>
      <c r="AR4" s="153">
        <v>15.364583333333334</v>
      </c>
      <c r="AS4" s="148"/>
      <c r="AT4" s="1139" t="s">
        <v>102</v>
      </c>
      <c r="AU4" s="1139"/>
      <c r="AV4" s="583" t="s">
        <v>641</v>
      </c>
      <c r="AW4" s="583"/>
      <c r="AX4" s="192"/>
      <c r="AY4" s="192"/>
      <c r="AZ4" s="192"/>
      <c r="BA4" s="192"/>
      <c r="BB4" s="384"/>
      <c r="BC4" s="381"/>
      <c r="BD4" s="1138" t="s">
        <v>111</v>
      </c>
      <c r="BE4" s="1138"/>
      <c r="BF4" s="138">
        <v>29400</v>
      </c>
      <c r="BG4" s="1138" t="s">
        <v>112</v>
      </c>
      <c r="BH4" s="1138"/>
      <c r="BI4" s="153">
        <v>15.3125</v>
      </c>
      <c r="BJ4" s="148"/>
      <c r="BK4" s="1139" t="s">
        <v>102</v>
      </c>
      <c r="BL4" s="1139"/>
      <c r="BM4" s="583" t="s">
        <v>641</v>
      </c>
      <c r="BN4" s="583"/>
      <c r="BO4" s="192"/>
      <c r="BP4" s="192"/>
      <c r="BQ4" s="192"/>
      <c r="BR4" s="192"/>
      <c r="BS4" s="384"/>
      <c r="BT4" s="381"/>
      <c r="BU4" s="1138" t="s">
        <v>111</v>
      </c>
      <c r="BV4" s="1138"/>
      <c r="BW4" s="138">
        <v>29500</v>
      </c>
      <c r="BX4" s="1138" t="s">
        <v>112</v>
      </c>
      <c r="BY4" s="1138"/>
      <c r="BZ4" s="153">
        <v>15.364583333333334</v>
      </c>
      <c r="CA4" s="148"/>
      <c r="CB4" s="1139" t="s">
        <v>102</v>
      </c>
      <c r="CC4" s="1139"/>
      <c r="CD4" s="583" t="s">
        <v>641</v>
      </c>
      <c r="CE4" s="583"/>
      <c r="CF4" s="192"/>
      <c r="CG4" s="192"/>
      <c r="CH4" s="192"/>
      <c r="CI4" s="192"/>
      <c r="CJ4" s="384"/>
      <c r="CK4" s="381"/>
      <c r="CL4" s="1138" t="s">
        <v>111</v>
      </c>
      <c r="CM4" s="1138"/>
      <c r="CN4" s="138">
        <v>29700</v>
      </c>
      <c r="CO4" s="1138" t="s">
        <v>112</v>
      </c>
      <c r="CP4" s="1138"/>
      <c r="CQ4" s="153">
        <v>15.46875</v>
      </c>
      <c r="CR4" s="148"/>
      <c r="CS4" s="1139" t="s">
        <v>102</v>
      </c>
      <c r="CT4" s="1139"/>
      <c r="CU4" s="583" t="s">
        <v>643</v>
      </c>
      <c r="CV4" s="583"/>
      <c r="CW4" s="192"/>
      <c r="CX4" s="192"/>
      <c r="CY4" s="192"/>
      <c r="CZ4" s="192"/>
      <c r="DA4" s="384"/>
      <c r="DB4" s="381"/>
      <c r="DC4" s="1138" t="s">
        <v>111</v>
      </c>
      <c r="DD4" s="1138"/>
      <c r="DE4" s="138">
        <v>29700</v>
      </c>
      <c r="DF4" s="1138" t="s">
        <v>112</v>
      </c>
      <c r="DG4" s="1138"/>
      <c r="DH4" s="153">
        <v>15.46875</v>
      </c>
      <c r="DI4" s="148"/>
      <c r="DJ4" s="1139" t="s">
        <v>102</v>
      </c>
      <c r="DK4" s="1139"/>
      <c r="DL4" s="583" t="s">
        <v>643</v>
      </c>
      <c r="DM4" s="583"/>
      <c r="DN4" s="192"/>
      <c r="DO4" s="192"/>
      <c r="DP4" s="192"/>
      <c r="DQ4" s="192"/>
      <c r="DR4" s="384"/>
      <c r="DS4" s="381"/>
      <c r="DT4" s="1138" t="s">
        <v>111</v>
      </c>
      <c r="DU4" s="1138"/>
      <c r="DV4" s="138">
        <v>29500</v>
      </c>
      <c r="DW4" s="1138" t="s">
        <v>112</v>
      </c>
      <c r="DX4" s="1138"/>
      <c r="DY4" s="153">
        <v>15.364583333333334</v>
      </c>
      <c r="DZ4" s="148"/>
      <c r="EA4" s="1139" t="s">
        <v>102</v>
      </c>
      <c r="EB4" s="1139"/>
      <c r="EC4" s="583" t="s">
        <v>644</v>
      </c>
      <c r="ED4" s="583"/>
      <c r="EE4" s="192"/>
      <c r="EF4" s="192"/>
      <c r="EG4" s="192"/>
      <c r="EH4" s="192"/>
      <c r="EI4" s="384"/>
      <c r="EJ4" s="381"/>
      <c r="EK4" s="1138" t="s">
        <v>111</v>
      </c>
      <c r="EL4" s="1138"/>
      <c r="EM4" s="138">
        <v>29400</v>
      </c>
      <c r="EN4" s="1138" t="s">
        <v>112</v>
      </c>
      <c r="EO4" s="1138"/>
      <c r="EP4" s="153">
        <v>15.3125</v>
      </c>
      <c r="EQ4" s="148"/>
      <c r="ER4" s="1139" t="s">
        <v>102</v>
      </c>
      <c r="ES4" s="1139"/>
      <c r="ET4" s="583" t="s">
        <v>646</v>
      </c>
      <c r="EU4" s="583"/>
      <c r="EV4" s="192"/>
      <c r="EW4" s="192"/>
      <c r="EX4" s="192"/>
      <c r="EY4" s="192"/>
      <c r="EZ4" s="384"/>
      <c r="FA4" s="1138" t="s">
        <v>111</v>
      </c>
      <c r="FB4" s="1138"/>
      <c r="FC4" s="138">
        <v>265600</v>
      </c>
      <c r="FD4" s="1138" t="s">
        <v>112</v>
      </c>
      <c r="FE4" s="1138"/>
      <c r="FF4" s="954">
        <v>15.37037037037037</v>
      </c>
      <c r="FG4" s="985">
        <f>FC4-FA9-FB9</f>
        <v>253201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40" t="s">
        <v>0</v>
      </c>
      <c r="B6" s="1143" t="s">
        <v>408</v>
      </c>
      <c r="C6" s="1144" t="s">
        <v>409</v>
      </c>
      <c r="D6" s="1143" t="s">
        <v>1</v>
      </c>
      <c r="E6" s="2" t="s">
        <v>2</v>
      </c>
      <c r="F6" s="2" t="s">
        <v>3</v>
      </c>
      <c r="G6" s="1149" t="s">
        <v>4</v>
      </c>
      <c r="H6" s="1149" t="s">
        <v>5</v>
      </c>
      <c r="I6" s="1149" t="s">
        <v>6</v>
      </c>
      <c r="J6" s="1149" t="s">
        <v>7</v>
      </c>
      <c r="K6" s="1149" t="s">
        <v>8</v>
      </c>
      <c r="L6" s="1149" t="s">
        <v>137</v>
      </c>
      <c r="M6" s="1149" t="s">
        <v>9</v>
      </c>
      <c r="N6" s="1149" t="s">
        <v>10</v>
      </c>
      <c r="O6" s="1151" t="s">
        <v>403</v>
      </c>
      <c r="P6" s="1152"/>
      <c r="Q6" s="1155" t="s">
        <v>11</v>
      </c>
      <c r="R6" s="1155"/>
      <c r="S6" s="1155"/>
      <c r="T6" s="1156"/>
      <c r="U6" s="1143" t="s">
        <v>1</v>
      </c>
      <c r="V6" s="2" t="s">
        <v>2</v>
      </c>
      <c r="W6" s="2" t="s">
        <v>3</v>
      </c>
      <c r="X6" s="1149" t="s">
        <v>4</v>
      </c>
      <c r="Y6" s="1149" t="s">
        <v>5</v>
      </c>
      <c r="Z6" s="1149" t="s">
        <v>6</v>
      </c>
      <c r="AA6" s="1149" t="s">
        <v>7</v>
      </c>
      <c r="AB6" s="1149" t="s">
        <v>8</v>
      </c>
      <c r="AC6" s="1149" t="s">
        <v>137</v>
      </c>
      <c r="AD6" s="1149" t="s">
        <v>9</v>
      </c>
      <c r="AE6" s="1149" t="s">
        <v>10</v>
      </c>
      <c r="AF6" s="1151" t="s">
        <v>403</v>
      </c>
      <c r="AG6" s="1152"/>
      <c r="AH6" s="1155" t="s">
        <v>11</v>
      </c>
      <c r="AI6" s="1155"/>
      <c r="AJ6" s="1155"/>
      <c r="AK6" s="1156"/>
      <c r="AL6" s="1143" t="s">
        <v>1</v>
      </c>
      <c r="AM6" s="2" t="s">
        <v>2</v>
      </c>
      <c r="AN6" s="2" t="s">
        <v>3</v>
      </c>
      <c r="AO6" s="1149" t="s">
        <v>4</v>
      </c>
      <c r="AP6" s="1149" t="s">
        <v>5</v>
      </c>
      <c r="AQ6" s="1149" t="s">
        <v>6</v>
      </c>
      <c r="AR6" s="1149" t="s">
        <v>7</v>
      </c>
      <c r="AS6" s="1149" t="s">
        <v>8</v>
      </c>
      <c r="AT6" s="1149" t="s">
        <v>137</v>
      </c>
      <c r="AU6" s="1149" t="s">
        <v>9</v>
      </c>
      <c r="AV6" s="1149" t="s">
        <v>10</v>
      </c>
      <c r="AW6" s="1151" t="s">
        <v>403</v>
      </c>
      <c r="AX6" s="1152"/>
      <c r="AY6" s="1155" t="s">
        <v>11</v>
      </c>
      <c r="AZ6" s="1155"/>
      <c r="BA6" s="1155"/>
      <c r="BB6" s="1156"/>
      <c r="BC6" s="1143" t="s">
        <v>1</v>
      </c>
      <c r="BD6" s="2" t="s">
        <v>2</v>
      </c>
      <c r="BE6" s="2" t="s">
        <v>3</v>
      </c>
      <c r="BF6" s="1149" t="s">
        <v>4</v>
      </c>
      <c r="BG6" s="1149" t="s">
        <v>5</v>
      </c>
      <c r="BH6" s="1149" t="s">
        <v>6</v>
      </c>
      <c r="BI6" s="1149" t="s">
        <v>7</v>
      </c>
      <c r="BJ6" s="1149" t="s">
        <v>8</v>
      </c>
      <c r="BK6" s="1149" t="s">
        <v>137</v>
      </c>
      <c r="BL6" s="1149" t="s">
        <v>9</v>
      </c>
      <c r="BM6" s="1149" t="s">
        <v>10</v>
      </c>
      <c r="BN6" s="1151" t="s">
        <v>403</v>
      </c>
      <c r="BO6" s="1152"/>
      <c r="BP6" s="1155" t="s">
        <v>11</v>
      </c>
      <c r="BQ6" s="1155"/>
      <c r="BR6" s="1155"/>
      <c r="BS6" s="1156"/>
      <c r="BT6" s="1143" t="s">
        <v>1</v>
      </c>
      <c r="BU6" s="2" t="s">
        <v>2</v>
      </c>
      <c r="BV6" s="2" t="s">
        <v>3</v>
      </c>
      <c r="BW6" s="1149" t="s">
        <v>4</v>
      </c>
      <c r="BX6" s="1149" t="s">
        <v>5</v>
      </c>
      <c r="BY6" s="1149" t="s">
        <v>6</v>
      </c>
      <c r="BZ6" s="1149" t="s">
        <v>7</v>
      </c>
      <c r="CA6" s="1149" t="s">
        <v>8</v>
      </c>
      <c r="CB6" s="1149" t="s">
        <v>137</v>
      </c>
      <c r="CC6" s="1149" t="s">
        <v>9</v>
      </c>
      <c r="CD6" s="1149" t="s">
        <v>10</v>
      </c>
      <c r="CE6" s="1151" t="s">
        <v>403</v>
      </c>
      <c r="CF6" s="1152"/>
      <c r="CG6" s="1155" t="s">
        <v>11</v>
      </c>
      <c r="CH6" s="1155"/>
      <c r="CI6" s="1155"/>
      <c r="CJ6" s="1156"/>
      <c r="CK6" s="1143" t="s">
        <v>1</v>
      </c>
      <c r="CL6" s="2" t="s">
        <v>2</v>
      </c>
      <c r="CM6" s="2" t="s">
        <v>3</v>
      </c>
      <c r="CN6" s="1149" t="s">
        <v>4</v>
      </c>
      <c r="CO6" s="1149" t="s">
        <v>5</v>
      </c>
      <c r="CP6" s="1149" t="s">
        <v>6</v>
      </c>
      <c r="CQ6" s="1149" t="s">
        <v>7</v>
      </c>
      <c r="CR6" s="1149" t="s">
        <v>8</v>
      </c>
      <c r="CS6" s="1149" t="s">
        <v>137</v>
      </c>
      <c r="CT6" s="1149" t="s">
        <v>9</v>
      </c>
      <c r="CU6" s="1149" t="s">
        <v>10</v>
      </c>
      <c r="CV6" s="1151" t="s">
        <v>403</v>
      </c>
      <c r="CW6" s="1152"/>
      <c r="CX6" s="1155" t="s">
        <v>11</v>
      </c>
      <c r="CY6" s="1155"/>
      <c r="CZ6" s="1155"/>
      <c r="DA6" s="1156"/>
      <c r="DB6" s="1143" t="s">
        <v>1</v>
      </c>
      <c r="DC6" s="2" t="s">
        <v>2</v>
      </c>
      <c r="DD6" s="2" t="s">
        <v>3</v>
      </c>
      <c r="DE6" s="1149" t="s">
        <v>4</v>
      </c>
      <c r="DF6" s="1149" t="s">
        <v>5</v>
      </c>
      <c r="DG6" s="1149" t="s">
        <v>6</v>
      </c>
      <c r="DH6" s="1149" t="s">
        <v>7</v>
      </c>
      <c r="DI6" s="1149" t="s">
        <v>8</v>
      </c>
      <c r="DJ6" s="1149" t="s">
        <v>137</v>
      </c>
      <c r="DK6" s="1149" t="s">
        <v>9</v>
      </c>
      <c r="DL6" s="1149" t="s">
        <v>10</v>
      </c>
      <c r="DM6" s="1151" t="s">
        <v>403</v>
      </c>
      <c r="DN6" s="1152"/>
      <c r="DO6" s="1155" t="s">
        <v>11</v>
      </c>
      <c r="DP6" s="1155"/>
      <c r="DQ6" s="1155"/>
      <c r="DR6" s="1156"/>
      <c r="DS6" s="1143" t="s">
        <v>1</v>
      </c>
      <c r="DT6" s="2" t="s">
        <v>2</v>
      </c>
      <c r="DU6" s="2" t="s">
        <v>3</v>
      </c>
      <c r="DV6" s="1149" t="s">
        <v>4</v>
      </c>
      <c r="DW6" s="1149" t="s">
        <v>5</v>
      </c>
      <c r="DX6" s="1149" t="s">
        <v>6</v>
      </c>
      <c r="DY6" s="1149" t="s">
        <v>7</v>
      </c>
      <c r="DZ6" s="1149" t="s">
        <v>8</v>
      </c>
      <c r="EA6" s="1149" t="s">
        <v>137</v>
      </c>
      <c r="EB6" s="1149" t="s">
        <v>9</v>
      </c>
      <c r="EC6" s="1149" t="s">
        <v>10</v>
      </c>
      <c r="ED6" s="1151" t="s">
        <v>403</v>
      </c>
      <c r="EE6" s="1152"/>
      <c r="EF6" s="1155" t="s">
        <v>11</v>
      </c>
      <c r="EG6" s="1155"/>
      <c r="EH6" s="1155"/>
      <c r="EI6" s="1156"/>
      <c r="EJ6" s="1143" t="s">
        <v>1</v>
      </c>
      <c r="EK6" s="2" t="s">
        <v>2</v>
      </c>
      <c r="EL6" s="2" t="s">
        <v>3</v>
      </c>
      <c r="EM6" s="1149" t="s">
        <v>4</v>
      </c>
      <c r="EN6" s="1149" t="s">
        <v>5</v>
      </c>
      <c r="EO6" s="1149" t="s">
        <v>6</v>
      </c>
      <c r="EP6" s="1149" t="s">
        <v>7</v>
      </c>
      <c r="EQ6" s="1149" t="s">
        <v>8</v>
      </c>
      <c r="ER6" s="1149" t="s">
        <v>137</v>
      </c>
      <c r="ES6" s="1149" t="s">
        <v>9</v>
      </c>
      <c r="ET6" s="1149" t="s">
        <v>10</v>
      </c>
      <c r="EU6" s="1151" t="s">
        <v>403</v>
      </c>
      <c r="EV6" s="1152"/>
      <c r="EW6" s="1155" t="s">
        <v>11</v>
      </c>
      <c r="EX6" s="1155"/>
      <c r="EY6" s="1155"/>
      <c r="EZ6" s="1156"/>
      <c r="FA6" s="955" t="s">
        <v>2</v>
      </c>
      <c r="FB6" s="2" t="s">
        <v>3</v>
      </c>
      <c r="FC6" s="1149" t="s">
        <v>4</v>
      </c>
      <c r="FD6" s="1149" t="s">
        <v>5</v>
      </c>
      <c r="FE6" s="1149" t="s">
        <v>6</v>
      </c>
      <c r="FF6" s="1166" t="s">
        <v>7</v>
      </c>
    </row>
    <row r="7" spans="1:163">
      <c r="A7" s="1141"/>
      <c r="B7" s="1141"/>
      <c r="C7" s="1145"/>
      <c r="D7" s="1147"/>
      <c r="E7" s="1157">
        <f>SUM(E9:F9)/G4</f>
        <v>5.9966101694915251E-2</v>
      </c>
      <c r="F7" s="1157"/>
      <c r="G7" s="1150"/>
      <c r="H7" s="1150"/>
      <c r="I7" s="1150"/>
      <c r="J7" s="1150"/>
      <c r="K7" s="1150"/>
      <c r="L7" s="1150"/>
      <c r="M7" s="1150"/>
      <c r="N7" s="1150"/>
      <c r="O7" s="1153"/>
      <c r="P7" s="1154"/>
      <c r="Q7" s="1150" t="s">
        <v>12</v>
      </c>
      <c r="R7" s="1150"/>
      <c r="S7" s="1150" t="s">
        <v>13</v>
      </c>
      <c r="T7" s="1158"/>
      <c r="U7" s="1147"/>
      <c r="V7" s="1157">
        <f>SUM(V9:W9)/X4</f>
        <v>5.6122448979591837E-2</v>
      </c>
      <c r="W7" s="1157"/>
      <c r="X7" s="1150"/>
      <c r="Y7" s="1150"/>
      <c r="Z7" s="1150"/>
      <c r="AA7" s="1150"/>
      <c r="AB7" s="1150"/>
      <c r="AC7" s="1150"/>
      <c r="AD7" s="1150"/>
      <c r="AE7" s="1150"/>
      <c r="AF7" s="1153"/>
      <c r="AG7" s="1154"/>
      <c r="AH7" s="1150" t="s">
        <v>12</v>
      </c>
      <c r="AI7" s="1150"/>
      <c r="AJ7" s="1150" t="s">
        <v>13</v>
      </c>
      <c r="AK7" s="1158"/>
      <c r="AL7" s="1147"/>
      <c r="AM7" s="1157">
        <f>SUM(AM9:AN9)/AO4</f>
        <v>3.877966101694915E-2</v>
      </c>
      <c r="AN7" s="1157"/>
      <c r="AO7" s="1150"/>
      <c r="AP7" s="1150"/>
      <c r="AQ7" s="1150"/>
      <c r="AR7" s="1150"/>
      <c r="AS7" s="1150"/>
      <c r="AT7" s="1150"/>
      <c r="AU7" s="1150"/>
      <c r="AV7" s="1150"/>
      <c r="AW7" s="1153"/>
      <c r="AX7" s="1154"/>
      <c r="AY7" s="1150" t="s">
        <v>12</v>
      </c>
      <c r="AZ7" s="1150"/>
      <c r="BA7" s="1150" t="s">
        <v>13</v>
      </c>
      <c r="BB7" s="1158"/>
      <c r="BC7" s="1147"/>
      <c r="BD7" s="1157">
        <f>SUM(BD9:BE9)/BF4</f>
        <v>4.7380952380952378E-2</v>
      </c>
      <c r="BE7" s="1157"/>
      <c r="BF7" s="1150"/>
      <c r="BG7" s="1150"/>
      <c r="BH7" s="1150"/>
      <c r="BI7" s="1150"/>
      <c r="BJ7" s="1150"/>
      <c r="BK7" s="1150"/>
      <c r="BL7" s="1150"/>
      <c r="BM7" s="1150"/>
      <c r="BN7" s="1153"/>
      <c r="BO7" s="1154"/>
      <c r="BP7" s="1150" t="s">
        <v>12</v>
      </c>
      <c r="BQ7" s="1150"/>
      <c r="BR7" s="1150" t="s">
        <v>13</v>
      </c>
      <c r="BS7" s="1158"/>
      <c r="BT7" s="1147"/>
      <c r="BU7" s="1157">
        <f>SUM(BU9:BV9)/BW4</f>
        <v>4.552542372881356E-2</v>
      </c>
      <c r="BV7" s="1157"/>
      <c r="BW7" s="1150"/>
      <c r="BX7" s="1150"/>
      <c r="BY7" s="1150"/>
      <c r="BZ7" s="1150"/>
      <c r="CA7" s="1150"/>
      <c r="CB7" s="1150"/>
      <c r="CC7" s="1150"/>
      <c r="CD7" s="1150"/>
      <c r="CE7" s="1153"/>
      <c r="CF7" s="1154"/>
      <c r="CG7" s="1150" t="s">
        <v>12</v>
      </c>
      <c r="CH7" s="1150"/>
      <c r="CI7" s="1150" t="s">
        <v>13</v>
      </c>
      <c r="CJ7" s="1158"/>
      <c r="CK7" s="1147"/>
      <c r="CL7" s="1157">
        <f>SUM(CL9:CM9)/CN4</f>
        <v>3.8989898989898991E-2</v>
      </c>
      <c r="CM7" s="1157"/>
      <c r="CN7" s="1150"/>
      <c r="CO7" s="1150"/>
      <c r="CP7" s="1150"/>
      <c r="CQ7" s="1150"/>
      <c r="CR7" s="1150"/>
      <c r="CS7" s="1150"/>
      <c r="CT7" s="1150"/>
      <c r="CU7" s="1150"/>
      <c r="CV7" s="1153"/>
      <c r="CW7" s="1154"/>
      <c r="CX7" s="1150" t="s">
        <v>12</v>
      </c>
      <c r="CY7" s="1150"/>
      <c r="CZ7" s="1150" t="s">
        <v>13</v>
      </c>
      <c r="DA7" s="1158"/>
      <c r="DB7" s="1147"/>
      <c r="DC7" s="1157">
        <f>SUM(DC9:DD9)/DE4</f>
        <v>4.0740740740740744E-2</v>
      </c>
      <c r="DD7" s="1157"/>
      <c r="DE7" s="1150"/>
      <c r="DF7" s="1150"/>
      <c r="DG7" s="1150"/>
      <c r="DH7" s="1150"/>
      <c r="DI7" s="1150"/>
      <c r="DJ7" s="1150"/>
      <c r="DK7" s="1150"/>
      <c r="DL7" s="1150"/>
      <c r="DM7" s="1153"/>
      <c r="DN7" s="1154"/>
      <c r="DO7" s="1150" t="s">
        <v>12</v>
      </c>
      <c r="DP7" s="1150"/>
      <c r="DQ7" s="1150" t="s">
        <v>13</v>
      </c>
      <c r="DR7" s="1158"/>
      <c r="DS7" s="1147"/>
      <c r="DT7" s="1157">
        <f>SUM(DT9:DU9)/DV4</f>
        <v>4.566101694915254E-2</v>
      </c>
      <c r="DU7" s="1157"/>
      <c r="DV7" s="1150"/>
      <c r="DW7" s="1150"/>
      <c r="DX7" s="1150"/>
      <c r="DY7" s="1150"/>
      <c r="DZ7" s="1150"/>
      <c r="EA7" s="1150"/>
      <c r="EB7" s="1150"/>
      <c r="EC7" s="1150"/>
      <c r="ED7" s="1153"/>
      <c r="EE7" s="1154"/>
      <c r="EF7" s="1150" t="s">
        <v>12</v>
      </c>
      <c r="EG7" s="1150"/>
      <c r="EH7" s="1150" t="s">
        <v>13</v>
      </c>
      <c r="EI7" s="1158"/>
      <c r="EJ7" s="1147"/>
      <c r="EK7" s="1157">
        <f>SUM(EK9:EL9)/EM4</f>
        <v>4.7108843537414964E-2</v>
      </c>
      <c r="EL7" s="1157"/>
      <c r="EM7" s="1150"/>
      <c r="EN7" s="1150"/>
      <c r="EO7" s="1150"/>
      <c r="EP7" s="1150"/>
      <c r="EQ7" s="1150"/>
      <c r="ER7" s="1150"/>
      <c r="ES7" s="1150"/>
      <c r="ET7" s="1150"/>
      <c r="EU7" s="1153"/>
      <c r="EV7" s="1154"/>
      <c r="EW7" s="1150" t="s">
        <v>12</v>
      </c>
      <c r="EX7" s="1150"/>
      <c r="EY7" s="1150" t="s">
        <v>13</v>
      </c>
      <c r="EZ7" s="1158"/>
      <c r="FA7" s="1168">
        <f>SUM(FA9:FB9)/FC4</f>
        <v>4.6682981927710844E-2</v>
      </c>
      <c r="FB7" s="1169"/>
      <c r="FC7" s="1165"/>
      <c r="FD7" s="1165"/>
      <c r="FE7" s="1165"/>
      <c r="FF7" s="1167"/>
    </row>
    <row r="8" spans="1:163">
      <c r="A8" s="1141"/>
      <c r="B8" s="1141"/>
      <c r="C8" s="1145"/>
      <c r="D8" s="1147"/>
      <c r="E8" s="3">
        <f>E9/G4</f>
        <v>2.1966101694915256E-2</v>
      </c>
      <c r="F8" s="3">
        <f>F9/G4</f>
        <v>3.7999999999999999E-2</v>
      </c>
      <c r="G8" s="1150"/>
      <c r="H8" s="1150"/>
      <c r="I8" s="1150"/>
      <c r="J8" s="1150"/>
      <c r="K8" s="1150"/>
      <c r="L8" s="1150"/>
      <c r="M8" s="1150"/>
      <c r="N8" s="1150"/>
      <c r="O8" s="1159" t="s">
        <v>404</v>
      </c>
      <c r="P8" s="1159" t="s">
        <v>405</v>
      </c>
      <c r="Q8" s="1161" t="s">
        <v>14</v>
      </c>
      <c r="R8" s="1161" t="s">
        <v>15</v>
      </c>
      <c r="S8" s="1161" t="s">
        <v>14</v>
      </c>
      <c r="T8" s="1163" t="s">
        <v>15</v>
      </c>
      <c r="U8" s="1147"/>
      <c r="V8" s="3">
        <f>V9/X4</f>
        <v>1.6258503401360543E-2</v>
      </c>
      <c r="W8" s="3">
        <f>W9/X4</f>
        <v>3.9863945578231294E-2</v>
      </c>
      <c r="X8" s="1150"/>
      <c r="Y8" s="1150"/>
      <c r="Z8" s="1150"/>
      <c r="AA8" s="1150"/>
      <c r="AB8" s="1150"/>
      <c r="AC8" s="1150"/>
      <c r="AD8" s="1150"/>
      <c r="AE8" s="1150"/>
      <c r="AF8" s="1159" t="s">
        <v>404</v>
      </c>
      <c r="AG8" s="1159" t="s">
        <v>405</v>
      </c>
      <c r="AH8" s="1161" t="s">
        <v>14</v>
      </c>
      <c r="AI8" s="1161" t="s">
        <v>15</v>
      </c>
      <c r="AJ8" s="1161" t="s">
        <v>14</v>
      </c>
      <c r="AK8" s="1163" t="s">
        <v>15</v>
      </c>
      <c r="AL8" s="1147"/>
      <c r="AM8" s="3">
        <f>AM9/AO4</f>
        <v>1.1220338983050847E-2</v>
      </c>
      <c r="AN8" s="3">
        <f>AN9/AO4</f>
        <v>2.7559322033898305E-2</v>
      </c>
      <c r="AO8" s="1150"/>
      <c r="AP8" s="1150"/>
      <c r="AQ8" s="1150"/>
      <c r="AR8" s="1150"/>
      <c r="AS8" s="1150"/>
      <c r="AT8" s="1150"/>
      <c r="AU8" s="1150"/>
      <c r="AV8" s="1150"/>
      <c r="AW8" s="1159" t="s">
        <v>404</v>
      </c>
      <c r="AX8" s="1159" t="s">
        <v>405</v>
      </c>
      <c r="AY8" s="1161" t="s">
        <v>14</v>
      </c>
      <c r="AZ8" s="1161" t="s">
        <v>15</v>
      </c>
      <c r="BA8" s="1161" t="s">
        <v>14</v>
      </c>
      <c r="BB8" s="1163" t="s">
        <v>15</v>
      </c>
      <c r="BC8" s="1147"/>
      <c r="BD8" s="3">
        <f>BD9/BF4</f>
        <v>1.5136054421768708E-2</v>
      </c>
      <c r="BE8" s="3">
        <f>BE9/BF4</f>
        <v>3.2244897959183672E-2</v>
      </c>
      <c r="BF8" s="1150"/>
      <c r="BG8" s="1150"/>
      <c r="BH8" s="1150"/>
      <c r="BI8" s="1150"/>
      <c r="BJ8" s="1150"/>
      <c r="BK8" s="1150"/>
      <c r="BL8" s="1150"/>
      <c r="BM8" s="1150"/>
      <c r="BN8" s="1159" t="s">
        <v>404</v>
      </c>
      <c r="BO8" s="1159" t="s">
        <v>405</v>
      </c>
      <c r="BP8" s="1161" t="s">
        <v>14</v>
      </c>
      <c r="BQ8" s="1161" t="s">
        <v>15</v>
      </c>
      <c r="BR8" s="1161" t="s">
        <v>14</v>
      </c>
      <c r="BS8" s="1163" t="s">
        <v>15</v>
      </c>
      <c r="BT8" s="1147"/>
      <c r="BU8" s="3">
        <f>BU9/BW4</f>
        <v>1.3288135593220339E-2</v>
      </c>
      <c r="BV8" s="3">
        <f>BV9/BW4</f>
        <v>3.223728813559322E-2</v>
      </c>
      <c r="BW8" s="1150"/>
      <c r="BX8" s="1150"/>
      <c r="BY8" s="1150"/>
      <c r="BZ8" s="1150"/>
      <c r="CA8" s="1150"/>
      <c r="CB8" s="1150"/>
      <c r="CC8" s="1150"/>
      <c r="CD8" s="1150"/>
      <c r="CE8" s="1159" t="s">
        <v>404</v>
      </c>
      <c r="CF8" s="1159" t="s">
        <v>405</v>
      </c>
      <c r="CG8" s="1161" t="s">
        <v>14</v>
      </c>
      <c r="CH8" s="1161" t="s">
        <v>15</v>
      </c>
      <c r="CI8" s="1161" t="s">
        <v>14</v>
      </c>
      <c r="CJ8" s="1163" t="s">
        <v>15</v>
      </c>
      <c r="CK8" s="1147"/>
      <c r="CL8" s="3">
        <f>CL9/CN4</f>
        <v>1.1111111111111112E-2</v>
      </c>
      <c r="CM8" s="3">
        <f>CM9/CN4</f>
        <v>2.7878787878787878E-2</v>
      </c>
      <c r="CN8" s="1150"/>
      <c r="CO8" s="1150"/>
      <c r="CP8" s="1150"/>
      <c r="CQ8" s="1150"/>
      <c r="CR8" s="1150"/>
      <c r="CS8" s="1150"/>
      <c r="CT8" s="1150"/>
      <c r="CU8" s="1150"/>
      <c r="CV8" s="1159" t="s">
        <v>404</v>
      </c>
      <c r="CW8" s="1159" t="s">
        <v>405</v>
      </c>
      <c r="CX8" s="1161" t="s">
        <v>14</v>
      </c>
      <c r="CY8" s="1161" t="s">
        <v>15</v>
      </c>
      <c r="CZ8" s="1161" t="s">
        <v>14</v>
      </c>
      <c r="DA8" s="1163" t="s">
        <v>15</v>
      </c>
      <c r="DB8" s="1147"/>
      <c r="DC8" s="3">
        <f>DC9/DE4</f>
        <v>1.3535353535353536E-2</v>
      </c>
      <c r="DD8" s="3">
        <f>DD9/DE4</f>
        <v>2.7205387205387205E-2</v>
      </c>
      <c r="DE8" s="1150"/>
      <c r="DF8" s="1150"/>
      <c r="DG8" s="1150"/>
      <c r="DH8" s="1150"/>
      <c r="DI8" s="1150"/>
      <c r="DJ8" s="1150"/>
      <c r="DK8" s="1150"/>
      <c r="DL8" s="1150"/>
      <c r="DM8" s="1159" t="s">
        <v>404</v>
      </c>
      <c r="DN8" s="1159" t="s">
        <v>405</v>
      </c>
      <c r="DO8" s="1161" t="s">
        <v>14</v>
      </c>
      <c r="DP8" s="1161" t="s">
        <v>15</v>
      </c>
      <c r="DQ8" s="1161" t="s">
        <v>14</v>
      </c>
      <c r="DR8" s="1163" t="s">
        <v>15</v>
      </c>
      <c r="DS8" s="1147"/>
      <c r="DT8" s="3">
        <f>DT9/DV4</f>
        <v>1.7118644067796611E-2</v>
      </c>
      <c r="DU8" s="3">
        <f>DU9/DV4</f>
        <v>2.8542372881355933E-2</v>
      </c>
      <c r="DV8" s="1150"/>
      <c r="DW8" s="1150"/>
      <c r="DX8" s="1150"/>
      <c r="DY8" s="1150"/>
      <c r="DZ8" s="1150"/>
      <c r="EA8" s="1150"/>
      <c r="EB8" s="1150"/>
      <c r="EC8" s="1150"/>
      <c r="ED8" s="1159" t="s">
        <v>404</v>
      </c>
      <c r="EE8" s="1159" t="s">
        <v>405</v>
      </c>
      <c r="EF8" s="1161" t="s">
        <v>14</v>
      </c>
      <c r="EG8" s="1161" t="s">
        <v>15</v>
      </c>
      <c r="EH8" s="1161" t="s">
        <v>14</v>
      </c>
      <c r="EI8" s="1163" t="s">
        <v>15</v>
      </c>
      <c r="EJ8" s="1147"/>
      <c r="EK8" s="3">
        <f>EK9/EM4</f>
        <v>1.0034013605442177E-2</v>
      </c>
      <c r="EL8" s="3">
        <f>EL9/EM4</f>
        <v>3.7074829931972787E-2</v>
      </c>
      <c r="EM8" s="1150"/>
      <c r="EN8" s="1150"/>
      <c r="EO8" s="1150"/>
      <c r="EP8" s="1150"/>
      <c r="EQ8" s="1150"/>
      <c r="ER8" s="1150"/>
      <c r="ES8" s="1150"/>
      <c r="ET8" s="1150"/>
      <c r="EU8" s="1159" t="s">
        <v>404</v>
      </c>
      <c r="EV8" s="1159" t="s">
        <v>405</v>
      </c>
      <c r="EW8" s="1161" t="s">
        <v>14</v>
      </c>
      <c r="EX8" s="1161" t="s">
        <v>15</v>
      </c>
      <c r="EY8" s="1161" t="s">
        <v>14</v>
      </c>
      <c r="EZ8" s="1163" t="s">
        <v>15</v>
      </c>
      <c r="FA8" s="956">
        <f>FA9/FC4</f>
        <v>1.4405120481927712E-2</v>
      </c>
      <c r="FB8" s="957">
        <f>FB9/FC4</f>
        <v>3.2277861445783131E-2</v>
      </c>
      <c r="FC8" s="1165"/>
      <c r="FD8" s="1165"/>
      <c r="FE8" s="1165"/>
      <c r="FF8" s="1167"/>
    </row>
    <row r="9" spans="1:163" ht="14.5" thickBot="1">
      <c r="A9" s="1142"/>
      <c r="B9" s="1142"/>
      <c r="C9" s="1146"/>
      <c r="D9" s="1148"/>
      <c r="E9" s="4">
        <f>SUM(E10:E60)</f>
        <v>648</v>
      </c>
      <c r="F9" s="4">
        <f>SUM(F10:F60)</f>
        <v>1121</v>
      </c>
      <c r="G9" s="4">
        <f ca="1">SUM(G10:G60)</f>
        <v>238.87000000000006</v>
      </c>
      <c r="H9" s="321">
        <f ca="1">SUM(H10:H60)</f>
        <v>119435</v>
      </c>
      <c r="I9" s="4">
        <f t="shared" ref="I9:J9" ca="1" si="0">SUM(I10:I60)</f>
        <v>1664</v>
      </c>
      <c r="J9" s="4">
        <f t="shared" ca="1" si="0"/>
        <v>3888.0000000000291</v>
      </c>
      <c r="K9" s="4"/>
      <c r="L9" s="4"/>
      <c r="M9" s="4"/>
      <c r="N9" s="4"/>
      <c r="O9" s="1160"/>
      <c r="P9" s="1160"/>
      <c r="Q9" s="1162"/>
      <c r="R9" s="1162"/>
      <c r="S9" s="1162"/>
      <c r="T9" s="1164"/>
      <c r="U9" s="1148"/>
      <c r="V9" s="4">
        <f>SUM(V10:V60)</f>
        <v>478</v>
      </c>
      <c r="W9" s="4">
        <f>SUM(W10:W60)</f>
        <v>1172</v>
      </c>
      <c r="X9" s="4">
        <f ca="1">SUM(X10:X60)</f>
        <v>205.6</v>
      </c>
      <c r="Y9" s="321">
        <f ca="1">SUM(Y10:Y60)</f>
        <v>102800</v>
      </c>
      <c r="Z9" s="4">
        <f t="shared" ref="Z9:AA9" ca="1" si="1">SUM(Z10:Z60)</f>
        <v>1664</v>
      </c>
      <c r="AA9" s="4">
        <f t="shared" ca="1" si="1"/>
        <v>2940</v>
      </c>
      <c r="AB9" s="4"/>
      <c r="AC9" s="4"/>
      <c r="AD9" s="4"/>
      <c r="AE9" s="4"/>
      <c r="AF9" s="1160"/>
      <c r="AG9" s="1160"/>
      <c r="AH9" s="1162"/>
      <c r="AI9" s="1162"/>
      <c r="AJ9" s="1162"/>
      <c r="AK9" s="1164"/>
      <c r="AL9" s="1148"/>
      <c r="AM9" s="4">
        <f>SUM(AM10:AM60)</f>
        <v>331</v>
      </c>
      <c r="AN9" s="4">
        <f>SUM(AN10:AN60)</f>
        <v>813</v>
      </c>
      <c r="AO9" s="4">
        <f ca="1">SUM(AO10:AO60)</f>
        <v>230.36</v>
      </c>
      <c r="AP9" s="321">
        <f ca="1">SUM(AP10:AP60)</f>
        <v>115180</v>
      </c>
      <c r="AQ9" s="4">
        <f t="shared" ref="AQ9:AR9" ca="1" si="2">SUM(AQ10:AQ60)</f>
        <v>1669</v>
      </c>
      <c r="AR9" s="4">
        <f t="shared" ca="1" si="2"/>
        <v>3632.0000000000437</v>
      </c>
      <c r="AS9" s="4"/>
      <c r="AT9" s="4"/>
      <c r="AU9" s="4"/>
      <c r="AV9" s="4"/>
      <c r="AW9" s="1160"/>
      <c r="AX9" s="1160"/>
      <c r="AY9" s="1162"/>
      <c r="AZ9" s="1162"/>
      <c r="BA9" s="1162"/>
      <c r="BB9" s="1164"/>
      <c r="BC9" s="1148"/>
      <c r="BD9" s="4">
        <f>SUM(BD10:BD60)</f>
        <v>445</v>
      </c>
      <c r="BE9" s="4">
        <f>SUM(BE10:BE60)</f>
        <v>948</v>
      </c>
      <c r="BF9" s="4">
        <f ca="1">SUM(BF10:BF60)</f>
        <v>227.69</v>
      </c>
      <c r="BG9" s="321">
        <f ca="1">SUM(BG10:BG60)</f>
        <v>113845</v>
      </c>
      <c r="BH9" s="4">
        <f t="shared" ref="BH9:BI9" ca="1" si="3">SUM(BH10:BH60)</f>
        <v>1673</v>
      </c>
      <c r="BI9" s="4">
        <f t="shared" ca="1" si="3"/>
        <v>3912.0000000000073</v>
      </c>
      <c r="BJ9" s="4"/>
      <c r="BK9" s="4"/>
      <c r="BL9" s="4"/>
      <c r="BM9" s="4"/>
      <c r="BN9" s="1160"/>
      <c r="BO9" s="1160"/>
      <c r="BP9" s="1162"/>
      <c r="BQ9" s="1162"/>
      <c r="BR9" s="1162"/>
      <c r="BS9" s="1164"/>
      <c r="BT9" s="1148"/>
      <c r="BU9" s="4">
        <f>SUM(BU10:BU60)</f>
        <v>392</v>
      </c>
      <c r="BV9" s="4">
        <f>SUM(BV10:BV60)</f>
        <v>951</v>
      </c>
      <c r="BW9" s="4">
        <f ca="1">SUM(BW10:BW60)</f>
        <v>231.05</v>
      </c>
      <c r="BX9" s="321">
        <f ca="1">SUM(BX10:BX60)</f>
        <v>115525</v>
      </c>
      <c r="BY9" s="4">
        <f t="shared" ref="BY9:BZ9" ca="1" si="4">SUM(BY10:BY60)</f>
        <v>1676</v>
      </c>
      <c r="BZ9" s="4">
        <f t="shared" ca="1" si="4"/>
        <v>3771.9999999999709</v>
      </c>
      <c r="CA9" s="4"/>
      <c r="CB9" s="4"/>
      <c r="CC9" s="4"/>
      <c r="CD9" s="4"/>
      <c r="CE9" s="1160"/>
      <c r="CF9" s="1160"/>
      <c r="CG9" s="1162"/>
      <c r="CH9" s="1162"/>
      <c r="CI9" s="1162"/>
      <c r="CJ9" s="1164"/>
      <c r="CK9" s="1148"/>
      <c r="CL9" s="4">
        <f>SUM(CL10:CL60)</f>
        <v>330</v>
      </c>
      <c r="CM9" s="4">
        <f>SUM(CM10:CM60)</f>
        <v>828</v>
      </c>
      <c r="CN9" s="4">
        <f ca="1">SUM(CN10:CN60)</f>
        <v>228.41</v>
      </c>
      <c r="CO9" s="321">
        <f ca="1">SUM(CO10:CO60)</f>
        <v>114205</v>
      </c>
      <c r="CP9" s="4">
        <f t="shared" ref="CP9:CQ9" ca="1" si="5">SUM(CP10:CP60)</f>
        <v>1443</v>
      </c>
      <c r="CQ9" s="4">
        <f t="shared" ca="1" si="5"/>
        <v>3644.0000000000146</v>
      </c>
      <c r="CR9" s="4"/>
      <c r="CS9" s="4"/>
      <c r="CT9" s="4"/>
      <c r="CU9" s="4"/>
      <c r="CV9" s="1160"/>
      <c r="CW9" s="1160"/>
      <c r="CX9" s="1162"/>
      <c r="CY9" s="1162"/>
      <c r="CZ9" s="1162"/>
      <c r="DA9" s="1164"/>
      <c r="DB9" s="1148"/>
      <c r="DC9" s="4">
        <f>SUM(DC10:DC60)</f>
        <v>402</v>
      </c>
      <c r="DD9" s="4">
        <f>SUM(DD10:DD60)</f>
        <v>808</v>
      </c>
      <c r="DE9" s="4">
        <f ca="1">SUM(DE10:DE60)</f>
        <v>228.32999999999998</v>
      </c>
      <c r="DF9" s="321">
        <f ca="1">SUM(DF10:DF60)</f>
        <v>114165</v>
      </c>
      <c r="DG9" s="4">
        <f t="shared" ref="DG9:DH9" ca="1" si="6">SUM(DG10:DG60)</f>
        <v>1446</v>
      </c>
      <c r="DH9" s="4">
        <f t="shared" ca="1" si="6"/>
        <v>3747.9999999999927</v>
      </c>
      <c r="DI9" s="4"/>
      <c r="DJ9" s="4"/>
      <c r="DK9" s="4"/>
      <c r="DL9" s="4"/>
      <c r="DM9" s="1160"/>
      <c r="DN9" s="1160"/>
      <c r="DO9" s="1162"/>
      <c r="DP9" s="1162"/>
      <c r="DQ9" s="1162"/>
      <c r="DR9" s="1164"/>
      <c r="DS9" s="1148"/>
      <c r="DT9" s="4">
        <f>SUM(DT10:DT60)</f>
        <v>505</v>
      </c>
      <c r="DU9" s="4">
        <f>SUM(DU10:DU60)</f>
        <v>842</v>
      </c>
      <c r="DV9" s="4">
        <f ca="1">SUM(DV10:DV60)</f>
        <v>225.62</v>
      </c>
      <c r="DW9" s="321">
        <f ca="1">SUM(DW10:DW60)</f>
        <v>112810</v>
      </c>
      <c r="DX9" s="4">
        <f t="shared" ref="DX9:DY9" ca="1" si="7">SUM(DX10:DX60)</f>
        <v>1446</v>
      </c>
      <c r="DY9" s="4">
        <f t="shared" ca="1" si="7"/>
        <v>3796.0000000000218</v>
      </c>
      <c r="DZ9" s="4"/>
      <c r="EA9" s="4"/>
      <c r="EB9" s="4"/>
      <c r="EC9" s="4"/>
      <c r="ED9" s="1160"/>
      <c r="EE9" s="1160"/>
      <c r="EF9" s="1162"/>
      <c r="EG9" s="1162"/>
      <c r="EH9" s="1162"/>
      <c r="EI9" s="1164"/>
      <c r="EJ9" s="1148"/>
      <c r="EK9" s="4">
        <f>SUM(EK10:EK60)</f>
        <v>295</v>
      </c>
      <c r="EL9" s="4">
        <f>SUM(EL10:EL60)</f>
        <v>1090</v>
      </c>
      <c r="EM9" s="4">
        <f ca="1">SUM(EM10:EM60)</f>
        <v>224.98999999999998</v>
      </c>
      <c r="EN9" s="321">
        <f ca="1">SUM(EN10:EN60)</f>
        <v>112495</v>
      </c>
      <c r="EO9" s="4">
        <f t="shared" ref="EO9:EP9" ca="1" si="8">SUM(EO10:EO60)</f>
        <v>1450</v>
      </c>
      <c r="EP9" s="4">
        <f t="shared" ca="1" si="8"/>
        <v>3691.9999999999709</v>
      </c>
      <c r="EQ9" s="4"/>
      <c r="ER9" s="4"/>
      <c r="ES9" s="4"/>
      <c r="ET9" s="4"/>
      <c r="EU9" s="1160"/>
      <c r="EV9" s="1160"/>
      <c r="EW9" s="1162"/>
      <c r="EX9" s="1162"/>
      <c r="EY9" s="1162"/>
      <c r="EZ9" s="1164"/>
      <c r="FA9" s="958">
        <f>SUM(FA10:FA60)</f>
        <v>3826</v>
      </c>
      <c r="FB9" s="4">
        <f>SUM(FB10:FB60)</f>
        <v>8573</v>
      </c>
      <c r="FC9" s="4">
        <f ca="1">SUM(FC10:FC60)</f>
        <v>2040.9199999999998</v>
      </c>
      <c r="FD9" s="321">
        <f ca="1">SUM(FD10:FD60)</f>
        <v>1020460</v>
      </c>
      <c r="FE9" s="4">
        <f t="shared" ref="FE9:FF9" ca="1" si="9">SUM(FE10:FE60)</f>
        <v>14131</v>
      </c>
      <c r="FF9" s="959">
        <f t="shared" ca="1" si="9"/>
        <v>33024.000000000051</v>
      </c>
    </row>
    <row r="10" spans="1:163">
      <c r="A10" s="93">
        <f>MIN(基本信息!B7:B32)</f>
        <v>45387</v>
      </c>
      <c r="B10" s="315"/>
      <c r="C10" s="316"/>
      <c r="D10" s="1081">
        <v>0</v>
      </c>
      <c r="E10" s="1082"/>
      <c r="F10" s="1083"/>
      <c r="G10" s="1084"/>
      <c r="H10" s="1085">
        <f>G10/1.8*1000</f>
        <v>0</v>
      </c>
      <c r="I10" s="1086"/>
      <c r="J10" s="1086"/>
      <c r="K10" s="1087"/>
      <c r="L10" s="1087"/>
      <c r="M10" s="1088"/>
      <c r="N10" s="1088"/>
      <c r="O10" s="1088"/>
      <c r="P10" s="1088"/>
      <c r="Q10" s="1083"/>
      <c r="R10" s="1083"/>
      <c r="S10" s="1083"/>
      <c r="T10" s="1089"/>
      <c r="U10" s="1081">
        <v>0</v>
      </c>
      <c r="V10" s="1082"/>
      <c r="W10" s="1083"/>
      <c r="X10" s="1084"/>
      <c r="Y10" s="1085">
        <f>X10/1.8*1000</f>
        <v>0</v>
      </c>
      <c r="Z10" s="1086"/>
      <c r="AA10" s="1086"/>
      <c r="AB10" s="1087"/>
      <c r="AC10" s="1087"/>
      <c r="AD10" s="1088"/>
      <c r="AE10" s="1088"/>
      <c r="AF10" s="1088"/>
      <c r="AG10" s="1088"/>
      <c r="AH10" s="1083"/>
      <c r="AI10" s="1083"/>
      <c r="AJ10" s="1083"/>
      <c r="AK10" s="1089"/>
      <c r="AL10" s="1081">
        <v>0</v>
      </c>
      <c r="AM10" s="1082"/>
      <c r="AN10" s="1083"/>
      <c r="AO10" s="1084"/>
      <c r="AP10" s="1085">
        <f>AO10/1.8*1000</f>
        <v>0</v>
      </c>
      <c r="AQ10" s="1086"/>
      <c r="AR10" s="1086"/>
      <c r="AS10" s="1087"/>
      <c r="AT10" s="1087"/>
      <c r="AU10" s="1088"/>
      <c r="AV10" s="1088"/>
      <c r="AW10" s="1088"/>
      <c r="AX10" s="1088"/>
      <c r="AY10" s="1083"/>
      <c r="AZ10" s="1083"/>
      <c r="BA10" s="1083"/>
      <c r="BB10" s="1089"/>
      <c r="BC10" s="1081">
        <v>0</v>
      </c>
      <c r="BD10" s="1082"/>
      <c r="BE10" s="1083"/>
      <c r="BF10" s="1084"/>
      <c r="BG10" s="1085">
        <f>BF10/1.8*1000</f>
        <v>0</v>
      </c>
      <c r="BH10" s="1086"/>
      <c r="BI10" s="1086"/>
      <c r="BJ10" s="1087"/>
      <c r="BK10" s="1087"/>
      <c r="BL10" s="1088"/>
      <c r="BM10" s="1088"/>
      <c r="BN10" s="1088"/>
      <c r="BO10" s="1088"/>
      <c r="BP10" s="1083"/>
      <c r="BQ10" s="1083"/>
      <c r="BR10" s="1083"/>
      <c r="BS10" s="1089"/>
      <c r="BT10" s="1081">
        <v>0</v>
      </c>
      <c r="BU10" s="1082"/>
      <c r="BV10" s="1083"/>
      <c r="BW10" s="1084"/>
      <c r="BX10" s="1085">
        <f>BW10/1.8*1000</f>
        <v>0</v>
      </c>
      <c r="BY10" s="1086"/>
      <c r="BZ10" s="1086"/>
      <c r="CA10" s="1087"/>
      <c r="CB10" s="1087"/>
      <c r="CC10" s="1088"/>
      <c r="CD10" s="1088"/>
      <c r="CE10" s="1088"/>
      <c r="CF10" s="1088"/>
      <c r="CG10" s="1083"/>
      <c r="CH10" s="1083"/>
      <c r="CI10" s="1083"/>
      <c r="CJ10" s="1089"/>
      <c r="CK10" s="1081"/>
      <c r="CL10" s="1082"/>
      <c r="CM10" s="1083"/>
      <c r="CN10" s="1084"/>
      <c r="CO10" s="1085">
        <f>CN10/1.8*1000</f>
        <v>0</v>
      </c>
      <c r="CP10" s="1086"/>
      <c r="CQ10" s="1086"/>
      <c r="CR10" s="1087"/>
      <c r="CS10" s="1087"/>
      <c r="CT10" s="1088"/>
      <c r="CU10" s="1088"/>
      <c r="CV10" s="1088"/>
      <c r="CW10" s="1088"/>
      <c r="CX10" s="1083"/>
      <c r="CY10" s="1083"/>
      <c r="CZ10" s="1083"/>
      <c r="DA10" s="1089"/>
      <c r="DB10" s="1081"/>
      <c r="DC10" s="1082"/>
      <c r="DD10" s="1083"/>
      <c r="DE10" s="1084"/>
      <c r="DF10" s="1085">
        <f>DE10/1.8*1000</f>
        <v>0</v>
      </c>
      <c r="DG10" s="1086"/>
      <c r="DH10" s="1086"/>
      <c r="DI10" s="1087"/>
      <c r="DJ10" s="1087"/>
      <c r="DK10" s="1088"/>
      <c r="DL10" s="1088"/>
      <c r="DM10" s="1088"/>
      <c r="DN10" s="1088"/>
      <c r="DO10" s="1083"/>
      <c r="DP10" s="1083"/>
      <c r="DQ10" s="1083"/>
      <c r="DR10" s="1089"/>
      <c r="DS10" s="1081"/>
      <c r="DT10" s="1082"/>
      <c r="DU10" s="1083"/>
      <c r="DV10" s="1084"/>
      <c r="DW10" s="1085">
        <f>DV10/1.8*1000</f>
        <v>0</v>
      </c>
      <c r="DX10" s="1086"/>
      <c r="DY10" s="1086"/>
      <c r="DZ10" s="1087"/>
      <c r="EA10" s="1087"/>
      <c r="EB10" s="1088"/>
      <c r="EC10" s="1088"/>
      <c r="ED10" s="1088"/>
      <c r="EE10" s="1088"/>
      <c r="EF10" s="1083"/>
      <c r="EG10" s="1083"/>
      <c r="EH10" s="1083"/>
      <c r="EI10" s="1089"/>
      <c r="EJ10" s="1081"/>
      <c r="EK10" s="1082"/>
      <c r="EL10" s="1083"/>
      <c r="EM10" s="1084"/>
      <c r="EN10" s="1085">
        <f>EM10/1.8*1000</f>
        <v>0</v>
      </c>
      <c r="EO10" s="1086"/>
      <c r="EP10" s="1086"/>
      <c r="EQ10" s="1087"/>
      <c r="ER10" s="1087"/>
      <c r="ES10" s="1088"/>
      <c r="ET10" s="1088"/>
      <c r="EU10" s="1088"/>
      <c r="EV10" s="1088"/>
      <c r="EW10" s="1083"/>
      <c r="EX10" s="1083"/>
      <c r="EY10" s="1083"/>
      <c r="EZ10" s="1089"/>
      <c r="FA10" s="960">
        <f>SUMPRODUCT((MOD((COLUMN(C10:EZ10)-5),17)=0)*C10:EZ10)</f>
        <v>0</v>
      </c>
      <c r="FB10" s="961">
        <f>SUMPRODUCT((MOD((COLUMN(C10:EZ10)-6),17)=0)*C10:EZ10)</f>
        <v>0</v>
      </c>
      <c r="FC10" s="962">
        <f>SUMPRODUCT((MOD((COLUMN(C10:EZ10)-7),17)=0)*C10:EZ10)</f>
        <v>0</v>
      </c>
      <c r="FD10" s="963">
        <f>SUMPRODUCT((MOD((COLUMN(C10:EZ10)-8),17)=0)*C10:EZ10)</f>
        <v>0</v>
      </c>
      <c r="FE10" s="964">
        <f>SUMPRODUCT((MOD((COLUMN(C10:EZ10)-9),17)=0)*C10:EZ10)</f>
        <v>0</v>
      </c>
      <c r="FF10" s="965">
        <f>SUMPRODUCT((MOD((COLUMN(C10:EZ10)-10),17)=0)*C10:EZ10)</f>
        <v>0</v>
      </c>
    </row>
    <row r="11" spans="1:163">
      <c r="A11" s="93">
        <v>45388</v>
      </c>
      <c r="B11" s="317">
        <v>18</v>
      </c>
      <c r="C11" s="318">
        <v>11</v>
      </c>
      <c r="D11" s="1090">
        <v>1</v>
      </c>
      <c r="E11" s="1091">
        <v>9</v>
      </c>
      <c r="F11" s="1092">
        <v>8</v>
      </c>
      <c r="G11" s="1093">
        <v>0.74</v>
      </c>
      <c r="H11" s="1094">
        <v>370</v>
      </c>
      <c r="I11" s="1095">
        <v>402</v>
      </c>
      <c r="J11" s="1096">
        <v>40</v>
      </c>
      <c r="K11" s="1097">
        <v>0.89</v>
      </c>
      <c r="L11" s="1097">
        <v>0.6</v>
      </c>
      <c r="M11" s="1098">
        <v>34.200000000000003</v>
      </c>
      <c r="N11" s="1098">
        <v>32</v>
      </c>
      <c r="O11" s="1098">
        <v>0.85</v>
      </c>
      <c r="P11" s="1098">
        <v>0.85</v>
      </c>
      <c r="Q11" s="1099">
        <v>0</v>
      </c>
      <c r="R11" s="1099">
        <v>0</v>
      </c>
      <c r="S11" s="1099">
        <v>1</v>
      </c>
      <c r="T11" s="1100">
        <v>1</v>
      </c>
      <c r="U11" s="1090">
        <v>1</v>
      </c>
      <c r="V11" s="1091">
        <v>8</v>
      </c>
      <c r="W11" s="1092">
        <v>4</v>
      </c>
      <c r="X11" s="1093">
        <v>0.71</v>
      </c>
      <c r="Y11" s="1094">
        <v>355</v>
      </c>
      <c r="Z11" s="1095">
        <v>402</v>
      </c>
      <c r="AA11" s="1096">
        <v>40</v>
      </c>
      <c r="AB11" s="1097">
        <v>0.95</v>
      </c>
      <c r="AC11" s="1097">
        <v>0.68</v>
      </c>
      <c r="AD11" s="1098">
        <v>34.200000000000003</v>
      </c>
      <c r="AE11" s="1098">
        <v>32.299999999999997</v>
      </c>
      <c r="AF11" s="1098">
        <v>0.85</v>
      </c>
      <c r="AG11" s="1098">
        <v>0.85</v>
      </c>
      <c r="AH11" s="1099">
        <v>0</v>
      </c>
      <c r="AI11" s="1099">
        <v>0</v>
      </c>
      <c r="AJ11" s="1099">
        <v>1</v>
      </c>
      <c r="AK11" s="1100">
        <v>1</v>
      </c>
      <c r="AL11" s="1090">
        <v>1</v>
      </c>
      <c r="AM11" s="1091">
        <v>18</v>
      </c>
      <c r="AN11" s="1092">
        <v>4</v>
      </c>
      <c r="AO11" s="1093">
        <v>0.75</v>
      </c>
      <c r="AP11" s="1094">
        <v>375</v>
      </c>
      <c r="AQ11" s="1095">
        <v>402</v>
      </c>
      <c r="AR11" s="1096">
        <v>40</v>
      </c>
      <c r="AS11" s="1097">
        <v>0.83</v>
      </c>
      <c r="AT11" s="1097">
        <v>0.61</v>
      </c>
      <c r="AU11" s="1098">
        <v>34.299999999999997</v>
      </c>
      <c r="AV11" s="1098">
        <v>32.5</v>
      </c>
      <c r="AW11" s="1098">
        <v>0.85</v>
      </c>
      <c r="AX11" s="1098">
        <v>0.85</v>
      </c>
      <c r="AY11" s="1099">
        <v>0</v>
      </c>
      <c r="AZ11" s="1099">
        <v>0</v>
      </c>
      <c r="BA11" s="1099">
        <v>1</v>
      </c>
      <c r="BB11" s="1100">
        <v>1</v>
      </c>
      <c r="BC11" s="1090">
        <v>1</v>
      </c>
      <c r="BD11" s="1091">
        <v>17</v>
      </c>
      <c r="BE11" s="1092">
        <v>5</v>
      </c>
      <c r="BF11" s="1093">
        <v>0.72</v>
      </c>
      <c r="BG11" s="1094">
        <v>360</v>
      </c>
      <c r="BH11" s="1095">
        <v>402</v>
      </c>
      <c r="BI11" s="1096">
        <v>40</v>
      </c>
      <c r="BJ11" s="1097">
        <v>0.86</v>
      </c>
      <c r="BK11" s="1097">
        <v>0.67</v>
      </c>
      <c r="BL11" s="1098">
        <v>34.4</v>
      </c>
      <c r="BM11" s="1098">
        <v>32.5</v>
      </c>
      <c r="BN11" s="1098">
        <v>0.85</v>
      </c>
      <c r="BO11" s="1098">
        <v>0.85</v>
      </c>
      <c r="BP11" s="1099">
        <v>0</v>
      </c>
      <c r="BQ11" s="1099">
        <v>0</v>
      </c>
      <c r="BR11" s="1099">
        <v>1</v>
      </c>
      <c r="BS11" s="1100">
        <v>1</v>
      </c>
      <c r="BT11" s="1090">
        <v>1</v>
      </c>
      <c r="BU11" s="1091">
        <v>10</v>
      </c>
      <c r="BV11" s="1092">
        <v>3</v>
      </c>
      <c r="BW11" s="1093">
        <v>0.74</v>
      </c>
      <c r="BX11" s="1094">
        <v>370</v>
      </c>
      <c r="BY11" s="1095">
        <v>402</v>
      </c>
      <c r="BZ11" s="1096">
        <v>40</v>
      </c>
      <c r="CA11" s="1097">
        <v>0.98</v>
      </c>
      <c r="CB11" s="1097">
        <v>0.75</v>
      </c>
      <c r="CC11" s="1098">
        <v>34.1</v>
      </c>
      <c r="CD11" s="1098">
        <v>32.700000000000003</v>
      </c>
      <c r="CE11" s="1098">
        <v>0.85</v>
      </c>
      <c r="CF11" s="1098">
        <v>0.85</v>
      </c>
      <c r="CG11" s="1099">
        <v>0</v>
      </c>
      <c r="CH11" s="1099">
        <v>0</v>
      </c>
      <c r="CI11" s="1099">
        <v>1</v>
      </c>
      <c r="CJ11" s="1100">
        <v>1</v>
      </c>
      <c r="CK11" s="1090">
        <v>0</v>
      </c>
      <c r="CL11" s="1091"/>
      <c r="CM11" s="1101"/>
      <c r="CN11" s="1102"/>
      <c r="CO11" s="1103">
        <v>0</v>
      </c>
      <c r="CP11" s="1104"/>
      <c r="CQ11" s="1104"/>
      <c r="CR11" s="1105"/>
      <c r="CS11" s="1106"/>
      <c r="CT11" s="1107"/>
      <c r="CU11" s="1107"/>
      <c r="CV11" s="1108"/>
      <c r="CW11" s="1108"/>
      <c r="CX11" s="1101"/>
      <c r="CY11" s="1101"/>
      <c r="CZ11" s="1101"/>
      <c r="DA11" s="1109"/>
      <c r="DB11" s="1090">
        <v>0</v>
      </c>
      <c r="DC11" s="1091"/>
      <c r="DD11" s="1101"/>
      <c r="DE11" s="1102"/>
      <c r="DF11" s="1103">
        <v>0</v>
      </c>
      <c r="DG11" s="1104"/>
      <c r="DH11" s="1104"/>
      <c r="DI11" s="1105"/>
      <c r="DJ11" s="1106"/>
      <c r="DK11" s="1107"/>
      <c r="DL11" s="1107"/>
      <c r="DM11" s="1108"/>
      <c r="DN11" s="1108"/>
      <c r="DO11" s="1101"/>
      <c r="DP11" s="1101"/>
      <c r="DQ11" s="1101"/>
      <c r="DR11" s="1109"/>
      <c r="DS11" s="1090">
        <v>0</v>
      </c>
      <c r="DT11" s="1091"/>
      <c r="DU11" s="1101"/>
      <c r="DV11" s="1102"/>
      <c r="DW11" s="1103">
        <v>0</v>
      </c>
      <c r="DX11" s="1104"/>
      <c r="DY11" s="1104"/>
      <c r="DZ11" s="1105"/>
      <c r="EA11" s="1106"/>
      <c r="EB11" s="1107"/>
      <c r="EC11" s="1107"/>
      <c r="ED11" s="1108"/>
      <c r="EE11" s="1108"/>
      <c r="EF11" s="1101"/>
      <c r="EG11" s="1101"/>
      <c r="EH11" s="1101"/>
      <c r="EI11" s="1109"/>
      <c r="EJ11" s="1090">
        <v>0</v>
      </c>
      <c r="EK11" s="1091"/>
      <c r="EL11" s="1101"/>
      <c r="EM11" s="1102"/>
      <c r="EN11" s="1103">
        <v>0</v>
      </c>
      <c r="EO11" s="1104"/>
      <c r="EP11" s="1104"/>
      <c r="EQ11" s="1105"/>
      <c r="ER11" s="1106"/>
      <c r="ES11" s="1107"/>
      <c r="ET11" s="1107"/>
      <c r="EU11" s="1108"/>
      <c r="EV11" s="1108"/>
      <c r="EW11" s="1101"/>
      <c r="EX11" s="1101"/>
      <c r="EY11" s="1101"/>
      <c r="EZ11" s="1109"/>
      <c r="FA11" s="966">
        <v>62</v>
      </c>
      <c r="FB11" s="967">
        <v>24</v>
      </c>
      <c r="FC11" s="968">
        <v>3.66</v>
      </c>
      <c r="FD11" s="969">
        <v>1830</v>
      </c>
      <c r="FE11" s="970">
        <v>2010</v>
      </c>
      <c r="FF11" s="971">
        <v>200</v>
      </c>
    </row>
    <row r="12" spans="1:163">
      <c r="A12" s="93">
        <v>45389</v>
      </c>
      <c r="B12" s="317">
        <v>17</v>
      </c>
      <c r="C12" s="318">
        <v>12</v>
      </c>
      <c r="D12" s="1090">
        <v>2</v>
      </c>
      <c r="E12" s="1091">
        <v>28</v>
      </c>
      <c r="F12" s="1092">
        <v>12</v>
      </c>
      <c r="G12" s="1093">
        <v>0.98</v>
      </c>
      <c r="H12" s="1094">
        <v>490</v>
      </c>
      <c r="I12" s="1095">
        <v>202</v>
      </c>
      <c r="J12" s="1096">
        <v>52.000000000007276</v>
      </c>
      <c r="K12" s="1097">
        <v>0.91</v>
      </c>
      <c r="L12" s="1097">
        <v>0.85</v>
      </c>
      <c r="M12" s="1098">
        <v>33.6</v>
      </c>
      <c r="N12" s="1098">
        <v>32.200000000000003</v>
      </c>
      <c r="O12" s="1098">
        <v>0.85</v>
      </c>
      <c r="P12" s="1098">
        <v>0.85</v>
      </c>
      <c r="Q12" s="1099">
        <v>0</v>
      </c>
      <c r="R12" s="1099">
        <v>0</v>
      </c>
      <c r="S12" s="1099">
        <v>1</v>
      </c>
      <c r="T12" s="1100">
        <v>1</v>
      </c>
      <c r="U12" s="1090">
        <v>2</v>
      </c>
      <c r="V12" s="1091">
        <v>6</v>
      </c>
      <c r="W12" s="1092">
        <v>9</v>
      </c>
      <c r="X12" s="1093">
        <v>0.95</v>
      </c>
      <c r="Y12" s="1094">
        <v>475</v>
      </c>
      <c r="Z12" s="1095">
        <v>202</v>
      </c>
      <c r="AA12" s="1096">
        <v>60</v>
      </c>
      <c r="AB12" s="1097">
        <v>0.97</v>
      </c>
      <c r="AC12" s="1097">
        <v>0.88</v>
      </c>
      <c r="AD12" s="1098">
        <v>33.5</v>
      </c>
      <c r="AE12" s="1098">
        <v>32.4</v>
      </c>
      <c r="AF12" s="1098">
        <v>0.85</v>
      </c>
      <c r="AG12" s="1098">
        <v>0.85</v>
      </c>
      <c r="AH12" s="1099">
        <v>0</v>
      </c>
      <c r="AI12" s="1099">
        <v>0</v>
      </c>
      <c r="AJ12" s="1099">
        <v>1</v>
      </c>
      <c r="AK12" s="1100">
        <v>1</v>
      </c>
      <c r="AL12" s="1090">
        <v>2</v>
      </c>
      <c r="AM12" s="1091">
        <v>14</v>
      </c>
      <c r="AN12" s="1092">
        <v>28</v>
      </c>
      <c r="AO12" s="1093">
        <v>0.97</v>
      </c>
      <c r="AP12" s="1094">
        <v>485</v>
      </c>
      <c r="AQ12" s="1095">
        <v>202</v>
      </c>
      <c r="AR12" s="1096">
        <v>36.000000000021828</v>
      </c>
      <c r="AS12" s="1097">
        <v>0.82</v>
      </c>
      <c r="AT12" s="1097">
        <v>0.69</v>
      </c>
      <c r="AU12" s="1098">
        <v>33.9</v>
      </c>
      <c r="AV12" s="1098">
        <v>32.299999999999997</v>
      </c>
      <c r="AW12" s="1098">
        <v>0.85</v>
      </c>
      <c r="AX12" s="1098">
        <v>0.85</v>
      </c>
      <c r="AY12" s="1099">
        <v>0</v>
      </c>
      <c r="AZ12" s="1099">
        <v>0</v>
      </c>
      <c r="BA12" s="1099">
        <v>1</v>
      </c>
      <c r="BB12" s="1100">
        <v>1</v>
      </c>
      <c r="BC12" s="1090">
        <v>2</v>
      </c>
      <c r="BD12" s="1091">
        <v>25</v>
      </c>
      <c r="BE12" s="1092">
        <v>12</v>
      </c>
      <c r="BF12" s="1093">
        <v>0.95</v>
      </c>
      <c r="BG12" s="1094">
        <v>475</v>
      </c>
      <c r="BH12" s="1095">
        <v>203</v>
      </c>
      <c r="BI12" s="1096">
        <v>47.999999999992724</v>
      </c>
      <c r="BJ12" s="1097">
        <v>0.86</v>
      </c>
      <c r="BK12" s="1097">
        <v>0.77</v>
      </c>
      <c r="BL12" s="1098">
        <v>34</v>
      </c>
      <c r="BM12" s="1098">
        <v>32.5</v>
      </c>
      <c r="BN12" s="1098">
        <v>0.85</v>
      </c>
      <c r="BO12" s="1098">
        <v>0.85</v>
      </c>
      <c r="BP12" s="1099">
        <v>0</v>
      </c>
      <c r="BQ12" s="1099">
        <v>0</v>
      </c>
      <c r="BR12" s="1099">
        <v>1</v>
      </c>
      <c r="BS12" s="1100">
        <v>1</v>
      </c>
      <c r="BT12" s="1090">
        <v>2</v>
      </c>
      <c r="BU12" s="1091">
        <v>19</v>
      </c>
      <c r="BV12" s="1092">
        <v>17</v>
      </c>
      <c r="BW12" s="1093">
        <v>0.97</v>
      </c>
      <c r="BX12" s="1094">
        <v>485</v>
      </c>
      <c r="BY12" s="1095">
        <v>203</v>
      </c>
      <c r="BZ12" s="1096">
        <v>52.000000000007276</v>
      </c>
      <c r="CA12" s="1097">
        <v>0.97</v>
      </c>
      <c r="CB12" s="1097">
        <v>0.85</v>
      </c>
      <c r="CC12" s="1098">
        <v>33.700000000000003</v>
      </c>
      <c r="CD12" s="1098">
        <v>32.4</v>
      </c>
      <c r="CE12" s="1098">
        <v>0.85</v>
      </c>
      <c r="CF12" s="1098">
        <v>0.85</v>
      </c>
      <c r="CG12" s="1099">
        <v>0</v>
      </c>
      <c r="CH12" s="1099">
        <v>0</v>
      </c>
      <c r="CI12" s="1099">
        <v>1</v>
      </c>
      <c r="CJ12" s="1100">
        <v>1</v>
      </c>
      <c r="CK12" s="1090">
        <v>1</v>
      </c>
      <c r="CL12" s="1091">
        <v>15</v>
      </c>
      <c r="CM12" s="1092">
        <v>14</v>
      </c>
      <c r="CN12" s="1093">
        <v>0.73</v>
      </c>
      <c r="CO12" s="1094">
        <v>365</v>
      </c>
      <c r="CP12" s="1095">
        <v>371</v>
      </c>
      <c r="CQ12" s="1096">
        <v>40</v>
      </c>
      <c r="CR12" s="1097">
        <v>0.87</v>
      </c>
      <c r="CS12" s="1097">
        <v>0.6</v>
      </c>
      <c r="CT12" s="1098">
        <v>35</v>
      </c>
      <c r="CU12" s="1098">
        <v>32.299999999999997</v>
      </c>
      <c r="CV12" s="1098">
        <v>0.85</v>
      </c>
      <c r="CW12" s="1098">
        <v>0.85</v>
      </c>
      <c r="CX12" s="1099">
        <v>0</v>
      </c>
      <c r="CY12" s="1099">
        <v>0</v>
      </c>
      <c r="CZ12" s="1099">
        <v>1</v>
      </c>
      <c r="DA12" s="1100">
        <v>1</v>
      </c>
      <c r="DB12" s="1090">
        <v>1</v>
      </c>
      <c r="DC12" s="1091">
        <v>12</v>
      </c>
      <c r="DD12" s="1092">
        <v>10</v>
      </c>
      <c r="DE12" s="1093">
        <v>0.75</v>
      </c>
      <c r="DF12" s="1094">
        <v>375</v>
      </c>
      <c r="DG12" s="1095">
        <v>371</v>
      </c>
      <c r="DH12" s="1096">
        <v>40</v>
      </c>
      <c r="DI12" s="1097">
        <v>0.7</v>
      </c>
      <c r="DJ12" s="1097">
        <v>0.56999999999999995</v>
      </c>
      <c r="DK12" s="1098">
        <v>34.5</v>
      </c>
      <c r="DL12" s="1098">
        <v>32.4</v>
      </c>
      <c r="DM12" s="1098">
        <v>0.85</v>
      </c>
      <c r="DN12" s="1098">
        <v>0.85</v>
      </c>
      <c r="DO12" s="1099">
        <v>0</v>
      </c>
      <c r="DP12" s="1099">
        <v>0</v>
      </c>
      <c r="DQ12" s="1099">
        <v>1</v>
      </c>
      <c r="DR12" s="1100">
        <v>1</v>
      </c>
      <c r="DS12" s="1090">
        <v>1</v>
      </c>
      <c r="DT12" s="1091">
        <v>17</v>
      </c>
      <c r="DU12" s="1092">
        <v>5</v>
      </c>
      <c r="DV12" s="1102">
        <v>0.71</v>
      </c>
      <c r="DW12" s="1094">
        <v>355</v>
      </c>
      <c r="DX12" s="1096">
        <v>372</v>
      </c>
      <c r="DY12" s="1096">
        <v>40</v>
      </c>
      <c r="DZ12" s="1121">
        <v>0.83</v>
      </c>
      <c r="EA12" s="1121">
        <v>0.66</v>
      </c>
      <c r="EB12" s="1122">
        <v>34.4</v>
      </c>
      <c r="EC12" s="1122">
        <v>32.4</v>
      </c>
      <c r="ED12" s="1122">
        <v>0.85</v>
      </c>
      <c r="EE12" s="1122">
        <v>0.85</v>
      </c>
      <c r="EF12" s="1092">
        <v>0</v>
      </c>
      <c r="EG12" s="1092">
        <v>0</v>
      </c>
      <c r="EH12" s="1092">
        <v>1</v>
      </c>
      <c r="EI12" s="1123">
        <v>1</v>
      </c>
      <c r="EJ12" s="1090">
        <v>1</v>
      </c>
      <c r="EK12" s="1091">
        <v>7</v>
      </c>
      <c r="EL12" s="1092">
        <v>13</v>
      </c>
      <c r="EM12" s="1093">
        <v>0.73</v>
      </c>
      <c r="EN12" s="1094">
        <v>365</v>
      </c>
      <c r="EO12" s="1095">
        <v>372</v>
      </c>
      <c r="EP12" s="1096">
        <v>40</v>
      </c>
      <c r="EQ12" s="1097">
        <v>0.72</v>
      </c>
      <c r="ER12" s="1097">
        <v>0.57999999999999996</v>
      </c>
      <c r="ES12" s="1098">
        <v>34.5</v>
      </c>
      <c r="ET12" s="1098">
        <v>32.299999999999997</v>
      </c>
      <c r="EU12" s="1098">
        <v>0.85</v>
      </c>
      <c r="EV12" s="1098">
        <v>0.85</v>
      </c>
      <c r="EW12" s="1099">
        <v>0</v>
      </c>
      <c r="EX12" s="1099">
        <v>0</v>
      </c>
      <c r="EY12" s="1099">
        <v>1</v>
      </c>
      <c r="EZ12" s="1100">
        <v>1</v>
      </c>
      <c r="FA12" s="972">
        <v>143</v>
      </c>
      <c r="FB12" s="973">
        <v>120</v>
      </c>
      <c r="FC12" s="974">
        <v>7.7399999999999984</v>
      </c>
      <c r="FD12" s="975">
        <v>3870</v>
      </c>
      <c r="FE12" s="976">
        <v>2498</v>
      </c>
      <c r="FF12" s="977">
        <v>408.0000000000291</v>
      </c>
    </row>
    <row r="13" spans="1:163">
      <c r="A13" s="93">
        <v>45390</v>
      </c>
      <c r="B13" s="317">
        <v>18</v>
      </c>
      <c r="C13" s="318">
        <v>8</v>
      </c>
      <c r="D13" s="1090">
        <v>3</v>
      </c>
      <c r="E13" s="1091">
        <v>26</v>
      </c>
      <c r="F13" s="1092">
        <v>36</v>
      </c>
      <c r="G13" s="1093">
        <v>1.28</v>
      </c>
      <c r="H13" s="1094">
        <v>640</v>
      </c>
      <c r="I13" s="1095">
        <v>186</v>
      </c>
      <c r="J13" s="1096">
        <v>56.000000000021828</v>
      </c>
      <c r="K13" s="1097">
        <v>0.84</v>
      </c>
      <c r="L13" s="1097">
        <v>0.75</v>
      </c>
      <c r="M13" s="1098">
        <v>33.1</v>
      </c>
      <c r="N13" s="1098">
        <v>31.8</v>
      </c>
      <c r="O13" s="1098">
        <v>0.85</v>
      </c>
      <c r="P13" s="1098">
        <v>0.85</v>
      </c>
      <c r="Q13" s="1099">
        <v>0</v>
      </c>
      <c r="R13" s="1099">
        <v>0</v>
      </c>
      <c r="S13" s="1099">
        <v>1</v>
      </c>
      <c r="T13" s="1100">
        <v>1</v>
      </c>
      <c r="U13" s="1090">
        <v>3</v>
      </c>
      <c r="V13" s="1091">
        <v>30</v>
      </c>
      <c r="W13" s="1092">
        <v>36</v>
      </c>
      <c r="X13" s="1093">
        <v>1.25</v>
      </c>
      <c r="Y13" s="1094">
        <v>625</v>
      </c>
      <c r="Z13" s="1095">
        <v>186</v>
      </c>
      <c r="AA13" s="1096">
        <v>60</v>
      </c>
      <c r="AB13" s="1097">
        <v>0.86</v>
      </c>
      <c r="AC13" s="1097">
        <v>0.75</v>
      </c>
      <c r="AD13" s="1098">
        <v>33.1</v>
      </c>
      <c r="AE13" s="1098">
        <v>31.7</v>
      </c>
      <c r="AF13" s="1098">
        <v>0.85</v>
      </c>
      <c r="AG13" s="1098">
        <v>0.85</v>
      </c>
      <c r="AH13" s="1099">
        <v>0</v>
      </c>
      <c r="AI13" s="1099">
        <v>0</v>
      </c>
      <c r="AJ13" s="1099">
        <v>1</v>
      </c>
      <c r="AK13" s="1100">
        <v>1</v>
      </c>
      <c r="AL13" s="1090">
        <v>3</v>
      </c>
      <c r="AM13" s="1091">
        <v>19</v>
      </c>
      <c r="AN13" s="1092">
        <v>23</v>
      </c>
      <c r="AO13" s="1093">
        <v>1.27</v>
      </c>
      <c r="AP13" s="1094">
        <v>635</v>
      </c>
      <c r="AQ13" s="1095">
        <v>186</v>
      </c>
      <c r="AR13" s="1096">
        <v>27.999999999992724</v>
      </c>
      <c r="AS13" s="1097">
        <v>0.75</v>
      </c>
      <c r="AT13" s="1097">
        <v>0.69</v>
      </c>
      <c r="AU13" s="1098">
        <v>33.200000000000003</v>
      </c>
      <c r="AV13" s="1098">
        <v>31.7</v>
      </c>
      <c r="AW13" s="1098">
        <v>0.85</v>
      </c>
      <c r="AX13" s="1098">
        <v>0.85</v>
      </c>
      <c r="AY13" s="1099">
        <v>0</v>
      </c>
      <c r="AZ13" s="1099">
        <v>0</v>
      </c>
      <c r="BA13" s="1099">
        <v>1</v>
      </c>
      <c r="BB13" s="1100">
        <v>1</v>
      </c>
      <c r="BC13" s="1090">
        <v>3</v>
      </c>
      <c r="BD13" s="1091">
        <v>29</v>
      </c>
      <c r="BE13" s="1092">
        <v>23</v>
      </c>
      <c r="BF13" s="1093">
        <v>1.24</v>
      </c>
      <c r="BG13" s="1094">
        <v>620</v>
      </c>
      <c r="BH13" s="1095">
        <v>186</v>
      </c>
      <c r="BI13" s="1096">
        <v>48.000000000029104</v>
      </c>
      <c r="BJ13" s="1097">
        <v>0.84</v>
      </c>
      <c r="BK13" s="1097">
        <v>0.78</v>
      </c>
      <c r="BL13" s="1098">
        <v>33.4</v>
      </c>
      <c r="BM13" s="1098">
        <v>31.9</v>
      </c>
      <c r="BN13" s="1098">
        <v>0.85</v>
      </c>
      <c r="BO13" s="1098">
        <v>0.85</v>
      </c>
      <c r="BP13" s="1099">
        <v>0</v>
      </c>
      <c r="BQ13" s="1099">
        <v>0</v>
      </c>
      <c r="BR13" s="1099">
        <v>1</v>
      </c>
      <c r="BS13" s="1100">
        <v>1</v>
      </c>
      <c r="BT13" s="1090">
        <v>3</v>
      </c>
      <c r="BU13" s="1091">
        <v>15</v>
      </c>
      <c r="BV13" s="1092">
        <v>18</v>
      </c>
      <c r="BW13" s="1093">
        <v>1.26</v>
      </c>
      <c r="BX13" s="1094">
        <v>630</v>
      </c>
      <c r="BY13" s="1095">
        <v>186</v>
      </c>
      <c r="BZ13" s="1096">
        <v>47.999999999992724</v>
      </c>
      <c r="CA13" s="1097">
        <v>0.91</v>
      </c>
      <c r="CB13" s="1097">
        <v>0.81</v>
      </c>
      <c r="CC13" s="1098">
        <v>33.4</v>
      </c>
      <c r="CD13" s="1098">
        <v>31.9</v>
      </c>
      <c r="CE13" s="1098">
        <v>0.85</v>
      </c>
      <c r="CF13" s="1098">
        <v>0.85</v>
      </c>
      <c r="CG13" s="1099">
        <v>0</v>
      </c>
      <c r="CH13" s="1099">
        <v>0</v>
      </c>
      <c r="CI13" s="1099">
        <v>1</v>
      </c>
      <c r="CJ13" s="1100">
        <v>1</v>
      </c>
      <c r="CK13" s="1090">
        <v>2</v>
      </c>
      <c r="CL13" s="1091">
        <v>11</v>
      </c>
      <c r="CM13" s="1092">
        <v>9</v>
      </c>
      <c r="CN13" s="1093">
        <v>0.95</v>
      </c>
      <c r="CO13" s="1094">
        <v>475</v>
      </c>
      <c r="CP13" s="1095">
        <v>186</v>
      </c>
      <c r="CQ13" s="1096">
        <v>44.000000000014552</v>
      </c>
      <c r="CR13" s="1097">
        <v>0.8</v>
      </c>
      <c r="CS13" s="1097">
        <v>0.71</v>
      </c>
      <c r="CT13" s="1098">
        <v>34</v>
      </c>
      <c r="CU13" s="1098">
        <v>32.5</v>
      </c>
      <c r="CV13" s="1098">
        <v>0.85</v>
      </c>
      <c r="CW13" s="1098">
        <v>0.85</v>
      </c>
      <c r="CX13" s="1099">
        <v>0</v>
      </c>
      <c r="CY13" s="1099">
        <v>0</v>
      </c>
      <c r="CZ13" s="1099">
        <v>1</v>
      </c>
      <c r="DA13" s="1100">
        <v>1</v>
      </c>
      <c r="DB13" s="1090">
        <v>2</v>
      </c>
      <c r="DC13" s="1091">
        <v>20</v>
      </c>
      <c r="DD13" s="1092">
        <v>6</v>
      </c>
      <c r="DE13" s="1093">
        <v>0.98</v>
      </c>
      <c r="DF13" s="1094">
        <v>490</v>
      </c>
      <c r="DG13" s="1095">
        <v>187</v>
      </c>
      <c r="DH13" s="1096">
        <v>43.999999999978172</v>
      </c>
      <c r="DI13" s="1097">
        <v>0.73</v>
      </c>
      <c r="DJ13" s="1097">
        <v>0.65</v>
      </c>
      <c r="DK13" s="1098">
        <v>34.1</v>
      </c>
      <c r="DL13" s="1098">
        <v>32.5</v>
      </c>
      <c r="DM13" s="1098">
        <v>0.85</v>
      </c>
      <c r="DN13" s="1098">
        <v>0.85</v>
      </c>
      <c r="DO13" s="1099">
        <v>0</v>
      </c>
      <c r="DP13" s="1099">
        <v>0</v>
      </c>
      <c r="DQ13" s="1099">
        <v>1</v>
      </c>
      <c r="DR13" s="1100">
        <v>1</v>
      </c>
      <c r="DS13" s="1090">
        <v>2</v>
      </c>
      <c r="DT13" s="1091">
        <v>20</v>
      </c>
      <c r="DU13" s="1092">
        <v>23</v>
      </c>
      <c r="DV13" s="1102">
        <v>0.96</v>
      </c>
      <c r="DW13" s="1094">
        <v>480</v>
      </c>
      <c r="DX13" s="1096">
        <v>187</v>
      </c>
      <c r="DY13" s="1096">
        <v>51.999999999970896</v>
      </c>
      <c r="DZ13" s="1121">
        <v>0.84</v>
      </c>
      <c r="EA13" s="1121">
        <v>0.71</v>
      </c>
      <c r="EB13" s="1122">
        <v>33.799999999999997</v>
      </c>
      <c r="EC13" s="1122">
        <v>32.5</v>
      </c>
      <c r="ED13" s="1122">
        <v>0.85</v>
      </c>
      <c r="EE13" s="1122">
        <v>0.85</v>
      </c>
      <c r="EF13" s="1092">
        <v>0</v>
      </c>
      <c r="EG13" s="1092">
        <v>0</v>
      </c>
      <c r="EH13" s="1092">
        <v>1</v>
      </c>
      <c r="EI13" s="1123">
        <v>1</v>
      </c>
      <c r="EJ13" s="1090">
        <v>2</v>
      </c>
      <c r="EK13" s="1091">
        <v>9</v>
      </c>
      <c r="EL13" s="1092">
        <v>34</v>
      </c>
      <c r="EM13" s="1093">
        <v>0.94</v>
      </c>
      <c r="EN13" s="1094">
        <v>470</v>
      </c>
      <c r="EO13" s="1095">
        <v>187</v>
      </c>
      <c r="EP13" s="1096">
        <v>47.999999999992724</v>
      </c>
      <c r="EQ13" s="1097">
        <v>0.71</v>
      </c>
      <c r="ER13" s="1097">
        <v>0.6</v>
      </c>
      <c r="ES13" s="1098">
        <v>34.1</v>
      </c>
      <c r="ET13" s="1098">
        <v>32.5</v>
      </c>
      <c r="EU13" s="1098">
        <v>0.85</v>
      </c>
      <c r="EV13" s="1098">
        <v>0.85</v>
      </c>
      <c r="EW13" s="1099">
        <v>0</v>
      </c>
      <c r="EX13" s="1099">
        <v>0</v>
      </c>
      <c r="EY13" s="1099">
        <v>1</v>
      </c>
      <c r="EZ13" s="1100">
        <v>1</v>
      </c>
      <c r="FA13" s="972">
        <v>179</v>
      </c>
      <c r="FB13" s="973">
        <v>208</v>
      </c>
      <c r="FC13" s="974">
        <v>10.130000000000001</v>
      </c>
      <c r="FD13" s="975">
        <v>5065</v>
      </c>
      <c r="FE13" s="976">
        <v>1677</v>
      </c>
      <c r="FF13" s="977">
        <v>427.99999999999272</v>
      </c>
    </row>
    <row r="14" spans="1:163">
      <c r="A14" s="93">
        <v>45391</v>
      </c>
      <c r="B14" s="317">
        <v>23</v>
      </c>
      <c r="C14" s="318">
        <v>11</v>
      </c>
      <c r="D14" s="1090">
        <v>4</v>
      </c>
      <c r="E14" s="1091">
        <v>25</v>
      </c>
      <c r="F14" s="1092">
        <v>35</v>
      </c>
      <c r="G14" s="1093">
        <v>1.32</v>
      </c>
      <c r="H14" s="1094">
        <v>660</v>
      </c>
      <c r="I14" s="1095">
        <v>146</v>
      </c>
      <c r="J14" s="1096">
        <v>51.999999999970896</v>
      </c>
      <c r="K14" s="1097">
        <v>0.81</v>
      </c>
      <c r="L14" s="1097">
        <v>0.74</v>
      </c>
      <c r="M14" s="1098">
        <v>32.5</v>
      </c>
      <c r="N14" s="1098">
        <v>31.1</v>
      </c>
      <c r="O14" s="1098">
        <v>0.85</v>
      </c>
      <c r="P14" s="1098">
        <v>1</v>
      </c>
      <c r="Q14" s="1099">
        <v>0</v>
      </c>
      <c r="R14" s="1099">
        <v>0</v>
      </c>
      <c r="S14" s="1099">
        <v>1</v>
      </c>
      <c r="T14" s="1100">
        <v>1</v>
      </c>
      <c r="U14" s="1090">
        <v>4</v>
      </c>
      <c r="V14" s="1091">
        <v>25</v>
      </c>
      <c r="W14" s="1092">
        <v>28</v>
      </c>
      <c r="X14" s="1093">
        <v>1.37</v>
      </c>
      <c r="Y14" s="1094">
        <v>685</v>
      </c>
      <c r="Z14" s="1095">
        <v>146</v>
      </c>
      <c r="AA14" s="1096">
        <v>51.999999999970896</v>
      </c>
      <c r="AB14" s="1097">
        <v>0.8</v>
      </c>
      <c r="AC14" s="1097">
        <v>0.73</v>
      </c>
      <c r="AD14" s="1098">
        <v>32.4</v>
      </c>
      <c r="AE14" s="1098">
        <v>31</v>
      </c>
      <c r="AF14" s="1098">
        <v>0.85</v>
      </c>
      <c r="AG14" s="1098">
        <v>1</v>
      </c>
      <c r="AH14" s="1099">
        <v>0</v>
      </c>
      <c r="AI14" s="1099">
        <v>0</v>
      </c>
      <c r="AJ14" s="1099">
        <v>1</v>
      </c>
      <c r="AK14" s="1100">
        <v>1</v>
      </c>
      <c r="AL14" s="1090">
        <v>4</v>
      </c>
      <c r="AM14" s="1091">
        <v>15</v>
      </c>
      <c r="AN14" s="1092">
        <v>31</v>
      </c>
      <c r="AO14" s="1093">
        <v>1.35</v>
      </c>
      <c r="AP14" s="1094">
        <v>675</v>
      </c>
      <c r="AQ14" s="1095">
        <v>146</v>
      </c>
      <c r="AR14" s="1096">
        <v>67.999999999992724</v>
      </c>
      <c r="AS14" s="1097">
        <v>0.72</v>
      </c>
      <c r="AT14" s="1097">
        <v>0.68</v>
      </c>
      <c r="AU14" s="1098">
        <v>32.799999999999997</v>
      </c>
      <c r="AV14" s="1098">
        <v>31.1</v>
      </c>
      <c r="AW14" s="1098">
        <v>0.85</v>
      </c>
      <c r="AX14" s="1098">
        <v>1</v>
      </c>
      <c r="AY14" s="1099">
        <v>0</v>
      </c>
      <c r="AZ14" s="1099">
        <v>0</v>
      </c>
      <c r="BA14" s="1099">
        <v>1</v>
      </c>
      <c r="BB14" s="1100">
        <v>1</v>
      </c>
      <c r="BC14" s="1090">
        <v>4</v>
      </c>
      <c r="BD14" s="1091">
        <v>14</v>
      </c>
      <c r="BE14" s="1092">
        <v>20</v>
      </c>
      <c r="BF14" s="1093">
        <v>1.37</v>
      </c>
      <c r="BG14" s="1094">
        <v>685</v>
      </c>
      <c r="BH14" s="1095">
        <v>146</v>
      </c>
      <c r="BI14" s="1096">
        <v>47.999999999992724</v>
      </c>
      <c r="BJ14" s="1097">
        <v>0.82</v>
      </c>
      <c r="BK14" s="1097">
        <v>0.77</v>
      </c>
      <c r="BL14" s="1098">
        <v>32.700000000000003</v>
      </c>
      <c r="BM14" s="1098">
        <v>30.9</v>
      </c>
      <c r="BN14" s="1098">
        <v>0.85</v>
      </c>
      <c r="BO14" s="1098">
        <v>1</v>
      </c>
      <c r="BP14" s="1099">
        <v>0</v>
      </c>
      <c r="BQ14" s="1099">
        <v>0</v>
      </c>
      <c r="BR14" s="1099">
        <v>1</v>
      </c>
      <c r="BS14" s="1100">
        <v>1</v>
      </c>
      <c r="BT14" s="1090">
        <v>4</v>
      </c>
      <c r="BU14" s="1091">
        <v>21</v>
      </c>
      <c r="BV14" s="1092">
        <v>21</v>
      </c>
      <c r="BW14" s="1093">
        <v>1.32</v>
      </c>
      <c r="BX14" s="1094">
        <v>660</v>
      </c>
      <c r="BY14" s="1095">
        <v>146</v>
      </c>
      <c r="BZ14" s="1096">
        <v>47.999999999992724</v>
      </c>
      <c r="CA14" s="1097">
        <v>0.88</v>
      </c>
      <c r="CB14" s="1097">
        <v>0.79</v>
      </c>
      <c r="CC14" s="1098">
        <v>32.799999999999997</v>
      </c>
      <c r="CD14" s="1098">
        <v>31.3</v>
      </c>
      <c r="CE14" s="1098">
        <v>0.85</v>
      </c>
      <c r="CF14" s="1098">
        <v>1</v>
      </c>
      <c r="CG14" s="1099">
        <v>0</v>
      </c>
      <c r="CH14" s="1099">
        <v>0</v>
      </c>
      <c r="CI14" s="1099">
        <v>1</v>
      </c>
      <c r="CJ14" s="1100">
        <v>1</v>
      </c>
      <c r="CK14" s="1090">
        <v>3</v>
      </c>
      <c r="CL14" s="1091">
        <v>7</v>
      </c>
      <c r="CM14" s="1092">
        <v>9</v>
      </c>
      <c r="CN14" s="1093">
        <v>1.25</v>
      </c>
      <c r="CO14" s="1094">
        <v>625</v>
      </c>
      <c r="CP14" s="1095">
        <v>146</v>
      </c>
      <c r="CQ14" s="1096">
        <v>40</v>
      </c>
      <c r="CR14" s="1097">
        <v>0.78</v>
      </c>
      <c r="CS14" s="1097">
        <v>0.71</v>
      </c>
      <c r="CT14" s="1098">
        <v>33.5</v>
      </c>
      <c r="CU14" s="1098">
        <v>31.8</v>
      </c>
      <c r="CV14" s="1098">
        <v>0.85</v>
      </c>
      <c r="CW14" s="1098">
        <v>1</v>
      </c>
      <c r="CX14" s="1099">
        <v>0</v>
      </c>
      <c r="CY14" s="1099">
        <v>0</v>
      </c>
      <c r="CZ14" s="1099">
        <v>1</v>
      </c>
      <c r="DA14" s="1100">
        <v>1</v>
      </c>
      <c r="DB14" s="1090">
        <v>3</v>
      </c>
      <c r="DC14" s="1091">
        <v>13</v>
      </c>
      <c r="DD14" s="1092">
        <v>7</v>
      </c>
      <c r="DE14" s="1093">
        <v>1.27</v>
      </c>
      <c r="DF14" s="1094">
        <v>635</v>
      </c>
      <c r="DG14" s="1095">
        <v>146</v>
      </c>
      <c r="DH14" s="1096">
        <v>40</v>
      </c>
      <c r="DI14" s="1097">
        <v>0.74</v>
      </c>
      <c r="DJ14" s="1097">
        <v>0.66</v>
      </c>
      <c r="DK14" s="1098">
        <v>33.4</v>
      </c>
      <c r="DL14" s="1098">
        <v>31.9</v>
      </c>
      <c r="DM14" s="1098">
        <v>0.85</v>
      </c>
      <c r="DN14" s="1098">
        <v>1</v>
      </c>
      <c r="DO14" s="1099">
        <v>0</v>
      </c>
      <c r="DP14" s="1099">
        <v>0</v>
      </c>
      <c r="DQ14" s="1099">
        <v>1</v>
      </c>
      <c r="DR14" s="1100">
        <v>1</v>
      </c>
      <c r="DS14" s="1090">
        <v>3</v>
      </c>
      <c r="DT14" s="1091">
        <v>12</v>
      </c>
      <c r="DU14" s="1092">
        <v>12</v>
      </c>
      <c r="DV14" s="1102">
        <v>1.25</v>
      </c>
      <c r="DW14" s="1094">
        <v>625</v>
      </c>
      <c r="DX14" s="1096">
        <v>146</v>
      </c>
      <c r="DY14" s="1096">
        <v>44.000000000014552</v>
      </c>
      <c r="DZ14" s="1121">
        <v>0.79</v>
      </c>
      <c r="EA14" s="1121">
        <v>0.72</v>
      </c>
      <c r="EB14" s="1122">
        <v>33.1</v>
      </c>
      <c r="EC14" s="1122">
        <v>31.9</v>
      </c>
      <c r="ED14" s="1122">
        <v>0.85</v>
      </c>
      <c r="EE14" s="1122">
        <v>1</v>
      </c>
      <c r="EF14" s="1092">
        <v>0</v>
      </c>
      <c r="EG14" s="1092">
        <v>0</v>
      </c>
      <c r="EH14" s="1092">
        <v>1</v>
      </c>
      <c r="EI14" s="1123">
        <v>1</v>
      </c>
      <c r="EJ14" s="1090">
        <v>3</v>
      </c>
      <c r="EK14" s="1091">
        <v>7</v>
      </c>
      <c r="EL14" s="1092">
        <v>21</v>
      </c>
      <c r="EM14" s="1093">
        <v>1.28</v>
      </c>
      <c r="EN14" s="1094">
        <v>640</v>
      </c>
      <c r="EO14" s="1095">
        <v>147</v>
      </c>
      <c r="EP14" s="1096">
        <v>47.999999999992724</v>
      </c>
      <c r="EQ14" s="1097">
        <v>0.73</v>
      </c>
      <c r="ER14" s="1097">
        <v>0.62</v>
      </c>
      <c r="ES14" s="1098">
        <v>33.6</v>
      </c>
      <c r="ET14" s="1098">
        <v>31.9</v>
      </c>
      <c r="EU14" s="1098">
        <v>0.85</v>
      </c>
      <c r="EV14" s="1098">
        <v>1</v>
      </c>
      <c r="EW14" s="1099">
        <v>0</v>
      </c>
      <c r="EX14" s="1099">
        <v>0</v>
      </c>
      <c r="EY14" s="1099">
        <v>1</v>
      </c>
      <c r="EZ14" s="1100">
        <v>1</v>
      </c>
      <c r="FA14" s="972">
        <v>139</v>
      </c>
      <c r="FB14" s="973">
        <v>184</v>
      </c>
      <c r="FC14" s="974">
        <v>11.780000000000001</v>
      </c>
      <c r="FD14" s="975">
        <v>5890</v>
      </c>
      <c r="FE14" s="976">
        <v>1315</v>
      </c>
      <c r="FF14" s="977">
        <v>439.99999999992724</v>
      </c>
    </row>
    <row r="15" spans="1:163">
      <c r="A15" s="93">
        <v>45392</v>
      </c>
      <c r="B15" s="317">
        <v>22</v>
      </c>
      <c r="C15" s="318">
        <v>12</v>
      </c>
      <c r="D15" s="1090">
        <v>5</v>
      </c>
      <c r="E15" s="1091">
        <v>10</v>
      </c>
      <c r="F15" s="1092">
        <v>30</v>
      </c>
      <c r="G15" s="1093">
        <v>1.56</v>
      </c>
      <c r="H15" s="1094">
        <v>780</v>
      </c>
      <c r="I15" s="1095">
        <v>115</v>
      </c>
      <c r="J15" s="1096">
        <v>40</v>
      </c>
      <c r="K15" s="1097">
        <v>0.81</v>
      </c>
      <c r="L15" s="1097">
        <v>0.72</v>
      </c>
      <c r="M15" s="1098">
        <v>31.9</v>
      </c>
      <c r="N15" s="1098">
        <v>30.6</v>
      </c>
      <c r="O15" s="1098">
        <v>0.85</v>
      </c>
      <c r="P15" s="1098">
        <v>1</v>
      </c>
      <c r="Q15" s="1099">
        <v>0</v>
      </c>
      <c r="R15" s="1099">
        <v>0</v>
      </c>
      <c r="S15" s="1099">
        <v>1</v>
      </c>
      <c r="T15" s="1100">
        <v>1</v>
      </c>
      <c r="U15" s="1090">
        <v>5</v>
      </c>
      <c r="V15" s="1091">
        <v>10</v>
      </c>
      <c r="W15" s="1092">
        <v>20</v>
      </c>
      <c r="X15" s="1093">
        <v>1.58</v>
      </c>
      <c r="Y15" s="1094">
        <v>790</v>
      </c>
      <c r="Z15" s="1095">
        <v>115</v>
      </c>
      <c r="AA15" s="1096">
        <v>48.000000000029104</v>
      </c>
      <c r="AB15" s="1097">
        <v>0.79</v>
      </c>
      <c r="AC15" s="1097">
        <v>0.69</v>
      </c>
      <c r="AD15" s="1098">
        <v>31.8</v>
      </c>
      <c r="AE15" s="1098">
        <v>30.5</v>
      </c>
      <c r="AF15" s="1098">
        <v>0.85</v>
      </c>
      <c r="AG15" s="1098">
        <v>1</v>
      </c>
      <c r="AH15" s="1099">
        <v>0</v>
      </c>
      <c r="AI15" s="1099">
        <v>0</v>
      </c>
      <c r="AJ15" s="1099">
        <v>1</v>
      </c>
      <c r="AK15" s="1100">
        <v>1</v>
      </c>
      <c r="AL15" s="1090">
        <v>5</v>
      </c>
      <c r="AM15" s="1091">
        <v>12</v>
      </c>
      <c r="AN15" s="1092">
        <v>30</v>
      </c>
      <c r="AO15" s="1093">
        <v>1.55</v>
      </c>
      <c r="AP15" s="1094">
        <v>775</v>
      </c>
      <c r="AQ15" s="1095">
        <v>115</v>
      </c>
      <c r="AR15" s="1096">
        <v>40</v>
      </c>
      <c r="AS15" s="1097">
        <v>0.71</v>
      </c>
      <c r="AT15" s="1097">
        <v>0.65</v>
      </c>
      <c r="AU15" s="1098">
        <v>32.1</v>
      </c>
      <c r="AV15" s="1098">
        <v>30.5</v>
      </c>
      <c r="AW15" s="1098">
        <v>0.85</v>
      </c>
      <c r="AX15" s="1098">
        <v>1</v>
      </c>
      <c r="AY15" s="1099">
        <v>0</v>
      </c>
      <c r="AZ15" s="1099">
        <v>0</v>
      </c>
      <c r="BA15" s="1099">
        <v>1</v>
      </c>
      <c r="BB15" s="1100">
        <v>1</v>
      </c>
      <c r="BC15" s="1090">
        <v>5</v>
      </c>
      <c r="BD15" s="1091">
        <v>12</v>
      </c>
      <c r="BE15" s="1092">
        <v>19</v>
      </c>
      <c r="BF15" s="1093">
        <v>1.58</v>
      </c>
      <c r="BG15" s="1094">
        <v>790</v>
      </c>
      <c r="BH15" s="1095">
        <v>115</v>
      </c>
      <c r="BI15" s="1096">
        <v>43.999999999978172</v>
      </c>
      <c r="BJ15" s="1097">
        <v>0.83</v>
      </c>
      <c r="BK15" s="1097">
        <v>0.76</v>
      </c>
      <c r="BL15" s="1098">
        <v>32.1</v>
      </c>
      <c r="BM15" s="1098">
        <v>30.4</v>
      </c>
      <c r="BN15" s="1098">
        <v>0.85</v>
      </c>
      <c r="BO15" s="1098">
        <v>1</v>
      </c>
      <c r="BP15" s="1099">
        <v>0</v>
      </c>
      <c r="BQ15" s="1099">
        <v>0</v>
      </c>
      <c r="BR15" s="1099">
        <v>1</v>
      </c>
      <c r="BS15" s="1100">
        <v>1</v>
      </c>
      <c r="BT15" s="1090">
        <v>5</v>
      </c>
      <c r="BU15" s="1091">
        <v>16</v>
      </c>
      <c r="BV15" s="1092">
        <v>4</v>
      </c>
      <c r="BW15" s="1093">
        <v>1.55</v>
      </c>
      <c r="BX15" s="1094">
        <v>775</v>
      </c>
      <c r="BY15" s="1095">
        <v>115</v>
      </c>
      <c r="BZ15" s="1096">
        <v>44.000000000014552</v>
      </c>
      <c r="CA15" s="1097">
        <v>0.88</v>
      </c>
      <c r="CB15" s="1097">
        <v>0.76</v>
      </c>
      <c r="CC15" s="1098">
        <v>31.9</v>
      </c>
      <c r="CD15" s="1098">
        <v>30.5</v>
      </c>
      <c r="CE15" s="1098">
        <v>0.85</v>
      </c>
      <c r="CF15" s="1098">
        <v>1</v>
      </c>
      <c r="CG15" s="1099">
        <v>0</v>
      </c>
      <c r="CH15" s="1099">
        <v>0</v>
      </c>
      <c r="CI15" s="1099">
        <v>1</v>
      </c>
      <c r="CJ15" s="1100">
        <v>1</v>
      </c>
      <c r="CK15" s="1090">
        <v>4</v>
      </c>
      <c r="CL15" s="1091">
        <v>18</v>
      </c>
      <c r="CM15" s="1092">
        <v>16</v>
      </c>
      <c r="CN15" s="1093">
        <v>1.37</v>
      </c>
      <c r="CO15" s="1094">
        <v>685</v>
      </c>
      <c r="CP15" s="1095">
        <v>116</v>
      </c>
      <c r="CQ15" s="1096">
        <v>40</v>
      </c>
      <c r="CR15" s="1097">
        <v>0.78</v>
      </c>
      <c r="CS15" s="1097">
        <v>0.71</v>
      </c>
      <c r="CT15" s="1098">
        <v>32.700000000000003</v>
      </c>
      <c r="CU15" s="1098">
        <v>31.3</v>
      </c>
      <c r="CV15" s="1098">
        <v>0.85</v>
      </c>
      <c r="CW15" s="1098">
        <v>1</v>
      </c>
      <c r="CX15" s="1099">
        <v>0</v>
      </c>
      <c r="CY15" s="1099">
        <v>0</v>
      </c>
      <c r="CZ15" s="1099">
        <v>1</v>
      </c>
      <c r="DA15" s="1100">
        <v>1</v>
      </c>
      <c r="DB15" s="1090">
        <v>4</v>
      </c>
      <c r="DC15" s="1091">
        <v>17</v>
      </c>
      <c r="DD15" s="1092">
        <v>14</v>
      </c>
      <c r="DE15" s="1093">
        <v>1.32</v>
      </c>
      <c r="DF15" s="1094">
        <v>660</v>
      </c>
      <c r="DG15" s="1095">
        <v>116</v>
      </c>
      <c r="DH15" s="1096">
        <v>40</v>
      </c>
      <c r="DI15" s="1097">
        <v>0.73</v>
      </c>
      <c r="DJ15" s="1097">
        <v>0.66</v>
      </c>
      <c r="DK15" s="1098">
        <v>32.700000000000003</v>
      </c>
      <c r="DL15" s="1098">
        <v>31.4</v>
      </c>
      <c r="DM15" s="1098">
        <v>0.85</v>
      </c>
      <c r="DN15" s="1098">
        <v>1</v>
      </c>
      <c r="DO15" s="1099">
        <v>0</v>
      </c>
      <c r="DP15" s="1099">
        <v>0</v>
      </c>
      <c r="DQ15" s="1099">
        <v>1</v>
      </c>
      <c r="DR15" s="1100">
        <v>1</v>
      </c>
      <c r="DS15" s="1090">
        <v>4</v>
      </c>
      <c r="DT15" s="1091">
        <v>10</v>
      </c>
      <c r="DU15" s="1092">
        <v>26</v>
      </c>
      <c r="DV15" s="1102">
        <v>1.35</v>
      </c>
      <c r="DW15" s="1094">
        <v>675</v>
      </c>
      <c r="DX15" s="1096">
        <v>116</v>
      </c>
      <c r="DY15" s="1096">
        <v>40</v>
      </c>
      <c r="DZ15" s="1121">
        <v>0.8</v>
      </c>
      <c r="EA15" s="1121">
        <v>0.71</v>
      </c>
      <c r="EB15" s="1122">
        <v>32.5</v>
      </c>
      <c r="EC15" s="1122">
        <v>31.1</v>
      </c>
      <c r="ED15" s="1122">
        <v>0.85</v>
      </c>
      <c r="EE15" s="1122">
        <v>1</v>
      </c>
      <c r="EF15" s="1092">
        <v>0</v>
      </c>
      <c r="EG15" s="1092">
        <v>0</v>
      </c>
      <c r="EH15" s="1092">
        <v>1</v>
      </c>
      <c r="EI15" s="1123">
        <v>1</v>
      </c>
      <c r="EJ15" s="1090">
        <v>4</v>
      </c>
      <c r="EK15" s="1091">
        <v>10</v>
      </c>
      <c r="EL15" s="1092">
        <v>15</v>
      </c>
      <c r="EM15" s="1093">
        <v>1.32</v>
      </c>
      <c r="EN15" s="1094">
        <v>660</v>
      </c>
      <c r="EO15" s="1095">
        <v>116</v>
      </c>
      <c r="EP15" s="1096">
        <v>47.999999999992724</v>
      </c>
      <c r="EQ15" s="1097">
        <v>0.73</v>
      </c>
      <c r="ER15" s="1097">
        <v>0.63</v>
      </c>
      <c r="ES15" s="1098">
        <v>32.700000000000003</v>
      </c>
      <c r="ET15" s="1098">
        <v>31.1</v>
      </c>
      <c r="EU15" s="1098">
        <v>0.85</v>
      </c>
      <c r="EV15" s="1098">
        <v>1</v>
      </c>
      <c r="EW15" s="1099">
        <v>0</v>
      </c>
      <c r="EX15" s="1099">
        <v>0</v>
      </c>
      <c r="EY15" s="1099">
        <v>1</v>
      </c>
      <c r="EZ15" s="1100">
        <v>1</v>
      </c>
      <c r="FA15" s="972">
        <v>115</v>
      </c>
      <c r="FB15" s="973">
        <v>174</v>
      </c>
      <c r="FC15" s="974">
        <v>13.180000000000001</v>
      </c>
      <c r="FD15" s="975">
        <v>6590</v>
      </c>
      <c r="FE15" s="976">
        <v>1039</v>
      </c>
      <c r="FF15" s="977">
        <v>384.00000000001455</v>
      </c>
    </row>
    <row r="16" spans="1:163">
      <c r="A16" s="93">
        <v>45393</v>
      </c>
      <c r="B16" s="317">
        <v>22</v>
      </c>
      <c r="C16" s="318">
        <v>13</v>
      </c>
      <c r="D16" s="1090">
        <v>6</v>
      </c>
      <c r="E16" s="1091">
        <v>8</v>
      </c>
      <c r="F16" s="1092">
        <v>25</v>
      </c>
      <c r="G16" s="1093">
        <v>2.12</v>
      </c>
      <c r="H16" s="1094">
        <v>1060</v>
      </c>
      <c r="I16" s="1095">
        <v>94</v>
      </c>
      <c r="J16" s="1096">
        <v>40</v>
      </c>
      <c r="K16" s="1097">
        <v>0.84</v>
      </c>
      <c r="L16" s="1097">
        <v>0.77</v>
      </c>
      <c r="M16" s="1098">
        <v>31.2</v>
      </c>
      <c r="N16" s="1098">
        <v>30</v>
      </c>
      <c r="O16" s="1098">
        <v>0.8</v>
      </c>
      <c r="P16" s="1098">
        <v>0.9</v>
      </c>
      <c r="Q16" s="1099">
        <v>0</v>
      </c>
      <c r="R16" s="1099">
        <v>0</v>
      </c>
      <c r="S16" s="1099">
        <v>1</v>
      </c>
      <c r="T16" s="1100">
        <v>1</v>
      </c>
      <c r="U16" s="1090">
        <v>6</v>
      </c>
      <c r="V16" s="1091">
        <v>16</v>
      </c>
      <c r="W16" s="1092">
        <v>50</v>
      </c>
      <c r="X16" s="1093">
        <v>2.0499999999999998</v>
      </c>
      <c r="Y16" s="1094">
        <v>1025</v>
      </c>
      <c r="Z16" s="1095">
        <v>94</v>
      </c>
      <c r="AA16" s="1096">
        <v>43.999999999978172</v>
      </c>
      <c r="AB16" s="1097">
        <v>0.83</v>
      </c>
      <c r="AC16" s="1097">
        <v>0.75</v>
      </c>
      <c r="AD16" s="1098">
        <v>31.2</v>
      </c>
      <c r="AE16" s="1098">
        <v>29.9</v>
      </c>
      <c r="AF16" s="1098">
        <v>0.8</v>
      </c>
      <c r="AG16" s="1098">
        <v>0.9</v>
      </c>
      <c r="AH16" s="1099">
        <v>0</v>
      </c>
      <c r="AI16" s="1099">
        <v>0</v>
      </c>
      <c r="AJ16" s="1099">
        <v>1</v>
      </c>
      <c r="AK16" s="1100">
        <v>1</v>
      </c>
      <c r="AL16" s="1090">
        <v>6</v>
      </c>
      <c r="AM16" s="1091">
        <v>6</v>
      </c>
      <c r="AN16" s="1092">
        <v>24</v>
      </c>
      <c r="AO16" s="1093">
        <v>1.73</v>
      </c>
      <c r="AP16" s="1094">
        <v>865</v>
      </c>
      <c r="AQ16" s="1095">
        <v>94</v>
      </c>
      <c r="AR16" s="1096">
        <v>40</v>
      </c>
      <c r="AS16" s="1097">
        <v>0.75</v>
      </c>
      <c r="AT16" s="1097">
        <v>0.7</v>
      </c>
      <c r="AU16" s="1098">
        <v>31.4</v>
      </c>
      <c r="AV16" s="1098">
        <v>30</v>
      </c>
      <c r="AW16" s="1098">
        <v>0.8</v>
      </c>
      <c r="AX16" s="1098">
        <v>0.9</v>
      </c>
      <c r="AY16" s="1099">
        <v>0</v>
      </c>
      <c r="AZ16" s="1099">
        <v>0</v>
      </c>
      <c r="BA16" s="1099">
        <v>1</v>
      </c>
      <c r="BB16" s="1100">
        <v>1</v>
      </c>
      <c r="BC16" s="1090">
        <v>6</v>
      </c>
      <c r="BD16" s="1091">
        <v>14</v>
      </c>
      <c r="BE16" s="1092">
        <v>22</v>
      </c>
      <c r="BF16" s="1093">
        <v>1.73</v>
      </c>
      <c r="BG16" s="1094">
        <v>865</v>
      </c>
      <c r="BH16" s="1095">
        <v>94</v>
      </c>
      <c r="BI16" s="1096">
        <v>40</v>
      </c>
      <c r="BJ16" s="1097">
        <v>0.84</v>
      </c>
      <c r="BK16" s="1097">
        <v>0.81</v>
      </c>
      <c r="BL16" s="1098">
        <v>31.4</v>
      </c>
      <c r="BM16" s="1098">
        <v>29.8</v>
      </c>
      <c r="BN16" s="1098">
        <v>0.8</v>
      </c>
      <c r="BO16" s="1098">
        <v>0.9</v>
      </c>
      <c r="BP16" s="1099">
        <v>0</v>
      </c>
      <c r="BQ16" s="1099">
        <v>0</v>
      </c>
      <c r="BR16" s="1099">
        <v>1</v>
      </c>
      <c r="BS16" s="1100">
        <v>1</v>
      </c>
      <c r="BT16" s="1090">
        <v>6</v>
      </c>
      <c r="BU16" s="1091">
        <v>10</v>
      </c>
      <c r="BV16" s="1092">
        <v>18</v>
      </c>
      <c r="BW16" s="1093">
        <v>1.91</v>
      </c>
      <c r="BX16" s="1094">
        <v>955</v>
      </c>
      <c r="BY16" s="1095">
        <v>94</v>
      </c>
      <c r="BZ16" s="1096">
        <v>40</v>
      </c>
      <c r="CA16" s="1097">
        <v>0.91</v>
      </c>
      <c r="CB16" s="1097">
        <v>0.83</v>
      </c>
      <c r="CC16" s="1098">
        <v>31.4</v>
      </c>
      <c r="CD16" s="1098">
        <v>29.9</v>
      </c>
      <c r="CE16" s="1098">
        <v>0.8</v>
      </c>
      <c r="CF16" s="1098">
        <v>0.9</v>
      </c>
      <c r="CG16" s="1099">
        <v>0</v>
      </c>
      <c r="CH16" s="1099">
        <v>0</v>
      </c>
      <c r="CI16" s="1099">
        <v>1</v>
      </c>
      <c r="CJ16" s="1100">
        <v>1</v>
      </c>
      <c r="CK16" s="1090">
        <v>5</v>
      </c>
      <c r="CL16" s="1091">
        <v>14</v>
      </c>
      <c r="CM16" s="1092">
        <v>16</v>
      </c>
      <c r="CN16" s="1093">
        <v>1.74</v>
      </c>
      <c r="CO16" s="1094">
        <v>870</v>
      </c>
      <c r="CP16" s="1095">
        <v>94</v>
      </c>
      <c r="CQ16" s="1096">
        <v>72.000000000007276</v>
      </c>
      <c r="CR16" s="1097">
        <v>0.83</v>
      </c>
      <c r="CS16" s="1097">
        <v>0.76</v>
      </c>
      <c r="CT16" s="1098">
        <v>32.1</v>
      </c>
      <c r="CU16" s="1098">
        <v>30.6</v>
      </c>
      <c r="CV16" s="1098">
        <v>0.8</v>
      </c>
      <c r="CW16" s="1098">
        <v>0.9</v>
      </c>
      <c r="CX16" s="1099">
        <v>0</v>
      </c>
      <c r="CY16" s="1099">
        <v>0</v>
      </c>
      <c r="CZ16" s="1099">
        <v>1</v>
      </c>
      <c r="DA16" s="1100">
        <v>1</v>
      </c>
      <c r="DB16" s="1090">
        <v>5</v>
      </c>
      <c r="DC16" s="1091">
        <v>18</v>
      </c>
      <c r="DD16" s="1092">
        <v>20</v>
      </c>
      <c r="DE16" s="1093">
        <v>1.76</v>
      </c>
      <c r="DF16" s="1094">
        <v>880</v>
      </c>
      <c r="DG16" s="1095">
        <v>94</v>
      </c>
      <c r="DH16" s="1096">
        <v>36.000000000021828</v>
      </c>
      <c r="DI16" s="1097">
        <v>0.77</v>
      </c>
      <c r="DJ16" s="1097">
        <v>0.71</v>
      </c>
      <c r="DK16" s="1098">
        <v>32.200000000000003</v>
      </c>
      <c r="DL16" s="1098">
        <v>30.6</v>
      </c>
      <c r="DM16" s="1098">
        <v>0.8</v>
      </c>
      <c r="DN16" s="1098">
        <v>0.9</v>
      </c>
      <c r="DO16" s="1099">
        <v>0</v>
      </c>
      <c r="DP16" s="1099">
        <v>0</v>
      </c>
      <c r="DQ16" s="1099">
        <v>1</v>
      </c>
      <c r="DR16" s="1100">
        <v>1</v>
      </c>
      <c r="DS16" s="1090">
        <v>5</v>
      </c>
      <c r="DT16" s="1091">
        <v>6</v>
      </c>
      <c r="DU16" s="1092">
        <v>27</v>
      </c>
      <c r="DV16" s="1102">
        <v>1.71</v>
      </c>
      <c r="DW16" s="1094">
        <v>855</v>
      </c>
      <c r="DX16" s="1096">
        <v>94</v>
      </c>
      <c r="DY16" s="1096">
        <v>44.000000000014552</v>
      </c>
      <c r="DZ16" s="1121">
        <v>0.85</v>
      </c>
      <c r="EA16" s="1121">
        <v>0.78</v>
      </c>
      <c r="EB16" s="1122">
        <v>31.8</v>
      </c>
      <c r="EC16" s="1122">
        <v>30.6</v>
      </c>
      <c r="ED16" s="1122">
        <v>0.8</v>
      </c>
      <c r="EE16" s="1122">
        <v>0.9</v>
      </c>
      <c r="EF16" s="1092">
        <v>0</v>
      </c>
      <c r="EG16" s="1092">
        <v>0</v>
      </c>
      <c r="EH16" s="1092">
        <v>1</v>
      </c>
      <c r="EI16" s="1123">
        <v>1</v>
      </c>
      <c r="EJ16" s="1090">
        <v>5</v>
      </c>
      <c r="EK16" s="1091">
        <v>5</v>
      </c>
      <c r="EL16" s="1092">
        <v>20</v>
      </c>
      <c r="EM16" s="1093">
        <v>1.4</v>
      </c>
      <c r="EN16" s="1094">
        <v>700</v>
      </c>
      <c r="EO16" s="1095">
        <v>94</v>
      </c>
      <c r="EP16" s="1096">
        <v>40</v>
      </c>
      <c r="EQ16" s="1097">
        <v>0.75</v>
      </c>
      <c r="ER16" s="1097">
        <v>0.65</v>
      </c>
      <c r="ES16" s="1098">
        <v>32</v>
      </c>
      <c r="ET16" s="1098">
        <v>30.3</v>
      </c>
      <c r="EU16" s="1098">
        <v>0.8</v>
      </c>
      <c r="EV16" s="1098">
        <v>0.9</v>
      </c>
      <c r="EW16" s="1099">
        <v>0</v>
      </c>
      <c r="EX16" s="1099">
        <v>0</v>
      </c>
      <c r="EY16" s="1099">
        <v>1</v>
      </c>
      <c r="EZ16" s="1100">
        <v>1</v>
      </c>
      <c r="FA16" s="972">
        <v>97</v>
      </c>
      <c r="FB16" s="973">
        <v>222</v>
      </c>
      <c r="FC16" s="974">
        <v>16.149999999999999</v>
      </c>
      <c r="FD16" s="975">
        <v>8075</v>
      </c>
      <c r="FE16" s="976">
        <v>846</v>
      </c>
      <c r="FF16" s="977">
        <v>396.00000000002183</v>
      </c>
    </row>
    <row r="17" spans="1:162">
      <c r="A17" s="93">
        <v>45394</v>
      </c>
      <c r="B17" s="317">
        <v>23</v>
      </c>
      <c r="C17" s="318">
        <v>14</v>
      </c>
      <c r="D17" s="1090">
        <v>7</v>
      </c>
      <c r="E17" s="1091">
        <v>10</v>
      </c>
      <c r="F17" s="1092">
        <v>33</v>
      </c>
      <c r="G17" s="1093">
        <v>2.21</v>
      </c>
      <c r="H17" s="1094">
        <v>1105</v>
      </c>
      <c r="I17" s="1095">
        <v>68</v>
      </c>
      <c r="J17" s="1096">
        <v>40</v>
      </c>
      <c r="K17" s="1097">
        <v>0.91</v>
      </c>
      <c r="L17" s="1097">
        <v>0.81</v>
      </c>
      <c r="M17" s="1098">
        <v>30.6</v>
      </c>
      <c r="N17" s="1098">
        <v>29.3</v>
      </c>
      <c r="O17" s="1098">
        <v>0.77</v>
      </c>
      <c r="P17" s="1098">
        <v>1</v>
      </c>
      <c r="Q17" s="1099">
        <v>0</v>
      </c>
      <c r="R17" s="1099">
        <v>0</v>
      </c>
      <c r="S17" s="1099">
        <v>1</v>
      </c>
      <c r="T17" s="1100">
        <v>2</v>
      </c>
      <c r="U17" s="1090">
        <v>7</v>
      </c>
      <c r="V17" s="1091">
        <v>13</v>
      </c>
      <c r="W17" s="1092">
        <v>58</v>
      </c>
      <c r="X17" s="1093">
        <v>2.27</v>
      </c>
      <c r="Y17" s="1094">
        <v>1135</v>
      </c>
      <c r="Z17" s="1095">
        <v>68</v>
      </c>
      <c r="AA17" s="1096">
        <v>44.000000000014552</v>
      </c>
      <c r="AB17" s="1097">
        <v>0.89</v>
      </c>
      <c r="AC17" s="1097">
        <v>0.77</v>
      </c>
      <c r="AD17" s="1098">
        <v>30.4</v>
      </c>
      <c r="AE17" s="1098">
        <v>29.4</v>
      </c>
      <c r="AF17" s="1098">
        <v>0.77</v>
      </c>
      <c r="AG17" s="1098">
        <v>1</v>
      </c>
      <c r="AH17" s="1099">
        <v>0</v>
      </c>
      <c r="AI17" s="1099">
        <v>0</v>
      </c>
      <c r="AJ17" s="1099">
        <v>1</v>
      </c>
      <c r="AK17" s="1100">
        <v>2</v>
      </c>
      <c r="AL17" s="1090">
        <v>7</v>
      </c>
      <c r="AM17" s="1091">
        <v>8</v>
      </c>
      <c r="AN17" s="1092">
        <v>26</v>
      </c>
      <c r="AO17" s="1093">
        <v>1.99</v>
      </c>
      <c r="AP17" s="1094">
        <v>995</v>
      </c>
      <c r="AQ17" s="1095">
        <v>68</v>
      </c>
      <c r="AR17" s="1096">
        <v>35.999999999985448</v>
      </c>
      <c r="AS17" s="1097">
        <v>0.8</v>
      </c>
      <c r="AT17" s="1097">
        <v>0.73</v>
      </c>
      <c r="AU17" s="1098">
        <v>30.5</v>
      </c>
      <c r="AV17" s="1098">
        <v>29.3</v>
      </c>
      <c r="AW17" s="1098">
        <v>0.77</v>
      </c>
      <c r="AX17" s="1098">
        <v>1</v>
      </c>
      <c r="AY17" s="1099">
        <v>0</v>
      </c>
      <c r="AZ17" s="1099">
        <v>0</v>
      </c>
      <c r="BA17" s="1099">
        <v>1</v>
      </c>
      <c r="BB17" s="1100">
        <v>2</v>
      </c>
      <c r="BC17" s="1090">
        <v>7</v>
      </c>
      <c r="BD17" s="1091">
        <v>12</v>
      </c>
      <c r="BE17" s="1092">
        <v>34</v>
      </c>
      <c r="BF17" s="1093">
        <v>2</v>
      </c>
      <c r="BG17" s="1094">
        <v>1000</v>
      </c>
      <c r="BH17" s="1095">
        <v>68</v>
      </c>
      <c r="BI17" s="1096">
        <v>40</v>
      </c>
      <c r="BJ17" s="1097">
        <v>0.88</v>
      </c>
      <c r="BK17" s="1097">
        <v>0.84</v>
      </c>
      <c r="BL17" s="1098">
        <v>30.6</v>
      </c>
      <c r="BM17" s="1098">
        <v>29.4</v>
      </c>
      <c r="BN17" s="1098">
        <v>0.77</v>
      </c>
      <c r="BO17" s="1098">
        <v>1</v>
      </c>
      <c r="BP17" s="1099">
        <v>0</v>
      </c>
      <c r="BQ17" s="1099">
        <v>0</v>
      </c>
      <c r="BR17" s="1099">
        <v>1</v>
      </c>
      <c r="BS17" s="1100">
        <v>2</v>
      </c>
      <c r="BT17" s="1090">
        <v>7</v>
      </c>
      <c r="BU17" s="1091">
        <v>8</v>
      </c>
      <c r="BV17" s="1092">
        <v>27</v>
      </c>
      <c r="BW17" s="1093">
        <v>2.1</v>
      </c>
      <c r="BX17" s="1094">
        <v>1050</v>
      </c>
      <c r="BY17" s="1095">
        <v>68</v>
      </c>
      <c r="BZ17" s="1096">
        <v>40</v>
      </c>
      <c r="CA17" s="1097">
        <v>0.98</v>
      </c>
      <c r="CB17" s="1097">
        <v>0.84</v>
      </c>
      <c r="CC17" s="1098">
        <v>30.5</v>
      </c>
      <c r="CD17" s="1098">
        <v>29.4</v>
      </c>
      <c r="CE17" s="1098">
        <v>0.77</v>
      </c>
      <c r="CF17" s="1098">
        <v>1</v>
      </c>
      <c r="CG17" s="1099">
        <v>0</v>
      </c>
      <c r="CH17" s="1099">
        <v>0</v>
      </c>
      <c r="CI17" s="1099">
        <v>1</v>
      </c>
      <c r="CJ17" s="1100">
        <v>2</v>
      </c>
      <c r="CK17" s="1090">
        <v>6</v>
      </c>
      <c r="CL17" s="1091">
        <v>9</v>
      </c>
      <c r="CM17" s="1092">
        <v>12</v>
      </c>
      <c r="CN17" s="1093">
        <v>1.91</v>
      </c>
      <c r="CO17" s="1094">
        <v>955</v>
      </c>
      <c r="CP17" s="1095">
        <v>68</v>
      </c>
      <c r="CQ17" s="1096">
        <v>7.999999999992724</v>
      </c>
      <c r="CR17" s="1097">
        <v>0.9</v>
      </c>
      <c r="CS17" s="1097">
        <v>0.84</v>
      </c>
      <c r="CT17" s="1098">
        <v>31.2</v>
      </c>
      <c r="CU17" s="1098">
        <v>29.8</v>
      </c>
      <c r="CV17" s="1098">
        <v>0.77</v>
      </c>
      <c r="CW17" s="1098">
        <v>1</v>
      </c>
      <c r="CX17" s="1099">
        <v>0</v>
      </c>
      <c r="CY17" s="1099">
        <v>0</v>
      </c>
      <c r="CZ17" s="1099">
        <v>1</v>
      </c>
      <c r="DA17" s="1100">
        <v>1</v>
      </c>
      <c r="DB17" s="1090">
        <v>6</v>
      </c>
      <c r="DC17" s="1091">
        <v>10</v>
      </c>
      <c r="DD17" s="1092">
        <v>21</v>
      </c>
      <c r="DE17" s="1093">
        <v>1.97</v>
      </c>
      <c r="DF17" s="1094">
        <v>985</v>
      </c>
      <c r="DG17" s="1095">
        <v>68</v>
      </c>
      <c r="DH17" s="1096">
        <v>35.999999999985448</v>
      </c>
      <c r="DI17" s="1097">
        <v>0.84</v>
      </c>
      <c r="DJ17" s="1097">
        <v>0.78</v>
      </c>
      <c r="DK17" s="1098">
        <v>31.1</v>
      </c>
      <c r="DL17" s="1098">
        <v>29.8</v>
      </c>
      <c r="DM17" s="1098">
        <v>0.77</v>
      </c>
      <c r="DN17" s="1098">
        <v>1</v>
      </c>
      <c r="DO17" s="1099">
        <v>0</v>
      </c>
      <c r="DP17" s="1099">
        <v>0</v>
      </c>
      <c r="DQ17" s="1099">
        <v>1</v>
      </c>
      <c r="DR17" s="1100">
        <v>1</v>
      </c>
      <c r="DS17" s="1090">
        <v>6</v>
      </c>
      <c r="DT17" s="1091">
        <v>10</v>
      </c>
      <c r="DU17" s="1092">
        <v>30</v>
      </c>
      <c r="DV17" s="1102">
        <v>1.96</v>
      </c>
      <c r="DW17" s="1094">
        <v>980</v>
      </c>
      <c r="DX17" s="1096">
        <v>68</v>
      </c>
      <c r="DY17" s="1096">
        <v>40</v>
      </c>
      <c r="DZ17" s="1121">
        <v>0.91</v>
      </c>
      <c r="EA17" s="1121">
        <v>0.85</v>
      </c>
      <c r="EB17" s="1122">
        <v>31.1</v>
      </c>
      <c r="EC17" s="1122">
        <v>29.8</v>
      </c>
      <c r="ED17" s="1122">
        <v>0.77</v>
      </c>
      <c r="EE17" s="1122">
        <v>1</v>
      </c>
      <c r="EF17" s="1092">
        <v>0</v>
      </c>
      <c r="EG17" s="1092">
        <v>0</v>
      </c>
      <c r="EH17" s="1092">
        <v>1</v>
      </c>
      <c r="EI17" s="1123">
        <v>1</v>
      </c>
      <c r="EJ17" s="1090">
        <v>6</v>
      </c>
      <c r="EK17" s="1091">
        <v>8</v>
      </c>
      <c r="EL17" s="1092">
        <v>17</v>
      </c>
      <c r="EM17" s="1093">
        <v>1.8</v>
      </c>
      <c r="EN17" s="1094">
        <v>900</v>
      </c>
      <c r="EO17" s="1095">
        <v>69</v>
      </c>
      <c r="EP17" s="1096">
        <v>52.000000000007276</v>
      </c>
      <c r="EQ17" s="1097">
        <v>0.81</v>
      </c>
      <c r="ER17" s="1097">
        <v>0.75</v>
      </c>
      <c r="ES17" s="1098">
        <v>31.4</v>
      </c>
      <c r="ET17" s="1098">
        <v>29.6</v>
      </c>
      <c r="EU17" s="1098">
        <v>0.77</v>
      </c>
      <c r="EV17" s="1098">
        <v>1</v>
      </c>
      <c r="EW17" s="1099">
        <v>0</v>
      </c>
      <c r="EX17" s="1099">
        <v>0</v>
      </c>
      <c r="EY17" s="1099">
        <v>1</v>
      </c>
      <c r="EZ17" s="1100">
        <v>1</v>
      </c>
      <c r="FA17" s="972">
        <v>88</v>
      </c>
      <c r="FB17" s="973">
        <v>258</v>
      </c>
      <c r="FC17" s="974">
        <v>18.21</v>
      </c>
      <c r="FD17" s="975">
        <v>9105</v>
      </c>
      <c r="FE17" s="976">
        <v>613</v>
      </c>
      <c r="FF17" s="977">
        <v>335.99999999998545</v>
      </c>
    </row>
    <row r="18" spans="1:162">
      <c r="A18" s="93">
        <v>45395</v>
      </c>
      <c r="B18" s="317">
        <v>19</v>
      </c>
      <c r="C18" s="318">
        <v>14</v>
      </c>
      <c r="D18" s="1090">
        <v>8</v>
      </c>
      <c r="E18" s="1091">
        <v>10</v>
      </c>
      <c r="F18" s="1092">
        <v>182</v>
      </c>
      <c r="G18" s="1093">
        <v>2.5099999999999998</v>
      </c>
      <c r="H18" s="1094">
        <v>1255</v>
      </c>
      <c r="I18" s="1095">
        <v>63</v>
      </c>
      <c r="J18" s="1096">
        <v>36.000000000021828</v>
      </c>
      <c r="K18" s="1097">
        <v>0.91</v>
      </c>
      <c r="L18" s="1097">
        <v>0.81</v>
      </c>
      <c r="M18" s="1098">
        <v>30.1</v>
      </c>
      <c r="N18" s="1098">
        <v>28.7</v>
      </c>
      <c r="O18" s="1098">
        <v>0.7</v>
      </c>
      <c r="P18" s="1098">
        <v>1.1000000000000001</v>
      </c>
      <c r="Q18" s="1099">
        <v>0</v>
      </c>
      <c r="R18" s="1099">
        <v>0</v>
      </c>
      <c r="S18" s="1099">
        <v>2</v>
      </c>
      <c r="T18" s="1100">
        <v>2</v>
      </c>
      <c r="U18" s="1090">
        <v>8</v>
      </c>
      <c r="V18" s="1091">
        <v>20</v>
      </c>
      <c r="W18" s="1092">
        <v>188</v>
      </c>
      <c r="X18" s="1093">
        <v>2.56</v>
      </c>
      <c r="Y18" s="1094">
        <v>1280</v>
      </c>
      <c r="Z18" s="1095">
        <v>63</v>
      </c>
      <c r="AA18" s="1096">
        <v>35.999999999985448</v>
      </c>
      <c r="AB18" s="1097">
        <v>0.91</v>
      </c>
      <c r="AC18" s="1097">
        <v>0.77</v>
      </c>
      <c r="AD18" s="1098">
        <v>30</v>
      </c>
      <c r="AE18" s="1098">
        <v>28.6</v>
      </c>
      <c r="AF18" s="1098">
        <v>0.7</v>
      </c>
      <c r="AG18" s="1098">
        <v>1.1000000000000001</v>
      </c>
      <c r="AH18" s="1099">
        <v>0</v>
      </c>
      <c r="AI18" s="1099">
        <v>0</v>
      </c>
      <c r="AJ18" s="1099">
        <v>2</v>
      </c>
      <c r="AK18" s="1100">
        <v>2</v>
      </c>
      <c r="AL18" s="1090">
        <v>8</v>
      </c>
      <c r="AM18" s="1091">
        <v>13</v>
      </c>
      <c r="AN18" s="1092">
        <v>134</v>
      </c>
      <c r="AO18" s="1093">
        <v>2.2400000000000002</v>
      </c>
      <c r="AP18" s="1094">
        <v>1120</v>
      </c>
      <c r="AQ18" s="1095">
        <v>63</v>
      </c>
      <c r="AR18" s="1096">
        <v>12.000000000007276</v>
      </c>
      <c r="AS18" s="1097">
        <v>0.8</v>
      </c>
      <c r="AT18" s="1097">
        <v>0.73</v>
      </c>
      <c r="AU18" s="1098">
        <v>30.1</v>
      </c>
      <c r="AV18" s="1098">
        <v>28.5</v>
      </c>
      <c r="AW18" s="1098">
        <v>0.7</v>
      </c>
      <c r="AX18" s="1098">
        <v>1.1000000000000001</v>
      </c>
      <c r="AY18" s="1099">
        <v>0</v>
      </c>
      <c r="AZ18" s="1099">
        <v>0</v>
      </c>
      <c r="BA18" s="1099">
        <v>2</v>
      </c>
      <c r="BB18" s="1100">
        <v>2</v>
      </c>
      <c r="BC18" s="1090">
        <v>8</v>
      </c>
      <c r="BD18" s="1091">
        <v>14</v>
      </c>
      <c r="BE18" s="1092">
        <v>200</v>
      </c>
      <c r="BF18" s="1093">
        <v>2.2000000000000002</v>
      </c>
      <c r="BG18" s="1094">
        <v>1100</v>
      </c>
      <c r="BH18" s="1095">
        <v>64</v>
      </c>
      <c r="BI18" s="1096">
        <v>40</v>
      </c>
      <c r="BJ18" s="1097">
        <v>0.88</v>
      </c>
      <c r="BK18" s="1097">
        <v>0.83</v>
      </c>
      <c r="BL18" s="1098">
        <v>30.1</v>
      </c>
      <c r="BM18" s="1098">
        <v>28.6</v>
      </c>
      <c r="BN18" s="1098">
        <v>0.7</v>
      </c>
      <c r="BO18" s="1098">
        <v>1.1000000000000001</v>
      </c>
      <c r="BP18" s="1099">
        <v>0</v>
      </c>
      <c r="BQ18" s="1099">
        <v>0</v>
      </c>
      <c r="BR18" s="1099">
        <v>2</v>
      </c>
      <c r="BS18" s="1100">
        <v>2</v>
      </c>
      <c r="BT18" s="1090">
        <v>8</v>
      </c>
      <c r="BU18" s="1091">
        <v>21</v>
      </c>
      <c r="BV18" s="1092">
        <v>174</v>
      </c>
      <c r="BW18" s="1093">
        <v>2.35</v>
      </c>
      <c r="BX18" s="1094">
        <v>1175</v>
      </c>
      <c r="BY18" s="1095">
        <v>64</v>
      </c>
      <c r="BZ18" s="1096">
        <v>27.999999999992724</v>
      </c>
      <c r="CA18" s="1097">
        <v>0.98</v>
      </c>
      <c r="CB18" s="1097">
        <v>0.87</v>
      </c>
      <c r="CC18" s="1098">
        <v>30.1</v>
      </c>
      <c r="CD18" s="1098">
        <v>28.7</v>
      </c>
      <c r="CE18" s="1098">
        <v>0.7</v>
      </c>
      <c r="CF18" s="1098">
        <v>1.1000000000000001</v>
      </c>
      <c r="CG18" s="1099">
        <v>0</v>
      </c>
      <c r="CH18" s="1099">
        <v>0</v>
      </c>
      <c r="CI18" s="1099">
        <v>2</v>
      </c>
      <c r="CJ18" s="1100">
        <v>2</v>
      </c>
      <c r="CK18" s="1090">
        <v>7</v>
      </c>
      <c r="CL18" s="1091">
        <v>10</v>
      </c>
      <c r="CM18" s="1092">
        <v>16</v>
      </c>
      <c r="CN18" s="1093">
        <v>2.15</v>
      </c>
      <c r="CO18" s="1094">
        <v>1075</v>
      </c>
      <c r="CP18" s="1095">
        <v>64</v>
      </c>
      <c r="CQ18" s="1096">
        <v>32.000000000007276</v>
      </c>
      <c r="CR18" s="1097">
        <v>0.92</v>
      </c>
      <c r="CS18" s="1097">
        <v>0.79</v>
      </c>
      <c r="CT18" s="1098">
        <v>30.3</v>
      </c>
      <c r="CU18" s="1098">
        <v>29.1</v>
      </c>
      <c r="CV18" s="1098">
        <v>0.7</v>
      </c>
      <c r="CW18" s="1098">
        <v>1.1000000000000001</v>
      </c>
      <c r="CX18" s="1099">
        <v>0</v>
      </c>
      <c r="CY18" s="1099">
        <v>0</v>
      </c>
      <c r="CZ18" s="1099">
        <v>1</v>
      </c>
      <c r="DA18" s="1100">
        <v>2</v>
      </c>
      <c r="DB18" s="1090">
        <v>7</v>
      </c>
      <c r="DC18" s="1091">
        <v>12</v>
      </c>
      <c r="DD18" s="1092">
        <v>26</v>
      </c>
      <c r="DE18" s="1093">
        <v>2.23</v>
      </c>
      <c r="DF18" s="1094">
        <v>1115</v>
      </c>
      <c r="DG18" s="1095">
        <v>64</v>
      </c>
      <c r="DH18" s="1096">
        <v>32.000000000007276</v>
      </c>
      <c r="DI18" s="1097">
        <v>0.85</v>
      </c>
      <c r="DJ18" s="1097">
        <v>0.74</v>
      </c>
      <c r="DK18" s="1098">
        <v>30.4</v>
      </c>
      <c r="DL18" s="1098">
        <v>29.2</v>
      </c>
      <c r="DM18" s="1098">
        <v>0.7</v>
      </c>
      <c r="DN18" s="1098">
        <v>1.1000000000000001</v>
      </c>
      <c r="DO18" s="1099">
        <v>0</v>
      </c>
      <c r="DP18" s="1099">
        <v>0</v>
      </c>
      <c r="DQ18" s="1099">
        <v>1</v>
      </c>
      <c r="DR18" s="1100">
        <v>2</v>
      </c>
      <c r="DS18" s="1090">
        <v>7</v>
      </c>
      <c r="DT18" s="1091">
        <v>8</v>
      </c>
      <c r="DU18" s="1092">
        <v>29</v>
      </c>
      <c r="DV18" s="1102">
        <v>2.14</v>
      </c>
      <c r="DW18" s="1094">
        <v>1070</v>
      </c>
      <c r="DX18" s="1096">
        <v>64</v>
      </c>
      <c r="DY18" s="1096">
        <v>31.999999999970896</v>
      </c>
      <c r="DZ18" s="1121">
        <v>0.94</v>
      </c>
      <c r="EA18" s="1121">
        <v>0.82</v>
      </c>
      <c r="EB18" s="1122">
        <v>30.3</v>
      </c>
      <c r="EC18" s="1122">
        <v>29.1</v>
      </c>
      <c r="ED18" s="1122">
        <v>0.7</v>
      </c>
      <c r="EE18" s="1122">
        <v>1.1000000000000001</v>
      </c>
      <c r="EF18" s="1092">
        <v>0</v>
      </c>
      <c r="EG18" s="1092">
        <v>0</v>
      </c>
      <c r="EH18" s="1092">
        <v>1</v>
      </c>
      <c r="EI18" s="1123">
        <v>2</v>
      </c>
      <c r="EJ18" s="1090">
        <v>7</v>
      </c>
      <c r="EK18" s="1091">
        <v>8</v>
      </c>
      <c r="EL18" s="1092">
        <v>12</v>
      </c>
      <c r="EM18" s="1093">
        <v>1.99</v>
      </c>
      <c r="EN18" s="1094">
        <v>995</v>
      </c>
      <c r="EO18" s="1095">
        <v>64</v>
      </c>
      <c r="EP18" s="1096">
        <v>36.000000000021828</v>
      </c>
      <c r="EQ18" s="1097">
        <v>0.81</v>
      </c>
      <c r="ER18" s="1097">
        <v>0.72</v>
      </c>
      <c r="ES18" s="1098">
        <v>30.3</v>
      </c>
      <c r="ET18" s="1098">
        <v>29</v>
      </c>
      <c r="EU18" s="1098">
        <v>0.7</v>
      </c>
      <c r="EV18" s="1098">
        <v>1.1000000000000001</v>
      </c>
      <c r="EW18" s="1099">
        <v>0</v>
      </c>
      <c r="EX18" s="1099">
        <v>0</v>
      </c>
      <c r="EY18" s="1099">
        <v>1</v>
      </c>
      <c r="EZ18" s="1100">
        <v>2</v>
      </c>
      <c r="FA18" s="972">
        <v>116</v>
      </c>
      <c r="FB18" s="973">
        <v>961</v>
      </c>
      <c r="FC18" s="974">
        <v>20.37</v>
      </c>
      <c r="FD18" s="975">
        <v>10185</v>
      </c>
      <c r="FE18" s="976">
        <v>573</v>
      </c>
      <c r="FF18" s="977">
        <v>284.00000000001455</v>
      </c>
    </row>
    <row r="19" spans="1:162">
      <c r="A19" s="93">
        <v>45396</v>
      </c>
      <c r="B19" s="317">
        <v>22</v>
      </c>
      <c r="C19" s="318">
        <v>14</v>
      </c>
      <c r="D19" s="1090">
        <v>9</v>
      </c>
      <c r="E19" s="1091">
        <v>15</v>
      </c>
      <c r="F19" s="1092">
        <v>25</v>
      </c>
      <c r="G19" s="1093">
        <v>2.11</v>
      </c>
      <c r="H19" s="1094">
        <v>1055</v>
      </c>
      <c r="I19" s="1095">
        <v>75</v>
      </c>
      <c r="J19" s="1096">
        <v>27.999999999992724</v>
      </c>
      <c r="K19" s="1097">
        <v>0.92</v>
      </c>
      <c r="L19" s="1097">
        <v>0.85</v>
      </c>
      <c r="M19" s="1098">
        <v>29.6</v>
      </c>
      <c r="N19" s="1098">
        <v>28.4</v>
      </c>
      <c r="O19" s="1098">
        <v>0.81</v>
      </c>
      <c r="P19" s="1098">
        <v>0.95</v>
      </c>
      <c r="Q19" s="1099">
        <v>0</v>
      </c>
      <c r="R19" s="1099">
        <v>0</v>
      </c>
      <c r="S19" s="1099">
        <v>2</v>
      </c>
      <c r="T19" s="1100">
        <v>2</v>
      </c>
      <c r="U19" s="1090">
        <v>9</v>
      </c>
      <c r="V19" s="1091">
        <v>10</v>
      </c>
      <c r="W19" s="1092">
        <v>17</v>
      </c>
      <c r="X19" s="1093">
        <v>2.11</v>
      </c>
      <c r="Y19" s="1094">
        <v>1055</v>
      </c>
      <c r="Z19" s="1095">
        <v>76</v>
      </c>
      <c r="AA19" s="1096">
        <v>36.000000000021828</v>
      </c>
      <c r="AB19" s="1097">
        <v>0.89</v>
      </c>
      <c r="AC19" s="1097">
        <v>0.8</v>
      </c>
      <c r="AD19" s="1098">
        <v>29.6</v>
      </c>
      <c r="AE19" s="1098">
        <v>28.3</v>
      </c>
      <c r="AF19" s="1098">
        <v>0.81</v>
      </c>
      <c r="AG19" s="1098">
        <v>0.95</v>
      </c>
      <c r="AH19" s="1099">
        <v>0</v>
      </c>
      <c r="AI19" s="1099">
        <v>0</v>
      </c>
      <c r="AJ19" s="1099">
        <v>2</v>
      </c>
      <c r="AK19" s="1100">
        <v>2</v>
      </c>
      <c r="AL19" s="1090">
        <v>9</v>
      </c>
      <c r="AM19" s="1091">
        <v>25</v>
      </c>
      <c r="AN19" s="1092">
        <v>38</v>
      </c>
      <c r="AO19" s="1093">
        <v>1.91</v>
      </c>
      <c r="AP19" s="1094">
        <v>955</v>
      </c>
      <c r="AQ19" s="1095">
        <v>76</v>
      </c>
      <c r="AR19" s="1096">
        <v>56.000000000021828</v>
      </c>
      <c r="AS19" s="1097">
        <v>0.81</v>
      </c>
      <c r="AT19" s="1097">
        <v>0.76</v>
      </c>
      <c r="AU19" s="1098">
        <v>29.6</v>
      </c>
      <c r="AV19" s="1098">
        <v>28.4</v>
      </c>
      <c r="AW19" s="1098">
        <v>0.81</v>
      </c>
      <c r="AX19" s="1098">
        <v>0.95</v>
      </c>
      <c r="AY19" s="1099">
        <v>0</v>
      </c>
      <c r="AZ19" s="1099">
        <v>0</v>
      </c>
      <c r="BA19" s="1099">
        <v>2</v>
      </c>
      <c r="BB19" s="1100">
        <v>2</v>
      </c>
      <c r="BC19" s="1090">
        <v>9</v>
      </c>
      <c r="BD19" s="1091">
        <v>22</v>
      </c>
      <c r="BE19" s="1092">
        <v>4</v>
      </c>
      <c r="BF19" s="1093">
        <v>1.89</v>
      </c>
      <c r="BG19" s="1094">
        <v>945</v>
      </c>
      <c r="BH19" s="1095">
        <v>76</v>
      </c>
      <c r="BI19" s="1096">
        <v>32.000000000007276</v>
      </c>
      <c r="BJ19" s="1097">
        <v>0.88</v>
      </c>
      <c r="BK19" s="1097">
        <v>0.85</v>
      </c>
      <c r="BL19" s="1098">
        <v>29.7</v>
      </c>
      <c r="BM19" s="1098">
        <v>28.4</v>
      </c>
      <c r="BN19" s="1098">
        <v>0.81</v>
      </c>
      <c r="BO19" s="1098">
        <v>0.95</v>
      </c>
      <c r="BP19" s="1099">
        <v>0</v>
      </c>
      <c r="BQ19" s="1099">
        <v>0</v>
      </c>
      <c r="BR19" s="1099">
        <v>2</v>
      </c>
      <c r="BS19" s="1100">
        <v>2</v>
      </c>
      <c r="BT19" s="1090">
        <v>9</v>
      </c>
      <c r="BU19" s="1091">
        <v>10</v>
      </c>
      <c r="BV19" s="1092">
        <v>16</v>
      </c>
      <c r="BW19" s="1093">
        <v>2.06</v>
      </c>
      <c r="BX19" s="1094">
        <v>1030</v>
      </c>
      <c r="BY19" s="1095">
        <v>76</v>
      </c>
      <c r="BZ19" s="1096">
        <v>40</v>
      </c>
      <c r="CA19" s="1097">
        <v>0.99</v>
      </c>
      <c r="CB19" s="1097">
        <v>0.9</v>
      </c>
      <c r="CC19" s="1098">
        <v>29.9</v>
      </c>
      <c r="CD19" s="1098">
        <v>28.5</v>
      </c>
      <c r="CE19" s="1098">
        <v>0.81</v>
      </c>
      <c r="CF19" s="1098">
        <v>0.95</v>
      </c>
      <c r="CG19" s="1099">
        <v>0</v>
      </c>
      <c r="CH19" s="1099">
        <v>0</v>
      </c>
      <c r="CI19" s="1099">
        <v>2</v>
      </c>
      <c r="CJ19" s="1100">
        <v>2</v>
      </c>
      <c r="CK19" s="1090">
        <v>8</v>
      </c>
      <c r="CL19" s="1091">
        <v>25</v>
      </c>
      <c r="CM19" s="1092">
        <v>189</v>
      </c>
      <c r="CN19" s="1093">
        <v>2.61</v>
      </c>
      <c r="CO19" s="1094">
        <v>1305</v>
      </c>
      <c r="CP19" s="1095">
        <v>76</v>
      </c>
      <c r="CQ19" s="1096">
        <v>35.999999999985448</v>
      </c>
      <c r="CR19" s="1097">
        <v>0.91</v>
      </c>
      <c r="CS19" s="1097">
        <v>0.83</v>
      </c>
      <c r="CT19" s="1098">
        <v>30</v>
      </c>
      <c r="CU19" s="1098">
        <v>28.8</v>
      </c>
      <c r="CV19" s="1098">
        <v>0.81</v>
      </c>
      <c r="CW19" s="1098">
        <v>0.95</v>
      </c>
      <c r="CX19" s="1099">
        <v>0</v>
      </c>
      <c r="CY19" s="1099">
        <v>0</v>
      </c>
      <c r="CZ19" s="1099">
        <v>2</v>
      </c>
      <c r="DA19" s="1100">
        <v>2</v>
      </c>
      <c r="DB19" s="1090">
        <v>8</v>
      </c>
      <c r="DC19" s="1091">
        <v>15</v>
      </c>
      <c r="DD19" s="1092">
        <v>212</v>
      </c>
      <c r="DE19" s="1093">
        <v>2.6</v>
      </c>
      <c r="DF19" s="1094">
        <v>1300</v>
      </c>
      <c r="DG19" s="1095">
        <v>76</v>
      </c>
      <c r="DH19" s="1096">
        <v>35.999999999985448</v>
      </c>
      <c r="DI19" s="1097">
        <v>0.86</v>
      </c>
      <c r="DJ19" s="1097">
        <v>0.79</v>
      </c>
      <c r="DK19" s="1098">
        <v>29.9</v>
      </c>
      <c r="DL19" s="1098">
        <v>28.8</v>
      </c>
      <c r="DM19" s="1098">
        <v>0.81</v>
      </c>
      <c r="DN19" s="1098">
        <v>0.95</v>
      </c>
      <c r="DO19" s="1099">
        <v>0</v>
      </c>
      <c r="DP19" s="1099">
        <v>0</v>
      </c>
      <c r="DQ19" s="1099">
        <v>2</v>
      </c>
      <c r="DR19" s="1100">
        <v>2</v>
      </c>
      <c r="DS19" s="1090">
        <v>8</v>
      </c>
      <c r="DT19" s="1091">
        <v>14</v>
      </c>
      <c r="DU19" s="1092">
        <v>256</v>
      </c>
      <c r="DV19" s="1102">
        <v>2.5</v>
      </c>
      <c r="DW19" s="1094">
        <v>1250</v>
      </c>
      <c r="DX19" s="1096">
        <v>76</v>
      </c>
      <c r="DY19" s="1096">
        <v>24.000000000014552</v>
      </c>
      <c r="DZ19" s="1121">
        <v>0.96</v>
      </c>
      <c r="EA19" s="1121">
        <v>0.87</v>
      </c>
      <c r="EB19" s="1122">
        <v>30</v>
      </c>
      <c r="EC19" s="1122">
        <v>28.8</v>
      </c>
      <c r="ED19" s="1122">
        <v>0.81</v>
      </c>
      <c r="EE19" s="1122">
        <v>0.95</v>
      </c>
      <c r="EF19" s="1092">
        <v>0</v>
      </c>
      <c r="EG19" s="1092">
        <v>0</v>
      </c>
      <c r="EH19" s="1092">
        <v>2</v>
      </c>
      <c r="EI19" s="1123">
        <v>2</v>
      </c>
      <c r="EJ19" s="1090">
        <v>8</v>
      </c>
      <c r="EK19" s="1091">
        <v>25</v>
      </c>
      <c r="EL19" s="1092">
        <v>245</v>
      </c>
      <c r="EM19" s="1093">
        <v>2.4</v>
      </c>
      <c r="EN19" s="1094">
        <v>1200</v>
      </c>
      <c r="EO19" s="1095">
        <v>76</v>
      </c>
      <c r="EP19" s="1096">
        <v>43.999999999978172</v>
      </c>
      <c r="EQ19" s="1097">
        <v>0.82</v>
      </c>
      <c r="ER19" s="1097">
        <v>0.75</v>
      </c>
      <c r="ES19" s="1098">
        <v>29.9</v>
      </c>
      <c r="ET19" s="1098">
        <v>28.9</v>
      </c>
      <c r="EU19" s="1098">
        <v>0.81</v>
      </c>
      <c r="EV19" s="1098">
        <v>0.95</v>
      </c>
      <c r="EW19" s="1099">
        <v>0</v>
      </c>
      <c r="EX19" s="1099">
        <v>0</v>
      </c>
      <c r="EY19" s="1099">
        <v>2</v>
      </c>
      <c r="EZ19" s="1100">
        <v>2</v>
      </c>
      <c r="FA19" s="972">
        <v>161</v>
      </c>
      <c r="FB19" s="973">
        <v>1002</v>
      </c>
      <c r="FC19" s="974">
        <v>20.189999999999998</v>
      </c>
      <c r="FD19" s="975">
        <v>10095</v>
      </c>
      <c r="FE19" s="976">
        <v>683</v>
      </c>
      <c r="FF19" s="977">
        <v>332.00000000000728</v>
      </c>
    </row>
    <row r="20" spans="1:162">
      <c r="A20" s="93">
        <v>45397</v>
      </c>
      <c r="B20" s="317">
        <v>25</v>
      </c>
      <c r="C20" s="318">
        <v>15</v>
      </c>
      <c r="D20" s="1090">
        <v>10</v>
      </c>
      <c r="E20" s="1091">
        <v>2</v>
      </c>
      <c r="F20" s="1092">
        <v>14</v>
      </c>
      <c r="G20" s="1093">
        <v>3.18</v>
      </c>
      <c r="H20" s="1094">
        <v>1590</v>
      </c>
      <c r="I20" s="1095">
        <v>44</v>
      </c>
      <c r="J20" s="1096">
        <v>24.000000000014552</v>
      </c>
      <c r="K20" s="1097">
        <v>0.94</v>
      </c>
      <c r="L20" s="1097">
        <v>0.8</v>
      </c>
      <c r="M20" s="1098">
        <v>29.8</v>
      </c>
      <c r="N20" s="1098">
        <v>28.2</v>
      </c>
      <c r="O20" s="1098">
        <v>0.71</v>
      </c>
      <c r="P20" s="1098">
        <v>2.0499999999999998</v>
      </c>
      <c r="Q20" s="1099">
        <v>0</v>
      </c>
      <c r="R20" s="1099">
        <v>0</v>
      </c>
      <c r="S20" s="1099">
        <v>2</v>
      </c>
      <c r="T20" s="1100">
        <v>2</v>
      </c>
      <c r="U20" s="1090">
        <v>10</v>
      </c>
      <c r="V20" s="1091">
        <v>8</v>
      </c>
      <c r="W20" s="1092">
        <v>14</v>
      </c>
      <c r="X20" s="1093">
        <v>3.13</v>
      </c>
      <c r="Y20" s="1094">
        <v>1565</v>
      </c>
      <c r="Z20" s="1095">
        <v>44</v>
      </c>
      <c r="AA20" s="1096">
        <v>27.999999999992724</v>
      </c>
      <c r="AB20" s="1097">
        <v>0.92</v>
      </c>
      <c r="AC20" s="1097">
        <v>0.75</v>
      </c>
      <c r="AD20" s="1098">
        <v>29.6</v>
      </c>
      <c r="AE20" s="1098">
        <v>28.1</v>
      </c>
      <c r="AF20" s="1098">
        <v>0.71</v>
      </c>
      <c r="AG20" s="1098">
        <v>2.0499999999999998</v>
      </c>
      <c r="AH20" s="1099">
        <v>0</v>
      </c>
      <c r="AI20" s="1099">
        <v>0</v>
      </c>
      <c r="AJ20" s="1099">
        <v>2</v>
      </c>
      <c r="AK20" s="1100">
        <v>2</v>
      </c>
      <c r="AL20" s="1090">
        <v>10</v>
      </c>
      <c r="AM20" s="1091">
        <v>8</v>
      </c>
      <c r="AN20" s="1092">
        <v>20</v>
      </c>
      <c r="AO20" s="1093">
        <v>2.88</v>
      </c>
      <c r="AP20" s="1094">
        <v>1440</v>
      </c>
      <c r="AQ20" s="1095">
        <v>44</v>
      </c>
      <c r="AR20" s="1096">
        <v>23.999999999978172</v>
      </c>
      <c r="AS20" s="1097">
        <v>0.83</v>
      </c>
      <c r="AT20" s="1097">
        <v>0.72</v>
      </c>
      <c r="AU20" s="1098">
        <v>29.7</v>
      </c>
      <c r="AV20" s="1098">
        <v>28.1</v>
      </c>
      <c r="AW20" s="1098">
        <v>0.71</v>
      </c>
      <c r="AX20" s="1098">
        <v>2.0499999999999998</v>
      </c>
      <c r="AY20" s="1099">
        <v>0</v>
      </c>
      <c r="AZ20" s="1099">
        <v>0</v>
      </c>
      <c r="BA20" s="1099">
        <v>2</v>
      </c>
      <c r="BB20" s="1100">
        <v>2</v>
      </c>
      <c r="BC20" s="1090">
        <v>10</v>
      </c>
      <c r="BD20" s="1091">
        <v>11</v>
      </c>
      <c r="BE20" s="1092">
        <v>12</v>
      </c>
      <c r="BF20" s="1093">
        <v>2.81</v>
      </c>
      <c r="BG20" s="1094">
        <v>1405</v>
      </c>
      <c r="BH20" s="1095">
        <v>44</v>
      </c>
      <c r="BI20" s="1096">
        <v>24.000000000014552</v>
      </c>
      <c r="BJ20" s="1097">
        <v>0.9</v>
      </c>
      <c r="BK20" s="1097">
        <v>0.82</v>
      </c>
      <c r="BL20" s="1098">
        <v>29.6</v>
      </c>
      <c r="BM20" s="1098">
        <v>28.1</v>
      </c>
      <c r="BN20" s="1098">
        <v>0.71</v>
      </c>
      <c r="BO20" s="1098">
        <v>2.0499999999999998</v>
      </c>
      <c r="BP20" s="1099">
        <v>0</v>
      </c>
      <c r="BQ20" s="1099">
        <v>0</v>
      </c>
      <c r="BR20" s="1099">
        <v>2</v>
      </c>
      <c r="BS20" s="1100">
        <v>2</v>
      </c>
      <c r="BT20" s="1090">
        <v>10</v>
      </c>
      <c r="BU20" s="1091">
        <v>8</v>
      </c>
      <c r="BV20" s="1092">
        <v>16</v>
      </c>
      <c r="BW20" s="1093">
        <v>2.96</v>
      </c>
      <c r="BX20" s="1094">
        <v>1480</v>
      </c>
      <c r="BY20" s="1095">
        <v>44</v>
      </c>
      <c r="BZ20" s="1096">
        <v>24.000000000014552</v>
      </c>
      <c r="CA20" s="1097">
        <v>0.95</v>
      </c>
      <c r="CB20" s="1097">
        <v>0.83</v>
      </c>
      <c r="CC20" s="1098">
        <v>29.7</v>
      </c>
      <c r="CD20" s="1098">
        <v>28.2</v>
      </c>
      <c r="CE20" s="1098">
        <v>0.71</v>
      </c>
      <c r="CF20" s="1098">
        <v>2.0499999999999998</v>
      </c>
      <c r="CG20" s="1099">
        <v>0</v>
      </c>
      <c r="CH20" s="1099">
        <v>0</v>
      </c>
      <c r="CI20" s="1099">
        <v>2</v>
      </c>
      <c r="CJ20" s="1100">
        <v>2</v>
      </c>
      <c r="CK20" s="1090">
        <v>9</v>
      </c>
      <c r="CL20" s="1091">
        <v>4</v>
      </c>
      <c r="CM20" s="1092">
        <v>12</v>
      </c>
      <c r="CN20" s="1093">
        <v>2.2400000000000002</v>
      </c>
      <c r="CO20" s="1094">
        <v>1120</v>
      </c>
      <c r="CP20" s="1095">
        <v>44</v>
      </c>
      <c r="CQ20" s="1096">
        <v>24.000000000014552</v>
      </c>
      <c r="CR20" s="1097">
        <v>0.94</v>
      </c>
      <c r="CS20" s="1097">
        <v>0.79</v>
      </c>
      <c r="CT20" s="1098">
        <v>29.9</v>
      </c>
      <c r="CU20" s="1098">
        <v>28.6</v>
      </c>
      <c r="CV20" s="1098">
        <v>0.71</v>
      </c>
      <c r="CW20" s="1098">
        <v>2.0499999999999998</v>
      </c>
      <c r="CX20" s="1099">
        <v>0</v>
      </c>
      <c r="CY20" s="1099">
        <v>0</v>
      </c>
      <c r="CZ20" s="1099">
        <v>2</v>
      </c>
      <c r="DA20" s="1100">
        <v>2</v>
      </c>
      <c r="DB20" s="1090">
        <v>9</v>
      </c>
      <c r="DC20" s="1091">
        <v>26</v>
      </c>
      <c r="DD20" s="1092">
        <v>12</v>
      </c>
      <c r="DE20" s="1093">
        <v>2.2400000000000002</v>
      </c>
      <c r="DF20" s="1094">
        <v>1120</v>
      </c>
      <c r="DG20" s="1095">
        <v>45</v>
      </c>
      <c r="DH20" s="1096">
        <v>24.000000000014552</v>
      </c>
      <c r="DI20" s="1097">
        <v>0.87</v>
      </c>
      <c r="DJ20" s="1097">
        <v>0.73</v>
      </c>
      <c r="DK20" s="1098">
        <v>29.8</v>
      </c>
      <c r="DL20" s="1098">
        <v>28.6</v>
      </c>
      <c r="DM20" s="1098">
        <v>0.71</v>
      </c>
      <c r="DN20" s="1098">
        <v>2.0499999999999998</v>
      </c>
      <c r="DO20" s="1099">
        <v>0</v>
      </c>
      <c r="DP20" s="1099">
        <v>0</v>
      </c>
      <c r="DQ20" s="1099">
        <v>2</v>
      </c>
      <c r="DR20" s="1100">
        <v>2</v>
      </c>
      <c r="DS20" s="1090">
        <v>9</v>
      </c>
      <c r="DT20" s="1091">
        <v>20</v>
      </c>
      <c r="DU20" s="1092">
        <v>9</v>
      </c>
      <c r="DV20" s="1102">
        <v>2.2400000000000002</v>
      </c>
      <c r="DW20" s="1094">
        <v>1120</v>
      </c>
      <c r="DX20" s="1096">
        <v>45</v>
      </c>
      <c r="DY20" s="1096">
        <v>44.000000000014552</v>
      </c>
      <c r="DZ20" s="1121">
        <v>0.96</v>
      </c>
      <c r="EA20" s="1121">
        <v>0.79</v>
      </c>
      <c r="EB20" s="1122">
        <v>29.8</v>
      </c>
      <c r="EC20" s="1122">
        <v>28.6</v>
      </c>
      <c r="ED20" s="1122">
        <v>0.71</v>
      </c>
      <c r="EE20" s="1122">
        <v>2.0499999999999998</v>
      </c>
      <c r="EF20" s="1092">
        <v>0</v>
      </c>
      <c r="EG20" s="1092">
        <v>0</v>
      </c>
      <c r="EH20" s="1092">
        <v>2</v>
      </c>
      <c r="EI20" s="1123">
        <v>2</v>
      </c>
      <c r="EJ20" s="1090">
        <v>9</v>
      </c>
      <c r="EK20" s="1091">
        <v>8</v>
      </c>
      <c r="EL20" s="1092">
        <v>17</v>
      </c>
      <c r="EM20" s="1093">
        <v>2.08</v>
      </c>
      <c r="EN20" s="1094">
        <v>1040</v>
      </c>
      <c r="EO20" s="1095">
        <v>45</v>
      </c>
      <c r="EP20" s="1096">
        <v>16.000000000021828</v>
      </c>
      <c r="EQ20" s="1097">
        <v>0.83</v>
      </c>
      <c r="ER20" s="1097">
        <v>0.68</v>
      </c>
      <c r="ES20" s="1098">
        <v>29.8</v>
      </c>
      <c r="ET20" s="1098">
        <v>28.4</v>
      </c>
      <c r="EU20" s="1098">
        <v>0.71</v>
      </c>
      <c r="EV20" s="1098">
        <v>2.0499999999999998</v>
      </c>
      <c r="EW20" s="1099">
        <v>0</v>
      </c>
      <c r="EX20" s="1099">
        <v>0</v>
      </c>
      <c r="EY20" s="1099">
        <v>2</v>
      </c>
      <c r="EZ20" s="1100">
        <v>2</v>
      </c>
      <c r="FA20" s="972">
        <v>95</v>
      </c>
      <c r="FB20" s="973">
        <v>126</v>
      </c>
      <c r="FC20" s="974">
        <v>23.760000000000005</v>
      </c>
      <c r="FD20" s="975">
        <v>11880</v>
      </c>
      <c r="FE20" s="976">
        <v>399</v>
      </c>
      <c r="FF20" s="977">
        <v>232.00000000008004</v>
      </c>
    </row>
    <row r="21" spans="1:162">
      <c r="A21" s="93">
        <v>45398</v>
      </c>
      <c r="B21" s="317">
        <v>25</v>
      </c>
      <c r="C21" s="318">
        <v>14</v>
      </c>
      <c r="D21" s="1090">
        <v>11</v>
      </c>
      <c r="E21" s="1091">
        <v>8</v>
      </c>
      <c r="F21" s="1092">
        <v>29</v>
      </c>
      <c r="G21" s="1093">
        <v>3.64</v>
      </c>
      <c r="H21" s="1094">
        <v>1820</v>
      </c>
      <c r="I21" s="1095">
        <v>12</v>
      </c>
      <c r="J21" s="1096">
        <v>31.999999999970896</v>
      </c>
      <c r="K21" s="1097">
        <v>0.95</v>
      </c>
      <c r="L21" s="1097">
        <v>0.73</v>
      </c>
      <c r="M21" s="1098">
        <v>29.5</v>
      </c>
      <c r="N21" s="1098">
        <v>28.4</v>
      </c>
      <c r="O21" s="1098">
        <v>0.75</v>
      </c>
      <c r="P21" s="1098">
        <v>2.2400000000000002</v>
      </c>
      <c r="Q21" s="1099">
        <v>0</v>
      </c>
      <c r="R21" s="1099">
        <v>0</v>
      </c>
      <c r="S21" s="1099">
        <v>2</v>
      </c>
      <c r="T21" s="1100">
        <v>2</v>
      </c>
      <c r="U21" s="1090">
        <v>11</v>
      </c>
      <c r="V21" s="1091">
        <v>5</v>
      </c>
      <c r="W21" s="1092">
        <v>25</v>
      </c>
      <c r="X21" s="1093">
        <v>3.59</v>
      </c>
      <c r="Y21" s="1094">
        <v>1795</v>
      </c>
      <c r="Z21" s="1095">
        <v>12</v>
      </c>
      <c r="AA21" s="1096">
        <v>27.999999999992724</v>
      </c>
      <c r="AB21" s="1097">
        <v>0.92</v>
      </c>
      <c r="AC21" s="1097">
        <v>0.7</v>
      </c>
      <c r="AD21" s="1098">
        <v>29.4</v>
      </c>
      <c r="AE21" s="1098">
        <v>28.4</v>
      </c>
      <c r="AF21" s="1098">
        <v>0.75</v>
      </c>
      <c r="AG21" s="1098">
        <v>2.2400000000000002</v>
      </c>
      <c r="AH21" s="1099">
        <v>0</v>
      </c>
      <c r="AI21" s="1099">
        <v>0</v>
      </c>
      <c r="AJ21" s="1099">
        <v>2</v>
      </c>
      <c r="AK21" s="1100">
        <v>2</v>
      </c>
      <c r="AL21" s="1090">
        <v>11</v>
      </c>
      <c r="AM21" s="1091">
        <v>6</v>
      </c>
      <c r="AN21" s="1092">
        <v>27</v>
      </c>
      <c r="AO21" s="1093">
        <v>3.38</v>
      </c>
      <c r="AP21" s="1094">
        <v>1690</v>
      </c>
      <c r="AQ21" s="1095">
        <v>12</v>
      </c>
      <c r="AR21" s="1096">
        <v>32.000000000007276</v>
      </c>
      <c r="AS21" s="1097">
        <v>0.83</v>
      </c>
      <c r="AT21" s="1097">
        <v>0.68</v>
      </c>
      <c r="AU21" s="1098">
        <v>29.3</v>
      </c>
      <c r="AV21" s="1098">
        <v>28.5</v>
      </c>
      <c r="AW21" s="1098">
        <v>0.75</v>
      </c>
      <c r="AX21" s="1098">
        <v>2.2400000000000002</v>
      </c>
      <c r="AY21" s="1099">
        <v>0</v>
      </c>
      <c r="AZ21" s="1099">
        <v>0</v>
      </c>
      <c r="BA21" s="1099">
        <v>2</v>
      </c>
      <c r="BB21" s="1100">
        <v>2</v>
      </c>
      <c r="BC21" s="1090">
        <v>11</v>
      </c>
      <c r="BD21" s="1091">
        <v>12</v>
      </c>
      <c r="BE21" s="1092">
        <v>14</v>
      </c>
      <c r="BF21" s="1093">
        <v>3.3</v>
      </c>
      <c r="BG21" s="1094">
        <v>1650</v>
      </c>
      <c r="BH21" s="1095">
        <v>12</v>
      </c>
      <c r="BI21" s="1096">
        <v>32.000000000007276</v>
      </c>
      <c r="BJ21" s="1097">
        <v>0.91</v>
      </c>
      <c r="BK21" s="1097">
        <v>0.79</v>
      </c>
      <c r="BL21" s="1098">
        <v>29.3</v>
      </c>
      <c r="BM21" s="1098">
        <v>28.3</v>
      </c>
      <c r="BN21" s="1098">
        <v>0.75</v>
      </c>
      <c r="BO21" s="1098">
        <v>2.2400000000000002</v>
      </c>
      <c r="BP21" s="1099">
        <v>0</v>
      </c>
      <c r="BQ21" s="1099">
        <v>0</v>
      </c>
      <c r="BR21" s="1099">
        <v>2</v>
      </c>
      <c r="BS21" s="1100">
        <v>2</v>
      </c>
      <c r="BT21" s="1090">
        <v>11</v>
      </c>
      <c r="BU21" s="1091">
        <v>9</v>
      </c>
      <c r="BV21" s="1092">
        <v>17</v>
      </c>
      <c r="BW21" s="1093">
        <v>3.44</v>
      </c>
      <c r="BX21" s="1094">
        <v>1720</v>
      </c>
      <c r="BY21" s="1095">
        <v>13</v>
      </c>
      <c r="BZ21" s="1096">
        <v>31.999999999970896</v>
      </c>
      <c r="CA21" s="1097">
        <v>0.9</v>
      </c>
      <c r="CB21" s="1097">
        <v>0.79</v>
      </c>
      <c r="CC21" s="1098">
        <v>29.5</v>
      </c>
      <c r="CD21" s="1098">
        <v>28.4</v>
      </c>
      <c r="CE21" s="1098">
        <v>0.75</v>
      </c>
      <c r="CF21" s="1098">
        <v>2.2400000000000002</v>
      </c>
      <c r="CG21" s="1099">
        <v>0</v>
      </c>
      <c r="CH21" s="1099">
        <v>0</v>
      </c>
      <c r="CI21" s="1099">
        <v>2</v>
      </c>
      <c r="CJ21" s="1100">
        <v>2</v>
      </c>
      <c r="CK21" s="1090">
        <v>10</v>
      </c>
      <c r="CL21" s="1091">
        <v>8</v>
      </c>
      <c r="CM21" s="1092">
        <v>21</v>
      </c>
      <c r="CN21" s="1093">
        <v>3.22</v>
      </c>
      <c r="CO21" s="1094">
        <v>1610</v>
      </c>
      <c r="CP21" s="1095">
        <v>13</v>
      </c>
      <c r="CQ21" s="1096">
        <v>27.999999999992724</v>
      </c>
      <c r="CR21" s="1097">
        <v>0.96</v>
      </c>
      <c r="CS21" s="1097">
        <v>0.78</v>
      </c>
      <c r="CT21" s="1098">
        <v>29.7</v>
      </c>
      <c r="CU21" s="1098">
        <v>28.7</v>
      </c>
      <c r="CV21" s="1098">
        <v>0.75</v>
      </c>
      <c r="CW21" s="1098">
        <v>2.2400000000000002</v>
      </c>
      <c r="CX21" s="1099">
        <v>0</v>
      </c>
      <c r="CY21" s="1099">
        <v>0</v>
      </c>
      <c r="CZ21" s="1099">
        <v>2</v>
      </c>
      <c r="DA21" s="1100">
        <v>2</v>
      </c>
      <c r="DB21" s="1090">
        <v>10</v>
      </c>
      <c r="DC21" s="1091">
        <v>6</v>
      </c>
      <c r="DD21" s="1092">
        <v>12</v>
      </c>
      <c r="DE21" s="1093">
        <v>3.32</v>
      </c>
      <c r="DF21" s="1094">
        <v>1660</v>
      </c>
      <c r="DG21" s="1095">
        <v>13</v>
      </c>
      <c r="DH21" s="1096">
        <v>27.999999999992724</v>
      </c>
      <c r="DI21" s="1097">
        <v>0.87</v>
      </c>
      <c r="DJ21" s="1097">
        <v>0.72</v>
      </c>
      <c r="DK21" s="1098">
        <v>29.7</v>
      </c>
      <c r="DL21" s="1098">
        <v>28.8</v>
      </c>
      <c r="DM21" s="1098">
        <v>0.75</v>
      </c>
      <c r="DN21" s="1098">
        <v>2.2400000000000002</v>
      </c>
      <c r="DO21" s="1099">
        <v>0</v>
      </c>
      <c r="DP21" s="1099">
        <v>0</v>
      </c>
      <c r="DQ21" s="1099">
        <v>2</v>
      </c>
      <c r="DR21" s="1100">
        <v>2</v>
      </c>
      <c r="DS21" s="1090">
        <v>10</v>
      </c>
      <c r="DT21" s="1091">
        <v>5</v>
      </c>
      <c r="DU21" s="1092">
        <v>19</v>
      </c>
      <c r="DV21" s="1102">
        <v>3.31</v>
      </c>
      <c r="DW21" s="1094">
        <v>1655</v>
      </c>
      <c r="DX21" s="1096">
        <v>13</v>
      </c>
      <c r="DY21" s="1096">
        <v>27.999999999992724</v>
      </c>
      <c r="DZ21" s="1121">
        <v>0.96</v>
      </c>
      <c r="EA21" s="1121">
        <v>0.77</v>
      </c>
      <c r="EB21" s="1122">
        <v>29.8</v>
      </c>
      <c r="EC21" s="1122">
        <v>28.8</v>
      </c>
      <c r="ED21" s="1122">
        <v>0.75</v>
      </c>
      <c r="EE21" s="1122">
        <v>2.2400000000000002</v>
      </c>
      <c r="EF21" s="1092">
        <v>0</v>
      </c>
      <c r="EG21" s="1092">
        <v>0</v>
      </c>
      <c r="EH21" s="1092">
        <v>2</v>
      </c>
      <c r="EI21" s="1123">
        <v>2</v>
      </c>
      <c r="EJ21" s="1090">
        <v>10</v>
      </c>
      <c r="EK21" s="1091">
        <v>4</v>
      </c>
      <c r="EL21" s="1092">
        <v>15</v>
      </c>
      <c r="EM21" s="1093">
        <v>2.92</v>
      </c>
      <c r="EN21" s="1094">
        <v>1460</v>
      </c>
      <c r="EO21" s="1095">
        <v>13</v>
      </c>
      <c r="EP21" s="1096">
        <v>27.999999999992724</v>
      </c>
      <c r="EQ21" s="1097">
        <v>0.84</v>
      </c>
      <c r="ER21" s="1097">
        <v>0.65</v>
      </c>
      <c r="ES21" s="1098">
        <v>29.6</v>
      </c>
      <c r="ET21" s="1098">
        <v>28.8</v>
      </c>
      <c r="EU21" s="1098">
        <v>0.75</v>
      </c>
      <c r="EV21" s="1098">
        <v>2.2400000000000002</v>
      </c>
      <c r="EW21" s="1099">
        <v>0</v>
      </c>
      <c r="EX21" s="1099">
        <v>0</v>
      </c>
      <c r="EY21" s="1099">
        <v>2</v>
      </c>
      <c r="EZ21" s="1100">
        <v>2</v>
      </c>
      <c r="FA21" s="972">
        <v>63</v>
      </c>
      <c r="FB21" s="973">
        <v>179</v>
      </c>
      <c r="FC21" s="974">
        <v>30.119999999999997</v>
      </c>
      <c r="FD21" s="975">
        <v>15060</v>
      </c>
      <c r="FE21" s="976">
        <v>113</v>
      </c>
      <c r="FF21" s="977">
        <v>267.99999999991996</v>
      </c>
    </row>
    <row r="22" spans="1:162">
      <c r="A22" s="93">
        <v>45399</v>
      </c>
      <c r="B22" s="317">
        <v>19</v>
      </c>
      <c r="C22" s="318">
        <v>10</v>
      </c>
      <c r="D22" s="1090">
        <v>12</v>
      </c>
      <c r="E22" s="1091">
        <v>5</v>
      </c>
      <c r="F22" s="1092">
        <v>24</v>
      </c>
      <c r="G22" s="1093">
        <v>4.1100000000000003</v>
      </c>
      <c r="H22" s="1094">
        <v>2055</v>
      </c>
      <c r="I22" s="1095">
        <v>29</v>
      </c>
      <c r="J22" s="1096">
        <v>36.000000000021828</v>
      </c>
      <c r="K22" s="1097">
        <v>0.93</v>
      </c>
      <c r="L22" s="1097">
        <v>0.76</v>
      </c>
      <c r="M22" s="1098">
        <v>28.8</v>
      </c>
      <c r="N22" s="1098">
        <v>27.9</v>
      </c>
      <c r="O22" s="1098">
        <v>0.7</v>
      </c>
      <c r="P22" s="1098">
        <v>0.99</v>
      </c>
      <c r="Q22" s="1099">
        <v>0</v>
      </c>
      <c r="R22" s="1099">
        <v>0</v>
      </c>
      <c r="S22" s="1099">
        <v>2</v>
      </c>
      <c r="T22" s="1100">
        <v>2</v>
      </c>
      <c r="U22" s="1090">
        <v>12</v>
      </c>
      <c r="V22" s="1091">
        <v>4</v>
      </c>
      <c r="W22" s="1092">
        <v>40</v>
      </c>
      <c r="X22" s="1093">
        <v>3.97</v>
      </c>
      <c r="Y22" s="1094">
        <v>1985</v>
      </c>
      <c r="Z22" s="1095">
        <v>29</v>
      </c>
      <c r="AA22" s="1096">
        <v>35.999999999985448</v>
      </c>
      <c r="AB22" s="1097">
        <v>0.89</v>
      </c>
      <c r="AC22" s="1097">
        <v>0.72</v>
      </c>
      <c r="AD22" s="1098">
        <v>28.7</v>
      </c>
      <c r="AE22" s="1098">
        <v>27.4</v>
      </c>
      <c r="AF22" s="1098">
        <v>0.7</v>
      </c>
      <c r="AG22" s="1098">
        <v>0.99</v>
      </c>
      <c r="AH22" s="1099">
        <v>0</v>
      </c>
      <c r="AI22" s="1099">
        <v>0</v>
      </c>
      <c r="AJ22" s="1099">
        <v>2</v>
      </c>
      <c r="AK22" s="1100">
        <v>2</v>
      </c>
      <c r="AL22" s="1090">
        <v>12</v>
      </c>
      <c r="AM22" s="1091">
        <v>5</v>
      </c>
      <c r="AN22" s="1092">
        <v>25</v>
      </c>
      <c r="AO22" s="1093">
        <v>3.75</v>
      </c>
      <c r="AP22" s="1094">
        <v>1875</v>
      </c>
      <c r="AQ22" s="1095">
        <v>29</v>
      </c>
      <c r="AR22" s="1096">
        <v>27.999999999992724</v>
      </c>
      <c r="AS22" s="1097">
        <v>0.8</v>
      </c>
      <c r="AT22" s="1097">
        <v>0.68</v>
      </c>
      <c r="AU22" s="1098">
        <v>28.9</v>
      </c>
      <c r="AV22" s="1098">
        <v>27.7</v>
      </c>
      <c r="AW22" s="1098">
        <v>0.7</v>
      </c>
      <c r="AX22" s="1098">
        <v>0.99</v>
      </c>
      <c r="AY22" s="1099">
        <v>0</v>
      </c>
      <c r="AZ22" s="1099">
        <v>0</v>
      </c>
      <c r="BA22" s="1099">
        <v>2</v>
      </c>
      <c r="BB22" s="1100">
        <v>2</v>
      </c>
      <c r="BC22" s="1090">
        <v>12</v>
      </c>
      <c r="BD22" s="1091">
        <v>6</v>
      </c>
      <c r="BE22" s="1092">
        <v>13</v>
      </c>
      <c r="BF22" s="1093">
        <v>3.65</v>
      </c>
      <c r="BG22" s="1094">
        <v>1825</v>
      </c>
      <c r="BH22" s="1095">
        <v>29</v>
      </c>
      <c r="BI22" s="1096">
        <v>27.999999999992724</v>
      </c>
      <c r="BJ22" s="1097">
        <v>0.89</v>
      </c>
      <c r="BK22" s="1097">
        <v>0.79</v>
      </c>
      <c r="BL22" s="1098">
        <v>28.7</v>
      </c>
      <c r="BM22" s="1098">
        <v>27.6</v>
      </c>
      <c r="BN22" s="1098">
        <v>0.7</v>
      </c>
      <c r="BO22" s="1098">
        <v>0.99</v>
      </c>
      <c r="BP22" s="1099">
        <v>0</v>
      </c>
      <c r="BQ22" s="1099">
        <v>0</v>
      </c>
      <c r="BR22" s="1099">
        <v>2</v>
      </c>
      <c r="BS22" s="1100">
        <v>2</v>
      </c>
      <c r="BT22" s="1090">
        <v>12</v>
      </c>
      <c r="BU22" s="1091">
        <v>8</v>
      </c>
      <c r="BV22" s="1092">
        <v>21</v>
      </c>
      <c r="BW22" s="1093">
        <v>3.79</v>
      </c>
      <c r="BX22" s="1094">
        <v>1895</v>
      </c>
      <c r="BY22" s="1095">
        <v>29</v>
      </c>
      <c r="BZ22" s="1096">
        <v>32.000000000007276</v>
      </c>
      <c r="CA22" s="1097">
        <v>0.97</v>
      </c>
      <c r="CB22" s="1097">
        <v>0.79</v>
      </c>
      <c r="CC22" s="1098">
        <v>28.9</v>
      </c>
      <c r="CD22" s="1098">
        <v>27.9</v>
      </c>
      <c r="CE22" s="1098">
        <v>0.7</v>
      </c>
      <c r="CF22" s="1098">
        <v>0.99</v>
      </c>
      <c r="CG22" s="1099">
        <v>0</v>
      </c>
      <c r="CH22" s="1099">
        <v>0</v>
      </c>
      <c r="CI22" s="1099">
        <v>2</v>
      </c>
      <c r="CJ22" s="1100">
        <v>2</v>
      </c>
      <c r="CK22" s="1090">
        <v>11</v>
      </c>
      <c r="CL22" s="1091">
        <v>7</v>
      </c>
      <c r="CM22" s="1092">
        <v>22</v>
      </c>
      <c r="CN22" s="1093">
        <v>3.63</v>
      </c>
      <c r="CO22" s="1094">
        <v>1815</v>
      </c>
      <c r="CP22" s="1095">
        <v>29</v>
      </c>
      <c r="CQ22" s="1096">
        <v>27.999999999992724</v>
      </c>
      <c r="CR22" s="1097">
        <v>0.92</v>
      </c>
      <c r="CS22" s="1097">
        <v>0.76</v>
      </c>
      <c r="CT22" s="1098">
        <v>29</v>
      </c>
      <c r="CU22" s="1098">
        <v>28</v>
      </c>
      <c r="CV22" s="1098">
        <v>0.7</v>
      </c>
      <c r="CW22" s="1098">
        <v>0.99</v>
      </c>
      <c r="CX22" s="1099">
        <v>0</v>
      </c>
      <c r="CY22" s="1099">
        <v>0</v>
      </c>
      <c r="CZ22" s="1099">
        <v>2</v>
      </c>
      <c r="DA22" s="1100">
        <v>2</v>
      </c>
      <c r="DB22" s="1090">
        <v>11</v>
      </c>
      <c r="DC22" s="1091">
        <v>10</v>
      </c>
      <c r="DD22" s="1092">
        <v>11</v>
      </c>
      <c r="DE22" s="1093">
        <v>3.73</v>
      </c>
      <c r="DF22" s="1094">
        <v>1865</v>
      </c>
      <c r="DG22" s="1095">
        <v>29</v>
      </c>
      <c r="DH22" s="1096">
        <v>24.000000000014552</v>
      </c>
      <c r="DI22" s="1097">
        <v>0.85</v>
      </c>
      <c r="DJ22" s="1097">
        <v>0.69</v>
      </c>
      <c r="DK22" s="1098">
        <v>29</v>
      </c>
      <c r="DL22" s="1098">
        <v>27.9</v>
      </c>
      <c r="DM22" s="1098">
        <v>0.7</v>
      </c>
      <c r="DN22" s="1098">
        <v>0.99</v>
      </c>
      <c r="DO22" s="1099">
        <v>0</v>
      </c>
      <c r="DP22" s="1099">
        <v>0</v>
      </c>
      <c r="DQ22" s="1099">
        <v>2</v>
      </c>
      <c r="DR22" s="1100">
        <v>2</v>
      </c>
      <c r="DS22" s="1090">
        <v>11</v>
      </c>
      <c r="DT22" s="1091">
        <v>5</v>
      </c>
      <c r="DU22" s="1092">
        <v>22</v>
      </c>
      <c r="DV22" s="1102">
        <v>3.68</v>
      </c>
      <c r="DW22" s="1094">
        <v>1840</v>
      </c>
      <c r="DX22" s="1096">
        <v>29</v>
      </c>
      <c r="DY22" s="1096">
        <v>27.999999999992724</v>
      </c>
      <c r="DZ22" s="1121">
        <v>0.93</v>
      </c>
      <c r="EA22" s="1121">
        <v>0.77</v>
      </c>
      <c r="EB22" s="1122">
        <v>29.1</v>
      </c>
      <c r="EC22" s="1122">
        <v>28</v>
      </c>
      <c r="ED22" s="1122">
        <v>0.7</v>
      </c>
      <c r="EE22" s="1122">
        <v>0.99</v>
      </c>
      <c r="EF22" s="1092">
        <v>0</v>
      </c>
      <c r="EG22" s="1092">
        <v>0</v>
      </c>
      <c r="EH22" s="1092">
        <v>2</v>
      </c>
      <c r="EI22" s="1123">
        <v>2</v>
      </c>
      <c r="EJ22" s="1090">
        <v>11</v>
      </c>
      <c r="EK22" s="1091">
        <v>3</v>
      </c>
      <c r="EL22" s="1092">
        <v>14</v>
      </c>
      <c r="EM22" s="1093">
        <v>3.42</v>
      </c>
      <c r="EN22" s="1094">
        <v>1710</v>
      </c>
      <c r="EO22" s="1095">
        <v>29</v>
      </c>
      <c r="EP22" s="1096">
        <v>27.999999999992724</v>
      </c>
      <c r="EQ22" s="1097">
        <v>0.8</v>
      </c>
      <c r="ER22" s="1097">
        <v>0.65</v>
      </c>
      <c r="ES22" s="1098">
        <v>28.9</v>
      </c>
      <c r="ET22" s="1098">
        <v>27.9</v>
      </c>
      <c r="EU22" s="1098">
        <v>0.7</v>
      </c>
      <c r="EV22" s="1098">
        <v>0.99</v>
      </c>
      <c r="EW22" s="1099">
        <v>0</v>
      </c>
      <c r="EX22" s="1099">
        <v>0</v>
      </c>
      <c r="EY22" s="1099">
        <v>2</v>
      </c>
      <c r="EZ22" s="1100">
        <v>2</v>
      </c>
      <c r="FA22" s="972">
        <v>53</v>
      </c>
      <c r="FB22" s="973">
        <v>192</v>
      </c>
      <c r="FC22" s="974">
        <v>33.729999999999997</v>
      </c>
      <c r="FD22" s="975">
        <v>16865</v>
      </c>
      <c r="FE22" s="976">
        <v>261</v>
      </c>
      <c r="FF22" s="977">
        <v>267.99999999999272</v>
      </c>
    </row>
    <row r="23" spans="1:162">
      <c r="A23" s="93">
        <v>45400</v>
      </c>
      <c r="B23" s="317">
        <v>23</v>
      </c>
      <c r="C23" s="318">
        <v>12</v>
      </c>
      <c r="D23" s="1090">
        <v>13</v>
      </c>
      <c r="E23" s="1091">
        <v>8</v>
      </c>
      <c r="F23" s="1092">
        <v>25</v>
      </c>
      <c r="G23" s="1093">
        <v>4.5199999999999996</v>
      </c>
      <c r="H23" s="1094">
        <v>2260</v>
      </c>
      <c r="I23" s="1095">
        <v>51</v>
      </c>
      <c r="J23" s="1096">
        <v>27.999999999992724</v>
      </c>
      <c r="K23" s="1097">
        <v>0.96</v>
      </c>
      <c r="L23" s="1097">
        <v>0.71</v>
      </c>
      <c r="M23" s="1098">
        <v>28.8</v>
      </c>
      <c r="N23" s="1098">
        <v>26.8</v>
      </c>
      <c r="O23" s="1098">
        <v>0.57999999999999996</v>
      </c>
      <c r="P23" s="1098">
        <v>1.83</v>
      </c>
      <c r="Q23" s="1099">
        <v>0</v>
      </c>
      <c r="R23" s="1099">
        <v>0</v>
      </c>
      <c r="S23" s="1099">
        <v>2</v>
      </c>
      <c r="T23" s="1100">
        <v>2</v>
      </c>
      <c r="U23" s="1090">
        <v>13</v>
      </c>
      <c r="V23" s="1091">
        <v>5</v>
      </c>
      <c r="W23" s="1092">
        <v>20</v>
      </c>
      <c r="X23" s="1093">
        <v>4.3</v>
      </c>
      <c r="Y23" s="1094">
        <v>2150</v>
      </c>
      <c r="Z23" s="1095">
        <v>52</v>
      </c>
      <c r="AA23" s="1096">
        <v>32.000000000007276</v>
      </c>
      <c r="AB23" s="1097">
        <v>0.92</v>
      </c>
      <c r="AC23" s="1097">
        <v>0.66</v>
      </c>
      <c r="AD23" s="1098">
        <v>28.7</v>
      </c>
      <c r="AE23" s="1098">
        <v>26.7</v>
      </c>
      <c r="AF23" s="1098">
        <v>0.57999999999999996</v>
      </c>
      <c r="AG23" s="1098">
        <v>1.83</v>
      </c>
      <c r="AH23" s="1099">
        <v>0</v>
      </c>
      <c r="AI23" s="1099">
        <v>0</v>
      </c>
      <c r="AJ23" s="1099">
        <v>2</v>
      </c>
      <c r="AK23" s="1100">
        <v>2</v>
      </c>
      <c r="AL23" s="1090">
        <v>13</v>
      </c>
      <c r="AM23" s="1091">
        <v>3</v>
      </c>
      <c r="AN23" s="1092">
        <v>30</v>
      </c>
      <c r="AO23" s="1093">
        <v>3.98</v>
      </c>
      <c r="AP23" s="1094">
        <v>1990</v>
      </c>
      <c r="AQ23" s="1095">
        <v>52</v>
      </c>
      <c r="AR23" s="1096">
        <v>27.999999999992724</v>
      </c>
      <c r="AS23" s="1097">
        <v>0.83</v>
      </c>
      <c r="AT23" s="1097">
        <v>0.66</v>
      </c>
      <c r="AU23" s="1098">
        <v>28.5</v>
      </c>
      <c r="AV23" s="1098">
        <v>26.6</v>
      </c>
      <c r="AW23" s="1098">
        <v>0.57999999999999996</v>
      </c>
      <c r="AX23" s="1098">
        <v>1.83</v>
      </c>
      <c r="AY23" s="1099">
        <v>0</v>
      </c>
      <c r="AZ23" s="1099">
        <v>0</v>
      </c>
      <c r="BA23" s="1099">
        <v>2</v>
      </c>
      <c r="BB23" s="1100">
        <v>2</v>
      </c>
      <c r="BC23" s="1090">
        <v>13</v>
      </c>
      <c r="BD23" s="1091">
        <v>7</v>
      </c>
      <c r="BE23" s="1092">
        <v>19</v>
      </c>
      <c r="BF23" s="1093">
        <v>3.91</v>
      </c>
      <c r="BG23" s="1094">
        <v>1955</v>
      </c>
      <c r="BH23" s="1095">
        <v>52</v>
      </c>
      <c r="BI23" s="1096">
        <v>32.000000000007276</v>
      </c>
      <c r="BJ23" s="1097">
        <v>0.91</v>
      </c>
      <c r="BK23" s="1097">
        <v>0.78</v>
      </c>
      <c r="BL23" s="1098">
        <v>28.7</v>
      </c>
      <c r="BM23" s="1098">
        <v>26.5</v>
      </c>
      <c r="BN23" s="1098">
        <v>0.57999999999999996</v>
      </c>
      <c r="BO23" s="1098">
        <v>1.83</v>
      </c>
      <c r="BP23" s="1099">
        <v>0</v>
      </c>
      <c r="BQ23" s="1099">
        <v>0</v>
      </c>
      <c r="BR23" s="1099">
        <v>2</v>
      </c>
      <c r="BS23" s="1100">
        <v>2</v>
      </c>
      <c r="BT23" s="1090">
        <v>13</v>
      </c>
      <c r="BU23" s="1091">
        <v>4</v>
      </c>
      <c r="BV23" s="1092">
        <v>32</v>
      </c>
      <c r="BW23" s="1093">
        <v>4.18</v>
      </c>
      <c r="BX23" s="1094">
        <v>2090</v>
      </c>
      <c r="BY23" s="1095">
        <v>52</v>
      </c>
      <c r="BZ23" s="1096">
        <v>32.000000000007276</v>
      </c>
      <c r="CA23" s="1097">
        <v>0.95</v>
      </c>
      <c r="CB23" s="1097">
        <v>0.73</v>
      </c>
      <c r="CC23" s="1098">
        <v>28.6</v>
      </c>
      <c r="CD23" s="1098">
        <v>26.8</v>
      </c>
      <c r="CE23" s="1098">
        <v>0.57999999999999996</v>
      </c>
      <c r="CF23" s="1098">
        <v>1.83</v>
      </c>
      <c r="CG23" s="1099">
        <v>0</v>
      </c>
      <c r="CH23" s="1099">
        <v>0</v>
      </c>
      <c r="CI23" s="1099">
        <v>2</v>
      </c>
      <c r="CJ23" s="1100">
        <v>2</v>
      </c>
      <c r="CK23" s="1090">
        <v>12</v>
      </c>
      <c r="CL23" s="1091">
        <v>3</v>
      </c>
      <c r="CM23" s="1092">
        <v>24</v>
      </c>
      <c r="CN23" s="1093">
        <v>3.95</v>
      </c>
      <c r="CO23" s="1094">
        <v>1975</v>
      </c>
      <c r="CP23" s="1095">
        <v>52</v>
      </c>
      <c r="CQ23" s="1096">
        <v>24.000000000014552</v>
      </c>
      <c r="CR23" s="1097">
        <v>0.97</v>
      </c>
      <c r="CS23" s="1097">
        <v>0.74</v>
      </c>
      <c r="CT23" s="1098">
        <v>28.8</v>
      </c>
      <c r="CU23" s="1098">
        <v>27.2</v>
      </c>
      <c r="CV23" s="1098">
        <v>0.57999999999999996</v>
      </c>
      <c r="CW23" s="1098">
        <v>1.83</v>
      </c>
      <c r="CX23" s="1099">
        <v>0</v>
      </c>
      <c r="CY23" s="1099">
        <v>0</v>
      </c>
      <c r="CZ23" s="1099">
        <v>2</v>
      </c>
      <c r="DA23" s="1100">
        <v>2</v>
      </c>
      <c r="DB23" s="1090">
        <v>12</v>
      </c>
      <c r="DC23" s="1091">
        <v>8</v>
      </c>
      <c r="DD23" s="1092">
        <v>29</v>
      </c>
      <c r="DE23" s="1093">
        <v>4</v>
      </c>
      <c r="DF23" s="1094">
        <v>2000</v>
      </c>
      <c r="DG23" s="1095">
        <v>52</v>
      </c>
      <c r="DH23" s="1096">
        <v>27.999999999992724</v>
      </c>
      <c r="DI23" s="1097">
        <v>0.88</v>
      </c>
      <c r="DJ23" s="1097">
        <v>0.68</v>
      </c>
      <c r="DK23" s="1098">
        <v>28.8</v>
      </c>
      <c r="DL23" s="1098">
        <v>27.3</v>
      </c>
      <c r="DM23" s="1098">
        <v>0.57999999999999996</v>
      </c>
      <c r="DN23" s="1098">
        <v>1.83</v>
      </c>
      <c r="DO23" s="1099">
        <v>0</v>
      </c>
      <c r="DP23" s="1099">
        <v>0</v>
      </c>
      <c r="DQ23" s="1099">
        <v>2</v>
      </c>
      <c r="DR23" s="1100">
        <v>2</v>
      </c>
      <c r="DS23" s="1090">
        <v>12</v>
      </c>
      <c r="DT23" s="1091">
        <v>4</v>
      </c>
      <c r="DU23" s="1092">
        <v>23</v>
      </c>
      <c r="DV23" s="1102">
        <v>4.01</v>
      </c>
      <c r="DW23" s="1094">
        <v>2005</v>
      </c>
      <c r="DX23" s="1096">
        <v>52</v>
      </c>
      <c r="DY23" s="1096">
        <v>107.99999999999272</v>
      </c>
      <c r="DZ23" s="1121">
        <v>0.97</v>
      </c>
      <c r="EA23" s="1121">
        <v>0.73</v>
      </c>
      <c r="EB23" s="1122">
        <v>29</v>
      </c>
      <c r="EC23" s="1122">
        <v>27.4</v>
      </c>
      <c r="ED23" s="1122">
        <v>0.57999999999999996</v>
      </c>
      <c r="EE23" s="1122">
        <v>1.83</v>
      </c>
      <c r="EF23" s="1092">
        <v>0</v>
      </c>
      <c r="EG23" s="1092">
        <v>0</v>
      </c>
      <c r="EH23" s="1092">
        <v>2</v>
      </c>
      <c r="EI23" s="1123">
        <v>2</v>
      </c>
      <c r="EJ23" s="1090">
        <v>12</v>
      </c>
      <c r="EK23" s="1091">
        <v>6</v>
      </c>
      <c r="EL23" s="1092">
        <v>20</v>
      </c>
      <c r="EM23" s="1093">
        <v>3.77</v>
      </c>
      <c r="EN23" s="1094">
        <v>1885</v>
      </c>
      <c r="EO23" s="1095">
        <v>52</v>
      </c>
      <c r="EP23" s="1096">
        <v>24.000000000014552</v>
      </c>
      <c r="EQ23" s="1097">
        <v>0.86</v>
      </c>
      <c r="ER23" s="1097">
        <v>0.63</v>
      </c>
      <c r="ES23" s="1098">
        <v>28.8</v>
      </c>
      <c r="ET23" s="1098">
        <v>27.2</v>
      </c>
      <c r="EU23" s="1098">
        <v>0.57999999999999996</v>
      </c>
      <c r="EV23" s="1098">
        <v>1.83</v>
      </c>
      <c r="EW23" s="1099">
        <v>0</v>
      </c>
      <c r="EX23" s="1099">
        <v>0</v>
      </c>
      <c r="EY23" s="1099">
        <v>2</v>
      </c>
      <c r="EZ23" s="1100">
        <v>2</v>
      </c>
      <c r="FA23" s="972">
        <v>48</v>
      </c>
      <c r="FB23" s="973">
        <v>222</v>
      </c>
      <c r="FC23" s="974">
        <v>36.620000000000005</v>
      </c>
      <c r="FD23" s="975">
        <v>18310</v>
      </c>
      <c r="FE23" s="976">
        <v>467</v>
      </c>
      <c r="FF23" s="977">
        <v>336.00000000002183</v>
      </c>
    </row>
    <row r="24" spans="1:162">
      <c r="A24" s="93">
        <v>45401</v>
      </c>
      <c r="B24" s="317">
        <v>20</v>
      </c>
      <c r="C24" s="318">
        <v>14</v>
      </c>
      <c r="D24" s="1090">
        <v>14</v>
      </c>
      <c r="E24" s="1091">
        <v>10</v>
      </c>
      <c r="F24" s="1092">
        <v>35</v>
      </c>
      <c r="G24" s="1093">
        <v>4.8</v>
      </c>
      <c r="H24" s="1094">
        <v>2400</v>
      </c>
      <c r="I24" s="1095">
        <v>34</v>
      </c>
      <c r="J24" s="1096">
        <v>32.000000000007276</v>
      </c>
      <c r="K24" s="1097">
        <v>0.93</v>
      </c>
      <c r="L24" s="1097">
        <v>0.75</v>
      </c>
      <c r="M24" s="1098">
        <v>28.4</v>
      </c>
      <c r="N24" s="1098">
        <v>26.5</v>
      </c>
      <c r="O24" s="1098">
        <v>0.72</v>
      </c>
      <c r="P24" s="1098">
        <v>1.37</v>
      </c>
      <c r="Q24" s="1099">
        <v>0</v>
      </c>
      <c r="R24" s="1099">
        <v>0</v>
      </c>
      <c r="S24" s="1099">
        <v>2</v>
      </c>
      <c r="T24" s="1100">
        <v>2</v>
      </c>
      <c r="U24" s="1090">
        <v>14</v>
      </c>
      <c r="V24" s="1091">
        <v>8</v>
      </c>
      <c r="W24" s="1092">
        <v>52</v>
      </c>
      <c r="X24" s="1093">
        <v>4.79</v>
      </c>
      <c r="Y24" s="1094">
        <v>2395</v>
      </c>
      <c r="Z24" s="1095">
        <v>34</v>
      </c>
      <c r="AA24" s="1096">
        <v>40</v>
      </c>
      <c r="AB24" s="1097">
        <v>0.89</v>
      </c>
      <c r="AC24" s="1097">
        <v>0.7</v>
      </c>
      <c r="AD24" s="1098">
        <v>28.1</v>
      </c>
      <c r="AE24" s="1098">
        <v>26.3</v>
      </c>
      <c r="AF24" s="1098">
        <v>0.72</v>
      </c>
      <c r="AG24" s="1098">
        <v>1.37</v>
      </c>
      <c r="AH24" s="1099">
        <v>0</v>
      </c>
      <c r="AI24" s="1099">
        <v>0</v>
      </c>
      <c r="AJ24" s="1099">
        <v>2</v>
      </c>
      <c r="AK24" s="1100">
        <v>2</v>
      </c>
      <c r="AL24" s="1090">
        <v>14</v>
      </c>
      <c r="AM24" s="1091">
        <v>5</v>
      </c>
      <c r="AN24" s="1092">
        <v>28</v>
      </c>
      <c r="AO24" s="1093">
        <v>4.42</v>
      </c>
      <c r="AP24" s="1094">
        <v>2210</v>
      </c>
      <c r="AQ24" s="1095">
        <v>34</v>
      </c>
      <c r="AR24" s="1096">
        <v>36.000000000021828</v>
      </c>
      <c r="AS24" s="1097">
        <v>0.81</v>
      </c>
      <c r="AT24" s="1097">
        <v>0.68</v>
      </c>
      <c r="AU24" s="1098">
        <v>28.3</v>
      </c>
      <c r="AV24" s="1098">
        <v>26.4</v>
      </c>
      <c r="AW24" s="1098">
        <v>0.72</v>
      </c>
      <c r="AX24" s="1098">
        <v>1.37</v>
      </c>
      <c r="AY24" s="1099">
        <v>0</v>
      </c>
      <c r="AZ24" s="1099">
        <v>0</v>
      </c>
      <c r="BA24" s="1099">
        <v>2</v>
      </c>
      <c r="BB24" s="1100">
        <v>2</v>
      </c>
      <c r="BC24" s="1090">
        <v>14</v>
      </c>
      <c r="BD24" s="1091">
        <v>8</v>
      </c>
      <c r="BE24" s="1092">
        <v>20</v>
      </c>
      <c r="BF24" s="1093">
        <v>4.38</v>
      </c>
      <c r="BG24" s="1094">
        <v>2190</v>
      </c>
      <c r="BH24" s="1095">
        <v>34</v>
      </c>
      <c r="BI24" s="1096">
        <v>35.999999999985448</v>
      </c>
      <c r="BJ24" s="1097">
        <v>0.89</v>
      </c>
      <c r="BK24" s="1097">
        <v>0.79</v>
      </c>
      <c r="BL24" s="1098">
        <v>28.3</v>
      </c>
      <c r="BM24" s="1098">
        <v>26.3</v>
      </c>
      <c r="BN24" s="1098">
        <v>0.72</v>
      </c>
      <c r="BO24" s="1098">
        <v>1.37</v>
      </c>
      <c r="BP24" s="1099">
        <v>0</v>
      </c>
      <c r="BQ24" s="1099">
        <v>0</v>
      </c>
      <c r="BR24" s="1099">
        <v>2</v>
      </c>
      <c r="BS24" s="1100">
        <v>2</v>
      </c>
      <c r="BT24" s="1090">
        <v>14</v>
      </c>
      <c r="BU24" s="1091">
        <v>8</v>
      </c>
      <c r="BV24" s="1092">
        <v>38</v>
      </c>
      <c r="BW24" s="1093">
        <v>4.57</v>
      </c>
      <c r="BX24" s="1094">
        <v>2285</v>
      </c>
      <c r="BY24" s="1095">
        <v>35</v>
      </c>
      <c r="BZ24" s="1096">
        <v>35.999999999985448</v>
      </c>
      <c r="CA24" s="1097">
        <v>0.92</v>
      </c>
      <c r="CB24" s="1097">
        <v>0.78</v>
      </c>
      <c r="CC24" s="1098">
        <v>28.4</v>
      </c>
      <c r="CD24" s="1098">
        <v>26.4</v>
      </c>
      <c r="CE24" s="1098">
        <v>0.72</v>
      </c>
      <c r="CF24" s="1098">
        <v>1.37</v>
      </c>
      <c r="CG24" s="1099">
        <v>0</v>
      </c>
      <c r="CH24" s="1099">
        <v>0</v>
      </c>
      <c r="CI24" s="1099">
        <v>2</v>
      </c>
      <c r="CJ24" s="1100">
        <v>2</v>
      </c>
      <c r="CK24" s="1090">
        <v>13</v>
      </c>
      <c r="CL24" s="1091">
        <v>4</v>
      </c>
      <c r="CM24" s="1092">
        <v>37</v>
      </c>
      <c r="CN24" s="1093">
        <v>4.42</v>
      </c>
      <c r="CO24" s="1094">
        <v>2210</v>
      </c>
      <c r="CP24" s="1095">
        <v>35</v>
      </c>
      <c r="CQ24" s="1096">
        <v>27.999999999992724</v>
      </c>
      <c r="CR24" s="1097">
        <v>0.93</v>
      </c>
      <c r="CS24" s="1097">
        <v>0.77</v>
      </c>
      <c r="CT24" s="1098">
        <v>28.8</v>
      </c>
      <c r="CU24" s="1098">
        <v>26.7</v>
      </c>
      <c r="CV24" s="1098">
        <v>0.72</v>
      </c>
      <c r="CW24" s="1098">
        <v>1.37</v>
      </c>
      <c r="CX24" s="1099">
        <v>0</v>
      </c>
      <c r="CY24" s="1099">
        <v>0</v>
      </c>
      <c r="CZ24" s="1099">
        <v>2</v>
      </c>
      <c r="DA24" s="1100">
        <v>2</v>
      </c>
      <c r="DB24" s="1090">
        <v>13</v>
      </c>
      <c r="DC24" s="1091">
        <v>5</v>
      </c>
      <c r="DD24" s="1092">
        <v>27</v>
      </c>
      <c r="DE24" s="1093">
        <v>4.45</v>
      </c>
      <c r="DF24" s="1094">
        <v>2225</v>
      </c>
      <c r="DG24" s="1095">
        <v>35</v>
      </c>
      <c r="DH24" s="1096">
        <v>32.000000000007276</v>
      </c>
      <c r="DI24" s="1097">
        <v>0.86</v>
      </c>
      <c r="DJ24" s="1097">
        <v>0.71</v>
      </c>
      <c r="DK24" s="1098">
        <v>28.5</v>
      </c>
      <c r="DL24" s="1098">
        <v>26.7</v>
      </c>
      <c r="DM24" s="1098">
        <v>0.72</v>
      </c>
      <c r="DN24" s="1098">
        <v>1.37</v>
      </c>
      <c r="DO24" s="1099">
        <v>0</v>
      </c>
      <c r="DP24" s="1099">
        <v>0</v>
      </c>
      <c r="DQ24" s="1099">
        <v>2</v>
      </c>
      <c r="DR24" s="1100">
        <v>2</v>
      </c>
      <c r="DS24" s="1090">
        <v>13</v>
      </c>
      <c r="DT24" s="1091">
        <v>5</v>
      </c>
      <c r="DU24" s="1092">
        <v>27</v>
      </c>
      <c r="DV24" s="1102">
        <v>4.49</v>
      </c>
      <c r="DW24" s="1094">
        <v>2245</v>
      </c>
      <c r="DX24" s="1096">
        <v>35</v>
      </c>
      <c r="DY24" s="1096">
        <v>20</v>
      </c>
      <c r="DZ24" s="1121">
        <v>0.94</v>
      </c>
      <c r="EA24" s="1121">
        <v>0.76</v>
      </c>
      <c r="EB24" s="1122">
        <v>28.6</v>
      </c>
      <c r="EC24" s="1122">
        <v>26.7</v>
      </c>
      <c r="ED24" s="1122">
        <v>0.72</v>
      </c>
      <c r="EE24" s="1122">
        <v>1.37</v>
      </c>
      <c r="EF24" s="1092">
        <v>0</v>
      </c>
      <c r="EG24" s="1092">
        <v>0</v>
      </c>
      <c r="EH24" s="1092">
        <v>2</v>
      </c>
      <c r="EI24" s="1123">
        <v>2</v>
      </c>
      <c r="EJ24" s="1090">
        <v>13</v>
      </c>
      <c r="EK24" s="1091">
        <v>8</v>
      </c>
      <c r="EL24" s="1092">
        <v>35</v>
      </c>
      <c r="EM24" s="1093">
        <v>4.26</v>
      </c>
      <c r="EN24" s="1094">
        <v>2130</v>
      </c>
      <c r="EO24" s="1095">
        <v>35</v>
      </c>
      <c r="EP24" s="1096">
        <v>31.999999999970896</v>
      </c>
      <c r="EQ24" s="1097">
        <v>0.82</v>
      </c>
      <c r="ER24" s="1097">
        <v>0.66</v>
      </c>
      <c r="ES24" s="1098">
        <v>28.5</v>
      </c>
      <c r="ET24" s="1098">
        <v>26.6</v>
      </c>
      <c r="EU24" s="1098">
        <v>0.72</v>
      </c>
      <c r="EV24" s="1098">
        <v>1.37</v>
      </c>
      <c r="EW24" s="1099">
        <v>0</v>
      </c>
      <c r="EX24" s="1099">
        <v>0</v>
      </c>
      <c r="EY24" s="1099">
        <v>2</v>
      </c>
      <c r="EZ24" s="1100">
        <v>2</v>
      </c>
      <c r="FA24" s="972">
        <v>61</v>
      </c>
      <c r="FB24" s="973">
        <v>299</v>
      </c>
      <c r="FC24" s="974">
        <v>40.58</v>
      </c>
      <c r="FD24" s="975">
        <v>20290</v>
      </c>
      <c r="FE24" s="976">
        <v>311</v>
      </c>
      <c r="FF24" s="977">
        <v>291.9999999999709</v>
      </c>
    </row>
    <row r="25" spans="1:162">
      <c r="A25" s="93">
        <v>45402</v>
      </c>
      <c r="B25" s="317">
        <v>22</v>
      </c>
      <c r="C25" s="318">
        <v>14</v>
      </c>
      <c r="D25" s="1090">
        <v>15</v>
      </c>
      <c r="E25" s="1091">
        <v>7</v>
      </c>
      <c r="F25" s="1092">
        <v>30</v>
      </c>
      <c r="G25" s="1093">
        <v>5.01</v>
      </c>
      <c r="H25" s="1094">
        <v>2505</v>
      </c>
      <c r="I25" s="1095">
        <v>51</v>
      </c>
      <c r="J25" s="1096">
        <v>40</v>
      </c>
      <c r="K25" s="1097">
        <v>0.92</v>
      </c>
      <c r="L25" s="1097">
        <v>0.81</v>
      </c>
      <c r="M25" s="1098">
        <v>27.9</v>
      </c>
      <c r="N25" s="1098">
        <v>26.1</v>
      </c>
      <c r="O25" s="1098">
        <v>0.76</v>
      </c>
      <c r="P25" s="1098">
        <v>1.67</v>
      </c>
      <c r="Q25" s="1099">
        <v>0</v>
      </c>
      <c r="R25" s="1099">
        <v>0</v>
      </c>
      <c r="S25" s="1099">
        <v>2</v>
      </c>
      <c r="T25" s="1100">
        <v>2</v>
      </c>
      <c r="U25" s="1090">
        <v>15</v>
      </c>
      <c r="V25" s="1091">
        <v>7</v>
      </c>
      <c r="W25" s="1092">
        <v>32</v>
      </c>
      <c r="X25" s="1093">
        <v>5.0599999999999996</v>
      </c>
      <c r="Y25" s="1094">
        <v>2530</v>
      </c>
      <c r="Z25" s="1095">
        <v>51</v>
      </c>
      <c r="AA25" s="1096">
        <v>40</v>
      </c>
      <c r="AB25" s="1097">
        <v>0.89</v>
      </c>
      <c r="AC25" s="1097">
        <v>0.76</v>
      </c>
      <c r="AD25" s="1098">
        <v>27.9</v>
      </c>
      <c r="AE25" s="1098">
        <v>26.1</v>
      </c>
      <c r="AF25" s="1098">
        <v>0.76</v>
      </c>
      <c r="AG25" s="1098">
        <v>1.67</v>
      </c>
      <c r="AH25" s="1099">
        <v>0</v>
      </c>
      <c r="AI25" s="1099">
        <v>0</v>
      </c>
      <c r="AJ25" s="1099">
        <v>2</v>
      </c>
      <c r="AK25" s="1100">
        <v>2</v>
      </c>
      <c r="AL25" s="1090">
        <v>15</v>
      </c>
      <c r="AM25" s="1091">
        <v>3</v>
      </c>
      <c r="AN25" s="1092">
        <v>27</v>
      </c>
      <c r="AO25" s="1093">
        <v>4.74</v>
      </c>
      <c r="AP25" s="1094">
        <v>2370</v>
      </c>
      <c r="AQ25" s="1095">
        <v>51</v>
      </c>
      <c r="AR25" s="1096">
        <v>35.999999999985448</v>
      </c>
      <c r="AS25" s="1097">
        <v>0.81</v>
      </c>
      <c r="AT25" s="1097">
        <v>0.74</v>
      </c>
      <c r="AU25" s="1098">
        <v>27.9</v>
      </c>
      <c r="AV25" s="1098">
        <v>26.1</v>
      </c>
      <c r="AW25" s="1098">
        <v>0.76</v>
      </c>
      <c r="AX25" s="1098">
        <v>1.67</v>
      </c>
      <c r="AY25" s="1099">
        <v>0</v>
      </c>
      <c r="AZ25" s="1099">
        <v>0</v>
      </c>
      <c r="BA25" s="1099">
        <v>2</v>
      </c>
      <c r="BB25" s="1100">
        <v>2</v>
      </c>
      <c r="BC25" s="1090">
        <v>15</v>
      </c>
      <c r="BD25" s="1091">
        <v>7</v>
      </c>
      <c r="BE25" s="1092">
        <v>30</v>
      </c>
      <c r="BF25" s="1093">
        <v>4.72</v>
      </c>
      <c r="BG25" s="1094">
        <v>2360</v>
      </c>
      <c r="BH25" s="1095">
        <v>51</v>
      </c>
      <c r="BI25" s="1096">
        <v>35.999999999985448</v>
      </c>
      <c r="BJ25" s="1097">
        <v>0.89</v>
      </c>
      <c r="BK25" s="1097">
        <v>0.85</v>
      </c>
      <c r="BL25" s="1098">
        <v>27.8</v>
      </c>
      <c r="BM25" s="1098">
        <v>25.9</v>
      </c>
      <c r="BN25" s="1098">
        <v>0.76</v>
      </c>
      <c r="BO25" s="1098">
        <v>1.67</v>
      </c>
      <c r="BP25" s="1099">
        <v>0</v>
      </c>
      <c r="BQ25" s="1099">
        <v>0</v>
      </c>
      <c r="BR25" s="1099">
        <v>2</v>
      </c>
      <c r="BS25" s="1100">
        <v>2</v>
      </c>
      <c r="BT25" s="1090">
        <v>15</v>
      </c>
      <c r="BU25" s="1091">
        <v>4</v>
      </c>
      <c r="BV25" s="1092">
        <v>20</v>
      </c>
      <c r="BW25" s="1093">
        <v>4.8</v>
      </c>
      <c r="BX25" s="1094">
        <v>2400</v>
      </c>
      <c r="BY25" s="1095">
        <v>51</v>
      </c>
      <c r="BZ25" s="1096">
        <v>36.000000000021828</v>
      </c>
      <c r="CA25" s="1097">
        <v>0.95</v>
      </c>
      <c r="CB25" s="1097">
        <v>0.88</v>
      </c>
      <c r="CC25" s="1098">
        <v>28</v>
      </c>
      <c r="CD25" s="1098">
        <v>26</v>
      </c>
      <c r="CE25" s="1098">
        <v>0.76</v>
      </c>
      <c r="CF25" s="1098">
        <v>1.67</v>
      </c>
      <c r="CG25" s="1099">
        <v>0</v>
      </c>
      <c r="CH25" s="1099">
        <v>0</v>
      </c>
      <c r="CI25" s="1099">
        <v>2</v>
      </c>
      <c r="CJ25" s="1100">
        <v>2</v>
      </c>
      <c r="CK25" s="1090">
        <v>14</v>
      </c>
      <c r="CL25" s="1091">
        <v>8</v>
      </c>
      <c r="CM25" s="1092">
        <v>23</v>
      </c>
      <c r="CN25" s="1093">
        <v>4.8600000000000003</v>
      </c>
      <c r="CO25" s="1094">
        <v>2430</v>
      </c>
      <c r="CP25" s="1095">
        <v>51</v>
      </c>
      <c r="CQ25" s="1096">
        <v>40</v>
      </c>
      <c r="CR25" s="1097">
        <v>0.94</v>
      </c>
      <c r="CS25" s="1097">
        <v>0.86</v>
      </c>
      <c r="CT25" s="1098">
        <v>28.3</v>
      </c>
      <c r="CU25" s="1098">
        <v>26.5</v>
      </c>
      <c r="CV25" s="1098">
        <v>0.76</v>
      </c>
      <c r="CW25" s="1098">
        <v>1.67</v>
      </c>
      <c r="CX25" s="1099">
        <v>0</v>
      </c>
      <c r="CY25" s="1099">
        <v>0</v>
      </c>
      <c r="CZ25" s="1099">
        <v>2</v>
      </c>
      <c r="DA25" s="1100">
        <v>2</v>
      </c>
      <c r="DB25" s="1090">
        <v>14</v>
      </c>
      <c r="DC25" s="1091">
        <v>7</v>
      </c>
      <c r="DD25" s="1092">
        <v>36</v>
      </c>
      <c r="DE25" s="1093">
        <v>4.7300000000000004</v>
      </c>
      <c r="DF25" s="1094">
        <v>2365</v>
      </c>
      <c r="DG25" s="1095">
        <v>51</v>
      </c>
      <c r="DH25" s="1096">
        <v>32.000000000007276</v>
      </c>
      <c r="DI25" s="1097">
        <v>0.86</v>
      </c>
      <c r="DJ25" s="1097">
        <v>0.79</v>
      </c>
      <c r="DK25" s="1098">
        <v>28.3</v>
      </c>
      <c r="DL25" s="1098">
        <v>26.4</v>
      </c>
      <c r="DM25" s="1098">
        <v>0.76</v>
      </c>
      <c r="DN25" s="1098">
        <v>1.67</v>
      </c>
      <c r="DO25" s="1099">
        <v>0</v>
      </c>
      <c r="DP25" s="1099">
        <v>0</v>
      </c>
      <c r="DQ25" s="1099">
        <v>2</v>
      </c>
      <c r="DR25" s="1100">
        <v>2</v>
      </c>
      <c r="DS25" s="1090">
        <v>14</v>
      </c>
      <c r="DT25" s="1091">
        <v>3</v>
      </c>
      <c r="DU25" s="1092">
        <v>24</v>
      </c>
      <c r="DV25" s="1102">
        <v>4.78</v>
      </c>
      <c r="DW25" s="1094">
        <v>2390</v>
      </c>
      <c r="DX25" s="1096">
        <v>51</v>
      </c>
      <c r="DY25" s="1096">
        <v>24.000000000014552</v>
      </c>
      <c r="DZ25" s="1121">
        <v>0.95</v>
      </c>
      <c r="EA25" s="1121">
        <v>0.85</v>
      </c>
      <c r="EB25" s="1122">
        <v>28.4</v>
      </c>
      <c r="EC25" s="1122">
        <v>26.6</v>
      </c>
      <c r="ED25" s="1122">
        <v>0.76</v>
      </c>
      <c r="EE25" s="1122">
        <v>1.67</v>
      </c>
      <c r="EF25" s="1092">
        <v>0</v>
      </c>
      <c r="EG25" s="1092">
        <v>0</v>
      </c>
      <c r="EH25" s="1092">
        <v>2</v>
      </c>
      <c r="EI25" s="1123">
        <v>2</v>
      </c>
      <c r="EJ25" s="1090">
        <v>14</v>
      </c>
      <c r="EK25" s="1091">
        <v>6</v>
      </c>
      <c r="EL25" s="1092">
        <v>14</v>
      </c>
      <c r="EM25" s="1093">
        <v>4.49</v>
      </c>
      <c r="EN25" s="1094">
        <v>2245</v>
      </c>
      <c r="EO25" s="1095">
        <v>51</v>
      </c>
      <c r="EP25" s="1096">
        <v>32.000000000007276</v>
      </c>
      <c r="EQ25" s="1097">
        <v>0.83</v>
      </c>
      <c r="ER25" s="1097">
        <v>0.72</v>
      </c>
      <c r="ES25" s="1098">
        <v>28.2</v>
      </c>
      <c r="ET25" s="1098">
        <v>26.3</v>
      </c>
      <c r="EU25" s="1098">
        <v>0.76</v>
      </c>
      <c r="EV25" s="1098">
        <v>1.67</v>
      </c>
      <c r="EW25" s="1099">
        <v>0</v>
      </c>
      <c r="EX25" s="1099">
        <v>0</v>
      </c>
      <c r="EY25" s="1099">
        <v>2</v>
      </c>
      <c r="EZ25" s="1100">
        <v>2</v>
      </c>
      <c r="FA25" s="972">
        <v>52</v>
      </c>
      <c r="FB25" s="973">
        <v>236</v>
      </c>
      <c r="FC25" s="974">
        <v>43.190000000000005</v>
      </c>
      <c r="FD25" s="975">
        <v>21595</v>
      </c>
      <c r="FE25" s="976">
        <v>459</v>
      </c>
      <c r="FF25" s="977">
        <v>316.00000000002183</v>
      </c>
    </row>
    <row r="26" spans="1:162">
      <c r="A26" s="93">
        <v>45403</v>
      </c>
      <c r="B26" s="317">
        <v>22</v>
      </c>
      <c r="C26" s="318">
        <v>12</v>
      </c>
      <c r="D26" s="1090">
        <v>16</v>
      </c>
      <c r="E26" s="1091">
        <v>8</v>
      </c>
      <c r="F26" s="1092">
        <v>33</v>
      </c>
      <c r="G26" s="1093">
        <v>5.28</v>
      </c>
      <c r="H26" s="1094">
        <v>2640</v>
      </c>
      <c r="I26" s="1095">
        <v>24</v>
      </c>
      <c r="J26" s="1096">
        <v>40</v>
      </c>
      <c r="K26" s="1097">
        <v>0.93</v>
      </c>
      <c r="L26" s="1097">
        <v>0.78</v>
      </c>
      <c r="M26" s="1098">
        <v>27.6</v>
      </c>
      <c r="N26" s="1098">
        <v>25.8</v>
      </c>
      <c r="O26" s="1098">
        <v>0.75</v>
      </c>
      <c r="P26" s="1098">
        <v>1.83</v>
      </c>
      <c r="Q26" s="1099">
        <v>0</v>
      </c>
      <c r="R26" s="1099">
        <v>0</v>
      </c>
      <c r="S26" s="1099">
        <v>2</v>
      </c>
      <c r="T26" s="1100">
        <v>2</v>
      </c>
      <c r="U26" s="1090">
        <v>16</v>
      </c>
      <c r="V26" s="1091">
        <v>6</v>
      </c>
      <c r="W26" s="1092">
        <v>29</v>
      </c>
      <c r="X26" s="1093">
        <v>5.29</v>
      </c>
      <c r="Y26" s="1094">
        <v>2645</v>
      </c>
      <c r="Z26" s="1095">
        <v>24</v>
      </c>
      <c r="AA26" s="1096">
        <v>40</v>
      </c>
      <c r="AB26" s="1097">
        <v>0.9</v>
      </c>
      <c r="AC26" s="1097">
        <v>0.74</v>
      </c>
      <c r="AD26" s="1098">
        <v>27.6</v>
      </c>
      <c r="AE26" s="1098">
        <v>25.8</v>
      </c>
      <c r="AF26" s="1098">
        <v>0.75</v>
      </c>
      <c r="AG26" s="1098">
        <v>1.83</v>
      </c>
      <c r="AH26" s="1099">
        <v>0</v>
      </c>
      <c r="AI26" s="1099">
        <v>0</v>
      </c>
      <c r="AJ26" s="1099">
        <v>2</v>
      </c>
      <c r="AK26" s="1100">
        <v>2</v>
      </c>
      <c r="AL26" s="1090">
        <v>16</v>
      </c>
      <c r="AM26" s="1091">
        <v>6</v>
      </c>
      <c r="AN26" s="1092">
        <v>37</v>
      </c>
      <c r="AO26" s="1093">
        <v>5.14</v>
      </c>
      <c r="AP26" s="1094">
        <v>2570</v>
      </c>
      <c r="AQ26" s="1095">
        <v>24</v>
      </c>
      <c r="AR26" s="1096">
        <v>40</v>
      </c>
      <c r="AS26" s="1097">
        <v>0.82</v>
      </c>
      <c r="AT26" s="1097">
        <v>0.71</v>
      </c>
      <c r="AU26" s="1098">
        <v>27.4</v>
      </c>
      <c r="AV26" s="1098">
        <v>25.6</v>
      </c>
      <c r="AW26" s="1098">
        <v>0.75</v>
      </c>
      <c r="AX26" s="1098">
        <v>1.83</v>
      </c>
      <c r="AY26" s="1099">
        <v>0</v>
      </c>
      <c r="AZ26" s="1099">
        <v>0</v>
      </c>
      <c r="BA26" s="1099">
        <v>2</v>
      </c>
      <c r="BB26" s="1100">
        <v>2</v>
      </c>
      <c r="BC26" s="1090">
        <v>16</v>
      </c>
      <c r="BD26" s="1091">
        <v>10</v>
      </c>
      <c r="BE26" s="1092">
        <v>39</v>
      </c>
      <c r="BF26" s="1093">
        <v>5.2</v>
      </c>
      <c r="BG26" s="1094">
        <v>2600</v>
      </c>
      <c r="BH26" s="1095">
        <v>24</v>
      </c>
      <c r="BI26" s="1096">
        <v>44.000000000014552</v>
      </c>
      <c r="BJ26" s="1097">
        <v>0.9</v>
      </c>
      <c r="BK26" s="1097">
        <v>0.83</v>
      </c>
      <c r="BL26" s="1098">
        <v>27.7</v>
      </c>
      <c r="BM26" s="1098">
        <v>25.6</v>
      </c>
      <c r="BN26" s="1098">
        <v>0.75</v>
      </c>
      <c r="BO26" s="1098">
        <v>1.83</v>
      </c>
      <c r="BP26" s="1099">
        <v>0</v>
      </c>
      <c r="BQ26" s="1099">
        <v>0</v>
      </c>
      <c r="BR26" s="1099">
        <v>2</v>
      </c>
      <c r="BS26" s="1100">
        <v>2</v>
      </c>
      <c r="BT26" s="1090">
        <v>16</v>
      </c>
      <c r="BU26" s="1091">
        <v>9</v>
      </c>
      <c r="BV26" s="1092">
        <v>45</v>
      </c>
      <c r="BW26" s="1093">
        <v>5.31</v>
      </c>
      <c r="BX26" s="1094">
        <v>2655</v>
      </c>
      <c r="BY26" s="1095">
        <v>24</v>
      </c>
      <c r="BZ26" s="1096">
        <v>47.999999999992724</v>
      </c>
      <c r="CA26" s="1097">
        <v>0.98</v>
      </c>
      <c r="CB26" s="1097">
        <v>0.84</v>
      </c>
      <c r="CC26" s="1098">
        <v>28</v>
      </c>
      <c r="CD26" s="1098">
        <v>25.9</v>
      </c>
      <c r="CE26" s="1098">
        <v>0.75</v>
      </c>
      <c r="CF26" s="1098">
        <v>1.83</v>
      </c>
      <c r="CG26" s="1099">
        <v>0</v>
      </c>
      <c r="CH26" s="1099">
        <v>0</v>
      </c>
      <c r="CI26" s="1099">
        <v>2</v>
      </c>
      <c r="CJ26" s="1100">
        <v>2</v>
      </c>
      <c r="CK26" s="1090">
        <v>15</v>
      </c>
      <c r="CL26" s="1091">
        <v>8</v>
      </c>
      <c r="CM26" s="1092">
        <v>22</v>
      </c>
      <c r="CN26" s="1093">
        <v>5.27</v>
      </c>
      <c r="CO26" s="1094">
        <v>2635</v>
      </c>
      <c r="CP26" s="1095">
        <v>24</v>
      </c>
      <c r="CQ26" s="1096">
        <v>40</v>
      </c>
      <c r="CR26" s="1097">
        <v>0.94</v>
      </c>
      <c r="CS26" s="1097">
        <v>0.82</v>
      </c>
      <c r="CT26" s="1098">
        <v>28</v>
      </c>
      <c r="CU26" s="1098">
        <v>26.3</v>
      </c>
      <c r="CV26" s="1098">
        <v>0.75</v>
      </c>
      <c r="CW26" s="1098">
        <v>1.83</v>
      </c>
      <c r="CX26" s="1099">
        <v>0</v>
      </c>
      <c r="CY26" s="1099">
        <v>0</v>
      </c>
      <c r="CZ26" s="1099">
        <v>2</v>
      </c>
      <c r="DA26" s="1100">
        <v>2</v>
      </c>
      <c r="DB26" s="1090">
        <v>15</v>
      </c>
      <c r="DC26" s="1091">
        <v>6</v>
      </c>
      <c r="DD26" s="1092">
        <v>26</v>
      </c>
      <c r="DE26" s="1093">
        <v>5.17</v>
      </c>
      <c r="DF26" s="1094">
        <v>2585</v>
      </c>
      <c r="DG26" s="1095">
        <v>24</v>
      </c>
      <c r="DH26" s="1096">
        <v>40</v>
      </c>
      <c r="DI26" s="1097">
        <v>0.86</v>
      </c>
      <c r="DJ26" s="1097">
        <v>0.75</v>
      </c>
      <c r="DK26" s="1098">
        <v>27.8</v>
      </c>
      <c r="DL26" s="1098">
        <v>26.1</v>
      </c>
      <c r="DM26" s="1098">
        <v>0.75</v>
      </c>
      <c r="DN26" s="1098">
        <v>1.83</v>
      </c>
      <c r="DO26" s="1099">
        <v>0</v>
      </c>
      <c r="DP26" s="1099">
        <v>0</v>
      </c>
      <c r="DQ26" s="1099">
        <v>2</v>
      </c>
      <c r="DR26" s="1100">
        <v>2</v>
      </c>
      <c r="DS26" s="1090">
        <v>15</v>
      </c>
      <c r="DT26" s="1091">
        <v>4</v>
      </c>
      <c r="DU26" s="1092">
        <v>30</v>
      </c>
      <c r="DV26" s="1102">
        <v>5.14</v>
      </c>
      <c r="DW26" s="1094">
        <v>2570</v>
      </c>
      <c r="DX26" s="1096">
        <v>24</v>
      </c>
      <c r="DY26" s="1096">
        <v>15.999999999985448</v>
      </c>
      <c r="DZ26" s="1121">
        <v>0.95</v>
      </c>
      <c r="EA26" s="1121">
        <v>0.81</v>
      </c>
      <c r="EB26" s="1122">
        <v>28</v>
      </c>
      <c r="EC26" s="1122">
        <v>26.3</v>
      </c>
      <c r="ED26" s="1122">
        <v>0.75</v>
      </c>
      <c r="EE26" s="1122">
        <v>1.83</v>
      </c>
      <c r="EF26" s="1092">
        <v>0</v>
      </c>
      <c r="EG26" s="1092">
        <v>0</v>
      </c>
      <c r="EH26" s="1092">
        <v>2</v>
      </c>
      <c r="EI26" s="1123">
        <v>2</v>
      </c>
      <c r="EJ26" s="1090">
        <v>15</v>
      </c>
      <c r="EK26" s="1091">
        <v>8</v>
      </c>
      <c r="EL26" s="1092">
        <v>37</v>
      </c>
      <c r="EM26" s="1093">
        <v>4.87</v>
      </c>
      <c r="EN26" s="1094">
        <v>2435</v>
      </c>
      <c r="EO26" s="1095">
        <v>24</v>
      </c>
      <c r="EP26" s="1096">
        <v>36.000000000021828</v>
      </c>
      <c r="EQ26" s="1097">
        <v>0.82</v>
      </c>
      <c r="ER26" s="1097">
        <v>0.69</v>
      </c>
      <c r="ES26" s="1098">
        <v>27.8</v>
      </c>
      <c r="ET26" s="1098">
        <v>26.1</v>
      </c>
      <c r="EU26" s="1098">
        <v>0.75</v>
      </c>
      <c r="EV26" s="1098">
        <v>1.83</v>
      </c>
      <c r="EW26" s="1099">
        <v>0</v>
      </c>
      <c r="EX26" s="1099">
        <v>0</v>
      </c>
      <c r="EY26" s="1099">
        <v>2</v>
      </c>
      <c r="EZ26" s="1100">
        <v>2</v>
      </c>
      <c r="FA26" s="972">
        <v>65</v>
      </c>
      <c r="FB26" s="973">
        <v>298</v>
      </c>
      <c r="FC26" s="974">
        <v>46.669999999999995</v>
      </c>
      <c r="FD26" s="975">
        <v>23335</v>
      </c>
      <c r="FE26" s="976">
        <v>216</v>
      </c>
      <c r="FF26" s="977">
        <v>344.00000000001455</v>
      </c>
    </row>
    <row r="27" spans="1:162">
      <c r="A27" s="93">
        <v>45404</v>
      </c>
      <c r="B27" s="317">
        <v>23</v>
      </c>
      <c r="C27" s="318">
        <v>14</v>
      </c>
      <c r="D27" s="1090">
        <v>17</v>
      </c>
      <c r="E27" s="1091">
        <v>10</v>
      </c>
      <c r="F27" s="1092">
        <v>26</v>
      </c>
      <c r="G27" s="1093">
        <v>5.68</v>
      </c>
      <c r="H27" s="1094">
        <v>2840</v>
      </c>
      <c r="I27" s="1095">
        <v>14</v>
      </c>
      <c r="J27" s="1096">
        <v>43.999999999978172</v>
      </c>
      <c r="K27" s="1097">
        <v>0.94</v>
      </c>
      <c r="L27" s="1097">
        <v>0.71</v>
      </c>
      <c r="M27" s="1098">
        <v>28.7</v>
      </c>
      <c r="N27" s="1098">
        <v>25.6</v>
      </c>
      <c r="O27" s="1098">
        <v>0.71</v>
      </c>
      <c r="P27" s="1098">
        <v>2.74</v>
      </c>
      <c r="Q27" s="1099">
        <v>0</v>
      </c>
      <c r="R27" s="1099">
        <v>0</v>
      </c>
      <c r="S27" s="1099">
        <v>2</v>
      </c>
      <c r="T27" s="1100">
        <v>3</v>
      </c>
      <c r="U27" s="1090">
        <v>17</v>
      </c>
      <c r="V27" s="1091">
        <v>8</v>
      </c>
      <c r="W27" s="1092">
        <v>31</v>
      </c>
      <c r="X27" s="1093">
        <v>5.63</v>
      </c>
      <c r="Y27" s="1094">
        <v>2815</v>
      </c>
      <c r="Z27" s="1095">
        <v>14</v>
      </c>
      <c r="AA27" s="1096">
        <v>52.000000000007276</v>
      </c>
      <c r="AB27" s="1097">
        <v>0.92</v>
      </c>
      <c r="AC27" s="1097">
        <v>0.69</v>
      </c>
      <c r="AD27" s="1098">
        <v>28.6</v>
      </c>
      <c r="AE27" s="1098">
        <v>25.5</v>
      </c>
      <c r="AF27" s="1098">
        <v>0.71</v>
      </c>
      <c r="AG27" s="1098">
        <v>2.74</v>
      </c>
      <c r="AH27" s="1099">
        <v>0</v>
      </c>
      <c r="AI27" s="1099">
        <v>0</v>
      </c>
      <c r="AJ27" s="1099">
        <v>2</v>
      </c>
      <c r="AK27" s="1100">
        <v>3</v>
      </c>
      <c r="AL27" s="1090">
        <v>17</v>
      </c>
      <c r="AM27" s="1091">
        <v>4</v>
      </c>
      <c r="AN27" s="1092">
        <v>34</v>
      </c>
      <c r="AO27" s="1093">
        <v>5.38</v>
      </c>
      <c r="AP27" s="1094">
        <v>2690</v>
      </c>
      <c r="AQ27" s="1095">
        <v>14</v>
      </c>
      <c r="AR27" s="1096">
        <v>44.000000000014552</v>
      </c>
      <c r="AS27" s="1097">
        <v>0.82</v>
      </c>
      <c r="AT27" s="1097">
        <v>0.66</v>
      </c>
      <c r="AU27" s="1098">
        <v>28.8</v>
      </c>
      <c r="AV27" s="1098">
        <v>25.4</v>
      </c>
      <c r="AW27" s="1098">
        <v>0.71</v>
      </c>
      <c r="AX27" s="1098">
        <v>2.74</v>
      </c>
      <c r="AY27" s="1099">
        <v>0</v>
      </c>
      <c r="AZ27" s="1099">
        <v>0</v>
      </c>
      <c r="BA27" s="1099">
        <v>2</v>
      </c>
      <c r="BB27" s="1100">
        <v>3</v>
      </c>
      <c r="BC27" s="1090">
        <v>17</v>
      </c>
      <c r="BD27" s="1091">
        <v>5</v>
      </c>
      <c r="BE27" s="1092">
        <v>42</v>
      </c>
      <c r="BF27" s="1093">
        <v>5.49</v>
      </c>
      <c r="BG27" s="1094">
        <v>2745</v>
      </c>
      <c r="BH27" s="1095">
        <v>15</v>
      </c>
      <c r="BI27" s="1096">
        <v>47.999999999992724</v>
      </c>
      <c r="BJ27" s="1097">
        <v>0.91</v>
      </c>
      <c r="BK27" s="1097">
        <v>0.75</v>
      </c>
      <c r="BL27" s="1098">
        <v>29</v>
      </c>
      <c r="BM27" s="1098">
        <v>25.4</v>
      </c>
      <c r="BN27" s="1098">
        <v>0.71</v>
      </c>
      <c r="BO27" s="1098">
        <v>2.74</v>
      </c>
      <c r="BP27" s="1099">
        <v>0</v>
      </c>
      <c r="BQ27" s="1099">
        <v>0</v>
      </c>
      <c r="BR27" s="1099">
        <v>2</v>
      </c>
      <c r="BS27" s="1100">
        <v>3</v>
      </c>
      <c r="BT27" s="1090">
        <v>17</v>
      </c>
      <c r="BU27" s="1091">
        <v>10</v>
      </c>
      <c r="BV27" s="1092">
        <v>24</v>
      </c>
      <c r="BW27" s="1093">
        <v>5.81</v>
      </c>
      <c r="BX27" s="1094">
        <v>2905</v>
      </c>
      <c r="BY27" s="1095">
        <v>15</v>
      </c>
      <c r="BZ27" s="1096">
        <v>40</v>
      </c>
      <c r="CA27" s="1097">
        <v>0.92</v>
      </c>
      <c r="CB27" s="1097">
        <v>0.76</v>
      </c>
      <c r="CC27" s="1098">
        <v>29.5</v>
      </c>
      <c r="CD27" s="1098">
        <v>25.6</v>
      </c>
      <c r="CE27" s="1098">
        <v>0.71</v>
      </c>
      <c r="CF27" s="1098">
        <v>2.74</v>
      </c>
      <c r="CG27" s="1099">
        <v>0</v>
      </c>
      <c r="CH27" s="1099">
        <v>0</v>
      </c>
      <c r="CI27" s="1099">
        <v>2</v>
      </c>
      <c r="CJ27" s="1100">
        <v>3</v>
      </c>
      <c r="CK27" s="1090">
        <v>16</v>
      </c>
      <c r="CL27" s="1091">
        <v>4</v>
      </c>
      <c r="CM27" s="1092">
        <v>19</v>
      </c>
      <c r="CN27" s="1093">
        <v>5.7</v>
      </c>
      <c r="CO27" s="1094">
        <v>2850</v>
      </c>
      <c r="CP27" s="1095">
        <v>15</v>
      </c>
      <c r="CQ27" s="1096">
        <v>40</v>
      </c>
      <c r="CR27" s="1097">
        <v>0.95</v>
      </c>
      <c r="CS27" s="1097">
        <v>0.76</v>
      </c>
      <c r="CT27" s="1098">
        <v>28.7</v>
      </c>
      <c r="CU27" s="1098">
        <v>26</v>
      </c>
      <c r="CV27" s="1098">
        <v>0.71</v>
      </c>
      <c r="CW27" s="1098">
        <v>2.0299999999999998</v>
      </c>
      <c r="CX27" s="1099">
        <v>0</v>
      </c>
      <c r="CY27" s="1099">
        <v>0</v>
      </c>
      <c r="CZ27" s="1099">
        <v>2</v>
      </c>
      <c r="DA27" s="1100">
        <v>2</v>
      </c>
      <c r="DB27" s="1090">
        <v>16</v>
      </c>
      <c r="DC27" s="1091">
        <v>4</v>
      </c>
      <c r="DD27" s="1092">
        <v>34</v>
      </c>
      <c r="DE27" s="1093">
        <v>5.47</v>
      </c>
      <c r="DF27" s="1094">
        <v>2735</v>
      </c>
      <c r="DG27" s="1095">
        <v>15</v>
      </c>
      <c r="DH27" s="1096">
        <v>40</v>
      </c>
      <c r="DI27" s="1097">
        <v>0.87</v>
      </c>
      <c r="DJ27" s="1097">
        <v>0.68</v>
      </c>
      <c r="DK27" s="1098">
        <v>28.6</v>
      </c>
      <c r="DL27" s="1098">
        <v>25.6</v>
      </c>
      <c r="DM27" s="1098">
        <v>0.71</v>
      </c>
      <c r="DN27" s="1098">
        <v>2.0299999999999998</v>
      </c>
      <c r="DO27" s="1099">
        <v>0</v>
      </c>
      <c r="DP27" s="1099">
        <v>0</v>
      </c>
      <c r="DQ27" s="1099">
        <v>2</v>
      </c>
      <c r="DR27" s="1100">
        <v>2</v>
      </c>
      <c r="DS27" s="1090">
        <v>16</v>
      </c>
      <c r="DT27" s="1091">
        <v>4</v>
      </c>
      <c r="DU27" s="1092">
        <v>20</v>
      </c>
      <c r="DV27" s="1102">
        <v>5.45</v>
      </c>
      <c r="DW27" s="1094">
        <v>2725</v>
      </c>
      <c r="DX27" s="1096">
        <v>15</v>
      </c>
      <c r="DY27" s="1096">
        <v>16.000000000021828</v>
      </c>
      <c r="DZ27" s="1121">
        <v>0.95</v>
      </c>
      <c r="EA27" s="1121">
        <v>0.74</v>
      </c>
      <c r="EB27" s="1122">
        <v>28.9</v>
      </c>
      <c r="EC27" s="1122">
        <v>26.2</v>
      </c>
      <c r="ED27" s="1122">
        <v>0.71</v>
      </c>
      <c r="EE27" s="1122">
        <v>2.0299999999999998</v>
      </c>
      <c r="EF27" s="1092">
        <v>0</v>
      </c>
      <c r="EG27" s="1092">
        <v>0</v>
      </c>
      <c r="EH27" s="1092">
        <v>2</v>
      </c>
      <c r="EI27" s="1123">
        <v>2</v>
      </c>
      <c r="EJ27" s="1090">
        <v>16</v>
      </c>
      <c r="EK27" s="1091">
        <v>8</v>
      </c>
      <c r="EL27" s="1092">
        <v>20</v>
      </c>
      <c r="EM27" s="1093">
        <v>5.27</v>
      </c>
      <c r="EN27" s="1094">
        <v>2635</v>
      </c>
      <c r="EO27" s="1095">
        <v>15</v>
      </c>
      <c r="EP27" s="1096">
        <v>43.999999999978172</v>
      </c>
      <c r="EQ27" s="1097">
        <v>0.84</v>
      </c>
      <c r="ER27" s="1097">
        <v>0.62</v>
      </c>
      <c r="ES27" s="1098">
        <v>28.6</v>
      </c>
      <c r="ET27" s="1098">
        <v>26</v>
      </c>
      <c r="EU27" s="1098">
        <v>0.71</v>
      </c>
      <c r="EV27" s="1098">
        <v>2.0299999999999998</v>
      </c>
      <c r="EW27" s="1099">
        <v>0</v>
      </c>
      <c r="EX27" s="1099">
        <v>0</v>
      </c>
      <c r="EY27" s="1099">
        <v>2</v>
      </c>
      <c r="EZ27" s="1100">
        <v>2</v>
      </c>
      <c r="FA27" s="972">
        <v>57</v>
      </c>
      <c r="FB27" s="973">
        <v>250</v>
      </c>
      <c r="FC27" s="974">
        <v>49.879999999999995</v>
      </c>
      <c r="FD27" s="975">
        <v>24940</v>
      </c>
      <c r="FE27" s="976">
        <v>132</v>
      </c>
      <c r="FF27" s="977">
        <v>367.99999999999272</v>
      </c>
    </row>
    <row r="28" spans="1:162">
      <c r="A28" s="93">
        <v>45405</v>
      </c>
      <c r="B28" s="317">
        <v>25</v>
      </c>
      <c r="C28" s="318">
        <v>12</v>
      </c>
      <c r="D28" s="1090">
        <v>18</v>
      </c>
      <c r="E28" s="1091">
        <v>5</v>
      </c>
      <c r="F28" s="1092">
        <v>20</v>
      </c>
      <c r="G28" s="1093">
        <v>6.01</v>
      </c>
      <c r="H28" s="1094">
        <v>3005</v>
      </c>
      <c r="I28" s="1095">
        <v>7</v>
      </c>
      <c r="J28" s="1096">
        <v>52.000000000007276</v>
      </c>
      <c r="K28" s="1097">
        <v>0.93</v>
      </c>
      <c r="L28" s="1097">
        <v>0.79</v>
      </c>
      <c r="M28" s="1098">
        <v>28.2</v>
      </c>
      <c r="N28" s="1098">
        <v>25.6</v>
      </c>
      <c r="O28" s="1098">
        <v>0.7</v>
      </c>
      <c r="P28" s="1098">
        <v>2.48</v>
      </c>
      <c r="Q28" s="1099">
        <v>0</v>
      </c>
      <c r="R28" s="1099">
        <v>0</v>
      </c>
      <c r="S28" s="1099">
        <v>2</v>
      </c>
      <c r="T28" s="1100">
        <v>3</v>
      </c>
      <c r="U28" s="1090">
        <v>18</v>
      </c>
      <c r="V28" s="1091">
        <v>9</v>
      </c>
      <c r="W28" s="1092">
        <v>26</v>
      </c>
      <c r="X28" s="1093">
        <v>5.93</v>
      </c>
      <c r="Y28" s="1094">
        <v>2965</v>
      </c>
      <c r="Z28" s="1095">
        <v>8</v>
      </c>
      <c r="AA28" s="1096">
        <v>47.999999999992724</v>
      </c>
      <c r="AB28" s="1097">
        <v>0.9</v>
      </c>
      <c r="AC28" s="1097">
        <v>0.74</v>
      </c>
      <c r="AD28" s="1098">
        <v>27.9</v>
      </c>
      <c r="AE28" s="1098">
        <v>25.7</v>
      </c>
      <c r="AF28" s="1098">
        <v>0.7</v>
      </c>
      <c r="AG28" s="1098">
        <v>2.48</v>
      </c>
      <c r="AH28" s="1099">
        <v>0</v>
      </c>
      <c r="AI28" s="1099">
        <v>0</v>
      </c>
      <c r="AJ28" s="1099">
        <v>2</v>
      </c>
      <c r="AK28" s="1100">
        <v>3</v>
      </c>
      <c r="AL28" s="1090">
        <v>18</v>
      </c>
      <c r="AM28" s="1091">
        <v>4</v>
      </c>
      <c r="AN28" s="1092">
        <v>36</v>
      </c>
      <c r="AO28" s="1093">
        <v>5.83</v>
      </c>
      <c r="AP28" s="1094">
        <v>2915</v>
      </c>
      <c r="AQ28" s="1095">
        <v>8</v>
      </c>
      <c r="AR28" s="1096">
        <v>52.000000000007276</v>
      </c>
      <c r="AS28" s="1097">
        <v>0.81</v>
      </c>
      <c r="AT28" s="1097">
        <v>0.71</v>
      </c>
      <c r="AU28" s="1098">
        <v>28</v>
      </c>
      <c r="AV28" s="1098">
        <v>25.6</v>
      </c>
      <c r="AW28" s="1098">
        <v>0.7</v>
      </c>
      <c r="AX28" s="1098">
        <v>2.48</v>
      </c>
      <c r="AY28" s="1099">
        <v>0</v>
      </c>
      <c r="AZ28" s="1099">
        <v>0</v>
      </c>
      <c r="BA28" s="1099">
        <v>2</v>
      </c>
      <c r="BB28" s="1100">
        <v>3</v>
      </c>
      <c r="BC28" s="1090">
        <v>18</v>
      </c>
      <c r="BD28" s="1091">
        <v>4</v>
      </c>
      <c r="BE28" s="1092">
        <v>32</v>
      </c>
      <c r="BF28" s="1093">
        <v>5.9</v>
      </c>
      <c r="BG28" s="1094">
        <v>2950</v>
      </c>
      <c r="BH28" s="1095">
        <v>8</v>
      </c>
      <c r="BI28" s="1096">
        <v>56.000000000021828</v>
      </c>
      <c r="BJ28" s="1097">
        <v>0.9</v>
      </c>
      <c r="BK28" s="1097">
        <v>0.83</v>
      </c>
      <c r="BL28" s="1098">
        <v>28.2</v>
      </c>
      <c r="BM28" s="1098">
        <v>25.7</v>
      </c>
      <c r="BN28" s="1098">
        <v>0.7</v>
      </c>
      <c r="BO28" s="1098">
        <v>2.48</v>
      </c>
      <c r="BP28" s="1099">
        <v>0</v>
      </c>
      <c r="BQ28" s="1099">
        <v>0</v>
      </c>
      <c r="BR28" s="1099">
        <v>2</v>
      </c>
      <c r="BS28" s="1100">
        <v>3</v>
      </c>
      <c r="BT28" s="1090">
        <v>18</v>
      </c>
      <c r="BU28" s="1091">
        <v>7</v>
      </c>
      <c r="BV28" s="1092">
        <v>14</v>
      </c>
      <c r="BW28" s="1093">
        <v>6.23</v>
      </c>
      <c r="BX28" s="1094">
        <v>3115</v>
      </c>
      <c r="BY28" s="1095">
        <v>8</v>
      </c>
      <c r="BZ28" s="1096">
        <v>64.000000000014552</v>
      </c>
      <c r="CA28" s="1097">
        <v>0.98</v>
      </c>
      <c r="CB28" s="1097">
        <v>0.83</v>
      </c>
      <c r="CC28" s="1098">
        <v>28.6</v>
      </c>
      <c r="CD28" s="1098">
        <v>25.7</v>
      </c>
      <c r="CE28" s="1098">
        <v>0.7</v>
      </c>
      <c r="CF28" s="1098">
        <v>2.48</v>
      </c>
      <c r="CG28" s="1099">
        <v>0</v>
      </c>
      <c r="CH28" s="1099">
        <v>0</v>
      </c>
      <c r="CI28" s="1099">
        <v>2</v>
      </c>
      <c r="CJ28" s="1100">
        <v>3</v>
      </c>
      <c r="CK28" s="1090">
        <v>17</v>
      </c>
      <c r="CL28" s="1091">
        <v>3</v>
      </c>
      <c r="CM28" s="1092">
        <v>9</v>
      </c>
      <c r="CN28" s="1093">
        <v>5.84</v>
      </c>
      <c r="CO28" s="1094">
        <v>2920</v>
      </c>
      <c r="CP28" s="1095">
        <v>8</v>
      </c>
      <c r="CQ28" s="1096">
        <v>52.000000000007276</v>
      </c>
      <c r="CR28" s="1097">
        <v>0.95</v>
      </c>
      <c r="CS28" s="1097">
        <v>0.8</v>
      </c>
      <c r="CT28" s="1098">
        <v>28.2</v>
      </c>
      <c r="CU28" s="1098">
        <v>26</v>
      </c>
      <c r="CV28" s="1098">
        <v>0.7</v>
      </c>
      <c r="CW28" s="1098">
        <v>2.74</v>
      </c>
      <c r="CX28" s="1099">
        <v>0</v>
      </c>
      <c r="CY28" s="1099">
        <v>0</v>
      </c>
      <c r="CZ28" s="1099">
        <v>2</v>
      </c>
      <c r="DA28" s="1100">
        <v>3</v>
      </c>
      <c r="DB28" s="1090">
        <v>17</v>
      </c>
      <c r="DC28" s="1091">
        <v>3</v>
      </c>
      <c r="DD28" s="1092">
        <v>25</v>
      </c>
      <c r="DE28" s="1093">
        <v>5.73</v>
      </c>
      <c r="DF28" s="1094">
        <v>2865</v>
      </c>
      <c r="DG28" s="1095">
        <v>8</v>
      </c>
      <c r="DH28" s="1096">
        <v>47.999999999992724</v>
      </c>
      <c r="DI28" s="1097">
        <v>0.86</v>
      </c>
      <c r="DJ28" s="1097">
        <v>0.74</v>
      </c>
      <c r="DK28" s="1098">
        <v>28.3</v>
      </c>
      <c r="DL28" s="1098">
        <v>26.1</v>
      </c>
      <c r="DM28" s="1098">
        <v>0.7</v>
      </c>
      <c r="DN28" s="1098">
        <v>2.74</v>
      </c>
      <c r="DO28" s="1099">
        <v>0</v>
      </c>
      <c r="DP28" s="1099">
        <v>0</v>
      </c>
      <c r="DQ28" s="1099">
        <v>2</v>
      </c>
      <c r="DR28" s="1100">
        <v>3</v>
      </c>
      <c r="DS28" s="1090">
        <v>17</v>
      </c>
      <c r="DT28" s="1091">
        <v>3</v>
      </c>
      <c r="DU28" s="1092">
        <v>17</v>
      </c>
      <c r="DV28" s="1102">
        <v>5.6</v>
      </c>
      <c r="DW28" s="1094">
        <v>2800</v>
      </c>
      <c r="DX28" s="1096">
        <v>8</v>
      </c>
      <c r="DY28" s="1096">
        <v>55.999999999985448</v>
      </c>
      <c r="DZ28" s="1121">
        <v>0.95</v>
      </c>
      <c r="EA28" s="1121">
        <v>0.79</v>
      </c>
      <c r="EB28" s="1122">
        <v>28.2</v>
      </c>
      <c r="EC28" s="1122">
        <v>26.1</v>
      </c>
      <c r="ED28" s="1122">
        <v>0.7</v>
      </c>
      <c r="EE28" s="1122">
        <v>2.74</v>
      </c>
      <c r="EF28" s="1092">
        <v>0</v>
      </c>
      <c r="EG28" s="1092">
        <v>0</v>
      </c>
      <c r="EH28" s="1092">
        <v>2</v>
      </c>
      <c r="EI28" s="1123">
        <v>3</v>
      </c>
      <c r="EJ28" s="1090">
        <v>17</v>
      </c>
      <c r="EK28" s="1091">
        <v>7</v>
      </c>
      <c r="EL28" s="1092">
        <v>21</v>
      </c>
      <c r="EM28" s="1093">
        <v>5.49</v>
      </c>
      <c r="EN28" s="1094">
        <v>2745</v>
      </c>
      <c r="EO28" s="1095">
        <v>8</v>
      </c>
      <c r="EP28" s="1096">
        <v>44.000000000014552</v>
      </c>
      <c r="EQ28" s="1097">
        <v>0.82</v>
      </c>
      <c r="ER28" s="1097">
        <v>0.69</v>
      </c>
      <c r="ES28" s="1098">
        <v>28.2</v>
      </c>
      <c r="ET28" s="1098">
        <v>26.1</v>
      </c>
      <c r="EU28" s="1098">
        <v>0.7</v>
      </c>
      <c r="EV28" s="1098">
        <v>2.74</v>
      </c>
      <c r="EW28" s="1099">
        <v>0</v>
      </c>
      <c r="EX28" s="1099">
        <v>0</v>
      </c>
      <c r="EY28" s="1099">
        <v>2</v>
      </c>
      <c r="EZ28" s="1100">
        <v>3</v>
      </c>
      <c r="FA28" s="972">
        <v>45</v>
      </c>
      <c r="FB28" s="973">
        <v>200</v>
      </c>
      <c r="FC28" s="974">
        <v>52.56</v>
      </c>
      <c r="FD28" s="975">
        <v>26280</v>
      </c>
      <c r="FE28" s="976">
        <v>71</v>
      </c>
      <c r="FF28" s="977">
        <v>472.00000000004366</v>
      </c>
    </row>
    <row r="29" spans="1:162">
      <c r="A29" s="93">
        <v>45406</v>
      </c>
      <c r="B29" s="317">
        <v>25</v>
      </c>
      <c r="C29" s="318">
        <v>13</v>
      </c>
      <c r="D29" s="1090">
        <v>19</v>
      </c>
      <c r="E29" s="1091">
        <v>7</v>
      </c>
      <c r="F29" s="1092">
        <v>30</v>
      </c>
      <c r="G29" s="1093">
        <v>6.23</v>
      </c>
      <c r="H29" s="1094">
        <v>3115</v>
      </c>
      <c r="I29" s="1095">
        <v>12</v>
      </c>
      <c r="J29" s="1096">
        <v>56.000000000021828</v>
      </c>
      <c r="K29" s="1097">
        <v>0.93</v>
      </c>
      <c r="L29" s="1097">
        <v>0.6</v>
      </c>
      <c r="M29" s="1098">
        <v>28.1</v>
      </c>
      <c r="N29" s="1098">
        <v>24.3</v>
      </c>
      <c r="O29" s="1098">
        <v>0.68</v>
      </c>
      <c r="P29" s="1098">
        <v>3.01</v>
      </c>
      <c r="Q29" s="1099">
        <v>0</v>
      </c>
      <c r="R29" s="1099">
        <v>0</v>
      </c>
      <c r="S29" s="1099">
        <v>2</v>
      </c>
      <c r="T29" s="1100">
        <v>4</v>
      </c>
      <c r="U29" s="1090">
        <v>19</v>
      </c>
      <c r="V29" s="1091">
        <v>8</v>
      </c>
      <c r="W29" s="1092">
        <v>18</v>
      </c>
      <c r="X29" s="1093">
        <v>6.06</v>
      </c>
      <c r="Y29" s="1094">
        <v>3030</v>
      </c>
      <c r="Z29" s="1095">
        <v>12</v>
      </c>
      <c r="AA29" s="1096">
        <v>56.000000000021828</v>
      </c>
      <c r="AB29" s="1097">
        <v>0.91</v>
      </c>
      <c r="AC29" s="1097">
        <v>0.56000000000000005</v>
      </c>
      <c r="AD29" s="1098">
        <v>28.1</v>
      </c>
      <c r="AE29" s="1098">
        <v>24.4</v>
      </c>
      <c r="AF29" s="1098">
        <v>0.68</v>
      </c>
      <c r="AG29" s="1098">
        <v>3.01</v>
      </c>
      <c r="AH29" s="1099">
        <v>0</v>
      </c>
      <c r="AI29" s="1099">
        <v>0</v>
      </c>
      <c r="AJ29" s="1099">
        <v>2</v>
      </c>
      <c r="AK29" s="1100">
        <v>4</v>
      </c>
      <c r="AL29" s="1090">
        <v>19</v>
      </c>
      <c r="AM29" s="1091">
        <v>3</v>
      </c>
      <c r="AN29" s="1092">
        <v>28</v>
      </c>
      <c r="AO29" s="1093">
        <v>5.95</v>
      </c>
      <c r="AP29" s="1094">
        <v>2975</v>
      </c>
      <c r="AQ29" s="1095">
        <v>12</v>
      </c>
      <c r="AR29" s="1096">
        <v>60</v>
      </c>
      <c r="AS29" s="1097">
        <v>0.82</v>
      </c>
      <c r="AT29" s="1097">
        <v>0.55000000000000004</v>
      </c>
      <c r="AU29" s="1098">
        <v>28.2</v>
      </c>
      <c r="AV29" s="1098">
        <v>24.7</v>
      </c>
      <c r="AW29" s="1098">
        <v>0.68</v>
      </c>
      <c r="AX29" s="1098">
        <v>3.01</v>
      </c>
      <c r="AY29" s="1099">
        <v>0</v>
      </c>
      <c r="AZ29" s="1099">
        <v>0</v>
      </c>
      <c r="BA29" s="1099">
        <v>2</v>
      </c>
      <c r="BB29" s="1100">
        <v>4</v>
      </c>
      <c r="BC29" s="1090">
        <v>19</v>
      </c>
      <c r="BD29" s="1091">
        <v>6</v>
      </c>
      <c r="BE29" s="1092">
        <v>26</v>
      </c>
      <c r="BF29" s="1093">
        <v>6.05</v>
      </c>
      <c r="BG29" s="1094">
        <v>3025</v>
      </c>
      <c r="BH29" s="1095">
        <v>12</v>
      </c>
      <c r="BI29" s="1096">
        <v>63.999999999978172</v>
      </c>
      <c r="BJ29" s="1097">
        <v>0.9</v>
      </c>
      <c r="BK29" s="1097">
        <v>0.63</v>
      </c>
      <c r="BL29" s="1098">
        <v>28.2</v>
      </c>
      <c r="BM29" s="1098">
        <v>24.8</v>
      </c>
      <c r="BN29" s="1098">
        <v>0.68</v>
      </c>
      <c r="BO29" s="1098">
        <v>3.01</v>
      </c>
      <c r="BP29" s="1099">
        <v>0</v>
      </c>
      <c r="BQ29" s="1099">
        <v>0</v>
      </c>
      <c r="BR29" s="1099">
        <v>2</v>
      </c>
      <c r="BS29" s="1100">
        <v>4</v>
      </c>
      <c r="BT29" s="1090">
        <v>19</v>
      </c>
      <c r="BU29" s="1091">
        <v>8</v>
      </c>
      <c r="BV29" s="1092">
        <v>18</v>
      </c>
      <c r="BW29" s="1093">
        <v>6.24</v>
      </c>
      <c r="BX29" s="1094">
        <v>3120</v>
      </c>
      <c r="BY29" s="1095">
        <v>12</v>
      </c>
      <c r="BZ29" s="1096">
        <v>63.999999999978172</v>
      </c>
      <c r="CA29" s="1097">
        <v>0.98</v>
      </c>
      <c r="CB29" s="1097">
        <v>0.63</v>
      </c>
      <c r="CC29" s="1098">
        <v>28.5</v>
      </c>
      <c r="CD29" s="1098">
        <v>25.1</v>
      </c>
      <c r="CE29" s="1098">
        <v>0.68</v>
      </c>
      <c r="CF29" s="1098">
        <v>3.01</v>
      </c>
      <c r="CG29" s="1099">
        <v>0</v>
      </c>
      <c r="CH29" s="1099">
        <v>0</v>
      </c>
      <c r="CI29" s="1099">
        <v>2</v>
      </c>
      <c r="CJ29" s="1100">
        <v>4</v>
      </c>
      <c r="CK29" s="1090">
        <v>18</v>
      </c>
      <c r="CL29" s="1091">
        <v>4</v>
      </c>
      <c r="CM29" s="1092">
        <v>13</v>
      </c>
      <c r="CN29" s="1093">
        <v>6.23</v>
      </c>
      <c r="CO29" s="1094">
        <v>3115</v>
      </c>
      <c r="CP29" s="1095">
        <v>12</v>
      </c>
      <c r="CQ29" s="1096">
        <v>52.000000000007276</v>
      </c>
      <c r="CR29" s="1097">
        <v>0.94</v>
      </c>
      <c r="CS29" s="1097">
        <v>0.61</v>
      </c>
      <c r="CT29" s="1098">
        <v>28.1</v>
      </c>
      <c r="CU29" s="1098">
        <v>25.1</v>
      </c>
      <c r="CV29" s="1098">
        <v>0.68</v>
      </c>
      <c r="CW29" s="1098">
        <v>2.48</v>
      </c>
      <c r="CX29" s="1099">
        <v>0</v>
      </c>
      <c r="CY29" s="1099">
        <v>0</v>
      </c>
      <c r="CZ29" s="1099">
        <v>2</v>
      </c>
      <c r="DA29" s="1100">
        <v>3</v>
      </c>
      <c r="DB29" s="1090">
        <v>18</v>
      </c>
      <c r="DC29" s="1091">
        <v>6</v>
      </c>
      <c r="DD29" s="1092">
        <v>17</v>
      </c>
      <c r="DE29" s="1093">
        <v>6.02</v>
      </c>
      <c r="DF29" s="1094">
        <v>3010</v>
      </c>
      <c r="DG29" s="1095">
        <v>12</v>
      </c>
      <c r="DH29" s="1096">
        <v>55.999999999985448</v>
      </c>
      <c r="DI29" s="1097">
        <v>0.86</v>
      </c>
      <c r="DJ29" s="1097">
        <v>0.56000000000000005</v>
      </c>
      <c r="DK29" s="1098">
        <v>28.1</v>
      </c>
      <c r="DL29" s="1098">
        <v>25.2</v>
      </c>
      <c r="DM29" s="1098">
        <v>0.68</v>
      </c>
      <c r="DN29" s="1098">
        <v>2.48</v>
      </c>
      <c r="DO29" s="1099">
        <v>0</v>
      </c>
      <c r="DP29" s="1099">
        <v>0</v>
      </c>
      <c r="DQ29" s="1099">
        <v>2</v>
      </c>
      <c r="DR29" s="1100">
        <v>3</v>
      </c>
      <c r="DS29" s="1090">
        <v>18</v>
      </c>
      <c r="DT29" s="1091">
        <v>6</v>
      </c>
      <c r="DU29" s="1092">
        <v>20</v>
      </c>
      <c r="DV29" s="1102">
        <v>5.84</v>
      </c>
      <c r="DW29" s="1094">
        <v>2920</v>
      </c>
      <c r="DX29" s="1096">
        <v>12</v>
      </c>
      <c r="DY29" s="1096">
        <v>60</v>
      </c>
      <c r="DZ29" s="1121">
        <v>0.94</v>
      </c>
      <c r="EA29" s="1121">
        <v>0.62</v>
      </c>
      <c r="EB29" s="1122">
        <v>28.3</v>
      </c>
      <c r="EC29" s="1122">
        <v>25.3</v>
      </c>
      <c r="ED29" s="1122">
        <v>0.68</v>
      </c>
      <c r="EE29" s="1122">
        <v>2.48</v>
      </c>
      <c r="EF29" s="1092">
        <v>0</v>
      </c>
      <c r="EG29" s="1092">
        <v>0</v>
      </c>
      <c r="EH29" s="1092">
        <v>2</v>
      </c>
      <c r="EI29" s="1123">
        <v>3</v>
      </c>
      <c r="EJ29" s="1090">
        <v>18</v>
      </c>
      <c r="EK29" s="1091">
        <v>6</v>
      </c>
      <c r="EL29" s="1092">
        <v>33</v>
      </c>
      <c r="EM29" s="1093">
        <v>5.62</v>
      </c>
      <c r="EN29" s="1094">
        <v>2810</v>
      </c>
      <c r="EO29" s="1095">
        <v>12</v>
      </c>
      <c r="EP29" s="1096">
        <v>52.000000000007276</v>
      </c>
      <c r="EQ29" s="1097">
        <v>0.83</v>
      </c>
      <c r="ER29" s="1097">
        <v>0.52</v>
      </c>
      <c r="ES29" s="1098">
        <v>28.5</v>
      </c>
      <c r="ET29" s="1098">
        <v>25</v>
      </c>
      <c r="EU29" s="1098">
        <v>0.68</v>
      </c>
      <c r="EV29" s="1098">
        <v>2.48</v>
      </c>
      <c r="EW29" s="1099">
        <v>0</v>
      </c>
      <c r="EX29" s="1099">
        <v>0</v>
      </c>
      <c r="EY29" s="1099">
        <v>2</v>
      </c>
      <c r="EZ29" s="1100">
        <v>3</v>
      </c>
      <c r="FA29" s="972">
        <v>54</v>
      </c>
      <c r="FB29" s="973">
        <v>203</v>
      </c>
      <c r="FC29" s="974">
        <v>54.24</v>
      </c>
      <c r="FD29" s="975">
        <v>27120</v>
      </c>
      <c r="FE29" s="976">
        <v>108</v>
      </c>
      <c r="FF29" s="977">
        <v>520</v>
      </c>
    </row>
    <row r="30" spans="1:162">
      <c r="A30" s="93">
        <v>45407</v>
      </c>
      <c r="B30" s="317">
        <v>27</v>
      </c>
      <c r="C30" s="318">
        <v>15</v>
      </c>
      <c r="D30" s="1090">
        <v>20</v>
      </c>
      <c r="E30" s="1091">
        <v>6</v>
      </c>
      <c r="F30" s="1092">
        <v>36</v>
      </c>
      <c r="G30" s="1093">
        <v>6.73</v>
      </c>
      <c r="H30" s="1094">
        <v>3365</v>
      </c>
      <c r="I30" s="1095">
        <v>6</v>
      </c>
      <c r="J30" s="1096">
        <v>55.999999999985448</v>
      </c>
      <c r="K30" s="1097">
        <v>0.9</v>
      </c>
      <c r="L30" s="1097">
        <v>0.61</v>
      </c>
      <c r="M30" s="1098">
        <v>28.8</v>
      </c>
      <c r="N30" s="1098">
        <v>24.1</v>
      </c>
      <c r="O30" s="1098">
        <v>0.65</v>
      </c>
      <c r="P30" s="1098">
        <v>3.43</v>
      </c>
      <c r="Q30" s="1099">
        <v>0</v>
      </c>
      <c r="R30" s="1099">
        <v>0</v>
      </c>
      <c r="S30" s="1099">
        <v>2</v>
      </c>
      <c r="T30" s="1100">
        <v>5</v>
      </c>
      <c r="U30" s="1090">
        <v>20</v>
      </c>
      <c r="V30" s="1091">
        <v>7</v>
      </c>
      <c r="W30" s="1092">
        <v>40</v>
      </c>
      <c r="X30" s="1093">
        <v>6.67</v>
      </c>
      <c r="Y30" s="1094">
        <v>3335</v>
      </c>
      <c r="Z30" s="1095">
        <v>6</v>
      </c>
      <c r="AA30" s="1096">
        <v>55.999999999985448</v>
      </c>
      <c r="AB30" s="1097">
        <v>0.88</v>
      </c>
      <c r="AC30" s="1097">
        <v>0.57999999999999996</v>
      </c>
      <c r="AD30" s="1098">
        <v>28.9</v>
      </c>
      <c r="AE30" s="1098">
        <v>24.1</v>
      </c>
      <c r="AF30" s="1098">
        <v>0.65</v>
      </c>
      <c r="AG30" s="1098">
        <v>3.43</v>
      </c>
      <c r="AH30" s="1099">
        <v>0</v>
      </c>
      <c r="AI30" s="1099">
        <v>0</v>
      </c>
      <c r="AJ30" s="1099">
        <v>2</v>
      </c>
      <c r="AK30" s="1100">
        <v>5</v>
      </c>
      <c r="AL30" s="1090">
        <v>20</v>
      </c>
      <c r="AM30" s="1091">
        <v>4</v>
      </c>
      <c r="AN30" s="1092">
        <v>17</v>
      </c>
      <c r="AO30" s="1093">
        <v>6.16</v>
      </c>
      <c r="AP30" s="1094">
        <v>3080</v>
      </c>
      <c r="AQ30" s="1095">
        <v>6</v>
      </c>
      <c r="AR30" s="1096">
        <v>55.999999999985448</v>
      </c>
      <c r="AS30" s="1097">
        <v>0.78</v>
      </c>
      <c r="AT30" s="1097">
        <v>0.57999999999999996</v>
      </c>
      <c r="AU30" s="1098">
        <v>29</v>
      </c>
      <c r="AV30" s="1098">
        <v>24.3</v>
      </c>
      <c r="AW30" s="1098">
        <v>0.65</v>
      </c>
      <c r="AX30" s="1098">
        <v>3.43</v>
      </c>
      <c r="AY30" s="1099">
        <v>0</v>
      </c>
      <c r="AZ30" s="1099">
        <v>0</v>
      </c>
      <c r="BA30" s="1099">
        <v>2</v>
      </c>
      <c r="BB30" s="1100">
        <v>5</v>
      </c>
      <c r="BC30" s="1090">
        <v>20</v>
      </c>
      <c r="BD30" s="1091">
        <v>8</v>
      </c>
      <c r="BE30" s="1092">
        <v>21</v>
      </c>
      <c r="BF30" s="1093">
        <v>6.16</v>
      </c>
      <c r="BG30" s="1094">
        <v>3080</v>
      </c>
      <c r="BH30" s="1095">
        <v>7</v>
      </c>
      <c r="BI30" s="1096">
        <v>76.000000000021828</v>
      </c>
      <c r="BJ30" s="1097">
        <v>0.88</v>
      </c>
      <c r="BK30" s="1097">
        <v>0.66</v>
      </c>
      <c r="BL30" s="1098">
        <v>28.9</v>
      </c>
      <c r="BM30" s="1098">
        <v>24.3</v>
      </c>
      <c r="BN30" s="1098">
        <v>0.65</v>
      </c>
      <c r="BO30" s="1098">
        <v>3.43</v>
      </c>
      <c r="BP30" s="1099">
        <v>0</v>
      </c>
      <c r="BQ30" s="1099">
        <v>0</v>
      </c>
      <c r="BR30" s="1099">
        <v>2</v>
      </c>
      <c r="BS30" s="1100">
        <v>5</v>
      </c>
      <c r="BT30" s="1090">
        <v>20</v>
      </c>
      <c r="BU30" s="1091">
        <v>4</v>
      </c>
      <c r="BV30" s="1092">
        <v>21</v>
      </c>
      <c r="BW30" s="1093">
        <v>6.38</v>
      </c>
      <c r="BX30" s="1094">
        <v>3190</v>
      </c>
      <c r="BY30" s="1095">
        <v>7</v>
      </c>
      <c r="BZ30" s="1096">
        <v>76.000000000021828</v>
      </c>
      <c r="CA30" s="1097">
        <v>0.95</v>
      </c>
      <c r="CB30" s="1097">
        <v>0.65</v>
      </c>
      <c r="CC30" s="1098">
        <v>28.9</v>
      </c>
      <c r="CD30" s="1098">
        <v>24.6</v>
      </c>
      <c r="CE30" s="1098">
        <v>0.65</v>
      </c>
      <c r="CF30" s="1098">
        <v>3.43</v>
      </c>
      <c r="CG30" s="1099">
        <v>0</v>
      </c>
      <c r="CH30" s="1099">
        <v>0</v>
      </c>
      <c r="CI30" s="1099">
        <v>2</v>
      </c>
      <c r="CJ30" s="1100">
        <v>5</v>
      </c>
      <c r="CK30" s="1090">
        <v>19</v>
      </c>
      <c r="CL30" s="1091">
        <v>4</v>
      </c>
      <c r="CM30" s="1092">
        <v>20</v>
      </c>
      <c r="CN30" s="1093">
        <v>6.52</v>
      </c>
      <c r="CO30" s="1094">
        <v>3260</v>
      </c>
      <c r="CP30" s="1095">
        <v>7</v>
      </c>
      <c r="CQ30" s="1096">
        <v>67.999999999992724</v>
      </c>
      <c r="CR30" s="1097">
        <v>0.91</v>
      </c>
      <c r="CS30" s="1097">
        <v>0.63</v>
      </c>
      <c r="CT30" s="1098">
        <v>29.1</v>
      </c>
      <c r="CU30" s="1098">
        <v>24.8</v>
      </c>
      <c r="CV30" s="1098">
        <v>0.65</v>
      </c>
      <c r="CW30" s="1098">
        <v>3.76</v>
      </c>
      <c r="CX30" s="1099">
        <v>0</v>
      </c>
      <c r="CY30" s="1099">
        <v>0</v>
      </c>
      <c r="CZ30" s="1099">
        <v>2</v>
      </c>
      <c r="DA30" s="1100">
        <v>5</v>
      </c>
      <c r="DB30" s="1090">
        <v>19</v>
      </c>
      <c r="DC30" s="1091">
        <v>4</v>
      </c>
      <c r="DD30" s="1092">
        <v>18</v>
      </c>
      <c r="DE30" s="1093">
        <v>6.31</v>
      </c>
      <c r="DF30" s="1094">
        <v>3155</v>
      </c>
      <c r="DG30" s="1095">
        <v>7</v>
      </c>
      <c r="DH30" s="1096">
        <v>67.999999999992724</v>
      </c>
      <c r="DI30" s="1097">
        <v>0.84</v>
      </c>
      <c r="DJ30" s="1097">
        <v>0.56999999999999995</v>
      </c>
      <c r="DK30" s="1098">
        <v>29.1</v>
      </c>
      <c r="DL30" s="1098">
        <v>24.7</v>
      </c>
      <c r="DM30" s="1098">
        <v>0.65</v>
      </c>
      <c r="DN30" s="1098">
        <v>3.76</v>
      </c>
      <c r="DO30" s="1099">
        <v>0</v>
      </c>
      <c r="DP30" s="1099">
        <v>0</v>
      </c>
      <c r="DQ30" s="1099">
        <v>2</v>
      </c>
      <c r="DR30" s="1100">
        <v>5</v>
      </c>
      <c r="DS30" s="1090">
        <v>19</v>
      </c>
      <c r="DT30" s="1091">
        <v>6</v>
      </c>
      <c r="DU30" s="1092">
        <v>19</v>
      </c>
      <c r="DV30" s="1102">
        <v>6.32</v>
      </c>
      <c r="DW30" s="1094">
        <v>3160</v>
      </c>
      <c r="DX30" s="1096">
        <v>7</v>
      </c>
      <c r="DY30" s="1096">
        <v>72.000000000007276</v>
      </c>
      <c r="DZ30" s="1121">
        <v>0.91</v>
      </c>
      <c r="EA30" s="1121">
        <v>0.63</v>
      </c>
      <c r="EB30" s="1122">
        <v>29.1</v>
      </c>
      <c r="EC30" s="1122">
        <v>24.9</v>
      </c>
      <c r="ED30" s="1122">
        <v>0.65</v>
      </c>
      <c r="EE30" s="1122">
        <v>3.76</v>
      </c>
      <c r="EF30" s="1092">
        <v>0</v>
      </c>
      <c r="EG30" s="1092">
        <v>0</v>
      </c>
      <c r="EH30" s="1092">
        <v>2</v>
      </c>
      <c r="EI30" s="1123">
        <v>5</v>
      </c>
      <c r="EJ30" s="1090">
        <v>19</v>
      </c>
      <c r="EK30" s="1091">
        <v>11</v>
      </c>
      <c r="EL30" s="1092">
        <v>50</v>
      </c>
      <c r="EM30" s="1093">
        <v>6.15</v>
      </c>
      <c r="EN30" s="1094">
        <v>3075</v>
      </c>
      <c r="EO30" s="1095">
        <v>7</v>
      </c>
      <c r="EP30" s="1096">
        <v>71.999999999970896</v>
      </c>
      <c r="EQ30" s="1097">
        <v>0.81</v>
      </c>
      <c r="ER30" s="1097">
        <v>0.54</v>
      </c>
      <c r="ES30" s="1098">
        <v>29.1</v>
      </c>
      <c r="ET30" s="1098">
        <v>24.6</v>
      </c>
      <c r="EU30" s="1098">
        <v>0.65</v>
      </c>
      <c r="EV30" s="1098">
        <v>3.76</v>
      </c>
      <c r="EW30" s="1099">
        <v>0</v>
      </c>
      <c r="EX30" s="1099">
        <v>0</v>
      </c>
      <c r="EY30" s="1099">
        <v>2</v>
      </c>
      <c r="EZ30" s="1100">
        <v>5</v>
      </c>
      <c r="FA30" s="972">
        <v>54</v>
      </c>
      <c r="FB30" s="973">
        <v>242</v>
      </c>
      <c r="FC30" s="974">
        <v>57.400000000000006</v>
      </c>
      <c r="FD30" s="975">
        <v>28700</v>
      </c>
      <c r="FE30" s="976">
        <v>60</v>
      </c>
      <c r="FF30" s="977">
        <v>599.99999999996362</v>
      </c>
    </row>
    <row r="31" spans="1:162">
      <c r="A31" s="93">
        <v>45408</v>
      </c>
      <c r="B31" s="317">
        <v>26</v>
      </c>
      <c r="C31" s="318">
        <v>15</v>
      </c>
      <c r="D31" s="1090">
        <v>21</v>
      </c>
      <c r="E31" s="1091">
        <v>8</v>
      </c>
      <c r="F31" s="1092">
        <v>25</v>
      </c>
      <c r="G31" s="1093">
        <v>7.12</v>
      </c>
      <c r="H31" s="1094">
        <v>3560</v>
      </c>
      <c r="I31" s="1095">
        <v>3</v>
      </c>
      <c r="J31" s="1096">
        <v>107.99999999999272</v>
      </c>
      <c r="K31" s="1097">
        <v>0.86</v>
      </c>
      <c r="L31" s="1097">
        <v>0.66</v>
      </c>
      <c r="M31" s="1098">
        <v>28</v>
      </c>
      <c r="N31" s="1098">
        <v>24.2</v>
      </c>
      <c r="O31" s="1098">
        <v>0.71</v>
      </c>
      <c r="P31" s="1098">
        <v>3.14</v>
      </c>
      <c r="Q31" s="1099">
        <v>0</v>
      </c>
      <c r="R31" s="1099">
        <v>0</v>
      </c>
      <c r="S31" s="1099">
        <v>2</v>
      </c>
      <c r="T31" s="1100">
        <v>5</v>
      </c>
      <c r="U31" s="1090">
        <v>21</v>
      </c>
      <c r="V31" s="1091">
        <v>11</v>
      </c>
      <c r="W31" s="1092">
        <v>29</v>
      </c>
      <c r="X31" s="1093">
        <v>7.19</v>
      </c>
      <c r="Y31" s="1094">
        <v>3595</v>
      </c>
      <c r="Z31" s="1095">
        <v>3</v>
      </c>
      <c r="AA31" s="1096">
        <v>104.00000000001455</v>
      </c>
      <c r="AB31" s="1097">
        <v>0.81</v>
      </c>
      <c r="AC31" s="1097">
        <v>0.63</v>
      </c>
      <c r="AD31" s="1098">
        <v>28</v>
      </c>
      <c r="AE31" s="1098">
        <v>24.1</v>
      </c>
      <c r="AF31" s="1098">
        <v>0.71</v>
      </c>
      <c r="AG31" s="1098">
        <v>3.14</v>
      </c>
      <c r="AH31" s="1099">
        <v>0</v>
      </c>
      <c r="AI31" s="1099">
        <v>0</v>
      </c>
      <c r="AJ31" s="1099">
        <v>2</v>
      </c>
      <c r="AK31" s="1100">
        <v>5</v>
      </c>
      <c r="AL31" s="1090">
        <v>21</v>
      </c>
      <c r="AM31" s="1091">
        <v>6</v>
      </c>
      <c r="AN31" s="1092">
        <v>22</v>
      </c>
      <c r="AO31" s="1093">
        <v>6.23</v>
      </c>
      <c r="AP31" s="1094">
        <v>3115</v>
      </c>
      <c r="AQ31" s="1095">
        <v>3</v>
      </c>
      <c r="AR31" s="1096">
        <v>100</v>
      </c>
      <c r="AS31" s="1097">
        <v>0.75</v>
      </c>
      <c r="AT31" s="1097">
        <v>0.61</v>
      </c>
      <c r="AU31" s="1098">
        <v>28.2</v>
      </c>
      <c r="AV31" s="1098">
        <v>24.1</v>
      </c>
      <c r="AW31" s="1098">
        <v>0.71</v>
      </c>
      <c r="AX31" s="1098">
        <v>3.14</v>
      </c>
      <c r="AY31" s="1099">
        <v>0</v>
      </c>
      <c r="AZ31" s="1099">
        <v>0</v>
      </c>
      <c r="BA31" s="1099">
        <v>2</v>
      </c>
      <c r="BB31" s="1100">
        <v>5</v>
      </c>
      <c r="BC31" s="1090">
        <v>21</v>
      </c>
      <c r="BD31" s="1091">
        <v>9</v>
      </c>
      <c r="BE31" s="1092">
        <v>35</v>
      </c>
      <c r="BF31" s="1093">
        <v>6.53</v>
      </c>
      <c r="BG31" s="1094">
        <v>3265</v>
      </c>
      <c r="BH31" s="1095">
        <v>3</v>
      </c>
      <c r="BI31" s="1096">
        <v>100</v>
      </c>
      <c r="BJ31" s="1097">
        <v>0.86</v>
      </c>
      <c r="BK31" s="1097">
        <v>0.71</v>
      </c>
      <c r="BL31" s="1098">
        <v>28</v>
      </c>
      <c r="BM31" s="1098">
        <v>24.2</v>
      </c>
      <c r="BN31" s="1098">
        <v>0.71</v>
      </c>
      <c r="BO31" s="1098">
        <v>3.14</v>
      </c>
      <c r="BP31" s="1099">
        <v>0</v>
      </c>
      <c r="BQ31" s="1099">
        <v>0</v>
      </c>
      <c r="BR31" s="1099">
        <v>2</v>
      </c>
      <c r="BS31" s="1100">
        <v>5</v>
      </c>
      <c r="BT31" s="1090">
        <v>21</v>
      </c>
      <c r="BU31" s="1091">
        <v>8</v>
      </c>
      <c r="BV31" s="1092">
        <v>15</v>
      </c>
      <c r="BW31" s="1093">
        <v>6.53</v>
      </c>
      <c r="BX31" s="1094">
        <v>3265</v>
      </c>
      <c r="BY31" s="1095">
        <v>3</v>
      </c>
      <c r="BZ31" s="1096">
        <v>95.999999999985448</v>
      </c>
      <c r="CA31" s="1097">
        <v>0.92</v>
      </c>
      <c r="CB31" s="1097">
        <v>0.7</v>
      </c>
      <c r="CC31" s="1098">
        <v>28.3</v>
      </c>
      <c r="CD31" s="1098">
        <v>24.2</v>
      </c>
      <c r="CE31" s="1098">
        <v>0.71</v>
      </c>
      <c r="CF31" s="1098">
        <v>3.14</v>
      </c>
      <c r="CG31" s="1099">
        <v>0</v>
      </c>
      <c r="CH31" s="1099">
        <v>0</v>
      </c>
      <c r="CI31" s="1099">
        <v>2</v>
      </c>
      <c r="CJ31" s="1100">
        <v>5</v>
      </c>
      <c r="CK31" s="1090">
        <v>20</v>
      </c>
      <c r="CL31" s="1091">
        <v>4</v>
      </c>
      <c r="CM31" s="1092">
        <v>12</v>
      </c>
      <c r="CN31" s="1093">
        <v>7.01</v>
      </c>
      <c r="CO31" s="1094">
        <v>3505</v>
      </c>
      <c r="CP31" s="1095">
        <v>3</v>
      </c>
      <c r="CQ31" s="1096">
        <v>87.999999999992724</v>
      </c>
      <c r="CR31" s="1097">
        <v>0.88</v>
      </c>
      <c r="CS31" s="1097">
        <v>0.69</v>
      </c>
      <c r="CT31" s="1098">
        <v>28.2</v>
      </c>
      <c r="CU31" s="1098">
        <v>24.5</v>
      </c>
      <c r="CV31" s="1098">
        <v>0.71</v>
      </c>
      <c r="CW31" s="1098">
        <v>3.43</v>
      </c>
      <c r="CX31" s="1099">
        <v>0</v>
      </c>
      <c r="CY31" s="1099">
        <v>0</v>
      </c>
      <c r="CZ31" s="1099">
        <v>2</v>
      </c>
      <c r="DA31" s="1100">
        <v>5</v>
      </c>
      <c r="DB31" s="1090">
        <v>20</v>
      </c>
      <c r="DC31" s="1091">
        <v>12</v>
      </c>
      <c r="DD31" s="1092">
        <v>23</v>
      </c>
      <c r="DE31" s="1093">
        <v>6.99</v>
      </c>
      <c r="DF31" s="1094">
        <v>3495</v>
      </c>
      <c r="DG31" s="1095">
        <v>3</v>
      </c>
      <c r="DH31" s="1096">
        <v>92.000000000007276</v>
      </c>
      <c r="DI31" s="1097">
        <v>0.81</v>
      </c>
      <c r="DJ31" s="1097">
        <v>0.64</v>
      </c>
      <c r="DK31" s="1098">
        <v>28.1</v>
      </c>
      <c r="DL31" s="1098">
        <v>24.6</v>
      </c>
      <c r="DM31" s="1098">
        <v>0.71</v>
      </c>
      <c r="DN31" s="1098">
        <v>3.43</v>
      </c>
      <c r="DO31" s="1099">
        <v>0</v>
      </c>
      <c r="DP31" s="1099">
        <v>0</v>
      </c>
      <c r="DQ31" s="1099">
        <v>2</v>
      </c>
      <c r="DR31" s="1100">
        <v>5</v>
      </c>
      <c r="DS31" s="1090">
        <v>20</v>
      </c>
      <c r="DT31" s="1091">
        <v>5</v>
      </c>
      <c r="DU31" s="1092">
        <v>15</v>
      </c>
      <c r="DV31" s="1102">
        <v>7.02</v>
      </c>
      <c r="DW31" s="1094">
        <v>3510</v>
      </c>
      <c r="DX31" s="1096">
        <v>3</v>
      </c>
      <c r="DY31" s="1096">
        <v>72.000000000007276</v>
      </c>
      <c r="DZ31" s="1121">
        <v>0.87</v>
      </c>
      <c r="EA31" s="1121">
        <v>0.7</v>
      </c>
      <c r="EB31" s="1122">
        <v>28.2</v>
      </c>
      <c r="EC31" s="1122">
        <v>24.5</v>
      </c>
      <c r="ED31" s="1122">
        <v>0.71</v>
      </c>
      <c r="EE31" s="1122">
        <v>3.43</v>
      </c>
      <c r="EF31" s="1092">
        <v>0</v>
      </c>
      <c r="EG31" s="1092">
        <v>0</v>
      </c>
      <c r="EH31" s="1092">
        <v>2</v>
      </c>
      <c r="EI31" s="1123">
        <v>5</v>
      </c>
      <c r="EJ31" s="1090">
        <v>20</v>
      </c>
      <c r="EK31" s="1091">
        <v>5</v>
      </c>
      <c r="EL31" s="1092">
        <v>18</v>
      </c>
      <c r="EM31" s="1093">
        <v>6.58</v>
      </c>
      <c r="EN31" s="1094">
        <v>3290</v>
      </c>
      <c r="EO31" s="1095">
        <v>4</v>
      </c>
      <c r="EP31" s="1096">
        <v>80</v>
      </c>
      <c r="EQ31" s="1097">
        <v>0.77</v>
      </c>
      <c r="ER31" s="1097">
        <v>0.59</v>
      </c>
      <c r="ES31" s="1098">
        <v>28.2</v>
      </c>
      <c r="ET31" s="1098">
        <v>24.5</v>
      </c>
      <c r="EU31" s="1098">
        <v>0.71</v>
      </c>
      <c r="EV31" s="1098">
        <v>3.43</v>
      </c>
      <c r="EW31" s="1099">
        <v>0</v>
      </c>
      <c r="EX31" s="1099">
        <v>0</v>
      </c>
      <c r="EY31" s="1099">
        <v>2</v>
      </c>
      <c r="EZ31" s="1100">
        <v>5</v>
      </c>
      <c r="FA31" s="972">
        <v>68</v>
      </c>
      <c r="FB31" s="973">
        <v>194</v>
      </c>
      <c r="FC31" s="974">
        <v>61.2</v>
      </c>
      <c r="FD31" s="975">
        <v>30600</v>
      </c>
      <c r="FE31" s="976">
        <v>28</v>
      </c>
      <c r="FF31" s="977">
        <v>840</v>
      </c>
    </row>
    <row r="32" spans="1:162">
      <c r="A32" s="93">
        <v>45409</v>
      </c>
      <c r="B32" s="317">
        <v>25</v>
      </c>
      <c r="C32" s="318">
        <v>17</v>
      </c>
      <c r="D32" s="1090">
        <v>22</v>
      </c>
      <c r="E32" s="1091">
        <v>3</v>
      </c>
      <c r="F32" s="1092">
        <v>42</v>
      </c>
      <c r="G32" s="1093">
        <v>6.75</v>
      </c>
      <c r="H32" s="1094">
        <v>3375</v>
      </c>
      <c r="I32" s="1095">
        <v>3</v>
      </c>
      <c r="J32" s="1096">
        <v>96.000000000021828</v>
      </c>
      <c r="K32" s="1097">
        <v>0.84</v>
      </c>
      <c r="L32" s="1097">
        <v>0.67</v>
      </c>
      <c r="M32" s="1098">
        <v>27.3</v>
      </c>
      <c r="N32" s="1098">
        <v>24</v>
      </c>
      <c r="O32" s="1098">
        <v>0.7</v>
      </c>
      <c r="P32" s="1098">
        <v>2.9</v>
      </c>
      <c r="Q32" s="1099">
        <v>0</v>
      </c>
      <c r="R32" s="1099">
        <v>0</v>
      </c>
      <c r="S32" s="1099">
        <v>2</v>
      </c>
      <c r="T32" s="1100">
        <v>5</v>
      </c>
      <c r="U32" s="1090">
        <v>22</v>
      </c>
      <c r="V32" s="1091">
        <v>3</v>
      </c>
      <c r="W32" s="1092">
        <v>28</v>
      </c>
      <c r="X32" s="1093">
        <v>7.56</v>
      </c>
      <c r="Y32" s="1094">
        <v>3780</v>
      </c>
      <c r="Z32" s="1095">
        <v>3</v>
      </c>
      <c r="AA32" s="1096">
        <v>95.999999999985448</v>
      </c>
      <c r="AB32" s="1097">
        <v>0.94</v>
      </c>
      <c r="AC32" s="1097">
        <v>0.76</v>
      </c>
      <c r="AD32" s="1098">
        <v>27.4</v>
      </c>
      <c r="AE32" s="1098">
        <v>23.9</v>
      </c>
      <c r="AF32" s="1098">
        <v>0.7</v>
      </c>
      <c r="AG32" s="1098">
        <v>2.9</v>
      </c>
      <c r="AH32" s="1099">
        <v>0</v>
      </c>
      <c r="AI32" s="1099">
        <v>0</v>
      </c>
      <c r="AJ32" s="1099">
        <v>2</v>
      </c>
      <c r="AK32" s="1100">
        <v>5</v>
      </c>
      <c r="AL32" s="1090">
        <v>22</v>
      </c>
      <c r="AM32" s="1091">
        <v>6</v>
      </c>
      <c r="AN32" s="1092">
        <v>15</v>
      </c>
      <c r="AO32" s="1093">
        <v>6.4</v>
      </c>
      <c r="AP32" s="1094">
        <v>3200</v>
      </c>
      <c r="AQ32" s="1095">
        <v>3</v>
      </c>
      <c r="AR32" s="1096">
        <v>92.000000000007276</v>
      </c>
      <c r="AS32" s="1097">
        <v>0.86</v>
      </c>
      <c r="AT32" s="1097">
        <v>0.71</v>
      </c>
      <c r="AU32" s="1098">
        <v>27.4</v>
      </c>
      <c r="AV32" s="1098">
        <v>23.8</v>
      </c>
      <c r="AW32" s="1098">
        <v>0.7</v>
      </c>
      <c r="AX32" s="1098">
        <v>2.9</v>
      </c>
      <c r="AY32" s="1099">
        <v>0</v>
      </c>
      <c r="AZ32" s="1099">
        <v>0</v>
      </c>
      <c r="BA32" s="1099">
        <v>2</v>
      </c>
      <c r="BB32" s="1100">
        <v>5</v>
      </c>
      <c r="BC32" s="1090">
        <v>22</v>
      </c>
      <c r="BD32" s="1091">
        <v>6</v>
      </c>
      <c r="BE32" s="1092">
        <v>39</v>
      </c>
      <c r="BF32" s="1093">
        <v>6.63</v>
      </c>
      <c r="BG32" s="1094">
        <v>3315</v>
      </c>
      <c r="BH32" s="1095">
        <v>3</v>
      </c>
      <c r="BI32" s="1096">
        <v>100</v>
      </c>
      <c r="BJ32" s="1097">
        <v>0.96</v>
      </c>
      <c r="BK32" s="1097">
        <v>0.78</v>
      </c>
      <c r="BL32" s="1098">
        <v>27.3</v>
      </c>
      <c r="BM32" s="1098">
        <v>24</v>
      </c>
      <c r="BN32" s="1098">
        <v>0.7</v>
      </c>
      <c r="BO32" s="1098">
        <v>2.9</v>
      </c>
      <c r="BP32" s="1099">
        <v>0</v>
      </c>
      <c r="BQ32" s="1099">
        <v>0</v>
      </c>
      <c r="BR32" s="1099">
        <v>2</v>
      </c>
      <c r="BS32" s="1100">
        <v>5</v>
      </c>
      <c r="BT32" s="1090">
        <v>22</v>
      </c>
      <c r="BU32" s="1091">
        <v>10</v>
      </c>
      <c r="BV32" s="1092">
        <v>45</v>
      </c>
      <c r="BW32" s="1093">
        <v>6.57</v>
      </c>
      <c r="BX32" s="1094">
        <v>3285</v>
      </c>
      <c r="BY32" s="1095">
        <v>3</v>
      </c>
      <c r="BZ32" s="1096">
        <v>95.999999999985448</v>
      </c>
      <c r="CA32" s="1097">
        <v>0.95</v>
      </c>
      <c r="CB32" s="1097">
        <v>0.79</v>
      </c>
      <c r="CC32" s="1098">
        <v>27.7</v>
      </c>
      <c r="CD32" s="1098">
        <v>24</v>
      </c>
      <c r="CE32" s="1098">
        <v>0.7</v>
      </c>
      <c r="CF32" s="1098">
        <v>2.9</v>
      </c>
      <c r="CG32" s="1099">
        <v>0</v>
      </c>
      <c r="CH32" s="1099">
        <v>0</v>
      </c>
      <c r="CI32" s="1099">
        <v>2</v>
      </c>
      <c r="CJ32" s="1100">
        <v>5</v>
      </c>
      <c r="CK32" s="1090">
        <v>21</v>
      </c>
      <c r="CL32" s="1091">
        <v>3</v>
      </c>
      <c r="CM32" s="1092">
        <v>29</v>
      </c>
      <c r="CN32" s="1093">
        <v>7.05</v>
      </c>
      <c r="CO32" s="1094">
        <v>3525</v>
      </c>
      <c r="CP32" s="1095">
        <v>3</v>
      </c>
      <c r="CQ32" s="1096">
        <v>87.999999999992724</v>
      </c>
      <c r="CR32" s="1097">
        <v>0.9</v>
      </c>
      <c r="CS32" s="1097">
        <v>0.79</v>
      </c>
      <c r="CT32" s="1098">
        <v>27.5</v>
      </c>
      <c r="CU32" s="1098">
        <v>24.1</v>
      </c>
      <c r="CV32" s="1098">
        <v>0.7</v>
      </c>
      <c r="CW32" s="1098">
        <v>3.14</v>
      </c>
      <c r="CX32" s="1099">
        <v>0</v>
      </c>
      <c r="CY32" s="1099">
        <v>0</v>
      </c>
      <c r="CZ32" s="1099">
        <v>2</v>
      </c>
      <c r="DA32" s="1100">
        <v>5</v>
      </c>
      <c r="DB32" s="1090">
        <v>21</v>
      </c>
      <c r="DC32" s="1091">
        <v>7</v>
      </c>
      <c r="DD32" s="1092">
        <v>24</v>
      </c>
      <c r="DE32" s="1093">
        <v>7.19</v>
      </c>
      <c r="DF32" s="1094">
        <v>3595</v>
      </c>
      <c r="DG32" s="1095">
        <v>3</v>
      </c>
      <c r="DH32" s="1096">
        <v>92.000000000007276</v>
      </c>
      <c r="DI32" s="1097">
        <v>0.81</v>
      </c>
      <c r="DJ32" s="1097">
        <v>0.68</v>
      </c>
      <c r="DK32" s="1098">
        <v>27.4</v>
      </c>
      <c r="DL32" s="1098">
        <v>24.1</v>
      </c>
      <c r="DM32" s="1098">
        <v>0.7</v>
      </c>
      <c r="DN32" s="1098">
        <v>3.14</v>
      </c>
      <c r="DO32" s="1099">
        <v>0</v>
      </c>
      <c r="DP32" s="1099">
        <v>0</v>
      </c>
      <c r="DQ32" s="1099">
        <v>2</v>
      </c>
      <c r="DR32" s="1100">
        <v>5</v>
      </c>
      <c r="DS32" s="1090">
        <v>21</v>
      </c>
      <c r="DT32" s="1091">
        <v>8</v>
      </c>
      <c r="DU32" s="1092">
        <v>18</v>
      </c>
      <c r="DV32" s="1102">
        <v>7.07</v>
      </c>
      <c r="DW32" s="1094">
        <v>3535</v>
      </c>
      <c r="DX32" s="1096">
        <v>3</v>
      </c>
      <c r="DY32" s="1096">
        <v>120</v>
      </c>
      <c r="DZ32" s="1121">
        <v>0.9</v>
      </c>
      <c r="EA32" s="1121">
        <v>0.7</v>
      </c>
      <c r="EB32" s="1122">
        <v>27.7</v>
      </c>
      <c r="EC32" s="1122">
        <v>24.1</v>
      </c>
      <c r="ED32" s="1122">
        <v>0.7</v>
      </c>
      <c r="EE32" s="1122">
        <v>3.14</v>
      </c>
      <c r="EF32" s="1092">
        <v>0</v>
      </c>
      <c r="EG32" s="1092">
        <v>0</v>
      </c>
      <c r="EH32" s="1092">
        <v>2</v>
      </c>
      <c r="EI32" s="1123">
        <v>5</v>
      </c>
      <c r="EJ32" s="1090">
        <v>21</v>
      </c>
      <c r="EK32" s="1091">
        <v>4</v>
      </c>
      <c r="EL32" s="1092">
        <v>53</v>
      </c>
      <c r="EM32" s="1093">
        <v>6.88</v>
      </c>
      <c r="EN32" s="1094">
        <v>3440</v>
      </c>
      <c r="EO32" s="1095">
        <v>4</v>
      </c>
      <c r="EP32" s="1096">
        <v>92.000000000007276</v>
      </c>
      <c r="EQ32" s="1097">
        <v>0.93</v>
      </c>
      <c r="ER32" s="1097">
        <v>0.75</v>
      </c>
      <c r="ES32" s="1098">
        <v>27.6</v>
      </c>
      <c r="ET32" s="1098">
        <v>24.2</v>
      </c>
      <c r="EU32" s="1098">
        <v>0.7</v>
      </c>
      <c r="EV32" s="1098">
        <v>3.14</v>
      </c>
      <c r="EW32" s="1099">
        <v>0</v>
      </c>
      <c r="EX32" s="1099">
        <v>0</v>
      </c>
      <c r="EY32" s="1099">
        <v>2</v>
      </c>
      <c r="EZ32" s="1100">
        <v>5</v>
      </c>
      <c r="FA32" s="972">
        <v>50</v>
      </c>
      <c r="FB32" s="973">
        <v>293</v>
      </c>
      <c r="FC32" s="974">
        <v>62.099999999999994</v>
      </c>
      <c r="FD32" s="975">
        <v>31050</v>
      </c>
      <c r="FE32" s="976">
        <v>28</v>
      </c>
      <c r="FF32" s="977">
        <v>872.00000000000728</v>
      </c>
    </row>
    <row r="33" spans="1:162">
      <c r="A33" s="93">
        <v>45410</v>
      </c>
      <c r="B33" s="317">
        <v>21</v>
      </c>
      <c r="C33" s="318">
        <v>16</v>
      </c>
      <c r="D33" s="1090">
        <v>23</v>
      </c>
      <c r="E33" s="1091">
        <v>2</v>
      </c>
      <c r="F33" s="1092">
        <v>30</v>
      </c>
      <c r="G33" s="1093">
        <v>6.26</v>
      </c>
      <c r="H33" s="1094">
        <v>3130</v>
      </c>
      <c r="I33" s="1095">
        <v>2</v>
      </c>
      <c r="J33" s="1096">
        <v>87.999999999992724</v>
      </c>
      <c r="K33" s="1097">
        <v>0.93</v>
      </c>
      <c r="L33" s="1097">
        <v>0.86</v>
      </c>
      <c r="M33" s="1098">
        <v>25.7</v>
      </c>
      <c r="N33" s="1098">
        <v>23.9</v>
      </c>
      <c r="O33" s="1098">
        <v>0.82</v>
      </c>
      <c r="P33" s="1098">
        <v>1.61</v>
      </c>
      <c r="Q33" s="1099">
        <v>0</v>
      </c>
      <c r="R33" s="1099">
        <v>0</v>
      </c>
      <c r="S33" s="1099">
        <v>2</v>
      </c>
      <c r="T33" s="1100">
        <v>3</v>
      </c>
      <c r="U33" s="1090">
        <v>23</v>
      </c>
      <c r="V33" s="1091">
        <v>4</v>
      </c>
      <c r="W33" s="1092">
        <v>40</v>
      </c>
      <c r="X33" s="1093">
        <v>7.87</v>
      </c>
      <c r="Y33" s="1094">
        <v>3935</v>
      </c>
      <c r="Z33" s="1095">
        <v>2</v>
      </c>
      <c r="AA33" s="1096">
        <v>95.999999999985448</v>
      </c>
      <c r="AB33" s="1097">
        <v>0.91</v>
      </c>
      <c r="AC33" s="1097">
        <v>0.81</v>
      </c>
      <c r="AD33" s="1098">
        <v>25.9</v>
      </c>
      <c r="AE33" s="1098">
        <v>23.8</v>
      </c>
      <c r="AF33" s="1098">
        <v>0.82</v>
      </c>
      <c r="AG33" s="1098">
        <v>1.61</v>
      </c>
      <c r="AH33" s="1099">
        <v>0</v>
      </c>
      <c r="AI33" s="1099">
        <v>0</v>
      </c>
      <c r="AJ33" s="1099">
        <v>2</v>
      </c>
      <c r="AK33" s="1100">
        <v>3</v>
      </c>
      <c r="AL33" s="1090">
        <v>23</v>
      </c>
      <c r="AM33" s="1091">
        <v>3</v>
      </c>
      <c r="AN33" s="1092">
        <v>12</v>
      </c>
      <c r="AO33" s="1093">
        <v>6.73</v>
      </c>
      <c r="AP33" s="1094">
        <v>3365</v>
      </c>
      <c r="AQ33" s="1095">
        <v>3</v>
      </c>
      <c r="AR33" s="1096">
        <v>92.000000000007276</v>
      </c>
      <c r="AS33" s="1097">
        <v>0.81</v>
      </c>
      <c r="AT33" s="1097">
        <v>0.76</v>
      </c>
      <c r="AU33" s="1098">
        <v>25.7</v>
      </c>
      <c r="AV33" s="1098">
        <v>23.8</v>
      </c>
      <c r="AW33" s="1098">
        <v>0.82</v>
      </c>
      <c r="AX33" s="1098">
        <v>1.61</v>
      </c>
      <c r="AY33" s="1099">
        <v>0</v>
      </c>
      <c r="AZ33" s="1099">
        <v>0</v>
      </c>
      <c r="BA33" s="1099">
        <v>2</v>
      </c>
      <c r="BB33" s="1100">
        <v>3</v>
      </c>
      <c r="BC33" s="1090">
        <v>23</v>
      </c>
      <c r="BD33" s="1091">
        <v>7</v>
      </c>
      <c r="BE33" s="1092">
        <v>50</v>
      </c>
      <c r="BF33" s="1093">
        <v>6.59</v>
      </c>
      <c r="BG33" s="1094">
        <v>3295</v>
      </c>
      <c r="BH33" s="1095">
        <v>3</v>
      </c>
      <c r="BI33" s="1096">
        <v>100</v>
      </c>
      <c r="BJ33" s="1097">
        <v>0.9</v>
      </c>
      <c r="BK33" s="1097">
        <v>0.87</v>
      </c>
      <c r="BL33" s="1098">
        <v>25.8</v>
      </c>
      <c r="BM33" s="1098">
        <v>23.8</v>
      </c>
      <c r="BN33" s="1098">
        <v>0.82</v>
      </c>
      <c r="BO33" s="1098">
        <v>1.61</v>
      </c>
      <c r="BP33" s="1099">
        <v>0</v>
      </c>
      <c r="BQ33" s="1099">
        <v>0</v>
      </c>
      <c r="BR33" s="1099">
        <v>2</v>
      </c>
      <c r="BS33" s="1100">
        <v>3</v>
      </c>
      <c r="BT33" s="1090">
        <v>23</v>
      </c>
      <c r="BU33" s="1091">
        <v>9</v>
      </c>
      <c r="BV33" s="1092">
        <v>52</v>
      </c>
      <c r="BW33" s="1093">
        <v>6.66</v>
      </c>
      <c r="BX33" s="1094">
        <v>3330</v>
      </c>
      <c r="BY33" s="1095">
        <v>3</v>
      </c>
      <c r="BZ33" s="1096">
        <v>100</v>
      </c>
      <c r="CA33" s="1097">
        <v>0.98</v>
      </c>
      <c r="CB33" s="1097">
        <v>0.91</v>
      </c>
      <c r="CC33" s="1098">
        <v>26</v>
      </c>
      <c r="CD33" s="1098">
        <v>23.8</v>
      </c>
      <c r="CE33" s="1098">
        <v>0.82</v>
      </c>
      <c r="CF33" s="1098">
        <v>1.61</v>
      </c>
      <c r="CG33" s="1099">
        <v>0</v>
      </c>
      <c r="CH33" s="1099">
        <v>0</v>
      </c>
      <c r="CI33" s="1099">
        <v>2</v>
      </c>
      <c r="CJ33" s="1100">
        <v>3</v>
      </c>
      <c r="CK33" s="1090">
        <v>22</v>
      </c>
      <c r="CL33" s="1091">
        <v>4</v>
      </c>
      <c r="CM33" s="1092">
        <v>49</v>
      </c>
      <c r="CN33" s="1093">
        <v>7.46</v>
      </c>
      <c r="CO33" s="1094">
        <v>3730</v>
      </c>
      <c r="CP33" s="1095">
        <v>3</v>
      </c>
      <c r="CQ33" s="1096">
        <v>56.000000000021828</v>
      </c>
      <c r="CR33" s="1097">
        <v>0.94</v>
      </c>
      <c r="CS33" s="1097">
        <v>0.88</v>
      </c>
      <c r="CT33" s="1098">
        <v>25.7</v>
      </c>
      <c r="CU33" s="1098">
        <v>23.9</v>
      </c>
      <c r="CV33" s="1098">
        <v>0.82</v>
      </c>
      <c r="CW33" s="1098">
        <v>1.74</v>
      </c>
      <c r="CX33" s="1099">
        <v>0</v>
      </c>
      <c r="CY33" s="1099">
        <v>0</v>
      </c>
      <c r="CZ33" s="1099">
        <v>2</v>
      </c>
      <c r="DA33" s="1100">
        <v>3</v>
      </c>
      <c r="DB33" s="1090">
        <v>22</v>
      </c>
      <c r="DC33" s="1091">
        <v>4</v>
      </c>
      <c r="DD33" s="1092">
        <v>14</v>
      </c>
      <c r="DE33" s="1093">
        <v>7.57</v>
      </c>
      <c r="DF33" s="1094">
        <v>3785</v>
      </c>
      <c r="DG33" s="1095">
        <v>3</v>
      </c>
      <c r="DH33" s="1096">
        <v>95.999999999985448</v>
      </c>
      <c r="DI33" s="1097">
        <v>0.86</v>
      </c>
      <c r="DJ33" s="1097">
        <v>0.82</v>
      </c>
      <c r="DK33" s="1098">
        <v>26</v>
      </c>
      <c r="DL33" s="1098">
        <v>23.9</v>
      </c>
      <c r="DM33" s="1098">
        <v>0.82</v>
      </c>
      <c r="DN33" s="1098">
        <v>1.74</v>
      </c>
      <c r="DO33" s="1099">
        <v>0</v>
      </c>
      <c r="DP33" s="1099">
        <v>0</v>
      </c>
      <c r="DQ33" s="1099">
        <v>2</v>
      </c>
      <c r="DR33" s="1100">
        <v>3</v>
      </c>
      <c r="DS33" s="1090">
        <v>22</v>
      </c>
      <c r="DT33" s="1091">
        <v>6</v>
      </c>
      <c r="DU33" s="1092">
        <v>17</v>
      </c>
      <c r="DV33" s="1102">
        <v>7.57</v>
      </c>
      <c r="DW33" s="1094">
        <v>3785</v>
      </c>
      <c r="DX33" s="1096">
        <v>3</v>
      </c>
      <c r="DY33" s="1096">
        <v>103.99999999997817</v>
      </c>
      <c r="DZ33" s="1121">
        <v>0.94</v>
      </c>
      <c r="EA33" s="1121">
        <v>0.88</v>
      </c>
      <c r="EB33" s="1122">
        <v>26.1</v>
      </c>
      <c r="EC33" s="1122">
        <v>23.9</v>
      </c>
      <c r="ED33" s="1122">
        <v>0.82</v>
      </c>
      <c r="EE33" s="1122">
        <v>1.74</v>
      </c>
      <c r="EF33" s="1092">
        <v>0</v>
      </c>
      <c r="EG33" s="1092">
        <v>0</v>
      </c>
      <c r="EH33" s="1092">
        <v>2</v>
      </c>
      <c r="EI33" s="1123">
        <v>3</v>
      </c>
      <c r="EJ33" s="1090">
        <v>22</v>
      </c>
      <c r="EK33" s="1091">
        <v>8</v>
      </c>
      <c r="EL33" s="1092">
        <v>90</v>
      </c>
      <c r="EM33" s="1093">
        <v>7.22</v>
      </c>
      <c r="EN33" s="1094">
        <v>3610</v>
      </c>
      <c r="EO33" s="1095">
        <v>3</v>
      </c>
      <c r="EP33" s="1096">
        <v>92.000000000007276</v>
      </c>
      <c r="EQ33" s="1097">
        <v>0.84</v>
      </c>
      <c r="ER33" s="1097">
        <v>0.77</v>
      </c>
      <c r="ES33" s="1098">
        <v>26.3</v>
      </c>
      <c r="ET33" s="1098">
        <v>23.9</v>
      </c>
      <c r="EU33" s="1098">
        <v>0.82</v>
      </c>
      <c r="EV33" s="1098">
        <v>1.74</v>
      </c>
      <c r="EW33" s="1099">
        <v>0</v>
      </c>
      <c r="EX33" s="1099">
        <v>0</v>
      </c>
      <c r="EY33" s="1099">
        <v>2</v>
      </c>
      <c r="EZ33" s="1100">
        <v>3</v>
      </c>
      <c r="FA33" s="972">
        <v>47</v>
      </c>
      <c r="FB33" s="973">
        <v>354</v>
      </c>
      <c r="FC33" s="974">
        <v>63.93</v>
      </c>
      <c r="FD33" s="975">
        <v>31965</v>
      </c>
      <c r="FE33" s="976">
        <v>25</v>
      </c>
      <c r="FF33" s="977">
        <v>823.99999999997817</v>
      </c>
    </row>
    <row r="34" spans="1:162">
      <c r="A34" s="93">
        <v>45411</v>
      </c>
      <c r="B34" s="317">
        <v>23</v>
      </c>
      <c r="C34" s="318">
        <v>13</v>
      </c>
      <c r="D34" s="1090">
        <v>24</v>
      </c>
      <c r="E34" s="1091">
        <v>2</v>
      </c>
      <c r="F34" s="1092">
        <v>5</v>
      </c>
      <c r="G34" s="1093">
        <v>6.61</v>
      </c>
      <c r="H34" s="1094">
        <v>3305</v>
      </c>
      <c r="I34" s="1095">
        <v>5</v>
      </c>
      <c r="J34" s="1096">
        <v>80</v>
      </c>
      <c r="K34" s="1097">
        <v>0.94</v>
      </c>
      <c r="L34" s="1097">
        <v>0.73</v>
      </c>
      <c r="M34" s="1098">
        <v>25.8</v>
      </c>
      <c r="N34" s="1098">
        <v>23.2</v>
      </c>
      <c r="O34" s="1098">
        <v>0.7</v>
      </c>
      <c r="P34" s="1098">
        <v>2.5</v>
      </c>
      <c r="Q34" s="1099">
        <v>0</v>
      </c>
      <c r="R34" s="1099">
        <v>0</v>
      </c>
      <c r="S34" s="1099">
        <v>2</v>
      </c>
      <c r="T34" s="1100">
        <v>5</v>
      </c>
      <c r="U34" s="1090">
        <v>24</v>
      </c>
      <c r="V34" s="1091">
        <v>2</v>
      </c>
      <c r="W34" s="1092">
        <v>10</v>
      </c>
      <c r="X34" s="1093">
        <v>8.27</v>
      </c>
      <c r="Y34" s="1094">
        <v>4135</v>
      </c>
      <c r="Z34" s="1095">
        <v>5</v>
      </c>
      <c r="AA34" s="1096">
        <v>84.000000000014552</v>
      </c>
      <c r="AB34" s="1097">
        <v>0.92</v>
      </c>
      <c r="AC34" s="1097">
        <v>0.68</v>
      </c>
      <c r="AD34" s="1098">
        <v>26</v>
      </c>
      <c r="AE34" s="1098">
        <v>23.2</v>
      </c>
      <c r="AF34" s="1098">
        <v>0.7</v>
      </c>
      <c r="AG34" s="1098">
        <v>2.5</v>
      </c>
      <c r="AH34" s="1099">
        <v>0</v>
      </c>
      <c r="AI34" s="1099">
        <v>0</v>
      </c>
      <c r="AJ34" s="1099">
        <v>2</v>
      </c>
      <c r="AK34" s="1100">
        <v>5</v>
      </c>
      <c r="AL34" s="1090">
        <v>24</v>
      </c>
      <c r="AM34" s="1091">
        <v>4</v>
      </c>
      <c r="AN34" s="1092">
        <v>19</v>
      </c>
      <c r="AO34" s="1093">
        <v>6.82</v>
      </c>
      <c r="AP34" s="1094">
        <v>3410</v>
      </c>
      <c r="AQ34" s="1095">
        <v>5</v>
      </c>
      <c r="AR34" s="1096">
        <v>75.999999999985448</v>
      </c>
      <c r="AS34" s="1097">
        <v>0.81</v>
      </c>
      <c r="AT34" s="1097">
        <v>0.67</v>
      </c>
      <c r="AU34" s="1098">
        <v>25.7</v>
      </c>
      <c r="AV34" s="1098">
        <v>23.3</v>
      </c>
      <c r="AW34" s="1098">
        <v>0.7</v>
      </c>
      <c r="AX34" s="1098">
        <v>2.5</v>
      </c>
      <c r="AY34" s="1099">
        <v>0</v>
      </c>
      <c r="AZ34" s="1099">
        <v>0</v>
      </c>
      <c r="BA34" s="1099">
        <v>2</v>
      </c>
      <c r="BB34" s="1100">
        <v>5</v>
      </c>
      <c r="BC34" s="1090">
        <v>24</v>
      </c>
      <c r="BD34" s="1091">
        <v>3</v>
      </c>
      <c r="BE34" s="1092">
        <v>42</v>
      </c>
      <c r="BF34" s="1093">
        <v>7</v>
      </c>
      <c r="BG34" s="1094">
        <v>3500</v>
      </c>
      <c r="BH34" s="1095">
        <v>5</v>
      </c>
      <c r="BI34" s="1096">
        <v>83.999999999978172</v>
      </c>
      <c r="BJ34" s="1097">
        <v>0.9</v>
      </c>
      <c r="BK34" s="1097">
        <v>0.78</v>
      </c>
      <c r="BL34" s="1098">
        <v>25.7</v>
      </c>
      <c r="BM34" s="1098">
        <v>23.3</v>
      </c>
      <c r="BN34" s="1098">
        <v>0.7</v>
      </c>
      <c r="BO34" s="1098">
        <v>2.5</v>
      </c>
      <c r="BP34" s="1099">
        <v>0</v>
      </c>
      <c r="BQ34" s="1099">
        <v>0</v>
      </c>
      <c r="BR34" s="1099">
        <v>2</v>
      </c>
      <c r="BS34" s="1100">
        <v>5</v>
      </c>
      <c r="BT34" s="1090">
        <v>24</v>
      </c>
      <c r="BU34" s="1091">
        <v>9</v>
      </c>
      <c r="BV34" s="1092">
        <v>52</v>
      </c>
      <c r="BW34" s="1093">
        <v>6.69</v>
      </c>
      <c r="BX34" s="1094">
        <v>3345</v>
      </c>
      <c r="BY34" s="1095">
        <v>5</v>
      </c>
      <c r="BZ34" s="1096">
        <v>48.000000000029104</v>
      </c>
      <c r="CA34" s="1097">
        <v>0.98</v>
      </c>
      <c r="CB34" s="1097">
        <v>0.78</v>
      </c>
      <c r="CC34" s="1098">
        <v>26.1</v>
      </c>
      <c r="CD34" s="1098">
        <v>23.2</v>
      </c>
      <c r="CE34" s="1098">
        <v>0.7</v>
      </c>
      <c r="CF34" s="1098">
        <v>2.5</v>
      </c>
      <c r="CG34" s="1099">
        <v>0</v>
      </c>
      <c r="CH34" s="1099">
        <v>0</v>
      </c>
      <c r="CI34" s="1099">
        <v>2</v>
      </c>
      <c r="CJ34" s="1100">
        <v>5</v>
      </c>
      <c r="CK34" s="1090">
        <v>23</v>
      </c>
      <c r="CL34" s="1091">
        <v>4</v>
      </c>
      <c r="CM34" s="1092">
        <v>37</v>
      </c>
      <c r="CN34" s="1093">
        <v>7.46</v>
      </c>
      <c r="CO34" s="1094">
        <v>3730</v>
      </c>
      <c r="CP34" s="1095">
        <v>6</v>
      </c>
      <c r="CQ34" s="1096">
        <v>107.99999999999272</v>
      </c>
      <c r="CR34" s="1097">
        <v>0.95</v>
      </c>
      <c r="CS34" s="1097">
        <v>0.76</v>
      </c>
      <c r="CT34" s="1098">
        <v>26</v>
      </c>
      <c r="CU34" s="1098">
        <v>23.3</v>
      </c>
      <c r="CV34" s="1098">
        <v>0.7</v>
      </c>
      <c r="CW34" s="1098">
        <v>2.69</v>
      </c>
      <c r="CX34" s="1099">
        <v>0</v>
      </c>
      <c r="CY34" s="1099">
        <v>0</v>
      </c>
      <c r="CZ34" s="1099">
        <v>2</v>
      </c>
      <c r="DA34" s="1100">
        <v>5</v>
      </c>
      <c r="DB34" s="1090">
        <v>23</v>
      </c>
      <c r="DC34" s="1091">
        <v>5</v>
      </c>
      <c r="DD34" s="1092">
        <v>22</v>
      </c>
      <c r="DE34" s="1093">
        <v>7.75</v>
      </c>
      <c r="DF34" s="1094">
        <v>3875</v>
      </c>
      <c r="DG34" s="1095">
        <v>6</v>
      </c>
      <c r="DH34" s="1096">
        <v>80</v>
      </c>
      <c r="DI34" s="1097">
        <v>0.87</v>
      </c>
      <c r="DJ34" s="1097">
        <v>0.68</v>
      </c>
      <c r="DK34" s="1098">
        <v>25.8</v>
      </c>
      <c r="DL34" s="1098">
        <v>23.5</v>
      </c>
      <c r="DM34" s="1098">
        <v>0.7</v>
      </c>
      <c r="DN34" s="1098">
        <v>2.69</v>
      </c>
      <c r="DO34" s="1099">
        <v>0</v>
      </c>
      <c r="DP34" s="1099">
        <v>0</v>
      </c>
      <c r="DQ34" s="1099">
        <v>2</v>
      </c>
      <c r="DR34" s="1100">
        <v>5</v>
      </c>
      <c r="DS34" s="1090">
        <v>23</v>
      </c>
      <c r="DT34" s="1091">
        <v>4</v>
      </c>
      <c r="DU34" s="1092">
        <v>6</v>
      </c>
      <c r="DV34" s="1102">
        <v>7.62</v>
      </c>
      <c r="DW34" s="1094">
        <v>3810</v>
      </c>
      <c r="DX34" s="1096">
        <v>6</v>
      </c>
      <c r="DY34" s="1096">
        <v>80</v>
      </c>
      <c r="DZ34" s="1121">
        <v>0.94</v>
      </c>
      <c r="EA34" s="1121">
        <v>0.74</v>
      </c>
      <c r="EB34" s="1122">
        <v>25.8</v>
      </c>
      <c r="EC34" s="1122">
        <v>23.4</v>
      </c>
      <c r="ED34" s="1122">
        <v>0.7</v>
      </c>
      <c r="EE34" s="1122">
        <v>2.69</v>
      </c>
      <c r="EF34" s="1092">
        <v>0</v>
      </c>
      <c r="EG34" s="1092">
        <v>0</v>
      </c>
      <c r="EH34" s="1092">
        <v>2</v>
      </c>
      <c r="EI34" s="1123">
        <v>5</v>
      </c>
      <c r="EJ34" s="1090">
        <v>23</v>
      </c>
      <c r="EK34" s="1091">
        <v>4</v>
      </c>
      <c r="EL34" s="1092">
        <v>26</v>
      </c>
      <c r="EM34" s="1093">
        <v>7.53</v>
      </c>
      <c r="EN34" s="1094">
        <v>3765</v>
      </c>
      <c r="EO34" s="1095">
        <v>6</v>
      </c>
      <c r="EP34" s="1096">
        <v>87.999999999992724</v>
      </c>
      <c r="EQ34" s="1097">
        <v>0.84</v>
      </c>
      <c r="ER34" s="1097">
        <v>0.64</v>
      </c>
      <c r="ES34" s="1098">
        <v>25.7</v>
      </c>
      <c r="ET34" s="1098">
        <v>23.4</v>
      </c>
      <c r="EU34" s="1098">
        <v>0.7</v>
      </c>
      <c r="EV34" s="1098">
        <v>2.69</v>
      </c>
      <c r="EW34" s="1099">
        <v>0</v>
      </c>
      <c r="EX34" s="1099">
        <v>0</v>
      </c>
      <c r="EY34" s="1099">
        <v>2</v>
      </c>
      <c r="EZ34" s="1100">
        <v>5</v>
      </c>
      <c r="FA34" s="972">
        <v>37</v>
      </c>
      <c r="FB34" s="973">
        <v>219</v>
      </c>
      <c r="FC34" s="974">
        <v>65.75</v>
      </c>
      <c r="FD34" s="975">
        <v>32875</v>
      </c>
      <c r="FE34" s="976">
        <v>49</v>
      </c>
      <c r="FF34" s="977">
        <v>727.99999999999272</v>
      </c>
    </row>
    <row r="35" spans="1:162">
      <c r="A35" s="93">
        <v>45412</v>
      </c>
      <c r="B35" s="317">
        <v>15</v>
      </c>
      <c r="C35" s="318">
        <v>10</v>
      </c>
      <c r="D35" s="1090">
        <v>25</v>
      </c>
      <c r="E35" s="1091">
        <v>6</v>
      </c>
      <c r="F35" s="1092">
        <v>29</v>
      </c>
      <c r="G35" s="1093">
        <v>7.85</v>
      </c>
      <c r="H35" s="1094">
        <v>3925</v>
      </c>
      <c r="I35" s="1095">
        <v>1</v>
      </c>
      <c r="J35" s="1096">
        <v>103.99999999997817</v>
      </c>
      <c r="K35" s="1097">
        <v>0.91</v>
      </c>
      <c r="L35" s="1097">
        <v>0.81</v>
      </c>
      <c r="M35" s="1098">
        <v>25</v>
      </c>
      <c r="N35" s="1098">
        <v>22.8</v>
      </c>
      <c r="O35" s="1098">
        <v>0.65</v>
      </c>
      <c r="P35" s="1098">
        <v>0.93</v>
      </c>
      <c r="Q35" s="1099">
        <v>0</v>
      </c>
      <c r="R35" s="1099">
        <v>0</v>
      </c>
      <c r="S35" s="1099">
        <v>2</v>
      </c>
      <c r="T35" s="1100">
        <v>2</v>
      </c>
      <c r="U35" s="1090">
        <v>25</v>
      </c>
      <c r="V35" s="1091">
        <v>4</v>
      </c>
      <c r="W35" s="1092">
        <v>22</v>
      </c>
      <c r="X35" s="1093">
        <v>8.74</v>
      </c>
      <c r="Y35" s="1094">
        <v>4370</v>
      </c>
      <c r="Z35" s="1095">
        <v>1</v>
      </c>
      <c r="AA35" s="1096">
        <v>100</v>
      </c>
      <c r="AB35" s="1097">
        <v>0.86</v>
      </c>
      <c r="AC35" s="1097">
        <v>0.75</v>
      </c>
      <c r="AD35" s="1098">
        <v>24.9</v>
      </c>
      <c r="AE35" s="1098">
        <v>22.8</v>
      </c>
      <c r="AF35" s="1098">
        <v>0.65</v>
      </c>
      <c r="AG35" s="1098">
        <v>0.93</v>
      </c>
      <c r="AH35" s="1099">
        <v>0</v>
      </c>
      <c r="AI35" s="1099">
        <v>0</v>
      </c>
      <c r="AJ35" s="1099">
        <v>2</v>
      </c>
      <c r="AK35" s="1100">
        <v>2</v>
      </c>
      <c r="AL35" s="1090">
        <v>25</v>
      </c>
      <c r="AM35" s="1091">
        <v>4</v>
      </c>
      <c r="AN35" s="1092">
        <v>20</v>
      </c>
      <c r="AO35" s="1093">
        <v>7.48</v>
      </c>
      <c r="AP35" s="1094">
        <v>3740</v>
      </c>
      <c r="AQ35" s="1095">
        <v>1</v>
      </c>
      <c r="AR35" s="1096">
        <v>104.00000000001455</v>
      </c>
      <c r="AS35" s="1097">
        <v>0.79</v>
      </c>
      <c r="AT35" s="1097">
        <v>0.73</v>
      </c>
      <c r="AU35" s="1098">
        <v>24.9</v>
      </c>
      <c r="AV35" s="1098">
        <v>22.7</v>
      </c>
      <c r="AW35" s="1098">
        <v>0.65</v>
      </c>
      <c r="AX35" s="1098">
        <v>0.93</v>
      </c>
      <c r="AY35" s="1099">
        <v>0</v>
      </c>
      <c r="AZ35" s="1099">
        <v>0</v>
      </c>
      <c r="BA35" s="1099">
        <v>2</v>
      </c>
      <c r="BB35" s="1100">
        <v>2</v>
      </c>
      <c r="BC35" s="1090">
        <v>25</v>
      </c>
      <c r="BD35" s="1091">
        <v>4</v>
      </c>
      <c r="BE35" s="1092">
        <v>29</v>
      </c>
      <c r="BF35" s="1093">
        <v>7.71</v>
      </c>
      <c r="BG35" s="1094">
        <v>3855</v>
      </c>
      <c r="BH35" s="1095">
        <v>1</v>
      </c>
      <c r="BI35" s="1096">
        <v>112.00000000000728</v>
      </c>
      <c r="BJ35" s="1097">
        <v>0.88</v>
      </c>
      <c r="BK35" s="1097">
        <v>0.84</v>
      </c>
      <c r="BL35" s="1098">
        <v>24.9</v>
      </c>
      <c r="BM35" s="1098">
        <v>22.8</v>
      </c>
      <c r="BN35" s="1098">
        <v>0.65</v>
      </c>
      <c r="BO35" s="1098">
        <v>0.93</v>
      </c>
      <c r="BP35" s="1099">
        <v>0</v>
      </c>
      <c r="BQ35" s="1099">
        <v>0</v>
      </c>
      <c r="BR35" s="1099">
        <v>2</v>
      </c>
      <c r="BS35" s="1100">
        <v>2</v>
      </c>
      <c r="BT35" s="1090">
        <v>25</v>
      </c>
      <c r="BU35" s="1091">
        <v>7</v>
      </c>
      <c r="BV35" s="1092">
        <v>25</v>
      </c>
      <c r="BW35" s="1093">
        <v>7.12</v>
      </c>
      <c r="BX35" s="1094">
        <v>3560</v>
      </c>
      <c r="BY35" s="1095">
        <v>1</v>
      </c>
      <c r="BZ35" s="1096">
        <v>131.9999999999709</v>
      </c>
      <c r="CA35" s="1097">
        <v>0.95</v>
      </c>
      <c r="CB35" s="1097">
        <v>0.87</v>
      </c>
      <c r="CC35" s="1098">
        <v>24.7</v>
      </c>
      <c r="CD35" s="1098">
        <v>22.7</v>
      </c>
      <c r="CE35" s="1098">
        <v>0.65</v>
      </c>
      <c r="CF35" s="1098">
        <v>0.93</v>
      </c>
      <c r="CG35" s="1099">
        <v>0</v>
      </c>
      <c r="CH35" s="1099">
        <v>0</v>
      </c>
      <c r="CI35" s="1099">
        <v>2</v>
      </c>
      <c r="CJ35" s="1100">
        <v>2</v>
      </c>
      <c r="CK35" s="1090">
        <v>24</v>
      </c>
      <c r="CL35" s="1091">
        <v>3</v>
      </c>
      <c r="CM35" s="1092">
        <v>27</v>
      </c>
      <c r="CN35" s="1093">
        <v>7.48</v>
      </c>
      <c r="CO35" s="1094">
        <v>3740</v>
      </c>
      <c r="CP35" s="1095">
        <v>2</v>
      </c>
      <c r="CQ35" s="1096">
        <v>100</v>
      </c>
      <c r="CR35" s="1097">
        <v>0.91</v>
      </c>
      <c r="CS35" s="1097">
        <v>0.83</v>
      </c>
      <c r="CT35" s="1098">
        <v>25</v>
      </c>
      <c r="CU35" s="1098">
        <v>22.9</v>
      </c>
      <c r="CV35" s="1098">
        <v>0.65</v>
      </c>
      <c r="CW35" s="1098">
        <v>0.93</v>
      </c>
      <c r="CX35" s="1099">
        <v>0</v>
      </c>
      <c r="CY35" s="1099">
        <v>0</v>
      </c>
      <c r="CZ35" s="1099">
        <v>2</v>
      </c>
      <c r="DA35" s="1100">
        <v>2</v>
      </c>
      <c r="DB35" s="1090">
        <v>24</v>
      </c>
      <c r="DC35" s="1091">
        <v>7</v>
      </c>
      <c r="DD35" s="1092">
        <v>22</v>
      </c>
      <c r="DE35" s="1093">
        <v>7.86</v>
      </c>
      <c r="DF35" s="1094">
        <v>3930</v>
      </c>
      <c r="DG35" s="1095">
        <v>2</v>
      </c>
      <c r="DH35" s="1096">
        <v>112.00000000000728</v>
      </c>
      <c r="DI35" s="1097">
        <v>0.85</v>
      </c>
      <c r="DJ35" s="1097">
        <v>0.77</v>
      </c>
      <c r="DK35" s="1098">
        <v>25.1</v>
      </c>
      <c r="DL35" s="1098">
        <v>22.9</v>
      </c>
      <c r="DM35" s="1098">
        <v>0.65</v>
      </c>
      <c r="DN35" s="1098">
        <v>0.93</v>
      </c>
      <c r="DO35" s="1099">
        <v>0</v>
      </c>
      <c r="DP35" s="1099">
        <v>0</v>
      </c>
      <c r="DQ35" s="1099">
        <v>2</v>
      </c>
      <c r="DR35" s="1100">
        <v>2</v>
      </c>
      <c r="DS35" s="1090">
        <v>24</v>
      </c>
      <c r="DT35" s="1091">
        <v>4</v>
      </c>
      <c r="DU35" s="1092">
        <v>18</v>
      </c>
      <c r="DV35" s="1102">
        <v>8</v>
      </c>
      <c r="DW35" s="1094">
        <v>4000</v>
      </c>
      <c r="DX35" s="1096">
        <v>2</v>
      </c>
      <c r="DY35" s="1096">
        <v>116.00000000002183</v>
      </c>
      <c r="DZ35" s="1121">
        <v>0.92</v>
      </c>
      <c r="EA35" s="1121">
        <v>0.83</v>
      </c>
      <c r="EB35" s="1122">
        <v>25.3</v>
      </c>
      <c r="EC35" s="1122">
        <v>22.9</v>
      </c>
      <c r="ED35" s="1122">
        <v>0.65</v>
      </c>
      <c r="EE35" s="1122">
        <v>0.93</v>
      </c>
      <c r="EF35" s="1092">
        <v>0</v>
      </c>
      <c r="EG35" s="1092">
        <v>0</v>
      </c>
      <c r="EH35" s="1092">
        <v>2</v>
      </c>
      <c r="EI35" s="1123">
        <v>2</v>
      </c>
      <c r="EJ35" s="1090">
        <v>24</v>
      </c>
      <c r="EK35" s="1091">
        <v>2</v>
      </c>
      <c r="EL35" s="1092">
        <v>18</v>
      </c>
      <c r="EM35" s="1093">
        <v>7.92</v>
      </c>
      <c r="EN35" s="1094">
        <v>3960</v>
      </c>
      <c r="EO35" s="1095">
        <v>2</v>
      </c>
      <c r="EP35" s="1096">
        <v>100</v>
      </c>
      <c r="EQ35" s="1097">
        <v>0.8</v>
      </c>
      <c r="ER35" s="1097">
        <v>0.72</v>
      </c>
      <c r="ES35" s="1098">
        <v>25.4</v>
      </c>
      <c r="ET35" s="1098">
        <v>22.6</v>
      </c>
      <c r="EU35" s="1098">
        <v>0.65</v>
      </c>
      <c r="EV35" s="1098">
        <v>0.93</v>
      </c>
      <c r="EW35" s="1099">
        <v>0</v>
      </c>
      <c r="EX35" s="1099">
        <v>0</v>
      </c>
      <c r="EY35" s="1099">
        <v>2</v>
      </c>
      <c r="EZ35" s="1100">
        <v>2</v>
      </c>
      <c r="FA35" s="972">
        <v>41</v>
      </c>
      <c r="FB35" s="973">
        <v>210</v>
      </c>
      <c r="FC35" s="974">
        <v>70.16</v>
      </c>
      <c r="FD35" s="975">
        <v>35080</v>
      </c>
      <c r="FE35" s="976">
        <v>13</v>
      </c>
      <c r="FF35" s="977">
        <v>980</v>
      </c>
    </row>
    <row r="36" spans="1:162">
      <c r="A36" s="93">
        <v>45413</v>
      </c>
      <c r="B36" s="317">
        <v>21</v>
      </c>
      <c r="C36" s="318">
        <v>11</v>
      </c>
      <c r="D36" s="1090">
        <v>26</v>
      </c>
      <c r="E36" s="1091">
        <v>5</v>
      </c>
      <c r="F36" s="1092">
        <v>29</v>
      </c>
      <c r="G36" s="1093">
        <v>8.67</v>
      </c>
      <c r="H36" s="1094">
        <v>4335</v>
      </c>
      <c r="I36" s="1095">
        <v>5</v>
      </c>
      <c r="J36" s="1096">
        <v>68.000000000029104</v>
      </c>
      <c r="K36" s="1097">
        <v>0.92</v>
      </c>
      <c r="L36" s="1097">
        <v>0.56000000000000005</v>
      </c>
      <c r="M36" s="1098">
        <v>25.6</v>
      </c>
      <c r="N36" s="1098">
        <v>22.7</v>
      </c>
      <c r="O36" s="1098">
        <v>0.55000000000000004</v>
      </c>
      <c r="P36" s="1098">
        <v>2.1800000000000002</v>
      </c>
      <c r="Q36" s="1099">
        <v>0</v>
      </c>
      <c r="R36" s="1099">
        <v>0</v>
      </c>
      <c r="S36" s="1099">
        <v>2</v>
      </c>
      <c r="T36" s="1100">
        <v>5</v>
      </c>
      <c r="U36" s="1090">
        <v>26</v>
      </c>
      <c r="V36" s="1091">
        <v>6</v>
      </c>
      <c r="W36" s="1092">
        <v>38</v>
      </c>
      <c r="X36" s="1093">
        <v>8.76</v>
      </c>
      <c r="Y36" s="1094">
        <v>4380</v>
      </c>
      <c r="Z36" s="1095">
        <v>5</v>
      </c>
      <c r="AA36" s="1096">
        <v>64.000000000014552</v>
      </c>
      <c r="AB36" s="1097">
        <v>0.89</v>
      </c>
      <c r="AC36" s="1097">
        <v>0.53</v>
      </c>
      <c r="AD36" s="1098">
        <v>25.5</v>
      </c>
      <c r="AE36" s="1098">
        <v>22.6</v>
      </c>
      <c r="AF36" s="1098">
        <v>0.55000000000000004</v>
      </c>
      <c r="AG36" s="1098">
        <v>2.1800000000000002</v>
      </c>
      <c r="AH36" s="1099">
        <v>0</v>
      </c>
      <c r="AI36" s="1099">
        <v>0</v>
      </c>
      <c r="AJ36" s="1099">
        <v>2</v>
      </c>
      <c r="AK36" s="1100">
        <v>5</v>
      </c>
      <c r="AL36" s="1090">
        <v>26</v>
      </c>
      <c r="AM36" s="1091">
        <v>5</v>
      </c>
      <c r="AN36" s="1092">
        <v>12</v>
      </c>
      <c r="AO36" s="1093">
        <v>7.49</v>
      </c>
      <c r="AP36" s="1094">
        <v>3745</v>
      </c>
      <c r="AQ36" s="1095">
        <v>4</v>
      </c>
      <c r="AR36" s="1096">
        <v>60</v>
      </c>
      <c r="AS36" s="1097">
        <v>0.79</v>
      </c>
      <c r="AT36" s="1097">
        <v>0.54</v>
      </c>
      <c r="AU36" s="1098">
        <v>25.4</v>
      </c>
      <c r="AV36" s="1098">
        <v>22.7</v>
      </c>
      <c r="AW36" s="1098">
        <v>0.55000000000000004</v>
      </c>
      <c r="AX36" s="1098">
        <v>2.1800000000000002</v>
      </c>
      <c r="AY36" s="1099">
        <v>0</v>
      </c>
      <c r="AZ36" s="1099">
        <v>0</v>
      </c>
      <c r="BA36" s="1099">
        <v>2</v>
      </c>
      <c r="BB36" s="1100">
        <v>5</v>
      </c>
      <c r="BC36" s="1090">
        <v>26</v>
      </c>
      <c r="BD36" s="1091">
        <v>3</v>
      </c>
      <c r="BE36" s="1092">
        <v>30</v>
      </c>
      <c r="BF36" s="1093">
        <v>8.0399999999999991</v>
      </c>
      <c r="BG36" s="1094">
        <v>4020</v>
      </c>
      <c r="BH36" s="1095">
        <v>4</v>
      </c>
      <c r="BI36" s="1096">
        <v>72.000000000007276</v>
      </c>
      <c r="BJ36" s="1097">
        <v>0.89</v>
      </c>
      <c r="BK36" s="1097">
        <v>0.63</v>
      </c>
      <c r="BL36" s="1098">
        <v>25.6</v>
      </c>
      <c r="BM36" s="1098">
        <v>22.8</v>
      </c>
      <c r="BN36" s="1098">
        <v>0.55000000000000004</v>
      </c>
      <c r="BO36" s="1098">
        <v>2.1800000000000002</v>
      </c>
      <c r="BP36" s="1099">
        <v>0</v>
      </c>
      <c r="BQ36" s="1099">
        <v>0</v>
      </c>
      <c r="BR36" s="1099">
        <v>2</v>
      </c>
      <c r="BS36" s="1100">
        <v>5</v>
      </c>
      <c r="BT36" s="1090">
        <v>26</v>
      </c>
      <c r="BU36" s="1091">
        <v>9</v>
      </c>
      <c r="BV36" s="1092">
        <v>28</v>
      </c>
      <c r="BW36" s="1093">
        <v>7.12</v>
      </c>
      <c r="BX36" s="1094">
        <v>3560</v>
      </c>
      <c r="BY36" s="1095">
        <v>4</v>
      </c>
      <c r="BZ36" s="1096">
        <v>60</v>
      </c>
      <c r="CA36" s="1097">
        <v>0.98</v>
      </c>
      <c r="CB36" s="1097">
        <v>0.63</v>
      </c>
      <c r="CC36" s="1098">
        <v>26</v>
      </c>
      <c r="CD36" s="1098">
        <v>22.9</v>
      </c>
      <c r="CE36" s="1098">
        <v>0.55000000000000004</v>
      </c>
      <c r="CF36" s="1098">
        <v>2.1800000000000002</v>
      </c>
      <c r="CG36" s="1099">
        <v>0</v>
      </c>
      <c r="CH36" s="1099">
        <v>0</v>
      </c>
      <c r="CI36" s="1099">
        <v>2</v>
      </c>
      <c r="CJ36" s="1100">
        <v>5</v>
      </c>
      <c r="CK36" s="1090">
        <v>25</v>
      </c>
      <c r="CL36" s="1091">
        <v>4</v>
      </c>
      <c r="CM36" s="1092">
        <v>24</v>
      </c>
      <c r="CN36" s="1093">
        <v>7.79</v>
      </c>
      <c r="CO36" s="1094">
        <v>3895</v>
      </c>
      <c r="CP36" s="1095">
        <v>4</v>
      </c>
      <c r="CQ36" s="1096">
        <v>67.999999999992724</v>
      </c>
      <c r="CR36" s="1097">
        <v>0.93</v>
      </c>
      <c r="CS36" s="1097">
        <v>0.57999999999999996</v>
      </c>
      <c r="CT36" s="1098">
        <v>25.5</v>
      </c>
      <c r="CU36" s="1098">
        <v>22.5</v>
      </c>
      <c r="CV36" s="1098">
        <v>0.55000000000000004</v>
      </c>
      <c r="CW36" s="1098">
        <v>2.3199999999999998</v>
      </c>
      <c r="CX36" s="1099">
        <v>0</v>
      </c>
      <c r="CY36" s="1099">
        <v>0</v>
      </c>
      <c r="CZ36" s="1099">
        <v>2</v>
      </c>
      <c r="DA36" s="1100">
        <v>5</v>
      </c>
      <c r="DB36" s="1090">
        <v>25</v>
      </c>
      <c r="DC36" s="1091">
        <v>6</v>
      </c>
      <c r="DD36" s="1092">
        <v>20</v>
      </c>
      <c r="DE36" s="1093">
        <v>8.11</v>
      </c>
      <c r="DF36" s="1094">
        <v>4055</v>
      </c>
      <c r="DG36" s="1095">
        <v>4</v>
      </c>
      <c r="DH36" s="1096">
        <v>67.999999999992724</v>
      </c>
      <c r="DI36" s="1097">
        <v>0.85</v>
      </c>
      <c r="DJ36" s="1097">
        <v>0.51</v>
      </c>
      <c r="DK36" s="1098">
        <v>25.5</v>
      </c>
      <c r="DL36" s="1098">
        <v>22.7</v>
      </c>
      <c r="DM36" s="1098">
        <v>0.55000000000000004</v>
      </c>
      <c r="DN36" s="1098">
        <v>2.3199999999999998</v>
      </c>
      <c r="DO36" s="1099">
        <v>0</v>
      </c>
      <c r="DP36" s="1099">
        <v>0</v>
      </c>
      <c r="DQ36" s="1099">
        <v>2</v>
      </c>
      <c r="DR36" s="1100">
        <v>5</v>
      </c>
      <c r="DS36" s="1090">
        <v>25</v>
      </c>
      <c r="DT36" s="1091">
        <v>4</v>
      </c>
      <c r="DU36" s="1092">
        <v>17</v>
      </c>
      <c r="DV36" s="1102">
        <v>8.02</v>
      </c>
      <c r="DW36" s="1094">
        <v>4010</v>
      </c>
      <c r="DX36" s="1096">
        <v>4</v>
      </c>
      <c r="DY36" s="1096">
        <v>75.999999999985448</v>
      </c>
      <c r="DZ36" s="1121">
        <v>0.92</v>
      </c>
      <c r="EA36" s="1121">
        <v>0.56999999999999995</v>
      </c>
      <c r="EB36" s="1122">
        <v>25.6</v>
      </c>
      <c r="EC36" s="1122">
        <v>22.7</v>
      </c>
      <c r="ED36" s="1122">
        <v>0.55000000000000004</v>
      </c>
      <c r="EE36" s="1122">
        <v>2.3199999999999998</v>
      </c>
      <c r="EF36" s="1092">
        <v>0</v>
      </c>
      <c r="EG36" s="1092">
        <v>0</v>
      </c>
      <c r="EH36" s="1092">
        <v>2</v>
      </c>
      <c r="EI36" s="1123">
        <v>5</v>
      </c>
      <c r="EJ36" s="1090">
        <v>25</v>
      </c>
      <c r="EK36" s="1091">
        <v>5</v>
      </c>
      <c r="EL36" s="1092">
        <v>21</v>
      </c>
      <c r="EM36" s="1093">
        <v>7.94</v>
      </c>
      <c r="EN36" s="1094">
        <v>3970</v>
      </c>
      <c r="EO36" s="1095">
        <v>4</v>
      </c>
      <c r="EP36" s="1096">
        <v>56.000000000021828</v>
      </c>
      <c r="EQ36" s="1097">
        <v>0.83</v>
      </c>
      <c r="ER36" s="1097">
        <v>0.48</v>
      </c>
      <c r="ES36" s="1098">
        <v>25.6</v>
      </c>
      <c r="ET36" s="1098">
        <v>22.7</v>
      </c>
      <c r="EU36" s="1098">
        <v>0.55000000000000004</v>
      </c>
      <c r="EV36" s="1098">
        <v>2.3199999999999998</v>
      </c>
      <c r="EW36" s="1099">
        <v>0</v>
      </c>
      <c r="EX36" s="1099">
        <v>0</v>
      </c>
      <c r="EY36" s="1099">
        <v>2</v>
      </c>
      <c r="EZ36" s="1100">
        <v>5</v>
      </c>
      <c r="FA36" s="972">
        <v>47</v>
      </c>
      <c r="FB36" s="973">
        <v>219</v>
      </c>
      <c r="FC36" s="974">
        <v>71.94</v>
      </c>
      <c r="FD36" s="975">
        <v>35970</v>
      </c>
      <c r="FE36" s="976">
        <v>38</v>
      </c>
      <c r="FF36" s="977">
        <v>592.00000000004366</v>
      </c>
    </row>
    <row r="37" spans="1:162">
      <c r="A37" s="93">
        <v>45414</v>
      </c>
      <c r="B37" s="317">
        <v>22</v>
      </c>
      <c r="C37" s="318">
        <v>12</v>
      </c>
      <c r="D37" s="1090">
        <v>27</v>
      </c>
      <c r="E37" s="1091">
        <v>5</v>
      </c>
      <c r="F37" s="1092">
        <v>32</v>
      </c>
      <c r="G37" s="1093">
        <v>9.2200000000000006</v>
      </c>
      <c r="H37" s="1094">
        <v>4610</v>
      </c>
      <c r="I37" s="1095">
        <v>2</v>
      </c>
      <c r="J37" s="1096">
        <v>87.999999999992724</v>
      </c>
      <c r="K37" s="1097">
        <v>0.93</v>
      </c>
      <c r="L37" s="1097">
        <v>0.45</v>
      </c>
      <c r="M37" s="1098">
        <v>25.9</v>
      </c>
      <c r="N37" s="1098">
        <v>22.1</v>
      </c>
      <c r="O37" s="1098">
        <v>0.5</v>
      </c>
      <c r="P37" s="1098">
        <v>2.44</v>
      </c>
      <c r="Q37" s="1099">
        <v>0</v>
      </c>
      <c r="R37" s="1099">
        <v>0</v>
      </c>
      <c r="S37" s="1099">
        <v>2</v>
      </c>
      <c r="T37" s="1100">
        <v>6</v>
      </c>
      <c r="U37" s="1090">
        <v>27</v>
      </c>
      <c r="V37" s="1091">
        <v>2</v>
      </c>
      <c r="W37" s="1092">
        <v>24</v>
      </c>
      <c r="X37" s="1093">
        <v>9.06</v>
      </c>
      <c r="Y37" s="1094">
        <v>4530</v>
      </c>
      <c r="Z37" s="1095">
        <v>2</v>
      </c>
      <c r="AA37" s="1096">
        <v>95.999999999985448</v>
      </c>
      <c r="AB37" s="1097">
        <v>0.89</v>
      </c>
      <c r="AC37" s="1097">
        <v>0.44</v>
      </c>
      <c r="AD37" s="1098">
        <v>25.6</v>
      </c>
      <c r="AE37" s="1098">
        <v>22</v>
      </c>
      <c r="AF37" s="1098">
        <v>0.5</v>
      </c>
      <c r="AG37" s="1098">
        <v>2.44</v>
      </c>
      <c r="AH37" s="1099">
        <v>0</v>
      </c>
      <c r="AI37" s="1099">
        <v>0</v>
      </c>
      <c r="AJ37" s="1099">
        <v>2</v>
      </c>
      <c r="AK37" s="1100">
        <v>6</v>
      </c>
      <c r="AL37" s="1090">
        <v>27</v>
      </c>
      <c r="AM37" s="1091">
        <v>3</v>
      </c>
      <c r="AN37" s="1092">
        <v>13</v>
      </c>
      <c r="AO37" s="1093">
        <v>8.14</v>
      </c>
      <c r="AP37" s="1094">
        <v>4070</v>
      </c>
      <c r="AQ37" s="1095">
        <v>2</v>
      </c>
      <c r="AR37" s="1096">
        <v>75.999999999985448</v>
      </c>
      <c r="AS37" s="1097">
        <v>0.8</v>
      </c>
      <c r="AT37" s="1097">
        <v>0.45</v>
      </c>
      <c r="AU37" s="1098">
        <v>26</v>
      </c>
      <c r="AV37" s="1098">
        <v>22.4</v>
      </c>
      <c r="AW37" s="1098">
        <v>0.5</v>
      </c>
      <c r="AX37" s="1098">
        <v>2.44</v>
      </c>
      <c r="AY37" s="1099">
        <v>0</v>
      </c>
      <c r="AZ37" s="1099">
        <v>0</v>
      </c>
      <c r="BA37" s="1099">
        <v>2</v>
      </c>
      <c r="BB37" s="1100">
        <v>6</v>
      </c>
      <c r="BC37" s="1090">
        <v>27</v>
      </c>
      <c r="BD37" s="1091">
        <v>2</v>
      </c>
      <c r="BE37" s="1092">
        <v>18</v>
      </c>
      <c r="BF37" s="1093">
        <v>8.58</v>
      </c>
      <c r="BG37" s="1094">
        <v>4290</v>
      </c>
      <c r="BH37" s="1095">
        <v>2</v>
      </c>
      <c r="BI37" s="1096">
        <v>95.999999999985448</v>
      </c>
      <c r="BJ37" s="1097">
        <v>0.89</v>
      </c>
      <c r="BK37" s="1097">
        <v>0.54</v>
      </c>
      <c r="BL37" s="1098">
        <v>26.1</v>
      </c>
      <c r="BM37" s="1098">
        <v>22.4</v>
      </c>
      <c r="BN37" s="1098">
        <v>0.5</v>
      </c>
      <c r="BO37" s="1098">
        <v>2.44</v>
      </c>
      <c r="BP37" s="1099">
        <v>0</v>
      </c>
      <c r="BQ37" s="1099">
        <v>0</v>
      </c>
      <c r="BR37" s="1099">
        <v>2</v>
      </c>
      <c r="BS37" s="1100">
        <v>6</v>
      </c>
      <c r="BT37" s="1090">
        <v>27</v>
      </c>
      <c r="BU37" s="1091">
        <v>4</v>
      </c>
      <c r="BV37" s="1092">
        <v>15</v>
      </c>
      <c r="BW37" s="1093">
        <v>7.59</v>
      </c>
      <c r="BX37" s="1094">
        <v>3795</v>
      </c>
      <c r="BY37" s="1095">
        <v>2</v>
      </c>
      <c r="BZ37" s="1096">
        <v>88.000000000029104</v>
      </c>
      <c r="CA37" s="1097">
        <v>0.95</v>
      </c>
      <c r="CB37" s="1097">
        <v>0.52</v>
      </c>
      <c r="CC37" s="1098">
        <v>27</v>
      </c>
      <c r="CD37" s="1098">
        <v>22.4</v>
      </c>
      <c r="CE37" s="1098">
        <v>0.5</v>
      </c>
      <c r="CF37" s="1098">
        <v>2.44</v>
      </c>
      <c r="CG37" s="1099">
        <v>0</v>
      </c>
      <c r="CH37" s="1099">
        <v>0</v>
      </c>
      <c r="CI37" s="1099">
        <v>2</v>
      </c>
      <c r="CJ37" s="1100">
        <v>6</v>
      </c>
      <c r="CK37" s="1090">
        <v>26</v>
      </c>
      <c r="CL37" s="1091">
        <v>2</v>
      </c>
      <c r="CM37" s="1092">
        <v>20</v>
      </c>
      <c r="CN37" s="1093">
        <v>8.2899999999999991</v>
      </c>
      <c r="CO37" s="1094">
        <v>4145</v>
      </c>
      <c r="CP37" s="1095">
        <v>1</v>
      </c>
      <c r="CQ37" s="1096">
        <v>92.000000000007276</v>
      </c>
      <c r="CR37" s="1097">
        <v>0.94</v>
      </c>
      <c r="CS37" s="1097">
        <v>0.49</v>
      </c>
      <c r="CT37" s="1098">
        <v>26</v>
      </c>
      <c r="CU37" s="1098">
        <v>22.1</v>
      </c>
      <c r="CV37" s="1098">
        <v>0.5</v>
      </c>
      <c r="CW37" s="1098">
        <v>2.61</v>
      </c>
      <c r="CX37" s="1099">
        <v>0</v>
      </c>
      <c r="CY37" s="1099">
        <v>0</v>
      </c>
      <c r="CZ37" s="1099">
        <v>2</v>
      </c>
      <c r="DA37" s="1100">
        <v>6</v>
      </c>
      <c r="DB37" s="1090">
        <v>26</v>
      </c>
      <c r="DC37" s="1091">
        <v>8</v>
      </c>
      <c r="DD37" s="1092">
        <v>19</v>
      </c>
      <c r="DE37" s="1093">
        <v>8.5</v>
      </c>
      <c r="DF37" s="1094">
        <v>4250</v>
      </c>
      <c r="DG37" s="1095">
        <v>1</v>
      </c>
      <c r="DH37" s="1096">
        <v>100</v>
      </c>
      <c r="DI37" s="1097">
        <v>0.85</v>
      </c>
      <c r="DJ37" s="1097">
        <v>0.42</v>
      </c>
      <c r="DK37" s="1098">
        <v>25.9</v>
      </c>
      <c r="DL37" s="1098">
        <v>22.1</v>
      </c>
      <c r="DM37" s="1098">
        <v>0.5</v>
      </c>
      <c r="DN37" s="1098">
        <v>2.61</v>
      </c>
      <c r="DO37" s="1099">
        <v>0</v>
      </c>
      <c r="DP37" s="1099">
        <v>0</v>
      </c>
      <c r="DQ37" s="1099">
        <v>2</v>
      </c>
      <c r="DR37" s="1100">
        <v>6</v>
      </c>
      <c r="DS37" s="1090">
        <v>26</v>
      </c>
      <c r="DT37" s="1091">
        <v>8</v>
      </c>
      <c r="DU37" s="1092">
        <v>15</v>
      </c>
      <c r="DV37" s="1102">
        <v>8.57</v>
      </c>
      <c r="DW37" s="1094">
        <v>4285</v>
      </c>
      <c r="DX37" s="1096">
        <v>1</v>
      </c>
      <c r="DY37" s="1096">
        <v>104.00000000001455</v>
      </c>
      <c r="DZ37" s="1121">
        <v>0.93</v>
      </c>
      <c r="EA37" s="1121">
        <v>0.49</v>
      </c>
      <c r="EB37" s="1122">
        <v>25.9</v>
      </c>
      <c r="EC37" s="1122">
        <v>22.1</v>
      </c>
      <c r="ED37" s="1122">
        <v>0.5</v>
      </c>
      <c r="EE37" s="1122">
        <v>2.61</v>
      </c>
      <c r="EF37" s="1092">
        <v>0</v>
      </c>
      <c r="EG37" s="1092">
        <v>0</v>
      </c>
      <c r="EH37" s="1092">
        <v>2</v>
      </c>
      <c r="EI37" s="1123">
        <v>6</v>
      </c>
      <c r="EJ37" s="1090">
        <v>26</v>
      </c>
      <c r="EK37" s="1091">
        <v>4</v>
      </c>
      <c r="EL37" s="1092">
        <v>22</v>
      </c>
      <c r="EM37" s="1093">
        <v>7.95</v>
      </c>
      <c r="EN37" s="1094">
        <v>3975</v>
      </c>
      <c r="EO37" s="1095">
        <v>1</v>
      </c>
      <c r="EP37" s="1096">
        <v>103.99999999997817</v>
      </c>
      <c r="EQ37" s="1097">
        <v>0.82</v>
      </c>
      <c r="ER37" s="1097">
        <v>0.45</v>
      </c>
      <c r="ES37" s="1098">
        <v>25.8</v>
      </c>
      <c r="ET37" s="1098">
        <v>22.1</v>
      </c>
      <c r="EU37" s="1098">
        <v>0.5</v>
      </c>
      <c r="EV37" s="1098">
        <v>2.61</v>
      </c>
      <c r="EW37" s="1099">
        <v>0</v>
      </c>
      <c r="EX37" s="1099">
        <v>0</v>
      </c>
      <c r="EY37" s="1099">
        <v>2</v>
      </c>
      <c r="EZ37" s="1100">
        <v>6</v>
      </c>
      <c r="FA37" s="972">
        <v>38</v>
      </c>
      <c r="FB37" s="973">
        <v>178</v>
      </c>
      <c r="FC37" s="974">
        <v>75.900000000000006</v>
      </c>
      <c r="FD37" s="975">
        <v>37950</v>
      </c>
      <c r="FE37" s="976">
        <v>14</v>
      </c>
      <c r="FF37" s="977">
        <v>843.99999999997817</v>
      </c>
    </row>
    <row r="38" spans="1:162">
      <c r="A38" s="93">
        <v>45415</v>
      </c>
      <c r="B38" s="317">
        <v>20</v>
      </c>
      <c r="C38" s="318">
        <v>15</v>
      </c>
      <c r="D38" s="1090">
        <v>28</v>
      </c>
      <c r="E38" s="1091">
        <v>6</v>
      </c>
      <c r="F38" s="1092">
        <v>45</v>
      </c>
      <c r="G38" s="1093">
        <v>9.5500000000000007</v>
      </c>
      <c r="H38" s="1094">
        <v>4775</v>
      </c>
      <c r="I38" s="1095">
        <v>2</v>
      </c>
      <c r="J38" s="1096">
        <v>103.99999999997817</v>
      </c>
      <c r="K38" s="1097">
        <v>0.91</v>
      </c>
      <c r="L38" s="1097">
        <v>0.71</v>
      </c>
      <c r="M38" s="1098">
        <v>24.8</v>
      </c>
      <c r="N38" s="1098">
        <v>21.5</v>
      </c>
      <c r="O38" s="1098">
        <v>0.5</v>
      </c>
      <c r="P38" s="1098">
        <v>1.93</v>
      </c>
      <c r="Q38" s="1099">
        <v>0</v>
      </c>
      <c r="R38" s="1099">
        <v>0</v>
      </c>
      <c r="S38" s="1099">
        <v>2</v>
      </c>
      <c r="T38" s="1100">
        <v>5</v>
      </c>
      <c r="U38" s="1090">
        <v>28</v>
      </c>
      <c r="V38" s="1091">
        <v>3</v>
      </c>
      <c r="W38" s="1092">
        <v>18</v>
      </c>
      <c r="X38" s="1093">
        <v>9.67</v>
      </c>
      <c r="Y38" s="1094">
        <v>4835</v>
      </c>
      <c r="Z38" s="1095">
        <v>1</v>
      </c>
      <c r="AA38" s="1096">
        <v>112.00000000000728</v>
      </c>
      <c r="AB38" s="1097">
        <v>0.86</v>
      </c>
      <c r="AC38" s="1097">
        <v>0.68</v>
      </c>
      <c r="AD38" s="1098">
        <v>24.6</v>
      </c>
      <c r="AE38" s="1098">
        <v>21.4</v>
      </c>
      <c r="AF38" s="1098">
        <v>0.5</v>
      </c>
      <c r="AG38" s="1098">
        <v>1.93</v>
      </c>
      <c r="AH38" s="1099">
        <v>0</v>
      </c>
      <c r="AI38" s="1099">
        <v>0</v>
      </c>
      <c r="AJ38" s="1099">
        <v>2</v>
      </c>
      <c r="AK38" s="1100">
        <v>5</v>
      </c>
      <c r="AL38" s="1090">
        <v>28</v>
      </c>
      <c r="AM38" s="1091">
        <v>4</v>
      </c>
      <c r="AN38" s="1092">
        <v>15</v>
      </c>
      <c r="AO38" s="1093">
        <v>8.8699999999999992</v>
      </c>
      <c r="AP38" s="1094">
        <v>4435</v>
      </c>
      <c r="AQ38" s="1095">
        <v>2</v>
      </c>
      <c r="AR38" s="1096">
        <v>115.99999999998545</v>
      </c>
      <c r="AS38" s="1097">
        <v>0.79</v>
      </c>
      <c r="AT38" s="1097">
        <v>0.66</v>
      </c>
      <c r="AU38" s="1098">
        <v>24.8</v>
      </c>
      <c r="AV38" s="1098">
        <v>21.8</v>
      </c>
      <c r="AW38" s="1098">
        <v>0.5</v>
      </c>
      <c r="AX38" s="1098">
        <v>1.93</v>
      </c>
      <c r="AY38" s="1099">
        <v>0</v>
      </c>
      <c r="AZ38" s="1099">
        <v>0</v>
      </c>
      <c r="BA38" s="1099">
        <v>2</v>
      </c>
      <c r="BB38" s="1100">
        <v>5</v>
      </c>
      <c r="BC38" s="1090">
        <v>28</v>
      </c>
      <c r="BD38" s="1091">
        <v>3</v>
      </c>
      <c r="BE38" s="1092">
        <v>16</v>
      </c>
      <c r="BF38" s="1093">
        <v>8.94</v>
      </c>
      <c r="BG38" s="1094">
        <v>4470</v>
      </c>
      <c r="BH38" s="1095">
        <v>2</v>
      </c>
      <c r="BI38" s="1096">
        <v>107.99999999999272</v>
      </c>
      <c r="BJ38" s="1097">
        <v>0.89</v>
      </c>
      <c r="BK38" s="1097">
        <v>0.75</v>
      </c>
      <c r="BL38" s="1098">
        <v>25.3</v>
      </c>
      <c r="BM38" s="1098">
        <v>21.8</v>
      </c>
      <c r="BN38" s="1098">
        <v>0.5</v>
      </c>
      <c r="BO38" s="1098">
        <v>1.93</v>
      </c>
      <c r="BP38" s="1099">
        <v>0</v>
      </c>
      <c r="BQ38" s="1099">
        <v>0</v>
      </c>
      <c r="BR38" s="1099">
        <v>2</v>
      </c>
      <c r="BS38" s="1100">
        <v>5</v>
      </c>
      <c r="BT38" s="1090">
        <v>28</v>
      </c>
      <c r="BU38" s="1091">
        <v>3</v>
      </c>
      <c r="BV38" s="1092">
        <v>18</v>
      </c>
      <c r="BW38" s="1093">
        <v>8.1300000000000008</v>
      </c>
      <c r="BX38" s="1094">
        <v>4065</v>
      </c>
      <c r="BY38" s="1095">
        <v>2</v>
      </c>
      <c r="BZ38" s="1096">
        <v>95.999999999985448</v>
      </c>
      <c r="CA38" s="1097">
        <v>0.96</v>
      </c>
      <c r="CB38" s="1097">
        <v>0.77</v>
      </c>
      <c r="CC38" s="1098">
        <v>25.2</v>
      </c>
      <c r="CD38" s="1098">
        <v>22</v>
      </c>
      <c r="CE38" s="1098">
        <v>0.5</v>
      </c>
      <c r="CF38" s="1098">
        <v>1.93</v>
      </c>
      <c r="CG38" s="1099">
        <v>0</v>
      </c>
      <c r="CH38" s="1099">
        <v>0</v>
      </c>
      <c r="CI38" s="1099">
        <v>2</v>
      </c>
      <c r="CJ38" s="1100">
        <v>5</v>
      </c>
      <c r="CK38" s="1090">
        <v>27</v>
      </c>
      <c r="CL38" s="1091">
        <v>4</v>
      </c>
      <c r="CM38" s="1092">
        <v>22</v>
      </c>
      <c r="CN38" s="1093">
        <v>8.64</v>
      </c>
      <c r="CO38" s="1094">
        <v>4320</v>
      </c>
      <c r="CP38" s="1095">
        <v>2</v>
      </c>
      <c r="CQ38" s="1096">
        <v>107.99999999999272</v>
      </c>
      <c r="CR38" s="1097">
        <v>0.93</v>
      </c>
      <c r="CS38" s="1097">
        <v>0.74</v>
      </c>
      <c r="CT38" s="1098">
        <v>24.6</v>
      </c>
      <c r="CU38" s="1098">
        <v>21.5</v>
      </c>
      <c r="CV38" s="1098">
        <v>0.5</v>
      </c>
      <c r="CW38" s="1098">
        <v>2.04</v>
      </c>
      <c r="CX38" s="1099">
        <v>0</v>
      </c>
      <c r="CY38" s="1099">
        <v>0</v>
      </c>
      <c r="CZ38" s="1099">
        <v>2</v>
      </c>
      <c r="DA38" s="1100">
        <v>5</v>
      </c>
      <c r="DB38" s="1090">
        <v>27</v>
      </c>
      <c r="DC38" s="1091">
        <v>9</v>
      </c>
      <c r="DD38" s="1092">
        <v>14</v>
      </c>
      <c r="DE38" s="1093">
        <v>9.15</v>
      </c>
      <c r="DF38" s="1094">
        <v>4575</v>
      </c>
      <c r="DG38" s="1095">
        <v>2</v>
      </c>
      <c r="DH38" s="1096">
        <v>112.00000000000728</v>
      </c>
      <c r="DI38" s="1097">
        <v>0.85</v>
      </c>
      <c r="DJ38" s="1097">
        <v>0.67</v>
      </c>
      <c r="DK38" s="1098">
        <v>24.8</v>
      </c>
      <c r="DL38" s="1098">
        <v>21.6</v>
      </c>
      <c r="DM38" s="1098">
        <v>0.5</v>
      </c>
      <c r="DN38" s="1098">
        <v>2.04</v>
      </c>
      <c r="DO38" s="1099">
        <v>0</v>
      </c>
      <c r="DP38" s="1099">
        <v>0</v>
      </c>
      <c r="DQ38" s="1099">
        <v>2</v>
      </c>
      <c r="DR38" s="1100">
        <v>5</v>
      </c>
      <c r="DS38" s="1090">
        <v>27</v>
      </c>
      <c r="DT38" s="1091">
        <v>10</v>
      </c>
      <c r="DU38" s="1092">
        <v>22</v>
      </c>
      <c r="DV38" s="1102">
        <v>8.57</v>
      </c>
      <c r="DW38" s="1094">
        <v>4285</v>
      </c>
      <c r="DX38" s="1096">
        <v>2</v>
      </c>
      <c r="DY38" s="1096">
        <v>115.99999999998545</v>
      </c>
      <c r="DZ38" s="1121">
        <v>0.93</v>
      </c>
      <c r="EA38" s="1121">
        <v>0.73</v>
      </c>
      <c r="EB38" s="1122">
        <v>25.1</v>
      </c>
      <c r="EC38" s="1122">
        <v>21.6</v>
      </c>
      <c r="ED38" s="1122">
        <v>0.5</v>
      </c>
      <c r="EE38" s="1122">
        <v>2.04</v>
      </c>
      <c r="EF38" s="1092">
        <v>0</v>
      </c>
      <c r="EG38" s="1092">
        <v>0</v>
      </c>
      <c r="EH38" s="1092">
        <v>2</v>
      </c>
      <c r="EI38" s="1123">
        <v>5</v>
      </c>
      <c r="EJ38" s="1090">
        <v>27</v>
      </c>
      <c r="EK38" s="1091">
        <v>3</v>
      </c>
      <c r="EL38" s="1092">
        <v>16</v>
      </c>
      <c r="EM38" s="1093">
        <v>8.52</v>
      </c>
      <c r="EN38" s="1094">
        <v>4260</v>
      </c>
      <c r="EO38" s="1095">
        <v>2</v>
      </c>
      <c r="EP38" s="1096">
        <v>104.00000000001455</v>
      </c>
      <c r="EQ38" s="1097">
        <v>0.82</v>
      </c>
      <c r="ER38" s="1097">
        <v>0.64</v>
      </c>
      <c r="ES38" s="1098">
        <v>25</v>
      </c>
      <c r="ET38" s="1098">
        <v>21.6</v>
      </c>
      <c r="EU38" s="1098">
        <v>0.5</v>
      </c>
      <c r="EV38" s="1098">
        <v>2.04</v>
      </c>
      <c r="EW38" s="1099">
        <v>0</v>
      </c>
      <c r="EX38" s="1099">
        <v>0</v>
      </c>
      <c r="EY38" s="1099">
        <v>2</v>
      </c>
      <c r="EZ38" s="1100">
        <v>5</v>
      </c>
      <c r="FA38" s="972">
        <v>45</v>
      </c>
      <c r="FB38" s="973">
        <v>186</v>
      </c>
      <c r="FC38" s="974">
        <v>80.039999999999992</v>
      </c>
      <c r="FD38" s="975">
        <v>40020</v>
      </c>
      <c r="FE38" s="976">
        <v>17</v>
      </c>
      <c r="FF38" s="977">
        <v>975.99999999994907</v>
      </c>
    </row>
    <row r="39" spans="1:162">
      <c r="A39" s="93">
        <v>45416</v>
      </c>
      <c r="B39" s="317">
        <v>19</v>
      </c>
      <c r="C39" s="318">
        <v>15</v>
      </c>
      <c r="D39" s="1090">
        <v>29</v>
      </c>
      <c r="E39" s="1091">
        <v>5</v>
      </c>
      <c r="F39" s="1092">
        <v>61</v>
      </c>
      <c r="G39" s="1093">
        <v>9.99</v>
      </c>
      <c r="H39" s="1094">
        <v>4995</v>
      </c>
      <c r="I39" s="1095">
        <v>0</v>
      </c>
      <c r="J39" s="1096">
        <v>124.00000000001455</v>
      </c>
      <c r="K39" s="1097">
        <v>0.9</v>
      </c>
      <c r="L39" s="1097">
        <v>0.81</v>
      </c>
      <c r="M39" s="1098">
        <v>23.6</v>
      </c>
      <c r="N39" s="1098">
        <v>21.6</v>
      </c>
      <c r="O39" s="1098">
        <v>0.73</v>
      </c>
      <c r="P39" s="1098">
        <v>1.82</v>
      </c>
      <c r="Q39" s="1099">
        <v>0</v>
      </c>
      <c r="R39" s="1099">
        <v>0</v>
      </c>
      <c r="S39" s="1099">
        <v>2</v>
      </c>
      <c r="T39" s="1100">
        <v>5</v>
      </c>
      <c r="U39" s="1090">
        <v>29</v>
      </c>
      <c r="V39" s="1091">
        <v>8</v>
      </c>
      <c r="W39" s="1092">
        <v>43</v>
      </c>
      <c r="X39" s="1093">
        <v>9.66</v>
      </c>
      <c r="Y39" s="1094">
        <v>4830</v>
      </c>
      <c r="Z39" s="1095">
        <v>0</v>
      </c>
      <c r="AA39" s="1096">
        <v>120</v>
      </c>
      <c r="AB39" s="1097">
        <v>0.86</v>
      </c>
      <c r="AC39" s="1097">
        <v>0.77</v>
      </c>
      <c r="AD39" s="1098">
        <v>23.3</v>
      </c>
      <c r="AE39" s="1098">
        <v>21.4</v>
      </c>
      <c r="AF39" s="1098">
        <v>0.73</v>
      </c>
      <c r="AG39" s="1098">
        <v>1.82</v>
      </c>
      <c r="AH39" s="1099">
        <v>0</v>
      </c>
      <c r="AI39" s="1099">
        <v>0</v>
      </c>
      <c r="AJ39" s="1099">
        <v>2</v>
      </c>
      <c r="AK39" s="1100">
        <v>5</v>
      </c>
      <c r="AL39" s="1090">
        <v>29</v>
      </c>
      <c r="AM39" s="1091">
        <v>1</v>
      </c>
      <c r="AN39" s="1092">
        <v>4</v>
      </c>
      <c r="AO39" s="1093">
        <v>9.34</v>
      </c>
      <c r="AP39" s="1094">
        <v>4670</v>
      </c>
      <c r="AQ39" s="1095">
        <v>0</v>
      </c>
      <c r="AR39" s="1096">
        <v>116.00000000002183</v>
      </c>
      <c r="AS39" s="1097">
        <v>0.8</v>
      </c>
      <c r="AT39" s="1097">
        <v>0.74</v>
      </c>
      <c r="AU39" s="1098">
        <v>24</v>
      </c>
      <c r="AV39" s="1098">
        <v>21.9</v>
      </c>
      <c r="AW39" s="1098">
        <v>0.73</v>
      </c>
      <c r="AX39" s="1098">
        <v>1.82</v>
      </c>
      <c r="AY39" s="1099">
        <v>0</v>
      </c>
      <c r="AZ39" s="1099">
        <v>0</v>
      </c>
      <c r="BA39" s="1099">
        <v>2</v>
      </c>
      <c r="BB39" s="1100">
        <v>5</v>
      </c>
      <c r="BC39" s="1090">
        <v>29</v>
      </c>
      <c r="BD39" s="1091">
        <v>8</v>
      </c>
      <c r="BE39" s="1092">
        <v>19</v>
      </c>
      <c r="BF39" s="1093">
        <v>9.4</v>
      </c>
      <c r="BG39" s="1094">
        <v>4700</v>
      </c>
      <c r="BH39" s="1095">
        <v>0</v>
      </c>
      <c r="BI39" s="1096">
        <v>128.0000000000291</v>
      </c>
      <c r="BJ39" s="1097">
        <v>0.89</v>
      </c>
      <c r="BK39" s="1097">
        <v>0.84</v>
      </c>
      <c r="BL39" s="1098">
        <v>24.1</v>
      </c>
      <c r="BM39" s="1098">
        <v>21.9</v>
      </c>
      <c r="BN39" s="1098">
        <v>0.73</v>
      </c>
      <c r="BO39" s="1098">
        <v>1.82</v>
      </c>
      <c r="BP39" s="1099">
        <v>0</v>
      </c>
      <c r="BQ39" s="1099">
        <v>0</v>
      </c>
      <c r="BR39" s="1099">
        <v>2</v>
      </c>
      <c r="BS39" s="1100">
        <v>5</v>
      </c>
      <c r="BT39" s="1090">
        <v>29</v>
      </c>
      <c r="BU39" s="1091">
        <v>4</v>
      </c>
      <c r="BV39" s="1092">
        <v>22</v>
      </c>
      <c r="BW39" s="1093">
        <v>8.33</v>
      </c>
      <c r="BX39" s="1094">
        <v>4165</v>
      </c>
      <c r="BY39" s="1095">
        <v>2</v>
      </c>
      <c r="BZ39" s="1096">
        <v>115.99999999998545</v>
      </c>
      <c r="CA39" s="1097">
        <v>0.95</v>
      </c>
      <c r="CB39" s="1097">
        <v>0.86</v>
      </c>
      <c r="CC39" s="1098">
        <v>24</v>
      </c>
      <c r="CD39" s="1098">
        <v>21.9</v>
      </c>
      <c r="CE39" s="1098">
        <v>0.73</v>
      </c>
      <c r="CF39" s="1098">
        <v>1.82</v>
      </c>
      <c r="CG39" s="1099">
        <v>0</v>
      </c>
      <c r="CH39" s="1099">
        <v>0</v>
      </c>
      <c r="CI39" s="1099">
        <v>2</v>
      </c>
      <c r="CJ39" s="1100">
        <v>5</v>
      </c>
      <c r="CK39" s="1090">
        <v>28</v>
      </c>
      <c r="CL39" s="1091">
        <v>9</v>
      </c>
      <c r="CM39" s="1092">
        <v>18</v>
      </c>
      <c r="CN39" s="1093">
        <v>9.07</v>
      </c>
      <c r="CO39" s="1094">
        <v>4535</v>
      </c>
      <c r="CP39" s="1095">
        <v>0</v>
      </c>
      <c r="CQ39" s="1096">
        <v>115.99999999998545</v>
      </c>
      <c r="CR39" s="1097">
        <v>0.93</v>
      </c>
      <c r="CS39" s="1097">
        <v>0.83</v>
      </c>
      <c r="CT39" s="1098">
        <v>23.5</v>
      </c>
      <c r="CU39" s="1098">
        <v>21.6</v>
      </c>
      <c r="CV39" s="1098">
        <v>0.73</v>
      </c>
      <c r="CW39" s="1098">
        <v>1.93</v>
      </c>
      <c r="CX39" s="1099">
        <v>0</v>
      </c>
      <c r="CY39" s="1099">
        <v>0</v>
      </c>
      <c r="CZ39" s="1099">
        <v>2</v>
      </c>
      <c r="DA39" s="1100">
        <v>5</v>
      </c>
      <c r="DB39" s="1090">
        <v>28</v>
      </c>
      <c r="DC39" s="1091">
        <v>12</v>
      </c>
      <c r="DD39" s="1092">
        <v>15</v>
      </c>
      <c r="DE39" s="1093">
        <v>9.41</v>
      </c>
      <c r="DF39" s="1094">
        <v>4705</v>
      </c>
      <c r="DG39" s="1095">
        <v>0</v>
      </c>
      <c r="DH39" s="1096">
        <v>127.99999999999272</v>
      </c>
      <c r="DI39" s="1097">
        <v>0.85</v>
      </c>
      <c r="DJ39" s="1097">
        <v>0.78</v>
      </c>
      <c r="DK39" s="1098">
        <v>23.8</v>
      </c>
      <c r="DL39" s="1098">
        <v>21.7</v>
      </c>
      <c r="DM39" s="1098">
        <v>0.73</v>
      </c>
      <c r="DN39" s="1098">
        <v>1.93</v>
      </c>
      <c r="DO39" s="1099">
        <v>0</v>
      </c>
      <c r="DP39" s="1099">
        <v>0</v>
      </c>
      <c r="DQ39" s="1099">
        <v>2</v>
      </c>
      <c r="DR39" s="1100">
        <v>5</v>
      </c>
      <c r="DS39" s="1090">
        <v>28</v>
      </c>
      <c r="DT39" s="1091">
        <v>11</v>
      </c>
      <c r="DU39" s="1092">
        <v>14</v>
      </c>
      <c r="DV39" s="1102">
        <v>8.76</v>
      </c>
      <c r="DW39" s="1094">
        <v>4380</v>
      </c>
      <c r="DX39" s="1096">
        <v>0</v>
      </c>
      <c r="DY39" s="1096">
        <v>132.00000000000728</v>
      </c>
      <c r="DZ39" s="1121">
        <v>0.92</v>
      </c>
      <c r="EA39" s="1121">
        <v>0.83</v>
      </c>
      <c r="EB39" s="1122">
        <v>24</v>
      </c>
      <c r="EC39" s="1122">
        <v>21.6</v>
      </c>
      <c r="ED39" s="1122">
        <v>0.73</v>
      </c>
      <c r="EE39" s="1122">
        <v>1.93</v>
      </c>
      <c r="EF39" s="1092">
        <v>0</v>
      </c>
      <c r="EG39" s="1092">
        <v>0</v>
      </c>
      <c r="EH39" s="1092">
        <v>2</v>
      </c>
      <c r="EI39" s="1123">
        <v>5</v>
      </c>
      <c r="EJ39" s="1090">
        <v>28</v>
      </c>
      <c r="EK39" s="1091">
        <v>5</v>
      </c>
      <c r="EL39" s="1092">
        <v>25</v>
      </c>
      <c r="EM39" s="1093">
        <v>8.74</v>
      </c>
      <c r="EN39" s="1094">
        <v>4370</v>
      </c>
      <c r="EO39" s="1095">
        <v>0</v>
      </c>
      <c r="EP39" s="1096">
        <v>123.99999999997817</v>
      </c>
      <c r="EQ39" s="1097">
        <v>0.8</v>
      </c>
      <c r="ER39" s="1097">
        <v>0.73</v>
      </c>
      <c r="ES39" s="1098">
        <v>23.8</v>
      </c>
      <c r="ET39" s="1098">
        <v>21.7</v>
      </c>
      <c r="EU39" s="1098">
        <v>0.73</v>
      </c>
      <c r="EV39" s="1098">
        <v>1.93</v>
      </c>
      <c r="EW39" s="1099">
        <v>0</v>
      </c>
      <c r="EX39" s="1099">
        <v>0</v>
      </c>
      <c r="EY39" s="1099">
        <v>2</v>
      </c>
      <c r="EZ39" s="1100">
        <v>5</v>
      </c>
      <c r="FA39" s="972">
        <v>63</v>
      </c>
      <c r="FB39" s="973">
        <v>221</v>
      </c>
      <c r="FC39" s="974">
        <v>82.7</v>
      </c>
      <c r="FD39" s="975">
        <v>41350</v>
      </c>
      <c r="FE39" s="976">
        <v>2</v>
      </c>
      <c r="FF39" s="977">
        <v>1104.0000000000146</v>
      </c>
    </row>
    <row r="40" spans="1:162">
      <c r="A40" s="93">
        <v>45417</v>
      </c>
      <c r="B40" s="317">
        <v>20</v>
      </c>
      <c r="C40" s="318">
        <v>14</v>
      </c>
      <c r="D40" s="1090">
        <v>30</v>
      </c>
      <c r="E40" s="1091">
        <v>8</v>
      </c>
      <c r="F40" s="1092">
        <v>46</v>
      </c>
      <c r="G40" s="1093">
        <v>10.210000000000001</v>
      </c>
      <c r="H40" s="1094">
        <v>5105</v>
      </c>
      <c r="I40" s="1095">
        <v>0</v>
      </c>
      <c r="J40" s="1096">
        <v>120</v>
      </c>
      <c r="K40" s="1097">
        <v>0.95</v>
      </c>
      <c r="L40" s="1097">
        <v>0.86</v>
      </c>
      <c r="M40" s="1098">
        <v>23.3</v>
      </c>
      <c r="N40" s="1098">
        <v>21.4</v>
      </c>
      <c r="O40" s="1098">
        <v>1.03</v>
      </c>
      <c r="P40" s="1098">
        <v>1.38</v>
      </c>
      <c r="Q40" s="1099">
        <v>0</v>
      </c>
      <c r="R40" s="1099">
        <v>0</v>
      </c>
      <c r="S40" s="1099">
        <v>3</v>
      </c>
      <c r="T40" s="1100">
        <v>4</v>
      </c>
      <c r="U40" s="1090">
        <v>30</v>
      </c>
      <c r="V40" s="1091">
        <v>10</v>
      </c>
      <c r="W40" s="1092">
        <v>51</v>
      </c>
      <c r="X40" s="1093">
        <v>9.65</v>
      </c>
      <c r="Y40" s="1094">
        <v>4825</v>
      </c>
      <c r="Z40" s="1095">
        <v>0</v>
      </c>
      <c r="AA40" s="1096">
        <v>115.99999999998545</v>
      </c>
      <c r="AB40" s="1097">
        <v>0.92</v>
      </c>
      <c r="AC40" s="1097">
        <v>0.85</v>
      </c>
      <c r="AD40" s="1098">
        <v>23.1</v>
      </c>
      <c r="AE40" s="1098">
        <v>21.4</v>
      </c>
      <c r="AF40" s="1098">
        <v>1.03</v>
      </c>
      <c r="AG40" s="1098">
        <v>1.38</v>
      </c>
      <c r="AH40" s="1099">
        <v>0</v>
      </c>
      <c r="AI40" s="1099">
        <v>0</v>
      </c>
      <c r="AJ40" s="1099">
        <v>3</v>
      </c>
      <c r="AK40" s="1100">
        <v>4</v>
      </c>
      <c r="AL40" s="1090">
        <v>30</v>
      </c>
      <c r="AM40" s="1091">
        <v>5</v>
      </c>
      <c r="AN40" s="1092">
        <v>9</v>
      </c>
      <c r="AO40" s="1093">
        <v>9.69</v>
      </c>
      <c r="AP40" s="1094">
        <v>4845</v>
      </c>
      <c r="AQ40" s="1095">
        <v>1</v>
      </c>
      <c r="AR40" s="1096">
        <v>112.00000000000728</v>
      </c>
      <c r="AS40" s="1097">
        <v>0.84</v>
      </c>
      <c r="AT40" s="1097">
        <v>0.79</v>
      </c>
      <c r="AU40" s="1098">
        <v>23.5</v>
      </c>
      <c r="AV40" s="1098">
        <v>21.9</v>
      </c>
      <c r="AW40" s="1098">
        <v>1.03</v>
      </c>
      <c r="AX40" s="1098">
        <v>1.38</v>
      </c>
      <c r="AY40" s="1099">
        <v>0</v>
      </c>
      <c r="AZ40" s="1099">
        <v>0</v>
      </c>
      <c r="BA40" s="1099">
        <v>3</v>
      </c>
      <c r="BB40" s="1100">
        <v>4</v>
      </c>
      <c r="BC40" s="1090">
        <v>30</v>
      </c>
      <c r="BD40" s="1091">
        <v>6</v>
      </c>
      <c r="BE40" s="1092">
        <v>17</v>
      </c>
      <c r="BF40" s="1093">
        <v>9.8800000000000008</v>
      </c>
      <c r="BG40" s="1094">
        <v>4940</v>
      </c>
      <c r="BH40" s="1095">
        <v>1</v>
      </c>
      <c r="BI40" s="1096">
        <v>120</v>
      </c>
      <c r="BJ40" s="1097">
        <v>0.92</v>
      </c>
      <c r="BK40" s="1097">
        <v>0.88</v>
      </c>
      <c r="BL40" s="1098">
        <v>23.4</v>
      </c>
      <c r="BM40" s="1098">
        <v>21.8</v>
      </c>
      <c r="BN40" s="1098">
        <v>1.03</v>
      </c>
      <c r="BO40" s="1098">
        <v>1.38</v>
      </c>
      <c r="BP40" s="1099">
        <v>0</v>
      </c>
      <c r="BQ40" s="1099">
        <v>0</v>
      </c>
      <c r="BR40" s="1099">
        <v>3</v>
      </c>
      <c r="BS40" s="1100">
        <v>4</v>
      </c>
      <c r="BT40" s="1090">
        <v>30</v>
      </c>
      <c r="BU40" s="1091">
        <v>10</v>
      </c>
      <c r="BV40" s="1092">
        <v>30</v>
      </c>
      <c r="BW40" s="1093">
        <v>9.35</v>
      </c>
      <c r="BX40" s="1094">
        <v>4675</v>
      </c>
      <c r="BY40" s="1095">
        <v>0</v>
      </c>
      <c r="BZ40" s="1096">
        <v>112.00000000000728</v>
      </c>
      <c r="CA40" s="1097">
        <v>0.95</v>
      </c>
      <c r="CB40" s="1097">
        <v>0.86</v>
      </c>
      <c r="CC40" s="1098">
        <v>25.1</v>
      </c>
      <c r="CD40" s="1098">
        <v>21.4</v>
      </c>
      <c r="CE40" s="1098">
        <v>1.03</v>
      </c>
      <c r="CF40" s="1098">
        <v>1.38</v>
      </c>
      <c r="CG40" s="1099">
        <v>0</v>
      </c>
      <c r="CH40" s="1099">
        <v>0</v>
      </c>
      <c r="CI40" s="1099">
        <v>3</v>
      </c>
      <c r="CJ40" s="1100">
        <v>4</v>
      </c>
      <c r="CK40" s="1090">
        <v>29</v>
      </c>
      <c r="CL40" s="1091">
        <v>8</v>
      </c>
      <c r="CM40" s="1092">
        <v>20</v>
      </c>
      <c r="CN40" s="1093">
        <v>9.41</v>
      </c>
      <c r="CO40" s="1094">
        <v>4705</v>
      </c>
      <c r="CP40" s="1095">
        <v>0</v>
      </c>
      <c r="CQ40" s="1096">
        <v>116.00000000002183</v>
      </c>
      <c r="CR40" s="1097">
        <v>0.97</v>
      </c>
      <c r="CS40" s="1097">
        <v>0.9</v>
      </c>
      <c r="CT40" s="1098">
        <v>23.3</v>
      </c>
      <c r="CU40" s="1098">
        <v>21.4</v>
      </c>
      <c r="CV40" s="1098">
        <v>1.03</v>
      </c>
      <c r="CW40" s="1098">
        <v>1.46</v>
      </c>
      <c r="CX40" s="1099">
        <v>0</v>
      </c>
      <c r="CY40" s="1099">
        <v>0</v>
      </c>
      <c r="CZ40" s="1099">
        <v>3</v>
      </c>
      <c r="DA40" s="1100">
        <v>4</v>
      </c>
      <c r="DB40" s="1090">
        <v>29</v>
      </c>
      <c r="DC40" s="1091">
        <v>6</v>
      </c>
      <c r="DD40" s="1092">
        <v>14</v>
      </c>
      <c r="DE40" s="1093">
        <v>9.64</v>
      </c>
      <c r="DF40" s="1094">
        <v>4820</v>
      </c>
      <c r="DG40" s="1095">
        <v>0</v>
      </c>
      <c r="DH40" s="1096">
        <v>120</v>
      </c>
      <c r="DI40" s="1097">
        <v>0.87</v>
      </c>
      <c r="DJ40" s="1097">
        <v>0.83</v>
      </c>
      <c r="DK40" s="1098">
        <v>23.6</v>
      </c>
      <c r="DL40" s="1098">
        <v>21.4</v>
      </c>
      <c r="DM40" s="1098">
        <v>1.03</v>
      </c>
      <c r="DN40" s="1098">
        <v>1.46</v>
      </c>
      <c r="DO40" s="1099">
        <v>0</v>
      </c>
      <c r="DP40" s="1099">
        <v>0</v>
      </c>
      <c r="DQ40" s="1099">
        <v>3</v>
      </c>
      <c r="DR40" s="1100">
        <v>4</v>
      </c>
      <c r="DS40" s="1090">
        <v>29</v>
      </c>
      <c r="DT40" s="1091">
        <v>12</v>
      </c>
      <c r="DU40" s="1092">
        <v>22</v>
      </c>
      <c r="DV40" s="1102">
        <v>9.07</v>
      </c>
      <c r="DW40" s="1094">
        <v>4535</v>
      </c>
      <c r="DX40" s="1096">
        <v>0</v>
      </c>
      <c r="DY40" s="1096">
        <v>120</v>
      </c>
      <c r="DZ40" s="1121">
        <v>0.96</v>
      </c>
      <c r="EA40" s="1121">
        <v>0.89</v>
      </c>
      <c r="EB40" s="1122">
        <v>23.5</v>
      </c>
      <c r="EC40" s="1122">
        <v>21.6</v>
      </c>
      <c r="ED40" s="1122">
        <v>1.03</v>
      </c>
      <c r="EE40" s="1122">
        <v>1.46</v>
      </c>
      <c r="EF40" s="1092">
        <v>0</v>
      </c>
      <c r="EG40" s="1092">
        <v>0</v>
      </c>
      <c r="EH40" s="1092">
        <v>3</v>
      </c>
      <c r="EI40" s="1123">
        <v>4</v>
      </c>
      <c r="EJ40" s="1090">
        <v>29</v>
      </c>
      <c r="EK40" s="1091">
        <v>4</v>
      </c>
      <c r="EL40" s="1092">
        <v>26</v>
      </c>
      <c r="EM40" s="1093">
        <v>9.4</v>
      </c>
      <c r="EN40" s="1094">
        <v>4700</v>
      </c>
      <c r="EO40" s="1095">
        <v>0</v>
      </c>
      <c r="EP40" s="1096">
        <v>120</v>
      </c>
      <c r="EQ40" s="1097">
        <v>0.87</v>
      </c>
      <c r="ER40" s="1097">
        <v>0.78</v>
      </c>
      <c r="ES40" s="1098">
        <v>23.5</v>
      </c>
      <c r="ET40" s="1098">
        <v>21.4</v>
      </c>
      <c r="EU40" s="1098">
        <v>1.03</v>
      </c>
      <c r="EV40" s="1098">
        <v>1.46</v>
      </c>
      <c r="EW40" s="1099">
        <v>0</v>
      </c>
      <c r="EX40" s="1099">
        <v>0</v>
      </c>
      <c r="EY40" s="1099">
        <v>3</v>
      </c>
      <c r="EZ40" s="1100">
        <v>4</v>
      </c>
      <c r="FA40" s="972">
        <v>69</v>
      </c>
      <c r="FB40" s="973">
        <v>235</v>
      </c>
      <c r="FC40" s="974">
        <v>86.300000000000011</v>
      </c>
      <c r="FD40" s="975">
        <v>43150</v>
      </c>
      <c r="FE40" s="976">
        <v>2</v>
      </c>
      <c r="FF40" s="977">
        <v>1056.0000000000218</v>
      </c>
    </row>
    <row r="41" spans="1:162">
      <c r="A41" s="93">
        <v>45418</v>
      </c>
      <c r="B41" s="317">
        <v>26</v>
      </c>
      <c r="C41" s="318">
        <v>15</v>
      </c>
      <c r="D41" s="1090">
        <v>31</v>
      </c>
      <c r="E41" s="1091">
        <v>9</v>
      </c>
      <c r="F41" s="1092">
        <v>51</v>
      </c>
      <c r="G41" s="1093">
        <v>10.210000000000001</v>
      </c>
      <c r="H41" s="1094">
        <v>5105</v>
      </c>
      <c r="I41" s="1095">
        <v>3</v>
      </c>
      <c r="J41" s="1096">
        <v>120</v>
      </c>
      <c r="K41" s="1097">
        <v>0.95</v>
      </c>
      <c r="L41" s="1097">
        <v>0.77</v>
      </c>
      <c r="M41" s="1098">
        <v>27</v>
      </c>
      <c r="N41" s="1098">
        <v>21</v>
      </c>
      <c r="O41" s="1098">
        <v>0.98</v>
      </c>
      <c r="P41" s="1098">
        <v>3.59</v>
      </c>
      <c r="Q41" s="1099">
        <v>0</v>
      </c>
      <c r="R41" s="1099">
        <v>0</v>
      </c>
      <c r="S41" s="1099">
        <v>3</v>
      </c>
      <c r="T41" s="1100">
        <v>11</v>
      </c>
      <c r="U41" s="1090">
        <v>31</v>
      </c>
      <c r="V41" s="1091">
        <v>6</v>
      </c>
      <c r="W41" s="1092">
        <v>40</v>
      </c>
      <c r="X41" s="1093">
        <v>9.92</v>
      </c>
      <c r="Y41" s="1094">
        <v>4960</v>
      </c>
      <c r="Z41" s="1095">
        <v>3</v>
      </c>
      <c r="AA41" s="1096">
        <v>116.00000000002183</v>
      </c>
      <c r="AB41" s="1097">
        <v>0.92</v>
      </c>
      <c r="AC41" s="1097">
        <v>0.72</v>
      </c>
      <c r="AD41" s="1098">
        <v>27</v>
      </c>
      <c r="AE41" s="1098">
        <v>20.9</v>
      </c>
      <c r="AF41" s="1098">
        <v>0.98</v>
      </c>
      <c r="AG41" s="1098">
        <v>3.59</v>
      </c>
      <c r="AH41" s="1099">
        <v>0</v>
      </c>
      <c r="AI41" s="1099">
        <v>0</v>
      </c>
      <c r="AJ41" s="1099">
        <v>3</v>
      </c>
      <c r="AK41" s="1100">
        <v>11</v>
      </c>
      <c r="AL41" s="1090">
        <v>31</v>
      </c>
      <c r="AM41" s="1091">
        <v>4</v>
      </c>
      <c r="AN41" s="1092">
        <v>7</v>
      </c>
      <c r="AO41" s="1093">
        <v>10.15</v>
      </c>
      <c r="AP41" s="1094">
        <v>5075</v>
      </c>
      <c r="AQ41" s="1095">
        <v>3</v>
      </c>
      <c r="AR41" s="1096">
        <v>123.99999999997817</v>
      </c>
      <c r="AS41" s="1097">
        <v>0.84</v>
      </c>
      <c r="AT41" s="1097">
        <v>0.7</v>
      </c>
      <c r="AU41" s="1098">
        <v>26.9</v>
      </c>
      <c r="AV41" s="1098">
        <v>21.3</v>
      </c>
      <c r="AW41" s="1098">
        <v>0.98</v>
      </c>
      <c r="AX41" s="1098">
        <v>3.59</v>
      </c>
      <c r="AY41" s="1099">
        <v>0</v>
      </c>
      <c r="AZ41" s="1099">
        <v>0</v>
      </c>
      <c r="BA41" s="1099">
        <v>3</v>
      </c>
      <c r="BB41" s="1100">
        <v>11</v>
      </c>
      <c r="BC41" s="1090">
        <v>31</v>
      </c>
      <c r="BD41" s="1091">
        <v>2</v>
      </c>
      <c r="BE41" s="1092">
        <v>16</v>
      </c>
      <c r="BF41" s="1093">
        <v>10.07</v>
      </c>
      <c r="BG41" s="1094">
        <v>5035</v>
      </c>
      <c r="BH41" s="1095">
        <v>3</v>
      </c>
      <c r="BI41" s="1096">
        <v>131.9999999999709</v>
      </c>
      <c r="BJ41" s="1097">
        <v>0.92</v>
      </c>
      <c r="BK41" s="1097">
        <v>0.81</v>
      </c>
      <c r="BL41" s="1098">
        <v>27</v>
      </c>
      <c r="BM41" s="1098">
        <v>21.3</v>
      </c>
      <c r="BN41" s="1098">
        <v>0.98</v>
      </c>
      <c r="BO41" s="1098">
        <v>3.59</v>
      </c>
      <c r="BP41" s="1099">
        <v>0</v>
      </c>
      <c r="BQ41" s="1099">
        <v>0</v>
      </c>
      <c r="BR41" s="1099">
        <v>3</v>
      </c>
      <c r="BS41" s="1100">
        <v>11</v>
      </c>
      <c r="BT41" s="1090">
        <v>31</v>
      </c>
      <c r="BU41" s="1091">
        <v>9</v>
      </c>
      <c r="BV41" s="1092">
        <v>15</v>
      </c>
      <c r="BW41" s="1093">
        <v>9.6</v>
      </c>
      <c r="BX41" s="1094">
        <v>4800</v>
      </c>
      <c r="BY41" s="1095">
        <v>4</v>
      </c>
      <c r="BZ41" s="1096">
        <v>120</v>
      </c>
      <c r="CA41" s="1097">
        <v>0.95</v>
      </c>
      <c r="CB41" s="1097">
        <v>0.82</v>
      </c>
      <c r="CC41" s="1098">
        <v>26.9</v>
      </c>
      <c r="CD41" s="1098">
        <v>21.4</v>
      </c>
      <c r="CE41" s="1098">
        <v>0.98</v>
      </c>
      <c r="CF41" s="1098">
        <v>3.59</v>
      </c>
      <c r="CG41" s="1099">
        <v>0</v>
      </c>
      <c r="CH41" s="1099">
        <v>0</v>
      </c>
      <c r="CI41" s="1099">
        <v>3</v>
      </c>
      <c r="CJ41" s="1100">
        <v>11</v>
      </c>
      <c r="CK41" s="1090">
        <v>30</v>
      </c>
      <c r="CL41" s="1091">
        <v>4</v>
      </c>
      <c r="CM41" s="1092">
        <v>9</v>
      </c>
      <c r="CN41" s="1093">
        <v>9.49</v>
      </c>
      <c r="CO41" s="1094">
        <v>4745</v>
      </c>
      <c r="CP41" s="1095">
        <v>4</v>
      </c>
      <c r="CQ41" s="1096">
        <v>120</v>
      </c>
      <c r="CR41" s="1097">
        <v>0.97</v>
      </c>
      <c r="CS41" s="1097">
        <v>0.8</v>
      </c>
      <c r="CT41" s="1098">
        <v>26.6</v>
      </c>
      <c r="CU41" s="1098">
        <v>21.1</v>
      </c>
      <c r="CV41" s="1098">
        <v>0.98</v>
      </c>
      <c r="CW41" s="1098">
        <v>3.79</v>
      </c>
      <c r="CX41" s="1099">
        <v>0</v>
      </c>
      <c r="CY41" s="1099">
        <v>0</v>
      </c>
      <c r="CZ41" s="1099">
        <v>3</v>
      </c>
      <c r="DA41" s="1100">
        <v>11</v>
      </c>
      <c r="DB41" s="1090">
        <v>30</v>
      </c>
      <c r="DC41" s="1091">
        <v>8</v>
      </c>
      <c r="DD41" s="1092">
        <v>27</v>
      </c>
      <c r="DE41" s="1093">
        <v>9.66</v>
      </c>
      <c r="DF41" s="1094">
        <v>4830</v>
      </c>
      <c r="DG41" s="1095">
        <v>4</v>
      </c>
      <c r="DH41" s="1096">
        <v>128.0000000000291</v>
      </c>
      <c r="DI41" s="1097">
        <v>0.87</v>
      </c>
      <c r="DJ41" s="1097">
        <v>0.72</v>
      </c>
      <c r="DK41" s="1098">
        <v>26.7</v>
      </c>
      <c r="DL41" s="1098">
        <v>21.2</v>
      </c>
      <c r="DM41" s="1098">
        <v>0.98</v>
      </c>
      <c r="DN41" s="1098">
        <v>3.79</v>
      </c>
      <c r="DO41" s="1099">
        <v>0</v>
      </c>
      <c r="DP41" s="1099">
        <v>0</v>
      </c>
      <c r="DQ41" s="1099">
        <v>3</v>
      </c>
      <c r="DR41" s="1100">
        <v>11</v>
      </c>
      <c r="DS41" s="1090">
        <v>30</v>
      </c>
      <c r="DT41" s="1091">
        <v>10</v>
      </c>
      <c r="DU41" s="1092">
        <v>12</v>
      </c>
      <c r="DV41" s="1102">
        <v>9.27</v>
      </c>
      <c r="DW41" s="1094">
        <v>4635</v>
      </c>
      <c r="DX41" s="1096">
        <v>4</v>
      </c>
      <c r="DY41" s="1096">
        <v>135.99999999998545</v>
      </c>
      <c r="DZ41" s="1121">
        <v>0.96</v>
      </c>
      <c r="EA41" s="1121">
        <v>0.77</v>
      </c>
      <c r="EB41" s="1122">
        <v>26.8</v>
      </c>
      <c r="EC41" s="1122">
        <v>21.3</v>
      </c>
      <c r="ED41" s="1122">
        <v>0.98</v>
      </c>
      <c r="EE41" s="1122">
        <v>3.79</v>
      </c>
      <c r="EF41" s="1092">
        <v>0</v>
      </c>
      <c r="EG41" s="1092">
        <v>0</v>
      </c>
      <c r="EH41" s="1092">
        <v>3</v>
      </c>
      <c r="EI41" s="1123">
        <v>11</v>
      </c>
      <c r="EJ41" s="1090">
        <v>30</v>
      </c>
      <c r="EK41" s="1091">
        <v>5</v>
      </c>
      <c r="EL41" s="1092">
        <v>27</v>
      </c>
      <c r="EM41" s="1093">
        <v>9.6</v>
      </c>
      <c r="EN41" s="1094">
        <v>4800</v>
      </c>
      <c r="EO41" s="1095">
        <v>4</v>
      </c>
      <c r="EP41" s="1096">
        <v>112.00000000000728</v>
      </c>
      <c r="EQ41" s="1097">
        <v>0.87</v>
      </c>
      <c r="ER41" s="1097">
        <v>0.68</v>
      </c>
      <c r="ES41" s="1098">
        <v>26.8</v>
      </c>
      <c r="ET41" s="1098">
        <v>21.1</v>
      </c>
      <c r="EU41" s="1098">
        <v>0.98</v>
      </c>
      <c r="EV41" s="1098">
        <v>3.79</v>
      </c>
      <c r="EW41" s="1099">
        <v>0</v>
      </c>
      <c r="EX41" s="1099">
        <v>0</v>
      </c>
      <c r="EY41" s="1099">
        <v>3</v>
      </c>
      <c r="EZ41" s="1100">
        <v>11</v>
      </c>
      <c r="FA41" s="972">
        <v>57</v>
      </c>
      <c r="FB41" s="973">
        <v>204</v>
      </c>
      <c r="FC41" s="974">
        <v>87.97</v>
      </c>
      <c r="FD41" s="975">
        <v>43985</v>
      </c>
      <c r="FE41" s="976">
        <v>32</v>
      </c>
      <c r="FF41" s="977">
        <v>1107.9999999999927</v>
      </c>
    </row>
    <row r="42" spans="1:162">
      <c r="A42" s="93">
        <v>45419</v>
      </c>
      <c r="B42" s="317">
        <v>27</v>
      </c>
      <c r="C42" s="318">
        <v>14</v>
      </c>
      <c r="D42" s="1090">
        <v>32</v>
      </c>
      <c r="E42" s="1091">
        <v>15</v>
      </c>
      <c r="F42" s="1092">
        <v>33</v>
      </c>
      <c r="G42" s="1093">
        <v>10.71</v>
      </c>
      <c r="H42" s="1094">
        <v>5355</v>
      </c>
      <c r="I42" s="1095">
        <v>0</v>
      </c>
      <c r="J42" s="1096">
        <v>212.00000000000728</v>
      </c>
      <c r="K42" s="1097">
        <v>0.95</v>
      </c>
      <c r="L42" s="1097">
        <v>0.66</v>
      </c>
      <c r="M42" s="1098">
        <v>26.3</v>
      </c>
      <c r="N42" s="1098">
        <v>20.5</v>
      </c>
      <c r="O42" s="1098">
        <v>1.24</v>
      </c>
      <c r="P42" s="1098">
        <v>4.0199999999999996</v>
      </c>
      <c r="Q42" s="1099">
        <v>0</v>
      </c>
      <c r="R42" s="1099">
        <v>0</v>
      </c>
      <c r="S42" s="1099">
        <v>4</v>
      </c>
      <c r="T42" s="1100">
        <v>13</v>
      </c>
      <c r="U42" s="1090">
        <v>32</v>
      </c>
      <c r="V42" s="1091">
        <v>42</v>
      </c>
      <c r="W42" s="1092">
        <v>70</v>
      </c>
      <c r="X42" s="1093">
        <v>9.92</v>
      </c>
      <c r="Y42" s="1094">
        <v>4960</v>
      </c>
      <c r="Z42" s="1095">
        <v>0</v>
      </c>
      <c r="AA42" s="1096">
        <v>207.99999999999272</v>
      </c>
      <c r="AB42" s="1097">
        <v>0.93</v>
      </c>
      <c r="AC42" s="1097">
        <v>0.63</v>
      </c>
      <c r="AD42" s="1098">
        <v>26.1</v>
      </c>
      <c r="AE42" s="1098">
        <v>20.3</v>
      </c>
      <c r="AF42" s="1098">
        <v>1.24</v>
      </c>
      <c r="AG42" s="1098">
        <v>4.0199999999999996</v>
      </c>
      <c r="AH42" s="1099">
        <v>0</v>
      </c>
      <c r="AI42" s="1099">
        <v>0</v>
      </c>
      <c r="AJ42" s="1099">
        <v>4</v>
      </c>
      <c r="AK42" s="1100">
        <v>13</v>
      </c>
      <c r="AL42" s="1090">
        <v>32</v>
      </c>
      <c r="AM42" s="1091">
        <v>5</v>
      </c>
      <c r="AN42" s="1092">
        <v>12</v>
      </c>
      <c r="AO42" s="1093">
        <v>10.63</v>
      </c>
      <c r="AP42" s="1094">
        <v>5315</v>
      </c>
      <c r="AQ42" s="1095">
        <v>0</v>
      </c>
      <c r="AR42" s="1096">
        <v>207.99999999999272</v>
      </c>
      <c r="AS42" s="1097">
        <v>0.84</v>
      </c>
      <c r="AT42" s="1097">
        <v>0.63</v>
      </c>
      <c r="AU42" s="1098">
        <v>26.2</v>
      </c>
      <c r="AV42" s="1098">
        <v>20.6</v>
      </c>
      <c r="AW42" s="1098">
        <v>1.24</v>
      </c>
      <c r="AX42" s="1098">
        <v>4.0199999999999996</v>
      </c>
      <c r="AY42" s="1099">
        <v>0</v>
      </c>
      <c r="AZ42" s="1099">
        <v>0</v>
      </c>
      <c r="BA42" s="1099">
        <v>4</v>
      </c>
      <c r="BB42" s="1100">
        <v>13</v>
      </c>
      <c r="BC42" s="1090">
        <v>32</v>
      </c>
      <c r="BD42" s="1091">
        <v>5</v>
      </c>
      <c r="BE42" s="1092">
        <v>10</v>
      </c>
      <c r="BF42" s="1093">
        <v>10.51</v>
      </c>
      <c r="BG42" s="1094">
        <v>5255</v>
      </c>
      <c r="BH42" s="1095">
        <v>0</v>
      </c>
      <c r="BI42" s="1096">
        <v>228.0000000000291</v>
      </c>
      <c r="BJ42" s="1097">
        <v>0.93</v>
      </c>
      <c r="BK42" s="1097">
        <v>0.73</v>
      </c>
      <c r="BL42" s="1098">
        <v>25.9</v>
      </c>
      <c r="BM42" s="1098">
        <v>20.5</v>
      </c>
      <c r="BN42" s="1098">
        <v>1.24</v>
      </c>
      <c r="BO42" s="1098">
        <v>4.0199999999999996</v>
      </c>
      <c r="BP42" s="1099">
        <v>0</v>
      </c>
      <c r="BQ42" s="1099">
        <v>0</v>
      </c>
      <c r="BR42" s="1099">
        <v>4</v>
      </c>
      <c r="BS42" s="1100">
        <v>13</v>
      </c>
      <c r="BT42" s="1090">
        <v>32</v>
      </c>
      <c r="BU42" s="1091">
        <v>7</v>
      </c>
      <c r="BV42" s="1092">
        <v>16</v>
      </c>
      <c r="BW42" s="1093">
        <v>10.68</v>
      </c>
      <c r="BX42" s="1094">
        <v>5340</v>
      </c>
      <c r="BY42" s="1095">
        <v>0</v>
      </c>
      <c r="BZ42" s="1096">
        <v>204.00000000001455</v>
      </c>
      <c r="CA42" s="1097">
        <v>0.95</v>
      </c>
      <c r="CB42" s="1097">
        <v>0.73</v>
      </c>
      <c r="CC42" s="1098">
        <v>26.2</v>
      </c>
      <c r="CD42" s="1098">
        <v>20.3</v>
      </c>
      <c r="CE42" s="1098">
        <v>1.24</v>
      </c>
      <c r="CF42" s="1098">
        <v>4.0199999999999996</v>
      </c>
      <c r="CG42" s="1099">
        <v>0</v>
      </c>
      <c r="CH42" s="1099">
        <v>0</v>
      </c>
      <c r="CI42" s="1099">
        <v>4</v>
      </c>
      <c r="CJ42" s="1100">
        <v>13</v>
      </c>
      <c r="CK42" s="1090">
        <v>31</v>
      </c>
      <c r="CL42" s="1091">
        <v>14</v>
      </c>
      <c r="CM42" s="1092">
        <v>17</v>
      </c>
      <c r="CN42" s="1093">
        <v>9.77</v>
      </c>
      <c r="CO42" s="1094">
        <v>4885</v>
      </c>
      <c r="CP42" s="1095">
        <v>1</v>
      </c>
      <c r="CQ42" s="1096">
        <v>163.99999999997817</v>
      </c>
      <c r="CR42" s="1097">
        <v>0.98</v>
      </c>
      <c r="CS42" s="1097">
        <v>0.72</v>
      </c>
      <c r="CT42" s="1098">
        <v>26.2</v>
      </c>
      <c r="CU42" s="1098">
        <v>20.399999999999999</v>
      </c>
      <c r="CV42" s="1098">
        <v>1.24</v>
      </c>
      <c r="CW42" s="1098">
        <v>4.24</v>
      </c>
      <c r="CX42" s="1099">
        <v>0</v>
      </c>
      <c r="CY42" s="1099">
        <v>0</v>
      </c>
      <c r="CZ42" s="1099">
        <v>4</v>
      </c>
      <c r="DA42" s="1100">
        <v>13</v>
      </c>
      <c r="DB42" s="1090">
        <v>31</v>
      </c>
      <c r="DC42" s="1091">
        <v>12</v>
      </c>
      <c r="DD42" s="1092">
        <v>12</v>
      </c>
      <c r="DE42" s="1093">
        <v>9.75</v>
      </c>
      <c r="DF42" s="1094">
        <v>4875</v>
      </c>
      <c r="DG42" s="1095">
        <v>1</v>
      </c>
      <c r="DH42" s="1096">
        <v>223.99999999997817</v>
      </c>
      <c r="DI42" s="1097">
        <v>0.87</v>
      </c>
      <c r="DJ42" s="1097">
        <v>0.63</v>
      </c>
      <c r="DK42" s="1098">
        <v>25.9</v>
      </c>
      <c r="DL42" s="1098">
        <v>20.5</v>
      </c>
      <c r="DM42" s="1098">
        <v>1.24</v>
      </c>
      <c r="DN42" s="1098">
        <v>4.24</v>
      </c>
      <c r="DO42" s="1099">
        <v>0</v>
      </c>
      <c r="DP42" s="1099">
        <v>0</v>
      </c>
      <c r="DQ42" s="1099">
        <v>4</v>
      </c>
      <c r="DR42" s="1100">
        <v>13</v>
      </c>
      <c r="DS42" s="1090">
        <v>31</v>
      </c>
      <c r="DT42" s="1091">
        <v>9</v>
      </c>
      <c r="DU42" s="1092">
        <v>14</v>
      </c>
      <c r="DV42" s="1102">
        <v>9.66</v>
      </c>
      <c r="DW42" s="1094">
        <v>4830</v>
      </c>
      <c r="DX42" s="1096">
        <v>1</v>
      </c>
      <c r="DY42" s="1096">
        <v>220</v>
      </c>
      <c r="DZ42" s="1121">
        <v>0.96</v>
      </c>
      <c r="EA42" s="1121">
        <v>0.67</v>
      </c>
      <c r="EB42" s="1122">
        <v>26</v>
      </c>
      <c r="EC42" s="1122">
        <v>20.5</v>
      </c>
      <c r="ED42" s="1122">
        <v>1.24</v>
      </c>
      <c r="EE42" s="1122">
        <v>4.24</v>
      </c>
      <c r="EF42" s="1092">
        <v>0</v>
      </c>
      <c r="EG42" s="1092">
        <v>0</v>
      </c>
      <c r="EH42" s="1092">
        <v>4</v>
      </c>
      <c r="EI42" s="1123">
        <v>13</v>
      </c>
      <c r="EJ42" s="1090">
        <v>31</v>
      </c>
      <c r="EK42" s="1091">
        <v>8</v>
      </c>
      <c r="EL42" s="1092">
        <v>53</v>
      </c>
      <c r="EM42" s="1093">
        <v>9.82</v>
      </c>
      <c r="EN42" s="1094">
        <v>4910</v>
      </c>
      <c r="EO42" s="1095">
        <v>1</v>
      </c>
      <c r="EP42" s="1096">
        <v>207.99999999999272</v>
      </c>
      <c r="EQ42" s="1097">
        <v>0.88</v>
      </c>
      <c r="ER42" s="1097">
        <v>0.6</v>
      </c>
      <c r="ES42" s="1098">
        <v>25.8</v>
      </c>
      <c r="ET42" s="1098">
        <v>20.6</v>
      </c>
      <c r="EU42" s="1098">
        <v>1.24</v>
      </c>
      <c r="EV42" s="1098">
        <v>4.24</v>
      </c>
      <c r="EW42" s="1099">
        <v>0</v>
      </c>
      <c r="EX42" s="1099">
        <v>0</v>
      </c>
      <c r="EY42" s="1099">
        <v>4</v>
      </c>
      <c r="EZ42" s="1100">
        <v>13</v>
      </c>
      <c r="FA42" s="972">
        <v>117</v>
      </c>
      <c r="FB42" s="973">
        <v>237</v>
      </c>
      <c r="FC42" s="974">
        <v>91.449999999999989</v>
      </c>
      <c r="FD42" s="975">
        <v>45725</v>
      </c>
      <c r="FE42" s="976">
        <v>4</v>
      </c>
      <c r="FF42" s="977">
        <v>1875.9999999999854</v>
      </c>
    </row>
    <row r="43" spans="1:162">
      <c r="A43" s="93">
        <v>45420</v>
      </c>
      <c r="B43" s="317">
        <v>24</v>
      </c>
      <c r="C43" s="318">
        <v>12</v>
      </c>
      <c r="D43" s="1090">
        <v>33</v>
      </c>
      <c r="E43" s="1091">
        <v>25</v>
      </c>
      <c r="F43" s="1092">
        <v>5</v>
      </c>
      <c r="G43" s="1093">
        <v>10.62</v>
      </c>
      <c r="H43" s="1094">
        <v>5310</v>
      </c>
      <c r="I43" s="1095">
        <v>0</v>
      </c>
      <c r="J43" s="1096">
        <v>272.00000000000728</v>
      </c>
      <c r="K43" s="1097">
        <v>0.9</v>
      </c>
      <c r="L43" s="1097">
        <v>0.55000000000000004</v>
      </c>
      <c r="M43" s="1098">
        <v>24.1</v>
      </c>
      <c r="N43" s="1098">
        <v>19.8</v>
      </c>
      <c r="O43" s="1098">
        <v>0.88</v>
      </c>
      <c r="P43" s="1098">
        <v>3.52</v>
      </c>
      <c r="Q43" s="1099">
        <v>0</v>
      </c>
      <c r="R43" s="1099">
        <v>0</v>
      </c>
      <c r="S43" s="1099">
        <v>3</v>
      </c>
      <c r="T43" s="1100">
        <v>12</v>
      </c>
      <c r="U43" s="1090">
        <v>33</v>
      </c>
      <c r="V43" s="1091">
        <v>43</v>
      </c>
      <c r="W43" s="1092">
        <v>22</v>
      </c>
      <c r="X43" s="1093">
        <v>9.3000000000000007</v>
      </c>
      <c r="Y43" s="1094">
        <v>4650</v>
      </c>
      <c r="Z43" s="1095">
        <v>0</v>
      </c>
      <c r="AA43" s="1096">
        <v>255.99999999998545</v>
      </c>
      <c r="AB43" s="1097">
        <v>0.87</v>
      </c>
      <c r="AC43" s="1097">
        <v>0.53</v>
      </c>
      <c r="AD43" s="1098">
        <v>23.8</v>
      </c>
      <c r="AE43" s="1098">
        <v>20</v>
      </c>
      <c r="AF43" s="1098">
        <v>0.88</v>
      </c>
      <c r="AG43" s="1098">
        <v>3.52</v>
      </c>
      <c r="AH43" s="1099">
        <v>0</v>
      </c>
      <c r="AI43" s="1099">
        <v>0</v>
      </c>
      <c r="AJ43" s="1099">
        <v>3</v>
      </c>
      <c r="AK43" s="1100">
        <v>12</v>
      </c>
      <c r="AL43" s="1090">
        <v>33</v>
      </c>
      <c r="AM43" s="1091">
        <v>8</v>
      </c>
      <c r="AN43" s="1092">
        <v>4</v>
      </c>
      <c r="AO43" s="1093">
        <v>10.65</v>
      </c>
      <c r="AP43" s="1094">
        <v>5325</v>
      </c>
      <c r="AQ43" s="1095">
        <v>0</v>
      </c>
      <c r="AR43" s="1096">
        <v>236.00000000002183</v>
      </c>
      <c r="AS43" s="1097">
        <v>0.8</v>
      </c>
      <c r="AT43" s="1097">
        <v>0.54</v>
      </c>
      <c r="AU43" s="1098">
        <v>24.1</v>
      </c>
      <c r="AV43" s="1098">
        <v>20.100000000000001</v>
      </c>
      <c r="AW43" s="1098">
        <v>0.88</v>
      </c>
      <c r="AX43" s="1098">
        <v>3.52</v>
      </c>
      <c r="AY43" s="1099">
        <v>0</v>
      </c>
      <c r="AZ43" s="1099">
        <v>0</v>
      </c>
      <c r="BA43" s="1099">
        <v>3</v>
      </c>
      <c r="BB43" s="1100">
        <v>12</v>
      </c>
      <c r="BC43" s="1090">
        <v>33</v>
      </c>
      <c r="BD43" s="1091">
        <v>14</v>
      </c>
      <c r="BE43" s="1092">
        <v>7</v>
      </c>
      <c r="BF43" s="1093">
        <v>10.37</v>
      </c>
      <c r="BG43" s="1094">
        <v>5185</v>
      </c>
      <c r="BH43" s="1095">
        <v>0</v>
      </c>
      <c r="BI43" s="1096">
        <v>247.99999999995634</v>
      </c>
      <c r="BJ43" s="1097">
        <v>0.89</v>
      </c>
      <c r="BK43" s="1097">
        <v>0.62</v>
      </c>
      <c r="BL43" s="1098">
        <v>24</v>
      </c>
      <c r="BM43" s="1098">
        <v>20</v>
      </c>
      <c r="BN43" s="1098">
        <v>0.88</v>
      </c>
      <c r="BO43" s="1098">
        <v>3.52</v>
      </c>
      <c r="BP43" s="1099">
        <v>0</v>
      </c>
      <c r="BQ43" s="1099">
        <v>0</v>
      </c>
      <c r="BR43" s="1099">
        <v>3</v>
      </c>
      <c r="BS43" s="1100">
        <v>12</v>
      </c>
      <c r="BT43" s="1090">
        <v>33</v>
      </c>
      <c r="BU43" s="1091">
        <v>10</v>
      </c>
      <c r="BV43" s="1092">
        <v>14</v>
      </c>
      <c r="BW43" s="1093">
        <v>11.09</v>
      </c>
      <c r="BX43" s="1094">
        <v>5545</v>
      </c>
      <c r="BY43" s="1095">
        <v>0</v>
      </c>
      <c r="BZ43" s="1096">
        <v>247.99999999999272</v>
      </c>
      <c r="CA43" s="1097">
        <v>0.97</v>
      </c>
      <c r="CB43" s="1097">
        <v>0.64</v>
      </c>
      <c r="CC43" s="1098">
        <v>24</v>
      </c>
      <c r="CD43" s="1098">
        <v>20</v>
      </c>
      <c r="CE43" s="1098">
        <v>0.88</v>
      </c>
      <c r="CF43" s="1098">
        <v>3.52</v>
      </c>
      <c r="CG43" s="1099">
        <v>0</v>
      </c>
      <c r="CH43" s="1099">
        <v>0</v>
      </c>
      <c r="CI43" s="1099">
        <v>3</v>
      </c>
      <c r="CJ43" s="1100">
        <v>12</v>
      </c>
      <c r="CK43" s="1090">
        <v>32</v>
      </c>
      <c r="CL43" s="1091">
        <v>9</v>
      </c>
      <c r="CM43" s="1092">
        <v>12</v>
      </c>
      <c r="CN43" s="1093">
        <v>9.8699999999999992</v>
      </c>
      <c r="CO43" s="1094">
        <v>4935</v>
      </c>
      <c r="CP43" s="1095">
        <v>0</v>
      </c>
      <c r="CQ43" s="1096">
        <v>284.00000000001455</v>
      </c>
      <c r="CR43" s="1097">
        <v>0.92</v>
      </c>
      <c r="CS43" s="1097">
        <v>0.61</v>
      </c>
      <c r="CT43" s="1098">
        <v>24.3</v>
      </c>
      <c r="CU43" s="1098">
        <v>20.100000000000001</v>
      </c>
      <c r="CV43" s="1098">
        <v>0.88</v>
      </c>
      <c r="CW43" s="1098">
        <v>3.71</v>
      </c>
      <c r="CX43" s="1099">
        <v>0</v>
      </c>
      <c r="CY43" s="1099">
        <v>0</v>
      </c>
      <c r="CZ43" s="1099">
        <v>3</v>
      </c>
      <c r="DA43" s="1100">
        <v>12</v>
      </c>
      <c r="DB43" s="1090">
        <v>32</v>
      </c>
      <c r="DC43" s="1091">
        <v>15</v>
      </c>
      <c r="DD43" s="1092">
        <v>9</v>
      </c>
      <c r="DE43" s="1093">
        <v>9.4600000000000009</v>
      </c>
      <c r="DF43" s="1094">
        <v>4730</v>
      </c>
      <c r="DG43" s="1095">
        <v>1</v>
      </c>
      <c r="DH43" s="1096">
        <v>244.00000000001455</v>
      </c>
      <c r="DI43" s="1097">
        <v>0.85</v>
      </c>
      <c r="DJ43" s="1097">
        <v>0.53</v>
      </c>
      <c r="DK43" s="1098">
        <v>24.3</v>
      </c>
      <c r="DL43" s="1098">
        <v>19.899999999999999</v>
      </c>
      <c r="DM43" s="1098">
        <v>0.88</v>
      </c>
      <c r="DN43" s="1098">
        <v>3.71</v>
      </c>
      <c r="DO43" s="1099">
        <v>0</v>
      </c>
      <c r="DP43" s="1099">
        <v>0</v>
      </c>
      <c r="DQ43" s="1099">
        <v>3</v>
      </c>
      <c r="DR43" s="1100">
        <v>12</v>
      </c>
      <c r="DS43" s="1090">
        <v>32</v>
      </c>
      <c r="DT43" s="1091">
        <v>13</v>
      </c>
      <c r="DU43" s="1092">
        <v>8</v>
      </c>
      <c r="DV43" s="1102">
        <v>9.9499999999999993</v>
      </c>
      <c r="DW43" s="1094">
        <v>4975</v>
      </c>
      <c r="DX43" s="1096">
        <v>1</v>
      </c>
      <c r="DY43" s="1096">
        <v>244.00000000001455</v>
      </c>
      <c r="DZ43" s="1121">
        <v>0.92</v>
      </c>
      <c r="EA43" s="1121">
        <v>0.57999999999999996</v>
      </c>
      <c r="EB43" s="1122">
        <v>24.2</v>
      </c>
      <c r="EC43" s="1122">
        <v>20.100000000000001</v>
      </c>
      <c r="ED43" s="1122">
        <v>0.88</v>
      </c>
      <c r="EE43" s="1122">
        <v>3.71</v>
      </c>
      <c r="EF43" s="1092">
        <v>0</v>
      </c>
      <c r="EG43" s="1092">
        <v>0</v>
      </c>
      <c r="EH43" s="1092">
        <v>3</v>
      </c>
      <c r="EI43" s="1123">
        <v>12</v>
      </c>
      <c r="EJ43" s="1090">
        <v>32</v>
      </c>
      <c r="EK43" s="1091">
        <v>10</v>
      </c>
      <c r="EL43" s="1092">
        <v>13</v>
      </c>
      <c r="EM43" s="1093">
        <v>10</v>
      </c>
      <c r="EN43" s="1094">
        <v>5000</v>
      </c>
      <c r="EO43" s="1095">
        <v>1</v>
      </c>
      <c r="EP43" s="1096">
        <v>256.00000000002183</v>
      </c>
      <c r="EQ43" s="1097">
        <v>0.81</v>
      </c>
      <c r="ER43" s="1097">
        <v>0.49</v>
      </c>
      <c r="ES43" s="1098">
        <v>23.9</v>
      </c>
      <c r="ET43" s="1098">
        <v>20.100000000000001</v>
      </c>
      <c r="EU43" s="1098">
        <v>0.88</v>
      </c>
      <c r="EV43" s="1098">
        <v>3.71</v>
      </c>
      <c r="EW43" s="1099">
        <v>0</v>
      </c>
      <c r="EX43" s="1099">
        <v>0</v>
      </c>
      <c r="EY43" s="1099">
        <v>3</v>
      </c>
      <c r="EZ43" s="1100">
        <v>12</v>
      </c>
      <c r="FA43" s="972">
        <v>147</v>
      </c>
      <c r="FB43" s="973">
        <v>94</v>
      </c>
      <c r="FC43" s="974">
        <v>91.31</v>
      </c>
      <c r="FD43" s="975">
        <v>45655</v>
      </c>
      <c r="FE43" s="976">
        <v>3</v>
      </c>
      <c r="FF43" s="977">
        <v>2288.0000000000291</v>
      </c>
    </row>
    <row r="44" spans="1:162">
      <c r="A44" s="93">
        <v>45421</v>
      </c>
      <c r="B44" s="317">
        <v>23</v>
      </c>
      <c r="C44" s="318">
        <v>14</v>
      </c>
      <c r="D44" s="1090">
        <v>34</v>
      </c>
      <c r="E44" s="1091">
        <v>41</v>
      </c>
      <c r="F44" s="1092">
        <v>0</v>
      </c>
      <c r="G44" s="1093">
        <v>10.83</v>
      </c>
      <c r="H44" s="1094">
        <v>5415</v>
      </c>
      <c r="I44" s="1095">
        <v>1</v>
      </c>
      <c r="J44" s="1096">
        <v>231.9999999999709</v>
      </c>
      <c r="K44" s="1097">
        <v>0.92</v>
      </c>
      <c r="L44" s="1097">
        <v>0.57999999999999996</v>
      </c>
      <c r="M44" s="1098">
        <v>26.3</v>
      </c>
      <c r="N44" s="1098">
        <v>19.2</v>
      </c>
      <c r="O44" s="1098">
        <v>1.1200000000000001</v>
      </c>
      <c r="P44" s="1098">
        <v>3.91</v>
      </c>
      <c r="Q44" s="1099">
        <v>0</v>
      </c>
      <c r="R44" s="1099">
        <v>0</v>
      </c>
      <c r="S44" s="1099">
        <v>4</v>
      </c>
      <c r="T44" s="1100">
        <v>14</v>
      </c>
      <c r="U44" s="1090">
        <v>34</v>
      </c>
      <c r="V44" s="1091">
        <v>69</v>
      </c>
      <c r="W44" s="1092">
        <v>0</v>
      </c>
      <c r="X44" s="1093">
        <v>10.01</v>
      </c>
      <c r="Y44" s="1094">
        <v>5005</v>
      </c>
      <c r="Z44" s="1095">
        <v>1</v>
      </c>
      <c r="AA44" s="1096">
        <v>212.00000000000728</v>
      </c>
      <c r="AB44" s="1097">
        <v>0.88</v>
      </c>
      <c r="AC44" s="1097">
        <v>0.54</v>
      </c>
      <c r="AD44" s="1098">
        <v>26.1</v>
      </c>
      <c r="AE44" s="1098">
        <v>19.399999999999999</v>
      </c>
      <c r="AF44" s="1098">
        <v>1.1200000000000001</v>
      </c>
      <c r="AG44" s="1098">
        <v>3.91</v>
      </c>
      <c r="AH44" s="1099">
        <v>0</v>
      </c>
      <c r="AI44" s="1099">
        <v>0</v>
      </c>
      <c r="AJ44" s="1099">
        <v>4</v>
      </c>
      <c r="AK44" s="1100">
        <v>14</v>
      </c>
      <c r="AL44" s="1090">
        <v>34</v>
      </c>
      <c r="AM44" s="1091">
        <v>7</v>
      </c>
      <c r="AN44" s="1092">
        <v>2</v>
      </c>
      <c r="AO44" s="1093">
        <v>11.08</v>
      </c>
      <c r="AP44" s="1094">
        <v>5540</v>
      </c>
      <c r="AQ44" s="1095">
        <v>1</v>
      </c>
      <c r="AR44" s="1096">
        <v>200</v>
      </c>
      <c r="AS44" s="1097">
        <v>0.82</v>
      </c>
      <c r="AT44" s="1097">
        <v>0.55000000000000004</v>
      </c>
      <c r="AU44" s="1098">
        <v>26</v>
      </c>
      <c r="AV44" s="1098">
        <v>19.399999999999999</v>
      </c>
      <c r="AW44" s="1098">
        <v>1.1200000000000001</v>
      </c>
      <c r="AX44" s="1098">
        <v>3.91</v>
      </c>
      <c r="AY44" s="1099">
        <v>0</v>
      </c>
      <c r="AZ44" s="1099">
        <v>0</v>
      </c>
      <c r="BA44" s="1099">
        <v>4</v>
      </c>
      <c r="BB44" s="1100">
        <v>14</v>
      </c>
      <c r="BC44" s="1090">
        <v>34</v>
      </c>
      <c r="BD44" s="1091">
        <v>30</v>
      </c>
      <c r="BE44" s="1092">
        <v>9</v>
      </c>
      <c r="BF44" s="1093">
        <v>10.029999999999999</v>
      </c>
      <c r="BG44" s="1094">
        <v>5015</v>
      </c>
      <c r="BH44" s="1095">
        <v>1</v>
      </c>
      <c r="BI44" s="1096">
        <v>212.00000000004366</v>
      </c>
      <c r="BJ44" s="1097">
        <v>0.89</v>
      </c>
      <c r="BK44" s="1097">
        <v>0.62</v>
      </c>
      <c r="BL44" s="1098">
        <v>26.1</v>
      </c>
      <c r="BM44" s="1098">
        <v>19.5</v>
      </c>
      <c r="BN44" s="1098">
        <v>1.1200000000000001</v>
      </c>
      <c r="BO44" s="1098">
        <v>3.91</v>
      </c>
      <c r="BP44" s="1099">
        <v>0</v>
      </c>
      <c r="BQ44" s="1099">
        <v>0</v>
      </c>
      <c r="BR44" s="1099">
        <v>4</v>
      </c>
      <c r="BS44" s="1100">
        <v>14</v>
      </c>
      <c r="BT44" s="1090">
        <v>34</v>
      </c>
      <c r="BU44" s="1091">
        <v>8</v>
      </c>
      <c r="BV44" s="1092">
        <v>14</v>
      </c>
      <c r="BW44" s="1093">
        <v>11.42</v>
      </c>
      <c r="BX44" s="1094">
        <v>5710</v>
      </c>
      <c r="BY44" s="1095">
        <v>1</v>
      </c>
      <c r="BZ44" s="1096">
        <v>192.00000000000728</v>
      </c>
      <c r="CA44" s="1097">
        <v>0.98</v>
      </c>
      <c r="CB44" s="1097">
        <v>0.61</v>
      </c>
      <c r="CC44" s="1098">
        <v>26.2</v>
      </c>
      <c r="CD44" s="1098">
        <v>19.399999999999999</v>
      </c>
      <c r="CE44" s="1098">
        <v>1.1200000000000001</v>
      </c>
      <c r="CF44" s="1098">
        <v>3.91</v>
      </c>
      <c r="CG44" s="1099">
        <v>0</v>
      </c>
      <c r="CH44" s="1099">
        <v>0</v>
      </c>
      <c r="CI44" s="1099">
        <v>4</v>
      </c>
      <c r="CJ44" s="1100">
        <v>14</v>
      </c>
      <c r="CK44" s="1090">
        <v>33</v>
      </c>
      <c r="CL44" s="1091">
        <v>12</v>
      </c>
      <c r="CM44" s="1092">
        <v>9</v>
      </c>
      <c r="CN44" s="1093">
        <v>10.62</v>
      </c>
      <c r="CO44" s="1094">
        <v>5310</v>
      </c>
      <c r="CP44" s="1095">
        <v>1</v>
      </c>
      <c r="CQ44" s="1096">
        <v>212.00000000000728</v>
      </c>
      <c r="CR44" s="1097">
        <v>0.95</v>
      </c>
      <c r="CS44" s="1097">
        <v>0.59</v>
      </c>
      <c r="CT44" s="1098">
        <v>26.4</v>
      </c>
      <c r="CU44" s="1098">
        <v>19.399999999999999</v>
      </c>
      <c r="CV44" s="1098">
        <v>1.1200000000000001</v>
      </c>
      <c r="CW44" s="1098">
        <v>4.1100000000000003</v>
      </c>
      <c r="CX44" s="1099">
        <v>0</v>
      </c>
      <c r="CY44" s="1099">
        <v>0</v>
      </c>
      <c r="CZ44" s="1099">
        <v>4</v>
      </c>
      <c r="DA44" s="1100">
        <v>14</v>
      </c>
      <c r="DB44" s="1090">
        <v>33</v>
      </c>
      <c r="DC44" s="1091">
        <v>11</v>
      </c>
      <c r="DD44" s="1092">
        <v>5</v>
      </c>
      <c r="DE44" s="1093">
        <v>9.57</v>
      </c>
      <c r="DF44" s="1094">
        <v>4785</v>
      </c>
      <c r="DG44" s="1095">
        <v>1</v>
      </c>
      <c r="DH44" s="1096">
        <v>207.99999999999272</v>
      </c>
      <c r="DI44" s="1097">
        <v>0.86</v>
      </c>
      <c r="DJ44" s="1097">
        <v>0.52</v>
      </c>
      <c r="DK44" s="1098">
        <v>26.3</v>
      </c>
      <c r="DL44" s="1098">
        <v>19.5</v>
      </c>
      <c r="DM44" s="1098">
        <v>1.1200000000000001</v>
      </c>
      <c r="DN44" s="1098">
        <v>4.1100000000000003</v>
      </c>
      <c r="DO44" s="1099">
        <v>0</v>
      </c>
      <c r="DP44" s="1099">
        <v>0</v>
      </c>
      <c r="DQ44" s="1099">
        <v>4</v>
      </c>
      <c r="DR44" s="1100">
        <v>14</v>
      </c>
      <c r="DS44" s="1090">
        <v>33</v>
      </c>
      <c r="DT44" s="1091">
        <v>14</v>
      </c>
      <c r="DU44" s="1092">
        <v>4</v>
      </c>
      <c r="DV44" s="1102">
        <v>10.220000000000001</v>
      </c>
      <c r="DW44" s="1094">
        <v>5110</v>
      </c>
      <c r="DX44" s="1096">
        <v>0</v>
      </c>
      <c r="DY44" s="1096">
        <v>220</v>
      </c>
      <c r="DZ44" s="1121">
        <v>0.95</v>
      </c>
      <c r="EA44" s="1121">
        <v>0.57999999999999996</v>
      </c>
      <c r="EB44" s="1122">
        <v>26.3</v>
      </c>
      <c r="EC44" s="1122">
        <v>19.5</v>
      </c>
      <c r="ED44" s="1122">
        <v>1.1200000000000001</v>
      </c>
      <c r="EE44" s="1122">
        <v>4.1100000000000003</v>
      </c>
      <c r="EF44" s="1092">
        <v>0</v>
      </c>
      <c r="EG44" s="1092">
        <v>0</v>
      </c>
      <c r="EH44" s="1092">
        <v>4</v>
      </c>
      <c r="EI44" s="1123">
        <v>14</v>
      </c>
      <c r="EJ44" s="1090">
        <v>33</v>
      </c>
      <c r="EK44" s="1091">
        <v>10</v>
      </c>
      <c r="EL44" s="1092">
        <v>15</v>
      </c>
      <c r="EM44" s="1093">
        <v>10.6</v>
      </c>
      <c r="EN44" s="1094">
        <v>5300</v>
      </c>
      <c r="EO44" s="1095">
        <v>0</v>
      </c>
      <c r="EP44" s="1096">
        <v>215.99999999998545</v>
      </c>
      <c r="EQ44" s="1097">
        <v>0.86</v>
      </c>
      <c r="ER44" s="1097">
        <v>0.5</v>
      </c>
      <c r="ES44" s="1098">
        <v>26.7</v>
      </c>
      <c r="ET44" s="1098">
        <v>19.600000000000001</v>
      </c>
      <c r="EU44" s="1098">
        <v>1.1200000000000001</v>
      </c>
      <c r="EV44" s="1098">
        <v>4.1100000000000003</v>
      </c>
      <c r="EW44" s="1099">
        <v>0</v>
      </c>
      <c r="EX44" s="1099">
        <v>0</v>
      </c>
      <c r="EY44" s="1099">
        <v>4</v>
      </c>
      <c r="EZ44" s="1100">
        <v>14</v>
      </c>
      <c r="FA44" s="972">
        <v>202</v>
      </c>
      <c r="FB44" s="973">
        <v>58</v>
      </c>
      <c r="FC44" s="974">
        <v>94.38</v>
      </c>
      <c r="FD44" s="975">
        <v>47190</v>
      </c>
      <c r="FE44" s="976">
        <v>7</v>
      </c>
      <c r="FF44" s="977">
        <v>1904.0000000000146</v>
      </c>
    </row>
    <row r="45" spans="1:162">
      <c r="A45" s="93">
        <v>45422</v>
      </c>
      <c r="B45" s="317">
        <v>28</v>
      </c>
      <c r="C45" s="318">
        <v>19</v>
      </c>
      <c r="D45" s="1090">
        <v>35</v>
      </c>
      <c r="E45" s="1091">
        <v>34</v>
      </c>
      <c r="F45" s="1092">
        <v>0</v>
      </c>
      <c r="G45" s="1093">
        <v>11.16</v>
      </c>
      <c r="H45" s="1094">
        <v>5580</v>
      </c>
      <c r="I45" s="1095">
        <v>0</v>
      </c>
      <c r="J45" s="1096">
        <v>300</v>
      </c>
      <c r="K45" s="1097">
        <v>0.91</v>
      </c>
      <c r="L45" s="1097">
        <v>0.69</v>
      </c>
      <c r="M45" s="1098">
        <v>28.2</v>
      </c>
      <c r="N45" s="1098">
        <v>19</v>
      </c>
      <c r="O45" s="1098">
        <v>1.07</v>
      </c>
      <c r="P45" s="1098">
        <v>3.73</v>
      </c>
      <c r="Q45" s="1099">
        <v>0</v>
      </c>
      <c r="R45" s="1099">
        <v>0</v>
      </c>
      <c r="S45" s="1099">
        <v>4</v>
      </c>
      <c r="T45" s="1100">
        <v>14</v>
      </c>
      <c r="U45" s="1090">
        <v>35</v>
      </c>
      <c r="V45" s="1091">
        <v>52</v>
      </c>
      <c r="W45" s="1092">
        <v>0</v>
      </c>
      <c r="X45" s="1093">
        <v>10.75</v>
      </c>
      <c r="Y45" s="1094">
        <v>5375</v>
      </c>
      <c r="Z45" s="1095">
        <v>0</v>
      </c>
      <c r="AA45" s="1096">
        <v>284.00000000001455</v>
      </c>
      <c r="AB45" s="1097">
        <v>0.86</v>
      </c>
      <c r="AC45" s="1097">
        <v>0.64</v>
      </c>
      <c r="AD45" s="1098">
        <v>28.1</v>
      </c>
      <c r="AE45" s="1098">
        <v>19.3</v>
      </c>
      <c r="AF45" s="1098">
        <v>1.07</v>
      </c>
      <c r="AG45" s="1098">
        <v>3.73</v>
      </c>
      <c r="AH45" s="1099">
        <v>0</v>
      </c>
      <c r="AI45" s="1099">
        <v>0</v>
      </c>
      <c r="AJ45" s="1099">
        <v>4</v>
      </c>
      <c r="AK45" s="1100">
        <v>14</v>
      </c>
      <c r="AL45" s="1090">
        <v>35</v>
      </c>
      <c r="AM45" s="1091">
        <v>20</v>
      </c>
      <c r="AN45" s="1092">
        <v>0</v>
      </c>
      <c r="AO45" s="1093">
        <v>11.29</v>
      </c>
      <c r="AP45" s="1094">
        <v>5645</v>
      </c>
      <c r="AQ45" s="1095">
        <v>1</v>
      </c>
      <c r="AR45" s="1096">
        <v>260</v>
      </c>
      <c r="AS45" s="1097">
        <v>0.81</v>
      </c>
      <c r="AT45" s="1097">
        <v>0.64</v>
      </c>
      <c r="AU45" s="1098">
        <v>27.9</v>
      </c>
      <c r="AV45" s="1098">
        <v>19.5</v>
      </c>
      <c r="AW45" s="1098">
        <v>1.07</v>
      </c>
      <c r="AX45" s="1098">
        <v>3.73</v>
      </c>
      <c r="AY45" s="1099">
        <v>0</v>
      </c>
      <c r="AZ45" s="1099">
        <v>0</v>
      </c>
      <c r="BA45" s="1099">
        <v>4</v>
      </c>
      <c r="BB45" s="1100">
        <v>14</v>
      </c>
      <c r="BC45" s="1090">
        <v>35</v>
      </c>
      <c r="BD45" s="1091">
        <v>35</v>
      </c>
      <c r="BE45" s="1092">
        <v>4</v>
      </c>
      <c r="BF45" s="1093">
        <v>9.86</v>
      </c>
      <c r="BG45" s="1094">
        <v>4930</v>
      </c>
      <c r="BH45" s="1095">
        <v>1</v>
      </c>
      <c r="BI45" s="1096">
        <v>275.99999999998545</v>
      </c>
      <c r="BJ45" s="1097">
        <v>0.89</v>
      </c>
      <c r="BK45" s="1097">
        <v>0.72</v>
      </c>
      <c r="BL45" s="1098">
        <v>27.9</v>
      </c>
      <c r="BM45" s="1098">
        <v>19.2</v>
      </c>
      <c r="BN45" s="1098">
        <v>1.07</v>
      </c>
      <c r="BO45" s="1098">
        <v>3.73</v>
      </c>
      <c r="BP45" s="1099">
        <v>0</v>
      </c>
      <c r="BQ45" s="1099">
        <v>0</v>
      </c>
      <c r="BR45" s="1099">
        <v>4</v>
      </c>
      <c r="BS45" s="1100">
        <v>14</v>
      </c>
      <c r="BT45" s="1090">
        <v>35</v>
      </c>
      <c r="BU45" s="1091">
        <v>10</v>
      </c>
      <c r="BV45" s="1092">
        <v>15</v>
      </c>
      <c r="BW45" s="1093">
        <v>11.91</v>
      </c>
      <c r="BX45" s="1094">
        <v>5955</v>
      </c>
      <c r="BY45" s="1095">
        <v>0</v>
      </c>
      <c r="BZ45" s="1096">
        <v>123.99999999997817</v>
      </c>
      <c r="CA45" s="1097">
        <v>0.97</v>
      </c>
      <c r="CB45" s="1097">
        <v>0.71</v>
      </c>
      <c r="CC45" s="1098">
        <v>28</v>
      </c>
      <c r="CD45" s="1098">
        <v>19.2</v>
      </c>
      <c r="CE45" s="1098">
        <v>1.07</v>
      </c>
      <c r="CF45" s="1098">
        <v>3.73</v>
      </c>
      <c r="CG45" s="1099">
        <v>0</v>
      </c>
      <c r="CH45" s="1099">
        <v>0</v>
      </c>
      <c r="CI45" s="1099">
        <v>4</v>
      </c>
      <c r="CJ45" s="1100">
        <v>14</v>
      </c>
      <c r="CK45" s="1090">
        <v>34</v>
      </c>
      <c r="CL45" s="1091">
        <v>8</v>
      </c>
      <c r="CM45" s="1092">
        <v>10</v>
      </c>
      <c r="CN45" s="1093">
        <v>10.54</v>
      </c>
      <c r="CO45" s="1094">
        <v>5270</v>
      </c>
      <c r="CP45" s="1095">
        <v>0</v>
      </c>
      <c r="CQ45" s="1096">
        <v>267.99999999999272</v>
      </c>
      <c r="CR45" s="1097">
        <v>0.91</v>
      </c>
      <c r="CS45" s="1097">
        <v>0.69</v>
      </c>
      <c r="CT45" s="1098">
        <v>27.8</v>
      </c>
      <c r="CU45" s="1098">
        <v>19.5</v>
      </c>
      <c r="CV45" s="1098">
        <v>1.1200000000000001</v>
      </c>
      <c r="CW45" s="1098">
        <v>3.91</v>
      </c>
      <c r="CX45" s="1099">
        <v>0</v>
      </c>
      <c r="CY45" s="1099">
        <v>0</v>
      </c>
      <c r="CZ45" s="1099">
        <v>4</v>
      </c>
      <c r="DA45" s="1100">
        <v>14</v>
      </c>
      <c r="DB45" s="1090">
        <v>34</v>
      </c>
      <c r="DC45" s="1091">
        <v>20</v>
      </c>
      <c r="DD45" s="1092">
        <v>3</v>
      </c>
      <c r="DE45" s="1093">
        <v>9.6199999999999992</v>
      </c>
      <c r="DF45" s="1094">
        <v>4810</v>
      </c>
      <c r="DG45" s="1095">
        <v>0</v>
      </c>
      <c r="DH45" s="1096">
        <v>275.99999999998545</v>
      </c>
      <c r="DI45" s="1097">
        <v>0.85</v>
      </c>
      <c r="DJ45" s="1097">
        <v>0.62</v>
      </c>
      <c r="DK45" s="1098">
        <v>27.8</v>
      </c>
      <c r="DL45" s="1098">
        <v>19.3</v>
      </c>
      <c r="DM45" s="1098">
        <v>1.1200000000000001</v>
      </c>
      <c r="DN45" s="1098">
        <v>3.91</v>
      </c>
      <c r="DO45" s="1099">
        <v>0</v>
      </c>
      <c r="DP45" s="1099">
        <v>0</v>
      </c>
      <c r="DQ45" s="1099">
        <v>4</v>
      </c>
      <c r="DR45" s="1100">
        <v>14</v>
      </c>
      <c r="DS45" s="1090">
        <v>34</v>
      </c>
      <c r="DT45" s="1091">
        <v>56</v>
      </c>
      <c r="DU45" s="1092">
        <v>2</v>
      </c>
      <c r="DV45" s="1102">
        <v>10.55</v>
      </c>
      <c r="DW45" s="1094">
        <v>5275</v>
      </c>
      <c r="DX45" s="1096">
        <v>0</v>
      </c>
      <c r="DY45" s="1096">
        <v>280</v>
      </c>
      <c r="DZ45" s="1121">
        <v>0.92</v>
      </c>
      <c r="EA45" s="1121">
        <v>0.67</v>
      </c>
      <c r="EB45" s="1122">
        <v>28.1</v>
      </c>
      <c r="EC45" s="1122">
        <v>19.399999999999999</v>
      </c>
      <c r="ED45" s="1122">
        <v>1.1200000000000001</v>
      </c>
      <c r="EE45" s="1122">
        <v>3.91</v>
      </c>
      <c r="EF45" s="1092">
        <v>0</v>
      </c>
      <c r="EG45" s="1092">
        <v>0</v>
      </c>
      <c r="EH45" s="1092">
        <v>4</v>
      </c>
      <c r="EI45" s="1123">
        <v>14</v>
      </c>
      <c r="EJ45" s="1090">
        <v>34</v>
      </c>
      <c r="EK45" s="1091">
        <v>10</v>
      </c>
      <c r="EL45" s="1092">
        <v>14</v>
      </c>
      <c r="EM45" s="1093">
        <v>10.71</v>
      </c>
      <c r="EN45" s="1094">
        <v>5355</v>
      </c>
      <c r="EO45" s="1095">
        <v>0</v>
      </c>
      <c r="EP45" s="1096">
        <v>292.00000000000728</v>
      </c>
      <c r="EQ45" s="1097">
        <v>0.83</v>
      </c>
      <c r="ER45" s="1097">
        <v>0.6</v>
      </c>
      <c r="ES45" s="1098">
        <v>28.3</v>
      </c>
      <c r="ET45" s="1098">
        <v>19.5</v>
      </c>
      <c r="EU45" s="1098">
        <v>1.1200000000000001</v>
      </c>
      <c r="EV45" s="1098">
        <v>3.91</v>
      </c>
      <c r="EW45" s="1099">
        <v>0</v>
      </c>
      <c r="EX45" s="1099">
        <v>0</v>
      </c>
      <c r="EY45" s="1099">
        <v>4</v>
      </c>
      <c r="EZ45" s="1100">
        <v>14</v>
      </c>
      <c r="FA45" s="972">
        <v>245</v>
      </c>
      <c r="FB45" s="973">
        <v>48</v>
      </c>
      <c r="FC45" s="974">
        <v>96.389999999999986</v>
      </c>
      <c r="FD45" s="975">
        <v>48195</v>
      </c>
      <c r="FE45" s="976">
        <v>2</v>
      </c>
      <c r="FF45" s="977">
        <v>2359.9999999999636</v>
      </c>
    </row>
    <row r="46" spans="1:162">
      <c r="A46" s="93">
        <v>45423</v>
      </c>
      <c r="B46" s="317">
        <v>23</v>
      </c>
      <c r="C46" s="318">
        <v>13</v>
      </c>
      <c r="D46" s="1090">
        <v>36</v>
      </c>
      <c r="E46" s="1091">
        <v>145</v>
      </c>
      <c r="F46" s="1092">
        <v>0</v>
      </c>
      <c r="G46" s="1093">
        <v>10.65</v>
      </c>
      <c r="H46" s="1094">
        <v>5325</v>
      </c>
      <c r="I46" s="1095">
        <v>0</v>
      </c>
      <c r="J46" s="1096">
        <v>388.0000000000291</v>
      </c>
      <c r="K46" s="1097">
        <v>0.98</v>
      </c>
      <c r="L46" s="1097">
        <v>0.84</v>
      </c>
      <c r="M46" s="1098">
        <v>24.9</v>
      </c>
      <c r="N46" s="1098">
        <v>22.7</v>
      </c>
      <c r="O46" s="1098">
        <v>2.29</v>
      </c>
      <c r="P46" s="1098">
        <v>3.31</v>
      </c>
      <c r="Q46" s="1099">
        <v>0</v>
      </c>
      <c r="R46" s="1099">
        <v>0</v>
      </c>
      <c r="S46" s="1099">
        <v>9</v>
      </c>
      <c r="T46" s="1100">
        <v>13</v>
      </c>
      <c r="U46" s="1090">
        <v>36</v>
      </c>
      <c r="V46" s="1091">
        <v>0</v>
      </c>
      <c r="W46" s="1092">
        <v>0</v>
      </c>
      <c r="X46" s="1093">
        <v>0</v>
      </c>
      <c r="Y46" s="1094">
        <v>0</v>
      </c>
      <c r="Z46" s="1095">
        <v>0</v>
      </c>
      <c r="AA46" s="1096">
        <v>0</v>
      </c>
      <c r="AB46" s="1097">
        <v>0</v>
      </c>
      <c r="AC46" s="1097">
        <v>0</v>
      </c>
      <c r="AD46" s="1098">
        <v>0</v>
      </c>
      <c r="AE46" s="1098">
        <v>0</v>
      </c>
      <c r="AF46" s="1098">
        <v>0</v>
      </c>
      <c r="AG46" s="1098">
        <v>0</v>
      </c>
      <c r="AH46" s="1099">
        <v>0</v>
      </c>
      <c r="AI46" s="1099">
        <v>0</v>
      </c>
      <c r="AJ46" s="1099">
        <v>0</v>
      </c>
      <c r="AK46" s="1100">
        <v>0</v>
      </c>
      <c r="AL46" s="1090">
        <v>36</v>
      </c>
      <c r="AM46" s="1091">
        <v>38</v>
      </c>
      <c r="AN46" s="1092">
        <v>0</v>
      </c>
      <c r="AO46" s="1093">
        <v>10.86</v>
      </c>
      <c r="AP46" s="1094">
        <v>5430</v>
      </c>
      <c r="AQ46" s="1095">
        <v>0</v>
      </c>
      <c r="AR46" s="1096">
        <v>395.99999999998545</v>
      </c>
      <c r="AS46" s="1097">
        <v>0.89</v>
      </c>
      <c r="AT46" s="1097">
        <v>0.76</v>
      </c>
      <c r="AU46" s="1098">
        <v>24.7</v>
      </c>
      <c r="AV46" s="1098">
        <v>22.5</v>
      </c>
      <c r="AW46" s="1098">
        <v>2.29</v>
      </c>
      <c r="AX46" s="1098">
        <v>3.31</v>
      </c>
      <c r="AY46" s="1099">
        <v>0</v>
      </c>
      <c r="AZ46" s="1099">
        <v>0</v>
      </c>
      <c r="BA46" s="1099">
        <v>9</v>
      </c>
      <c r="BB46" s="1100">
        <v>13</v>
      </c>
      <c r="BC46" s="1090">
        <v>36</v>
      </c>
      <c r="BD46" s="1091">
        <v>29</v>
      </c>
      <c r="BE46" s="1092">
        <v>0</v>
      </c>
      <c r="BF46" s="1093">
        <v>9.6999999999999993</v>
      </c>
      <c r="BG46" s="1094">
        <v>4850</v>
      </c>
      <c r="BH46" s="1095">
        <v>0</v>
      </c>
      <c r="BI46" s="1096">
        <v>420</v>
      </c>
      <c r="BJ46" s="1097">
        <v>0.97</v>
      </c>
      <c r="BK46" s="1097">
        <v>0.84</v>
      </c>
      <c r="BL46" s="1098">
        <v>24.9</v>
      </c>
      <c r="BM46" s="1098">
        <v>22.6</v>
      </c>
      <c r="BN46" s="1098">
        <v>2.29</v>
      </c>
      <c r="BO46" s="1098">
        <v>3.31</v>
      </c>
      <c r="BP46" s="1099">
        <v>0</v>
      </c>
      <c r="BQ46" s="1099">
        <v>0</v>
      </c>
      <c r="BR46" s="1099">
        <v>9</v>
      </c>
      <c r="BS46" s="1100">
        <v>13</v>
      </c>
      <c r="BT46" s="1090">
        <v>36</v>
      </c>
      <c r="BU46" s="1091">
        <v>17</v>
      </c>
      <c r="BV46" s="1092">
        <v>11</v>
      </c>
      <c r="BW46" s="1093">
        <v>11.73</v>
      </c>
      <c r="BX46" s="1094">
        <v>5865</v>
      </c>
      <c r="BY46" s="1095">
        <v>0</v>
      </c>
      <c r="BZ46" s="1096">
        <v>564.00000000001455</v>
      </c>
      <c r="CA46" s="1097">
        <v>0.97</v>
      </c>
      <c r="CB46" s="1097">
        <v>0.88</v>
      </c>
      <c r="CC46" s="1098">
        <v>24.8</v>
      </c>
      <c r="CD46" s="1098">
        <v>22.6</v>
      </c>
      <c r="CE46" s="1098">
        <v>2.29</v>
      </c>
      <c r="CF46" s="1098">
        <v>3.31</v>
      </c>
      <c r="CG46" s="1099">
        <v>0</v>
      </c>
      <c r="CH46" s="1099">
        <v>0</v>
      </c>
      <c r="CI46" s="1099">
        <v>9</v>
      </c>
      <c r="CJ46" s="1100">
        <v>13</v>
      </c>
      <c r="CK46" s="1090">
        <v>35</v>
      </c>
      <c r="CL46" s="1091">
        <v>15</v>
      </c>
      <c r="CM46" s="1092">
        <v>10</v>
      </c>
      <c r="CN46" s="1093">
        <v>11.23</v>
      </c>
      <c r="CO46" s="1094">
        <v>5615</v>
      </c>
      <c r="CP46" s="1095">
        <v>0</v>
      </c>
      <c r="CQ46" s="1096">
        <v>400</v>
      </c>
      <c r="CR46" s="1097">
        <v>0.97</v>
      </c>
      <c r="CS46" s="1097">
        <v>0.84</v>
      </c>
      <c r="CT46" s="1098">
        <v>25.2</v>
      </c>
      <c r="CU46" s="1098">
        <v>22.6</v>
      </c>
      <c r="CV46" s="1098">
        <v>2.4</v>
      </c>
      <c r="CW46" s="1098">
        <v>3.46</v>
      </c>
      <c r="CX46" s="1099">
        <v>0</v>
      </c>
      <c r="CY46" s="1099">
        <v>0</v>
      </c>
      <c r="CZ46" s="1099">
        <v>9</v>
      </c>
      <c r="DA46" s="1100">
        <v>13</v>
      </c>
      <c r="DB46" s="1090">
        <v>35</v>
      </c>
      <c r="DC46" s="1091">
        <v>30</v>
      </c>
      <c r="DD46" s="1092">
        <v>2</v>
      </c>
      <c r="DE46" s="1093">
        <v>10.55</v>
      </c>
      <c r="DF46" s="1094">
        <v>5275</v>
      </c>
      <c r="DG46" s="1095">
        <v>0</v>
      </c>
      <c r="DH46" s="1096">
        <v>424.00000000001455</v>
      </c>
      <c r="DI46" s="1097">
        <v>0.87</v>
      </c>
      <c r="DJ46" s="1097">
        <v>0.78</v>
      </c>
      <c r="DK46" s="1098">
        <v>24.9</v>
      </c>
      <c r="DL46" s="1098">
        <v>22.8</v>
      </c>
      <c r="DM46" s="1098">
        <v>2.4</v>
      </c>
      <c r="DN46" s="1098">
        <v>3.46</v>
      </c>
      <c r="DO46" s="1099">
        <v>0</v>
      </c>
      <c r="DP46" s="1099">
        <v>0</v>
      </c>
      <c r="DQ46" s="1099">
        <v>9</v>
      </c>
      <c r="DR46" s="1100">
        <v>13</v>
      </c>
      <c r="DS46" s="1090">
        <v>35</v>
      </c>
      <c r="DT46" s="1091">
        <v>96</v>
      </c>
      <c r="DU46" s="1092">
        <v>0</v>
      </c>
      <c r="DV46" s="1102">
        <v>10.52</v>
      </c>
      <c r="DW46" s="1094">
        <v>5260</v>
      </c>
      <c r="DX46" s="1096">
        <v>0</v>
      </c>
      <c r="DY46" s="1096">
        <v>435.99999999998545</v>
      </c>
      <c r="DZ46" s="1121">
        <v>0.95</v>
      </c>
      <c r="EA46" s="1121">
        <v>0.84</v>
      </c>
      <c r="EB46" s="1122">
        <v>25</v>
      </c>
      <c r="EC46" s="1122">
        <v>22.7</v>
      </c>
      <c r="ED46" s="1122">
        <v>2.4</v>
      </c>
      <c r="EE46" s="1122">
        <v>3.46</v>
      </c>
      <c r="EF46" s="1092">
        <v>0</v>
      </c>
      <c r="EG46" s="1092">
        <v>0</v>
      </c>
      <c r="EH46" s="1092">
        <v>9</v>
      </c>
      <c r="EI46" s="1123">
        <v>13</v>
      </c>
      <c r="EJ46" s="1090">
        <v>35</v>
      </c>
      <c r="EK46" s="1091">
        <v>28</v>
      </c>
      <c r="EL46" s="1092">
        <v>0</v>
      </c>
      <c r="EM46" s="1093">
        <v>11.44</v>
      </c>
      <c r="EN46" s="1094">
        <v>5720</v>
      </c>
      <c r="EO46" s="1095">
        <v>0</v>
      </c>
      <c r="EP46" s="1096">
        <v>387.99999999999272</v>
      </c>
      <c r="EQ46" s="1097">
        <v>0.93</v>
      </c>
      <c r="ER46" s="1097">
        <v>0.76</v>
      </c>
      <c r="ES46" s="1098">
        <v>24.9</v>
      </c>
      <c r="ET46" s="1098">
        <v>22.6</v>
      </c>
      <c r="EU46" s="1098">
        <v>2.4</v>
      </c>
      <c r="EV46" s="1098">
        <v>3.46</v>
      </c>
      <c r="EW46" s="1099">
        <v>0</v>
      </c>
      <c r="EX46" s="1099">
        <v>0</v>
      </c>
      <c r="EY46" s="1099">
        <v>9</v>
      </c>
      <c r="EZ46" s="1100">
        <v>13</v>
      </c>
      <c r="FA46" s="972">
        <v>398</v>
      </c>
      <c r="FB46" s="973">
        <v>23</v>
      </c>
      <c r="FC46" s="974">
        <v>86.679999999999993</v>
      </c>
      <c r="FD46" s="975">
        <v>43340</v>
      </c>
      <c r="FE46" s="976">
        <v>0</v>
      </c>
      <c r="FF46" s="977">
        <v>3416.0000000000218</v>
      </c>
    </row>
    <row r="47" spans="1:162">
      <c r="A47" s="93">
        <v>45424</v>
      </c>
      <c r="B47" s="317">
        <v>25</v>
      </c>
      <c r="C47" s="318">
        <v>14</v>
      </c>
      <c r="D47" s="1090">
        <v>37</v>
      </c>
      <c r="E47" s="1091">
        <v>112</v>
      </c>
      <c r="F47" s="1092">
        <v>0</v>
      </c>
      <c r="G47" s="1093">
        <v>11.22</v>
      </c>
      <c r="H47" s="1094">
        <v>5610</v>
      </c>
      <c r="I47" s="1095">
        <v>1</v>
      </c>
      <c r="J47" s="1096">
        <v>280</v>
      </c>
      <c r="K47" s="1097">
        <v>0.96</v>
      </c>
      <c r="L47" s="1097">
        <v>0.66</v>
      </c>
      <c r="M47" s="1098">
        <v>23.8</v>
      </c>
      <c r="N47" s="1098">
        <v>17.5</v>
      </c>
      <c r="O47" s="1098">
        <v>1.22</v>
      </c>
      <c r="P47" s="1098">
        <v>3.42</v>
      </c>
      <c r="Q47" s="1099">
        <v>0</v>
      </c>
      <c r="R47" s="1099">
        <v>0</v>
      </c>
      <c r="S47" s="1099">
        <v>5</v>
      </c>
      <c r="T47" s="1100">
        <v>14</v>
      </c>
      <c r="U47" s="1090">
        <v>37</v>
      </c>
      <c r="V47" s="1091">
        <v>0</v>
      </c>
      <c r="W47" s="1092">
        <v>0</v>
      </c>
      <c r="X47" s="1093">
        <v>0</v>
      </c>
      <c r="Y47" s="1094">
        <v>0</v>
      </c>
      <c r="Z47" s="1095">
        <v>0</v>
      </c>
      <c r="AA47" s="1096">
        <v>0</v>
      </c>
      <c r="AB47" s="1097">
        <v>0</v>
      </c>
      <c r="AC47" s="1097">
        <v>0</v>
      </c>
      <c r="AD47" s="1098">
        <v>0</v>
      </c>
      <c r="AE47" s="1098">
        <v>0</v>
      </c>
      <c r="AF47" s="1098">
        <v>0</v>
      </c>
      <c r="AG47" s="1098">
        <v>0</v>
      </c>
      <c r="AH47" s="1099">
        <v>0</v>
      </c>
      <c r="AI47" s="1099">
        <v>0</v>
      </c>
      <c r="AJ47" s="1099">
        <v>0</v>
      </c>
      <c r="AK47" s="1100">
        <v>0</v>
      </c>
      <c r="AL47" s="1090">
        <v>37</v>
      </c>
      <c r="AM47" s="1091">
        <v>27</v>
      </c>
      <c r="AN47" s="1092">
        <v>0</v>
      </c>
      <c r="AO47" s="1093">
        <v>11.57</v>
      </c>
      <c r="AP47" s="1094">
        <v>5785</v>
      </c>
      <c r="AQ47" s="1095">
        <v>1</v>
      </c>
      <c r="AR47" s="1096">
        <v>236.00000000002183</v>
      </c>
      <c r="AS47" s="1097">
        <v>0.84</v>
      </c>
      <c r="AT47" s="1097">
        <v>0.57999999999999996</v>
      </c>
      <c r="AU47" s="1098">
        <v>24.8</v>
      </c>
      <c r="AV47" s="1098">
        <v>17.5</v>
      </c>
      <c r="AW47" s="1098">
        <v>1.22</v>
      </c>
      <c r="AX47" s="1098">
        <v>3.42</v>
      </c>
      <c r="AY47" s="1099">
        <v>0</v>
      </c>
      <c r="AZ47" s="1099">
        <v>0</v>
      </c>
      <c r="BA47" s="1099">
        <v>5</v>
      </c>
      <c r="BB47" s="1100">
        <v>14</v>
      </c>
      <c r="BC47" s="1090">
        <v>37</v>
      </c>
      <c r="BD47" s="1091">
        <v>36</v>
      </c>
      <c r="BE47" s="1092">
        <v>0</v>
      </c>
      <c r="BF47" s="1093">
        <v>11.3</v>
      </c>
      <c r="BG47" s="1094">
        <v>5650</v>
      </c>
      <c r="BH47" s="1095">
        <v>1</v>
      </c>
      <c r="BI47" s="1096">
        <v>260</v>
      </c>
      <c r="BJ47" s="1097">
        <v>0.94</v>
      </c>
      <c r="BK47" s="1097">
        <v>0.66</v>
      </c>
      <c r="BL47" s="1098">
        <v>24.5</v>
      </c>
      <c r="BM47" s="1098">
        <v>17.399999999999999</v>
      </c>
      <c r="BN47" s="1098">
        <v>1.22</v>
      </c>
      <c r="BO47" s="1098">
        <v>3.42</v>
      </c>
      <c r="BP47" s="1099">
        <v>0</v>
      </c>
      <c r="BQ47" s="1099">
        <v>0</v>
      </c>
      <c r="BR47" s="1099">
        <v>5</v>
      </c>
      <c r="BS47" s="1100">
        <v>14</v>
      </c>
      <c r="BT47" s="1090">
        <v>37</v>
      </c>
      <c r="BU47" s="1091">
        <v>49</v>
      </c>
      <c r="BV47" s="1092">
        <v>0</v>
      </c>
      <c r="BW47" s="1093">
        <v>11.28</v>
      </c>
      <c r="BX47" s="1094">
        <v>5640</v>
      </c>
      <c r="BY47" s="1095">
        <v>1</v>
      </c>
      <c r="BZ47" s="1096">
        <v>255.99999999998545</v>
      </c>
      <c r="CA47" s="1097">
        <v>0.95</v>
      </c>
      <c r="CB47" s="1097">
        <v>0.67</v>
      </c>
      <c r="CC47" s="1098">
        <v>24.5</v>
      </c>
      <c r="CD47" s="1098">
        <v>17</v>
      </c>
      <c r="CE47" s="1098">
        <v>1.22</v>
      </c>
      <c r="CF47" s="1098">
        <v>3.42</v>
      </c>
      <c r="CG47" s="1099">
        <v>0</v>
      </c>
      <c r="CH47" s="1099">
        <v>0</v>
      </c>
      <c r="CI47" s="1099">
        <v>5</v>
      </c>
      <c r="CJ47" s="1100">
        <v>14</v>
      </c>
      <c r="CK47" s="1090">
        <v>36</v>
      </c>
      <c r="CL47" s="1091">
        <v>57</v>
      </c>
      <c r="CM47" s="1092">
        <v>0</v>
      </c>
      <c r="CN47" s="1093">
        <v>11.32</v>
      </c>
      <c r="CO47" s="1094">
        <v>5660</v>
      </c>
      <c r="CP47" s="1095">
        <v>1</v>
      </c>
      <c r="CQ47" s="1096">
        <v>260</v>
      </c>
      <c r="CR47" s="1097">
        <v>0.92</v>
      </c>
      <c r="CS47" s="1097">
        <v>0.68</v>
      </c>
      <c r="CT47" s="1098">
        <v>24.4</v>
      </c>
      <c r="CU47" s="1098">
        <v>17.3</v>
      </c>
      <c r="CV47" s="1098">
        <v>1.27</v>
      </c>
      <c r="CW47" s="1098">
        <v>3.57</v>
      </c>
      <c r="CX47" s="1099">
        <v>0</v>
      </c>
      <c r="CY47" s="1099">
        <v>0</v>
      </c>
      <c r="CZ47" s="1099">
        <v>5</v>
      </c>
      <c r="DA47" s="1100">
        <v>14</v>
      </c>
      <c r="DB47" s="1090">
        <v>36</v>
      </c>
      <c r="DC47" s="1091">
        <v>28</v>
      </c>
      <c r="DD47" s="1092">
        <v>0</v>
      </c>
      <c r="DE47" s="1093">
        <v>11.75</v>
      </c>
      <c r="DF47" s="1094">
        <v>5875</v>
      </c>
      <c r="DG47" s="1095">
        <v>1</v>
      </c>
      <c r="DH47" s="1096">
        <v>260</v>
      </c>
      <c r="DI47" s="1097">
        <v>0.88</v>
      </c>
      <c r="DJ47" s="1097">
        <v>0.59</v>
      </c>
      <c r="DK47" s="1098">
        <v>24.4</v>
      </c>
      <c r="DL47" s="1098">
        <v>17.399999999999999</v>
      </c>
      <c r="DM47" s="1098">
        <v>1.27</v>
      </c>
      <c r="DN47" s="1098">
        <v>3.57</v>
      </c>
      <c r="DO47" s="1099">
        <v>0</v>
      </c>
      <c r="DP47" s="1099">
        <v>0</v>
      </c>
      <c r="DQ47" s="1099">
        <v>5</v>
      </c>
      <c r="DR47" s="1100">
        <v>14</v>
      </c>
      <c r="DS47" s="1090">
        <v>36</v>
      </c>
      <c r="DT47" s="1091">
        <v>73</v>
      </c>
      <c r="DU47" s="1092">
        <v>0</v>
      </c>
      <c r="DV47" s="1102">
        <v>10.87</v>
      </c>
      <c r="DW47" s="1094">
        <v>5435</v>
      </c>
      <c r="DX47" s="1096">
        <v>1</v>
      </c>
      <c r="DY47" s="1096">
        <v>216.00000000002183</v>
      </c>
      <c r="DZ47" s="1121">
        <v>0.96</v>
      </c>
      <c r="EA47" s="1121">
        <v>0.65</v>
      </c>
      <c r="EB47" s="1122">
        <v>24.4</v>
      </c>
      <c r="EC47" s="1122">
        <v>17.399999999999999</v>
      </c>
      <c r="ED47" s="1122">
        <v>1.27</v>
      </c>
      <c r="EE47" s="1122">
        <v>3.57</v>
      </c>
      <c r="EF47" s="1092">
        <v>0</v>
      </c>
      <c r="EG47" s="1092">
        <v>0</v>
      </c>
      <c r="EH47" s="1092">
        <v>5</v>
      </c>
      <c r="EI47" s="1123">
        <v>14</v>
      </c>
      <c r="EJ47" s="1090">
        <v>36</v>
      </c>
      <c r="EK47" s="1091">
        <v>26</v>
      </c>
      <c r="EL47" s="1092">
        <v>0</v>
      </c>
      <c r="EM47" s="1093">
        <v>11.97</v>
      </c>
      <c r="EN47" s="1094">
        <v>5985</v>
      </c>
      <c r="EO47" s="1095">
        <v>1</v>
      </c>
      <c r="EP47" s="1096">
        <v>247.99999999999272</v>
      </c>
      <c r="EQ47" s="1097">
        <v>0.9</v>
      </c>
      <c r="ER47" s="1097">
        <v>0.55000000000000004</v>
      </c>
      <c r="ES47" s="1098">
        <v>24.3</v>
      </c>
      <c r="ET47" s="1098">
        <v>17.5</v>
      </c>
      <c r="EU47" s="1098">
        <v>1.27</v>
      </c>
      <c r="EV47" s="1098">
        <v>3.57</v>
      </c>
      <c r="EW47" s="1099">
        <v>0</v>
      </c>
      <c r="EX47" s="1099">
        <v>0</v>
      </c>
      <c r="EY47" s="1099">
        <v>5</v>
      </c>
      <c r="EZ47" s="1100">
        <v>14</v>
      </c>
      <c r="FA47" s="972">
        <v>408</v>
      </c>
      <c r="FB47" s="973">
        <v>0</v>
      </c>
      <c r="FC47" s="974">
        <v>91.28</v>
      </c>
      <c r="FD47" s="975">
        <v>45640</v>
      </c>
      <c r="FE47" s="976">
        <v>8</v>
      </c>
      <c r="FF47" s="977">
        <v>2016.0000000000218</v>
      </c>
    </row>
    <row r="48" spans="1:162">
      <c r="A48" s="93">
        <f t="shared" ref="A48:A60" si="10">A47+1</f>
        <v>45425</v>
      </c>
      <c r="B48" s="317"/>
      <c r="C48" s="318"/>
      <c r="D48" s="1090">
        <v>38</v>
      </c>
      <c r="E48" s="1091">
        <f>死淘分类!C47</f>
        <v>0</v>
      </c>
      <c r="F48" s="1092">
        <f>死淘分类!I47-死淘分类!C47</f>
        <v>0</v>
      </c>
      <c r="G48" s="1093" t="str">
        <f ca="1">IFERROR(VLOOKUP($A$10:$A$60,模板!$A$9:$AM$9,33,0),"")</f>
        <v/>
      </c>
      <c r="H48" s="1094" t="str">
        <f ca="1">IFERROR(VLOOKUP($A$10:$A$60,模板!$A$9:$AM$9,32,0),"")</f>
        <v/>
      </c>
      <c r="I48" s="1095" t="str">
        <f ca="1">IFERROR(VLOOKUP($A$10:$A$60,模板!$A$9:$AM$9,34,0),"")</f>
        <v/>
      </c>
      <c r="J48" s="1096" t="str">
        <f ca="1">IFERROR(VLOOKUP($A$10:$A$60,模板!$A$9:$AM$9,35,0),"")</f>
        <v/>
      </c>
      <c r="K48" s="1097" t="str">
        <f ca="1">IFERROR(VLOOKUP($A$10:$A$60,模板!$A$9:$AM$9,22,0),"")</f>
        <v/>
      </c>
      <c r="L48" s="1097" t="str">
        <f ca="1">IFERROR(VLOOKUP($A$10:$A$60,模板!$A$9:$AM$9,23,0),"")</f>
        <v/>
      </c>
      <c r="M48" s="1098" t="str">
        <f ca="1">IFERROR(VLOOKUP($A$10:$A$60,模板!$A$9:$AM$9,20,0),"")</f>
        <v/>
      </c>
      <c r="N48" s="1098" t="str">
        <f ca="1">IFERROR(VLOOKUP($A$10:$A$60,模板!$A$9:$AM$9,21,0),"")</f>
        <v/>
      </c>
      <c r="O48" s="1098" t="str">
        <f ca="1">IFERROR(VLOOKUP($A$10:$A$60,模板!$A$9:$AM$9,17,0),"")</f>
        <v/>
      </c>
      <c r="P48" s="1098" t="str">
        <f ca="1">IFERROR(VLOOKUP($A$10:$A$60,模板!$A$9:$AM$9,18,0),"")</f>
        <v/>
      </c>
      <c r="Q48" s="1099" t="str">
        <f ca="1">IFERROR(VLOOKUP($A$10:$A$60,模板!$A$9:$AM$9,36,0),"")</f>
        <v/>
      </c>
      <c r="R48" s="1099" t="str">
        <f ca="1">IFERROR(VLOOKUP($A$10:$A$60,模板!$A$9:$AM$9,37,0),"")</f>
        <v/>
      </c>
      <c r="S48" s="1099" t="str">
        <f ca="1">IFERROR(VLOOKUP($A$10:$A$60,模板!$A$9:$AM$9,38,0),"")</f>
        <v/>
      </c>
      <c r="T48" s="1100" t="str">
        <f ca="1">IFERROR(VLOOKUP($A$10:$A$60,模板!$A$9:$AM$9,39,0),"")</f>
        <v/>
      </c>
      <c r="U48" s="1090">
        <v>38</v>
      </c>
      <c r="V48" s="1091">
        <f>死淘分类!M47</f>
        <v>0</v>
      </c>
      <c r="W48" s="1092">
        <f>死淘分类!S47-死淘分类!M47</f>
        <v>0</v>
      </c>
      <c r="X48" s="1093" t="str">
        <f ca="1">IFERROR(VLOOKUP($A$10:$A$60,模板!$A$10:$AM$10,33,0),"")</f>
        <v/>
      </c>
      <c r="Y48" s="1094" t="str">
        <f ca="1">IFERROR(VLOOKUP($A$10:$A$60,模板!$A$10:$AM$10,32,0),"")</f>
        <v/>
      </c>
      <c r="Z48" s="1095" t="str">
        <f ca="1">IFERROR(VLOOKUP($A$10:$A$60,模板!$A$10:$AM$10,34,0),"")</f>
        <v/>
      </c>
      <c r="AA48" s="1096" t="str">
        <f ca="1">IFERROR(VLOOKUP($A$10:$A$60,模板!$A$10:$AM$10,35,0),"")</f>
        <v/>
      </c>
      <c r="AB48" s="1097" t="str">
        <f ca="1">IFERROR(VLOOKUP($A$10:$A$60,模板!$A$10:$AM$10,22,0),"")</f>
        <v/>
      </c>
      <c r="AC48" s="1097" t="str">
        <f ca="1">IFERROR(VLOOKUP($A$10:$A$60,模板!$A$10:$AM$10,23,0),"")</f>
        <v/>
      </c>
      <c r="AD48" s="1098" t="str">
        <f ca="1">IFERROR(VLOOKUP($A$10:$A$60,模板!$A$10:$AM$10,20,0),"")</f>
        <v/>
      </c>
      <c r="AE48" s="1098" t="str">
        <f ca="1">IFERROR(VLOOKUP($A$10:$A$60,模板!$A$10:$AM$10,21,0),"")</f>
        <v/>
      </c>
      <c r="AF48" s="1098" t="str">
        <f ca="1">IFERROR(VLOOKUP($A$10:$A$60,模板!$A$10:$AM$10,17,0),"")</f>
        <v/>
      </c>
      <c r="AG48" s="1098" t="str">
        <f ca="1">IFERROR(VLOOKUP($A$10:$A$60,模板!$A$10:$AM$10,18,0),"")</f>
        <v/>
      </c>
      <c r="AH48" s="1099" t="str">
        <f ca="1">IFERROR(VLOOKUP($A$10:$A$60,模板!$A$10:$AM$10,36,0),"")</f>
        <v/>
      </c>
      <c r="AI48" s="1099" t="str">
        <f ca="1">IFERROR(VLOOKUP($A$10:$A$60,模板!$A$10:$AM$10,37,0),"")</f>
        <v/>
      </c>
      <c r="AJ48" s="1099" t="str">
        <f ca="1">IFERROR(VLOOKUP($A$10:$A$60,模板!$A$10:$AM$10,38,0),"")</f>
        <v/>
      </c>
      <c r="AK48" s="1100" t="str">
        <f ca="1">IFERROR(VLOOKUP($A$10:$A$60,模板!$A$10:$AM$10,39,0),"")</f>
        <v/>
      </c>
      <c r="AL48" s="1090">
        <v>38</v>
      </c>
      <c r="AM48" s="1091">
        <f>死淘分类!W47</f>
        <v>0</v>
      </c>
      <c r="AN48" s="1092">
        <f>死淘分类!AC47-死淘分类!W47</f>
        <v>0</v>
      </c>
      <c r="AO48" s="1093" t="str">
        <f ca="1">IFERROR(VLOOKUP($A$10:$A$60,模板!$A$11:$AM$11,33,0),"")</f>
        <v/>
      </c>
      <c r="AP48" s="1094" t="str">
        <f ca="1">IFERROR(VLOOKUP($A$10:$A$60,模板!$A$11:$AM$11,32,0),"")</f>
        <v/>
      </c>
      <c r="AQ48" s="1095" t="str">
        <f ca="1">IFERROR(VLOOKUP($A$10:$A$60,模板!$A$11:$AM$11,34,0),"")</f>
        <v/>
      </c>
      <c r="AR48" s="1096" t="str">
        <f ca="1">IFERROR(VLOOKUP($A$10:$A$60,模板!$A$11:$AM$11,35,0),"")</f>
        <v/>
      </c>
      <c r="AS48" s="1097" t="str">
        <f ca="1">IFERROR(VLOOKUP($A$10:$A$60,模板!$A$11:$AM$11,22,0),"")</f>
        <v/>
      </c>
      <c r="AT48" s="1097" t="str">
        <f ca="1">IFERROR(VLOOKUP($A$10:$A$60,模板!$A$11:$AM$11,23,0),"")</f>
        <v/>
      </c>
      <c r="AU48" s="1098" t="str">
        <f ca="1">IFERROR(VLOOKUP($A$10:$A$60,模板!$A$11:$AM$11,20,0),"")</f>
        <v/>
      </c>
      <c r="AV48" s="1098" t="str">
        <f ca="1">IFERROR(VLOOKUP($A$10:$A$60,模板!$A$11:$AM$11,21,0),"")</f>
        <v/>
      </c>
      <c r="AW48" s="1098" t="str">
        <f ca="1">IFERROR(VLOOKUP($A$10:$A$60,模板!$A$11:$AM$11,17,0),"")</f>
        <v/>
      </c>
      <c r="AX48" s="1098" t="str">
        <f ca="1">IFERROR(VLOOKUP($A$10:$A$60,模板!$A$11:$AM$11,18,0),"")</f>
        <v/>
      </c>
      <c r="AY48" s="1099" t="str">
        <f ca="1">IFERROR(VLOOKUP($A$10:$A$60,模板!$A$11:$AM$11,36,0),"")</f>
        <v/>
      </c>
      <c r="AZ48" s="1099" t="str">
        <f ca="1">IFERROR(VLOOKUP($A$10:$A$60,模板!$A$11:$AM$11,37,0),"")</f>
        <v/>
      </c>
      <c r="BA48" s="1099" t="str">
        <f ca="1">IFERROR(VLOOKUP($A$10:$A$60,模板!$A$11:$AM$11,38,0),"")</f>
        <v/>
      </c>
      <c r="BB48" s="1100" t="str">
        <f ca="1">IFERROR(VLOOKUP($A$10:$A$60,模板!$A$11:$AM$11,39,0),"")</f>
        <v/>
      </c>
      <c r="BC48" s="1090">
        <v>38</v>
      </c>
      <c r="BD48" s="1091">
        <f>死淘分类!AG47</f>
        <v>0</v>
      </c>
      <c r="BE48" s="1092">
        <f>死淘分类!AM47-死淘分类!AG47</f>
        <v>0</v>
      </c>
      <c r="BF48" s="1093" t="str">
        <f ca="1">IFERROR(VLOOKUP($A$10:$A$60,模板!$A$12:$AM$12,33,0),"")</f>
        <v/>
      </c>
      <c r="BG48" s="1094" t="str">
        <f ca="1">IFERROR(VLOOKUP($A$10:$A$60,模板!$A$12:$AM$12,32,0),"")</f>
        <v/>
      </c>
      <c r="BH48" s="1095" t="str">
        <f ca="1">IFERROR(VLOOKUP($A$10:$A$60,模板!$A$12:$AM$12,34,0),"")</f>
        <v/>
      </c>
      <c r="BI48" s="1096" t="str">
        <f ca="1">IFERROR(VLOOKUP($A$10:$A$60,模板!$A$12:$AM$12,35,0),"")</f>
        <v/>
      </c>
      <c r="BJ48" s="1097" t="str">
        <f ca="1">IFERROR(VLOOKUP($A$10:$A$60,模板!$A$12:$AM$12,22,0),"")</f>
        <v/>
      </c>
      <c r="BK48" s="1097" t="str">
        <f ca="1">IFERROR(VLOOKUP($A$10:$A$60,模板!$A$12:$AM$12,23,0),"")</f>
        <v/>
      </c>
      <c r="BL48" s="1098" t="str">
        <f ca="1">IFERROR(VLOOKUP($A$10:$A$60,模板!$A$12:$AM$12,20,0),"")</f>
        <v/>
      </c>
      <c r="BM48" s="1098" t="str">
        <f ca="1">IFERROR(VLOOKUP($A$10:$A$60,模板!$A$12:$AM$12,21,0),"")</f>
        <v/>
      </c>
      <c r="BN48" s="1098" t="str">
        <f ca="1">IFERROR(VLOOKUP($A$10:$A$60,模板!$A$12:$AM$12,17,0),"")</f>
        <v/>
      </c>
      <c r="BO48" s="1098" t="str">
        <f ca="1">IFERROR(VLOOKUP($A$10:$A$60,模板!$A$12:$AM$12,18,0),"")</f>
        <v/>
      </c>
      <c r="BP48" s="1099" t="str">
        <f ca="1">IFERROR(VLOOKUP($A$10:$A$60,模板!$A$12:$AM$12,36,0),"")</f>
        <v/>
      </c>
      <c r="BQ48" s="1099" t="str">
        <f ca="1">IFERROR(VLOOKUP($A$10:$A$60,模板!$A$12:$AM$12,37,0),"")</f>
        <v/>
      </c>
      <c r="BR48" s="1099" t="str">
        <f ca="1">IFERROR(VLOOKUP($A$10:$A$60,模板!$A$12:$AM$12,38,0),"")</f>
        <v/>
      </c>
      <c r="BS48" s="1100" t="str">
        <f ca="1">IFERROR(VLOOKUP($A$10:$A$60,模板!$A$12:$AM$12,39,0),"")</f>
        <v/>
      </c>
      <c r="BT48" s="1090">
        <v>38</v>
      </c>
      <c r="BU48" s="1091">
        <f>死淘分类!AQ47</f>
        <v>0</v>
      </c>
      <c r="BV48" s="1092">
        <f>死淘分类!AW47-死淘分类!AQ47</f>
        <v>0</v>
      </c>
      <c r="BW48" s="1093" t="str">
        <f ca="1">IFERROR(VLOOKUP($A$10:$A$60,模板!$A$13:$AM$13,33,0),"")</f>
        <v/>
      </c>
      <c r="BX48" s="1094" t="str">
        <f ca="1">IFERROR(VLOOKUP($A$10:$A$60,模板!$A$13:$AM$13,32,0),"")</f>
        <v/>
      </c>
      <c r="BY48" s="1095" t="str">
        <f ca="1">IFERROR(VLOOKUP($A$10:$A$60,模板!$A$13:$AM$13,34,0),"")</f>
        <v/>
      </c>
      <c r="BZ48" s="1096" t="str">
        <f ca="1">IFERROR(VLOOKUP($A$10:$A$60,模板!$A$13:$AM$13,35,0),"")</f>
        <v/>
      </c>
      <c r="CA48" s="1097" t="str">
        <f ca="1">IFERROR(VLOOKUP($A$10:$A$60,模板!$A$13:$AM$13,22,0),"")</f>
        <v/>
      </c>
      <c r="CB48" s="1097" t="str">
        <f ca="1">IFERROR(VLOOKUP($A$10:$A$60,模板!$A$13:$AM$13,23,0),"")</f>
        <v/>
      </c>
      <c r="CC48" s="1098" t="str">
        <f ca="1">IFERROR(VLOOKUP($A$10:$A$60,模板!$A$13:$AM$13,20,0),"")</f>
        <v/>
      </c>
      <c r="CD48" s="1098" t="str">
        <f ca="1">IFERROR(VLOOKUP($A$10:$A$60,模板!$A$13:$AM$13,21,0),"")</f>
        <v/>
      </c>
      <c r="CE48" s="1098" t="str">
        <f ca="1">IFERROR(VLOOKUP($A$10:$A$60,模板!$A$13:$AM$13,17,0),"")</f>
        <v/>
      </c>
      <c r="CF48" s="1098" t="str">
        <f ca="1">IFERROR(VLOOKUP($A$10:$A$60,模板!$A$13:$AM$13,18,0),"")</f>
        <v/>
      </c>
      <c r="CG48" s="1099" t="str">
        <f ca="1">IFERROR(VLOOKUP($A$10:$A$60,模板!$A$13:$AM$13,36,0),"")</f>
        <v/>
      </c>
      <c r="CH48" s="1099" t="str">
        <f ca="1">IFERROR(VLOOKUP($A$10:$A$60,模板!$A$13:$AM$13,37,0),"")</f>
        <v/>
      </c>
      <c r="CI48" s="1099" t="str">
        <f ca="1">IFERROR(VLOOKUP($A$10:$A$60,模板!$A$13:$AM$13,38,0),"")</f>
        <v/>
      </c>
      <c r="CJ48" s="1100" t="str">
        <f ca="1">IFERROR(VLOOKUP($A$10:$A$60,模板!$A$13:$AM$13,39,0),"")</f>
        <v/>
      </c>
      <c r="CK48" s="1090">
        <v>37</v>
      </c>
      <c r="CL48" s="1091">
        <f>死淘分类!BA47</f>
        <v>0</v>
      </c>
      <c r="CM48" s="1092">
        <f>死淘分类!BG47-死淘分类!BA47</f>
        <v>0</v>
      </c>
      <c r="CN48" s="1093" t="str">
        <f ca="1">IFERROR(VLOOKUP($A$10:$A$60,模板!$A$14:$AM$14,33,0),"")</f>
        <v/>
      </c>
      <c r="CO48" s="1094" t="str">
        <f ca="1">IFERROR(VLOOKUP($A$10:$A$60,模板!$A$14:$AM$14,32,0),"")</f>
        <v/>
      </c>
      <c r="CP48" s="1095" t="str">
        <f ca="1">IFERROR(VLOOKUP($A$10:$A$60,模板!$A$14:$AM$14,34,0),"")</f>
        <v/>
      </c>
      <c r="CQ48" s="1096" t="str">
        <f ca="1">IFERROR(VLOOKUP($A$10:$A$60,模板!$A$14:$AM$14,35,0),"")</f>
        <v/>
      </c>
      <c r="CR48" s="1097" t="str">
        <f ca="1">IFERROR(VLOOKUP($A$10:$A$60,模板!$A$14:$AM$14,22,0),"")</f>
        <v/>
      </c>
      <c r="CS48" s="1097" t="str">
        <f ca="1">IFERROR(VLOOKUP($A$10:$A$60,模板!$A$14:$AM$14,23,0),"")</f>
        <v/>
      </c>
      <c r="CT48" s="1098" t="str">
        <f ca="1">IFERROR(VLOOKUP($A$10:$A$60,模板!$A$14:$AM$14,20,0),"")</f>
        <v/>
      </c>
      <c r="CU48" s="1098" t="str">
        <f ca="1">IFERROR(VLOOKUP($A$10:$A$60,模板!$A$14:$AM$14,21,0),"")</f>
        <v/>
      </c>
      <c r="CV48" s="1098" t="str">
        <f ca="1">IFERROR(VLOOKUP($A$10:$A$60,模板!$A$14:$AM$14,17,0),"")</f>
        <v/>
      </c>
      <c r="CW48" s="1098" t="str">
        <f ca="1">IFERROR(VLOOKUP($A$10:$A$60,模板!$A$14:$AM$14,18,0),"")</f>
        <v/>
      </c>
      <c r="CX48" s="1099" t="str">
        <f ca="1">IFERROR(VLOOKUP($A$10:$A$60,模板!$A$14:$AM$14,36,0),"")</f>
        <v/>
      </c>
      <c r="CY48" s="1099" t="str">
        <f ca="1">IFERROR(VLOOKUP($A$10:$A$60,模板!$A$14:$AM$14,37,0),"")</f>
        <v/>
      </c>
      <c r="CZ48" s="1099" t="str">
        <f ca="1">IFERROR(VLOOKUP($A$10:$A$60,模板!$A$14:$AM$14,38,0),"")</f>
        <v/>
      </c>
      <c r="DA48" s="1100" t="str">
        <f ca="1">IFERROR(VLOOKUP($A$10:$A$60,模板!$A$14:$AM$14,39,0),"")</f>
        <v/>
      </c>
      <c r="DB48" s="1090">
        <v>37</v>
      </c>
      <c r="DC48" s="1091">
        <f>死淘分类!BK47</f>
        <v>0</v>
      </c>
      <c r="DD48" s="1092">
        <f>死淘分类!BQ47-死淘分类!BK47</f>
        <v>0</v>
      </c>
      <c r="DE48" s="1093" t="str">
        <f ca="1">IFERROR(VLOOKUP($A$10:$A$60,模板!$A$15:$AM$15,33,0),"")</f>
        <v/>
      </c>
      <c r="DF48" s="1094" t="str">
        <f ca="1">IFERROR(VLOOKUP($A$10:$A$60,模板!$A$15:$AM$15,32,0),"")</f>
        <v/>
      </c>
      <c r="DG48" s="1095" t="str">
        <f ca="1">IFERROR(VLOOKUP($A$10:$A$60,模板!$A$15:$AM$15,34,0),"")</f>
        <v/>
      </c>
      <c r="DH48" s="1096" t="str">
        <f ca="1">IFERROR(VLOOKUP($A$10:$A$60,模板!$A$15:$AM$15,35,0),"")</f>
        <v/>
      </c>
      <c r="DI48" s="1097" t="str">
        <f ca="1">IFERROR(VLOOKUP($A$10:$A$60,模板!$A$15:$AM$15,22,0),"")</f>
        <v/>
      </c>
      <c r="DJ48" s="1097" t="str">
        <f ca="1">IFERROR(VLOOKUP($A$10:$A$60,模板!$A$15:$AM$15,23,0),"")</f>
        <v/>
      </c>
      <c r="DK48" s="1098" t="str">
        <f ca="1">IFERROR(VLOOKUP($A$10:$A$60,模板!$A$15:$AM$15,20,0),"")</f>
        <v/>
      </c>
      <c r="DL48" s="1098" t="str">
        <f ca="1">IFERROR(VLOOKUP($A$10:$A$60,模板!$A$15:$AM$15,21,0),"")</f>
        <v/>
      </c>
      <c r="DM48" s="1098" t="str">
        <f ca="1">IFERROR(VLOOKUP($A$10:$A$60,模板!$A$15:$AM$15,17,0),"")</f>
        <v/>
      </c>
      <c r="DN48" s="1098" t="str">
        <f ca="1">IFERROR(VLOOKUP($A$10:$A$60,模板!$A$15:$AM$15,18,0),"")</f>
        <v/>
      </c>
      <c r="DO48" s="1099" t="str">
        <f ca="1">IFERROR(VLOOKUP($A$10:$A$60,模板!$A$15:$AM$15,36,0),"")</f>
        <v/>
      </c>
      <c r="DP48" s="1099" t="str">
        <f ca="1">IFERROR(VLOOKUP($A$10:$A$60,模板!$A$15:$AM$15,37,0),"")</f>
        <v/>
      </c>
      <c r="DQ48" s="1099" t="str">
        <f ca="1">IFERROR(VLOOKUP($A$10:$A$60,模板!$A$15:$AM$15,38,0),"")</f>
        <v/>
      </c>
      <c r="DR48" s="1100" t="str">
        <f ca="1">IFERROR(VLOOKUP($A$10:$A$60,模板!$A$15:$AM$15,39,0),"")</f>
        <v/>
      </c>
      <c r="DS48" s="1090">
        <v>37</v>
      </c>
      <c r="DT48" s="1091">
        <f>死淘分类!BU47</f>
        <v>0</v>
      </c>
      <c r="DU48" s="1092">
        <f>死淘分类!CA47-死淘分类!BU47</f>
        <v>0</v>
      </c>
      <c r="DV48" s="1102" t="str">
        <f ca="1">IFERROR(VLOOKUP($A$10:$A$60,模板!$A$16:$AM$16,33,0),"")</f>
        <v/>
      </c>
      <c r="DW48" s="1094" t="str">
        <f ca="1">IFERROR(VLOOKUP($A$10:$A$60,模板!$A$16:$AM$16,32,0),"")</f>
        <v/>
      </c>
      <c r="DX48" s="1096" t="str">
        <f ca="1">IFERROR(VLOOKUP($A$10:$A$60,模板!$A$16:$AM$16,34,0),"")</f>
        <v/>
      </c>
      <c r="DY48" s="1096" t="str">
        <f ca="1">IFERROR(VLOOKUP($A$10:$A$60,模板!$A$16:$AM$16,35,0),"")</f>
        <v/>
      </c>
      <c r="DZ48" s="1121" t="str">
        <f ca="1">IFERROR(VLOOKUP($A$10:$A$60,模板!$A$16:$AM$16,22,0),"")</f>
        <v/>
      </c>
      <c r="EA48" s="1121" t="str">
        <f ca="1">IFERROR(VLOOKUP($A$10:$A$60,模板!$A$16:$AM$16,23,0),"")</f>
        <v/>
      </c>
      <c r="EB48" s="1122" t="str">
        <f ca="1">IFERROR(VLOOKUP($A$10:$A$60,模板!$A$16:$AM$16,20,0),"")</f>
        <v/>
      </c>
      <c r="EC48" s="1122" t="str">
        <f ca="1">IFERROR(VLOOKUP($A$10:$A$60,模板!$A$16:$AM$16,21,0),"")</f>
        <v/>
      </c>
      <c r="ED48" s="1122" t="str">
        <f ca="1">IFERROR(VLOOKUP($A$10:$A$60,模板!$A$16:$AM$16,17,0),"")</f>
        <v/>
      </c>
      <c r="EE48" s="1122" t="str">
        <f ca="1">IFERROR(VLOOKUP($A$10:$A$60,模板!$A$16:$AM$16,18,0),"")</f>
        <v/>
      </c>
      <c r="EF48" s="1092" t="str">
        <f ca="1">IFERROR(VLOOKUP($A$10:$A$60,模板!$A$16:$AM$16,36,0),"")</f>
        <v/>
      </c>
      <c r="EG48" s="1092" t="str">
        <f ca="1">IFERROR(VLOOKUP($A$10:$A$60,模板!$A$16:$AM$16,37,0),"")</f>
        <v/>
      </c>
      <c r="EH48" s="1092" t="str">
        <f ca="1">IFERROR(VLOOKUP($A$10:$A$60,模板!$A$16:$AM$16,38,0),"")</f>
        <v/>
      </c>
      <c r="EI48" s="1123" t="str">
        <f ca="1">IFERROR(VLOOKUP($A$10:$A$60,模板!$A$16:$AM$16,39,0),"")</f>
        <v/>
      </c>
      <c r="EJ48" s="1090">
        <v>37</v>
      </c>
      <c r="EK48" s="1091">
        <f>死淘分类!CE47</f>
        <v>0</v>
      </c>
      <c r="EL48" s="1092">
        <f>死淘分类!CK47-死淘分类!CE47</f>
        <v>0</v>
      </c>
      <c r="EM48" s="1093" t="str">
        <f ca="1">IFERROR(VLOOKUP($A$10:$A$60,模板!$A$17:$AM$17,33,0),"")</f>
        <v/>
      </c>
      <c r="EN48" s="1094" t="str">
        <f ca="1">IFERROR(VLOOKUP($A$10:$A$60,模板!$A$17:$AM$17,32,0),"")</f>
        <v/>
      </c>
      <c r="EO48" s="1095" t="str">
        <f ca="1">IFERROR(VLOOKUP($A$10:$A$60,模板!$A$17:$AM$17,34,0),"")</f>
        <v/>
      </c>
      <c r="EP48" s="1096" t="str">
        <f ca="1">IFERROR(VLOOKUP($A$10:$A$60,模板!$A$17:$AM$17,35,0),"")</f>
        <v/>
      </c>
      <c r="EQ48" s="1097" t="str">
        <f ca="1">IFERROR(VLOOKUP($A$10:$A$60,模板!$A$17:$AM$17,22,0),"")</f>
        <v/>
      </c>
      <c r="ER48" s="1097" t="str">
        <f ca="1">IFERROR(VLOOKUP($A$10:$A$60,模板!$A$17:$AM$17,23,0),"")</f>
        <v/>
      </c>
      <c r="ES48" s="1098" t="str">
        <f ca="1">IFERROR(VLOOKUP($A$10:$A$60,模板!$A$17:$AM$17,20,0),"")</f>
        <v/>
      </c>
      <c r="ET48" s="1098" t="str">
        <f ca="1">IFERROR(VLOOKUP($A$10:$A$60,模板!$A$17:$AM$17,21,0),"")</f>
        <v/>
      </c>
      <c r="EU48" s="1098" t="str">
        <f ca="1">IFERROR(VLOOKUP($A$10:$A$60,模板!$A$17:$AM$17,17,0),"")</f>
        <v/>
      </c>
      <c r="EV48" s="1098" t="str">
        <f ca="1">IFERROR(VLOOKUP($A$10:$A$60,模板!$A$17:$AM$17,18,0),"")</f>
        <v/>
      </c>
      <c r="EW48" s="1099" t="str">
        <f ca="1">IFERROR(VLOOKUP($A$10:$A$60,模板!$A$17:$AM$17,36,0),"")</f>
        <v/>
      </c>
      <c r="EX48" s="1099" t="str">
        <f ca="1">IFERROR(VLOOKUP($A$10:$A$60,模板!$A$17:$AM$17,37,0),"")</f>
        <v/>
      </c>
      <c r="EY48" s="1099" t="str">
        <f ca="1">IFERROR(VLOOKUP($A$10:$A$60,模板!$A$17:$AM$17,38,0),"")</f>
        <v/>
      </c>
      <c r="EZ48" s="1100" t="str">
        <f ca="1">IFERROR(VLOOKUP($A$10:$A$60,模板!$A$17:$AM$17,39,0),"")</f>
        <v/>
      </c>
      <c r="FA48" s="972">
        <f t="shared" ref="FA48:FB51" si="11">E48+V48+AM48+BD48+BU48+CL48+DC48+DT48+EK48</f>
        <v>0</v>
      </c>
      <c r="FB48" s="973">
        <f t="shared" si="11"/>
        <v>0</v>
      </c>
      <c r="FC48" s="974" t="str">
        <f t="shared" ref="FC48:FF51" ca="1" si="12">IFERROR((G48+X48+AO48+BF48+BW48+CN48+DE48+DV48+EM48),"")</f>
        <v/>
      </c>
      <c r="FD48" s="975" t="str">
        <f t="shared" ca="1" si="12"/>
        <v/>
      </c>
      <c r="FE48" s="976" t="str">
        <f t="shared" ca="1" si="12"/>
        <v/>
      </c>
      <c r="FF48" s="977" t="str">
        <f t="shared" ca="1" si="12"/>
        <v/>
      </c>
    </row>
    <row r="49" spans="1:162">
      <c r="A49" s="93">
        <f t="shared" si="10"/>
        <v>45426</v>
      </c>
      <c r="B49" s="317"/>
      <c r="C49" s="318"/>
      <c r="D49" s="1090">
        <v>39</v>
      </c>
      <c r="E49" s="1091">
        <f>死淘分类!C48</f>
        <v>0</v>
      </c>
      <c r="F49" s="1092">
        <f>死淘分类!I48-死淘分类!C48</f>
        <v>0</v>
      </c>
      <c r="G49" s="1093">
        <f ca="1">IFERROR(VLOOKUP($A$10:$A$60,模板!$A$9:$AM$9,33,0),"")</f>
        <v>11.22</v>
      </c>
      <c r="H49" s="1094">
        <f ca="1">IFERROR(VLOOKUP($A$10:$A$60,模板!$A$9:$AM$9,32,0),"")</f>
        <v>5610</v>
      </c>
      <c r="I49" s="1095">
        <f ca="1">IFERROR(VLOOKUP($A$10:$A$60,模板!$A$9:$AM$9,34,0),"")</f>
        <v>1</v>
      </c>
      <c r="J49" s="1096">
        <f ca="1">IFERROR(VLOOKUP($A$10:$A$60,模板!$A$9:$AM$9,35,0),"")</f>
        <v>280</v>
      </c>
      <c r="K49" s="1097">
        <f ca="1">IFERROR(VLOOKUP($A$10:$A$60,模板!$A$9:$AM$9,22,0),"")</f>
        <v>0.96</v>
      </c>
      <c r="L49" s="1097">
        <f ca="1">IFERROR(VLOOKUP($A$10:$A$60,模板!$A$9:$AM$9,23,0),"")</f>
        <v>0.66</v>
      </c>
      <c r="M49" s="1098">
        <f ca="1">IFERROR(VLOOKUP($A$10:$A$60,模板!$A$9:$AM$9,20,0),"")</f>
        <v>23.8</v>
      </c>
      <c r="N49" s="1098">
        <f ca="1">IFERROR(VLOOKUP($A$10:$A$60,模板!$A$9:$AM$9,21,0),"")</f>
        <v>17.5</v>
      </c>
      <c r="O49" s="1098">
        <f ca="1">IFERROR(VLOOKUP($A$10:$A$60,模板!$A$9:$AM$9,17,0),"")</f>
        <v>1.22</v>
      </c>
      <c r="P49" s="1098">
        <f ca="1">IFERROR(VLOOKUP($A$10:$A$60,模板!$A$9:$AM$9,18,0),"")</f>
        <v>3.42</v>
      </c>
      <c r="Q49" s="1099">
        <f ca="1">IFERROR(VLOOKUP($A$10:$A$60,模板!$A$9:$AM$9,36,0),"")</f>
        <v>0</v>
      </c>
      <c r="R49" s="1099">
        <f ca="1">IFERROR(VLOOKUP($A$10:$A$60,模板!$A$9:$AM$9,37,0),"")</f>
        <v>0</v>
      </c>
      <c r="S49" s="1099">
        <f ca="1">IFERROR(VLOOKUP($A$10:$A$60,模板!$A$9:$AM$9,38,0),"")</f>
        <v>5</v>
      </c>
      <c r="T49" s="1100">
        <f ca="1">IFERROR(VLOOKUP($A$10:$A$60,模板!$A$9:$AM$9,39,0),"")</f>
        <v>14</v>
      </c>
      <c r="U49" s="1090">
        <v>39</v>
      </c>
      <c r="V49" s="1091">
        <f>死淘分类!M48</f>
        <v>0</v>
      </c>
      <c r="W49" s="1092">
        <f>死淘分类!S48-死淘分类!M48</f>
        <v>0</v>
      </c>
      <c r="X49" s="1093">
        <f ca="1">IFERROR(VLOOKUP($A$10:$A$60,模板!$A$10:$AM$10,33,0),"")</f>
        <v>0</v>
      </c>
      <c r="Y49" s="1094">
        <f ca="1">IFERROR(VLOOKUP($A$10:$A$60,模板!$A$10:$AM$10,32,0),"")</f>
        <v>0</v>
      </c>
      <c r="Z49" s="1095">
        <f ca="1">IFERROR(VLOOKUP($A$10:$A$60,模板!$A$10:$AM$10,34,0),"")</f>
        <v>0</v>
      </c>
      <c r="AA49" s="1096">
        <f ca="1">IFERROR(VLOOKUP($A$10:$A$60,模板!$A$10:$AM$10,35,0),"")</f>
        <v>0</v>
      </c>
      <c r="AB49" s="1097">
        <f ca="1">IFERROR(VLOOKUP($A$10:$A$60,模板!$A$10:$AM$10,22,0),"")</f>
        <v>0</v>
      </c>
      <c r="AC49" s="1097">
        <f ca="1">IFERROR(VLOOKUP($A$10:$A$60,模板!$A$10:$AM$10,23,0),"")</f>
        <v>0</v>
      </c>
      <c r="AD49" s="1098">
        <f ca="1">IFERROR(VLOOKUP($A$10:$A$60,模板!$A$10:$AM$10,20,0),"")</f>
        <v>0</v>
      </c>
      <c r="AE49" s="1098">
        <f ca="1">IFERROR(VLOOKUP($A$10:$A$60,模板!$A$10:$AM$10,21,0),"")</f>
        <v>0</v>
      </c>
      <c r="AF49" s="1098">
        <f ca="1">IFERROR(VLOOKUP($A$10:$A$60,模板!$A$10:$AM$10,17,0),"")</f>
        <v>0</v>
      </c>
      <c r="AG49" s="1098">
        <f ca="1">IFERROR(VLOOKUP($A$10:$A$60,模板!$A$10:$AM$10,18,0),"")</f>
        <v>0</v>
      </c>
      <c r="AH49" s="1099">
        <f ca="1">IFERROR(VLOOKUP($A$10:$A$60,模板!$A$10:$AM$10,36,0),"")</f>
        <v>0</v>
      </c>
      <c r="AI49" s="1099">
        <f ca="1">IFERROR(VLOOKUP($A$10:$A$60,模板!$A$10:$AM$10,37,0),"")</f>
        <v>0</v>
      </c>
      <c r="AJ49" s="1099">
        <f ca="1">IFERROR(VLOOKUP($A$10:$A$60,模板!$A$10:$AM$10,38,0),"")</f>
        <v>0</v>
      </c>
      <c r="AK49" s="1100">
        <f ca="1">IFERROR(VLOOKUP($A$10:$A$60,模板!$A$10:$AM$10,39,0),"")</f>
        <v>0</v>
      </c>
      <c r="AL49" s="1090">
        <v>39</v>
      </c>
      <c r="AM49" s="1091">
        <f>死淘分类!W48</f>
        <v>0</v>
      </c>
      <c r="AN49" s="1092">
        <f>死淘分类!AC48-死淘分类!W48</f>
        <v>0</v>
      </c>
      <c r="AO49" s="1093">
        <f ca="1">IFERROR(VLOOKUP($A$10:$A$60,模板!$A$11:$AM$11,33,0),"")</f>
        <v>11.57</v>
      </c>
      <c r="AP49" s="1094">
        <f ca="1">IFERROR(VLOOKUP($A$10:$A$60,模板!$A$11:$AM$11,32,0),"")</f>
        <v>5785</v>
      </c>
      <c r="AQ49" s="1095">
        <f ca="1">IFERROR(VLOOKUP($A$10:$A$60,模板!$A$11:$AM$11,34,0),"")</f>
        <v>1</v>
      </c>
      <c r="AR49" s="1096">
        <f ca="1">IFERROR(VLOOKUP($A$10:$A$60,模板!$A$11:$AM$11,35,0),"")</f>
        <v>236.00000000002183</v>
      </c>
      <c r="AS49" s="1097">
        <f ca="1">IFERROR(VLOOKUP($A$10:$A$60,模板!$A$11:$AM$11,22,0),"")</f>
        <v>0.84</v>
      </c>
      <c r="AT49" s="1097">
        <f ca="1">IFERROR(VLOOKUP($A$10:$A$60,模板!$A$11:$AM$11,23,0),"")</f>
        <v>0.57999999999999996</v>
      </c>
      <c r="AU49" s="1098">
        <f ca="1">IFERROR(VLOOKUP($A$10:$A$60,模板!$A$11:$AM$11,20,0),"")</f>
        <v>24.8</v>
      </c>
      <c r="AV49" s="1098">
        <f ca="1">IFERROR(VLOOKUP($A$10:$A$60,模板!$A$11:$AM$11,21,0),"")</f>
        <v>17.5</v>
      </c>
      <c r="AW49" s="1098">
        <f ca="1">IFERROR(VLOOKUP($A$10:$A$60,模板!$A$11:$AM$11,17,0),"")</f>
        <v>1.22</v>
      </c>
      <c r="AX49" s="1098">
        <f ca="1">IFERROR(VLOOKUP($A$10:$A$60,模板!$A$11:$AM$11,18,0),"")</f>
        <v>3.42</v>
      </c>
      <c r="AY49" s="1099">
        <f ca="1">IFERROR(VLOOKUP($A$10:$A$60,模板!$A$11:$AM$11,36,0),"")</f>
        <v>0</v>
      </c>
      <c r="AZ49" s="1099">
        <f ca="1">IFERROR(VLOOKUP($A$10:$A$60,模板!$A$11:$AM$11,37,0),"")</f>
        <v>0</v>
      </c>
      <c r="BA49" s="1099">
        <f ca="1">IFERROR(VLOOKUP($A$10:$A$60,模板!$A$11:$AM$11,38,0),"")</f>
        <v>5</v>
      </c>
      <c r="BB49" s="1100">
        <f ca="1">IFERROR(VLOOKUP($A$10:$A$60,模板!$A$11:$AM$11,39,0),"")</f>
        <v>14</v>
      </c>
      <c r="BC49" s="1090">
        <v>39</v>
      </c>
      <c r="BD49" s="1091">
        <f>死淘分类!AG48</f>
        <v>0</v>
      </c>
      <c r="BE49" s="1092">
        <f>死淘分类!AM48-死淘分类!AG48</f>
        <v>0</v>
      </c>
      <c r="BF49" s="1093">
        <f ca="1">IFERROR(VLOOKUP($A$10:$A$60,模板!$A$12:$AM$12,33,0),"")</f>
        <v>11.3</v>
      </c>
      <c r="BG49" s="1094">
        <f ca="1">IFERROR(VLOOKUP($A$10:$A$60,模板!$A$12:$AM$12,32,0),"")</f>
        <v>5650</v>
      </c>
      <c r="BH49" s="1095">
        <f ca="1">IFERROR(VLOOKUP($A$10:$A$60,模板!$A$12:$AM$12,34,0),"")</f>
        <v>1</v>
      </c>
      <c r="BI49" s="1096">
        <f ca="1">IFERROR(VLOOKUP($A$10:$A$60,模板!$A$12:$AM$12,35,0),"")</f>
        <v>260</v>
      </c>
      <c r="BJ49" s="1097">
        <f ca="1">IFERROR(VLOOKUP($A$10:$A$60,模板!$A$12:$AM$12,22,0),"")</f>
        <v>0.94</v>
      </c>
      <c r="BK49" s="1097">
        <f ca="1">IFERROR(VLOOKUP($A$10:$A$60,模板!$A$12:$AM$12,23,0),"")</f>
        <v>0.66</v>
      </c>
      <c r="BL49" s="1098">
        <f ca="1">IFERROR(VLOOKUP($A$10:$A$60,模板!$A$12:$AM$12,20,0),"")</f>
        <v>24.5</v>
      </c>
      <c r="BM49" s="1098">
        <f ca="1">IFERROR(VLOOKUP($A$10:$A$60,模板!$A$12:$AM$12,21,0),"")</f>
        <v>17.399999999999999</v>
      </c>
      <c r="BN49" s="1098">
        <f ca="1">IFERROR(VLOOKUP($A$10:$A$60,模板!$A$12:$AM$12,17,0),"")</f>
        <v>1.22</v>
      </c>
      <c r="BO49" s="1098">
        <f ca="1">IFERROR(VLOOKUP($A$10:$A$60,模板!$A$12:$AM$12,18,0),"")</f>
        <v>3.42</v>
      </c>
      <c r="BP49" s="1099">
        <f ca="1">IFERROR(VLOOKUP($A$10:$A$60,模板!$A$12:$AM$12,36,0),"")</f>
        <v>0</v>
      </c>
      <c r="BQ49" s="1099">
        <f ca="1">IFERROR(VLOOKUP($A$10:$A$60,模板!$A$12:$AM$12,37,0),"")</f>
        <v>0</v>
      </c>
      <c r="BR49" s="1099">
        <f ca="1">IFERROR(VLOOKUP($A$10:$A$60,模板!$A$12:$AM$12,38,0),"")</f>
        <v>5</v>
      </c>
      <c r="BS49" s="1100">
        <f ca="1">IFERROR(VLOOKUP($A$10:$A$60,模板!$A$12:$AM$12,39,0),"")</f>
        <v>14</v>
      </c>
      <c r="BT49" s="1090">
        <v>39</v>
      </c>
      <c r="BU49" s="1091">
        <f>死淘分类!AQ48</f>
        <v>0</v>
      </c>
      <c r="BV49" s="1092">
        <f>死淘分类!AW48-死淘分类!AQ48</f>
        <v>0</v>
      </c>
      <c r="BW49" s="1093">
        <f ca="1">IFERROR(VLOOKUP($A$10:$A$60,模板!$A$13:$AM$13,33,0),"")</f>
        <v>11.28</v>
      </c>
      <c r="BX49" s="1094">
        <f ca="1">IFERROR(VLOOKUP($A$10:$A$60,模板!$A$13:$AM$13,32,0),"")</f>
        <v>5640</v>
      </c>
      <c r="BY49" s="1095">
        <f ca="1">IFERROR(VLOOKUP($A$10:$A$60,模板!$A$13:$AM$13,34,0),"")</f>
        <v>1</v>
      </c>
      <c r="BZ49" s="1096">
        <f ca="1">IFERROR(VLOOKUP($A$10:$A$60,模板!$A$13:$AM$13,35,0),"")</f>
        <v>255.99999999998545</v>
      </c>
      <c r="CA49" s="1097">
        <f ca="1">IFERROR(VLOOKUP($A$10:$A$60,模板!$A$13:$AM$13,22,0),"")</f>
        <v>0.95</v>
      </c>
      <c r="CB49" s="1097">
        <f ca="1">IFERROR(VLOOKUP($A$10:$A$60,模板!$A$13:$AM$13,23,0),"")</f>
        <v>0.67</v>
      </c>
      <c r="CC49" s="1098">
        <f ca="1">IFERROR(VLOOKUP($A$10:$A$60,模板!$A$13:$AM$13,20,0),"")</f>
        <v>24.5</v>
      </c>
      <c r="CD49" s="1098">
        <f ca="1">IFERROR(VLOOKUP($A$10:$A$60,模板!$A$13:$AM$13,21,0),"")</f>
        <v>17</v>
      </c>
      <c r="CE49" s="1098">
        <f ca="1">IFERROR(VLOOKUP($A$10:$A$60,模板!$A$13:$AM$13,17,0),"")</f>
        <v>1.22</v>
      </c>
      <c r="CF49" s="1098">
        <f ca="1">IFERROR(VLOOKUP($A$10:$A$60,模板!$A$13:$AM$13,18,0),"")</f>
        <v>3.42</v>
      </c>
      <c r="CG49" s="1099">
        <f ca="1">IFERROR(VLOOKUP($A$10:$A$60,模板!$A$13:$AM$13,36,0),"")</f>
        <v>0</v>
      </c>
      <c r="CH49" s="1099">
        <f ca="1">IFERROR(VLOOKUP($A$10:$A$60,模板!$A$13:$AM$13,37,0),"")</f>
        <v>0</v>
      </c>
      <c r="CI49" s="1099">
        <f ca="1">IFERROR(VLOOKUP($A$10:$A$60,模板!$A$13:$AM$13,38,0),"")</f>
        <v>5</v>
      </c>
      <c r="CJ49" s="1100">
        <f ca="1">IFERROR(VLOOKUP($A$10:$A$60,模板!$A$13:$AM$13,39,0),"")</f>
        <v>14</v>
      </c>
      <c r="CK49" s="1090">
        <v>38</v>
      </c>
      <c r="CL49" s="1091">
        <f>死淘分类!BA48</f>
        <v>0</v>
      </c>
      <c r="CM49" s="1092">
        <f>死淘分类!BG48-死淘分类!BA48</f>
        <v>0</v>
      </c>
      <c r="CN49" s="1093">
        <f ca="1">IFERROR(VLOOKUP($A$10:$A$60,模板!$A$14:$AM$14,33,0),"")</f>
        <v>11.32</v>
      </c>
      <c r="CO49" s="1094">
        <f ca="1">IFERROR(VLOOKUP($A$10:$A$60,模板!$A$14:$AM$14,32,0),"")</f>
        <v>5660</v>
      </c>
      <c r="CP49" s="1095">
        <f ca="1">IFERROR(VLOOKUP($A$10:$A$60,模板!$A$14:$AM$14,34,0),"")</f>
        <v>1</v>
      </c>
      <c r="CQ49" s="1096">
        <f ca="1">IFERROR(VLOOKUP($A$10:$A$60,模板!$A$14:$AM$14,35,0),"")</f>
        <v>260</v>
      </c>
      <c r="CR49" s="1097">
        <f ca="1">IFERROR(VLOOKUP($A$10:$A$60,模板!$A$14:$AM$14,22,0),"")</f>
        <v>0.92</v>
      </c>
      <c r="CS49" s="1097">
        <f ca="1">IFERROR(VLOOKUP($A$10:$A$60,模板!$A$14:$AM$14,23,0),"")</f>
        <v>0.68</v>
      </c>
      <c r="CT49" s="1098">
        <f ca="1">IFERROR(VLOOKUP($A$10:$A$60,模板!$A$14:$AM$14,20,0),"")</f>
        <v>24.4</v>
      </c>
      <c r="CU49" s="1098">
        <f ca="1">IFERROR(VLOOKUP($A$10:$A$60,模板!$A$14:$AM$14,21,0),"")</f>
        <v>17.3</v>
      </c>
      <c r="CV49" s="1098">
        <f ca="1">IFERROR(VLOOKUP($A$10:$A$60,模板!$A$14:$AM$14,17,0),"")</f>
        <v>1.27</v>
      </c>
      <c r="CW49" s="1098">
        <f ca="1">IFERROR(VLOOKUP($A$10:$A$60,模板!$A$14:$AM$14,18,0),"")</f>
        <v>3.57</v>
      </c>
      <c r="CX49" s="1099">
        <f ca="1">IFERROR(VLOOKUP($A$10:$A$60,模板!$A$14:$AM$14,36,0),"")</f>
        <v>0</v>
      </c>
      <c r="CY49" s="1099">
        <f ca="1">IFERROR(VLOOKUP($A$10:$A$60,模板!$A$14:$AM$14,37,0),"")</f>
        <v>0</v>
      </c>
      <c r="CZ49" s="1099">
        <f ca="1">IFERROR(VLOOKUP($A$10:$A$60,模板!$A$14:$AM$14,38,0),"")</f>
        <v>5</v>
      </c>
      <c r="DA49" s="1100">
        <f ca="1">IFERROR(VLOOKUP($A$10:$A$60,模板!$A$14:$AM$14,39,0),"")</f>
        <v>14</v>
      </c>
      <c r="DB49" s="1090">
        <v>38</v>
      </c>
      <c r="DC49" s="1091">
        <f>死淘分类!BK48</f>
        <v>0</v>
      </c>
      <c r="DD49" s="1092">
        <f>死淘分类!BQ48-死淘分类!BK48</f>
        <v>0</v>
      </c>
      <c r="DE49" s="1093">
        <f ca="1">IFERROR(VLOOKUP($A$10:$A$60,模板!$A$15:$AM$15,33,0),"")</f>
        <v>11.75</v>
      </c>
      <c r="DF49" s="1094">
        <f ca="1">IFERROR(VLOOKUP($A$10:$A$60,模板!$A$15:$AM$15,32,0),"")</f>
        <v>5875</v>
      </c>
      <c r="DG49" s="1095">
        <f ca="1">IFERROR(VLOOKUP($A$10:$A$60,模板!$A$15:$AM$15,34,0),"")</f>
        <v>1</v>
      </c>
      <c r="DH49" s="1096">
        <f ca="1">IFERROR(VLOOKUP($A$10:$A$60,模板!$A$15:$AM$15,35,0),"")</f>
        <v>260</v>
      </c>
      <c r="DI49" s="1097">
        <f ca="1">IFERROR(VLOOKUP($A$10:$A$60,模板!$A$15:$AM$15,22,0),"")</f>
        <v>0.88</v>
      </c>
      <c r="DJ49" s="1097">
        <f ca="1">IFERROR(VLOOKUP($A$10:$A$60,模板!$A$15:$AM$15,23,0),"")</f>
        <v>0.59</v>
      </c>
      <c r="DK49" s="1098">
        <f ca="1">IFERROR(VLOOKUP($A$10:$A$60,模板!$A$15:$AM$15,20,0),"")</f>
        <v>24.4</v>
      </c>
      <c r="DL49" s="1098">
        <f ca="1">IFERROR(VLOOKUP($A$10:$A$60,模板!$A$15:$AM$15,21,0),"")</f>
        <v>17.399999999999999</v>
      </c>
      <c r="DM49" s="1098">
        <f ca="1">IFERROR(VLOOKUP($A$10:$A$60,模板!$A$15:$AM$15,17,0),"")</f>
        <v>1.27</v>
      </c>
      <c r="DN49" s="1098">
        <f ca="1">IFERROR(VLOOKUP($A$10:$A$60,模板!$A$15:$AM$15,18,0),"")</f>
        <v>3.57</v>
      </c>
      <c r="DO49" s="1099">
        <f ca="1">IFERROR(VLOOKUP($A$10:$A$60,模板!$A$15:$AM$15,36,0),"")</f>
        <v>0</v>
      </c>
      <c r="DP49" s="1099">
        <f ca="1">IFERROR(VLOOKUP($A$10:$A$60,模板!$A$15:$AM$15,37,0),"")</f>
        <v>0</v>
      </c>
      <c r="DQ49" s="1099">
        <f ca="1">IFERROR(VLOOKUP($A$10:$A$60,模板!$A$15:$AM$15,38,0),"")</f>
        <v>5</v>
      </c>
      <c r="DR49" s="1100">
        <f ca="1">IFERROR(VLOOKUP($A$10:$A$60,模板!$A$15:$AM$15,39,0),"")</f>
        <v>14</v>
      </c>
      <c r="DS49" s="1090">
        <v>38</v>
      </c>
      <c r="DT49" s="1091">
        <f>死淘分类!BU48</f>
        <v>0</v>
      </c>
      <c r="DU49" s="1092">
        <f>死淘分类!CA48-死淘分类!BU48</f>
        <v>0</v>
      </c>
      <c r="DV49" s="1102">
        <f ca="1">IFERROR(VLOOKUP($A$10:$A$60,模板!$A$16:$AM$16,33,0),"")</f>
        <v>10.87</v>
      </c>
      <c r="DW49" s="1094">
        <f ca="1">IFERROR(VLOOKUP($A$10:$A$60,模板!$A$16:$AM$16,32,0),"")</f>
        <v>5435</v>
      </c>
      <c r="DX49" s="1096">
        <f ca="1">IFERROR(VLOOKUP($A$10:$A$60,模板!$A$16:$AM$16,34,0),"")</f>
        <v>1</v>
      </c>
      <c r="DY49" s="1096">
        <f ca="1">IFERROR(VLOOKUP($A$10:$A$60,模板!$A$16:$AM$16,35,0),"")</f>
        <v>216.00000000002183</v>
      </c>
      <c r="DZ49" s="1121">
        <f ca="1">IFERROR(VLOOKUP($A$10:$A$60,模板!$A$16:$AM$16,22,0),"")</f>
        <v>0.96</v>
      </c>
      <c r="EA49" s="1121">
        <f ca="1">IFERROR(VLOOKUP($A$10:$A$60,模板!$A$16:$AM$16,23,0),"")</f>
        <v>0.65</v>
      </c>
      <c r="EB49" s="1122">
        <f ca="1">IFERROR(VLOOKUP($A$10:$A$60,模板!$A$16:$AM$16,20,0),"")</f>
        <v>24.4</v>
      </c>
      <c r="EC49" s="1122">
        <f ca="1">IFERROR(VLOOKUP($A$10:$A$60,模板!$A$16:$AM$16,21,0),"")</f>
        <v>17.399999999999999</v>
      </c>
      <c r="ED49" s="1122">
        <f ca="1">IFERROR(VLOOKUP($A$10:$A$60,模板!$A$16:$AM$16,17,0),"")</f>
        <v>1.27</v>
      </c>
      <c r="EE49" s="1122">
        <f ca="1">IFERROR(VLOOKUP($A$10:$A$60,模板!$A$16:$AM$16,18,0),"")</f>
        <v>3.57</v>
      </c>
      <c r="EF49" s="1092">
        <f ca="1">IFERROR(VLOOKUP($A$10:$A$60,模板!$A$16:$AM$16,36,0),"")</f>
        <v>0</v>
      </c>
      <c r="EG49" s="1092">
        <f ca="1">IFERROR(VLOOKUP($A$10:$A$60,模板!$A$16:$AM$16,37,0),"")</f>
        <v>0</v>
      </c>
      <c r="EH49" s="1092">
        <f ca="1">IFERROR(VLOOKUP($A$10:$A$60,模板!$A$16:$AM$16,38,0),"")</f>
        <v>5</v>
      </c>
      <c r="EI49" s="1123">
        <f ca="1">IFERROR(VLOOKUP($A$10:$A$60,模板!$A$16:$AM$16,39,0),"")</f>
        <v>14</v>
      </c>
      <c r="EJ49" s="1090">
        <v>38</v>
      </c>
      <c r="EK49" s="1091">
        <f>死淘分类!CE48</f>
        <v>0</v>
      </c>
      <c r="EL49" s="1092">
        <f>死淘分类!CK48-死淘分类!CE48</f>
        <v>0</v>
      </c>
      <c r="EM49" s="1093">
        <f ca="1">IFERROR(VLOOKUP($A$10:$A$60,模板!$A$17:$AM$17,33,0),"")</f>
        <v>11.97</v>
      </c>
      <c r="EN49" s="1094">
        <f ca="1">IFERROR(VLOOKUP($A$10:$A$60,模板!$A$17:$AM$17,32,0),"")</f>
        <v>5985</v>
      </c>
      <c r="EO49" s="1095">
        <f ca="1">IFERROR(VLOOKUP($A$10:$A$60,模板!$A$17:$AM$17,34,0),"")</f>
        <v>1</v>
      </c>
      <c r="EP49" s="1096">
        <f ca="1">IFERROR(VLOOKUP($A$10:$A$60,模板!$A$17:$AM$17,35,0),"")</f>
        <v>247.99999999999272</v>
      </c>
      <c r="EQ49" s="1097">
        <f ca="1">IFERROR(VLOOKUP($A$10:$A$60,模板!$A$17:$AM$17,22,0),"")</f>
        <v>0.9</v>
      </c>
      <c r="ER49" s="1097">
        <f ca="1">IFERROR(VLOOKUP($A$10:$A$60,模板!$A$17:$AM$17,23,0),"")</f>
        <v>0.55000000000000004</v>
      </c>
      <c r="ES49" s="1098">
        <f ca="1">IFERROR(VLOOKUP($A$10:$A$60,模板!$A$17:$AM$17,20,0),"")</f>
        <v>24.3</v>
      </c>
      <c r="ET49" s="1098">
        <f ca="1">IFERROR(VLOOKUP($A$10:$A$60,模板!$A$17:$AM$17,21,0),"")</f>
        <v>17.5</v>
      </c>
      <c r="EU49" s="1098">
        <f ca="1">IFERROR(VLOOKUP($A$10:$A$60,模板!$A$17:$AM$17,17,0),"")</f>
        <v>1.27</v>
      </c>
      <c r="EV49" s="1098">
        <f ca="1">IFERROR(VLOOKUP($A$10:$A$60,模板!$A$17:$AM$17,18,0),"")</f>
        <v>3.57</v>
      </c>
      <c r="EW49" s="1099">
        <f ca="1">IFERROR(VLOOKUP($A$10:$A$60,模板!$A$17:$AM$17,36,0),"")</f>
        <v>0</v>
      </c>
      <c r="EX49" s="1099">
        <f ca="1">IFERROR(VLOOKUP($A$10:$A$60,模板!$A$17:$AM$17,37,0),"")</f>
        <v>0</v>
      </c>
      <c r="EY49" s="1099">
        <f ca="1">IFERROR(VLOOKUP($A$10:$A$60,模板!$A$17:$AM$17,38,0),"")</f>
        <v>5</v>
      </c>
      <c r="EZ49" s="1100">
        <f ca="1">IFERROR(VLOOKUP($A$10:$A$60,模板!$A$17:$AM$17,39,0),"")</f>
        <v>14</v>
      </c>
      <c r="FA49" s="972">
        <f t="shared" si="11"/>
        <v>0</v>
      </c>
      <c r="FB49" s="973">
        <f t="shared" si="11"/>
        <v>0</v>
      </c>
      <c r="FC49" s="974">
        <f t="shared" ca="1" si="12"/>
        <v>91.28</v>
      </c>
      <c r="FD49" s="975">
        <f t="shared" ca="1" si="12"/>
        <v>45640</v>
      </c>
      <c r="FE49" s="976">
        <f t="shared" ca="1" si="12"/>
        <v>8</v>
      </c>
      <c r="FF49" s="977">
        <f t="shared" ca="1" si="12"/>
        <v>2016.0000000000218</v>
      </c>
    </row>
    <row r="50" spans="1:162">
      <c r="A50" s="93">
        <f t="shared" si="10"/>
        <v>45427</v>
      </c>
      <c r="B50" s="317"/>
      <c r="C50" s="318"/>
      <c r="D50" s="1090">
        <v>40</v>
      </c>
      <c r="E50" s="1091">
        <f>死淘分类!C49</f>
        <v>0</v>
      </c>
      <c r="F50" s="1092">
        <f>死淘分类!I49-死淘分类!C49</f>
        <v>0</v>
      </c>
      <c r="G50" s="1093" t="str">
        <f ca="1">IFERROR(VLOOKUP($A$10:$A$60,模板!$A$9:$AM$9,33,0),"")</f>
        <v/>
      </c>
      <c r="H50" s="1094" t="str">
        <f ca="1">IFERROR(VLOOKUP($A$10:$A$60,模板!$A$9:$AM$9,32,0),"")</f>
        <v/>
      </c>
      <c r="I50" s="1095" t="str">
        <f ca="1">IFERROR(VLOOKUP($A$10:$A$60,模板!$A$9:$AM$9,34,0),"")</f>
        <v/>
      </c>
      <c r="J50" s="1096" t="str">
        <f ca="1">IFERROR(VLOOKUP($A$10:$A$60,模板!$A$9:$AM$9,35,0),"")</f>
        <v/>
      </c>
      <c r="K50" s="1097" t="str">
        <f ca="1">IFERROR(VLOOKUP($A$10:$A$60,模板!$A$9:$AM$9,22,0),"")</f>
        <v/>
      </c>
      <c r="L50" s="1097" t="str">
        <f ca="1">IFERROR(VLOOKUP($A$10:$A$60,模板!$A$9:$AM$9,23,0),"")</f>
        <v/>
      </c>
      <c r="M50" s="1098" t="str">
        <f ca="1">IFERROR(VLOOKUP($A$10:$A$60,模板!$A$9:$AM$9,20,0),"")</f>
        <v/>
      </c>
      <c r="N50" s="1098" t="str">
        <f ca="1">IFERROR(VLOOKUP($A$10:$A$60,模板!$A$9:$AM$9,21,0),"")</f>
        <v/>
      </c>
      <c r="O50" s="1098" t="str">
        <f ca="1">IFERROR(VLOOKUP($A$10:$A$60,模板!$A$9:$AM$9,17,0),"")</f>
        <v/>
      </c>
      <c r="P50" s="1098" t="str">
        <f ca="1">IFERROR(VLOOKUP($A$10:$A$60,模板!$A$9:$AM$9,18,0),"")</f>
        <v/>
      </c>
      <c r="Q50" s="1099" t="str">
        <f ca="1">IFERROR(VLOOKUP($A$10:$A$60,模板!$A$9:$AM$9,36,0),"")</f>
        <v/>
      </c>
      <c r="R50" s="1099" t="str">
        <f ca="1">IFERROR(VLOOKUP($A$10:$A$60,模板!$A$9:$AM$9,37,0),"")</f>
        <v/>
      </c>
      <c r="S50" s="1099" t="str">
        <f ca="1">IFERROR(VLOOKUP($A$10:$A$60,模板!$A$9:$AM$9,38,0),"")</f>
        <v/>
      </c>
      <c r="T50" s="1100" t="str">
        <f ca="1">IFERROR(VLOOKUP($A$10:$A$60,模板!$A$9:$AM$9,39,0),"")</f>
        <v/>
      </c>
      <c r="U50" s="1090">
        <v>40</v>
      </c>
      <c r="V50" s="1091">
        <f>死淘分类!M49</f>
        <v>0</v>
      </c>
      <c r="W50" s="1092">
        <f>死淘分类!S49-死淘分类!M49</f>
        <v>0</v>
      </c>
      <c r="X50" s="1093" t="str">
        <f ca="1">IFERROR(VLOOKUP($A$10:$A$60,模板!$A$10:$AM$10,33,0),"")</f>
        <v/>
      </c>
      <c r="Y50" s="1094" t="str">
        <f ca="1">IFERROR(VLOOKUP($A$10:$A$60,模板!$A$10:$AM$10,32,0),"")</f>
        <v/>
      </c>
      <c r="Z50" s="1095" t="str">
        <f ca="1">IFERROR(VLOOKUP($A$10:$A$60,模板!$A$10:$AM$10,34,0),"")</f>
        <v/>
      </c>
      <c r="AA50" s="1096" t="str">
        <f ca="1">IFERROR(VLOOKUP($A$10:$A$60,模板!$A$10:$AM$10,35,0),"")</f>
        <v/>
      </c>
      <c r="AB50" s="1097" t="str">
        <f ca="1">IFERROR(VLOOKUP($A$10:$A$60,模板!$A$10:$AM$10,22,0),"")</f>
        <v/>
      </c>
      <c r="AC50" s="1097" t="str">
        <f ca="1">IFERROR(VLOOKUP($A$10:$A$60,模板!$A$10:$AM$10,23,0),"")</f>
        <v/>
      </c>
      <c r="AD50" s="1098" t="str">
        <f ca="1">IFERROR(VLOOKUP($A$10:$A$60,模板!$A$10:$AM$10,20,0),"")</f>
        <v/>
      </c>
      <c r="AE50" s="1098" t="str">
        <f ca="1">IFERROR(VLOOKUP($A$10:$A$60,模板!$A$10:$AM$10,21,0),"")</f>
        <v/>
      </c>
      <c r="AF50" s="1098" t="str">
        <f ca="1">IFERROR(VLOOKUP($A$10:$A$60,模板!$A$10:$AM$10,17,0),"")</f>
        <v/>
      </c>
      <c r="AG50" s="1098" t="str">
        <f ca="1">IFERROR(VLOOKUP($A$10:$A$60,模板!$A$10:$AM$10,18,0),"")</f>
        <v/>
      </c>
      <c r="AH50" s="1099" t="str">
        <f ca="1">IFERROR(VLOOKUP($A$10:$A$60,模板!$A$10:$AM$10,36,0),"")</f>
        <v/>
      </c>
      <c r="AI50" s="1099" t="str">
        <f ca="1">IFERROR(VLOOKUP($A$10:$A$60,模板!$A$10:$AM$10,37,0),"")</f>
        <v/>
      </c>
      <c r="AJ50" s="1099" t="str">
        <f ca="1">IFERROR(VLOOKUP($A$10:$A$60,模板!$A$10:$AM$10,38,0),"")</f>
        <v/>
      </c>
      <c r="AK50" s="1100" t="str">
        <f ca="1">IFERROR(VLOOKUP($A$10:$A$60,模板!$A$10:$AM$10,39,0),"")</f>
        <v/>
      </c>
      <c r="AL50" s="1090">
        <v>40</v>
      </c>
      <c r="AM50" s="1091">
        <f>死淘分类!W49</f>
        <v>0</v>
      </c>
      <c r="AN50" s="1092">
        <f>死淘分类!AC49-死淘分类!W49</f>
        <v>0</v>
      </c>
      <c r="AO50" s="1093" t="str">
        <f ca="1">IFERROR(VLOOKUP($A$10:$A$60,模板!$A$11:$AM$11,33,0),"")</f>
        <v/>
      </c>
      <c r="AP50" s="1094" t="str">
        <f ca="1">IFERROR(VLOOKUP($A$10:$A$60,模板!$A$11:$AM$11,32,0),"")</f>
        <v/>
      </c>
      <c r="AQ50" s="1095" t="str">
        <f ca="1">IFERROR(VLOOKUP($A$10:$A$60,模板!$A$11:$AM$11,34,0),"")</f>
        <v/>
      </c>
      <c r="AR50" s="1096" t="str">
        <f ca="1">IFERROR(VLOOKUP($A$10:$A$60,模板!$A$11:$AM$11,35,0),"")</f>
        <v/>
      </c>
      <c r="AS50" s="1097" t="str">
        <f ca="1">IFERROR(VLOOKUP($A$10:$A$60,模板!$A$11:$AM$11,22,0),"")</f>
        <v/>
      </c>
      <c r="AT50" s="1097" t="str">
        <f ca="1">IFERROR(VLOOKUP($A$10:$A$60,模板!$A$11:$AM$11,23,0),"")</f>
        <v/>
      </c>
      <c r="AU50" s="1098" t="str">
        <f ca="1">IFERROR(VLOOKUP($A$10:$A$60,模板!$A$11:$AM$11,20,0),"")</f>
        <v/>
      </c>
      <c r="AV50" s="1098" t="str">
        <f ca="1">IFERROR(VLOOKUP($A$10:$A$60,模板!$A$11:$AM$11,21,0),"")</f>
        <v/>
      </c>
      <c r="AW50" s="1098" t="str">
        <f ca="1">IFERROR(VLOOKUP($A$10:$A$60,模板!$A$11:$AM$11,17,0),"")</f>
        <v/>
      </c>
      <c r="AX50" s="1098" t="str">
        <f ca="1">IFERROR(VLOOKUP($A$10:$A$60,模板!$A$11:$AM$11,18,0),"")</f>
        <v/>
      </c>
      <c r="AY50" s="1099" t="str">
        <f ca="1">IFERROR(VLOOKUP($A$10:$A$60,模板!$A$11:$AM$11,36,0),"")</f>
        <v/>
      </c>
      <c r="AZ50" s="1099" t="str">
        <f ca="1">IFERROR(VLOOKUP($A$10:$A$60,模板!$A$11:$AM$11,37,0),"")</f>
        <v/>
      </c>
      <c r="BA50" s="1099" t="str">
        <f ca="1">IFERROR(VLOOKUP($A$10:$A$60,模板!$A$11:$AM$11,38,0),"")</f>
        <v/>
      </c>
      <c r="BB50" s="1100" t="str">
        <f ca="1">IFERROR(VLOOKUP($A$10:$A$60,模板!$A$11:$AM$11,39,0),"")</f>
        <v/>
      </c>
      <c r="BC50" s="1090">
        <v>40</v>
      </c>
      <c r="BD50" s="1091">
        <f>死淘分类!AG49</f>
        <v>0</v>
      </c>
      <c r="BE50" s="1092">
        <f>死淘分类!AM49-死淘分类!AG49</f>
        <v>0</v>
      </c>
      <c r="BF50" s="1093" t="str">
        <f ca="1">IFERROR(VLOOKUP($A$10:$A$60,模板!$A$12:$AM$12,33,0),"")</f>
        <v/>
      </c>
      <c r="BG50" s="1094" t="str">
        <f ca="1">IFERROR(VLOOKUP($A$10:$A$60,模板!$A$12:$AM$12,32,0),"")</f>
        <v/>
      </c>
      <c r="BH50" s="1095" t="str">
        <f ca="1">IFERROR(VLOOKUP($A$10:$A$60,模板!$A$12:$AM$12,34,0),"")</f>
        <v/>
      </c>
      <c r="BI50" s="1096" t="str">
        <f ca="1">IFERROR(VLOOKUP($A$10:$A$60,模板!$A$12:$AM$12,35,0),"")</f>
        <v/>
      </c>
      <c r="BJ50" s="1097" t="str">
        <f ca="1">IFERROR(VLOOKUP($A$10:$A$60,模板!$A$12:$AM$12,22,0),"")</f>
        <v/>
      </c>
      <c r="BK50" s="1097" t="str">
        <f ca="1">IFERROR(VLOOKUP($A$10:$A$60,模板!$A$12:$AM$12,23,0),"")</f>
        <v/>
      </c>
      <c r="BL50" s="1098" t="str">
        <f ca="1">IFERROR(VLOOKUP($A$10:$A$60,模板!$A$12:$AM$12,20,0),"")</f>
        <v/>
      </c>
      <c r="BM50" s="1098" t="str">
        <f ca="1">IFERROR(VLOOKUP($A$10:$A$60,模板!$A$12:$AM$12,21,0),"")</f>
        <v/>
      </c>
      <c r="BN50" s="1098" t="str">
        <f ca="1">IFERROR(VLOOKUP($A$10:$A$60,模板!$A$12:$AM$12,17,0),"")</f>
        <v/>
      </c>
      <c r="BO50" s="1098" t="str">
        <f ca="1">IFERROR(VLOOKUP($A$10:$A$60,模板!$A$12:$AM$12,18,0),"")</f>
        <v/>
      </c>
      <c r="BP50" s="1099" t="str">
        <f ca="1">IFERROR(VLOOKUP($A$10:$A$60,模板!$A$12:$AM$12,36,0),"")</f>
        <v/>
      </c>
      <c r="BQ50" s="1099" t="str">
        <f ca="1">IFERROR(VLOOKUP($A$10:$A$60,模板!$A$12:$AM$12,37,0),"")</f>
        <v/>
      </c>
      <c r="BR50" s="1099" t="str">
        <f ca="1">IFERROR(VLOOKUP($A$10:$A$60,模板!$A$12:$AM$12,38,0),"")</f>
        <v/>
      </c>
      <c r="BS50" s="1100" t="str">
        <f ca="1">IFERROR(VLOOKUP($A$10:$A$60,模板!$A$12:$AM$12,39,0),"")</f>
        <v/>
      </c>
      <c r="BT50" s="1090">
        <v>40</v>
      </c>
      <c r="BU50" s="1091">
        <f>死淘分类!AQ49</f>
        <v>0</v>
      </c>
      <c r="BV50" s="1092">
        <f>死淘分类!AW49-死淘分类!AQ49</f>
        <v>0</v>
      </c>
      <c r="BW50" s="1093" t="str">
        <f ca="1">IFERROR(VLOOKUP($A$10:$A$60,模板!$A$13:$AM$13,33,0),"")</f>
        <v/>
      </c>
      <c r="BX50" s="1094" t="str">
        <f ca="1">IFERROR(VLOOKUP($A$10:$A$60,模板!$A$13:$AM$13,32,0),"")</f>
        <v/>
      </c>
      <c r="BY50" s="1095" t="str">
        <f ca="1">IFERROR(VLOOKUP($A$10:$A$60,模板!$A$13:$AM$13,34,0),"")</f>
        <v/>
      </c>
      <c r="BZ50" s="1096" t="str">
        <f ca="1">IFERROR(VLOOKUP($A$10:$A$60,模板!$A$13:$AM$13,35,0),"")</f>
        <v/>
      </c>
      <c r="CA50" s="1097" t="str">
        <f ca="1">IFERROR(VLOOKUP($A$10:$A$60,模板!$A$13:$AM$13,22,0),"")</f>
        <v/>
      </c>
      <c r="CB50" s="1097" t="str">
        <f ca="1">IFERROR(VLOOKUP($A$10:$A$60,模板!$A$13:$AM$13,23,0),"")</f>
        <v/>
      </c>
      <c r="CC50" s="1098" t="str">
        <f ca="1">IFERROR(VLOOKUP($A$10:$A$60,模板!$A$13:$AM$13,20,0),"")</f>
        <v/>
      </c>
      <c r="CD50" s="1098" t="str">
        <f ca="1">IFERROR(VLOOKUP($A$10:$A$60,模板!$A$13:$AM$13,21,0),"")</f>
        <v/>
      </c>
      <c r="CE50" s="1098" t="str">
        <f ca="1">IFERROR(VLOOKUP($A$10:$A$60,模板!$A$13:$AM$13,17,0),"")</f>
        <v/>
      </c>
      <c r="CF50" s="1098" t="str">
        <f ca="1">IFERROR(VLOOKUP($A$10:$A$60,模板!$A$13:$AM$13,18,0),"")</f>
        <v/>
      </c>
      <c r="CG50" s="1099" t="str">
        <f ca="1">IFERROR(VLOOKUP($A$10:$A$60,模板!$A$13:$AM$13,36,0),"")</f>
        <v/>
      </c>
      <c r="CH50" s="1099" t="str">
        <f ca="1">IFERROR(VLOOKUP($A$10:$A$60,模板!$A$13:$AM$13,37,0),"")</f>
        <v/>
      </c>
      <c r="CI50" s="1099" t="str">
        <f ca="1">IFERROR(VLOOKUP($A$10:$A$60,模板!$A$13:$AM$13,37,0),"")</f>
        <v/>
      </c>
      <c r="CJ50" s="1100" t="str">
        <f ca="1">IFERROR(VLOOKUP($A$10:$A$60,模板!$A$13:$AM$13,39,0),"")</f>
        <v/>
      </c>
      <c r="CK50" s="1090">
        <v>39</v>
      </c>
      <c r="CL50" s="1091">
        <f>死淘分类!BA49</f>
        <v>0</v>
      </c>
      <c r="CM50" s="1092">
        <f>死淘分类!BG49-死淘分类!BA49</f>
        <v>0</v>
      </c>
      <c r="CN50" s="1093" t="str">
        <f ca="1">IFERROR(VLOOKUP($A$10:$A$60,模板!$A$14:$AM$14,33,0),"")</f>
        <v/>
      </c>
      <c r="CO50" s="1094" t="str">
        <f ca="1">IFERROR(VLOOKUP($A$10:$A$60,模板!$A$14:$AM$14,32,0),"")</f>
        <v/>
      </c>
      <c r="CP50" s="1095" t="str">
        <f ca="1">IFERROR(VLOOKUP($A$10:$A$60,模板!$A$14:$AM$14,34,0),"")</f>
        <v/>
      </c>
      <c r="CQ50" s="1096" t="str">
        <f ca="1">IFERROR(VLOOKUP($A$10:$A$60,模板!$A$14:$AM$14,35,0),"")</f>
        <v/>
      </c>
      <c r="CR50" s="1097" t="str">
        <f ca="1">IFERROR(VLOOKUP($A$10:$A$60,模板!$A$14:$AM$14,22,0),"")</f>
        <v/>
      </c>
      <c r="CS50" s="1097" t="str">
        <f ca="1">IFERROR(VLOOKUP($A$10:$A$60,模板!$A$14:$AM$14,23,0),"")</f>
        <v/>
      </c>
      <c r="CT50" s="1098" t="str">
        <f ca="1">IFERROR(VLOOKUP($A$10:$A$60,模板!$A$14:$AM$14,20,0),"")</f>
        <v/>
      </c>
      <c r="CU50" s="1098" t="str">
        <f ca="1">IFERROR(VLOOKUP($A$10:$A$60,模板!$A$14:$AM$14,21,0),"")</f>
        <v/>
      </c>
      <c r="CV50" s="1098" t="str">
        <f ca="1">IFERROR(VLOOKUP($A$10:$A$60,模板!$A$14:$AM$14,17,0),"")</f>
        <v/>
      </c>
      <c r="CW50" s="1098" t="str">
        <f ca="1">IFERROR(VLOOKUP($A$10:$A$60,模板!$A$14:$AM$14,18,0),"")</f>
        <v/>
      </c>
      <c r="CX50" s="1099" t="str">
        <f ca="1">IFERROR(VLOOKUP($A$10:$A$60,模板!$A$14:$AM$14,36,0),"")</f>
        <v/>
      </c>
      <c r="CY50" s="1099" t="str">
        <f ca="1">IFERROR(VLOOKUP($A$10:$A$60,模板!$A$14:$AM$14,37,0),"")</f>
        <v/>
      </c>
      <c r="CZ50" s="1099" t="str">
        <f ca="1">IFERROR(VLOOKUP($A$10:$A$60,模板!$A$14:$AM$14,38,0),"")</f>
        <v/>
      </c>
      <c r="DA50" s="1100" t="str">
        <f ca="1">IFERROR(VLOOKUP($A$10:$A$60,模板!$A$14:$AM$14,39,0),"")</f>
        <v/>
      </c>
      <c r="DB50" s="1090">
        <v>39</v>
      </c>
      <c r="DC50" s="1091">
        <f>死淘分类!BK49</f>
        <v>0</v>
      </c>
      <c r="DD50" s="1092">
        <f>死淘分类!BQ49-死淘分类!BK49</f>
        <v>0</v>
      </c>
      <c r="DE50" s="1093" t="str">
        <f ca="1">IFERROR(VLOOKUP($A$10:$A$60,模板!$A$15:$AM$15,33,0),"")</f>
        <v/>
      </c>
      <c r="DF50" s="1094" t="str">
        <f ca="1">IFERROR(VLOOKUP($A$10:$A$60,模板!$A$15:$AM$15,32,0),"")</f>
        <v/>
      </c>
      <c r="DG50" s="1095" t="str">
        <f ca="1">IFERROR(VLOOKUP($A$10:$A$60,模板!$A$15:$AM$15,34,0),"")</f>
        <v/>
      </c>
      <c r="DH50" s="1096" t="str">
        <f ca="1">IFERROR(VLOOKUP($A$10:$A$60,模板!$A$15:$AM$15,35,0),"")</f>
        <v/>
      </c>
      <c r="DI50" s="1097" t="str">
        <f ca="1">IFERROR(VLOOKUP($A$10:$A$60,模板!$A$15:$AM$15,22,0),"")</f>
        <v/>
      </c>
      <c r="DJ50" s="1097" t="str">
        <f ca="1">IFERROR(VLOOKUP($A$10:$A$60,模板!$A$15:$AM$15,23,0),"")</f>
        <v/>
      </c>
      <c r="DK50" s="1098" t="str">
        <f ca="1">IFERROR(VLOOKUP($A$10:$A$60,模板!$A$15:$AM$15,20,0),"")</f>
        <v/>
      </c>
      <c r="DL50" s="1098" t="str">
        <f ca="1">IFERROR(VLOOKUP($A$10:$A$60,模板!$A$15:$AM$15,21,0),"")</f>
        <v/>
      </c>
      <c r="DM50" s="1098" t="str">
        <f ca="1">IFERROR(VLOOKUP($A$10:$A$60,模板!$A$15:$AM$15,17,0),"")</f>
        <v/>
      </c>
      <c r="DN50" s="1098" t="str">
        <f ca="1">IFERROR(VLOOKUP($A$10:$A$60,模板!$A$15:$AM$15,18,0),"")</f>
        <v/>
      </c>
      <c r="DO50" s="1099" t="str">
        <f ca="1">IFERROR(VLOOKUP($A$10:$A$60,模板!$A$15:$AM$15,36,0),"")</f>
        <v/>
      </c>
      <c r="DP50" s="1099" t="str">
        <f ca="1">IFERROR(VLOOKUP($A$10:$A$60,模板!$A$15:$AM$15,37,0),"")</f>
        <v/>
      </c>
      <c r="DQ50" s="1099" t="str">
        <f ca="1">IFERROR(VLOOKUP($A$10:$A$60,模板!$A$15:$AM$15,38,0),"")</f>
        <v/>
      </c>
      <c r="DR50" s="1100" t="str">
        <f ca="1">IFERROR(VLOOKUP($A$10:$A$60,模板!$A$15:$AM$15,39,0),"")</f>
        <v/>
      </c>
      <c r="DS50" s="1090">
        <v>39</v>
      </c>
      <c r="DT50" s="1091">
        <f>死淘分类!BU49</f>
        <v>0</v>
      </c>
      <c r="DU50" s="1092">
        <f>死淘分类!CA49-死淘分类!BU49</f>
        <v>0</v>
      </c>
      <c r="DV50" s="1102" t="str">
        <f ca="1">IFERROR(VLOOKUP($A$10:$A$60,模板!$A$16:$AM$16,33,0),"")</f>
        <v/>
      </c>
      <c r="DW50" s="1094" t="str">
        <f ca="1">IFERROR(VLOOKUP($A$10:$A$60,模板!$A$16:$AM$16,32,0),"")</f>
        <v/>
      </c>
      <c r="DX50" s="1096" t="str">
        <f ca="1">IFERROR(VLOOKUP($A$10:$A$60,模板!$A$16:$AM$16,34,0),"")</f>
        <v/>
      </c>
      <c r="DY50" s="1096" t="str">
        <f ca="1">IFERROR(VLOOKUP($A$10:$A$60,模板!$A$16:$AM$16,35,0),"")</f>
        <v/>
      </c>
      <c r="DZ50" s="1121" t="str">
        <f ca="1">IFERROR(VLOOKUP($A$10:$A$60,模板!$A$16:$AM$16,22,0),"")</f>
        <v/>
      </c>
      <c r="EA50" s="1121" t="str">
        <f ca="1">IFERROR(VLOOKUP($A$10:$A$60,模板!$A$16:$AM$16,23,0),"")</f>
        <v/>
      </c>
      <c r="EB50" s="1122" t="str">
        <f ca="1">IFERROR(VLOOKUP($A$10:$A$60,模板!$A$16:$AM$16,20,0),"")</f>
        <v/>
      </c>
      <c r="EC50" s="1122" t="str">
        <f ca="1">IFERROR(VLOOKUP($A$10:$A$60,模板!$A$16:$AM$16,21,0),"")</f>
        <v/>
      </c>
      <c r="ED50" s="1122" t="str">
        <f ca="1">IFERROR(VLOOKUP($A$10:$A$60,模板!$A$16:$AM$16,17,0),"")</f>
        <v/>
      </c>
      <c r="EE50" s="1122" t="str">
        <f ca="1">IFERROR(VLOOKUP($A$10:$A$60,模板!$A$16:$AM$16,18,0),"")</f>
        <v/>
      </c>
      <c r="EF50" s="1092" t="str">
        <f ca="1">IFERROR(VLOOKUP($A$10:$A$60,模板!$A$16:$AM$16,36,0),"")</f>
        <v/>
      </c>
      <c r="EG50" s="1092" t="str">
        <f ca="1">IFERROR(VLOOKUP($A$10:$A$60,模板!$A$16:$AM$16,37,0),"")</f>
        <v/>
      </c>
      <c r="EH50" s="1092" t="str">
        <f ca="1">IFERROR(VLOOKUP($A$10:$A$60,模板!$A$16:$AM$16,38,0),"")</f>
        <v/>
      </c>
      <c r="EI50" s="1123" t="str">
        <f ca="1">IFERROR(VLOOKUP($A$10:$A$60,模板!$A$16:$AM$16,39,0),"")</f>
        <v/>
      </c>
      <c r="EJ50" s="1090">
        <v>39</v>
      </c>
      <c r="EK50" s="1091">
        <f>死淘分类!CE49</f>
        <v>0</v>
      </c>
      <c r="EL50" s="1092">
        <f>死淘分类!CK49-死淘分类!CE49</f>
        <v>0</v>
      </c>
      <c r="EM50" s="1093" t="str">
        <f ca="1">IFERROR(VLOOKUP($A$10:$A$60,模板!$A$17:$AM$17,33,0),"")</f>
        <v/>
      </c>
      <c r="EN50" s="1094" t="str">
        <f ca="1">IFERROR(VLOOKUP($A$10:$A$60,模板!$A$17:$AM$17,32,0),"")</f>
        <v/>
      </c>
      <c r="EO50" s="1095" t="str">
        <f ca="1">IFERROR(VLOOKUP($A$10:$A$60,模板!$A$17:$AM$17,34,0),"")</f>
        <v/>
      </c>
      <c r="EP50" s="1096" t="str">
        <f ca="1">IFERROR(VLOOKUP($A$10:$A$60,模板!$A$17:$AM$17,35,0),"")</f>
        <v/>
      </c>
      <c r="EQ50" s="1097" t="str">
        <f ca="1">IFERROR(VLOOKUP($A$10:$A$60,模板!$A$17:$AM$17,22,0),"")</f>
        <v/>
      </c>
      <c r="ER50" s="1097" t="str">
        <f ca="1">IFERROR(VLOOKUP($A$10:$A$60,模板!$A$17:$AM$17,23,0),"")</f>
        <v/>
      </c>
      <c r="ES50" s="1098" t="str">
        <f ca="1">IFERROR(VLOOKUP($A$10:$A$60,模板!$A$17:$AM$17,20,0),"")</f>
        <v/>
      </c>
      <c r="ET50" s="1098" t="str">
        <f ca="1">IFERROR(VLOOKUP($A$10:$A$60,模板!$A$17:$AM$17,21,0),"")</f>
        <v/>
      </c>
      <c r="EU50" s="1098" t="str">
        <f ca="1">IFERROR(VLOOKUP($A$10:$A$60,模板!$A$17:$AM$17,17,0),"")</f>
        <v/>
      </c>
      <c r="EV50" s="1098" t="str">
        <f ca="1">IFERROR(VLOOKUP($A$10:$A$60,模板!$A$17:$AM$17,18,0),"")</f>
        <v/>
      </c>
      <c r="EW50" s="1099" t="str">
        <f ca="1">IFERROR(VLOOKUP($A$10:$A$60,模板!$A$17:$AM$17,36,0),"")</f>
        <v/>
      </c>
      <c r="EX50" s="1099" t="str">
        <f ca="1">IFERROR(VLOOKUP($A$10:$A$60,模板!$A$17:$AM$17,37,0),"")</f>
        <v/>
      </c>
      <c r="EY50" s="1099" t="str">
        <f ca="1">IFERROR(VLOOKUP($A$10:$A$60,模板!$A$17:$AM$17,38,0),"")</f>
        <v/>
      </c>
      <c r="EZ50" s="1100" t="str">
        <f ca="1">IFERROR(VLOOKUP($A$10:$A$60,模板!$A$17:$AM$17,39,0),"")</f>
        <v/>
      </c>
      <c r="FA50" s="972">
        <f t="shared" si="11"/>
        <v>0</v>
      </c>
      <c r="FB50" s="973">
        <f t="shared" si="11"/>
        <v>0</v>
      </c>
      <c r="FC50" s="974" t="str">
        <f t="shared" ca="1" si="12"/>
        <v/>
      </c>
      <c r="FD50" s="975" t="str">
        <f t="shared" ca="1" si="12"/>
        <v/>
      </c>
      <c r="FE50" s="976" t="str">
        <f t="shared" ca="1" si="12"/>
        <v/>
      </c>
      <c r="FF50" s="977" t="str">
        <f t="shared" ca="1" si="12"/>
        <v/>
      </c>
    </row>
    <row r="51" spans="1:162">
      <c r="A51" s="93">
        <f t="shared" si="10"/>
        <v>45428</v>
      </c>
      <c r="B51" s="317"/>
      <c r="C51" s="318"/>
      <c r="D51" s="1090">
        <v>41</v>
      </c>
      <c r="E51" s="1091"/>
      <c r="F51" s="1101"/>
      <c r="G51" s="1102"/>
      <c r="H51" s="1103">
        <f t="shared" ref="H51:H60" si="13">G51/1.8*1000</f>
        <v>0</v>
      </c>
      <c r="I51" s="1104"/>
      <c r="J51" s="1104"/>
      <c r="K51" s="1105"/>
      <c r="L51" s="1106"/>
      <c r="M51" s="1107"/>
      <c r="N51" s="1107"/>
      <c r="O51" s="1108"/>
      <c r="P51" s="1108"/>
      <c r="Q51" s="1101"/>
      <c r="R51" s="1101"/>
      <c r="S51" s="1101"/>
      <c r="T51" s="1109"/>
      <c r="U51" s="1090">
        <v>41</v>
      </c>
      <c r="V51" s="1091"/>
      <c r="W51" s="1101"/>
      <c r="X51" s="1102"/>
      <c r="Y51" s="1103">
        <f t="shared" ref="Y51:Y60" si="14">X51/1.8*1000</f>
        <v>0</v>
      </c>
      <c r="Z51" s="1104"/>
      <c r="AA51" s="1104"/>
      <c r="AB51" s="1105"/>
      <c r="AC51" s="1106"/>
      <c r="AD51" s="1107"/>
      <c r="AE51" s="1107"/>
      <c r="AF51" s="1108"/>
      <c r="AG51" s="1108"/>
      <c r="AH51" s="1101"/>
      <c r="AI51" s="1101"/>
      <c r="AJ51" s="1101"/>
      <c r="AK51" s="1109"/>
      <c r="AL51" s="1090">
        <v>41</v>
      </c>
      <c r="AM51" s="1091"/>
      <c r="AN51" s="1101"/>
      <c r="AO51" s="1102"/>
      <c r="AP51" s="1103">
        <f t="shared" ref="AP51:AP60" si="15">AO51/1.8*1000</f>
        <v>0</v>
      </c>
      <c r="AQ51" s="1104"/>
      <c r="AR51" s="1104"/>
      <c r="AS51" s="1105"/>
      <c r="AT51" s="1106"/>
      <c r="AU51" s="1107"/>
      <c r="AV51" s="1107"/>
      <c r="AW51" s="1108"/>
      <c r="AX51" s="1108"/>
      <c r="AY51" s="1101"/>
      <c r="AZ51" s="1101"/>
      <c r="BA51" s="1101"/>
      <c r="BB51" s="1109"/>
      <c r="BC51" s="1090">
        <v>41</v>
      </c>
      <c r="BD51" s="1091"/>
      <c r="BE51" s="1101"/>
      <c r="BF51" s="1102"/>
      <c r="BG51" s="1103">
        <f t="shared" ref="BG51:BG60" si="16">BF51/1.8*1000</f>
        <v>0</v>
      </c>
      <c r="BH51" s="1104"/>
      <c r="BI51" s="1104"/>
      <c r="BJ51" s="1105"/>
      <c r="BK51" s="1106"/>
      <c r="BL51" s="1107"/>
      <c r="BM51" s="1107"/>
      <c r="BN51" s="1108"/>
      <c r="BO51" s="1108"/>
      <c r="BP51" s="1101"/>
      <c r="BQ51" s="1101"/>
      <c r="BR51" s="1101"/>
      <c r="BS51" s="1109"/>
      <c r="BT51" s="1090">
        <v>41</v>
      </c>
      <c r="BU51" s="1091"/>
      <c r="BV51" s="1101"/>
      <c r="BW51" s="1102"/>
      <c r="BX51" s="1103">
        <f t="shared" ref="BX51:BX60" si="17">BW51/1.8*1000</f>
        <v>0</v>
      </c>
      <c r="BY51" s="1104"/>
      <c r="BZ51" s="1104"/>
      <c r="CA51" s="1105"/>
      <c r="CB51" s="1106"/>
      <c r="CC51" s="1107"/>
      <c r="CD51" s="1107"/>
      <c r="CE51" s="1108"/>
      <c r="CF51" s="1108"/>
      <c r="CG51" s="1101"/>
      <c r="CH51" s="1101"/>
      <c r="CI51" s="1101"/>
      <c r="CJ51" s="1109"/>
      <c r="CK51" s="1090">
        <v>40</v>
      </c>
      <c r="CL51" s="1091">
        <f>死淘分类!BA50</f>
        <v>0</v>
      </c>
      <c r="CM51" s="1092">
        <f>死淘分类!BG50-死淘分类!BA50</f>
        <v>0</v>
      </c>
      <c r="CN51" s="1093" t="str">
        <f ca="1">IFERROR(VLOOKUP($A$10:$A$60,模板!$A$14:$AM$14,33,0),"")</f>
        <v/>
      </c>
      <c r="CO51" s="1094" t="str">
        <f ca="1">IFERROR(VLOOKUP($A$10:$A$60,模板!$A$14:$AM$14,32,0),"")</f>
        <v/>
      </c>
      <c r="CP51" s="1095" t="str">
        <f ca="1">IFERROR(VLOOKUP($A$10:$A$60,模板!$A$14:$AM$14,34,0),"")</f>
        <v/>
      </c>
      <c r="CQ51" s="1096" t="str">
        <f ca="1">IFERROR(VLOOKUP($A$10:$A$60,模板!$A$14:$AM$14,35,0),"")</f>
        <v/>
      </c>
      <c r="CR51" s="1097" t="str">
        <f ca="1">IFERROR(VLOOKUP($A$10:$A$60,模板!$A$14:$AM$14,22,0),"")</f>
        <v/>
      </c>
      <c r="CS51" s="1097" t="str">
        <f ca="1">IFERROR(VLOOKUP($A$10:$A$60,模板!$A$14:$AM$14,23,0),"")</f>
        <v/>
      </c>
      <c r="CT51" s="1098" t="str">
        <f ca="1">IFERROR(VLOOKUP($A$10:$A$60,模板!$A$14:$AM$14,20,0),"")</f>
        <v/>
      </c>
      <c r="CU51" s="1098" t="str">
        <f ca="1">IFERROR(VLOOKUP($A$10:$A$60,模板!$A$14:$AM$14,21,0),"")</f>
        <v/>
      </c>
      <c r="CV51" s="1098" t="str">
        <f ca="1">IFERROR(VLOOKUP($A$10:$A$60,模板!$A$14:$AM$14,17,0),"")</f>
        <v/>
      </c>
      <c r="CW51" s="1098" t="str">
        <f ca="1">IFERROR(VLOOKUP($A$10:$A$60,模板!$A$14:$AM$14,18,0),"")</f>
        <v/>
      </c>
      <c r="CX51" s="1099" t="str">
        <f ca="1">IFERROR(VLOOKUP($A$10:$A$60,模板!$A$14:$AM$14,35,0),"")</f>
        <v/>
      </c>
      <c r="CY51" s="1099" t="str">
        <f ca="1">IFERROR(VLOOKUP($A$10:$A$60,模板!$A$14:$AM$14,37,0),"")</f>
        <v/>
      </c>
      <c r="CZ51" s="1099" t="str">
        <f ca="1">IFERROR(VLOOKUP($A$10:$A$60,模板!$A$14:$AM$14,38,0),"")</f>
        <v/>
      </c>
      <c r="DA51" s="1100" t="str">
        <f ca="1">IFERROR(VLOOKUP($A$10:$A$60,模板!$A$14:$AM$14,39,0),"")</f>
        <v/>
      </c>
      <c r="DB51" s="1090">
        <v>40</v>
      </c>
      <c r="DC51" s="1091">
        <f>死淘分类!BK50</f>
        <v>0</v>
      </c>
      <c r="DD51" s="1092">
        <f>死淘分类!BQ50-死淘分类!BK50</f>
        <v>0</v>
      </c>
      <c r="DE51" s="1093" t="str">
        <f ca="1">IFERROR(VLOOKUP($A$10:$A$60,模板!$A$15:$AM$15,33,0),"")</f>
        <v/>
      </c>
      <c r="DF51" s="1094" t="str">
        <f ca="1">IFERROR(VLOOKUP($A$10:$A$60,模板!$A$15:$AM$15,32,0),"")</f>
        <v/>
      </c>
      <c r="DG51" s="1095" t="str">
        <f ca="1">IFERROR(VLOOKUP($A$10:$A$60,模板!$A$15:$AM$15,34,0),"")</f>
        <v/>
      </c>
      <c r="DH51" s="1096" t="str">
        <f ca="1">IFERROR(VLOOKUP($A$10:$A$60,模板!$A$15:$AM$15,35,0),"")</f>
        <v/>
      </c>
      <c r="DI51" s="1097" t="str">
        <f ca="1">IFERROR(VLOOKUP($A$10:$A$60,模板!$A$15:$AM$15,22,0),"")</f>
        <v/>
      </c>
      <c r="DJ51" s="1097" t="str">
        <f ca="1">IFERROR(VLOOKUP($A$10:$A$60,模板!$A$15:$AM$15,23,0),"")</f>
        <v/>
      </c>
      <c r="DK51" s="1098" t="str">
        <f ca="1">IFERROR(VLOOKUP($A$10:$A$60,模板!$A$15:$AM$15,20,0),"")</f>
        <v/>
      </c>
      <c r="DL51" s="1098" t="str">
        <f ca="1">IFERROR(VLOOKUP($A$10:$A$60,模板!$A$15:$AM$15,21,0),"")</f>
        <v/>
      </c>
      <c r="DM51" s="1098" t="str">
        <f ca="1">IFERROR(VLOOKUP($A$10:$A$60,模板!$A$15:$AM$15,17,0),"")</f>
        <v/>
      </c>
      <c r="DN51" s="1098" t="str">
        <f ca="1">IFERROR(VLOOKUP($A$10:$A$60,模板!$A$15:$AM$15,18,0),"")</f>
        <v/>
      </c>
      <c r="DO51" s="1099" t="str">
        <f ca="1">IFERROR(VLOOKUP($A$10:$A$60,模板!$A$15:$AM$15,36,0),"")</f>
        <v/>
      </c>
      <c r="DP51" s="1099" t="str">
        <f ca="1">IFERROR(VLOOKUP($A$10:$A$60,模板!$A$15:$AM$15,37,0),"")</f>
        <v/>
      </c>
      <c r="DQ51" s="1099" t="str">
        <f ca="1">IFERROR(VLOOKUP($A$10:$A$60,模板!$A$15:$AM$15,38,0),"")</f>
        <v/>
      </c>
      <c r="DR51" s="1100" t="str">
        <f ca="1">IFERROR(VLOOKUP($A$10:$A$60,模板!$A$15:$AM$15,39,0),"")</f>
        <v/>
      </c>
      <c r="DS51" s="1090">
        <v>40</v>
      </c>
      <c r="DT51" s="1091">
        <f>死淘分类!BU50</f>
        <v>0</v>
      </c>
      <c r="DU51" s="1092">
        <f>死淘分类!CA50-死淘分类!BU50</f>
        <v>0</v>
      </c>
      <c r="DV51" s="1102" t="str">
        <f ca="1">IFERROR(VLOOKUP($A$10:$A$60,模板!$A$16:$AM$16,33,0),"")</f>
        <v/>
      </c>
      <c r="DW51" s="1094" t="str">
        <f ca="1">IFERROR(VLOOKUP($A$10:$A$60,模板!$A$16:$AM$16,32,0),"")</f>
        <v/>
      </c>
      <c r="DX51" s="1096" t="str">
        <f ca="1">IFERROR(VLOOKUP($A$10:$A$60,模板!$A$16:$AM$16,34,0),"")</f>
        <v/>
      </c>
      <c r="DY51" s="1096" t="str">
        <f ca="1">IFERROR(VLOOKUP($A$10:$A$60,模板!$A$16:$AM$16,35,0),"")</f>
        <v/>
      </c>
      <c r="DZ51" s="1121" t="str">
        <f ca="1">IFERROR(VLOOKUP($A$10:$A$60,模板!$A$16:$AM$16,22,0),"")</f>
        <v/>
      </c>
      <c r="EA51" s="1121" t="str">
        <f ca="1">IFERROR(VLOOKUP($A$10:$A$60,模板!$A$16:$AM$16,23,0),"")</f>
        <v/>
      </c>
      <c r="EB51" s="1122" t="str">
        <f ca="1">IFERROR(VLOOKUP($A$10:$A$60,模板!$A$16:$AM$16,20,0),"")</f>
        <v/>
      </c>
      <c r="EC51" s="1122" t="str">
        <f ca="1">IFERROR(VLOOKUP($A$10:$A$60,模板!$A$16:$AM$16,21,0),"")</f>
        <v/>
      </c>
      <c r="ED51" s="1122" t="str">
        <f ca="1">IFERROR(VLOOKUP($A$10:$A$60,模板!$A$16:$AM$16,17,0),"")</f>
        <v/>
      </c>
      <c r="EE51" s="1122" t="str">
        <f ca="1">IFERROR(VLOOKUP($A$10:$A$60,模板!$A$16:$AM$16,18,0),"")</f>
        <v/>
      </c>
      <c r="EF51" s="1092" t="str">
        <f ca="1">IFERROR(VLOOKUP($A$10:$A$60,模板!$A$16:$AM$16,36,0),"")</f>
        <v/>
      </c>
      <c r="EG51" s="1092" t="str">
        <f ca="1">IFERROR(VLOOKUP($A$10:$A$60,模板!$A$16:$AM$16,37,0),"")</f>
        <v/>
      </c>
      <c r="EH51" s="1092" t="str">
        <f ca="1">IFERROR(VLOOKUP($A$10:$A$60,模板!$A$16:$AM$16,38,0),"")</f>
        <v/>
      </c>
      <c r="EI51" s="1123" t="str">
        <f ca="1">IFERROR(VLOOKUP($A$10:$A$60,模板!$A$16:$AM$16,39,0),"")</f>
        <v/>
      </c>
      <c r="EJ51" s="1090">
        <v>40</v>
      </c>
      <c r="EK51" s="1091">
        <f>死淘分类!CE50</f>
        <v>0</v>
      </c>
      <c r="EL51" s="1092">
        <f>死淘分类!CK50-死淘分类!CE50</f>
        <v>0</v>
      </c>
      <c r="EM51" s="1093" t="str">
        <f ca="1">IFERROR(VLOOKUP($A$10:$A$60,模板!$A$17:$AM$17,33,0),"")</f>
        <v/>
      </c>
      <c r="EN51" s="1094" t="str">
        <f ca="1">IFERROR(VLOOKUP($A$10:$A$60,模板!$A$17:$AM$17,32,0),"")</f>
        <v/>
      </c>
      <c r="EO51" s="1095" t="str">
        <f ca="1">IFERROR(VLOOKUP($A$10:$A$60,模板!$A$17:$AM$17,34,0),"")</f>
        <v/>
      </c>
      <c r="EP51" s="1096" t="str">
        <f ca="1">IFERROR(VLOOKUP($A$10:$A$60,模板!$A$17:$AM$17,35,0),"")</f>
        <v/>
      </c>
      <c r="EQ51" s="1097" t="str">
        <f ca="1">IFERROR(VLOOKUP($A$10:$A$60,模板!$A$17:$AM$17,22,0),"")</f>
        <v/>
      </c>
      <c r="ER51" s="1097" t="str">
        <f ca="1">IFERROR(VLOOKUP($A$10:$A$60,模板!$A$17:$AM$17,23,0),"")</f>
        <v/>
      </c>
      <c r="ES51" s="1098" t="str">
        <f ca="1">IFERROR(VLOOKUP($A$10:$A$60,模板!$A$17:$AM$17,20,0),"")</f>
        <v/>
      </c>
      <c r="ET51" s="1098" t="str">
        <f ca="1">IFERROR(VLOOKUP($A$10:$A$60,模板!$A$17:$AM$17,21,0),"")</f>
        <v/>
      </c>
      <c r="EU51" s="1098" t="str">
        <f ca="1">IFERROR(VLOOKUP($A$10:$A$60,模板!$A$17:$AM$17,17,0),"")</f>
        <v/>
      </c>
      <c r="EV51" s="1098" t="str">
        <f ca="1">IFERROR(VLOOKUP($A$10:$A$60,模板!$A$17:$AM$17,18,0),"")</f>
        <v/>
      </c>
      <c r="EW51" s="1099" t="str">
        <f ca="1">IFERROR(VLOOKUP($A$10:$A$60,模板!$A$17:$AM$17,36,0),"")</f>
        <v/>
      </c>
      <c r="EX51" s="1099" t="str">
        <f ca="1">IFERROR(VLOOKUP($A$10:$A$60,模板!$A$17:$AM$17,37,0),"")</f>
        <v/>
      </c>
      <c r="EY51" s="1099" t="str">
        <f ca="1">IFERROR(VLOOKUP($A$10:$A$60,模板!$A$17:$AM$17,38,0),"")</f>
        <v/>
      </c>
      <c r="EZ51" s="1100" t="str">
        <f ca="1">IFERROR(VLOOKUP($A$10:$A$60,模板!$A$17:$AM$17,39,0),"")</f>
        <v/>
      </c>
      <c r="FA51" s="972">
        <f t="shared" si="11"/>
        <v>0</v>
      </c>
      <c r="FB51" s="973">
        <f t="shared" si="11"/>
        <v>0</v>
      </c>
      <c r="FC51" s="974" t="str">
        <f t="shared" ca="1" si="12"/>
        <v/>
      </c>
      <c r="FD51" s="975" t="str">
        <f t="shared" ca="1" si="12"/>
        <v/>
      </c>
      <c r="FE51" s="976" t="str">
        <f t="shared" ca="1" si="12"/>
        <v/>
      </c>
      <c r="FF51" s="977" t="str">
        <f t="shared" ca="1" si="12"/>
        <v/>
      </c>
    </row>
    <row r="52" spans="1:162">
      <c r="A52" s="93">
        <f t="shared" si="10"/>
        <v>45429</v>
      </c>
      <c r="B52" s="317"/>
      <c r="C52" s="318"/>
      <c r="D52" s="1090">
        <v>42</v>
      </c>
      <c r="E52" s="1091"/>
      <c r="F52" s="1101"/>
      <c r="G52" s="1102"/>
      <c r="H52" s="1103">
        <f t="shared" si="13"/>
        <v>0</v>
      </c>
      <c r="I52" s="1104"/>
      <c r="J52" s="1104"/>
      <c r="K52" s="1105"/>
      <c r="L52" s="1106"/>
      <c r="M52" s="1107"/>
      <c r="N52" s="1107"/>
      <c r="O52" s="1108"/>
      <c r="P52" s="1108"/>
      <c r="Q52" s="1101"/>
      <c r="R52" s="1101"/>
      <c r="S52" s="1101"/>
      <c r="T52" s="1109"/>
      <c r="U52" s="1090">
        <v>42</v>
      </c>
      <c r="V52" s="1091"/>
      <c r="W52" s="1101"/>
      <c r="X52" s="1102"/>
      <c r="Y52" s="1103">
        <f t="shared" si="14"/>
        <v>0</v>
      </c>
      <c r="Z52" s="1104"/>
      <c r="AA52" s="1104"/>
      <c r="AB52" s="1105"/>
      <c r="AC52" s="1106"/>
      <c r="AD52" s="1107"/>
      <c r="AE52" s="1107"/>
      <c r="AF52" s="1108"/>
      <c r="AG52" s="1108"/>
      <c r="AH52" s="1101"/>
      <c r="AI52" s="1101"/>
      <c r="AJ52" s="1101"/>
      <c r="AK52" s="1109"/>
      <c r="AL52" s="1090">
        <v>42</v>
      </c>
      <c r="AM52" s="1091"/>
      <c r="AN52" s="1101"/>
      <c r="AO52" s="1102"/>
      <c r="AP52" s="1103">
        <f t="shared" si="15"/>
        <v>0</v>
      </c>
      <c r="AQ52" s="1104"/>
      <c r="AR52" s="1104"/>
      <c r="AS52" s="1105"/>
      <c r="AT52" s="1106"/>
      <c r="AU52" s="1107"/>
      <c r="AV52" s="1107"/>
      <c r="AW52" s="1108"/>
      <c r="AX52" s="1108"/>
      <c r="AY52" s="1101"/>
      <c r="AZ52" s="1101"/>
      <c r="BA52" s="1101"/>
      <c r="BB52" s="1109"/>
      <c r="BC52" s="1090">
        <v>42</v>
      </c>
      <c r="BD52" s="1091"/>
      <c r="BE52" s="1101"/>
      <c r="BF52" s="1102"/>
      <c r="BG52" s="1103">
        <f t="shared" si="16"/>
        <v>0</v>
      </c>
      <c r="BH52" s="1104"/>
      <c r="BI52" s="1104"/>
      <c r="BJ52" s="1105"/>
      <c r="BK52" s="1106"/>
      <c r="BL52" s="1107"/>
      <c r="BM52" s="1107"/>
      <c r="BN52" s="1108"/>
      <c r="BO52" s="1108"/>
      <c r="BP52" s="1101"/>
      <c r="BQ52" s="1101"/>
      <c r="BR52" s="1101"/>
      <c r="BS52" s="1109"/>
      <c r="BT52" s="1090">
        <v>42</v>
      </c>
      <c r="BU52" s="1091"/>
      <c r="BV52" s="1101"/>
      <c r="BW52" s="1102"/>
      <c r="BX52" s="1103">
        <f t="shared" si="17"/>
        <v>0</v>
      </c>
      <c r="BY52" s="1104"/>
      <c r="BZ52" s="1104"/>
      <c r="CA52" s="1105"/>
      <c r="CB52" s="1106"/>
      <c r="CC52" s="1107"/>
      <c r="CD52" s="1107"/>
      <c r="CE52" s="1108"/>
      <c r="CF52" s="1108"/>
      <c r="CG52" s="1101"/>
      <c r="CH52" s="1101"/>
      <c r="CI52" s="1101"/>
      <c r="CJ52" s="1109"/>
      <c r="CK52" s="1090">
        <v>41</v>
      </c>
      <c r="CL52" s="1091"/>
      <c r="CM52" s="1101"/>
      <c r="CN52" s="1102"/>
      <c r="CO52" s="1103">
        <f t="shared" ref="CO52:CO60" si="18">CN52/1.8*1000</f>
        <v>0</v>
      </c>
      <c r="CP52" s="1104"/>
      <c r="CQ52" s="1104"/>
      <c r="CR52" s="1105"/>
      <c r="CS52" s="1106"/>
      <c r="CT52" s="1107"/>
      <c r="CU52" s="1107"/>
      <c r="CV52" s="1108"/>
      <c r="CW52" s="1108"/>
      <c r="CX52" s="1101"/>
      <c r="CY52" s="1101"/>
      <c r="CZ52" s="1101"/>
      <c r="DA52" s="1109"/>
      <c r="DB52" s="1090">
        <v>41</v>
      </c>
      <c r="DC52" s="1091"/>
      <c r="DD52" s="1101"/>
      <c r="DE52" s="1102"/>
      <c r="DF52" s="1103">
        <f t="shared" ref="DF52:DF60" si="19">DE52/1.8*1000</f>
        <v>0</v>
      </c>
      <c r="DG52" s="1104"/>
      <c r="DH52" s="1104"/>
      <c r="DI52" s="1105"/>
      <c r="DJ52" s="1106"/>
      <c r="DK52" s="1107"/>
      <c r="DL52" s="1107"/>
      <c r="DM52" s="1108"/>
      <c r="DN52" s="1108"/>
      <c r="DO52" s="1101"/>
      <c r="DP52" s="1101"/>
      <c r="DQ52" s="1101"/>
      <c r="DR52" s="1109"/>
      <c r="DS52" s="1090">
        <v>41</v>
      </c>
      <c r="DT52" s="1091"/>
      <c r="DU52" s="1101"/>
      <c r="DV52" s="1102"/>
      <c r="DW52" s="1103">
        <f t="shared" ref="DW52:DW60" si="20">DV52/1.8*1000</f>
        <v>0</v>
      </c>
      <c r="DX52" s="1104"/>
      <c r="DY52" s="1104"/>
      <c r="DZ52" s="1105"/>
      <c r="EA52" s="1106"/>
      <c r="EB52" s="1107"/>
      <c r="EC52" s="1107"/>
      <c r="ED52" s="1108"/>
      <c r="EE52" s="1108"/>
      <c r="EF52" s="1101"/>
      <c r="EG52" s="1101"/>
      <c r="EH52" s="1101"/>
      <c r="EI52" s="1109"/>
      <c r="EJ52" s="1090">
        <v>41</v>
      </c>
      <c r="EK52" s="1091"/>
      <c r="EL52" s="1101"/>
      <c r="EM52" s="1102"/>
      <c r="EN52" s="1103">
        <f t="shared" ref="EN52:EN60" si="21">EM52/1.8*1000</f>
        <v>0</v>
      </c>
      <c r="EO52" s="1104"/>
      <c r="EP52" s="1104"/>
      <c r="EQ52" s="1105"/>
      <c r="ER52" s="1106"/>
      <c r="ES52" s="1107"/>
      <c r="ET52" s="1107"/>
      <c r="EU52" s="1108"/>
      <c r="EV52" s="1108"/>
      <c r="EW52" s="1101"/>
      <c r="EX52" s="1101"/>
      <c r="EY52" s="1101"/>
      <c r="EZ52" s="1109"/>
      <c r="FA52" s="972">
        <f t="shared" ref="FA52:FA60" si="22">SUMPRODUCT((MOD((COLUMN(C52:EZ52)-5),17)=0)*C52:EZ52)</f>
        <v>0</v>
      </c>
      <c r="FB52" s="973">
        <f t="shared" ref="FB52:FB60" si="23">SUMPRODUCT((MOD((COLUMN(C52:EZ52)-6),17)=0)*C52:EZ52)</f>
        <v>0</v>
      </c>
      <c r="FC52" s="974">
        <f t="shared" ref="FC52:FC60" si="24">SUMPRODUCT((MOD((COLUMN(C52:EZ52)-7),17)=0)*C52:EZ52)</f>
        <v>0</v>
      </c>
      <c r="FD52" s="975">
        <f t="shared" ref="FD52:FD60" si="25">SUMPRODUCT((MOD((COLUMN(C52:EZ52)-8),17)=0)*C52:EZ52)</f>
        <v>0</v>
      </c>
      <c r="FE52" s="976">
        <f t="shared" ref="FE52:FE60" si="26">SUMPRODUCT((MOD((COLUMN(C52:EZ52)-9),17)=0)*C52:EZ52)</f>
        <v>0</v>
      </c>
      <c r="FF52" s="977">
        <f t="shared" ref="FF52:FF60" si="27">SUMPRODUCT((MOD((COLUMN(C52:EZ52)-10),17)=0)*C52:EZ52)</f>
        <v>0</v>
      </c>
    </row>
    <row r="53" spans="1:162">
      <c r="A53" s="93">
        <f t="shared" si="10"/>
        <v>45430</v>
      </c>
      <c r="B53" s="317"/>
      <c r="C53" s="318"/>
      <c r="D53" s="1090">
        <v>43</v>
      </c>
      <c r="E53" s="1091"/>
      <c r="F53" s="1101"/>
      <c r="G53" s="1102"/>
      <c r="H53" s="1103">
        <f t="shared" si="13"/>
        <v>0</v>
      </c>
      <c r="I53" s="1104"/>
      <c r="J53" s="1104"/>
      <c r="K53" s="1105"/>
      <c r="L53" s="1106"/>
      <c r="M53" s="1107"/>
      <c r="N53" s="1107"/>
      <c r="O53" s="1108"/>
      <c r="P53" s="1108"/>
      <c r="Q53" s="1101"/>
      <c r="R53" s="1101"/>
      <c r="S53" s="1101"/>
      <c r="T53" s="1109"/>
      <c r="U53" s="1090">
        <v>43</v>
      </c>
      <c r="V53" s="1091"/>
      <c r="W53" s="1101"/>
      <c r="X53" s="1102"/>
      <c r="Y53" s="1103">
        <f t="shared" si="14"/>
        <v>0</v>
      </c>
      <c r="Z53" s="1104"/>
      <c r="AA53" s="1104"/>
      <c r="AB53" s="1105"/>
      <c r="AC53" s="1106"/>
      <c r="AD53" s="1107"/>
      <c r="AE53" s="1107"/>
      <c r="AF53" s="1108"/>
      <c r="AG53" s="1108"/>
      <c r="AH53" s="1101"/>
      <c r="AI53" s="1101"/>
      <c r="AJ53" s="1101"/>
      <c r="AK53" s="1109"/>
      <c r="AL53" s="1090">
        <v>43</v>
      </c>
      <c r="AM53" s="1091"/>
      <c r="AN53" s="1101"/>
      <c r="AO53" s="1102"/>
      <c r="AP53" s="1103">
        <f t="shared" si="15"/>
        <v>0</v>
      </c>
      <c r="AQ53" s="1104"/>
      <c r="AR53" s="1104"/>
      <c r="AS53" s="1105"/>
      <c r="AT53" s="1106"/>
      <c r="AU53" s="1107"/>
      <c r="AV53" s="1107"/>
      <c r="AW53" s="1108"/>
      <c r="AX53" s="1108"/>
      <c r="AY53" s="1101"/>
      <c r="AZ53" s="1101"/>
      <c r="BA53" s="1101"/>
      <c r="BB53" s="1109"/>
      <c r="BC53" s="1090">
        <v>43</v>
      </c>
      <c r="BD53" s="1091"/>
      <c r="BE53" s="1101"/>
      <c r="BF53" s="1102"/>
      <c r="BG53" s="1103">
        <f t="shared" si="16"/>
        <v>0</v>
      </c>
      <c r="BH53" s="1104"/>
      <c r="BI53" s="1104"/>
      <c r="BJ53" s="1105"/>
      <c r="BK53" s="1106"/>
      <c r="BL53" s="1107"/>
      <c r="BM53" s="1107"/>
      <c r="BN53" s="1108"/>
      <c r="BO53" s="1108"/>
      <c r="BP53" s="1101"/>
      <c r="BQ53" s="1101"/>
      <c r="BR53" s="1101"/>
      <c r="BS53" s="1109"/>
      <c r="BT53" s="1090">
        <v>43</v>
      </c>
      <c r="BU53" s="1091"/>
      <c r="BV53" s="1101"/>
      <c r="BW53" s="1102"/>
      <c r="BX53" s="1103">
        <f t="shared" si="17"/>
        <v>0</v>
      </c>
      <c r="BY53" s="1104"/>
      <c r="BZ53" s="1104"/>
      <c r="CA53" s="1105"/>
      <c r="CB53" s="1106"/>
      <c r="CC53" s="1107"/>
      <c r="CD53" s="1107"/>
      <c r="CE53" s="1108"/>
      <c r="CF53" s="1108"/>
      <c r="CG53" s="1101"/>
      <c r="CH53" s="1101"/>
      <c r="CI53" s="1101"/>
      <c r="CJ53" s="1109"/>
      <c r="CK53" s="1090">
        <v>42</v>
      </c>
      <c r="CL53" s="1091"/>
      <c r="CM53" s="1101"/>
      <c r="CN53" s="1102"/>
      <c r="CO53" s="1103">
        <f t="shared" si="18"/>
        <v>0</v>
      </c>
      <c r="CP53" s="1104"/>
      <c r="CQ53" s="1104"/>
      <c r="CR53" s="1105"/>
      <c r="CS53" s="1106"/>
      <c r="CT53" s="1107"/>
      <c r="CU53" s="1107"/>
      <c r="CV53" s="1108"/>
      <c r="CW53" s="1108"/>
      <c r="CX53" s="1101"/>
      <c r="CY53" s="1101"/>
      <c r="CZ53" s="1101"/>
      <c r="DA53" s="1109"/>
      <c r="DB53" s="1090">
        <v>42</v>
      </c>
      <c r="DC53" s="1091"/>
      <c r="DD53" s="1101"/>
      <c r="DE53" s="1102"/>
      <c r="DF53" s="1103">
        <f t="shared" si="19"/>
        <v>0</v>
      </c>
      <c r="DG53" s="1104"/>
      <c r="DH53" s="1104"/>
      <c r="DI53" s="1105"/>
      <c r="DJ53" s="1106"/>
      <c r="DK53" s="1107"/>
      <c r="DL53" s="1107"/>
      <c r="DM53" s="1108"/>
      <c r="DN53" s="1108"/>
      <c r="DO53" s="1101"/>
      <c r="DP53" s="1101"/>
      <c r="DQ53" s="1101"/>
      <c r="DR53" s="1109"/>
      <c r="DS53" s="1090">
        <v>42</v>
      </c>
      <c r="DT53" s="1091"/>
      <c r="DU53" s="1101"/>
      <c r="DV53" s="1102"/>
      <c r="DW53" s="1103">
        <f t="shared" si="20"/>
        <v>0</v>
      </c>
      <c r="DX53" s="1104"/>
      <c r="DY53" s="1104"/>
      <c r="DZ53" s="1105"/>
      <c r="EA53" s="1106"/>
      <c r="EB53" s="1107"/>
      <c r="EC53" s="1107"/>
      <c r="ED53" s="1108"/>
      <c r="EE53" s="1108"/>
      <c r="EF53" s="1101"/>
      <c r="EG53" s="1101"/>
      <c r="EH53" s="1101"/>
      <c r="EI53" s="1109"/>
      <c r="EJ53" s="1090">
        <v>42</v>
      </c>
      <c r="EK53" s="1091"/>
      <c r="EL53" s="1101"/>
      <c r="EM53" s="1102"/>
      <c r="EN53" s="1103">
        <f t="shared" si="21"/>
        <v>0</v>
      </c>
      <c r="EO53" s="1104"/>
      <c r="EP53" s="1104"/>
      <c r="EQ53" s="1105"/>
      <c r="ER53" s="1106"/>
      <c r="ES53" s="1107"/>
      <c r="ET53" s="1107"/>
      <c r="EU53" s="1108"/>
      <c r="EV53" s="1108"/>
      <c r="EW53" s="1101"/>
      <c r="EX53" s="1101"/>
      <c r="EY53" s="1101"/>
      <c r="EZ53" s="1109"/>
      <c r="FA53" s="972">
        <f t="shared" si="22"/>
        <v>0</v>
      </c>
      <c r="FB53" s="973">
        <f t="shared" si="23"/>
        <v>0</v>
      </c>
      <c r="FC53" s="974">
        <f t="shared" si="24"/>
        <v>0</v>
      </c>
      <c r="FD53" s="975">
        <f t="shared" si="25"/>
        <v>0</v>
      </c>
      <c r="FE53" s="976">
        <f t="shared" si="26"/>
        <v>0</v>
      </c>
      <c r="FF53" s="977">
        <f t="shared" si="27"/>
        <v>0</v>
      </c>
    </row>
    <row r="54" spans="1:162">
      <c r="A54" s="93">
        <f t="shared" si="10"/>
        <v>45431</v>
      </c>
      <c r="B54" s="317"/>
      <c r="C54" s="318"/>
      <c r="D54" s="1090">
        <v>44</v>
      </c>
      <c r="E54" s="1091"/>
      <c r="F54" s="1101"/>
      <c r="G54" s="1102"/>
      <c r="H54" s="1103">
        <f t="shared" si="13"/>
        <v>0</v>
      </c>
      <c r="I54" s="1104"/>
      <c r="J54" s="1104"/>
      <c r="K54" s="1105"/>
      <c r="L54" s="1106"/>
      <c r="M54" s="1107"/>
      <c r="N54" s="1107"/>
      <c r="O54" s="1108"/>
      <c r="P54" s="1108"/>
      <c r="Q54" s="1101"/>
      <c r="R54" s="1101"/>
      <c r="S54" s="1101"/>
      <c r="T54" s="1109"/>
      <c r="U54" s="1090">
        <v>44</v>
      </c>
      <c r="V54" s="1091"/>
      <c r="W54" s="1101"/>
      <c r="X54" s="1102"/>
      <c r="Y54" s="1103">
        <f t="shared" si="14"/>
        <v>0</v>
      </c>
      <c r="Z54" s="1104"/>
      <c r="AA54" s="1104"/>
      <c r="AB54" s="1105"/>
      <c r="AC54" s="1106"/>
      <c r="AD54" s="1107"/>
      <c r="AE54" s="1107"/>
      <c r="AF54" s="1108"/>
      <c r="AG54" s="1108"/>
      <c r="AH54" s="1101"/>
      <c r="AI54" s="1101"/>
      <c r="AJ54" s="1101"/>
      <c r="AK54" s="1109"/>
      <c r="AL54" s="1090">
        <v>44</v>
      </c>
      <c r="AM54" s="1091"/>
      <c r="AN54" s="1101"/>
      <c r="AO54" s="1102"/>
      <c r="AP54" s="1103">
        <f t="shared" si="15"/>
        <v>0</v>
      </c>
      <c r="AQ54" s="1104"/>
      <c r="AR54" s="1104"/>
      <c r="AS54" s="1105"/>
      <c r="AT54" s="1106"/>
      <c r="AU54" s="1107"/>
      <c r="AV54" s="1107"/>
      <c r="AW54" s="1108"/>
      <c r="AX54" s="1108"/>
      <c r="AY54" s="1101"/>
      <c r="AZ54" s="1101"/>
      <c r="BA54" s="1101"/>
      <c r="BB54" s="1109"/>
      <c r="BC54" s="1090">
        <v>44</v>
      </c>
      <c r="BD54" s="1091"/>
      <c r="BE54" s="1101"/>
      <c r="BF54" s="1102"/>
      <c r="BG54" s="1103">
        <f t="shared" si="16"/>
        <v>0</v>
      </c>
      <c r="BH54" s="1104"/>
      <c r="BI54" s="1104"/>
      <c r="BJ54" s="1105"/>
      <c r="BK54" s="1106"/>
      <c r="BL54" s="1107"/>
      <c r="BM54" s="1107"/>
      <c r="BN54" s="1108"/>
      <c r="BO54" s="1108"/>
      <c r="BP54" s="1101"/>
      <c r="BQ54" s="1101"/>
      <c r="BR54" s="1101"/>
      <c r="BS54" s="1109"/>
      <c r="BT54" s="1090">
        <v>44</v>
      </c>
      <c r="BU54" s="1091"/>
      <c r="BV54" s="1101"/>
      <c r="BW54" s="1102"/>
      <c r="BX54" s="1103">
        <f t="shared" si="17"/>
        <v>0</v>
      </c>
      <c r="BY54" s="1104"/>
      <c r="BZ54" s="1104"/>
      <c r="CA54" s="1105"/>
      <c r="CB54" s="1106"/>
      <c r="CC54" s="1107"/>
      <c r="CD54" s="1107"/>
      <c r="CE54" s="1108"/>
      <c r="CF54" s="1108"/>
      <c r="CG54" s="1101"/>
      <c r="CH54" s="1101"/>
      <c r="CI54" s="1101"/>
      <c r="CJ54" s="1109"/>
      <c r="CK54" s="1090">
        <v>43</v>
      </c>
      <c r="CL54" s="1091"/>
      <c r="CM54" s="1101"/>
      <c r="CN54" s="1102"/>
      <c r="CO54" s="1103">
        <f t="shared" si="18"/>
        <v>0</v>
      </c>
      <c r="CP54" s="1104"/>
      <c r="CQ54" s="1104"/>
      <c r="CR54" s="1105"/>
      <c r="CS54" s="1106"/>
      <c r="CT54" s="1107"/>
      <c r="CU54" s="1107"/>
      <c r="CV54" s="1108"/>
      <c r="CW54" s="1108"/>
      <c r="CX54" s="1101"/>
      <c r="CY54" s="1101"/>
      <c r="CZ54" s="1101"/>
      <c r="DA54" s="1109"/>
      <c r="DB54" s="1090">
        <v>43</v>
      </c>
      <c r="DC54" s="1091"/>
      <c r="DD54" s="1101"/>
      <c r="DE54" s="1102"/>
      <c r="DF54" s="1103">
        <f t="shared" si="19"/>
        <v>0</v>
      </c>
      <c r="DG54" s="1104"/>
      <c r="DH54" s="1104"/>
      <c r="DI54" s="1105"/>
      <c r="DJ54" s="1106"/>
      <c r="DK54" s="1107"/>
      <c r="DL54" s="1107"/>
      <c r="DM54" s="1108"/>
      <c r="DN54" s="1108"/>
      <c r="DO54" s="1101"/>
      <c r="DP54" s="1101"/>
      <c r="DQ54" s="1101"/>
      <c r="DR54" s="1109"/>
      <c r="DS54" s="1090">
        <v>43</v>
      </c>
      <c r="DT54" s="1091"/>
      <c r="DU54" s="1101"/>
      <c r="DV54" s="1102"/>
      <c r="DW54" s="1103">
        <f t="shared" si="20"/>
        <v>0</v>
      </c>
      <c r="DX54" s="1104"/>
      <c r="DY54" s="1104"/>
      <c r="DZ54" s="1105"/>
      <c r="EA54" s="1106"/>
      <c r="EB54" s="1107"/>
      <c r="EC54" s="1107"/>
      <c r="ED54" s="1108"/>
      <c r="EE54" s="1108"/>
      <c r="EF54" s="1101"/>
      <c r="EG54" s="1101"/>
      <c r="EH54" s="1101"/>
      <c r="EI54" s="1109"/>
      <c r="EJ54" s="1090">
        <v>43</v>
      </c>
      <c r="EK54" s="1091"/>
      <c r="EL54" s="1101"/>
      <c r="EM54" s="1102"/>
      <c r="EN54" s="1103">
        <f t="shared" si="21"/>
        <v>0</v>
      </c>
      <c r="EO54" s="1104"/>
      <c r="EP54" s="1104"/>
      <c r="EQ54" s="1105"/>
      <c r="ER54" s="1106"/>
      <c r="ES54" s="1107"/>
      <c r="ET54" s="1107"/>
      <c r="EU54" s="1108"/>
      <c r="EV54" s="1108"/>
      <c r="EW54" s="1101"/>
      <c r="EX54" s="1101"/>
      <c r="EY54" s="1101"/>
      <c r="EZ54" s="1109"/>
      <c r="FA54" s="972">
        <f t="shared" si="22"/>
        <v>0</v>
      </c>
      <c r="FB54" s="973">
        <f t="shared" si="23"/>
        <v>0</v>
      </c>
      <c r="FC54" s="974">
        <f t="shared" si="24"/>
        <v>0</v>
      </c>
      <c r="FD54" s="975">
        <f t="shared" si="25"/>
        <v>0</v>
      </c>
      <c r="FE54" s="976">
        <f t="shared" si="26"/>
        <v>0</v>
      </c>
      <c r="FF54" s="977">
        <f t="shared" si="27"/>
        <v>0</v>
      </c>
    </row>
    <row r="55" spans="1:162">
      <c r="A55" s="93">
        <f t="shared" si="10"/>
        <v>45432</v>
      </c>
      <c r="B55" s="317"/>
      <c r="C55" s="318"/>
      <c r="D55" s="1090">
        <v>45</v>
      </c>
      <c r="E55" s="1091"/>
      <c r="F55" s="1101"/>
      <c r="G55" s="1102"/>
      <c r="H55" s="1103">
        <f t="shared" si="13"/>
        <v>0</v>
      </c>
      <c r="I55" s="1104"/>
      <c r="J55" s="1104"/>
      <c r="K55" s="1105"/>
      <c r="L55" s="1106"/>
      <c r="M55" s="1107"/>
      <c r="N55" s="1107"/>
      <c r="O55" s="1108"/>
      <c r="P55" s="1108"/>
      <c r="Q55" s="1101"/>
      <c r="R55" s="1101"/>
      <c r="S55" s="1101"/>
      <c r="T55" s="1109"/>
      <c r="U55" s="1090">
        <v>45</v>
      </c>
      <c r="V55" s="1091"/>
      <c r="W55" s="1101"/>
      <c r="X55" s="1102"/>
      <c r="Y55" s="1103">
        <f t="shared" si="14"/>
        <v>0</v>
      </c>
      <c r="Z55" s="1104"/>
      <c r="AA55" s="1104"/>
      <c r="AB55" s="1105"/>
      <c r="AC55" s="1106"/>
      <c r="AD55" s="1107"/>
      <c r="AE55" s="1107"/>
      <c r="AF55" s="1108"/>
      <c r="AG55" s="1108"/>
      <c r="AH55" s="1101"/>
      <c r="AI55" s="1101"/>
      <c r="AJ55" s="1101"/>
      <c r="AK55" s="1109"/>
      <c r="AL55" s="1090">
        <v>45</v>
      </c>
      <c r="AM55" s="1091"/>
      <c r="AN55" s="1101"/>
      <c r="AO55" s="1102"/>
      <c r="AP55" s="1103">
        <f t="shared" si="15"/>
        <v>0</v>
      </c>
      <c r="AQ55" s="1104"/>
      <c r="AR55" s="1104"/>
      <c r="AS55" s="1105"/>
      <c r="AT55" s="1106"/>
      <c r="AU55" s="1107"/>
      <c r="AV55" s="1107"/>
      <c r="AW55" s="1108"/>
      <c r="AX55" s="1108"/>
      <c r="AY55" s="1101"/>
      <c r="AZ55" s="1101"/>
      <c r="BA55" s="1101"/>
      <c r="BB55" s="1109"/>
      <c r="BC55" s="1090">
        <v>45</v>
      </c>
      <c r="BD55" s="1091"/>
      <c r="BE55" s="1101"/>
      <c r="BF55" s="1102"/>
      <c r="BG55" s="1103">
        <f t="shared" si="16"/>
        <v>0</v>
      </c>
      <c r="BH55" s="1104"/>
      <c r="BI55" s="1104"/>
      <c r="BJ55" s="1105"/>
      <c r="BK55" s="1106"/>
      <c r="BL55" s="1107"/>
      <c r="BM55" s="1107"/>
      <c r="BN55" s="1108"/>
      <c r="BO55" s="1108"/>
      <c r="BP55" s="1101"/>
      <c r="BQ55" s="1101"/>
      <c r="BR55" s="1101"/>
      <c r="BS55" s="1109"/>
      <c r="BT55" s="1090">
        <v>45</v>
      </c>
      <c r="BU55" s="1091"/>
      <c r="BV55" s="1101"/>
      <c r="BW55" s="1102"/>
      <c r="BX55" s="1103">
        <f t="shared" si="17"/>
        <v>0</v>
      </c>
      <c r="BY55" s="1104"/>
      <c r="BZ55" s="1104"/>
      <c r="CA55" s="1105"/>
      <c r="CB55" s="1106"/>
      <c r="CC55" s="1107"/>
      <c r="CD55" s="1107"/>
      <c r="CE55" s="1108"/>
      <c r="CF55" s="1108"/>
      <c r="CG55" s="1101"/>
      <c r="CH55" s="1101"/>
      <c r="CI55" s="1101"/>
      <c r="CJ55" s="1109"/>
      <c r="CK55" s="1090">
        <v>44</v>
      </c>
      <c r="CL55" s="1091"/>
      <c r="CM55" s="1101"/>
      <c r="CN55" s="1102"/>
      <c r="CO55" s="1103">
        <f t="shared" si="18"/>
        <v>0</v>
      </c>
      <c r="CP55" s="1104"/>
      <c r="CQ55" s="1104"/>
      <c r="CR55" s="1105"/>
      <c r="CS55" s="1106"/>
      <c r="CT55" s="1107"/>
      <c r="CU55" s="1107"/>
      <c r="CV55" s="1108"/>
      <c r="CW55" s="1108"/>
      <c r="CX55" s="1101"/>
      <c r="CY55" s="1101"/>
      <c r="CZ55" s="1101"/>
      <c r="DA55" s="1109"/>
      <c r="DB55" s="1090">
        <v>44</v>
      </c>
      <c r="DC55" s="1091"/>
      <c r="DD55" s="1101"/>
      <c r="DE55" s="1102"/>
      <c r="DF55" s="1103">
        <f t="shared" si="19"/>
        <v>0</v>
      </c>
      <c r="DG55" s="1104"/>
      <c r="DH55" s="1104"/>
      <c r="DI55" s="1105"/>
      <c r="DJ55" s="1106"/>
      <c r="DK55" s="1107"/>
      <c r="DL55" s="1107"/>
      <c r="DM55" s="1108"/>
      <c r="DN55" s="1108"/>
      <c r="DO55" s="1101"/>
      <c r="DP55" s="1101"/>
      <c r="DQ55" s="1101"/>
      <c r="DR55" s="1109"/>
      <c r="DS55" s="1090">
        <v>44</v>
      </c>
      <c r="DT55" s="1091"/>
      <c r="DU55" s="1101"/>
      <c r="DV55" s="1102"/>
      <c r="DW55" s="1103">
        <f t="shared" si="20"/>
        <v>0</v>
      </c>
      <c r="DX55" s="1104"/>
      <c r="DY55" s="1104"/>
      <c r="DZ55" s="1105"/>
      <c r="EA55" s="1106"/>
      <c r="EB55" s="1107"/>
      <c r="EC55" s="1107"/>
      <c r="ED55" s="1108"/>
      <c r="EE55" s="1108"/>
      <c r="EF55" s="1101"/>
      <c r="EG55" s="1101"/>
      <c r="EH55" s="1101"/>
      <c r="EI55" s="1109"/>
      <c r="EJ55" s="1090">
        <v>44</v>
      </c>
      <c r="EK55" s="1091"/>
      <c r="EL55" s="1101"/>
      <c r="EM55" s="1102"/>
      <c r="EN55" s="1103">
        <f t="shared" si="21"/>
        <v>0</v>
      </c>
      <c r="EO55" s="1104"/>
      <c r="EP55" s="1104"/>
      <c r="EQ55" s="1105"/>
      <c r="ER55" s="1106"/>
      <c r="ES55" s="1107"/>
      <c r="ET55" s="1107"/>
      <c r="EU55" s="1108"/>
      <c r="EV55" s="1108"/>
      <c r="EW55" s="1101"/>
      <c r="EX55" s="1101"/>
      <c r="EY55" s="1101"/>
      <c r="EZ55" s="1109"/>
      <c r="FA55" s="972">
        <f t="shared" si="22"/>
        <v>0</v>
      </c>
      <c r="FB55" s="973">
        <f t="shared" si="23"/>
        <v>0</v>
      </c>
      <c r="FC55" s="974">
        <f t="shared" si="24"/>
        <v>0</v>
      </c>
      <c r="FD55" s="975">
        <f t="shared" si="25"/>
        <v>0</v>
      </c>
      <c r="FE55" s="976">
        <f t="shared" si="26"/>
        <v>0</v>
      </c>
      <c r="FF55" s="977">
        <f t="shared" si="27"/>
        <v>0</v>
      </c>
    </row>
    <row r="56" spans="1:162">
      <c r="A56" s="93">
        <f t="shared" si="10"/>
        <v>45433</v>
      </c>
      <c r="B56" s="317"/>
      <c r="C56" s="318"/>
      <c r="D56" s="1090">
        <v>46</v>
      </c>
      <c r="E56" s="1091"/>
      <c r="F56" s="1101"/>
      <c r="G56" s="1102"/>
      <c r="H56" s="1103">
        <f t="shared" si="13"/>
        <v>0</v>
      </c>
      <c r="I56" s="1104"/>
      <c r="J56" s="1104"/>
      <c r="K56" s="1105"/>
      <c r="L56" s="1106"/>
      <c r="M56" s="1107"/>
      <c r="N56" s="1107"/>
      <c r="O56" s="1108"/>
      <c r="P56" s="1108"/>
      <c r="Q56" s="1101"/>
      <c r="R56" s="1101"/>
      <c r="S56" s="1101"/>
      <c r="T56" s="1109"/>
      <c r="U56" s="1090">
        <v>46</v>
      </c>
      <c r="V56" s="1091"/>
      <c r="W56" s="1101"/>
      <c r="X56" s="1102"/>
      <c r="Y56" s="1103">
        <f t="shared" si="14"/>
        <v>0</v>
      </c>
      <c r="Z56" s="1104"/>
      <c r="AA56" s="1104"/>
      <c r="AB56" s="1105"/>
      <c r="AC56" s="1106"/>
      <c r="AD56" s="1107"/>
      <c r="AE56" s="1107"/>
      <c r="AF56" s="1108"/>
      <c r="AG56" s="1108"/>
      <c r="AH56" s="1101"/>
      <c r="AI56" s="1101"/>
      <c r="AJ56" s="1101"/>
      <c r="AK56" s="1109"/>
      <c r="AL56" s="1090">
        <v>46</v>
      </c>
      <c r="AM56" s="1091"/>
      <c r="AN56" s="1101"/>
      <c r="AO56" s="1102"/>
      <c r="AP56" s="1103">
        <f t="shared" si="15"/>
        <v>0</v>
      </c>
      <c r="AQ56" s="1104"/>
      <c r="AR56" s="1104"/>
      <c r="AS56" s="1105"/>
      <c r="AT56" s="1106"/>
      <c r="AU56" s="1107"/>
      <c r="AV56" s="1107"/>
      <c r="AW56" s="1108"/>
      <c r="AX56" s="1108"/>
      <c r="AY56" s="1101"/>
      <c r="AZ56" s="1101"/>
      <c r="BA56" s="1101"/>
      <c r="BB56" s="1109"/>
      <c r="BC56" s="1090">
        <v>46</v>
      </c>
      <c r="BD56" s="1091"/>
      <c r="BE56" s="1101"/>
      <c r="BF56" s="1102"/>
      <c r="BG56" s="1103">
        <f t="shared" si="16"/>
        <v>0</v>
      </c>
      <c r="BH56" s="1104"/>
      <c r="BI56" s="1104"/>
      <c r="BJ56" s="1105"/>
      <c r="BK56" s="1106"/>
      <c r="BL56" s="1107"/>
      <c r="BM56" s="1107"/>
      <c r="BN56" s="1108"/>
      <c r="BO56" s="1108"/>
      <c r="BP56" s="1101"/>
      <c r="BQ56" s="1101"/>
      <c r="BR56" s="1101"/>
      <c r="BS56" s="1109"/>
      <c r="BT56" s="1090">
        <v>46</v>
      </c>
      <c r="BU56" s="1091"/>
      <c r="BV56" s="1101"/>
      <c r="BW56" s="1102"/>
      <c r="BX56" s="1103">
        <f t="shared" si="17"/>
        <v>0</v>
      </c>
      <c r="BY56" s="1104"/>
      <c r="BZ56" s="1104"/>
      <c r="CA56" s="1105"/>
      <c r="CB56" s="1106"/>
      <c r="CC56" s="1107"/>
      <c r="CD56" s="1107"/>
      <c r="CE56" s="1108"/>
      <c r="CF56" s="1108"/>
      <c r="CG56" s="1101"/>
      <c r="CH56" s="1101"/>
      <c r="CI56" s="1101"/>
      <c r="CJ56" s="1109"/>
      <c r="CK56" s="1090">
        <v>45</v>
      </c>
      <c r="CL56" s="1091"/>
      <c r="CM56" s="1101"/>
      <c r="CN56" s="1102"/>
      <c r="CO56" s="1103">
        <f t="shared" si="18"/>
        <v>0</v>
      </c>
      <c r="CP56" s="1104"/>
      <c r="CQ56" s="1104"/>
      <c r="CR56" s="1105"/>
      <c r="CS56" s="1106"/>
      <c r="CT56" s="1107"/>
      <c r="CU56" s="1107"/>
      <c r="CV56" s="1108"/>
      <c r="CW56" s="1108"/>
      <c r="CX56" s="1101"/>
      <c r="CY56" s="1101"/>
      <c r="CZ56" s="1101"/>
      <c r="DA56" s="1109"/>
      <c r="DB56" s="1090">
        <v>45</v>
      </c>
      <c r="DC56" s="1091"/>
      <c r="DD56" s="1101"/>
      <c r="DE56" s="1102"/>
      <c r="DF56" s="1103">
        <f t="shared" si="19"/>
        <v>0</v>
      </c>
      <c r="DG56" s="1104"/>
      <c r="DH56" s="1104"/>
      <c r="DI56" s="1105"/>
      <c r="DJ56" s="1106"/>
      <c r="DK56" s="1107"/>
      <c r="DL56" s="1107"/>
      <c r="DM56" s="1108"/>
      <c r="DN56" s="1108"/>
      <c r="DO56" s="1101"/>
      <c r="DP56" s="1101"/>
      <c r="DQ56" s="1101"/>
      <c r="DR56" s="1109"/>
      <c r="DS56" s="1090">
        <v>45</v>
      </c>
      <c r="DT56" s="1091"/>
      <c r="DU56" s="1101"/>
      <c r="DV56" s="1102"/>
      <c r="DW56" s="1103">
        <f t="shared" si="20"/>
        <v>0</v>
      </c>
      <c r="DX56" s="1104"/>
      <c r="DY56" s="1104"/>
      <c r="DZ56" s="1105"/>
      <c r="EA56" s="1106"/>
      <c r="EB56" s="1107"/>
      <c r="EC56" s="1107"/>
      <c r="ED56" s="1108"/>
      <c r="EE56" s="1108"/>
      <c r="EF56" s="1101"/>
      <c r="EG56" s="1101"/>
      <c r="EH56" s="1101"/>
      <c r="EI56" s="1109"/>
      <c r="EJ56" s="1090">
        <v>45</v>
      </c>
      <c r="EK56" s="1091"/>
      <c r="EL56" s="1101"/>
      <c r="EM56" s="1102"/>
      <c r="EN56" s="1103">
        <f t="shared" si="21"/>
        <v>0</v>
      </c>
      <c r="EO56" s="1104"/>
      <c r="EP56" s="1104"/>
      <c r="EQ56" s="1105"/>
      <c r="ER56" s="1106"/>
      <c r="ES56" s="1107"/>
      <c r="ET56" s="1107"/>
      <c r="EU56" s="1108"/>
      <c r="EV56" s="1108"/>
      <c r="EW56" s="1101"/>
      <c r="EX56" s="1101"/>
      <c r="EY56" s="1101"/>
      <c r="EZ56" s="1109"/>
      <c r="FA56" s="972">
        <f t="shared" si="22"/>
        <v>0</v>
      </c>
      <c r="FB56" s="973">
        <f t="shared" si="23"/>
        <v>0</v>
      </c>
      <c r="FC56" s="974">
        <f t="shared" si="24"/>
        <v>0</v>
      </c>
      <c r="FD56" s="975">
        <f t="shared" si="25"/>
        <v>0</v>
      </c>
      <c r="FE56" s="976">
        <f t="shared" si="26"/>
        <v>0</v>
      </c>
      <c r="FF56" s="977">
        <f t="shared" si="27"/>
        <v>0</v>
      </c>
    </row>
    <row r="57" spans="1:162">
      <c r="A57" s="93">
        <f t="shared" si="10"/>
        <v>45434</v>
      </c>
      <c r="B57" s="317"/>
      <c r="C57" s="318"/>
      <c r="D57" s="1090">
        <v>47</v>
      </c>
      <c r="E57" s="1091"/>
      <c r="F57" s="1101"/>
      <c r="G57" s="1102"/>
      <c r="H57" s="1103">
        <f t="shared" si="13"/>
        <v>0</v>
      </c>
      <c r="I57" s="1104"/>
      <c r="J57" s="1104"/>
      <c r="K57" s="1105"/>
      <c r="L57" s="1106"/>
      <c r="M57" s="1107"/>
      <c r="N57" s="1107"/>
      <c r="O57" s="1108"/>
      <c r="P57" s="1108"/>
      <c r="Q57" s="1101"/>
      <c r="R57" s="1101"/>
      <c r="S57" s="1101"/>
      <c r="T57" s="1109"/>
      <c r="U57" s="1090">
        <v>47</v>
      </c>
      <c r="V57" s="1091"/>
      <c r="W57" s="1101"/>
      <c r="X57" s="1102"/>
      <c r="Y57" s="1103">
        <f t="shared" si="14"/>
        <v>0</v>
      </c>
      <c r="Z57" s="1104"/>
      <c r="AA57" s="1104"/>
      <c r="AB57" s="1105"/>
      <c r="AC57" s="1106"/>
      <c r="AD57" s="1107"/>
      <c r="AE57" s="1107"/>
      <c r="AF57" s="1108"/>
      <c r="AG57" s="1108"/>
      <c r="AH57" s="1101"/>
      <c r="AI57" s="1101"/>
      <c r="AJ57" s="1101"/>
      <c r="AK57" s="1109"/>
      <c r="AL57" s="1090">
        <v>47</v>
      </c>
      <c r="AM57" s="1091"/>
      <c r="AN57" s="1101"/>
      <c r="AO57" s="1102"/>
      <c r="AP57" s="1103">
        <f t="shared" si="15"/>
        <v>0</v>
      </c>
      <c r="AQ57" s="1104"/>
      <c r="AR57" s="1104"/>
      <c r="AS57" s="1105"/>
      <c r="AT57" s="1106"/>
      <c r="AU57" s="1107"/>
      <c r="AV57" s="1107"/>
      <c r="AW57" s="1108"/>
      <c r="AX57" s="1108"/>
      <c r="AY57" s="1101"/>
      <c r="AZ57" s="1101"/>
      <c r="BA57" s="1101"/>
      <c r="BB57" s="1109"/>
      <c r="BC57" s="1090">
        <v>47</v>
      </c>
      <c r="BD57" s="1091"/>
      <c r="BE57" s="1101"/>
      <c r="BF57" s="1102"/>
      <c r="BG57" s="1103">
        <f t="shared" si="16"/>
        <v>0</v>
      </c>
      <c r="BH57" s="1104"/>
      <c r="BI57" s="1104"/>
      <c r="BJ57" s="1105"/>
      <c r="BK57" s="1106"/>
      <c r="BL57" s="1107"/>
      <c r="BM57" s="1107"/>
      <c r="BN57" s="1108"/>
      <c r="BO57" s="1108"/>
      <c r="BP57" s="1101"/>
      <c r="BQ57" s="1101"/>
      <c r="BR57" s="1101"/>
      <c r="BS57" s="1109"/>
      <c r="BT57" s="1090">
        <v>47</v>
      </c>
      <c r="BU57" s="1091"/>
      <c r="BV57" s="1101"/>
      <c r="BW57" s="1102"/>
      <c r="BX57" s="1103">
        <f t="shared" si="17"/>
        <v>0</v>
      </c>
      <c r="BY57" s="1104"/>
      <c r="BZ57" s="1104"/>
      <c r="CA57" s="1105"/>
      <c r="CB57" s="1106"/>
      <c r="CC57" s="1107"/>
      <c r="CD57" s="1107"/>
      <c r="CE57" s="1108"/>
      <c r="CF57" s="1108"/>
      <c r="CG57" s="1101"/>
      <c r="CH57" s="1101"/>
      <c r="CI57" s="1101"/>
      <c r="CJ57" s="1109"/>
      <c r="CK57" s="1090">
        <v>46</v>
      </c>
      <c r="CL57" s="1091"/>
      <c r="CM57" s="1101"/>
      <c r="CN57" s="1102"/>
      <c r="CO57" s="1103">
        <f t="shared" si="18"/>
        <v>0</v>
      </c>
      <c r="CP57" s="1104"/>
      <c r="CQ57" s="1104"/>
      <c r="CR57" s="1105"/>
      <c r="CS57" s="1106"/>
      <c r="CT57" s="1107"/>
      <c r="CU57" s="1107"/>
      <c r="CV57" s="1108"/>
      <c r="CW57" s="1108"/>
      <c r="CX57" s="1101"/>
      <c r="CY57" s="1101"/>
      <c r="CZ57" s="1101"/>
      <c r="DA57" s="1109"/>
      <c r="DB57" s="1090">
        <v>46</v>
      </c>
      <c r="DC57" s="1091"/>
      <c r="DD57" s="1101"/>
      <c r="DE57" s="1102"/>
      <c r="DF57" s="1103">
        <f t="shared" si="19"/>
        <v>0</v>
      </c>
      <c r="DG57" s="1104"/>
      <c r="DH57" s="1104"/>
      <c r="DI57" s="1105"/>
      <c r="DJ57" s="1106"/>
      <c r="DK57" s="1107"/>
      <c r="DL57" s="1107"/>
      <c r="DM57" s="1108"/>
      <c r="DN57" s="1108"/>
      <c r="DO57" s="1101"/>
      <c r="DP57" s="1101"/>
      <c r="DQ57" s="1101"/>
      <c r="DR57" s="1109"/>
      <c r="DS57" s="1090">
        <v>46</v>
      </c>
      <c r="DT57" s="1091"/>
      <c r="DU57" s="1101"/>
      <c r="DV57" s="1102"/>
      <c r="DW57" s="1103">
        <f t="shared" si="20"/>
        <v>0</v>
      </c>
      <c r="DX57" s="1104"/>
      <c r="DY57" s="1104"/>
      <c r="DZ57" s="1105"/>
      <c r="EA57" s="1106"/>
      <c r="EB57" s="1107"/>
      <c r="EC57" s="1107"/>
      <c r="ED57" s="1108"/>
      <c r="EE57" s="1108"/>
      <c r="EF57" s="1101"/>
      <c r="EG57" s="1101"/>
      <c r="EH57" s="1101"/>
      <c r="EI57" s="1109"/>
      <c r="EJ57" s="1090">
        <v>46</v>
      </c>
      <c r="EK57" s="1091"/>
      <c r="EL57" s="1101"/>
      <c r="EM57" s="1102"/>
      <c r="EN57" s="1103">
        <f t="shared" si="21"/>
        <v>0</v>
      </c>
      <c r="EO57" s="1104"/>
      <c r="EP57" s="1104"/>
      <c r="EQ57" s="1105"/>
      <c r="ER57" s="1106"/>
      <c r="ES57" s="1107"/>
      <c r="ET57" s="1107"/>
      <c r="EU57" s="1108"/>
      <c r="EV57" s="1108"/>
      <c r="EW57" s="1101"/>
      <c r="EX57" s="1101"/>
      <c r="EY57" s="1101"/>
      <c r="EZ57" s="1109"/>
      <c r="FA57" s="972">
        <f t="shared" si="22"/>
        <v>0</v>
      </c>
      <c r="FB57" s="973">
        <f t="shared" si="23"/>
        <v>0</v>
      </c>
      <c r="FC57" s="974">
        <f t="shared" si="24"/>
        <v>0</v>
      </c>
      <c r="FD57" s="975">
        <f t="shared" si="25"/>
        <v>0</v>
      </c>
      <c r="FE57" s="976">
        <f t="shared" si="26"/>
        <v>0</v>
      </c>
      <c r="FF57" s="977">
        <f t="shared" si="27"/>
        <v>0</v>
      </c>
    </row>
    <row r="58" spans="1:162">
      <c r="A58" s="93">
        <f t="shared" si="10"/>
        <v>45435</v>
      </c>
      <c r="B58" s="317"/>
      <c r="C58" s="318"/>
      <c r="D58" s="1090">
        <v>48</v>
      </c>
      <c r="E58" s="1091"/>
      <c r="F58" s="1101"/>
      <c r="G58" s="1102"/>
      <c r="H58" s="1103">
        <f t="shared" si="13"/>
        <v>0</v>
      </c>
      <c r="I58" s="1104"/>
      <c r="J58" s="1104"/>
      <c r="K58" s="1105"/>
      <c r="L58" s="1106"/>
      <c r="M58" s="1107"/>
      <c r="N58" s="1107"/>
      <c r="O58" s="1108"/>
      <c r="P58" s="1108"/>
      <c r="Q58" s="1101"/>
      <c r="R58" s="1101"/>
      <c r="S58" s="1101"/>
      <c r="T58" s="1109"/>
      <c r="U58" s="1090">
        <v>48</v>
      </c>
      <c r="V58" s="1091"/>
      <c r="W58" s="1101"/>
      <c r="X58" s="1102"/>
      <c r="Y58" s="1103">
        <f t="shared" si="14"/>
        <v>0</v>
      </c>
      <c r="Z58" s="1104"/>
      <c r="AA58" s="1104"/>
      <c r="AB58" s="1105"/>
      <c r="AC58" s="1106"/>
      <c r="AD58" s="1107"/>
      <c r="AE58" s="1107"/>
      <c r="AF58" s="1108"/>
      <c r="AG58" s="1108"/>
      <c r="AH58" s="1101"/>
      <c r="AI58" s="1101"/>
      <c r="AJ58" s="1101"/>
      <c r="AK58" s="1109"/>
      <c r="AL58" s="1090">
        <v>48</v>
      </c>
      <c r="AM58" s="1091"/>
      <c r="AN58" s="1101"/>
      <c r="AO58" s="1102"/>
      <c r="AP58" s="1103">
        <f t="shared" si="15"/>
        <v>0</v>
      </c>
      <c r="AQ58" s="1104"/>
      <c r="AR58" s="1104"/>
      <c r="AS58" s="1105"/>
      <c r="AT58" s="1106"/>
      <c r="AU58" s="1107"/>
      <c r="AV58" s="1107"/>
      <c r="AW58" s="1108"/>
      <c r="AX58" s="1108"/>
      <c r="AY58" s="1101"/>
      <c r="AZ58" s="1101"/>
      <c r="BA58" s="1101"/>
      <c r="BB58" s="1109"/>
      <c r="BC58" s="1090">
        <v>48</v>
      </c>
      <c r="BD58" s="1091"/>
      <c r="BE58" s="1101"/>
      <c r="BF58" s="1102"/>
      <c r="BG58" s="1103">
        <f t="shared" si="16"/>
        <v>0</v>
      </c>
      <c r="BH58" s="1104"/>
      <c r="BI58" s="1104"/>
      <c r="BJ58" s="1105"/>
      <c r="BK58" s="1106"/>
      <c r="BL58" s="1107"/>
      <c r="BM58" s="1107"/>
      <c r="BN58" s="1108"/>
      <c r="BO58" s="1108"/>
      <c r="BP58" s="1101"/>
      <c r="BQ58" s="1101"/>
      <c r="BR58" s="1101"/>
      <c r="BS58" s="1109"/>
      <c r="BT58" s="1090">
        <v>48</v>
      </c>
      <c r="BU58" s="1091"/>
      <c r="BV58" s="1101"/>
      <c r="BW58" s="1102"/>
      <c r="BX58" s="1103">
        <f t="shared" si="17"/>
        <v>0</v>
      </c>
      <c r="BY58" s="1104"/>
      <c r="BZ58" s="1104"/>
      <c r="CA58" s="1105"/>
      <c r="CB58" s="1106"/>
      <c r="CC58" s="1107"/>
      <c r="CD58" s="1107"/>
      <c r="CE58" s="1108"/>
      <c r="CF58" s="1108"/>
      <c r="CG58" s="1101"/>
      <c r="CH58" s="1101"/>
      <c r="CI58" s="1101"/>
      <c r="CJ58" s="1109"/>
      <c r="CK58" s="1090">
        <v>47</v>
      </c>
      <c r="CL58" s="1091"/>
      <c r="CM58" s="1101"/>
      <c r="CN58" s="1102"/>
      <c r="CO58" s="1103">
        <f t="shared" si="18"/>
        <v>0</v>
      </c>
      <c r="CP58" s="1104"/>
      <c r="CQ58" s="1104"/>
      <c r="CR58" s="1105"/>
      <c r="CS58" s="1106"/>
      <c r="CT58" s="1107"/>
      <c r="CU58" s="1107"/>
      <c r="CV58" s="1108"/>
      <c r="CW58" s="1108"/>
      <c r="CX58" s="1101"/>
      <c r="CY58" s="1101"/>
      <c r="CZ58" s="1101"/>
      <c r="DA58" s="1109"/>
      <c r="DB58" s="1090">
        <v>47</v>
      </c>
      <c r="DC58" s="1091"/>
      <c r="DD58" s="1101"/>
      <c r="DE58" s="1102"/>
      <c r="DF58" s="1103">
        <f t="shared" si="19"/>
        <v>0</v>
      </c>
      <c r="DG58" s="1104"/>
      <c r="DH58" s="1104"/>
      <c r="DI58" s="1105"/>
      <c r="DJ58" s="1106"/>
      <c r="DK58" s="1107"/>
      <c r="DL58" s="1107"/>
      <c r="DM58" s="1108"/>
      <c r="DN58" s="1108"/>
      <c r="DO58" s="1101"/>
      <c r="DP58" s="1101"/>
      <c r="DQ58" s="1101"/>
      <c r="DR58" s="1109"/>
      <c r="DS58" s="1090">
        <v>47</v>
      </c>
      <c r="DT58" s="1091"/>
      <c r="DU58" s="1101"/>
      <c r="DV58" s="1102"/>
      <c r="DW58" s="1103">
        <f t="shared" si="20"/>
        <v>0</v>
      </c>
      <c r="DX58" s="1104"/>
      <c r="DY58" s="1104"/>
      <c r="DZ58" s="1105"/>
      <c r="EA58" s="1106"/>
      <c r="EB58" s="1107"/>
      <c r="EC58" s="1107"/>
      <c r="ED58" s="1108"/>
      <c r="EE58" s="1108"/>
      <c r="EF58" s="1101"/>
      <c r="EG58" s="1101"/>
      <c r="EH58" s="1101"/>
      <c r="EI58" s="1109"/>
      <c r="EJ58" s="1090">
        <v>47</v>
      </c>
      <c r="EK58" s="1091"/>
      <c r="EL58" s="1101"/>
      <c r="EM58" s="1102"/>
      <c r="EN58" s="1103">
        <f t="shared" si="21"/>
        <v>0</v>
      </c>
      <c r="EO58" s="1104"/>
      <c r="EP58" s="1104"/>
      <c r="EQ58" s="1105"/>
      <c r="ER58" s="1106"/>
      <c r="ES58" s="1107"/>
      <c r="ET58" s="1107"/>
      <c r="EU58" s="1108"/>
      <c r="EV58" s="1108"/>
      <c r="EW58" s="1101"/>
      <c r="EX58" s="1101"/>
      <c r="EY58" s="1101"/>
      <c r="EZ58" s="1109"/>
      <c r="FA58" s="972">
        <f t="shared" si="22"/>
        <v>0</v>
      </c>
      <c r="FB58" s="973">
        <f t="shared" si="23"/>
        <v>0</v>
      </c>
      <c r="FC58" s="974">
        <f t="shared" si="24"/>
        <v>0</v>
      </c>
      <c r="FD58" s="975">
        <f t="shared" si="25"/>
        <v>0</v>
      </c>
      <c r="FE58" s="976">
        <f t="shared" si="26"/>
        <v>0</v>
      </c>
      <c r="FF58" s="977">
        <f t="shared" si="27"/>
        <v>0</v>
      </c>
    </row>
    <row r="59" spans="1:162">
      <c r="A59" s="93">
        <f t="shared" si="10"/>
        <v>45436</v>
      </c>
      <c r="B59" s="317"/>
      <c r="C59" s="318"/>
      <c r="D59" s="1090">
        <v>49</v>
      </c>
      <c r="E59" s="1091"/>
      <c r="F59" s="1101"/>
      <c r="G59" s="1102"/>
      <c r="H59" s="1103">
        <f t="shared" si="13"/>
        <v>0</v>
      </c>
      <c r="I59" s="1104"/>
      <c r="J59" s="1104"/>
      <c r="K59" s="1105"/>
      <c r="L59" s="1106"/>
      <c r="M59" s="1107"/>
      <c r="N59" s="1107"/>
      <c r="O59" s="1108"/>
      <c r="P59" s="1108"/>
      <c r="Q59" s="1101"/>
      <c r="R59" s="1101"/>
      <c r="S59" s="1101"/>
      <c r="T59" s="1109"/>
      <c r="U59" s="1090">
        <v>49</v>
      </c>
      <c r="V59" s="1091"/>
      <c r="W59" s="1101"/>
      <c r="X59" s="1102"/>
      <c r="Y59" s="1103">
        <f t="shared" si="14"/>
        <v>0</v>
      </c>
      <c r="Z59" s="1104"/>
      <c r="AA59" s="1104"/>
      <c r="AB59" s="1105"/>
      <c r="AC59" s="1106"/>
      <c r="AD59" s="1107"/>
      <c r="AE59" s="1107"/>
      <c r="AF59" s="1108"/>
      <c r="AG59" s="1108"/>
      <c r="AH59" s="1101"/>
      <c r="AI59" s="1101"/>
      <c r="AJ59" s="1101"/>
      <c r="AK59" s="1109"/>
      <c r="AL59" s="1090">
        <v>49</v>
      </c>
      <c r="AM59" s="1091"/>
      <c r="AN59" s="1101"/>
      <c r="AO59" s="1102"/>
      <c r="AP59" s="1103">
        <f t="shared" si="15"/>
        <v>0</v>
      </c>
      <c r="AQ59" s="1104"/>
      <c r="AR59" s="1104"/>
      <c r="AS59" s="1105"/>
      <c r="AT59" s="1106"/>
      <c r="AU59" s="1107"/>
      <c r="AV59" s="1107"/>
      <c r="AW59" s="1108"/>
      <c r="AX59" s="1108"/>
      <c r="AY59" s="1101"/>
      <c r="AZ59" s="1101"/>
      <c r="BA59" s="1101"/>
      <c r="BB59" s="1109"/>
      <c r="BC59" s="1090">
        <v>49</v>
      </c>
      <c r="BD59" s="1091"/>
      <c r="BE59" s="1101"/>
      <c r="BF59" s="1102"/>
      <c r="BG59" s="1103">
        <f t="shared" si="16"/>
        <v>0</v>
      </c>
      <c r="BH59" s="1104"/>
      <c r="BI59" s="1104"/>
      <c r="BJ59" s="1105"/>
      <c r="BK59" s="1106"/>
      <c r="BL59" s="1107"/>
      <c r="BM59" s="1107"/>
      <c r="BN59" s="1108"/>
      <c r="BO59" s="1108"/>
      <c r="BP59" s="1101"/>
      <c r="BQ59" s="1101"/>
      <c r="BR59" s="1101"/>
      <c r="BS59" s="1109"/>
      <c r="BT59" s="1090">
        <v>49</v>
      </c>
      <c r="BU59" s="1091"/>
      <c r="BV59" s="1101"/>
      <c r="BW59" s="1102"/>
      <c r="BX59" s="1103">
        <f t="shared" si="17"/>
        <v>0</v>
      </c>
      <c r="BY59" s="1104"/>
      <c r="BZ59" s="1104"/>
      <c r="CA59" s="1105"/>
      <c r="CB59" s="1106"/>
      <c r="CC59" s="1107"/>
      <c r="CD59" s="1107"/>
      <c r="CE59" s="1108"/>
      <c r="CF59" s="1108"/>
      <c r="CG59" s="1101"/>
      <c r="CH59" s="1101"/>
      <c r="CI59" s="1101"/>
      <c r="CJ59" s="1109"/>
      <c r="CK59" s="1090">
        <v>48</v>
      </c>
      <c r="CL59" s="1091"/>
      <c r="CM59" s="1101"/>
      <c r="CN59" s="1102"/>
      <c r="CO59" s="1103">
        <f t="shared" si="18"/>
        <v>0</v>
      </c>
      <c r="CP59" s="1104"/>
      <c r="CQ59" s="1104"/>
      <c r="CR59" s="1105"/>
      <c r="CS59" s="1106"/>
      <c r="CT59" s="1107"/>
      <c r="CU59" s="1107"/>
      <c r="CV59" s="1108"/>
      <c r="CW59" s="1108"/>
      <c r="CX59" s="1101"/>
      <c r="CY59" s="1101"/>
      <c r="CZ59" s="1101"/>
      <c r="DA59" s="1109"/>
      <c r="DB59" s="1090">
        <v>48</v>
      </c>
      <c r="DC59" s="1091"/>
      <c r="DD59" s="1101"/>
      <c r="DE59" s="1102"/>
      <c r="DF59" s="1103">
        <f t="shared" si="19"/>
        <v>0</v>
      </c>
      <c r="DG59" s="1104"/>
      <c r="DH59" s="1104"/>
      <c r="DI59" s="1105"/>
      <c r="DJ59" s="1106"/>
      <c r="DK59" s="1107"/>
      <c r="DL59" s="1107"/>
      <c r="DM59" s="1108"/>
      <c r="DN59" s="1108"/>
      <c r="DO59" s="1101"/>
      <c r="DP59" s="1101"/>
      <c r="DQ59" s="1101"/>
      <c r="DR59" s="1109"/>
      <c r="DS59" s="1090">
        <v>48</v>
      </c>
      <c r="DT59" s="1091"/>
      <c r="DU59" s="1101"/>
      <c r="DV59" s="1102"/>
      <c r="DW59" s="1103">
        <f t="shared" si="20"/>
        <v>0</v>
      </c>
      <c r="DX59" s="1104"/>
      <c r="DY59" s="1104"/>
      <c r="DZ59" s="1105"/>
      <c r="EA59" s="1106"/>
      <c r="EB59" s="1107"/>
      <c r="EC59" s="1107"/>
      <c r="ED59" s="1108"/>
      <c r="EE59" s="1108"/>
      <c r="EF59" s="1101"/>
      <c r="EG59" s="1101"/>
      <c r="EH59" s="1101"/>
      <c r="EI59" s="1109"/>
      <c r="EJ59" s="1090">
        <v>48</v>
      </c>
      <c r="EK59" s="1091"/>
      <c r="EL59" s="1101"/>
      <c r="EM59" s="1102"/>
      <c r="EN59" s="1103">
        <f t="shared" si="21"/>
        <v>0</v>
      </c>
      <c r="EO59" s="1104"/>
      <c r="EP59" s="1104"/>
      <c r="EQ59" s="1105"/>
      <c r="ER59" s="1106"/>
      <c r="ES59" s="1107"/>
      <c r="ET59" s="1107"/>
      <c r="EU59" s="1108"/>
      <c r="EV59" s="1108"/>
      <c r="EW59" s="1101"/>
      <c r="EX59" s="1101"/>
      <c r="EY59" s="1101"/>
      <c r="EZ59" s="1109"/>
      <c r="FA59" s="972">
        <f t="shared" si="22"/>
        <v>0</v>
      </c>
      <c r="FB59" s="973">
        <f t="shared" si="23"/>
        <v>0</v>
      </c>
      <c r="FC59" s="974">
        <f t="shared" si="24"/>
        <v>0</v>
      </c>
      <c r="FD59" s="975">
        <f t="shared" si="25"/>
        <v>0</v>
      </c>
      <c r="FE59" s="976">
        <f t="shared" si="26"/>
        <v>0</v>
      </c>
      <c r="FF59" s="977">
        <f t="shared" si="27"/>
        <v>0</v>
      </c>
    </row>
    <row r="60" spans="1:162" ht="14.5" thickBot="1">
      <c r="A60" s="94">
        <f t="shared" si="10"/>
        <v>45437</v>
      </c>
      <c r="B60" s="319"/>
      <c r="C60" s="320"/>
      <c r="D60" s="1110">
        <v>50</v>
      </c>
      <c r="E60" s="1111"/>
      <c r="F60" s="1112"/>
      <c r="G60" s="1113"/>
      <c r="H60" s="1114">
        <f t="shared" si="13"/>
        <v>0</v>
      </c>
      <c r="I60" s="1115"/>
      <c r="J60" s="1115"/>
      <c r="K60" s="1116"/>
      <c r="L60" s="1117"/>
      <c r="M60" s="1118"/>
      <c r="N60" s="1118"/>
      <c r="O60" s="1119"/>
      <c r="P60" s="1119"/>
      <c r="Q60" s="1112"/>
      <c r="R60" s="1112"/>
      <c r="S60" s="1112"/>
      <c r="T60" s="1120"/>
      <c r="U60" s="1110">
        <v>50</v>
      </c>
      <c r="V60" s="1111"/>
      <c r="W60" s="1112"/>
      <c r="X60" s="1113"/>
      <c r="Y60" s="1114">
        <f t="shared" si="14"/>
        <v>0</v>
      </c>
      <c r="Z60" s="1115"/>
      <c r="AA60" s="1115"/>
      <c r="AB60" s="1116"/>
      <c r="AC60" s="1117"/>
      <c r="AD60" s="1118"/>
      <c r="AE60" s="1118"/>
      <c r="AF60" s="1119"/>
      <c r="AG60" s="1119"/>
      <c r="AH60" s="1112"/>
      <c r="AI60" s="1112"/>
      <c r="AJ60" s="1112"/>
      <c r="AK60" s="1120"/>
      <c r="AL60" s="1110">
        <v>50</v>
      </c>
      <c r="AM60" s="1111"/>
      <c r="AN60" s="1112"/>
      <c r="AO60" s="1113"/>
      <c r="AP60" s="1114">
        <f t="shared" si="15"/>
        <v>0</v>
      </c>
      <c r="AQ60" s="1115"/>
      <c r="AR60" s="1115"/>
      <c r="AS60" s="1116"/>
      <c r="AT60" s="1117"/>
      <c r="AU60" s="1118"/>
      <c r="AV60" s="1118"/>
      <c r="AW60" s="1119"/>
      <c r="AX60" s="1119"/>
      <c r="AY60" s="1112"/>
      <c r="AZ60" s="1112"/>
      <c r="BA60" s="1112"/>
      <c r="BB60" s="1120"/>
      <c r="BC60" s="1110">
        <v>50</v>
      </c>
      <c r="BD60" s="1111"/>
      <c r="BE60" s="1112"/>
      <c r="BF60" s="1113"/>
      <c r="BG60" s="1114">
        <f t="shared" si="16"/>
        <v>0</v>
      </c>
      <c r="BH60" s="1115"/>
      <c r="BI60" s="1115"/>
      <c r="BJ60" s="1116"/>
      <c r="BK60" s="1117"/>
      <c r="BL60" s="1118"/>
      <c r="BM60" s="1118"/>
      <c r="BN60" s="1119"/>
      <c r="BO60" s="1119"/>
      <c r="BP60" s="1112"/>
      <c r="BQ60" s="1112"/>
      <c r="BR60" s="1112"/>
      <c r="BS60" s="1120"/>
      <c r="BT60" s="1110">
        <v>50</v>
      </c>
      <c r="BU60" s="1111"/>
      <c r="BV60" s="1112"/>
      <c r="BW60" s="1113"/>
      <c r="BX60" s="1114">
        <f t="shared" si="17"/>
        <v>0</v>
      </c>
      <c r="BY60" s="1115"/>
      <c r="BZ60" s="1115"/>
      <c r="CA60" s="1116"/>
      <c r="CB60" s="1117"/>
      <c r="CC60" s="1118"/>
      <c r="CD60" s="1118"/>
      <c r="CE60" s="1119"/>
      <c r="CF60" s="1119"/>
      <c r="CG60" s="1112"/>
      <c r="CH60" s="1112"/>
      <c r="CI60" s="1112"/>
      <c r="CJ60" s="1120"/>
      <c r="CK60" s="1110">
        <v>49</v>
      </c>
      <c r="CL60" s="1111"/>
      <c r="CM60" s="1112"/>
      <c r="CN60" s="1113"/>
      <c r="CO60" s="1114">
        <f t="shared" si="18"/>
        <v>0</v>
      </c>
      <c r="CP60" s="1115"/>
      <c r="CQ60" s="1115"/>
      <c r="CR60" s="1116"/>
      <c r="CS60" s="1117"/>
      <c r="CT60" s="1118"/>
      <c r="CU60" s="1118"/>
      <c r="CV60" s="1119"/>
      <c r="CW60" s="1119"/>
      <c r="CX60" s="1112"/>
      <c r="CY60" s="1112"/>
      <c r="CZ60" s="1112"/>
      <c r="DA60" s="1120"/>
      <c r="DB60" s="1110">
        <v>49</v>
      </c>
      <c r="DC60" s="1111"/>
      <c r="DD60" s="1112"/>
      <c r="DE60" s="1113"/>
      <c r="DF60" s="1114">
        <f t="shared" si="19"/>
        <v>0</v>
      </c>
      <c r="DG60" s="1115"/>
      <c r="DH60" s="1115"/>
      <c r="DI60" s="1116"/>
      <c r="DJ60" s="1117"/>
      <c r="DK60" s="1118"/>
      <c r="DL60" s="1118"/>
      <c r="DM60" s="1119"/>
      <c r="DN60" s="1119"/>
      <c r="DO60" s="1112"/>
      <c r="DP60" s="1112"/>
      <c r="DQ60" s="1112"/>
      <c r="DR60" s="1120"/>
      <c r="DS60" s="1110">
        <v>49</v>
      </c>
      <c r="DT60" s="1111"/>
      <c r="DU60" s="1112"/>
      <c r="DV60" s="1113"/>
      <c r="DW60" s="1114">
        <f t="shared" si="20"/>
        <v>0</v>
      </c>
      <c r="DX60" s="1115"/>
      <c r="DY60" s="1115"/>
      <c r="DZ60" s="1116"/>
      <c r="EA60" s="1117"/>
      <c r="EB60" s="1118"/>
      <c r="EC60" s="1118"/>
      <c r="ED60" s="1119"/>
      <c r="EE60" s="1119"/>
      <c r="EF60" s="1112"/>
      <c r="EG60" s="1112"/>
      <c r="EH60" s="1112"/>
      <c r="EI60" s="1120"/>
      <c r="EJ60" s="1110">
        <v>49</v>
      </c>
      <c r="EK60" s="1111"/>
      <c r="EL60" s="1112"/>
      <c r="EM60" s="1113"/>
      <c r="EN60" s="1114">
        <f t="shared" si="21"/>
        <v>0</v>
      </c>
      <c r="EO60" s="1115"/>
      <c r="EP60" s="1115"/>
      <c r="EQ60" s="1116"/>
      <c r="ER60" s="1117"/>
      <c r="ES60" s="1118"/>
      <c r="ET60" s="1118"/>
      <c r="EU60" s="1119"/>
      <c r="EV60" s="1119"/>
      <c r="EW60" s="1112"/>
      <c r="EX60" s="1112"/>
      <c r="EY60" s="1112"/>
      <c r="EZ60" s="1120"/>
      <c r="FA60" s="978">
        <f t="shared" si="22"/>
        <v>0</v>
      </c>
      <c r="FB60" s="979">
        <f t="shared" si="23"/>
        <v>0</v>
      </c>
      <c r="FC60" s="980">
        <f t="shared" si="24"/>
        <v>0</v>
      </c>
      <c r="FD60" s="981">
        <f t="shared" si="25"/>
        <v>0</v>
      </c>
      <c r="FE60" s="982">
        <f t="shared" si="26"/>
        <v>0</v>
      </c>
      <c r="FF60" s="983">
        <f t="shared" si="27"/>
        <v>0</v>
      </c>
    </row>
  </sheetData>
  <sheetProtection algorithmName="SHA-512" hashValue="m7pW6pTJTxLA9dOw5ZabAX1kCGu1MIqPjxckaNUbuVTeE3DYX3eS5slZWBBIztU6JYeBpmu8cCHQR1yYv0k+vg==" saltValue="nGv3aLrge4+E6vmsGyy7ag==" spinCount="100000" sheet="1" objects="1" scenarios="1"/>
  <protectedRanges>
    <protectedRange sqref="B10:G10 DX10:EM11 DG10:DV11 CP10:DE11 BY10:CN10 BH10:BW10 AQ10:BF10 I10:X10 Z10:AO10 FE10:FF11 EO10:FC11 B51:G60 I51:X60 Z51:AO60 AQ51:BF60 BH51:BW60 BY52:CN60 CK11:CN11 CP52:DE60 DG52:DV60 EO52:FC60 B11:D50 U11:U50 AL11:AL50 BC11:BC50 BT11:BT50 CK12:CK50 BY51:CK51 DB12:DB51 DX52:EM60 FE52:FF60 DS12:DS51 EJ12:EJ51" name="Range1"/>
    <protectedRange sqref="E11:G50 I11:T50" name="Range1_5"/>
    <protectedRange sqref="AM11:AO50 AQ11:BB50" name="Range1_10_1_1"/>
    <protectedRange sqref="BD11:BF50 BH11:BS50" name="Range1_11"/>
    <protectedRange sqref="BU11:BW50 BY11:CJ50" name="Range1_13"/>
    <protectedRange sqref="DC12:DE51 DG12:DR51" name="Range1_16_1"/>
    <protectedRange sqref="FE12:FF51 FA12:FC51" name="Range1_2_2_1"/>
    <protectedRange sqref="DT12:DV51 DX12:EI51" name="Range1_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1:E60">
    <cfRule type="expression" dxfId="1830" priority="295">
      <formula>AND(D10&lt;&gt;"",MOD(ROUNDUP(D10/7,0),2)=0)</formula>
    </cfRule>
  </conditionalFormatting>
  <conditionalFormatting sqref="F10 F51:F60">
    <cfRule type="expression" dxfId="1829" priority="294">
      <formula>AND(D10&lt;&gt;"",MOD(ROUNDUP(D10/7,0),2)=0)</formula>
    </cfRule>
  </conditionalFormatting>
  <conditionalFormatting sqref="G10 G51:G60">
    <cfRule type="expression" dxfId="1828" priority="293">
      <formula>AND(D10&lt;&gt;"",MOD(ROUNDUP(D10/7,0),2)=0)</formula>
    </cfRule>
  </conditionalFormatting>
  <conditionalFormatting sqref="H10 H51:H60">
    <cfRule type="expression" dxfId="1827" priority="292">
      <formula>AND(D10&lt;&gt;"",MOD(ROUNDUP(D10/7,0),2)=0)</formula>
    </cfRule>
  </conditionalFormatting>
  <conditionalFormatting sqref="I10 I51:I60">
    <cfRule type="expression" dxfId="1826" priority="291">
      <formula>AND(D10&lt;&gt;"",MOD(ROUNDUP(D10/7,0),2)=0)</formula>
    </cfRule>
  </conditionalFormatting>
  <conditionalFormatting sqref="J10 J51:J60">
    <cfRule type="expression" dxfId="1825" priority="290">
      <formula>AND(D10&lt;&gt;"",MOD(ROUNDUP(D10/7,0),2)=0)</formula>
    </cfRule>
  </conditionalFormatting>
  <conditionalFormatting sqref="M10 M51:M60">
    <cfRule type="expression" dxfId="1824" priority="289">
      <formula>AND(D10&lt;&gt;"",MOD(ROUNDUP(D10/7,0),2)=0)</formula>
    </cfRule>
  </conditionalFormatting>
  <conditionalFormatting sqref="N10 N51:N60">
    <cfRule type="expression" dxfId="1823" priority="288">
      <formula>AND(D10&lt;&gt;"",MOD(ROUNDUP(D10/7,0),2)=0)</formula>
    </cfRule>
  </conditionalFormatting>
  <conditionalFormatting sqref="Q10 Q51:Q60">
    <cfRule type="expression" dxfId="1822" priority="287">
      <formula>AND(D10&lt;&gt;"",MOD(ROUNDUP(D10/7,0),2)=0)</formula>
    </cfRule>
  </conditionalFormatting>
  <conditionalFormatting sqref="R10 R51:R60">
    <cfRule type="expression" dxfId="1821" priority="286">
      <formula>AND(D10&lt;&gt;"",MOD(ROUNDUP(D10/7,0),2)=0)</formula>
    </cfRule>
  </conditionalFormatting>
  <conditionalFormatting sqref="S10 S51:S60">
    <cfRule type="expression" dxfId="1820" priority="285">
      <formula>AND(D10&lt;&gt;"",MOD(ROUNDUP(D10/7,0),2)=0)</formula>
    </cfRule>
  </conditionalFormatting>
  <conditionalFormatting sqref="T10 EZ10:EZ11 DR10:DR11 DA10:DA11 CJ10 BS10 BB10 AK10 T51:T60 AK51:AK60 BB51:BB60 BS51:BS60 CJ51:CJ60 DA52:DA60 DR52:DR60 EZ52:EZ60 EI10:EI11 EI52:EI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10 K51:K60">
    <cfRule type="expression" dxfId="1817" priority="282">
      <formula>AND(D10&lt;&gt;"",MOD(ROUNDUP(D10/7,0),2)=0)</formula>
    </cfRule>
  </conditionalFormatting>
  <conditionalFormatting sqref="L10 L51:L60">
    <cfRule type="expression" dxfId="1816" priority="281">
      <formula>AND(D10&lt;&gt;"",MOD(ROUNDUP(D10/7,0),2)=0)</formula>
    </cfRule>
  </conditionalFormatting>
  <conditionalFormatting sqref="O10 O51:O60">
    <cfRule type="expression" dxfId="1815" priority="280">
      <formula>AND(D10&lt;&gt;"",MOD(ROUNDUP(D10/7,0),2)=0)</formula>
    </cfRule>
  </conditionalFormatting>
  <conditionalFormatting sqref="P10 P51:P60">
    <cfRule type="expression" dxfId="1814" priority="279">
      <formula>AND(D10&lt;&gt;"",MOD(ROUNDUP(D10/7,0),2)=0)</formula>
    </cfRule>
  </conditionalFormatting>
  <conditionalFormatting sqref="EK10:EK11 EK52:EK60">
    <cfRule type="expression" dxfId="1813" priority="272">
      <formula>AND(EJ10&lt;&gt;"",MOD(ROUNDUP(EJ10/7,0),2)=0)</formula>
    </cfRule>
  </conditionalFormatting>
  <conditionalFormatting sqref="EL10:EL11 EL52:EL60">
    <cfRule type="expression" dxfId="1812" priority="271">
      <formula>AND(EJ10&lt;&gt;"",MOD(ROUNDUP(EJ10/7,0),2)=0)</formula>
    </cfRule>
  </conditionalFormatting>
  <conditionalFormatting sqref="EM10:EM11 EM52:EM60">
    <cfRule type="expression" dxfId="1811" priority="270">
      <formula>AND(EJ10&lt;&gt;"",MOD(ROUNDUP(EJ10/7,0),2)=0)</formula>
    </cfRule>
  </conditionalFormatting>
  <conditionalFormatting sqref="EN10:EN11 EN52:EN60">
    <cfRule type="expression" dxfId="1810" priority="269">
      <formula>AND(EJ10&lt;&gt;"",MOD(ROUNDUP(EJ10/7,0),2)=0)</formula>
    </cfRule>
  </conditionalFormatting>
  <conditionalFormatting sqref="EO10:EO11 EO52:EO60">
    <cfRule type="expression" dxfId="1809" priority="268">
      <formula>AND(EJ10&lt;&gt;"",MOD(ROUNDUP(EJ10/7,0),2)=0)</formula>
    </cfRule>
  </conditionalFormatting>
  <conditionalFormatting sqref="EP10:EP11 EP52:EP60">
    <cfRule type="expression" dxfId="1808" priority="267">
      <formula>AND(EJ10&lt;&gt;"",MOD(ROUNDUP(EJ10/7,0),2)=0)</formula>
    </cfRule>
  </conditionalFormatting>
  <conditionalFormatting sqref="ES10:ES11 ES52:ES60">
    <cfRule type="expression" dxfId="1807" priority="266">
      <formula>AND(EJ10&lt;&gt;"",MOD(ROUNDUP(EJ10/7,0),2)=0)</formula>
    </cfRule>
  </conditionalFormatting>
  <conditionalFormatting sqref="ET10:ET11 ET52:ET60">
    <cfRule type="expression" dxfId="1806" priority="265">
      <formula>AND(EJ10&lt;&gt;"",MOD(ROUNDUP(EJ10/7,0),2)=0)</formula>
    </cfRule>
  </conditionalFormatting>
  <conditionalFormatting sqref="EW10:EW11 EW52:EW60">
    <cfRule type="expression" dxfId="1805" priority="264">
      <formula>AND(EJ10&lt;&gt;"",MOD(ROUNDUP(EJ10/7,0),2)=0)</formula>
    </cfRule>
  </conditionalFormatting>
  <conditionalFormatting sqref="EX10:EX11 EX52:EX60">
    <cfRule type="expression" dxfId="1804" priority="263">
      <formula>AND(EJ10&lt;&gt;"",MOD(ROUNDUP(EJ10/7,0),2)=0)</formula>
    </cfRule>
  </conditionalFormatting>
  <conditionalFormatting sqref="EY10:EY11 EY52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:EQ11 EQ52:EQ60">
    <cfRule type="expression" dxfId="1801" priority="260">
      <formula>AND(EJ10&lt;&gt;"",MOD(ROUNDUP(EJ10/7,0),2)=0)</formula>
    </cfRule>
  </conditionalFormatting>
  <conditionalFormatting sqref="ER10:ER11 ER52:ER60">
    <cfRule type="expression" dxfId="1800" priority="259">
      <formula>AND(EJ10&lt;&gt;"",MOD(ROUNDUP(EJ10/7,0),2)=0)</formula>
    </cfRule>
  </conditionalFormatting>
  <conditionalFormatting sqref="EU10:EU11 EU52:EU60">
    <cfRule type="expression" dxfId="1799" priority="258">
      <formula>AND(EJ10&lt;&gt;"",MOD(ROUNDUP(EJ10/7,0),2)=0)</formula>
    </cfRule>
  </conditionalFormatting>
  <conditionalFormatting sqref="EV10:EV11 EV52:EV60">
    <cfRule type="expression" dxfId="1798" priority="257">
      <formula>AND(EJ10&lt;&gt;"",MOD(ROUNDUP(EJ10/7,0),2)=0)</formula>
    </cfRule>
  </conditionalFormatting>
  <conditionalFormatting sqref="DT10:DT11 DT52:DT60">
    <cfRule type="expression" dxfId="1797" priority="256">
      <formula>AND(DS10&lt;&gt;"",MOD(ROUNDUP(DS10/7,0),2)=0)</formula>
    </cfRule>
  </conditionalFormatting>
  <conditionalFormatting sqref="DU10:DU11 DU52:DU60">
    <cfRule type="expression" dxfId="1796" priority="255">
      <formula>AND(DS10&lt;&gt;"",MOD(ROUNDUP(DS10/7,0),2)=0)</formula>
    </cfRule>
  </conditionalFormatting>
  <conditionalFormatting sqref="DV10:DV11 DV52:DV60">
    <cfRule type="expression" dxfId="1795" priority="254">
      <formula>AND(DS10&lt;&gt;"",MOD(ROUNDUP(DS10/7,0),2)=0)</formula>
    </cfRule>
  </conditionalFormatting>
  <conditionalFormatting sqref="DW10:DW11 DW52:DW60">
    <cfRule type="expression" dxfId="1794" priority="253">
      <formula>AND(DS10&lt;&gt;"",MOD(ROUNDUP(DS10/7,0),2)=0)</formula>
    </cfRule>
  </conditionalFormatting>
  <conditionalFormatting sqref="DX10:DX11 DX52:DX60">
    <cfRule type="expression" dxfId="1793" priority="252">
      <formula>AND(DS10&lt;&gt;"",MOD(ROUNDUP(DS10/7,0),2)=0)</formula>
    </cfRule>
  </conditionalFormatting>
  <conditionalFormatting sqref="DY10:DY11 DY52:DY60">
    <cfRule type="expression" dxfId="1792" priority="251">
      <formula>AND(DS10&lt;&gt;"",MOD(ROUNDUP(DS10/7,0),2)=0)</formula>
    </cfRule>
  </conditionalFormatting>
  <conditionalFormatting sqref="EB10:EB11 EB52:EB60">
    <cfRule type="expression" dxfId="1791" priority="250">
      <formula>AND(DS10&lt;&gt;"",MOD(ROUNDUP(DS10/7,0),2)=0)</formula>
    </cfRule>
  </conditionalFormatting>
  <conditionalFormatting sqref="EC10:EC11 EC52:EC60">
    <cfRule type="expression" dxfId="1790" priority="249">
      <formula>AND(DS10&lt;&gt;"",MOD(ROUNDUP(DS10/7,0),2)=0)</formula>
    </cfRule>
  </conditionalFormatting>
  <conditionalFormatting sqref="EF10:EF11 EF52:EF60">
    <cfRule type="expression" dxfId="1789" priority="248">
      <formula>AND(DS10&lt;&gt;"",MOD(ROUNDUP(DS10/7,0),2)=0)</formula>
    </cfRule>
  </conditionalFormatting>
  <conditionalFormatting sqref="EG10:EG11 EG52:EG60">
    <cfRule type="expression" dxfId="1788" priority="247">
      <formula>AND(DS10&lt;&gt;"",MOD(ROUNDUP(DS10/7,0),2)=0)</formula>
    </cfRule>
  </conditionalFormatting>
  <conditionalFormatting sqref="EH10:EH11 EH52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:DZ11 DZ52:DZ60">
    <cfRule type="expression" dxfId="1785" priority="244">
      <formula>AND(DS10&lt;&gt;"",MOD(ROUNDUP(DS10/7,0),2)=0)</formula>
    </cfRule>
  </conditionalFormatting>
  <conditionalFormatting sqref="EA10:EA11 EA52:EA60">
    <cfRule type="expression" dxfId="1784" priority="243">
      <formula>AND(DS10&lt;&gt;"",MOD(ROUNDUP(DS10/7,0),2)=0)</formula>
    </cfRule>
  </conditionalFormatting>
  <conditionalFormatting sqref="ED10:ED11 ED52:ED60">
    <cfRule type="expression" dxfId="1783" priority="242">
      <formula>AND(DS10&lt;&gt;"",MOD(ROUNDUP(DS10/7,0),2)=0)</formula>
    </cfRule>
  </conditionalFormatting>
  <conditionalFormatting sqref="EE10:EE11 EE52:EE60">
    <cfRule type="expression" dxfId="1782" priority="241">
      <formula>AND(DS10&lt;&gt;"",MOD(ROUNDUP(DS10/7,0),2)=0)</formula>
    </cfRule>
  </conditionalFormatting>
  <conditionalFormatting sqref="DC10:DC11 DC52:DC60">
    <cfRule type="expression" dxfId="1781" priority="240">
      <formula>AND(DB10&lt;&gt;"",MOD(ROUNDUP(DB10/7,0),2)=0)</formula>
    </cfRule>
  </conditionalFormatting>
  <conditionalFormatting sqref="DD10:DD11 DD52:DD60">
    <cfRule type="expression" dxfId="1780" priority="239">
      <formula>AND(DB10&lt;&gt;"",MOD(ROUNDUP(DB10/7,0),2)=0)</formula>
    </cfRule>
  </conditionalFormatting>
  <conditionalFormatting sqref="DE10:DE11 DE52:DE60">
    <cfRule type="expression" dxfId="1779" priority="238">
      <formula>AND(DB10&lt;&gt;"",MOD(ROUNDUP(DB10/7,0),2)=0)</formula>
    </cfRule>
  </conditionalFormatting>
  <conditionalFormatting sqref="DF10:DF11 DF52:DF60">
    <cfRule type="expression" dxfId="1778" priority="237">
      <formula>AND(DB10&lt;&gt;"",MOD(ROUNDUP(DB10/7,0),2)=0)</formula>
    </cfRule>
  </conditionalFormatting>
  <conditionalFormatting sqref="DG10:DG11 DG52:DG60">
    <cfRule type="expression" dxfId="1777" priority="236">
      <formula>AND(DB10&lt;&gt;"",MOD(ROUNDUP(DB10/7,0),2)=0)</formula>
    </cfRule>
  </conditionalFormatting>
  <conditionalFormatting sqref="DH10:DH11 DH52:DH60">
    <cfRule type="expression" dxfId="1776" priority="235">
      <formula>AND(DB10&lt;&gt;"",MOD(ROUNDUP(DB10/7,0),2)=0)</formula>
    </cfRule>
  </conditionalFormatting>
  <conditionalFormatting sqref="DK10:DK11 DK52:DK60">
    <cfRule type="expression" dxfId="1775" priority="234">
      <formula>AND(DB10&lt;&gt;"",MOD(ROUNDUP(DB10/7,0),2)=0)</formula>
    </cfRule>
  </conditionalFormatting>
  <conditionalFormatting sqref="DL10:DL11 DL52:DL60">
    <cfRule type="expression" dxfId="1774" priority="233">
      <formula>AND(DB10&lt;&gt;"",MOD(ROUNDUP(DB10/7,0),2)=0)</formula>
    </cfRule>
  </conditionalFormatting>
  <conditionalFormatting sqref="DO10:DO11 DO52:DO60">
    <cfRule type="expression" dxfId="1773" priority="232">
      <formula>AND(DB10&lt;&gt;"",MOD(ROUNDUP(DB10/7,0),2)=0)</formula>
    </cfRule>
  </conditionalFormatting>
  <conditionalFormatting sqref="DP10:DP11 DP52:DP60">
    <cfRule type="expression" dxfId="1772" priority="231">
      <formula>AND(DB10&lt;&gt;"",MOD(ROUNDUP(DB10/7,0),2)=0)</formula>
    </cfRule>
  </conditionalFormatting>
  <conditionalFormatting sqref="DQ10:DQ11 DQ52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:DI11 DI52:DI60">
    <cfRule type="expression" dxfId="1769" priority="228">
      <formula>AND(DB10&lt;&gt;"",MOD(ROUNDUP(DB10/7,0),2)=0)</formula>
    </cfRule>
  </conditionalFormatting>
  <conditionalFormatting sqref="DJ10:DJ11 DJ52:DJ60">
    <cfRule type="expression" dxfId="1768" priority="227">
      <formula>AND(DB10&lt;&gt;"",MOD(ROUNDUP(DB10/7,0),2)=0)</formula>
    </cfRule>
  </conditionalFormatting>
  <conditionalFormatting sqref="DM10:DM11 DM52:DM60">
    <cfRule type="expression" dxfId="1767" priority="226">
      <formula>AND(DB10&lt;&gt;"",MOD(ROUNDUP(DB10/7,0),2)=0)</formula>
    </cfRule>
  </conditionalFormatting>
  <conditionalFormatting sqref="DN10:DN11 DN52:DN60">
    <cfRule type="expression" dxfId="1766" priority="225">
      <formula>AND(DB10&lt;&gt;"",MOD(ROUNDUP(DB10/7,0),2)=0)</formula>
    </cfRule>
  </conditionalFormatting>
  <conditionalFormatting sqref="CL10:CL11 CL52:CL60">
    <cfRule type="expression" dxfId="1765" priority="224">
      <formula>AND(CK10&lt;&gt;"",MOD(ROUNDUP(CK10/7,0),2)=0)</formula>
    </cfRule>
  </conditionalFormatting>
  <conditionalFormatting sqref="CM10:CM11 CM52:CM60">
    <cfRule type="expression" dxfId="1764" priority="223">
      <formula>AND(CK10&lt;&gt;"",MOD(ROUNDUP(CK10/7,0),2)=0)</formula>
    </cfRule>
  </conditionalFormatting>
  <conditionalFormatting sqref="CN10:CN11 CN52:CN60">
    <cfRule type="expression" dxfId="1763" priority="222">
      <formula>AND(CK10&lt;&gt;"",MOD(ROUNDUP(CK10/7,0),2)=0)</formula>
    </cfRule>
  </conditionalFormatting>
  <conditionalFormatting sqref="CO10:CO11 CO52:CO60">
    <cfRule type="expression" dxfId="1762" priority="221">
      <formula>AND(CK10&lt;&gt;"",MOD(ROUNDUP(CK10/7,0),2)=0)</formula>
    </cfRule>
  </conditionalFormatting>
  <conditionalFormatting sqref="CP10:CP11 CP52:CP60">
    <cfRule type="expression" dxfId="1761" priority="220">
      <formula>AND(CK10&lt;&gt;"",MOD(ROUNDUP(CK10/7,0),2)=0)</formula>
    </cfRule>
  </conditionalFormatting>
  <conditionalFormatting sqref="CQ10:CQ11 CQ52:CQ60">
    <cfRule type="expression" dxfId="1760" priority="219">
      <formula>AND(CK10&lt;&gt;"",MOD(ROUNDUP(CK10/7,0),2)=0)</formula>
    </cfRule>
  </conditionalFormatting>
  <conditionalFormatting sqref="CT10:CT11 CT52:CT60">
    <cfRule type="expression" dxfId="1759" priority="218">
      <formula>AND(CK10&lt;&gt;"",MOD(ROUNDUP(CK10/7,0),2)=0)</formula>
    </cfRule>
  </conditionalFormatting>
  <conditionalFormatting sqref="CU10:CU11 CU52:CU60">
    <cfRule type="expression" dxfId="1758" priority="217">
      <formula>AND(CK10&lt;&gt;"",MOD(ROUNDUP(CK10/7,0),2)=0)</formula>
    </cfRule>
  </conditionalFormatting>
  <conditionalFormatting sqref="CX10:CX11 CX52:CX60">
    <cfRule type="expression" dxfId="1757" priority="216">
      <formula>AND(CK10&lt;&gt;"",MOD(ROUNDUP(CK10/7,0),2)=0)</formula>
    </cfRule>
  </conditionalFormatting>
  <conditionalFormatting sqref="CY10:CY11 CY52:CY60">
    <cfRule type="expression" dxfId="1756" priority="215">
      <formula>AND(CK10&lt;&gt;"",MOD(ROUNDUP(CK10/7,0),2)=0)</formula>
    </cfRule>
  </conditionalFormatting>
  <conditionalFormatting sqref="CZ10:CZ11 CZ52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:CR11 CR52:CR60">
    <cfRule type="expression" dxfId="1753" priority="212">
      <formula>AND(CK10&lt;&gt;"",MOD(ROUNDUP(CK10/7,0),2)=0)</formula>
    </cfRule>
  </conditionalFormatting>
  <conditionalFormatting sqref="CS10:CS11 CS52:CS60">
    <cfRule type="expression" dxfId="1752" priority="211">
      <formula>AND(CK10&lt;&gt;"",MOD(ROUNDUP(CK10/7,0),2)=0)</formula>
    </cfRule>
  </conditionalFormatting>
  <conditionalFormatting sqref="CV10:CV11 CV52:CV60">
    <cfRule type="expression" dxfId="1751" priority="210">
      <formula>AND(CK10&lt;&gt;"",MOD(ROUNDUP(CK10/7,0),2)=0)</formula>
    </cfRule>
  </conditionalFormatting>
  <conditionalFormatting sqref="CW10:CW11 CW52:CW60">
    <cfRule type="expression" dxfId="1750" priority="209">
      <formula>AND(CK10&lt;&gt;"",MOD(ROUNDUP(CK10/7,0),2)=0)</formula>
    </cfRule>
  </conditionalFormatting>
  <conditionalFormatting sqref="BU10 BU51:BU60">
    <cfRule type="expression" dxfId="1749" priority="208">
      <formula>AND(BT10&lt;&gt;"",MOD(ROUNDUP(BT10/7,0),2)=0)</formula>
    </cfRule>
  </conditionalFormatting>
  <conditionalFormatting sqref="BV10 BV51:BV60">
    <cfRule type="expression" dxfId="1748" priority="207">
      <formula>AND(BT10&lt;&gt;"",MOD(ROUNDUP(BT10/7,0),2)=0)</formula>
    </cfRule>
  </conditionalFormatting>
  <conditionalFormatting sqref="BW10 BW51:BW60">
    <cfRule type="expression" dxfId="1747" priority="206">
      <formula>AND(BT10&lt;&gt;"",MOD(ROUNDUP(BT10/7,0),2)=0)</formula>
    </cfRule>
  </conditionalFormatting>
  <conditionalFormatting sqref="BX10 BX51:BX60">
    <cfRule type="expression" dxfId="1746" priority="205">
      <formula>AND(BT10&lt;&gt;"",MOD(ROUNDUP(BT10/7,0),2)=0)</formula>
    </cfRule>
  </conditionalFormatting>
  <conditionalFormatting sqref="BY10 BY51:BY60">
    <cfRule type="expression" dxfId="1745" priority="204">
      <formula>AND(BT10&lt;&gt;"",MOD(ROUNDUP(BT10/7,0),2)=0)</formula>
    </cfRule>
  </conditionalFormatting>
  <conditionalFormatting sqref="BZ10 BZ51:BZ60">
    <cfRule type="expression" dxfId="1744" priority="203">
      <formula>AND(BT10&lt;&gt;"",MOD(ROUNDUP(BT10/7,0),2)=0)</formula>
    </cfRule>
  </conditionalFormatting>
  <conditionalFormatting sqref="CC10 CC51:CC60">
    <cfRule type="expression" dxfId="1743" priority="202">
      <formula>AND(BT10&lt;&gt;"",MOD(ROUNDUP(BT10/7,0),2)=0)</formula>
    </cfRule>
  </conditionalFormatting>
  <conditionalFormatting sqref="CD10 CD51:CD60">
    <cfRule type="expression" dxfId="1742" priority="201">
      <formula>AND(BT10&lt;&gt;"",MOD(ROUNDUP(BT10/7,0),2)=0)</formula>
    </cfRule>
  </conditionalFormatting>
  <conditionalFormatting sqref="CG10 CG51:CG60">
    <cfRule type="expression" dxfId="1741" priority="200">
      <formula>AND(BT10&lt;&gt;"",MOD(ROUNDUP(BT10/7,0),2)=0)</formula>
    </cfRule>
  </conditionalFormatting>
  <conditionalFormatting sqref="CH10 CH51:CH60">
    <cfRule type="expression" dxfId="1740" priority="199">
      <formula>AND(BT10&lt;&gt;"",MOD(ROUNDUP(BT10/7,0),2)=0)</formula>
    </cfRule>
  </conditionalFormatting>
  <conditionalFormatting sqref="CI10 CI51:CI60">
    <cfRule type="expression" dxfId="1739" priority="198">
      <formula>AND(BT10&lt;&gt;"",MOD(ROUNDUP(BT10/7,0),2)=0)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10 CA51:CA60">
    <cfRule type="expression" dxfId="1737" priority="196">
      <formula>AND(BT10&lt;&gt;"",MOD(ROUNDUP(BT10/7,0),2)=0)</formula>
    </cfRule>
  </conditionalFormatting>
  <conditionalFormatting sqref="CB10 CB51:CB60">
    <cfRule type="expression" dxfId="1736" priority="195">
      <formula>AND(BT10&lt;&gt;"",MOD(ROUNDUP(BT10/7,0),2)=0)</formula>
    </cfRule>
  </conditionalFormatting>
  <conditionalFormatting sqref="CE10 CE51:CE60">
    <cfRule type="expression" dxfId="1735" priority="194">
      <formula>AND(BT10&lt;&gt;"",MOD(ROUNDUP(BT10/7,0),2)=0)</formula>
    </cfRule>
  </conditionalFormatting>
  <conditionalFormatting sqref="CF10 CF51:CF60">
    <cfRule type="expression" dxfId="1734" priority="193">
      <formula>AND(BT10&lt;&gt;"",MOD(ROUNDUP(BT10/7,0),2)=0)</formula>
    </cfRule>
  </conditionalFormatting>
  <conditionalFormatting sqref="BD10 BD51:BD60">
    <cfRule type="expression" dxfId="1733" priority="192">
      <formula>AND(BC10&lt;&gt;"",MOD(ROUNDUP(BC10/7,0),2)=0)</formula>
    </cfRule>
  </conditionalFormatting>
  <conditionalFormatting sqref="BE10 BE51:BE60">
    <cfRule type="expression" dxfId="1732" priority="191">
      <formula>AND(BC10&lt;&gt;"",MOD(ROUNDUP(BC10/7,0),2)=0)</formula>
    </cfRule>
  </conditionalFormatting>
  <conditionalFormatting sqref="BF10 BF51:BF60">
    <cfRule type="expression" dxfId="1731" priority="190">
      <formula>AND(BC10&lt;&gt;"",MOD(ROUNDUP(BC10/7,0),2)=0)</formula>
    </cfRule>
  </conditionalFormatting>
  <conditionalFormatting sqref="BG10 BG51:BG60">
    <cfRule type="expression" dxfId="1730" priority="189">
      <formula>AND(BC10&lt;&gt;"",MOD(ROUNDUP(BC10/7,0),2)=0)</formula>
    </cfRule>
  </conditionalFormatting>
  <conditionalFormatting sqref="BH10 BH51:BH60">
    <cfRule type="expression" dxfId="1729" priority="188">
      <formula>AND(BC10&lt;&gt;"",MOD(ROUNDUP(BC10/7,0),2)=0)</formula>
    </cfRule>
  </conditionalFormatting>
  <conditionalFormatting sqref="BI10 BI51:BI60">
    <cfRule type="expression" dxfId="1728" priority="187">
      <formula>AND(BC10&lt;&gt;"",MOD(ROUNDUP(BC10/7,0),2)=0)</formula>
    </cfRule>
  </conditionalFormatting>
  <conditionalFormatting sqref="BL10 BL51:BL60">
    <cfRule type="expression" dxfId="1727" priority="186">
      <formula>AND(BC10&lt;&gt;"",MOD(ROUNDUP(BC10/7,0),2)=0)</formula>
    </cfRule>
  </conditionalFormatting>
  <conditionalFormatting sqref="BM10 BM51:BM60">
    <cfRule type="expression" dxfId="1726" priority="185">
      <formula>AND(BC10&lt;&gt;"",MOD(ROUNDUP(BC10/7,0),2)=0)</formula>
    </cfRule>
  </conditionalFormatting>
  <conditionalFormatting sqref="BP10 BP51:BP60">
    <cfRule type="expression" dxfId="1725" priority="184">
      <formula>AND(BC10&lt;&gt;"",MOD(ROUNDUP(BC10/7,0),2)=0)</formula>
    </cfRule>
  </conditionalFormatting>
  <conditionalFormatting sqref="BQ10 BQ51:BQ60">
    <cfRule type="expression" dxfId="1724" priority="183">
      <formula>AND(BC10&lt;&gt;"",MOD(ROUNDUP(BC10/7,0),2)=0)</formula>
    </cfRule>
  </conditionalFormatting>
  <conditionalFormatting sqref="BR10 BR51:BR60">
    <cfRule type="expression" dxfId="1723" priority="182">
      <formula>AND(BC10&lt;&gt;"",MOD(ROUNDUP(BC10/7,0),2)=0)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10 BJ51:BJ60">
    <cfRule type="expression" dxfId="1721" priority="180">
      <formula>AND(BC10&lt;&gt;"",MOD(ROUNDUP(BC10/7,0),2)=0)</formula>
    </cfRule>
  </conditionalFormatting>
  <conditionalFormatting sqref="BK10 BK51:BK60">
    <cfRule type="expression" dxfId="1720" priority="179">
      <formula>AND(BC10&lt;&gt;"",MOD(ROUNDUP(BC10/7,0),2)=0)</formula>
    </cfRule>
  </conditionalFormatting>
  <conditionalFormatting sqref="BN10 BN51:BN60">
    <cfRule type="expression" dxfId="1719" priority="178">
      <formula>AND(BC10&lt;&gt;"",MOD(ROUNDUP(BC10/7,0),2)=0)</formula>
    </cfRule>
  </conditionalFormatting>
  <conditionalFormatting sqref="BO10 BO51:BO60">
    <cfRule type="expression" dxfId="1718" priority="177">
      <formula>AND(BC10&lt;&gt;"",MOD(ROUNDUP(BC10/7,0),2)=0)</formula>
    </cfRule>
  </conditionalFormatting>
  <conditionalFormatting sqref="AM10 AM51:AM60">
    <cfRule type="expression" dxfId="1717" priority="176">
      <formula>AND(AL10&lt;&gt;"",MOD(ROUNDUP(AL10/7,0),2)=0)</formula>
    </cfRule>
  </conditionalFormatting>
  <conditionalFormatting sqref="AN10 AN51:AN60">
    <cfRule type="expression" dxfId="1716" priority="175">
      <formula>AND(AL10&lt;&gt;"",MOD(ROUNDUP(AL10/7,0),2)=0)</formula>
    </cfRule>
  </conditionalFormatting>
  <conditionalFormatting sqref="AO10 AO51:AO60">
    <cfRule type="expression" dxfId="1715" priority="174">
      <formula>AND(AL10&lt;&gt;"",MOD(ROUNDUP(AL10/7,0),2)=0)</formula>
    </cfRule>
  </conditionalFormatting>
  <conditionalFormatting sqref="AP10 AP51:AP60">
    <cfRule type="expression" dxfId="1714" priority="173">
      <formula>AND(AL10&lt;&gt;"",MOD(ROUNDUP(AL10/7,0),2)=0)</formula>
    </cfRule>
  </conditionalFormatting>
  <conditionalFormatting sqref="AQ10 AQ51:AQ60">
    <cfRule type="expression" dxfId="1713" priority="172">
      <formula>AND(AL10&lt;&gt;"",MOD(ROUNDUP(AL10/7,0),2)=0)</formula>
    </cfRule>
  </conditionalFormatting>
  <conditionalFormatting sqref="AR10 AR51:AR60">
    <cfRule type="expression" dxfId="1712" priority="171">
      <formula>AND(AL10&lt;&gt;"",MOD(ROUNDUP(AL10/7,0),2)=0)</formula>
    </cfRule>
  </conditionalFormatting>
  <conditionalFormatting sqref="AU10 AU51:AU60">
    <cfRule type="expression" dxfId="1711" priority="170">
      <formula>AND(AL10&lt;&gt;"",MOD(ROUNDUP(AL10/7,0),2)=0)</formula>
    </cfRule>
  </conditionalFormatting>
  <conditionalFormatting sqref="AV10 AV51:AV60">
    <cfRule type="expression" dxfId="1710" priority="169">
      <formula>AND(AL10&lt;&gt;"",MOD(ROUNDUP(AL10/7,0),2)=0)</formula>
    </cfRule>
  </conditionalFormatting>
  <conditionalFormatting sqref="AY10 AY51:AY60">
    <cfRule type="expression" dxfId="1709" priority="168">
      <formula>AND(AL10&lt;&gt;"",MOD(ROUNDUP(AL10/7,0),2)=0)</formula>
    </cfRule>
  </conditionalFormatting>
  <conditionalFormatting sqref="AZ10 AZ51:AZ60">
    <cfRule type="expression" dxfId="1708" priority="167">
      <formula>AND(AL10&lt;&gt;"",MOD(ROUNDUP(AL10/7,0),2)=0)</formula>
    </cfRule>
  </conditionalFormatting>
  <conditionalFormatting sqref="BA10 BA51:BA60">
    <cfRule type="expression" dxfId="1707" priority="166">
      <formula>AND(AL10&lt;&gt;"",MOD(ROUNDUP(AL10/7,0),2)=0)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10 AS51:AS60">
    <cfRule type="expression" dxfId="1705" priority="164">
      <formula>AND(AL10&lt;&gt;"",MOD(ROUNDUP(AL10/7,0),2)=0)</formula>
    </cfRule>
  </conditionalFormatting>
  <conditionalFormatting sqref="AT10 AT51:AT60">
    <cfRule type="expression" dxfId="1704" priority="163">
      <formula>AND(AL10&lt;&gt;"",MOD(ROUNDUP(AL10/7,0),2)=0)</formula>
    </cfRule>
  </conditionalFormatting>
  <conditionalFormatting sqref="AW10 AW51:AW60">
    <cfRule type="expression" dxfId="1703" priority="162">
      <formula>AND(AL10&lt;&gt;"",MOD(ROUNDUP(AL10/7,0),2)=0)</formula>
    </cfRule>
  </conditionalFormatting>
  <conditionalFormatting sqref="AX10 AX51:AX60">
    <cfRule type="expression" dxfId="1702" priority="161">
      <formula>AND(AL10&lt;&gt;"",MOD(ROUNDUP(AL10/7,0),2)=0)</formula>
    </cfRule>
  </conditionalFormatting>
  <conditionalFormatting sqref="V10 V51:V60">
    <cfRule type="expression" dxfId="1701" priority="160">
      <formula>AND(U10&lt;&gt;"",MOD(ROUNDUP(U10/7,0),2)=0)</formula>
    </cfRule>
  </conditionalFormatting>
  <conditionalFormatting sqref="W10 W51:W60">
    <cfRule type="expression" dxfId="1700" priority="159">
      <formula>AND(U10&lt;&gt;"",MOD(ROUNDUP(U10/7,0),2)=0)</formula>
    </cfRule>
  </conditionalFormatting>
  <conditionalFormatting sqref="X10 X51:X60">
    <cfRule type="expression" dxfId="1699" priority="158">
      <formula>AND(U10&lt;&gt;"",MOD(ROUNDUP(U10/7,0),2)=0)</formula>
    </cfRule>
  </conditionalFormatting>
  <conditionalFormatting sqref="Y10 Y51:Y60">
    <cfRule type="expression" dxfId="1698" priority="157">
      <formula>AND(U10&lt;&gt;"",MOD(ROUNDUP(U10/7,0),2)=0)</formula>
    </cfRule>
  </conditionalFormatting>
  <conditionalFormatting sqref="Z10 Z51:Z60">
    <cfRule type="expression" dxfId="1697" priority="156">
      <formula>AND(U10&lt;&gt;"",MOD(ROUNDUP(U10/7,0),2)=0)</formula>
    </cfRule>
  </conditionalFormatting>
  <conditionalFormatting sqref="AA10 AA51:AA60">
    <cfRule type="expression" dxfId="1696" priority="155">
      <formula>AND(U10&lt;&gt;"",MOD(ROUNDUP(U10/7,0),2)=0)</formula>
    </cfRule>
  </conditionalFormatting>
  <conditionalFormatting sqref="AD10 AD51:AD60">
    <cfRule type="expression" dxfId="1695" priority="154">
      <formula>AND(U10&lt;&gt;"",MOD(ROUNDUP(U10/7,0),2)=0)</formula>
    </cfRule>
  </conditionalFormatting>
  <conditionalFormatting sqref="AE10 AE51:AE60">
    <cfRule type="expression" dxfId="1694" priority="153">
      <formula>AND(U10&lt;&gt;"",MOD(ROUNDUP(U10/7,0),2)=0)</formula>
    </cfRule>
  </conditionalFormatting>
  <conditionalFormatting sqref="AH10 AH51:AH60">
    <cfRule type="expression" dxfId="1693" priority="152">
      <formula>AND(U10&lt;&gt;"",MOD(ROUNDUP(U10/7,0),2)=0)</formula>
    </cfRule>
  </conditionalFormatting>
  <conditionalFormatting sqref="AI10 AI51:AI60">
    <cfRule type="expression" dxfId="1692" priority="151">
      <formula>AND(U10&lt;&gt;"",MOD(ROUNDUP(U10/7,0),2)=0)</formula>
    </cfRule>
  </conditionalFormatting>
  <conditionalFormatting sqref="AJ10 AJ51:AJ60">
    <cfRule type="expression" dxfId="1691" priority="150">
      <formula>AND(U10&lt;&gt;"",MOD(ROUNDUP(U10/7,0),2)=0)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10 AB51:AB60">
    <cfRule type="expression" dxfId="1689" priority="148">
      <formula>AND(U10&lt;&gt;"",MOD(ROUNDUP(U10/7,0),2)=0)</formula>
    </cfRule>
  </conditionalFormatting>
  <conditionalFormatting sqref="AC10 AC51:AC60">
    <cfRule type="expression" dxfId="1688" priority="147">
      <formula>AND(U10&lt;&gt;"",MOD(ROUNDUP(U10/7,0),2)=0)</formula>
    </cfRule>
  </conditionalFormatting>
  <conditionalFormatting sqref="AF10 AF51:AF60">
    <cfRule type="expression" dxfId="1687" priority="146">
      <formula>AND(U10&lt;&gt;"",MOD(ROUNDUP(U10/7,0),2)=0)</formula>
    </cfRule>
  </conditionalFormatting>
  <conditionalFormatting sqref="AG10 AG51:AG60">
    <cfRule type="expression" dxfId="1686" priority="145">
      <formula>AND(U10&lt;&gt;"",MOD(ROUNDUP(U10/7,0),2)=0)</formula>
    </cfRule>
  </conditionalFormatting>
  <conditionalFormatting sqref="E11:E50">
    <cfRule type="expression" dxfId="1685" priority="144">
      <formula>AND(D11&lt;&gt;"",MOD(ROUNDUP(D11/7,0),2)=0)</formula>
    </cfRule>
  </conditionalFormatting>
  <conditionalFormatting sqref="F11:F50">
    <cfRule type="expression" dxfId="1684" priority="143">
      <formula>AND(D11&lt;&gt;"",MOD(ROUNDUP(D11/7,0),2)=0)</formula>
    </cfRule>
  </conditionalFormatting>
  <conditionalFormatting sqref="G11:G50">
    <cfRule type="expression" dxfId="1683" priority="142">
      <formula>AND(D11&lt;&gt;"",MOD(ROUNDUP(D11/7,0),2)=0)</formula>
    </cfRule>
  </conditionalFormatting>
  <conditionalFormatting sqref="H11:H50">
    <cfRule type="expression" dxfId="1682" priority="141">
      <formula>AND(D11&lt;&gt;"",MOD(ROUNDUP(D11/7,0),2)=0)</formula>
    </cfRule>
  </conditionalFormatting>
  <conditionalFormatting sqref="I11:I50">
    <cfRule type="expression" dxfId="1681" priority="140">
      <formula>AND(D11&lt;&gt;"",MOD(ROUNDUP(D11/7,0),2)=0)</formula>
    </cfRule>
  </conditionalFormatting>
  <conditionalFormatting sqref="J11:J50">
    <cfRule type="expression" dxfId="1680" priority="139">
      <formula>AND(D11&lt;&gt;"",MOD(ROUNDUP(D11/7,0),2)=0)</formula>
    </cfRule>
  </conditionalFormatting>
  <conditionalFormatting sqref="M11:M50">
    <cfRule type="expression" dxfId="1679" priority="138">
      <formula>AND(D11&lt;&gt;"",MOD(ROUNDUP(D11/7,0),2)=0)</formula>
    </cfRule>
  </conditionalFormatting>
  <conditionalFormatting sqref="N11:N50">
    <cfRule type="expression" dxfId="1678" priority="137">
      <formula>AND(D11&lt;&gt;"",MOD(ROUNDUP(D11/7,0),2)=0)</formula>
    </cfRule>
  </conditionalFormatting>
  <conditionalFormatting sqref="Q11:Q50">
    <cfRule type="expression" dxfId="1677" priority="136">
      <formula>AND(D11&lt;&gt;"",MOD(ROUNDUP(D11/7,0),2)=0)</formula>
    </cfRule>
  </conditionalFormatting>
  <conditionalFormatting sqref="R11:R50">
    <cfRule type="expression" dxfId="1676" priority="135">
      <formula>AND(D11&lt;&gt;"",MOD(ROUNDUP(D11/7,0),2)=0)</formula>
    </cfRule>
  </conditionalFormatting>
  <conditionalFormatting sqref="S11:S50">
    <cfRule type="expression" dxfId="1675" priority="134">
      <formula>AND(D11&lt;&gt;"",MOD(ROUNDUP(D11/7,0),2)=0)</formula>
    </cfRule>
  </conditionalFormatting>
  <conditionalFormatting sqref="T11:T50">
    <cfRule type="expression" dxfId="1674" priority="133">
      <formula>AND(D11&lt;&gt;"",MOD(ROUNDUP(D11/7,0),2)=0)</formula>
    </cfRule>
  </conditionalFormatting>
  <conditionalFormatting sqref="K11:K50">
    <cfRule type="expression" dxfId="1673" priority="132">
      <formula>AND(D11&lt;&gt;"",MOD(ROUNDUP(D11/7,0),2)=0)</formula>
    </cfRule>
  </conditionalFormatting>
  <conditionalFormatting sqref="L11:L50">
    <cfRule type="expression" dxfId="1672" priority="131">
      <formula>AND(D11&lt;&gt;"",MOD(ROUNDUP(D11/7,0),2)=0)</formula>
    </cfRule>
  </conditionalFormatting>
  <conditionalFormatting sqref="O11:O50">
    <cfRule type="expression" dxfId="1671" priority="130">
      <formula>AND(D11&lt;&gt;"",MOD(ROUNDUP(D11/7,0),2)=0)</formula>
    </cfRule>
  </conditionalFormatting>
  <conditionalFormatting sqref="P11:P50">
    <cfRule type="expression" dxfId="1670" priority="129">
      <formula>AND(D11&lt;&gt;"",MOD(ROUNDUP(D11/7,0),2)=0)</formula>
    </cfRule>
  </conditionalFormatting>
  <conditionalFormatting sqref="AK11:AK50">
    <cfRule type="expression" dxfId="1669" priority="128">
      <formula>AND(U11&lt;&gt;"",MOD(ROUNDUP(U11/7,0),2)=0)</formula>
    </cfRule>
  </conditionalFormatting>
  <conditionalFormatting sqref="V11:V50">
    <cfRule type="expression" dxfId="1668" priority="127">
      <formula>AND(U11&lt;&gt;"",MOD(ROUNDUP(U11/7,0),2)=0)</formula>
    </cfRule>
  </conditionalFormatting>
  <conditionalFormatting sqref="W11:W50">
    <cfRule type="expression" dxfId="1667" priority="126">
      <formula>AND(U11&lt;&gt;"",MOD(ROUNDUP(U11/7,0),2)=0)</formula>
    </cfRule>
  </conditionalFormatting>
  <conditionalFormatting sqref="X11:X50">
    <cfRule type="expression" dxfId="1666" priority="125">
      <formula>AND(U11&lt;&gt;"",MOD(ROUNDUP(U11/7,0),2)=0)</formula>
    </cfRule>
  </conditionalFormatting>
  <conditionalFormatting sqref="Y11:Y50">
    <cfRule type="expression" dxfId="1665" priority="124">
      <formula>AND(U11&lt;&gt;"",MOD(ROUNDUP(U11/7,0),2)=0)</formula>
    </cfRule>
  </conditionalFormatting>
  <conditionalFormatting sqref="Z11:Z50">
    <cfRule type="expression" dxfId="1664" priority="123">
      <formula>AND(U11&lt;&gt;"",MOD(ROUNDUP(U11/7,0),2)=0)</formula>
    </cfRule>
  </conditionalFormatting>
  <conditionalFormatting sqref="AA11:AA50">
    <cfRule type="expression" dxfId="1663" priority="122">
      <formula>AND(U11&lt;&gt;"",MOD(ROUNDUP(U11/7,0),2)=0)</formula>
    </cfRule>
  </conditionalFormatting>
  <conditionalFormatting sqref="AD11:AD50">
    <cfRule type="expression" dxfId="1662" priority="121">
      <formula>AND(U11&lt;&gt;"",MOD(ROUNDUP(U11/7,0),2)=0)</formula>
    </cfRule>
  </conditionalFormatting>
  <conditionalFormatting sqref="AE11:AE50">
    <cfRule type="expression" dxfId="1661" priority="120">
      <formula>AND(U11&lt;&gt;"",MOD(ROUNDUP(U11/7,0),2)=0)</formula>
    </cfRule>
  </conditionalFormatting>
  <conditionalFormatting sqref="AH11:AH50">
    <cfRule type="expression" dxfId="1660" priority="119">
      <formula>AND(U11&lt;&gt;"",MOD(ROUNDUP(U11/7,0),2)=0)</formula>
    </cfRule>
  </conditionalFormatting>
  <conditionalFormatting sqref="AI11:AI50">
    <cfRule type="expression" dxfId="1659" priority="118">
      <formula>AND(U11&lt;&gt;"",MOD(ROUNDUP(U11/7,0),2)=0)</formula>
    </cfRule>
  </conditionalFormatting>
  <conditionalFormatting sqref="AJ11:AJ50">
    <cfRule type="expression" dxfId="1658" priority="117">
      <formula>AND(U11&lt;&gt;"",MOD(ROUNDUP(U11/7,0),2)=0)</formula>
    </cfRule>
  </conditionalFormatting>
  <conditionalFormatting sqref="AB11:AB50">
    <cfRule type="expression" dxfId="1657" priority="116">
      <formula>AND(U11&lt;&gt;"",MOD(ROUNDUP(U11/7,0),2)=0)</formula>
    </cfRule>
  </conditionalFormatting>
  <conditionalFormatting sqref="AC11:AC50">
    <cfRule type="expression" dxfId="1656" priority="115">
      <formula>AND(U11&lt;&gt;"",MOD(ROUNDUP(U11/7,0),2)=0)</formula>
    </cfRule>
  </conditionalFormatting>
  <conditionalFormatting sqref="AF11:AF50">
    <cfRule type="expression" dxfId="1655" priority="114">
      <formula>AND(U11&lt;&gt;"",MOD(ROUNDUP(U11/7,0),2)=0)</formula>
    </cfRule>
  </conditionalFormatting>
  <conditionalFormatting sqref="AG11:AG50">
    <cfRule type="expression" dxfId="1654" priority="113">
      <formula>AND(U11&lt;&gt;"",MOD(ROUNDUP(U11/7,0),2)=0)</formula>
    </cfRule>
  </conditionalFormatting>
  <conditionalFormatting sqref="BB11:BB50">
    <cfRule type="expression" dxfId="1653" priority="112">
      <formula>AND(AL11&lt;&gt;"",MOD(ROUNDUP(AL11/7,0),2)=0)</formula>
    </cfRule>
  </conditionalFormatting>
  <conditionalFormatting sqref="AM11:AM50">
    <cfRule type="expression" dxfId="1652" priority="111">
      <formula>AND(AL11&lt;&gt;"",MOD(ROUNDUP(AL11/7,0),2)=0)</formula>
    </cfRule>
  </conditionalFormatting>
  <conditionalFormatting sqref="AN11:AN50">
    <cfRule type="expression" dxfId="1651" priority="110">
      <formula>AND(AL11&lt;&gt;"",MOD(ROUNDUP(AL11/7,0),2)=0)</formula>
    </cfRule>
  </conditionalFormatting>
  <conditionalFormatting sqref="AO11:AO50">
    <cfRule type="expression" dxfId="1650" priority="109">
      <formula>AND(AL11&lt;&gt;"",MOD(ROUNDUP(AL11/7,0),2)=0)</formula>
    </cfRule>
  </conditionalFormatting>
  <conditionalFormatting sqref="AP11:AP50">
    <cfRule type="expression" dxfId="1649" priority="108">
      <formula>AND(AL11&lt;&gt;"",MOD(ROUNDUP(AL11/7,0),2)=0)</formula>
    </cfRule>
  </conditionalFormatting>
  <conditionalFormatting sqref="AQ11:AQ50">
    <cfRule type="expression" dxfId="1648" priority="107">
      <formula>AND(AL11&lt;&gt;"",MOD(ROUNDUP(AL11/7,0),2)=0)</formula>
    </cfRule>
  </conditionalFormatting>
  <conditionalFormatting sqref="AR11:AR50">
    <cfRule type="expression" dxfId="1647" priority="106">
      <formula>AND(AL11&lt;&gt;"",MOD(ROUNDUP(AL11/7,0),2)=0)</formula>
    </cfRule>
  </conditionalFormatting>
  <conditionalFormatting sqref="AU11:AU50">
    <cfRule type="expression" dxfId="1646" priority="105">
      <formula>AND(AL11&lt;&gt;"",MOD(ROUNDUP(AL11/7,0),2)=0)</formula>
    </cfRule>
  </conditionalFormatting>
  <conditionalFormatting sqref="AV11:AV50">
    <cfRule type="expression" dxfId="1645" priority="104">
      <formula>AND(AL11&lt;&gt;"",MOD(ROUNDUP(AL11/7,0),2)=0)</formula>
    </cfRule>
  </conditionalFormatting>
  <conditionalFormatting sqref="AY11:AY50">
    <cfRule type="expression" dxfId="1644" priority="103">
      <formula>AND(AL11&lt;&gt;"",MOD(ROUNDUP(AL11/7,0),2)=0)</formula>
    </cfRule>
  </conditionalFormatting>
  <conditionalFormatting sqref="AZ11:AZ50">
    <cfRule type="expression" dxfId="1643" priority="102">
      <formula>AND(AL11&lt;&gt;"",MOD(ROUNDUP(AL11/7,0),2)=0)</formula>
    </cfRule>
  </conditionalFormatting>
  <conditionalFormatting sqref="BA11:BA50">
    <cfRule type="expression" dxfId="1642" priority="101">
      <formula>AND(AL11&lt;&gt;"",MOD(ROUNDUP(AL11/7,0),2)=0)</formula>
    </cfRule>
  </conditionalFormatting>
  <conditionalFormatting sqref="AS11:AS50">
    <cfRule type="expression" dxfId="1641" priority="100">
      <formula>AND(AL11&lt;&gt;"",MOD(ROUNDUP(AL11/7,0),2)=0)</formula>
    </cfRule>
  </conditionalFormatting>
  <conditionalFormatting sqref="AT11:AT50">
    <cfRule type="expression" dxfId="1640" priority="99">
      <formula>AND(AL11&lt;&gt;"",MOD(ROUNDUP(AL11/7,0),2)=0)</formula>
    </cfRule>
  </conditionalFormatting>
  <conditionalFormatting sqref="AW11:AW50">
    <cfRule type="expression" dxfId="1639" priority="98">
      <formula>AND(AL11&lt;&gt;"",MOD(ROUNDUP(AL11/7,0),2)=0)</formula>
    </cfRule>
  </conditionalFormatting>
  <conditionalFormatting sqref="AX11:AX50">
    <cfRule type="expression" dxfId="1638" priority="97">
      <formula>AND(AL11&lt;&gt;"",MOD(ROUNDUP(AL11/7,0),2)=0)</formula>
    </cfRule>
  </conditionalFormatting>
  <conditionalFormatting sqref="BS11:BS50">
    <cfRule type="expression" dxfId="1637" priority="96">
      <formula>AND(BC11&lt;&gt;"",MOD(ROUNDUP(BC11/7,0),2)=0)</formula>
    </cfRule>
  </conditionalFormatting>
  <conditionalFormatting sqref="BD11:BD50">
    <cfRule type="expression" dxfId="1636" priority="95">
      <formula>AND(BC11&lt;&gt;"",MOD(ROUNDUP(BC11/7,0),2)=0)</formula>
    </cfRule>
  </conditionalFormatting>
  <conditionalFormatting sqref="BE11:BE50">
    <cfRule type="expression" dxfId="1635" priority="94">
      <formula>AND(BC11&lt;&gt;"",MOD(ROUNDUP(BC11/7,0),2)=0)</formula>
    </cfRule>
  </conditionalFormatting>
  <conditionalFormatting sqref="BF11:BF50">
    <cfRule type="expression" dxfId="1634" priority="93">
      <formula>AND(BC11&lt;&gt;"",MOD(ROUNDUP(BC11/7,0),2)=0)</formula>
    </cfRule>
  </conditionalFormatting>
  <conditionalFormatting sqref="BG11:BG50">
    <cfRule type="expression" dxfId="1633" priority="92">
      <formula>AND(BC11&lt;&gt;"",MOD(ROUNDUP(BC11/7,0),2)=0)</formula>
    </cfRule>
  </conditionalFormatting>
  <conditionalFormatting sqref="BH11:BH50">
    <cfRule type="expression" dxfId="1632" priority="91">
      <formula>AND(BC11&lt;&gt;"",MOD(ROUNDUP(BC11/7,0),2)=0)</formula>
    </cfRule>
  </conditionalFormatting>
  <conditionalFormatting sqref="BI11:BI50">
    <cfRule type="expression" dxfId="1631" priority="90">
      <formula>AND(BC11&lt;&gt;"",MOD(ROUNDUP(BC11/7,0),2)=0)</formula>
    </cfRule>
  </conditionalFormatting>
  <conditionalFormatting sqref="BL11:BL50">
    <cfRule type="expression" dxfId="1630" priority="89">
      <formula>AND(BC11&lt;&gt;"",MOD(ROUNDUP(BC11/7,0),2)=0)</formula>
    </cfRule>
  </conditionalFormatting>
  <conditionalFormatting sqref="BM11:BM50">
    <cfRule type="expression" dxfId="1629" priority="88">
      <formula>AND(BC11&lt;&gt;"",MOD(ROUNDUP(BC11/7,0),2)=0)</formula>
    </cfRule>
  </conditionalFormatting>
  <conditionalFormatting sqref="BP11:BP50">
    <cfRule type="expression" dxfId="1628" priority="87">
      <formula>AND(BC11&lt;&gt;"",MOD(ROUNDUP(BC11/7,0),2)=0)</formula>
    </cfRule>
  </conditionalFormatting>
  <conditionalFormatting sqref="BQ11:BQ50">
    <cfRule type="expression" dxfId="1627" priority="86">
      <formula>AND(BC11&lt;&gt;"",MOD(ROUNDUP(BC11/7,0),2)=0)</formula>
    </cfRule>
  </conditionalFormatting>
  <conditionalFormatting sqref="BR11:BR50">
    <cfRule type="expression" dxfId="1626" priority="85">
      <formula>AND(BC11&lt;&gt;"",MOD(ROUNDUP(BC11/7,0),2)=0)</formula>
    </cfRule>
  </conditionalFormatting>
  <conditionalFormatting sqref="BJ11:BJ50">
    <cfRule type="expression" dxfId="1625" priority="84">
      <formula>AND(BC11&lt;&gt;"",MOD(ROUNDUP(BC11/7,0),2)=0)</formula>
    </cfRule>
  </conditionalFormatting>
  <conditionalFormatting sqref="BK11:BK50">
    <cfRule type="expression" dxfId="1624" priority="83">
      <formula>AND(BC11&lt;&gt;"",MOD(ROUNDUP(BC11/7,0),2)=0)</formula>
    </cfRule>
  </conditionalFormatting>
  <conditionalFormatting sqref="BN11:BN50">
    <cfRule type="expression" dxfId="1623" priority="82">
      <formula>AND(BC11&lt;&gt;"",MOD(ROUNDUP(BC11/7,0),2)=0)</formula>
    </cfRule>
  </conditionalFormatting>
  <conditionalFormatting sqref="BO11:BO50">
    <cfRule type="expression" dxfId="1622" priority="81">
      <formula>AND(BC11&lt;&gt;"",MOD(ROUNDUP(BC11/7,0),2)=0)</formula>
    </cfRule>
  </conditionalFormatting>
  <conditionalFormatting sqref="CJ11:CJ50">
    <cfRule type="expression" dxfId="1621" priority="80">
      <formula>AND(BT11&lt;&gt;"",MOD(ROUNDUP(BT11/7,0),2)=0)</formula>
    </cfRule>
  </conditionalFormatting>
  <conditionalFormatting sqref="BU11:BU50">
    <cfRule type="expression" dxfId="1620" priority="79">
      <formula>AND(BT11&lt;&gt;"",MOD(ROUNDUP(BT11/7,0),2)=0)</formula>
    </cfRule>
  </conditionalFormatting>
  <conditionalFormatting sqref="BV11:BV50">
    <cfRule type="expression" dxfId="1619" priority="78">
      <formula>AND(BT11&lt;&gt;"",MOD(ROUNDUP(BT11/7,0),2)=0)</formula>
    </cfRule>
  </conditionalFormatting>
  <conditionalFormatting sqref="BW11:BW50">
    <cfRule type="expression" dxfId="1618" priority="77">
      <formula>AND(BT11&lt;&gt;"",MOD(ROUNDUP(BT11/7,0),2)=0)</formula>
    </cfRule>
  </conditionalFormatting>
  <conditionalFormatting sqref="BX11:BX50">
    <cfRule type="expression" dxfId="1617" priority="76">
      <formula>AND(BT11&lt;&gt;"",MOD(ROUNDUP(BT11/7,0),2)=0)</formula>
    </cfRule>
  </conditionalFormatting>
  <conditionalFormatting sqref="BY11:BY50">
    <cfRule type="expression" dxfId="1616" priority="75">
      <formula>AND(BT11&lt;&gt;"",MOD(ROUNDUP(BT11/7,0),2)=0)</formula>
    </cfRule>
  </conditionalFormatting>
  <conditionalFormatting sqref="BZ11:BZ50">
    <cfRule type="expression" dxfId="1615" priority="74">
      <formula>AND(BT11&lt;&gt;"",MOD(ROUNDUP(BT11/7,0),2)=0)</formula>
    </cfRule>
  </conditionalFormatting>
  <conditionalFormatting sqref="CC11:CC50">
    <cfRule type="expression" dxfId="1614" priority="73">
      <formula>AND(BT11&lt;&gt;"",MOD(ROUNDUP(BT11/7,0),2)=0)</formula>
    </cfRule>
  </conditionalFormatting>
  <conditionalFormatting sqref="CD11:CD50">
    <cfRule type="expression" dxfId="1613" priority="72">
      <formula>AND(BT11&lt;&gt;"",MOD(ROUNDUP(BT11/7,0),2)=0)</formula>
    </cfRule>
  </conditionalFormatting>
  <conditionalFormatting sqref="CG11:CG50">
    <cfRule type="expression" dxfId="1612" priority="71">
      <formula>AND(BT11&lt;&gt;"",MOD(ROUNDUP(BT11/7,0),2)=0)</formula>
    </cfRule>
  </conditionalFormatting>
  <conditionalFormatting sqref="CH11:CH50">
    <cfRule type="expression" dxfId="1611" priority="70">
      <formula>AND(BT11&lt;&gt;"",MOD(ROUNDUP(BT11/7,0),2)=0)</formula>
    </cfRule>
  </conditionalFormatting>
  <conditionalFormatting sqref="CI11:CI50">
    <cfRule type="expression" dxfId="1610" priority="69">
      <formula>AND(BT11&lt;&gt;"",MOD(ROUNDUP(BT11/7,0),2)=0)</formula>
    </cfRule>
  </conditionalFormatting>
  <conditionalFormatting sqref="CA11:CA50">
    <cfRule type="expression" dxfId="1609" priority="68">
      <formula>AND(BT11&lt;&gt;"",MOD(ROUNDUP(BT11/7,0),2)=0)</formula>
    </cfRule>
  </conditionalFormatting>
  <conditionalFormatting sqref="CB11:CB50">
    <cfRule type="expression" dxfId="1608" priority="67">
      <formula>AND(BT11&lt;&gt;"",MOD(ROUNDUP(BT11/7,0),2)=0)</formula>
    </cfRule>
  </conditionalFormatting>
  <conditionalFormatting sqref="CE11:CE50">
    <cfRule type="expression" dxfId="1607" priority="66">
      <formula>AND(BT11&lt;&gt;"",MOD(ROUNDUP(BT11/7,0),2)=0)</formula>
    </cfRule>
  </conditionalFormatting>
  <conditionalFormatting sqref="CF11:CF50">
    <cfRule type="expression" dxfId="1606" priority="65">
      <formula>AND(BT11&lt;&gt;"",MOD(ROUNDUP(BT11/7,0),2)=0)</formula>
    </cfRule>
  </conditionalFormatting>
  <conditionalFormatting sqref="DA12:DA51">
    <cfRule type="expression" dxfId="1605" priority="64">
      <formula>AND(CK12&lt;&gt;"",MOD(ROUNDUP(CK12/7,0),2)=0)</formula>
    </cfRule>
  </conditionalFormatting>
  <conditionalFormatting sqref="CL12:CL51">
    <cfRule type="expression" dxfId="1604" priority="63">
      <formula>AND(CK12&lt;&gt;"",MOD(ROUNDUP(CK12/7,0),2)=0)</formula>
    </cfRule>
  </conditionalFormatting>
  <conditionalFormatting sqref="CM12:CM51">
    <cfRule type="expression" dxfId="1603" priority="62">
      <formula>AND(CK12&lt;&gt;"",MOD(ROUNDUP(CK12/7,0),2)=0)</formula>
    </cfRule>
  </conditionalFormatting>
  <conditionalFormatting sqref="CN12:CN51">
    <cfRule type="expression" dxfId="1602" priority="61">
      <formula>AND(CK12&lt;&gt;"",MOD(ROUNDUP(CK12/7,0),2)=0)</formula>
    </cfRule>
  </conditionalFormatting>
  <conditionalFormatting sqref="CO12:CO51">
    <cfRule type="expression" dxfId="1601" priority="60">
      <formula>AND(CK12&lt;&gt;"",MOD(ROUNDUP(CK12/7,0),2)=0)</formula>
    </cfRule>
  </conditionalFormatting>
  <conditionalFormatting sqref="CP12:CP51">
    <cfRule type="expression" dxfId="1600" priority="59">
      <formula>AND(CK12&lt;&gt;"",MOD(ROUNDUP(CK12/7,0),2)=0)</formula>
    </cfRule>
  </conditionalFormatting>
  <conditionalFormatting sqref="CQ12:CQ51">
    <cfRule type="expression" dxfId="1599" priority="58">
      <formula>AND(CK12&lt;&gt;"",MOD(ROUNDUP(CK12/7,0),2)=0)</formula>
    </cfRule>
  </conditionalFormatting>
  <conditionalFormatting sqref="CT12:CT51">
    <cfRule type="expression" dxfId="1598" priority="57">
      <formula>AND(CK12&lt;&gt;"",MOD(ROUNDUP(CK12/7,0),2)=0)</formula>
    </cfRule>
  </conditionalFormatting>
  <conditionalFormatting sqref="CU12:CU51">
    <cfRule type="expression" dxfId="1597" priority="56">
      <formula>AND(CK12&lt;&gt;"",MOD(ROUNDUP(CK12/7,0),2)=0)</formula>
    </cfRule>
  </conditionalFormatting>
  <conditionalFormatting sqref="CX12:CX51">
    <cfRule type="expression" dxfId="1596" priority="55">
      <formula>AND(CK12&lt;&gt;"",MOD(ROUNDUP(CK12/7,0),2)=0)</formula>
    </cfRule>
  </conditionalFormatting>
  <conditionalFormatting sqref="CY12:CY51">
    <cfRule type="expression" dxfId="1595" priority="54">
      <formula>AND(CK12&lt;&gt;"",MOD(ROUNDUP(CK12/7,0),2)=0)</formula>
    </cfRule>
  </conditionalFormatting>
  <conditionalFormatting sqref="CZ12:CZ51">
    <cfRule type="expression" dxfId="1594" priority="53">
      <formula>AND(CK12&lt;&gt;"",MOD(ROUNDUP(CK12/7,0),2)=0)</formula>
    </cfRule>
  </conditionalFormatting>
  <conditionalFormatting sqref="CR12:CR51">
    <cfRule type="expression" dxfId="1593" priority="52">
      <formula>AND(CK12&lt;&gt;"",MOD(ROUNDUP(CK12/7,0),2)=0)</formula>
    </cfRule>
  </conditionalFormatting>
  <conditionalFormatting sqref="CS12:CS51">
    <cfRule type="expression" dxfId="1592" priority="51">
      <formula>AND(CK12&lt;&gt;"",MOD(ROUNDUP(CK12/7,0),2)=0)</formula>
    </cfRule>
  </conditionalFormatting>
  <conditionalFormatting sqref="CV12:CV51">
    <cfRule type="expression" dxfId="1591" priority="50">
      <formula>AND(CK12&lt;&gt;"",MOD(ROUNDUP(CK12/7,0),2)=0)</formula>
    </cfRule>
  </conditionalFormatting>
  <conditionalFormatting sqref="CW12:CW51">
    <cfRule type="expression" dxfId="1590" priority="49">
      <formula>AND(CK12&lt;&gt;"",MOD(ROUNDUP(CK12/7,0),2)=0)</formula>
    </cfRule>
  </conditionalFormatting>
  <conditionalFormatting sqref="DR12:DR51">
    <cfRule type="expression" dxfId="1589" priority="48">
      <formula>AND(DB12&lt;&gt;"",MOD(ROUNDUP(DB12/7,0),2)=0)</formula>
    </cfRule>
  </conditionalFormatting>
  <conditionalFormatting sqref="DC12:DC51">
    <cfRule type="expression" dxfId="1588" priority="47">
      <formula>AND(DB12&lt;&gt;"",MOD(ROUNDUP(DB12/7,0),2)=0)</formula>
    </cfRule>
  </conditionalFormatting>
  <conditionalFormatting sqref="DD12:DD51">
    <cfRule type="expression" dxfId="1587" priority="46">
      <formula>AND(DB12&lt;&gt;"",MOD(ROUNDUP(DB12/7,0),2)=0)</formula>
    </cfRule>
  </conditionalFormatting>
  <conditionalFormatting sqref="DE12:DE51">
    <cfRule type="expression" dxfId="1586" priority="45">
      <formula>AND(DB12&lt;&gt;"",MOD(ROUNDUP(DB12/7,0),2)=0)</formula>
    </cfRule>
  </conditionalFormatting>
  <conditionalFormatting sqref="DF12:DF51">
    <cfRule type="expression" dxfId="1585" priority="44">
      <formula>AND(DB12&lt;&gt;"",MOD(ROUNDUP(DB12/7,0),2)=0)</formula>
    </cfRule>
  </conditionalFormatting>
  <conditionalFormatting sqref="DG12:DG51">
    <cfRule type="expression" dxfId="1584" priority="43">
      <formula>AND(DB12&lt;&gt;"",MOD(ROUNDUP(DB12/7,0),2)=0)</formula>
    </cfRule>
  </conditionalFormatting>
  <conditionalFormatting sqref="DH12:DH51">
    <cfRule type="expression" dxfId="1583" priority="42">
      <formula>AND(DB12&lt;&gt;"",MOD(ROUNDUP(DB12/7,0),2)=0)</formula>
    </cfRule>
  </conditionalFormatting>
  <conditionalFormatting sqref="DK12:DK51">
    <cfRule type="expression" dxfId="1582" priority="41">
      <formula>AND(DB12&lt;&gt;"",MOD(ROUNDUP(DB12/7,0),2)=0)</formula>
    </cfRule>
  </conditionalFormatting>
  <conditionalFormatting sqref="DL12:DL51">
    <cfRule type="expression" dxfId="1581" priority="40">
      <formula>AND(DB12&lt;&gt;"",MOD(ROUNDUP(DB12/7,0),2)=0)</formula>
    </cfRule>
  </conditionalFormatting>
  <conditionalFormatting sqref="DO12:DO51">
    <cfRule type="expression" dxfId="1580" priority="39">
      <formula>AND(DB12&lt;&gt;"",MOD(ROUNDUP(DB12/7,0),2)=0)</formula>
    </cfRule>
  </conditionalFormatting>
  <conditionalFormatting sqref="DP12:DP51">
    <cfRule type="expression" dxfId="1579" priority="38">
      <formula>AND(DB12&lt;&gt;"",MOD(ROUNDUP(DB12/7,0),2)=0)</formula>
    </cfRule>
  </conditionalFormatting>
  <conditionalFormatting sqref="DQ12:DQ51">
    <cfRule type="expression" dxfId="1578" priority="37">
      <formula>AND(DB12&lt;&gt;"",MOD(ROUNDUP(DB12/7,0),2)=0)</formula>
    </cfRule>
  </conditionalFormatting>
  <conditionalFormatting sqref="DI12:DI51">
    <cfRule type="expression" dxfId="1577" priority="36">
      <formula>AND(DB12&lt;&gt;"",MOD(ROUNDUP(DB12/7,0),2)=0)</formula>
    </cfRule>
  </conditionalFormatting>
  <conditionalFormatting sqref="DJ12:DJ51">
    <cfRule type="expression" dxfId="1576" priority="35">
      <formula>AND(DB12&lt;&gt;"",MOD(ROUNDUP(DB12/7,0),2)=0)</formula>
    </cfRule>
  </conditionalFormatting>
  <conditionalFormatting sqref="DM12:DM51">
    <cfRule type="expression" dxfId="1575" priority="34">
      <formula>AND(DB12&lt;&gt;"",MOD(ROUNDUP(DB12/7,0),2)=0)</formula>
    </cfRule>
  </conditionalFormatting>
  <conditionalFormatting sqref="DN12:DN51">
    <cfRule type="expression" dxfId="1574" priority="33">
      <formula>AND(DB12&lt;&gt;"",MOD(ROUNDUP(DB12/7,0),2)=0)</formula>
    </cfRule>
  </conditionalFormatting>
  <conditionalFormatting sqref="EZ12:EZ51">
    <cfRule type="expression" dxfId="1573" priority="32">
      <formula>AND(EJ12&lt;&gt;"",MOD(ROUNDUP(EJ12/7,0),2)=0)</formula>
    </cfRule>
  </conditionalFormatting>
  <conditionalFormatting sqref="EK12:EK51">
    <cfRule type="expression" dxfId="1572" priority="31">
      <formula>AND(EJ12&lt;&gt;"",MOD(ROUNDUP(EJ12/7,0),2)=0)</formula>
    </cfRule>
  </conditionalFormatting>
  <conditionalFormatting sqref="EL12:EL51">
    <cfRule type="expression" dxfId="1571" priority="30">
      <formula>AND(EJ12&lt;&gt;"",MOD(ROUNDUP(EJ12/7,0),2)=0)</formula>
    </cfRule>
  </conditionalFormatting>
  <conditionalFormatting sqref="EM12:EM51">
    <cfRule type="expression" dxfId="1570" priority="29">
      <formula>AND(EJ12&lt;&gt;"",MOD(ROUNDUP(EJ12/7,0),2)=0)</formula>
    </cfRule>
  </conditionalFormatting>
  <conditionalFormatting sqref="EN12:EN51">
    <cfRule type="expression" dxfId="1569" priority="28">
      <formula>AND(EJ12&lt;&gt;"",MOD(ROUNDUP(EJ12/7,0),2)=0)</formula>
    </cfRule>
  </conditionalFormatting>
  <conditionalFormatting sqref="EO12:EO51">
    <cfRule type="expression" dxfId="1568" priority="27">
      <formula>AND(EJ12&lt;&gt;"",MOD(ROUNDUP(EJ12/7,0),2)=0)</formula>
    </cfRule>
  </conditionalFormatting>
  <conditionalFormatting sqref="EP12:EP51">
    <cfRule type="expression" dxfId="1567" priority="26">
      <formula>AND(EJ12&lt;&gt;"",MOD(ROUNDUP(EJ12/7,0),2)=0)</formula>
    </cfRule>
  </conditionalFormatting>
  <conditionalFormatting sqref="ES12:ES51">
    <cfRule type="expression" dxfId="1566" priority="25">
      <formula>AND(EJ12&lt;&gt;"",MOD(ROUNDUP(EJ12/7,0),2)=0)</formula>
    </cfRule>
  </conditionalFormatting>
  <conditionalFormatting sqref="ET12:ET51">
    <cfRule type="expression" dxfId="1565" priority="24">
      <formula>AND(EJ12&lt;&gt;"",MOD(ROUNDUP(EJ12/7,0),2)=0)</formula>
    </cfRule>
  </conditionalFormatting>
  <conditionalFormatting sqref="EW12:EW51">
    <cfRule type="expression" dxfId="1564" priority="23">
      <formula>AND(EJ12&lt;&gt;"",MOD(ROUNDUP(EJ12/7,0),2)=0)</formula>
    </cfRule>
  </conditionalFormatting>
  <conditionalFormatting sqref="EX12:EX51">
    <cfRule type="expression" dxfId="1563" priority="22">
      <formula>AND(EJ12&lt;&gt;"",MOD(ROUNDUP(EJ12/7,0),2)=0)</formula>
    </cfRule>
  </conditionalFormatting>
  <conditionalFormatting sqref="EY12:EY51">
    <cfRule type="expression" dxfId="1562" priority="21">
      <formula>AND(EJ12&lt;&gt;"",MOD(ROUNDUP(EJ12/7,0),2)=0)</formula>
    </cfRule>
  </conditionalFormatting>
  <conditionalFormatting sqref="EQ12:EQ51">
    <cfRule type="expression" dxfId="1561" priority="20">
      <formula>AND(EJ12&lt;&gt;"",MOD(ROUNDUP(EJ12/7,0),2)=0)</formula>
    </cfRule>
  </conditionalFormatting>
  <conditionalFormatting sqref="ER12:ER51">
    <cfRule type="expression" dxfId="1560" priority="19">
      <formula>AND(EJ12&lt;&gt;"",MOD(ROUNDUP(EJ12/7,0),2)=0)</formula>
    </cfRule>
  </conditionalFormatting>
  <conditionalFormatting sqref="EU12:EU51">
    <cfRule type="expression" dxfId="1559" priority="18">
      <formula>AND(EJ12&lt;&gt;"",MOD(ROUNDUP(EJ12/7,0),2)=0)</formula>
    </cfRule>
  </conditionalFormatting>
  <conditionalFormatting sqref="EV12:EV51">
    <cfRule type="expression" dxfId="1558" priority="17">
      <formula>AND(EJ12&lt;&gt;"",MOD(ROUNDUP(EJ12/7,0),2)=0)</formula>
    </cfRule>
  </conditionalFormatting>
  <conditionalFormatting sqref="EI12:EI51">
    <cfRule type="expression" dxfId="1557" priority="16">
      <formula>AND(DS12&lt;&gt;"",MOD(ROUNDUP(DS12/7,0),2)=0)</formula>
    </cfRule>
  </conditionalFormatting>
  <conditionalFormatting sqref="DT12:DT51">
    <cfRule type="expression" dxfId="1556" priority="15">
      <formula>AND(DS12&lt;&gt;"",MOD(ROUNDUP(DS12/7,0),2)=0)</formula>
    </cfRule>
  </conditionalFormatting>
  <conditionalFormatting sqref="DU12:DU51">
    <cfRule type="expression" dxfId="1555" priority="14">
      <formula>AND(DS12&lt;&gt;"",MOD(ROUNDUP(DS12/7,0),2)=0)</formula>
    </cfRule>
  </conditionalFormatting>
  <conditionalFormatting sqref="DV12:DV51">
    <cfRule type="expression" dxfId="1554" priority="13">
      <formula>AND(DS12&lt;&gt;"",MOD(ROUNDUP(DS12/7,0),2)=0)</formula>
    </cfRule>
  </conditionalFormatting>
  <conditionalFormatting sqref="DW12:DW51">
    <cfRule type="expression" dxfId="1553" priority="12">
      <formula>AND(DS12&lt;&gt;"",MOD(ROUNDUP(DS12/7,0),2)=0)</formula>
    </cfRule>
  </conditionalFormatting>
  <conditionalFormatting sqref="DX12:DX51">
    <cfRule type="expression" dxfId="1552" priority="11">
      <formula>AND(DS12&lt;&gt;"",MOD(ROUNDUP(DS12/7,0),2)=0)</formula>
    </cfRule>
  </conditionalFormatting>
  <conditionalFormatting sqref="DY12:DY51">
    <cfRule type="expression" dxfId="1551" priority="10">
      <formula>AND(DS12&lt;&gt;"",MOD(ROUNDUP(DS12/7,0),2)=0)</formula>
    </cfRule>
  </conditionalFormatting>
  <conditionalFormatting sqref="EB12:EB51">
    <cfRule type="expression" dxfId="1550" priority="9">
      <formula>AND(DS12&lt;&gt;"",MOD(ROUNDUP(DS12/7,0),2)=0)</formula>
    </cfRule>
  </conditionalFormatting>
  <conditionalFormatting sqref="EC12:EC51">
    <cfRule type="expression" dxfId="1549" priority="8">
      <formula>AND(DS12&lt;&gt;"",MOD(ROUNDUP(DS12/7,0),2)=0)</formula>
    </cfRule>
  </conditionalFormatting>
  <conditionalFormatting sqref="EF12:EF51">
    <cfRule type="expression" dxfId="1548" priority="7">
      <formula>AND(DS12&lt;&gt;"",MOD(ROUNDUP(DS12/7,0),2)=0)</formula>
    </cfRule>
  </conditionalFormatting>
  <conditionalFormatting sqref="EG12:EG51">
    <cfRule type="expression" dxfId="1547" priority="6">
      <formula>AND(DS12&lt;&gt;"",MOD(ROUNDUP(DS12/7,0),2)=0)</formula>
    </cfRule>
  </conditionalFormatting>
  <conditionalFormatting sqref="EH12:EH51">
    <cfRule type="expression" dxfId="1546" priority="5">
      <formula>AND(DS12&lt;&gt;"",MOD(ROUNDUP(DS12/7,0),2)=0)</formula>
    </cfRule>
  </conditionalFormatting>
  <conditionalFormatting sqref="DZ12:DZ51">
    <cfRule type="expression" dxfId="1545" priority="4">
      <formula>AND(DS12&lt;&gt;"",MOD(ROUNDUP(DS12/7,0),2)=0)</formula>
    </cfRule>
  </conditionalFormatting>
  <conditionalFormatting sqref="EA12:EA51">
    <cfRule type="expression" dxfId="1544" priority="3">
      <formula>AND(DS12&lt;&gt;"",MOD(ROUNDUP(DS12/7,0),2)=0)</formula>
    </cfRule>
  </conditionalFormatting>
  <conditionalFormatting sqref="ED12:ED51">
    <cfRule type="expression" dxfId="1543" priority="2">
      <formula>AND(DS12&lt;&gt;"",MOD(ROUNDUP(DS12/7,0),2)=0)</formula>
    </cfRule>
  </conditionalFormatting>
  <conditionalFormatting sqref="EE12:EE51">
    <cfRule type="expression" dxfId="1542" priority="1">
      <formula>AND(DS12&lt;&gt;"",MOD(ROUNDUP(DS12/7,0),2)=0)</formula>
    </cfRule>
  </conditionalFormatting>
  <dataValidations count="1">
    <dataValidation type="decimal" operator="lessThanOrEqual" allowBlank="1" showInputMessage="1" showErrorMessage="1" sqref="B10:FF60" xr:uid="{731B85BE-995E-4862-8E3C-E4F3AC89B736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A00E4-1972-48F5-AD43-705194AF77ED}">
  <sheetPr>
    <tabColor rgb="FF00FFCC"/>
  </sheetPr>
  <dimension ref="A1:AR107"/>
  <sheetViews>
    <sheetView topLeftCell="B1" zoomScale="60" zoomScaleNormal="60" workbookViewId="0">
      <selection activeCell="D22" sqref="D22"/>
    </sheetView>
  </sheetViews>
  <sheetFormatPr defaultColWidth="9" defaultRowHeight="14.5"/>
  <cols>
    <col min="1" max="1" width="7.7265625" style="986" hidden="1" customWidth="1"/>
    <col min="2" max="2" width="9.7265625" style="986" customWidth="1"/>
    <col min="3" max="3" width="7.453125" style="986" customWidth="1"/>
    <col min="4" max="4" width="16.26953125" style="986" customWidth="1"/>
    <col min="5" max="5" width="8.26953125" style="986" customWidth="1"/>
    <col min="6" max="7" width="7" style="986" customWidth="1"/>
    <col min="8" max="10" width="8.90625" style="986" customWidth="1"/>
    <col min="11" max="11" width="7.7265625" style="986" customWidth="1"/>
    <col min="12" max="15" width="6.6328125" style="986" customWidth="1"/>
    <col min="16" max="16" width="15.26953125" style="986" customWidth="1"/>
    <col min="17" max="18" width="6.36328125" style="986" customWidth="1"/>
    <col min="19" max="19" width="7.90625" style="986" customWidth="1"/>
    <col min="20" max="23" width="7.453125" style="986" customWidth="1"/>
    <col min="24" max="29" width="9.26953125" style="986" customWidth="1"/>
    <col min="30" max="32" width="9.08984375" style="991" customWidth="1"/>
    <col min="33" max="40" width="9" style="986"/>
    <col min="41" max="42" width="8.36328125" style="986" customWidth="1"/>
    <col min="43" max="43" width="9" style="986"/>
    <col min="44" max="44" width="0" style="986" hidden="1" customWidth="1"/>
    <col min="45" max="16384" width="9" style="986"/>
  </cols>
  <sheetData>
    <row r="1" spans="1:44" ht="16.5">
      <c r="C1" s="987"/>
      <c r="D1" s="988"/>
      <c r="E1" s="987"/>
      <c r="F1" s="987"/>
      <c r="G1" s="987"/>
      <c r="H1" s="987"/>
      <c r="I1" s="987"/>
      <c r="J1" s="987"/>
      <c r="K1" s="987"/>
      <c r="L1" s="989" t="s">
        <v>671</v>
      </c>
      <c r="M1" s="987"/>
      <c r="N1" s="987"/>
      <c r="O1" s="987"/>
      <c r="P1" s="987"/>
      <c r="Q1" s="987"/>
      <c r="R1" s="987"/>
      <c r="S1" s="1172" t="s">
        <v>672</v>
      </c>
      <c r="T1" s="1172"/>
      <c r="U1" s="987"/>
      <c r="V1" s="987"/>
      <c r="W1" s="987"/>
      <c r="X1" s="987" t="s">
        <v>673</v>
      </c>
      <c r="Y1" s="987"/>
      <c r="Z1" s="987"/>
      <c r="AA1" s="987"/>
      <c r="AB1" s="987"/>
      <c r="AC1" s="987"/>
      <c r="AD1" s="990"/>
    </row>
    <row r="2" spans="1:44" ht="24.65" customHeight="1">
      <c r="B2" s="992" t="s">
        <v>674</v>
      </c>
      <c r="C2" s="993" t="s">
        <v>675</v>
      </c>
      <c r="D2" s="993" t="s">
        <v>676</v>
      </c>
      <c r="E2" s="994" t="s">
        <v>677</v>
      </c>
      <c r="F2" s="1173" t="s">
        <v>678</v>
      </c>
      <c r="G2" s="1174"/>
      <c r="H2" s="993" t="s">
        <v>679</v>
      </c>
      <c r="I2" s="993" t="s">
        <v>680</v>
      </c>
      <c r="J2" s="995"/>
      <c r="K2" s="987"/>
      <c r="L2" s="996" t="s">
        <v>681</v>
      </c>
      <c r="M2" s="997"/>
      <c r="N2" s="996" t="s">
        <v>682</v>
      </c>
      <c r="O2" s="998"/>
      <c r="P2" s="996" t="s">
        <v>683</v>
      </c>
      <c r="Q2" s="999"/>
      <c r="R2" s="999"/>
      <c r="S2" s="999"/>
      <c r="T2" s="987"/>
      <c r="U2" s="987"/>
      <c r="V2" s="987"/>
      <c r="W2" s="1000" t="s">
        <v>684</v>
      </c>
      <c r="X2" s="1001" t="s">
        <v>119</v>
      </c>
      <c r="Y2" s="987"/>
      <c r="Z2" s="987"/>
      <c r="AA2" s="987"/>
      <c r="AB2" s="987"/>
      <c r="AC2" s="991"/>
      <c r="AF2" s="986"/>
      <c r="AN2" s="986" t="s">
        <v>685</v>
      </c>
    </row>
    <row r="3" spans="1:44" ht="31.15" customHeight="1" thickBot="1">
      <c r="B3" s="1076">
        <f ca="1">TODAY()</f>
        <v>45426</v>
      </c>
      <c r="C3" s="998" t="s">
        <v>751</v>
      </c>
      <c r="D3" s="1002">
        <f>基本信息!C33</f>
        <v>265600</v>
      </c>
      <c r="E3" s="1003">
        <f>日报!FG4</f>
        <v>253201</v>
      </c>
      <c r="F3" s="998">
        <f>MIN(AR9:AR17)</f>
        <v>0</v>
      </c>
      <c r="G3" s="998">
        <f>MAX(AR9:AR17)</f>
        <v>0</v>
      </c>
      <c r="H3" s="1004">
        <f ca="1">SUM(E9:F17)</f>
        <v>0</v>
      </c>
      <c r="I3" s="1005">
        <f>日报!FA7</f>
        <v>4.6682981927710844E-2</v>
      </c>
      <c r="J3" s="995"/>
      <c r="K3" s="987"/>
      <c r="L3" s="1006" t="s">
        <v>686</v>
      </c>
      <c r="M3" s="997"/>
      <c r="N3" s="1006" t="s">
        <v>687</v>
      </c>
      <c r="O3" s="998"/>
      <c r="P3" s="1006" t="s">
        <v>688</v>
      </c>
      <c r="Q3" s="999"/>
      <c r="R3" s="999"/>
      <c r="S3" s="999"/>
      <c r="T3" s="987"/>
      <c r="U3" s="987"/>
      <c r="V3" s="987"/>
      <c r="W3" s="1007" t="s">
        <v>684</v>
      </c>
      <c r="X3" s="1008" t="s">
        <v>120</v>
      </c>
      <c r="Y3" s="987"/>
      <c r="Z3" s="987"/>
      <c r="AA3" s="987"/>
      <c r="AB3" s="987"/>
      <c r="AC3" s="991"/>
      <c r="AN3" s="1009" t="s">
        <v>689</v>
      </c>
      <c r="AO3" s="1009">
        <v>114232</v>
      </c>
    </row>
    <row r="4" spans="1:44" ht="31.15" customHeight="1">
      <c r="C4" s="987"/>
      <c r="D4" s="987"/>
      <c r="E4" s="1010"/>
      <c r="F4" s="1011"/>
      <c r="G4" s="1011"/>
      <c r="H4" s="1012"/>
      <c r="I4" s="1012"/>
      <c r="J4" s="1012"/>
      <c r="K4" s="987"/>
      <c r="L4" s="1013" t="s">
        <v>690</v>
      </c>
      <c r="M4" s="998"/>
      <c r="N4" s="1013" t="s">
        <v>691</v>
      </c>
      <c r="O4" s="998"/>
      <c r="P4" s="1013" t="s">
        <v>692</v>
      </c>
      <c r="Q4" s="1014"/>
      <c r="R4" s="1014"/>
      <c r="S4" s="1014"/>
      <c r="T4" s="987"/>
      <c r="U4" s="987"/>
      <c r="V4" s="987"/>
      <c r="W4" s="1015" t="s">
        <v>693</v>
      </c>
      <c r="X4" s="1016" t="s">
        <v>121</v>
      </c>
      <c r="Y4" s="987"/>
      <c r="Z4" s="987"/>
      <c r="AA4" s="987"/>
      <c r="AB4" s="987"/>
      <c r="AC4" s="990"/>
      <c r="AG4" s="991"/>
      <c r="AH4" s="991"/>
      <c r="AJ4" s="1155" t="s">
        <v>11</v>
      </c>
      <c r="AK4" s="1155"/>
      <c r="AL4" s="1155"/>
      <c r="AM4" s="1175"/>
      <c r="AN4" s="1009" t="s">
        <v>694</v>
      </c>
      <c r="AO4" s="1009">
        <v>114240</v>
      </c>
      <c r="AP4" s="1077">
        <f>AH18-AO6</f>
        <v>0</v>
      </c>
    </row>
    <row r="5" spans="1:44" ht="1.1499999999999999" customHeight="1">
      <c r="C5" s="987"/>
      <c r="D5" s="987"/>
      <c r="E5" s="987"/>
      <c r="F5" s="1010"/>
      <c r="G5" s="1012"/>
      <c r="H5" s="1012"/>
      <c r="I5" s="1012"/>
      <c r="J5" s="1012"/>
      <c r="K5" s="1012"/>
      <c r="L5" s="987"/>
      <c r="M5" s="1012"/>
      <c r="N5" s="1012"/>
      <c r="O5" s="987"/>
      <c r="P5" s="987"/>
      <c r="Q5" s="987"/>
      <c r="R5" s="987"/>
      <c r="S5" s="987"/>
      <c r="T5" s="987"/>
      <c r="U5" s="987"/>
      <c r="V5" s="987"/>
      <c r="W5" s="987"/>
      <c r="X5" s="987"/>
      <c r="Y5" s="987"/>
      <c r="Z5" s="987"/>
      <c r="AA5" s="987"/>
      <c r="AB5" s="987"/>
      <c r="AC5" s="987"/>
      <c r="AD5" s="990"/>
      <c r="AG5" s="991"/>
      <c r="AJ5" s="1165" t="s">
        <v>12</v>
      </c>
      <c r="AK5" s="1165"/>
      <c r="AL5" s="1165" t="s">
        <v>13</v>
      </c>
      <c r="AM5" s="1176"/>
    </row>
    <row r="6" spans="1:44" s="1017" customFormat="1" ht="17.25" customHeight="1">
      <c r="C6" s="1018"/>
      <c r="D6" s="1018"/>
      <c r="E6" s="1018"/>
      <c r="F6" s="1019"/>
      <c r="G6" s="1020"/>
      <c r="H6" s="1020"/>
      <c r="I6" s="1020"/>
      <c r="J6" s="1020"/>
      <c r="K6" s="1020"/>
      <c r="L6" s="1183" t="s">
        <v>695</v>
      </c>
      <c r="M6" s="1183"/>
      <c r="N6" s="1183"/>
      <c r="O6" s="1183"/>
      <c r="P6" s="1018"/>
      <c r="Q6" s="1018"/>
      <c r="R6" s="1018"/>
      <c r="S6" s="1018"/>
      <c r="T6" s="1018"/>
      <c r="U6" s="1018"/>
      <c r="V6" s="1018"/>
      <c r="W6" s="1018"/>
      <c r="X6" s="1018"/>
      <c r="Y6" s="1018"/>
      <c r="Z6" s="1018"/>
      <c r="AA6" s="1018"/>
      <c r="AB6" s="1021"/>
      <c r="AC6" s="1021" t="s">
        <v>696</v>
      </c>
      <c r="AD6" s="1021"/>
      <c r="AE6" s="1022"/>
      <c r="AF6" s="1022"/>
      <c r="AG6" s="1022"/>
      <c r="AI6" s="986"/>
      <c r="AJ6" s="1191" t="s">
        <v>14</v>
      </c>
      <c r="AK6" s="1191" t="s">
        <v>15</v>
      </c>
      <c r="AL6" s="1191" t="s">
        <v>14</v>
      </c>
      <c r="AM6" s="1192" t="s">
        <v>15</v>
      </c>
      <c r="AO6" s="1180">
        <f>AO4-AO3</f>
        <v>8</v>
      </c>
      <c r="AP6" s="1181">
        <f>AO6/8</f>
        <v>1</v>
      </c>
    </row>
    <row r="7" spans="1:44" s="1017" customFormat="1" ht="17.25" customHeight="1" thickBot="1">
      <c r="C7" s="1018"/>
      <c r="D7" s="1018"/>
      <c r="E7" s="1018"/>
      <c r="F7" s="1019"/>
      <c r="G7" s="1020"/>
      <c r="H7" s="1020"/>
      <c r="I7" s="1020"/>
      <c r="J7" s="1020"/>
      <c r="K7" s="1020"/>
      <c r="L7" s="1182" t="s">
        <v>697</v>
      </c>
      <c r="M7" s="1183"/>
      <c r="N7" s="1182" t="s">
        <v>698</v>
      </c>
      <c r="O7" s="1183"/>
      <c r="P7" s="1018"/>
      <c r="Q7" s="1018"/>
      <c r="R7" s="1018"/>
      <c r="S7" s="1018"/>
      <c r="T7" s="1184" t="s">
        <v>699</v>
      </c>
      <c r="U7" s="1185"/>
      <c r="V7" s="1186" t="s">
        <v>700</v>
      </c>
      <c r="W7" s="1187"/>
      <c r="X7" s="1023" t="s">
        <v>701</v>
      </c>
      <c r="Y7" s="1023" t="s">
        <v>702</v>
      </c>
      <c r="Z7" s="1078"/>
      <c r="AA7" s="1188" t="s">
        <v>701</v>
      </c>
      <c r="AB7" s="1189"/>
      <c r="AC7" s="1189"/>
      <c r="AD7" s="1190"/>
      <c r="AE7" s="1022"/>
      <c r="AF7" s="1022"/>
      <c r="AG7" s="1022"/>
      <c r="AI7" s="986"/>
      <c r="AJ7" s="1162"/>
      <c r="AK7" s="1162"/>
      <c r="AL7" s="1162"/>
      <c r="AM7" s="1193"/>
      <c r="AO7" s="1180"/>
      <c r="AP7" s="1181"/>
    </row>
    <row r="8" spans="1:44" s="1024" customFormat="1" ht="36" customHeight="1">
      <c r="B8" s="1025" t="s">
        <v>619</v>
      </c>
      <c r="C8" s="1025" t="s">
        <v>703</v>
      </c>
      <c r="D8" s="1026" t="s">
        <v>704</v>
      </c>
      <c r="E8" s="1025" t="s">
        <v>705</v>
      </c>
      <c r="F8" s="1025" t="s">
        <v>706</v>
      </c>
      <c r="G8" s="1025" t="s">
        <v>707</v>
      </c>
      <c r="H8" s="1027" t="s">
        <v>708</v>
      </c>
      <c r="I8" s="1027" t="s">
        <v>709</v>
      </c>
      <c r="J8" s="1025" t="s">
        <v>710</v>
      </c>
      <c r="K8" s="1027" t="s">
        <v>711</v>
      </c>
      <c r="L8" s="1028" t="s">
        <v>712</v>
      </c>
      <c r="M8" s="1028" t="s">
        <v>713</v>
      </c>
      <c r="N8" s="1029" t="s">
        <v>714</v>
      </c>
      <c r="O8" s="1029" t="s">
        <v>715</v>
      </c>
      <c r="P8" s="1030" t="s">
        <v>716</v>
      </c>
      <c r="Q8" s="1031" t="s">
        <v>717</v>
      </c>
      <c r="R8" s="1032" t="s">
        <v>718</v>
      </c>
      <c r="S8" s="1033" t="s">
        <v>719</v>
      </c>
      <c r="T8" s="1034" t="s">
        <v>720</v>
      </c>
      <c r="U8" s="1030" t="s">
        <v>721</v>
      </c>
      <c r="V8" s="1030" t="s">
        <v>722</v>
      </c>
      <c r="W8" s="1030" t="s">
        <v>723</v>
      </c>
      <c r="X8" s="1030" t="s">
        <v>724</v>
      </c>
      <c r="Y8" s="1035" t="s">
        <v>725</v>
      </c>
      <c r="Z8" s="1035" t="s">
        <v>755</v>
      </c>
      <c r="AA8" s="1025" t="s">
        <v>726</v>
      </c>
      <c r="AB8" s="1025" t="s">
        <v>727</v>
      </c>
      <c r="AC8" s="1025" t="s">
        <v>728</v>
      </c>
      <c r="AD8" s="1025" t="s">
        <v>729</v>
      </c>
      <c r="AE8" s="1036"/>
      <c r="AF8" s="1037" t="s">
        <v>730</v>
      </c>
      <c r="AG8" s="1037" t="s">
        <v>731</v>
      </c>
      <c r="AH8" s="1038" t="s">
        <v>732</v>
      </c>
      <c r="AI8" s="1038" t="s">
        <v>733</v>
      </c>
      <c r="AJ8" s="1039"/>
      <c r="AK8" s="1039"/>
      <c r="AL8" s="1039"/>
      <c r="AM8" s="1040"/>
      <c r="AO8" s="1038" t="s">
        <v>689</v>
      </c>
      <c r="AP8" s="1038" t="s">
        <v>694</v>
      </c>
    </row>
    <row r="9" spans="1:44" ht="19.5" customHeight="1">
      <c r="A9" s="1041">
        <f ca="1">B3</f>
        <v>45426</v>
      </c>
      <c r="B9" s="1009">
        <f ca="1">基本信息!J7</f>
        <v>38</v>
      </c>
      <c r="C9" s="1025" t="s">
        <v>100</v>
      </c>
      <c r="D9" s="1059" t="str">
        <f>MID(基本信息!H7,2,5)&amp;"-"&amp;RIGHT(基本信息!I7,5)</f>
        <v>8-40-41</v>
      </c>
      <c r="E9" s="998">
        <f ca="1">VLOOKUP($A9,日报!$A:$FF,5,0)</f>
        <v>0</v>
      </c>
      <c r="F9" s="998">
        <f ca="1">VLOOKUP($A9,日报!$A:$FF,6,0)</f>
        <v>0</v>
      </c>
      <c r="G9" s="1042">
        <f ca="1">(E9+F9)/基本信息!C7*100</f>
        <v>0</v>
      </c>
      <c r="H9" s="1043">
        <f>日报!E7</f>
        <v>5.9966101694915251E-2</v>
      </c>
      <c r="I9" s="1043">
        <f>死淘分类!H8</f>
        <v>1.7457627118644067E-2</v>
      </c>
      <c r="J9" s="1044" t="str">
        <f ca="1">VLOOKUP($B9,日耗料!$A:$AL,MATCH(C9,日耗料!$A$2:$AL$2,0),0)</f>
        <v>0</v>
      </c>
      <c r="K9" s="1044" t="str">
        <f>IF(AR9="","0",VLOOKUP(B9,Water!$A$8:$Z$56,MATCH(C9,Water!$A$2:$Z$2,0),0)-VLOOKUP(B9-1,Water!$A$8:$Z$56,MATCH(C9,Water!$A$2:$Z$2,0),0))</f>
        <v>0</v>
      </c>
      <c r="L9" s="1045">
        <v>0</v>
      </c>
      <c r="M9" s="1045">
        <v>5</v>
      </c>
      <c r="N9" s="1045">
        <v>0</v>
      </c>
      <c r="O9" s="1045">
        <v>14</v>
      </c>
      <c r="P9" s="1046" t="s">
        <v>757</v>
      </c>
      <c r="Q9" s="1047">
        <v>1.22</v>
      </c>
      <c r="R9" s="1047">
        <v>3.42</v>
      </c>
      <c r="S9" s="1048">
        <f>IFERROR(AG9*1000/AF9,"")</f>
        <v>2</v>
      </c>
      <c r="T9" s="1049">
        <v>23.8</v>
      </c>
      <c r="U9" s="1049">
        <v>17.5</v>
      </c>
      <c r="V9" s="1050">
        <v>0.96</v>
      </c>
      <c r="W9" s="1050">
        <v>0.66</v>
      </c>
      <c r="X9" s="1051">
        <f>周报!$C$8</f>
        <v>38.5</v>
      </c>
      <c r="Y9" s="1052">
        <f>IFERROR(周报!$C$16,"")</f>
        <v>5.2363636363636363</v>
      </c>
      <c r="Z9" s="1053">
        <f>IFERROR(周报!$C$14,"")</f>
        <v>201.6</v>
      </c>
      <c r="AA9" s="1053">
        <f>IFERROR(周报!$C$29,"")</f>
        <v>534.29999999999995</v>
      </c>
      <c r="AB9" s="1053">
        <f>IFERROR(周报!$C$43,"")</f>
        <v>1067.2</v>
      </c>
      <c r="AC9" s="1053">
        <f>IFERROR(周报!$C$57,"")</f>
        <v>1771.2</v>
      </c>
      <c r="AD9" s="1053">
        <f>IFERROR(周报!$C$71,"")</f>
        <v>2434</v>
      </c>
      <c r="AE9" s="1036"/>
      <c r="AF9" s="1054">
        <f>ROUND(AG9*1000/2,0)</f>
        <v>5610</v>
      </c>
      <c r="AG9" s="1055">
        <v>11.22</v>
      </c>
      <c r="AH9" s="1056">
        <v>1</v>
      </c>
      <c r="AI9" s="1009">
        <f t="shared" ref="AI9:AI17" si="0">(AP9-AO9)*40</f>
        <v>280</v>
      </c>
      <c r="AJ9" s="1057">
        <f>IF(L9&gt;N9,N9,L9)</f>
        <v>0</v>
      </c>
      <c r="AK9" s="1057">
        <f>IF(L9&gt;N9,L9,N9)</f>
        <v>0</v>
      </c>
      <c r="AL9" s="1009">
        <f>IF(M9&gt;O9,O9,M9)</f>
        <v>5</v>
      </c>
      <c r="AM9" s="1009">
        <f>IF(M9&gt;O9,M9,O9)</f>
        <v>14</v>
      </c>
      <c r="AN9" s="986" t="s">
        <v>100</v>
      </c>
      <c r="AO9" s="1056">
        <v>7960.1</v>
      </c>
      <c r="AP9" s="1056">
        <v>7967.1</v>
      </c>
      <c r="AR9" s="986" t="str">
        <f>IF(基本信息!K7="",基本信息!J7,"")</f>
        <v/>
      </c>
    </row>
    <row r="10" spans="1:44" ht="19.5" hidden="1" customHeight="1">
      <c r="A10" s="1041">
        <f ca="1">A9</f>
        <v>45426</v>
      </c>
      <c r="B10" s="1009">
        <f ca="1">基本信息!J8</f>
        <v>36</v>
      </c>
      <c r="C10" s="1025" t="s">
        <v>525</v>
      </c>
      <c r="D10" s="1059" t="str">
        <f>MID(基本信息!H8,2,5)&amp;"-"&amp;RIGHT(基本信息!I8,5)</f>
        <v>8-40-41</v>
      </c>
      <c r="E10" s="998">
        <f ca="1">VLOOKUP($A10,日报!$A:$FF,22,0)</f>
        <v>0</v>
      </c>
      <c r="F10" s="998">
        <f ca="1">VLOOKUP($A10,日报!$A:$FF,23,0)</f>
        <v>0</v>
      </c>
      <c r="G10" s="1042">
        <f ca="1">(E10+F10)/基本信息!C8*100</f>
        <v>0</v>
      </c>
      <c r="H10" s="1043">
        <f>日报!V7</f>
        <v>5.6122448979591837E-2</v>
      </c>
      <c r="I10" s="1043">
        <f>死淘分类!R8</f>
        <v>1.5170068027210885E-2</v>
      </c>
      <c r="J10" s="1044">
        <f ca="1">VLOOKUP($B10,日耗料!$A:$AL,MATCH(C10,日耗料!$A$2:$AL$2,0),0)</f>
        <v>0</v>
      </c>
      <c r="K10" s="1044" t="str">
        <f>IF(AR10="","0",VLOOKUP(B10,Water!$A$8:$Z$56,MATCH(C10,Water!$A$2:$Z$2,0),0)-VLOOKUP(B10-1,Water!$A$8:$Z$56,MATCH(C10,Water!$A$2:$Z$2,0),0))</f>
        <v>0</v>
      </c>
      <c r="L10" s="1045"/>
      <c r="M10" s="1045"/>
      <c r="N10" s="1045"/>
      <c r="O10" s="1045"/>
      <c r="P10" s="1046"/>
      <c r="Q10" s="1047"/>
      <c r="R10" s="1047"/>
      <c r="S10" s="1048" t="str">
        <f t="shared" ref="S10:S17" si="1">IFERROR(AG10*1000/AF10,"")</f>
        <v/>
      </c>
      <c r="T10" s="1049"/>
      <c r="U10" s="1049"/>
      <c r="V10" s="1050"/>
      <c r="W10" s="1050"/>
      <c r="X10" s="1051">
        <f>周报!$D$8</f>
        <v>38.5</v>
      </c>
      <c r="Y10" s="1052">
        <f>IFERROR(周报!$D$16,"")</f>
        <v>5.2519480519480517</v>
      </c>
      <c r="Z10" s="1053">
        <f>IFERROR(周报!$D$14,"")</f>
        <v>202.2</v>
      </c>
      <c r="AA10" s="1053">
        <f>IFERROR(周报!$D$29,"")</f>
        <v>542.9</v>
      </c>
      <c r="AB10" s="1053">
        <f>IFERROR(周报!$D$43,"")</f>
        <v>1050.3</v>
      </c>
      <c r="AC10" s="1053">
        <f>IFERROR(周报!$D$57,"")</f>
        <v>1782.1</v>
      </c>
      <c r="AD10" s="1053">
        <f>IFERROR(周报!$D$71,"")</f>
        <v>2437.8000000000002</v>
      </c>
      <c r="AE10" s="1036"/>
      <c r="AF10" s="1054">
        <f t="shared" ref="AF10:AF17" si="2">ROUND(AG10*1000/2,0)</f>
        <v>0</v>
      </c>
      <c r="AG10" s="1055"/>
      <c r="AH10" s="1056"/>
      <c r="AI10" s="1009">
        <f t="shared" si="0"/>
        <v>0</v>
      </c>
      <c r="AJ10" s="1057">
        <f t="shared" ref="AJ10:AJ17" si="3">IF(L10&gt;N10,N10,L10)</f>
        <v>0</v>
      </c>
      <c r="AK10" s="1057">
        <f t="shared" ref="AK10:AK17" si="4">IF(L10&gt;N10,L10,N10)</f>
        <v>0</v>
      </c>
      <c r="AL10" s="1009">
        <f t="shared" ref="AL10:AL17" si="5">IF(M10&gt;O10,O10,M10)</f>
        <v>0</v>
      </c>
      <c r="AM10" s="1009">
        <f t="shared" ref="AM10:AM17" si="6">IF(M10&gt;O10,M10,O10)</f>
        <v>0</v>
      </c>
      <c r="AN10" s="986" t="s">
        <v>649</v>
      </c>
      <c r="AO10" s="1056"/>
      <c r="AP10" s="1056"/>
      <c r="AR10" s="986" t="str">
        <f>IF(基本信息!K8="",基本信息!J8,"")</f>
        <v/>
      </c>
    </row>
    <row r="11" spans="1:44" ht="19.5" customHeight="1">
      <c r="A11" s="1041">
        <f ca="1">A10</f>
        <v>45426</v>
      </c>
      <c r="B11" s="1009">
        <f ca="1">基本信息!J9</f>
        <v>38</v>
      </c>
      <c r="C11" s="1079" t="s">
        <v>565</v>
      </c>
      <c r="D11" s="1059" t="str">
        <f>MID(基本信息!H9,2,5)&amp;"-"&amp;RIGHT(基本信息!I9,5)</f>
        <v>3-47-48</v>
      </c>
      <c r="E11" s="998">
        <f ca="1">VLOOKUP($A11,日报!$A:$FF,39,0)</f>
        <v>0</v>
      </c>
      <c r="F11" s="998">
        <f ca="1">VLOOKUP($A11,日报!$A:$FF,40,0)</f>
        <v>0</v>
      </c>
      <c r="G11" s="1042">
        <f ca="1">(E11+F11)/基本信息!C9*100</f>
        <v>0</v>
      </c>
      <c r="H11" s="1043">
        <f>日报!AM7</f>
        <v>3.877966101694915E-2</v>
      </c>
      <c r="I11" s="1043">
        <f>死淘分类!AB8</f>
        <v>5.3220338983050852E-3</v>
      </c>
      <c r="J11" s="1044" t="str">
        <f ca="1">VLOOKUP($B11,日耗料!$A:$AL,MATCH(C11,日耗料!$A$2:$AL$2,0),0)</f>
        <v>0</v>
      </c>
      <c r="K11" s="1044" t="str">
        <f>IF(AR11="","0",VLOOKUP(B11,Water!$A$8:$Z$56,MATCH(C11,Water!$A$2:$Z$2,0),0)-VLOOKUP(B11-1,Water!$A$8:$Z$56,MATCH(C11,Water!$A$2:$Z$2,0),0))</f>
        <v>0</v>
      </c>
      <c r="L11" s="1045">
        <v>0</v>
      </c>
      <c r="M11" s="1045">
        <v>5</v>
      </c>
      <c r="N11" s="1045">
        <v>0</v>
      </c>
      <c r="O11" s="1045">
        <v>14</v>
      </c>
      <c r="P11" s="1046" t="s">
        <v>756</v>
      </c>
      <c r="Q11" s="1047">
        <v>1.22</v>
      </c>
      <c r="R11" s="1047">
        <v>3.42</v>
      </c>
      <c r="S11" s="1048">
        <f t="shared" si="1"/>
        <v>2</v>
      </c>
      <c r="T11" s="1049">
        <v>24.8</v>
      </c>
      <c r="U11" s="1049">
        <v>17.5</v>
      </c>
      <c r="V11" s="1050">
        <v>0.84</v>
      </c>
      <c r="W11" s="1050">
        <v>0.57999999999999996</v>
      </c>
      <c r="X11" s="1051">
        <f>周报!$E$8</f>
        <v>41.6</v>
      </c>
      <c r="Y11" s="1052">
        <f>IFERROR(周报!$E$16,"")</f>
        <v>4.4495192307692308</v>
      </c>
      <c r="Z11" s="1053">
        <f>IFERROR(周报!$E$14,"")</f>
        <v>185.1</v>
      </c>
      <c r="AA11" s="1053">
        <f>IFERROR(周报!$E$29,"")</f>
        <v>499.4</v>
      </c>
      <c r="AB11" s="1053">
        <f>IFERROR(周报!$E$43,"")</f>
        <v>1039.7</v>
      </c>
      <c r="AC11" s="1053">
        <f>IFERROR(周报!$E$57,"")</f>
        <v>1647.8</v>
      </c>
      <c r="AD11" s="1053">
        <f>IFERROR(周报!$E$71,"")</f>
        <v>2278.3000000000002</v>
      </c>
      <c r="AE11" s="1036"/>
      <c r="AF11" s="1054">
        <f t="shared" si="2"/>
        <v>5785</v>
      </c>
      <c r="AG11" s="1055">
        <v>11.57</v>
      </c>
      <c r="AH11" s="1056">
        <v>1</v>
      </c>
      <c r="AI11" s="1009">
        <f t="shared" si="0"/>
        <v>236.00000000002183</v>
      </c>
      <c r="AJ11" s="1057">
        <f t="shared" si="3"/>
        <v>0</v>
      </c>
      <c r="AK11" s="1057">
        <f t="shared" si="4"/>
        <v>0</v>
      </c>
      <c r="AL11" s="1009">
        <f t="shared" si="5"/>
        <v>5</v>
      </c>
      <c r="AM11" s="1009">
        <f t="shared" si="6"/>
        <v>14</v>
      </c>
      <c r="AN11" s="986" t="s">
        <v>565</v>
      </c>
      <c r="AO11" s="1056">
        <v>7898.7</v>
      </c>
      <c r="AP11" s="1056">
        <v>7904.6</v>
      </c>
      <c r="AR11" s="986" t="str">
        <f>IF(基本信息!K9="",基本信息!J9,"")</f>
        <v/>
      </c>
    </row>
    <row r="12" spans="1:44" ht="19.5" customHeight="1">
      <c r="A12" s="1041">
        <f t="shared" ref="A12:A17" ca="1" si="7">A11</f>
        <v>45426</v>
      </c>
      <c r="B12" s="1009">
        <f ca="1">基本信息!J10</f>
        <v>38</v>
      </c>
      <c r="C12" s="1079" t="s">
        <v>526</v>
      </c>
      <c r="D12" s="1059" t="str">
        <f>MID(基本信息!H10,2,5)&amp;"-"&amp;RIGHT(基本信息!I10,5)</f>
        <v>3-47-48</v>
      </c>
      <c r="E12" s="998">
        <f ca="1">VLOOKUP($A12,日报!$A:$FF,56,0)</f>
        <v>0</v>
      </c>
      <c r="F12" s="998">
        <f ca="1">VLOOKUP($A12,日报!$A:$FF,57,0)</f>
        <v>0</v>
      </c>
      <c r="G12" s="1042">
        <f ca="1">(E12+F12)/基本信息!C10*100</f>
        <v>0</v>
      </c>
      <c r="H12" s="1043">
        <f>日报!BD7</f>
        <v>4.7380952380952378E-2</v>
      </c>
      <c r="I12" s="1043">
        <f>死淘分类!AL8</f>
        <v>1.0034013605442177E-2</v>
      </c>
      <c r="J12" s="1044" t="str">
        <f ca="1">VLOOKUP($B12,日耗料!$A:$AL,MATCH(C12,日耗料!$A$2:$AL$2,0),0)</f>
        <v>0</v>
      </c>
      <c r="K12" s="1044" t="str">
        <f>IF(AR12="","0",VLOOKUP(B12,Water!$A$8:$Z$56,MATCH(C12,Water!$A$2:$Z$2,0),0)-VLOOKUP(B12-1,Water!$A$8:$Z$56,MATCH(C12,Water!$A$2:$Z$2,0),0))</f>
        <v>0</v>
      </c>
      <c r="L12" s="1045">
        <v>0</v>
      </c>
      <c r="M12" s="1045">
        <v>5</v>
      </c>
      <c r="N12" s="1045">
        <v>0</v>
      </c>
      <c r="O12" s="1045">
        <v>14</v>
      </c>
      <c r="P12" s="1046" t="s">
        <v>756</v>
      </c>
      <c r="Q12" s="1047">
        <v>1.22</v>
      </c>
      <c r="R12" s="1047">
        <v>3.42</v>
      </c>
      <c r="S12" s="1048">
        <f t="shared" si="1"/>
        <v>2</v>
      </c>
      <c r="T12" s="1049">
        <v>24.5</v>
      </c>
      <c r="U12" s="1049">
        <v>17.399999999999999</v>
      </c>
      <c r="V12" s="1050">
        <v>0.94</v>
      </c>
      <c r="W12" s="1050">
        <v>0.66</v>
      </c>
      <c r="X12" s="1051">
        <f>周报!$F$8</f>
        <v>41.4</v>
      </c>
      <c r="Y12" s="1052">
        <f>IFERROR(周报!$F$16,"")</f>
        <v>4.5338164251207731</v>
      </c>
      <c r="Z12" s="1053">
        <f>IFERROR(周报!$F$14,"")</f>
        <v>187.7</v>
      </c>
      <c r="AA12" s="1053">
        <f>IFERROR(周报!$F$29,"")</f>
        <v>497.3</v>
      </c>
      <c r="AB12" s="1053">
        <f>IFERROR(周报!$F$43,"")</f>
        <v>1012.9</v>
      </c>
      <c r="AC12" s="1053">
        <f>IFERROR(周报!$F$57,"")</f>
        <v>1641.8</v>
      </c>
      <c r="AD12" s="1053">
        <f>IFERROR(周报!$F$71,"")</f>
        <v>2293.6999999999998</v>
      </c>
      <c r="AE12" s="1036"/>
      <c r="AF12" s="1054">
        <f t="shared" si="2"/>
        <v>5650</v>
      </c>
      <c r="AG12" s="1055">
        <v>11.3</v>
      </c>
      <c r="AH12" s="1056">
        <v>1</v>
      </c>
      <c r="AI12" s="1009">
        <f t="shared" si="0"/>
        <v>260</v>
      </c>
      <c r="AJ12" s="1057">
        <f t="shared" si="3"/>
        <v>0</v>
      </c>
      <c r="AK12" s="1057">
        <f t="shared" si="4"/>
        <v>0</v>
      </c>
      <c r="AL12" s="1009">
        <f t="shared" si="5"/>
        <v>5</v>
      </c>
      <c r="AM12" s="1009">
        <f t="shared" si="6"/>
        <v>14</v>
      </c>
      <c r="AN12" s="986" t="s">
        <v>526</v>
      </c>
      <c r="AO12" s="1056">
        <v>8220</v>
      </c>
      <c r="AP12" s="1056">
        <v>8226.5</v>
      </c>
      <c r="AR12" s="986" t="str">
        <f>IF(基本信息!K10="",基本信息!J10,"")</f>
        <v/>
      </c>
    </row>
    <row r="13" spans="1:44" ht="19.5" customHeight="1">
      <c r="A13" s="1041">
        <f t="shared" ca="1" si="7"/>
        <v>45426</v>
      </c>
      <c r="B13" s="1009">
        <f ca="1">基本信息!J11</f>
        <v>38</v>
      </c>
      <c r="C13" s="1079" t="s">
        <v>528</v>
      </c>
      <c r="D13" s="1059" t="str">
        <f>MID(基本信息!H11,2,5)&amp;"-"&amp;RIGHT(基本信息!I11,5)</f>
        <v>3-47-48</v>
      </c>
      <c r="E13" s="998">
        <f ca="1">VLOOKUP($A13,日报!$A:$FF,73,0)</f>
        <v>0</v>
      </c>
      <c r="F13" s="998">
        <f ca="1">VLOOKUP($A13,日报!$A:$FF,74,0)</f>
        <v>0</v>
      </c>
      <c r="G13" s="1042">
        <f ca="1">(E13+F13)/基本信息!C11*100</f>
        <v>0</v>
      </c>
      <c r="H13" s="1043">
        <f>日报!BU7</f>
        <v>4.552542372881356E-2</v>
      </c>
      <c r="I13" s="1043">
        <f>死淘分类!AV8</f>
        <v>5.1864406779661013E-3</v>
      </c>
      <c r="J13" s="1044" t="str">
        <f ca="1">VLOOKUP($B13,日耗料!$A:$AL,MATCH(C13,日耗料!$A$2:$AL$2,0),0)</f>
        <v>0</v>
      </c>
      <c r="K13" s="1044" t="str">
        <f>IF(AR13="","0",VLOOKUP(B13,Water!$A$8:$Z$56,MATCH(C13,Water!$A$2:$Z$2,0),0)-VLOOKUP(B13-1,Water!$A$8:$Z$56,MATCH(C13,Water!$A$2:$Z$2,0),0))</f>
        <v>0</v>
      </c>
      <c r="L13" s="1045">
        <v>0</v>
      </c>
      <c r="M13" s="1045">
        <v>5</v>
      </c>
      <c r="N13" s="1045">
        <v>0</v>
      </c>
      <c r="O13" s="1045">
        <v>14</v>
      </c>
      <c r="P13" s="1046" t="s">
        <v>756</v>
      </c>
      <c r="Q13" s="1047">
        <v>1.22</v>
      </c>
      <c r="R13" s="1047">
        <v>3.42</v>
      </c>
      <c r="S13" s="1048">
        <f t="shared" si="1"/>
        <v>2</v>
      </c>
      <c r="T13" s="1049">
        <v>24.5</v>
      </c>
      <c r="U13" s="1049">
        <v>17</v>
      </c>
      <c r="V13" s="1050">
        <v>0.95</v>
      </c>
      <c r="W13" s="1050">
        <v>0.67</v>
      </c>
      <c r="X13" s="1051">
        <f>周报!$G$8</f>
        <v>41.6</v>
      </c>
      <c r="Y13" s="1052">
        <f>IFERROR(周报!$G$16,"")</f>
        <v>4.5625</v>
      </c>
      <c r="Z13" s="1053">
        <f>IFERROR(周报!$G$14,"")</f>
        <v>189.8</v>
      </c>
      <c r="AA13" s="1053">
        <f>IFERROR(周报!$G$29,"")</f>
        <v>518.79999999999995</v>
      </c>
      <c r="AB13" s="1053">
        <f>IFERROR(周报!$G$43,"")</f>
        <v>1071.0999999999999</v>
      </c>
      <c r="AC13" s="1053">
        <f>IFERROR(周报!$G$57,"")</f>
        <v>1638.3</v>
      </c>
      <c r="AD13" s="1053">
        <f>IFERROR(周报!$G$71,"")</f>
        <v>2294.1</v>
      </c>
      <c r="AE13" s="1036"/>
      <c r="AF13" s="1054">
        <f t="shared" si="2"/>
        <v>5640</v>
      </c>
      <c r="AG13" s="1055">
        <v>11.28</v>
      </c>
      <c r="AH13" s="1056">
        <v>1</v>
      </c>
      <c r="AI13" s="1009">
        <f t="shared" si="0"/>
        <v>255.99999999998545</v>
      </c>
      <c r="AJ13" s="1057">
        <f t="shared" si="3"/>
        <v>0</v>
      </c>
      <c r="AK13" s="1057">
        <f t="shared" si="4"/>
        <v>0</v>
      </c>
      <c r="AL13" s="1009">
        <f t="shared" si="5"/>
        <v>5</v>
      </c>
      <c r="AM13" s="1009">
        <f t="shared" si="6"/>
        <v>14</v>
      </c>
      <c r="AN13" s="986" t="s">
        <v>528</v>
      </c>
      <c r="AO13" s="1056">
        <v>7854</v>
      </c>
      <c r="AP13" s="1056">
        <v>7860.4</v>
      </c>
      <c r="AR13" s="986" t="str">
        <f>IF(基本信息!K11="",基本信息!J11,"")</f>
        <v/>
      </c>
    </row>
    <row r="14" spans="1:44" ht="19.5" customHeight="1">
      <c r="A14" s="1041">
        <f t="shared" ca="1" si="7"/>
        <v>45426</v>
      </c>
      <c r="B14" s="1009">
        <f ca="1">基本信息!J12</f>
        <v>37</v>
      </c>
      <c r="C14" s="1025" t="s">
        <v>624</v>
      </c>
      <c r="D14" s="1074" t="str">
        <f>MID(基本信息!H12,2,5)&amp;"-"&amp;RIGHT(基本信息!I12,5)</f>
        <v>洋-39</v>
      </c>
      <c r="E14" s="998">
        <f ca="1">VLOOKUP($A14,日报!$A:$FF,90,0)</f>
        <v>0</v>
      </c>
      <c r="F14" s="998">
        <f ca="1">VLOOKUP($A14,日报!$A:$FF,91,0)</f>
        <v>0</v>
      </c>
      <c r="G14" s="1042">
        <f ca="1">(E14+F14)/基本信息!C12*100</f>
        <v>0</v>
      </c>
      <c r="H14" s="1043">
        <f>日报!CL7</f>
        <v>3.8989898989898991E-2</v>
      </c>
      <c r="I14" s="1043">
        <f>死淘分类!BF8</f>
        <v>6.2626262626262631E-3</v>
      </c>
      <c r="J14" s="1044" t="str">
        <f ca="1">VLOOKUP($B14,日耗料!$A:$AL,MATCH(C14,日耗料!$A$2:$AL$2,0),0)</f>
        <v>0</v>
      </c>
      <c r="K14" s="1044" t="str">
        <f>IF(AR14="","0",VLOOKUP(B14,Water!$A$8:$Z$56,MATCH(C14,Water!$A$2:$Z$2,0),0)-VLOOKUP(B14-1,Water!$A$8:$Z$56,MATCH(C14,Water!$A$2:$Z$2,0),0))</f>
        <v>0</v>
      </c>
      <c r="L14" s="1045">
        <v>0</v>
      </c>
      <c r="M14" s="1045">
        <v>5</v>
      </c>
      <c r="N14" s="1045">
        <v>0</v>
      </c>
      <c r="O14" s="1045">
        <v>14</v>
      </c>
      <c r="P14" s="1046" t="s">
        <v>756</v>
      </c>
      <c r="Q14" s="1047">
        <v>1.27</v>
      </c>
      <c r="R14" s="1047">
        <v>3.57</v>
      </c>
      <c r="S14" s="1048">
        <f t="shared" si="1"/>
        <v>2</v>
      </c>
      <c r="T14" s="1049">
        <v>24.4</v>
      </c>
      <c r="U14" s="1049">
        <v>17.3</v>
      </c>
      <c r="V14" s="1050">
        <v>0.92</v>
      </c>
      <c r="W14" s="1050">
        <v>0.68</v>
      </c>
      <c r="X14" s="1051">
        <f>周报!$H$8</f>
        <v>41</v>
      </c>
      <c r="Y14" s="1052">
        <f>IFERROR(周报!$H$16,"")</f>
        <v>5.0170731707317069</v>
      </c>
      <c r="Z14" s="1053">
        <f>IFERROR(周报!$H$14,"")</f>
        <v>205.7</v>
      </c>
      <c r="AA14" s="1053">
        <f>IFERROR(周报!$H$29,"")</f>
        <v>526.5</v>
      </c>
      <c r="AB14" s="1053">
        <f>IFERROR(周报!$H$43,"")</f>
        <v>1085.2</v>
      </c>
      <c r="AC14" s="1053">
        <f>IFERROR(周报!$H$57,"")</f>
        <v>1753.3</v>
      </c>
      <c r="AD14" s="1053">
        <f>IFERROR(周报!$H$71,"")</f>
        <v>2395.1</v>
      </c>
      <c r="AE14" s="1036"/>
      <c r="AF14" s="1054">
        <f t="shared" si="2"/>
        <v>5660</v>
      </c>
      <c r="AG14" s="1055">
        <v>11.32</v>
      </c>
      <c r="AH14" s="1056">
        <v>1</v>
      </c>
      <c r="AI14" s="1009">
        <f t="shared" si="0"/>
        <v>260</v>
      </c>
      <c r="AJ14" s="1057">
        <f t="shared" si="3"/>
        <v>0</v>
      </c>
      <c r="AK14" s="1057">
        <f t="shared" si="4"/>
        <v>0</v>
      </c>
      <c r="AL14" s="1009">
        <f t="shared" si="5"/>
        <v>5</v>
      </c>
      <c r="AM14" s="1009">
        <f t="shared" si="6"/>
        <v>14</v>
      </c>
      <c r="AN14" s="986" t="s">
        <v>624</v>
      </c>
      <c r="AO14" s="1056">
        <v>7908</v>
      </c>
      <c r="AP14" s="1056">
        <v>7914.5</v>
      </c>
      <c r="AR14" s="986" t="str">
        <f>IF(基本信息!K12="",基本信息!J12,"")</f>
        <v/>
      </c>
    </row>
    <row r="15" spans="1:44" s="991" customFormat="1" ht="19.5" customHeight="1">
      <c r="A15" s="1041">
        <f t="shared" ca="1" si="7"/>
        <v>45426</v>
      </c>
      <c r="B15" s="1009">
        <f ca="1">基本信息!J13</f>
        <v>37</v>
      </c>
      <c r="C15" s="1025" t="s">
        <v>625</v>
      </c>
      <c r="D15" s="1074" t="str">
        <f>MID(基本信息!H13,2,5)&amp;"-"&amp;RIGHT(基本信息!I13,5)</f>
        <v>洋-39</v>
      </c>
      <c r="E15" s="998">
        <f ca="1">VLOOKUP($A15,日报!$A:$FF,107,0)</f>
        <v>0</v>
      </c>
      <c r="F15" s="998">
        <f ca="1">VLOOKUP($A15,日报!$A:$FF,108,0)</f>
        <v>0</v>
      </c>
      <c r="G15" s="1042">
        <f ca="1">(E15+F15)/基本信息!C13*100</f>
        <v>0</v>
      </c>
      <c r="H15" s="1043">
        <f>日报!DC7</f>
        <v>4.0740740740740744E-2</v>
      </c>
      <c r="I15" s="1043">
        <f>死淘分类!BP8</f>
        <v>9.2592592592592587E-3</v>
      </c>
      <c r="J15" s="1044" t="str">
        <f ca="1">VLOOKUP($B15,日耗料!$A:$AL,MATCH(C15,日耗料!$A$2:$AL$2,0),0)</f>
        <v>0</v>
      </c>
      <c r="K15" s="1044" t="str">
        <f>IF(AR15="","0",VLOOKUP(B15,Water!$A$8:$Z$56,MATCH(C15,Water!$A$2:$Z$2,0),0)-VLOOKUP(B15-1,Water!$A$8:$Z$56,MATCH(C15,Water!$A$2:$Z$2,0),0))</f>
        <v>0</v>
      </c>
      <c r="L15" s="1045">
        <v>0</v>
      </c>
      <c r="M15" s="1045">
        <v>5</v>
      </c>
      <c r="N15" s="1045">
        <v>0</v>
      </c>
      <c r="O15" s="1045">
        <v>14</v>
      </c>
      <c r="P15" s="1046" t="s">
        <v>756</v>
      </c>
      <c r="Q15" s="1047">
        <v>1.27</v>
      </c>
      <c r="R15" s="1047">
        <v>3.57</v>
      </c>
      <c r="S15" s="1048">
        <f t="shared" si="1"/>
        <v>2</v>
      </c>
      <c r="T15" s="1049">
        <v>24.4</v>
      </c>
      <c r="U15" s="1049">
        <v>17.399999999999999</v>
      </c>
      <c r="V15" s="1050">
        <v>0.88</v>
      </c>
      <c r="W15" s="1050">
        <v>0.59</v>
      </c>
      <c r="X15" s="1051">
        <f>周报!$I$8</f>
        <v>41</v>
      </c>
      <c r="Y15" s="1052">
        <f>IFERROR(周报!$I$16,"")</f>
        <v>4.7609756097560973</v>
      </c>
      <c r="Z15" s="1053">
        <f>IFERROR(周报!$I$14,"")</f>
        <v>195.2</v>
      </c>
      <c r="AA15" s="1053">
        <f>IFERROR(周报!$I$29,"")</f>
        <v>540.9</v>
      </c>
      <c r="AB15" s="1053">
        <f>IFERROR(周报!$I$43,"")</f>
        <v>1095.4000000000001</v>
      </c>
      <c r="AC15" s="1053">
        <f>IFERROR(周报!$I$57,"")</f>
        <v>1777.5</v>
      </c>
      <c r="AD15" s="1053">
        <f>IFERROR(周报!$I$71,"")</f>
        <v>2373.3000000000002</v>
      </c>
      <c r="AE15" s="1036"/>
      <c r="AF15" s="1054">
        <f t="shared" si="2"/>
        <v>5875</v>
      </c>
      <c r="AG15" s="1055">
        <v>11.75</v>
      </c>
      <c r="AH15" s="1056">
        <v>1</v>
      </c>
      <c r="AI15" s="1009">
        <f t="shared" si="0"/>
        <v>260</v>
      </c>
      <c r="AJ15" s="1057">
        <f t="shared" si="3"/>
        <v>0</v>
      </c>
      <c r="AK15" s="1057">
        <f t="shared" si="4"/>
        <v>0</v>
      </c>
      <c r="AL15" s="1009">
        <f t="shared" si="5"/>
        <v>5</v>
      </c>
      <c r="AM15" s="1009">
        <f t="shared" si="6"/>
        <v>14</v>
      </c>
      <c r="AN15" s="986" t="s">
        <v>625</v>
      </c>
      <c r="AO15" s="1056">
        <v>8213.5</v>
      </c>
      <c r="AP15" s="1056">
        <v>8220</v>
      </c>
      <c r="AR15" s="986" t="str">
        <f>IF(基本信息!K13="",基本信息!J13,"")</f>
        <v/>
      </c>
    </row>
    <row r="16" spans="1:44" s="991" customFormat="1" ht="19.5" customHeight="1">
      <c r="A16" s="1041">
        <f t="shared" ca="1" si="7"/>
        <v>45426</v>
      </c>
      <c r="B16" s="1009">
        <f ca="1">基本信息!J14</f>
        <v>37</v>
      </c>
      <c r="C16" s="1025" t="s">
        <v>626</v>
      </c>
      <c r="D16" s="1074" t="str">
        <f>MID(基本信息!H14,2,8)&amp;"-"&amp;RIGHT(基本信息!I14,8)</f>
        <v>洋/虎崛垄-39/44</v>
      </c>
      <c r="E16" s="998">
        <f ca="1">VLOOKUP($A16,日报!$A:$FF,124,0)</f>
        <v>0</v>
      </c>
      <c r="F16" s="998">
        <f ca="1">VLOOKUP($A16,日报!$A:$JU,125,0)</f>
        <v>0</v>
      </c>
      <c r="G16" s="1042">
        <f ca="1">(E16+F16)/基本信息!C14*100</f>
        <v>0</v>
      </c>
      <c r="H16" s="1043">
        <f>日报!DT7</f>
        <v>4.566101694915254E-2</v>
      </c>
      <c r="I16" s="1043">
        <f>死淘分类!BZ8</f>
        <v>7.1525423728813556E-3</v>
      </c>
      <c r="J16" s="1044" t="str">
        <f ca="1">VLOOKUP($B16,日耗料!$A:$AL,MATCH(C16,日耗料!$A$2:$AL$2,0),0)</f>
        <v>0</v>
      </c>
      <c r="K16" s="1044" t="str">
        <f>IF(AR16="","0",VLOOKUP(B16,Water!$A$8:$Z$56,MATCH(C16,Water!$A$2:$Z$2,0),0)-VLOOKUP(B16-1,Water!$A$8:$Z$56,MATCH(C16,Water!$A$2:$Z$2,0),0))</f>
        <v>0</v>
      </c>
      <c r="L16" s="1045">
        <v>0</v>
      </c>
      <c r="M16" s="1045">
        <v>5</v>
      </c>
      <c r="N16" s="1045">
        <v>0</v>
      </c>
      <c r="O16" s="1045">
        <v>14</v>
      </c>
      <c r="P16" s="1046" t="s">
        <v>756</v>
      </c>
      <c r="Q16" s="1047">
        <v>1.27</v>
      </c>
      <c r="R16" s="1047">
        <v>3.57</v>
      </c>
      <c r="S16" s="1048">
        <f t="shared" si="1"/>
        <v>2</v>
      </c>
      <c r="T16" s="1049">
        <v>24.4</v>
      </c>
      <c r="U16" s="1049">
        <v>17.399999999999999</v>
      </c>
      <c r="V16" s="1050">
        <v>0.96</v>
      </c>
      <c r="W16" s="1050">
        <v>0.65</v>
      </c>
      <c r="X16" s="1051">
        <f>周报!$J$8</f>
        <v>43.2</v>
      </c>
      <c r="Y16" s="1052">
        <f>IFERROR(周报!$J$16,"")</f>
        <v>4.5462962962962958</v>
      </c>
      <c r="Z16" s="1053">
        <f>IFERROR(周报!$J$14,"")</f>
        <v>196.4</v>
      </c>
      <c r="AA16" s="1053">
        <f>IFERROR(周报!$J$29,"")</f>
        <v>543</v>
      </c>
      <c r="AB16" s="1053">
        <f>IFERROR(周报!$J$43,"")</f>
        <v>1116</v>
      </c>
      <c r="AC16" s="1053">
        <f>IFERROR(周报!$J$57,"")</f>
        <v>1824</v>
      </c>
      <c r="AD16" s="1053">
        <f>IFERROR(周报!$J$71,"")</f>
        <v>2426.6999999999998</v>
      </c>
      <c r="AE16" s="1036"/>
      <c r="AF16" s="1054">
        <f t="shared" si="2"/>
        <v>5435</v>
      </c>
      <c r="AG16" s="1055">
        <v>10.87</v>
      </c>
      <c r="AH16" s="1056">
        <v>1</v>
      </c>
      <c r="AI16" s="1009">
        <f t="shared" si="0"/>
        <v>216.00000000002183</v>
      </c>
      <c r="AJ16" s="1057">
        <f t="shared" si="3"/>
        <v>0</v>
      </c>
      <c r="AK16" s="1057">
        <f t="shared" si="4"/>
        <v>0</v>
      </c>
      <c r="AL16" s="1009">
        <f t="shared" si="5"/>
        <v>5</v>
      </c>
      <c r="AM16" s="1009">
        <f t="shared" si="6"/>
        <v>14</v>
      </c>
      <c r="AN16" s="986" t="s">
        <v>626</v>
      </c>
      <c r="AO16" s="1058">
        <v>8179.7</v>
      </c>
      <c r="AP16" s="1058">
        <v>8185.1</v>
      </c>
      <c r="AR16" s="986" t="str">
        <f>IF(基本信息!K14="",基本信息!J14,"")</f>
        <v/>
      </c>
    </row>
    <row r="17" spans="1:44" s="991" customFormat="1" ht="19.5" customHeight="1">
      <c r="A17" s="1041">
        <f t="shared" ca="1" si="7"/>
        <v>45426</v>
      </c>
      <c r="B17" s="1009">
        <f ca="1">基本信息!J15</f>
        <v>37</v>
      </c>
      <c r="C17" s="1025" t="s">
        <v>627</v>
      </c>
      <c r="D17" s="1075" t="str">
        <f>MID(基本信息!H15,2,5)&amp;"-"&amp;RIGHT(基本信息!I15,5)</f>
        <v>崛垄-44</v>
      </c>
      <c r="E17" s="998">
        <f ca="1">VLOOKUP($A17,日报!$A:$FF,141,0)</f>
        <v>0</v>
      </c>
      <c r="F17" s="998">
        <f ca="1">VLOOKUP($A17,日报!$A:$JU,142,0)</f>
        <v>0</v>
      </c>
      <c r="G17" s="1042">
        <f ca="1">(E17+F17)/基本信息!C15*100</f>
        <v>0</v>
      </c>
      <c r="H17" s="1043">
        <f>日报!EK7</f>
        <v>4.7108843537414964E-2</v>
      </c>
      <c r="I17" s="1043">
        <f>死淘分类!CJ8</f>
        <v>1.4761904761904763E-2</v>
      </c>
      <c r="J17" s="1044" t="str">
        <f ca="1">VLOOKUP($B17,日耗料!$A:$AL,MATCH(C17,日耗料!$A$2:$AL$2,0),0)</f>
        <v>0</v>
      </c>
      <c r="K17" s="1044" t="str">
        <f>IF(AR17="","0",VLOOKUP(B17,Water!$A$8:$Z$56,MATCH(C17,Water!$A$2:$Z$2,0),0)-VLOOKUP(B17-1,Water!$A$8:$Z$56,MATCH(C17,Water!$A$2:$Z$2,0),0))</f>
        <v>0</v>
      </c>
      <c r="L17" s="1045">
        <v>0</v>
      </c>
      <c r="M17" s="1045">
        <v>5</v>
      </c>
      <c r="N17" s="1045">
        <v>0</v>
      </c>
      <c r="O17" s="1045">
        <v>14</v>
      </c>
      <c r="P17" s="1046" t="s">
        <v>756</v>
      </c>
      <c r="Q17" s="1047">
        <v>1.27</v>
      </c>
      <c r="R17" s="1047">
        <v>3.57</v>
      </c>
      <c r="S17" s="1048">
        <f t="shared" si="1"/>
        <v>2</v>
      </c>
      <c r="T17" s="1049">
        <v>24.3</v>
      </c>
      <c r="U17" s="1049">
        <v>17.5</v>
      </c>
      <c r="V17" s="1050">
        <v>0.9</v>
      </c>
      <c r="W17" s="1050">
        <v>0.55000000000000004</v>
      </c>
      <c r="X17" s="1051">
        <f>周报!$K$8</f>
        <v>43.5</v>
      </c>
      <c r="Y17" s="1052">
        <f>IFERROR(周报!$K$16,"")</f>
        <v>4.4528735632183905</v>
      </c>
      <c r="Z17" s="1053">
        <f>IFERROR(周报!$K$14,"")</f>
        <v>193.7</v>
      </c>
      <c r="AA17" s="1053">
        <f>IFERROR(周报!$K$29,"")</f>
        <v>517.9</v>
      </c>
      <c r="AB17" s="1053">
        <f>IFERROR(周报!$K$43,"")</f>
        <v>1056.8</v>
      </c>
      <c r="AC17" s="1053">
        <f>IFERROR(周报!$K$57,"")</f>
        <v>1736.9</v>
      </c>
      <c r="AD17" s="1053">
        <f>IFERROR(周报!$K$71,"")</f>
        <v>2390.3000000000002</v>
      </c>
      <c r="AE17" s="1036"/>
      <c r="AF17" s="1054">
        <f t="shared" si="2"/>
        <v>5985</v>
      </c>
      <c r="AG17" s="1055">
        <v>11.97</v>
      </c>
      <c r="AH17" s="1056">
        <v>1</v>
      </c>
      <c r="AI17" s="1009">
        <f t="shared" si="0"/>
        <v>247.99999999999272</v>
      </c>
      <c r="AJ17" s="1057">
        <f t="shared" si="3"/>
        <v>0</v>
      </c>
      <c r="AK17" s="1057">
        <f t="shared" si="4"/>
        <v>0</v>
      </c>
      <c r="AL17" s="1009">
        <f t="shared" si="5"/>
        <v>5</v>
      </c>
      <c r="AM17" s="1009">
        <f t="shared" si="6"/>
        <v>14</v>
      </c>
      <c r="AN17" s="986" t="s">
        <v>627</v>
      </c>
      <c r="AO17" s="1058">
        <v>8129.7</v>
      </c>
      <c r="AP17" s="1058">
        <v>8135.9</v>
      </c>
      <c r="AR17" s="986" t="str">
        <f>IF(基本信息!K15="",基本信息!J15,"")</f>
        <v/>
      </c>
    </row>
    <row r="18" spans="1:44" s="991" customFormat="1" ht="21" customHeight="1">
      <c r="A18" s="986"/>
      <c r="B18" s="1177" t="s">
        <v>748</v>
      </c>
      <c r="C18" s="1177"/>
      <c r="D18" s="987"/>
      <c r="E18" s="987">
        <f ca="1">SUM(E9:E17)</f>
        <v>0</v>
      </c>
      <c r="F18" s="987">
        <f ca="1">SUM(F9:F17)</f>
        <v>0</v>
      </c>
      <c r="G18" s="1060" t="e">
        <f ca="1">AVERAGEIF(G9:G17,"&gt;0")/100</f>
        <v>#DIV/0!</v>
      </c>
      <c r="H18" s="1060">
        <f>I3</f>
        <v>4.6682981927710844E-2</v>
      </c>
      <c r="I18" s="1060"/>
      <c r="J18" s="1061" t="e">
        <f ca="1">AVERAGEIF(J9:J17,"&gt;0")</f>
        <v>#DIV/0!</v>
      </c>
      <c r="K18" s="1061"/>
      <c r="L18" s="990"/>
      <c r="M18" s="990"/>
      <c r="N18" s="990"/>
      <c r="O18" s="1060"/>
      <c r="P18" s="1060"/>
      <c r="Q18" s="1060"/>
      <c r="R18" s="1062"/>
      <c r="S18" s="1062">
        <f>AVERAGEIF(S9:S17,"&gt;0")</f>
        <v>2</v>
      </c>
      <c r="T18" s="1060"/>
      <c r="U18" s="1060"/>
      <c r="V18" s="1060"/>
      <c r="W18" s="1060"/>
      <c r="X18" s="1063">
        <f>AVERAGE(X9:X17)</f>
        <v>41.144444444444446</v>
      </c>
      <c r="Y18" s="1062">
        <f t="shared" ref="Y18:AD18" si="8">IFERROR(AVERAGEIF(Y9:Y17,"&gt;0"),"")</f>
        <v>4.7568184426893536</v>
      </c>
      <c r="Z18" s="1062">
        <f t="shared" si="8"/>
        <v>195.26666666666668</v>
      </c>
      <c r="AA18" s="1063">
        <f t="shared" si="8"/>
        <v>524.55555555555554</v>
      </c>
      <c r="AB18" s="1063">
        <f t="shared" si="8"/>
        <v>1066.0666666666666</v>
      </c>
      <c r="AC18" s="1063">
        <f t="shared" si="8"/>
        <v>1730.3222222222221</v>
      </c>
      <c r="AD18" s="1063">
        <f t="shared" si="8"/>
        <v>2369.2555555555555</v>
      </c>
      <c r="AE18" s="1036"/>
      <c r="AH18" s="986">
        <f>SUM(AH9:AH17)</f>
        <v>8</v>
      </c>
      <c r="AI18" s="986"/>
      <c r="AO18" s="1064"/>
    </row>
    <row r="19" spans="1:44" s="991" customFormat="1" ht="26.25" customHeight="1">
      <c r="A19" s="986"/>
      <c r="B19" s="1178" t="s">
        <v>749</v>
      </c>
      <c r="C19" s="1178"/>
      <c r="D19" s="1179" t="s">
        <v>758</v>
      </c>
      <c r="E19" s="1179"/>
      <c r="F19" s="1179"/>
      <c r="G19" s="1179"/>
      <c r="H19" s="1179"/>
      <c r="I19" s="1179"/>
      <c r="J19" s="1179"/>
      <c r="K19" s="1179"/>
      <c r="L19" s="1179"/>
      <c r="M19" s="1179"/>
      <c r="N19" s="1179"/>
      <c r="O19" s="1179"/>
      <c r="P19" s="1179"/>
      <c r="Q19" s="1179"/>
      <c r="R19" s="987"/>
      <c r="S19" s="987"/>
      <c r="T19" s="987"/>
      <c r="U19" s="987"/>
      <c r="V19" s="987"/>
      <c r="W19" s="987"/>
      <c r="X19" s="987"/>
      <c r="Y19" s="987"/>
      <c r="Z19" s="987"/>
      <c r="AA19" s="987"/>
      <c r="AB19" s="987"/>
      <c r="AC19" s="987"/>
      <c r="AD19" s="987"/>
      <c r="AE19" s="987"/>
      <c r="AG19" s="986"/>
      <c r="AH19" s="986"/>
    </row>
    <row r="20" spans="1:44" s="991" customFormat="1">
      <c r="A20" s="986"/>
      <c r="B20" s="986"/>
      <c r="C20" s="986"/>
      <c r="D20" s="986"/>
      <c r="E20" s="986"/>
      <c r="F20" s="986"/>
      <c r="G20" s="986"/>
      <c r="H20" s="986"/>
      <c r="I20" s="986"/>
      <c r="J20" s="1065"/>
      <c r="K20" s="1065"/>
      <c r="L20" s="986"/>
      <c r="M20" s="986"/>
      <c r="N20" s="986"/>
      <c r="O20" s="986"/>
      <c r="P20" s="986"/>
      <c r="Q20" s="986"/>
      <c r="R20" s="986"/>
      <c r="S20" s="986"/>
      <c r="T20" s="986"/>
      <c r="U20" s="986"/>
      <c r="V20" s="986"/>
      <c r="W20" s="986"/>
      <c r="X20" s="986"/>
      <c r="Y20" s="986"/>
      <c r="Z20" s="986"/>
      <c r="AA20" s="986"/>
      <c r="AB20" s="986"/>
      <c r="AC20" s="986"/>
      <c r="AG20" s="986"/>
      <c r="AH20" s="986"/>
    </row>
    <row r="22" spans="1:44">
      <c r="G22" s="1066"/>
      <c r="H22" s="1066"/>
      <c r="I22" s="1066"/>
      <c r="J22" s="1066"/>
      <c r="K22" s="1066"/>
      <c r="L22" s="1066"/>
      <c r="M22" s="1066"/>
      <c r="N22" s="1066"/>
      <c r="O22" s="1066"/>
      <c r="P22" s="1066"/>
      <c r="Q22" s="1066"/>
      <c r="R22" s="1066"/>
      <c r="S22" s="1066"/>
      <c r="T22" s="1066"/>
      <c r="U22" s="1066"/>
      <c r="V22" s="1066"/>
      <c r="W22" s="1066"/>
      <c r="X22" s="1066"/>
      <c r="Y22" s="1066"/>
      <c r="Z22" s="1066"/>
      <c r="AA22" s="1066"/>
      <c r="AB22" s="1066"/>
      <c r="AC22" s="1066"/>
    </row>
    <row r="23" spans="1:44">
      <c r="G23" s="1066"/>
      <c r="H23" s="1066"/>
      <c r="I23" s="1066"/>
      <c r="J23" s="1066"/>
      <c r="K23" s="1066"/>
      <c r="L23" s="1066"/>
      <c r="M23" s="1066"/>
      <c r="N23" s="1066"/>
      <c r="O23" s="1066"/>
      <c r="P23" s="1066"/>
      <c r="Q23" s="1066"/>
      <c r="R23" s="1066"/>
      <c r="S23" s="1066"/>
      <c r="T23" s="1066"/>
      <c r="U23" s="1066"/>
      <c r="V23" s="1066"/>
      <c r="W23" s="1066"/>
      <c r="X23" s="1066"/>
      <c r="Y23" s="1066"/>
      <c r="Z23" s="1066"/>
      <c r="AA23" s="1066"/>
      <c r="AB23" s="1066"/>
      <c r="AC23" s="1066"/>
    </row>
    <row r="25" spans="1:44">
      <c r="F25" s="1066"/>
    </row>
    <row r="26" spans="1:44" s="991" customFormat="1">
      <c r="A26" s="986"/>
      <c r="B26" s="986"/>
      <c r="C26" s="986"/>
      <c r="D26" s="986"/>
      <c r="E26" s="986"/>
      <c r="F26" s="1066"/>
      <c r="G26" s="986"/>
      <c r="H26" s="986"/>
      <c r="I26" s="986"/>
      <c r="J26" s="986"/>
      <c r="K26" s="986"/>
      <c r="L26" s="986"/>
      <c r="M26" s="986"/>
      <c r="N26" s="986"/>
      <c r="O26" s="986"/>
      <c r="P26" s="986"/>
      <c r="Q26" s="986"/>
      <c r="R26" s="986"/>
      <c r="S26" s="986"/>
      <c r="T26" s="986"/>
      <c r="U26" s="986"/>
      <c r="V26" s="986"/>
      <c r="W26" s="986"/>
      <c r="X26" s="986"/>
      <c r="Y26" s="986"/>
      <c r="Z26" s="986"/>
      <c r="AA26" s="986"/>
      <c r="AB26" s="986"/>
      <c r="AC26" s="986"/>
      <c r="AG26" s="986"/>
      <c r="AH26" s="986"/>
    </row>
    <row r="27" spans="1:44" s="991" customFormat="1">
      <c r="A27" s="986"/>
      <c r="B27" s="986"/>
      <c r="C27" s="986"/>
      <c r="D27" s="986"/>
      <c r="E27" s="986"/>
      <c r="F27" s="1066"/>
      <c r="G27" s="986"/>
      <c r="H27" s="986"/>
      <c r="I27" s="986"/>
      <c r="J27" s="986"/>
      <c r="K27" s="986"/>
      <c r="L27" s="986"/>
      <c r="M27" s="986"/>
      <c r="N27" s="986"/>
      <c r="O27" s="986"/>
      <c r="P27" s="986"/>
      <c r="Q27" s="986"/>
      <c r="R27" s="986"/>
      <c r="S27" s="986"/>
      <c r="T27" s="986"/>
      <c r="U27" s="986"/>
      <c r="V27" s="986"/>
      <c r="W27" s="986"/>
      <c r="X27" s="986"/>
      <c r="Y27" s="986"/>
      <c r="Z27" s="986"/>
      <c r="AA27" s="986"/>
      <c r="AB27" s="986"/>
      <c r="AC27" s="986"/>
      <c r="AG27" s="986"/>
      <c r="AH27" s="986"/>
    </row>
    <row r="28" spans="1:44" s="991" customFormat="1">
      <c r="A28" s="986"/>
      <c r="B28" s="986"/>
      <c r="C28" s="986"/>
      <c r="D28" s="986"/>
      <c r="E28" s="986"/>
      <c r="F28" s="986"/>
      <c r="G28" s="986"/>
      <c r="H28" s="986"/>
      <c r="I28" s="986"/>
      <c r="J28" s="986"/>
      <c r="K28" s="986"/>
      <c r="L28" s="986"/>
      <c r="M28" s="986"/>
      <c r="N28" s="986"/>
      <c r="O28" s="986"/>
      <c r="P28" s="986"/>
      <c r="Q28" s="986"/>
      <c r="R28" s="986"/>
      <c r="S28" s="986"/>
      <c r="T28" s="986"/>
      <c r="U28" s="986"/>
      <c r="V28" s="986"/>
      <c r="W28" s="986"/>
      <c r="X28" s="986"/>
      <c r="Y28" s="986"/>
      <c r="Z28" s="986"/>
      <c r="AA28" s="986"/>
      <c r="AB28" s="986"/>
      <c r="AC28" s="986"/>
      <c r="AG28" s="986"/>
      <c r="AH28" s="986"/>
    </row>
    <row r="30" spans="1:44" s="991" customFormat="1">
      <c r="A30" s="986"/>
      <c r="B30" s="986"/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  <c r="R30" s="986"/>
      <c r="S30" s="986"/>
      <c r="T30" s="986"/>
      <c r="U30" s="986"/>
      <c r="V30" s="986"/>
      <c r="W30" s="986"/>
      <c r="X30" s="986"/>
      <c r="Y30" s="986"/>
      <c r="Z30" s="986"/>
      <c r="AA30" s="986"/>
      <c r="AB30" s="986"/>
      <c r="AC30" s="986"/>
      <c r="AG30" s="986"/>
      <c r="AH30" s="986"/>
    </row>
    <row r="31" spans="1:44" s="991" customFormat="1">
      <c r="A31" s="986"/>
      <c r="B31" s="986"/>
      <c r="C31" s="986"/>
      <c r="D31" s="986"/>
      <c r="E31" s="986"/>
      <c r="F31" s="986"/>
      <c r="G31" s="986"/>
      <c r="H31" s="986"/>
      <c r="I31" s="986"/>
      <c r="J31" s="986"/>
      <c r="K31" s="986"/>
      <c r="L31" s="986"/>
      <c r="M31" s="986"/>
      <c r="N31" s="986"/>
      <c r="O31" s="986"/>
      <c r="P31" s="986"/>
      <c r="Q31" s="986"/>
      <c r="R31" s="986"/>
      <c r="S31" s="986"/>
      <c r="T31" s="986"/>
      <c r="U31" s="986"/>
      <c r="V31" s="986"/>
      <c r="W31" s="986"/>
      <c r="X31" s="986"/>
      <c r="Y31" s="986"/>
      <c r="Z31" s="986"/>
      <c r="AA31" s="986"/>
      <c r="AB31" s="986"/>
      <c r="AC31" s="986"/>
      <c r="AG31" s="986"/>
      <c r="AH31" s="986"/>
    </row>
    <row r="32" spans="1:44" s="991" customFormat="1">
      <c r="A32" s="986"/>
      <c r="B32" s="986"/>
      <c r="C32" s="986"/>
      <c r="D32" s="986"/>
      <c r="E32" s="986"/>
      <c r="F32" s="986"/>
      <c r="G32" s="986"/>
      <c r="H32" s="986"/>
      <c r="I32" s="986"/>
      <c r="J32" s="986"/>
      <c r="K32" s="986"/>
      <c r="L32" s="986"/>
      <c r="M32" s="986"/>
      <c r="N32" s="986"/>
      <c r="O32" s="986"/>
      <c r="P32" s="986"/>
      <c r="Q32" s="986"/>
      <c r="R32" s="986"/>
      <c r="S32" s="986"/>
      <c r="T32" s="986"/>
      <c r="U32" s="986"/>
      <c r="V32" s="986"/>
      <c r="W32" s="986"/>
      <c r="X32" s="986"/>
      <c r="Y32" s="986"/>
      <c r="Z32" s="986"/>
      <c r="AA32" s="986"/>
      <c r="AB32" s="986"/>
      <c r="AC32" s="986"/>
      <c r="AG32" s="986"/>
      <c r="AH32" s="986"/>
    </row>
    <row r="33" spans="1:34" s="991" customFormat="1">
      <c r="A33" s="986"/>
      <c r="B33" s="986"/>
      <c r="C33" s="986"/>
      <c r="D33" s="986"/>
      <c r="E33" s="986"/>
      <c r="F33" s="986"/>
      <c r="G33" s="986"/>
      <c r="H33" s="986"/>
      <c r="I33" s="986"/>
      <c r="J33" s="986"/>
      <c r="K33" s="986"/>
      <c r="L33" s="986"/>
      <c r="M33" s="986"/>
      <c r="N33" s="986"/>
      <c r="O33" s="986"/>
      <c r="P33" s="986"/>
      <c r="Q33" s="986"/>
      <c r="R33" s="986"/>
      <c r="S33" s="986"/>
      <c r="T33" s="986"/>
      <c r="U33" s="986"/>
      <c r="V33" s="986"/>
      <c r="W33" s="986"/>
      <c r="X33" s="986"/>
      <c r="Y33" s="986"/>
      <c r="Z33" s="986"/>
      <c r="AA33" s="986"/>
      <c r="AB33" s="986"/>
      <c r="AC33" s="986"/>
      <c r="AG33" s="986"/>
      <c r="AH33" s="986"/>
    </row>
    <row r="34" spans="1:34" s="991" customFormat="1">
      <c r="A34" s="986"/>
      <c r="B34" s="986"/>
      <c r="C34" s="986"/>
      <c r="D34" s="986"/>
      <c r="E34" s="986"/>
      <c r="F34" s="986"/>
      <c r="G34" s="986"/>
      <c r="H34" s="986"/>
      <c r="I34" s="986"/>
      <c r="J34" s="986"/>
      <c r="K34" s="986"/>
      <c r="L34" s="986"/>
      <c r="M34" s="986"/>
      <c r="N34" s="986"/>
      <c r="O34" s="986"/>
      <c r="P34" s="986"/>
      <c r="Q34" s="986"/>
      <c r="R34" s="986"/>
      <c r="S34" s="986"/>
      <c r="T34" s="986"/>
      <c r="U34" s="986"/>
      <c r="V34" s="986"/>
      <c r="W34" s="986"/>
      <c r="X34" s="986"/>
      <c r="Y34" s="986"/>
      <c r="Z34" s="986"/>
      <c r="AA34" s="986"/>
      <c r="AB34" s="986"/>
      <c r="AC34" s="986"/>
      <c r="AG34" s="986"/>
      <c r="AH34" s="986"/>
    </row>
    <row r="35" spans="1:34" s="991" customFormat="1">
      <c r="A35" s="986"/>
      <c r="B35" s="986"/>
      <c r="C35" s="986"/>
      <c r="D35" s="986"/>
      <c r="E35" s="986"/>
      <c r="F35" s="986"/>
      <c r="G35" s="986"/>
      <c r="H35" s="986"/>
      <c r="I35" s="986"/>
      <c r="J35" s="986"/>
      <c r="K35" s="986"/>
      <c r="L35" s="986"/>
      <c r="M35" s="986"/>
      <c r="N35" s="986"/>
      <c r="O35" s="986"/>
      <c r="P35" s="986"/>
      <c r="Q35" s="986"/>
      <c r="R35" s="986"/>
      <c r="S35" s="986"/>
      <c r="T35" s="986"/>
      <c r="U35" s="986"/>
      <c r="V35" s="986"/>
      <c r="W35" s="986"/>
      <c r="X35" s="986"/>
      <c r="Y35" s="986"/>
      <c r="Z35" s="986"/>
      <c r="AA35" s="986"/>
      <c r="AB35" s="986"/>
      <c r="AC35" s="986"/>
      <c r="AG35" s="986"/>
      <c r="AH35" s="986"/>
    </row>
    <row r="36" spans="1:34" s="991" customFormat="1">
      <c r="A36" s="986"/>
      <c r="B36" s="986"/>
      <c r="C36" s="986"/>
      <c r="D36" s="986"/>
      <c r="E36" s="986"/>
      <c r="F36" s="986"/>
      <c r="G36" s="986"/>
      <c r="H36" s="986"/>
      <c r="I36" s="986"/>
      <c r="J36" s="986"/>
      <c r="K36" s="986"/>
      <c r="L36" s="986"/>
      <c r="M36" s="986"/>
      <c r="N36" s="986"/>
      <c r="O36" s="986"/>
      <c r="P36" s="986"/>
      <c r="Q36" s="986"/>
      <c r="R36" s="986"/>
      <c r="S36" s="986"/>
      <c r="T36" s="986"/>
      <c r="U36" s="986"/>
      <c r="V36" s="986"/>
      <c r="W36" s="986"/>
      <c r="X36" s="986"/>
      <c r="Y36" s="986"/>
      <c r="Z36" s="986"/>
      <c r="AA36" s="986"/>
      <c r="AB36" s="986"/>
      <c r="AC36" s="986"/>
      <c r="AG36" s="986"/>
      <c r="AH36" s="986"/>
    </row>
    <row r="37" spans="1:34" s="991" customFormat="1">
      <c r="A37" s="986"/>
      <c r="B37" s="986"/>
      <c r="C37" s="986"/>
      <c r="D37" s="986"/>
      <c r="E37" s="986"/>
      <c r="F37" s="986"/>
      <c r="G37" s="986"/>
      <c r="H37" s="986"/>
      <c r="I37" s="986"/>
      <c r="J37" s="986"/>
      <c r="K37" s="986"/>
      <c r="L37" s="986"/>
      <c r="M37" s="986"/>
      <c r="N37" s="986"/>
      <c r="O37" s="986"/>
      <c r="P37" s="986"/>
      <c r="Q37" s="986"/>
      <c r="R37" s="986"/>
      <c r="S37" s="986"/>
      <c r="T37" s="986"/>
      <c r="U37" s="986"/>
      <c r="V37" s="986"/>
      <c r="W37" s="986"/>
      <c r="X37" s="986"/>
      <c r="Y37" s="986"/>
      <c r="Z37" s="986"/>
      <c r="AA37" s="986"/>
      <c r="AB37" s="986"/>
      <c r="AC37" s="986"/>
      <c r="AG37" s="986"/>
      <c r="AH37" s="986"/>
    </row>
    <row r="38" spans="1:34" s="991" customFormat="1">
      <c r="A38" s="986"/>
      <c r="B38" s="986"/>
      <c r="C38" s="986"/>
      <c r="D38" s="986"/>
      <c r="E38" s="986"/>
      <c r="F38" s="986"/>
      <c r="G38" s="986"/>
      <c r="H38" s="986"/>
      <c r="I38" s="986"/>
      <c r="J38" s="986"/>
      <c r="K38" s="986"/>
      <c r="L38" s="986"/>
      <c r="M38" s="986"/>
      <c r="N38" s="986"/>
      <c r="O38" s="986"/>
      <c r="P38" s="986"/>
      <c r="Q38" s="986"/>
      <c r="R38" s="986"/>
      <c r="S38" s="986"/>
      <c r="T38" s="986"/>
      <c r="U38" s="986"/>
      <c r="V38" s="986"/>
      <c r="W38" s="986"/>
      <c r="X38" s="986"/>
      <c r="Y38" s="986"/>
      <c r="Z38" s="986"/>
      <c r="AA38" s="986"/>
      <c r="AB38" s="986"/>
      <c r="AC38" s="986"/>
      <c r="AG38" s="986"/>
      <c r="AH38" s="986"/>
    </row>
    <row r="39" spans="1:34" s="991" customFormat="1">
      <c r="A39" s="986"/>
      <c r="B39" s="986"/>
      <c r="C39" s="986"/>
      <c r="D39" s="986"/>
      <c r="E39" s="986"/>
      <c r="F39" s="986"/>
      <c r="G39" s="986"/>
      <c r="H39" s="986"/>
      <c r="I39" s="986"/>
      <c r="J39" s="986"/>
      <c r="K39" s="986"/>
      <c r="L39" s="986"/>
      <c r="M39" s="986"/>
      <c r="N39" s="986"/>
      <c r="O39" s="986"/>
      <c r="P39" s="986"/>
      <c r="Q39" s="986"/>
      <c r="R39" s="986"/>
      <c r="S39" s="986"/>
      <c r="T39" s="986"/>
      <c r="U39" s="986"/>
      <c r="V39" s="986"/>
      <c r="W39" s="986"/>
      <c r="X39" s="986"/>
      <c r="Y39" s="986"/>
      <c r="Z39" s="986"/>
      <c r="AA39" s="986"/>
      <c r="AB39" s="986"/>
      <c r="AC39" s="986"/>
      <c r="AG39" s="986"/>
      <c r="AH39" s="986"/>
    </row>
    <row r="40" spans="1:34" s="991" customFormat="1">
      <c r="A40" s="986"/>
      <c r="B40" s="986"/>
      <c r="C40" s="986"/>
      <c r="D40" s="986"/>
      <c r="E40" s="986"/>
      <c r="F40" s="986"/>
      <c r="G40" s="986"/>
      <c r="H40" s="986"/>
      <c r="I40" s="986"/>
      <c r="J40" s="986"/>
      <c r="K40" s="986"/>
      <c r="L40" s="986"/>
      <c r="M40" s="986"/>
      <c r="N40" s="986"/>
      <c r="O40" s="986"/>
      <c r="P40" s="986"/>
      <c r="Q40" s="986"/>
      <c r="R40" s="986"/>
      <c r="S40" s="986"/>
      <c r="T40" s="986"/>
      <c r="U40" s="986"/>
      <c r="V40" s="986"/>
      <c r="W40" s="986"/>
      <c r="X40" s="986"/>
      <c r="Y40" s="986"/>
      <c r="Z40" s="986"/>
      <c r="AA40" s="986"/>
      <c r="AB40" s="986"/>
      <c r="AC40" s="986"/>
      <c r="AG40" s="986"/>
      <c r="AH40" s="986"/>
    </row>
    <row r="41" spans="1:34" s="991" customFormat="1">
      <c r="A41" s="986"/>
      <c r="B41" s="986"/>
      <c r="C41" s="986"/>
      <c r="D41" s="986"/>
      <c r="E41" s="986"/>
      <c r="F41" s="986"/>
      <c r="G41" s="986"/>
      <c r="H41" s="986"/>
      <c r="I41" s="986"/>
      <c r="J41" s="986"/>
      <c r="K41" s="986"/>
      <c r="L41" s="986"/>
      <c r="M41" s="986"/>
      <c r="N41" s="986"/>
      <c r="O41" s="986"/>
      <c r="P41" s="986"/>
      <c r="Q41" s="986"/>
      <c r="R41" s="986"/>
      <c r="S41" s="986"/>
      <c r="T41" s="986"/>
      <c r="U41" s="986"/>
      <c r="V41" s="986"/>
      <c r="W41" s="986"/>
      <c r="X41" s="986"/>
      <c r="Y41" s="986"/>
      <c r="Z41" s="986"/>
      <c r="AA41" s="986"/>
      <c r="AB41" s="986"/>
      <c r="AC41" s="986"/>
      <c r="AG41" s="986"/>
      <c r="AH41" s="986"/>
    </row>
    <row r="42" spans="1:34" s="991" customFormat="1">
      <c r="A42" s="986"/>
      <c r="B42" s="986"/>
      <c r="C42" s="986"/>
      <c r="D42" s="986"/>
      <c r="E42" s="986"/>
      <c r="F42" s="986"/>
      <c r="G42" s="986"/>
      <c r="H42" s="986"/>
      <c r="I42" s="986"/>
      <c r="J42" s="986"/>
      <c r="K42" s="986"/>
      <c r="L42" s="986"/>
      <c r="M42" s="986"/>
      <c r="N42" s="986"/>
      <c r="O42" s="986"/>
      <c r="P42" s="986"/>
      <c r="Q42" s="986"/>
      <c r="R42" s="986"/>
      <c r="S42" s="986"/>
      <c r="T42" s="986"/>
      <c r="U42" s="986"/>
      <c r="V42" s="986"/>
      <c r="W42" s="986"/>
      <c r="X42" s="986"/>
      <c r="Y42" s="986"/>
      <c r="Z42" s="986"/>
      <c r="AA42" s="986"/>
      <c r="AB42" s="986"/>
      <c r="AC42" s="986"/>
      <c r="AG42" s="986"/>
      <c r="AH42" s="986"/>
    </row>
    <row r="43" spans="1:34" s="991" customFormat="1">
      <c r="A43" s="986"/>
      <c r="B43" s="986"/>
      <c r="C43" s="986"/>
      <c r="D43" s="986"/>
      <c r="E43" s="986"/>
      <c r="F43" s="986"/>
      <c r="G43" s="986"/>
      <c r="H43" s="986"/>
      <c r="I43" s="986"/>
      <c r="J43" s="986"/>
      <c r="K43" s="986"/>
      <c r="L43" s="986"/>
      <c r="M43" s="986"/>
      <c r="N43" s="986"/>
      <c r="O43" s="986"/>
      <c r="P43" s="986"/>
      <c r="Q43" s="986"/>
      <c r="R43" s="986"/>
      <c r="S43" s="986"/>
      <c r="T43" s="986"/>
      <c r="U43" s="986"/>
      <c r="V43" s="986"/>
      <c r="W43" s="986"/>
      <c r="X43" s="986"/>
      <c r="Y43" s="986"/>
      <c r="Z43" s="986"/>
      <c r="AA43" s="986"/>
      <c r="AB43" s="986"/>
      <c r="AC43" s="986"/>
      <c r="AG43" s="986"/>
      <c r="AH43" s="986"/>
    </row>
    <row r="44" spans="1:34" s="991" customFormat="1">
      <c r="A44" s="986"/>
      <c r="B44" s="986"/>
      <c r="C44" s="986"/>
      <c r="D44" s="986"/>
      <c r="E44" s="986"/>
      <c r="F44" s="986"/>
      <c r="G44" s="986"/>
      <c r="H44" s="986"/>
      <c r="I44" s="986"/>
      <c r="J44" s="986"/>
      <c r="K44" s="986"/>
      <c r="L44" s="986"/>
      <c r="M44" s="986"/>
      <c r="N44" s="986"/>
      <c r="O44" s="986"/>
      <c r="P44" s="986"/>
      <c r="Q44" s="986"/>
      <c r="R44" s="986"/>
      <c r="S44" s="986"/>
      <c r="T44" s="986"/>
      <c r="U44" s="986"/>
      <c r="V44" s="986"/>
      <c r="W44" s="986"/>
      <c r="X44" s="986"/>
      <c r="Y44" s="986"/>
      <c r="Z44" s="986"/>
      <c r="AA44" s="986"/>
      <c r="AB44" s="986"/>
      <c r="AC44" s="986"/>
      <c r="AG44" s="986"/>
      <c r="AH44" s="986"/>
    </row>
    <row r="45" spans="1:34" s="991" customFormat="1">
      <c r="A45" s="986"/>
      <c r="B45" s="986"/>
      <c r="C45" s="986"/>
      <c r="D45" s="986"/>
      <c r="E45" s="986"/>
      <c r="F45" s="986"/>
      <c r="G45" s="986"/>
      <c r="H45" s="986"/>
      <c r="I45" s="986"/>
      <c r="J45" s="986"/>
      <c r="K45" s="986"/>
      <c r="L45" s="986"/>
      <c r="M45" s="986"/>
      <c r="N45" s="986"/>
      <c r="O45" s="986"/>
      <c r="P45" s="986"/>
      <c r="Q45" s="986"/>
      <c r="R45" s="986"/>
      <c r="S45" s="986"/>
      <c r="T45" s="986"/>
      <c r="U45" s="986"/>
      <c r="V45" s="986"/>
      <c r="W45" s="986"/>
      <c r="X45" s="986"/>
      <c r="Y45" s="986"/>
      <c r="Z45" s="986"/>
      <c r="AA45" s="986"/>
      <c r="AB45" s="986"/>
      <c r="AC45" s="986"/>
      <c r="AG45" s="986"/>
      <c r="AH45" s="986"/>
    </row>
    <row r="46" spans="1:34" s="991" customFormat="1">
      <c r="A46" s="986"/>
      <c r="B46" s="986"/>
      <c r="C46" s="986"/>
      <c r="D46" s="986"/>
      <c r="E46" s="986"/>
      <c r="F46" s="986"/>
      <c r="G46" s="986"/>
      <c r="H46" s="986"/>
      <c r="I46" s="986"/>
      <c r="J46" s="986"/>
      <c r="K46" s="986"/>
      <c r="L46" s="986"/>
      <c r="M46" s="986"/>
      <c r="N46" s="986"/>
      <c r="O46" s="986"/>
      <c r="P46" s="986"/>
      <c r="Q46" s="986"/>
      <c r="R46" s="986"/>
      <c r="S46" s="986"/>
      <c r="T46" s="986"/>
      <c r="U46" s="986"/>
      <c r="V46" s="986"/>
      <c r="W46" s="986"/>
      <c r="X46" s="986"/>
      <c r="Y46" s="986"/>
      <c r="Z46" s="986"/>
      <c r="AA46" s="986"/>
      <c r="AB46" s="986"/>
      <c r="AC46" s="986"/>
      <c r="AG46" s="986"/>
      <c r="AH46" s="986"/>
    </row>
    <row r="47" spans="1:34" s="991" customFormat="1">
      <c r="A47" s="986"/>
      <c r="B47" s="986"/>
      <c r="C47" s="986"/>
      <c r="D47" s="986"/>
      <c r="E47" s="986"/>
      <c r="F47" s="986"/>
      <c r="G47" s="986"/>
      <c r="H47" s="986"/>
      <c r="I47" s="986"/>
      <c r="J47" s="986"/>
      <c r="K47" s="986"/>
      <c r="L47" s="986"/>
      <c r="M47" s="986"/>
      <c r="N47" s="986"/>
      <c r="O47" s="986"/>
      <c r="P47" s="986"/>
      <c r="Q47" s="986"/>
      <c r="R47" s="986"/>
      <c r="S47" s="986"/>
      <c r="T47" s="986"/>
      <c r="U47" s="986"/>
      <c r="V47" s="986"/>
      <c r="W47" s="986"/>
      <c r="X47" s="986"/>
      <c r="Y47" s="986"/>
      <c r="Z47" s="986"/>
      <c r="AA47" s="986"/>
      <c r="AB47" s="986"/>
      <c r="AC47" s="986"/>
      <c r="AG47" s="986"/>
      <c r="AH47" s="986"/>
    </row>
    <row r="48" spans="1:34" s="991" customFormat="1">
      <c r="A48" s="986"/>
      <c r="B48" s="986"/>
      <c r="C48" s="986"/>
      <c r="D48" s="986"/>
      <c r="E48" s="986"/>
      <c r="F48" s="986"/>
      <c r="G48" s="986"/>
      <c r="H48" s="986"/>
      <c r="I48" s="986"/>
      <c r="J48" s="986"/>
      <c r="K48" s="986"/>
      <c r="L48" s="986"/>
      <c r="M48" s="986"/>
      <c r="N48" s="986"/>
      <c r="O48" s="986"/>
      <c r="P48" s="986"/>
      <c r="Q48" s="986"/>
      <c r="R48" s="986"/>
      <c r="S48" s="986"/>
      <c r="T48" s="986"/>
      <c r="U48" s="986"/>
      <c r="V48" s="986"/>
      <c r="W48" s="986"/>
      <c r="X48" s="986"/>
      <c r="Y48" s="986"/>
      <c r="Z48" s="986"/>
      <c r="AA48" s="986"/>
      <c r="AB48" s="986"/>
      <c r="AC48" s="986"/>
      <c r="AG48" s="986"/>
      <c r="AH48" s="986"/>
    </row>
    <row r="49" spans="1:34" s="991" customFormat="1">
      <c r="A49" s="986"/>
      <c r="B49" s="986"/>
      <c r="C49" s="986"/>
      <c r="D49" s="986"/>
      <c r="E49" s="986"/>
      <c r="F49" s="986"/>
      <c r="G49" s="986"/>
      <c r="H49" s="986"/>
      <c r="I49" s="986"/>
      <c r="J49" s="986"/>
      <c r="K49" s="986"/>
      <c r="L49" s="986"/>
      <c r="M49" s="986"/>
      <c r="N49" s="986"/>
      <c r="O49" s="986"/>
      <c r="P49" s="986"/>
      <c r="Q49" s="986"/>
      <c r="R49" s="986"/>
      <c r="S49" s="986"/>
      <c r="T49" s="986"/>
      <c r="U49" s="986"/>
      <c r="V49" s="986"/>
      <c r="W49" s="986"/>
      <c r="X49" s="986"/>
      <c r="Y49" s="986"/>
      <c r="Z49" s="986"/>
      <c r="AA49" s="986"/>
      <c r="AB49" s="986"/>
      <c r="AC49" s="986"/>
      <c r="AG49" s="986"/>
      <c r="AH49" s="986"/>
    </row>
    <row r="52" spans="1:34" ht="15" thickBot="1">
      <c r="S52" s="986" t="s">
        <v>750</v>
      </c>
      <c r="T52" s="986" t="s">
        <v>731</v>
      </c>
    </row>
    <row r="53" spans="1:34" ht="15" thickBot="1">
      <c r="O53" s="986">
        <f t="shared" ref="O53:O61" ca="1" si="9">B9</f>
        <v>38</v>
      </c>
      <c r="P53" s="1067" t="s">
        <v>100</v>
      </c>
      <c r="Q53" s="1068">
        <f t="array" ref="Q53:Q76">TRANSPOSE(周报!C94:Z94)</f>
        <v>27731</v>
      </c>
      <c r="R53" s="1072">
        <f ca="1">VLOOKUP(O53,日耗料!$A$8:$L$56,12,0)</f>
        <v>190</v>
      </c>
      <c r="S53" s="1068">
        <f ca="1">ROUND(Q53*R53,0)</f>
        <v>5268890</v>
      </c>
      <c r="T53" s="1068">
        <f ca="1">S53*2/10000</f>
        <v>1053.778</v>
      </c>
    </row>
    <row r="54" spans="1:34" ht="15" thickBot="1">
      <c r="O54" s="986">
        <f t="shared" ca="1" si="9"/>
        <v>36</v>
      </c>
      <c r="P54" s="1067" t="s">
        <v>525</v>
      </c>
      <c r="Q54" s="1069">
        <v>27750</v>
      </c>
      <c r="R54" s="1072">
        <f ca="1">VLOOKUP(O54,日耗料!$A$8:$L$56,12,0)</f>
        <v>182</v>
      </c>
      <c r="S54" s="1068">
        <f t="shared" ref="S54:S76" ca="1" si="10">ROUND(Q54*R54,0)</f>
        <v>5050500</v>
      </c>
      <c r="T54" s="1068">
        <f t="shared" ref="T54:T76" ca="1" si="11">S54*2/10000</f>
        <v>1010.1</v>
      </c>
    </row>
    <row r="55" spans="1:34" ht="15" thickBot="1">
      <c r="O55" s="986">
        <f t="shared" ca="1" si="9"/>
        <v>38</v>
      </c>
      <c r="P55" s="1067" t="s">
        <v>565</v>
      </c>
      <c r="Q55" s="1070">
        <v>28356</v>
      </c>
      <c r="R55" s="1072">
        <f ca="1">VLOOKUP(O55,日耗料!$A$8:$L$56,12,0)</f>
        <v>190</v>
      </c>
      <c r="S55" s="1068">
        <f t="shared" ca="1" si="10"/>
        <v>5387640</v>
      </c>
      <c r="T55" s="1068">
        <f t="shared" ca="1" si="11"/>
        <v>1077.528</v>
      </c>
    </row>
    <row r="56" spans="1:34" ht="15" thickBot="1">
      <c r="O56" s="986">
        <f t="shared" ca="1" si="9"/>
        <v>38</v>
      </c>
      <c r="P56" s="1067" t="s">
        <v>526</v>
      </c>
      <c r="Q56" s="1070">
        <v>28007</v>
      </c>
      <c r="R56" s="1072">
        <f ca="1">VLOOKUP(O56,日耗料!$A$8:$L$56,12,0)</f>
        <v>190</v>
      </c>
      <c r="S56" s="1068">
        <f t="shared" ca="1" si="10"/>
        <v>5321330</v>
      </c>
      <c r="T56" s="1068">
        <f t="shared" ca="1" si="11"/>
        <v>1064.2660000000001</v>
      </c>
    </row>
    <row r="57" spans="1:34" ht="15" thickBot="1">
      <c r="O57" s="986">
        <f t="shared" ca="1" si="9"/>
        <v>38</v>
      </c>
      <c r="P57" s="1067" t="s">
        <v>528</v>
      </c>
      <c r="Q57" s="1070">
        <v>28157</v>
      </c>
      <c r="R57" s="1072">
        <f ca="1">VLOOKUP(O57,日耗料!$A$8:$L$56,12,0)</f>
        <v>190</v>
      </c>
      <c r="S57" s="1068">
        <f t="shared" ca="1" si="10"/>
        <v>5349830</v>
      </c>
      <c r="T57" s="1068">
        <f t="shared" ca="1" si="11"/>
        <v>1069.9659999999999</v>
      </c>
    </row>
    <row r="58" spans="1:34" ht="15" thickBot="1">
      <c r="O58" s="986">
        <f t="shared" ca="1" si="9"/>
        <v>37</v>
      </c>
      <c r="P58" s="1067" t="s">
        <v>624</v>
      </c>
      <c r="Q58" s="1071">
        <v>28542</v>
      </c>
      <c r="R58" s="1072">
        <f ca="1">VLOOKUP(O58,日耗料!$A$8:$L$56,12,0)</f>
        <v>186</v>
      </c>
      <c r="S58" s="1068">
        <f t="shared" ca="1" si="10"/>
        <v>5308812</v>
      </c>
      <c r="T58" s="1068">
        <f t="shared" ca="1" si="11"/>
        <v>1061.7624000000001</v>
      </c>
    </row>
    <row r="59" spans="1:34" ht="15" thickBot="1">
      <c r="O59" s="986">
        <f t="shared" ca="1" si="9"/>
        <v>37</v>
      </c>
      <c r="P59" s="1067" t="s">
        <v>625</v>
      </c>
      <c r="Q59" s="1070">
        <v>28490</v>
      </c>
      <c r="R59" s="1072">
        <f ca="1">VLOOKUP(O59,日耗料!$A$8:$L$56,12,0)</f>
        <v>186</v>
      </c>
      <c r="S59" s="1068">
        <f t="shared" ca="1" si="10"/>
        <v>5299140</v>
      </c>
      <c r="T59" s="1068">
        <f t="shared" ca="1" si="11"/>
        <v>1059.828</v>
      </c>
    </row>
    <row r="60" spans="1:34" ht="15" thickBot="1">
      <c r="O60" s="986">
        <f t="shared" ca="1" si="9"/>
        <v>37</v>
      </c>
      <c r="P60" s="1067" t="s">
        <v>626</v>
      </c>
      <c r="Q60" s="1070">
        <v>28153</v>
      </c>
      <c r="R60" s="1072">
        <f ca="1">VLOOKUP(O60,日耗料!$A$8:$L$56,12,0)</f>
        <v>186</v>
      </c>
      <c r="S60" s="1068">
        <f t="shared" ca="1" si="10"/>
        <v>5236458</v>
      </c>
      <c r="T60" s="1068">
        <f t="shared" ca="1" si="11"/>
        <v>1047.2916</v>
      </c>
    </row>
    <row r="61" spans="1:34" ht="15" thickBot="1">
      <c r="O61" s="986">
        <f t="shared" ca="1" si="9"/>
        <v>37</v>
      </c>
      <c r="P61" s="1067" t="s">
        <v>627</v>
      </c>
      <c r="Q61" s="1070">
        <v>28015</v>
      </c>
      <c r="R61" s="1072">
        <f ca="1">VLOOKUP(O61,日耗料!$A$8:$L$56,12,0)</f>
        <v>186</v>
      </c>
      <c r="S61" s="1068">
        <f t="shared" ca="1" si="10"/>
        <v>5210790</v>
      </c>
      <c r="T61" s="1068">
        <f t="shared" ca="1" si="11"/>
        <v>1042.1579999999999</v>
      </c>
    </row>
    <row r="62" spans="1:34" ht="15" thickBot="1">
      <c r="O62" s="986" t="e">
        <f>#REF!</f>
        <v>#REF!</v>
      </c>
      <c r="P62" s="1067" t="s">
        <v>734</v>
      </c>
      <c r="Q62" s="1069">
        <v>253201</v>
      </c>
      <c r="R62" s="1072" t="e">
        <f>VLOOKUP(O62,日耗料!$A$8:$L$56,12,0)</f>
        <v>#REF!</v>
      </c>
      <c r="S62" s="1068" t="e">
        <f t="shared" si="10"/>
        <v>#REF!</v>
      </c>
      <c r="T62" s="1068" t="e">
        <f t="shared" si="11"/>
        <v>#REF!</v>
      </c>
    </row>
    <row r="63" spans="1:34" ht="15" thickBot="1">
      <c r="O63" s="986" t="e">
        <f>#REF!</f>
        <v>#REF!</v>
      </c>
      <c r="P63" s="1067" t="s">
        <v>735</v>
      </c>
      <c r="Q63" s="1069">
        <v>0</v>
      </c>
      <c r="R63" s="1072" t="e">
        <f>VLOOKUP(O63,日耗料!$A$8:$L$56,12,0)</f>
        <v>#REF!</v>
      </c>
      <c r="S63" s="1068" t="e">
        <f t="shared" si="10"/>
        <v>#REF!</v>
      </c>
      <c r="T63" s="1068" t="e">
        <f t="shared" si="11"/>
        <v>#REF!</v>
      </c>
    </row>
    <row r="64" spans="1:34" ht="15" thickBot="1">
      <c r="O64" s="986" t="e">
        <f>#REF!</f>
        <v>#REF!</v>
      </c>
      <c r="P64" s="1067" t="s">
        <v>326</v>
      </c>
      <c r="Q64">
        <v>0</v>
      </c>
      <c r="R64" s="1072" t="e">
        <f>VLOOKUP(O64,日耗料!$A$8:$L$56,12,0)</f>
        <v>#REF!</v>
      </c>
      <c r="S64" s="1068" t="e">
        <f t="shared" si="10"/>
        <v>#REF!</v>
      </c>
      <c r="T64" s="1068" t="e">
        <f t="shared" si="11"/>
        <v>#REF!</v>
      </c>
    </row>
    <row r="65" spans="15:20" ht="15" thickBot="1">
      <c r="O65" s="986" t="e">
        <f>#REF!</f>
        <v>#REF!</v>
      </c>
      <c r="P65" s="1067" t="s">
        <v>736</v>
      </c>
      <c r="Q65" s="986">
        <v>0</v>
      </c>
      <c r="R65" s="1072" t="e">
        <f>VLOOKUP(O65,日耗料!$A$8:$L$56,12,0)</f>
        <v>#REF!</v>
      </c>
      <c r="S65" s="1068" t="e">
        <f t="shared" si="10"/>
        <v>#REF!</v>
      </c>
      <c r="T65" s="1068" t="e">
        <f t="shared" si="11"/>
        <v>#REF!</v>
      </c>
    </row>
    <row r="66" spans="15:20" ht="15" thickBot="1">
      <c r="O66" s="986" t="e">
        <f>#REF!</f>
        <v>#REF!</v>
      </c>
      <c r="P66" s="1067" t="s">
        <v>737</v>
      </c>
      <c r="Q66" s="986">
        <v>0</v>
      </c>
      <c r="R66" s="1072" t="e">
        <f>VLOOKUP(O66,日耗料!$A$8:$L$56,12,0)</f>
        <v>#REF!</v>
      </c>
      <c r="S66" s="1068" t="e">
        <f t="shared" si="10"/>
        <v>#REF!</v>
      </c>
      <c r="T66" s="1068" t="e">
        <f t="shared" si="11"/>
        <v>#REF!</v>
      </c>
    </row>
    <row r="67" spans="15:20" ht="15" thickBot="1">
      <c r="O67" s="986" t="e">
        <f>#REF!</f>
        <v>#REF!</v>
      </c>
      <c r="P67" s="1067" t="s">
        <v>738</v>
      </c>
      <c r="Q67" s="986">
        <v>0</v>
      </c>
      <c r="R67" s="1072" t="e">
        <f>VLOOKUP(O67,日耗料!$A$8:$L$56,12,0)</f>
        <v>#REF!</v>
      </c>
      <c r="S67" s="1068" t="e">
        <f t="shared" si="10"/>
        <v>#REF!</v>
      </c>
      <c r="T67" s="1068" t="e">
        <f t="shared" si="11"/>
        <v>#REF!</v>
      </c>
    </row>
    <row r="68" spans="15:20" ht="15" thickBot="1">
      <c r="O68" s="986" t="e">
        <f>#REF!</f>
        <v>#REF!</v>
      </c>
      <c r="P68" s="1067" t="s">
        <v>739</v>
      </c>
      <c r="Q68" s="986">
        <v>0</v>
      </c>
      <c r="R68" s="1072" t="e">
        <f>VLOOKUP(O68,日耗料!$A$8:$L$56,12,0)</f>
        <v>#REF!</v>
      </c>
      <c r="S68" s="1068" t="e">
        <f t="shared" si="10"/>
        <v>#REF!</v>
      </c>
      <c r="T68" s="1068" t="e">
        <f t="shared" si="11"/>
        <v>#REF!</v>
      </c>
    </row>
    <row r="69" spans="15:20" ht="15" thickBot="1">
      <c r="O69" s="986" t="e">
        <f>#REF!</f>
        <v>#REF!</v>
      </c>
      <c r="P69" s="1067" t="s">
        <v>740</v>
      </c>
      <c r="Q69" s="986">
        <v>0</v>
      </c>
      <c r="R69" s="1072" t="e">
        <f>VLOOKUP(O69,日耗料!$A$8:$L$56,12,0)</f>
        <v>#REF!</v>
      </c>
      <c r="S69" s="1068" t="e">
        <f t="shared" si="10"/>
        <v>#REF!</v>
      </c>
      <c r="T69" s="1068" t="e">
        <f t="shared" si="11"/>
        <v>#REF!</v>
      </c>
    </row>
    <row r="70" spans="15:20" ht="15" thickBot="1">
      <c r="O70" s="986" t="e">
        <f>#REF!</f>
        <v>#REF!</v>
      </c>
      <c r="P70" s="1067" t="s">
        <v>741</v>
      </c>
      <c r="Q70" s="986">
        <v>0</v>
      </c>
      <c r="R70" s="1072" t="e">
        <f>VLOOKUP(O70,日耗料!$A$8:$L$56,12,0)</f>
        <v>#REF!</v>
      </c>
      <c r="S70" s="1068" t="e">
        <f t="shared" si="10"/>
        <v>#REF!</v>
      </c>
      <c r="T70" s="1068" t="e">
        <f t="shared" si="11"/>
        <v>#REF!</v>
      </c>
    </row>
    <row r="71" spans="15:20" ht="15" thickBot="1">
      <c r="O71" s="986" t="e">
        <f>#REF!</f>
        <v>#REF!</v>
      </c>
      <c r="P71" s="1067" t="s">
        <v>742</v>
      </c>
      <c r="Q71" s="986">
        <v>0</v>
      </c>
      <c r="R71" s="1072" t="e">
        <f>VLOOKUP(O71,日耗料!$A$8:$L$56,12,0)</f>
        <v>#REF!</v>
      </c>
      <c r="S71" s="1068" t="e">
        <f t="shared" si="10"/>
        <v>#REF!</v>
      </c>
      <c r="T71" s="1068" t="e">
        <f t="shared" si="11"/>
        <v>#REF!</v>
      </c>
    </row>
    <row r="72" spans="15:20" ht="15" thickBot="1">
      <c r="O72" s="986" t="e">
        <f>#REF!</f>
        <v>#REF!</v>
      </c>
      <c r="P72" s="1067" t="s">
        <v>743</v>
      </c>
      <c r="Q72" s="986">
        <v>0</v>
      </c>
      <c r="R72" s="1072" t="e">
        <f>VLOOKUP(O72,日耗料!$A$8:$L$56,12,0)</f>
        <v>#REF!</v>
      </c>
      <c r="S72" s="1068" t="e">
        <f t="shared" si="10"/>
        <v>#REF!</v>
      </c>
      <c r="T72" s="1068" t="e">
        <f t="shared" si="11"/>
        <v>#REF!</v>
      </c>
    </row>
    <row r="73" spans="15:20" ht="15" thickBot="1">
      <c r="O73" s="986" t="e">
        <f>#REF!</f>
        <v>#REF!</v>
      </c>
      <c r="P73" s="1067" t="s">
        <v>744</v>
      </c>
      <c r="Q73" s="986">
        <v>0</v>
      </c>
      <c r="R73" s="1072" t="e">
        <f>VLOOKUP(O73,日耗料!$A$8:$L$56,12,0)</f>
        <v>#REF!</v>
      </c>
      <c r="S73" s="1068" t="e">
        <f t="shared" si="10"/>
        <v>#REF!</v>
      </c>
      <c r="T73" s="1068" t="e">
        <f t="shared" si="11"/>
        <v>#REF!</v>
      </c>
    </row>
    <row r="74" spans="15:20" ht="15" thickBot="1">
      <c r="O74" s="986" t="e">
        <f>#REF!</f>
        <v>#REF!</v>
      </c>
      <c r="P74" s="1067" t="s">
        <v>745</v>
      </c>
      <c r="Q74" s="986">
        <v>0</v>
      </c>
      <c r="R74" s="1072" t="e">
        <f>VLOOKUP(O74,日耗料!$A$8:$L$56,12,0)</f>
        <v>#REF!</v>
      </c>
      <c r="S74" s="1068" t="e">
        <f t="shared" si="10"/>
        <v>#REF!</v>
      </c>
      <c r="T74" s="1068" t="e">
        <f t="shared" si="11"/>
        <v>#REF!</v>
      </c>
    </row>
    <row r="75" spans="15:20" ht="15" thickBot="1">
      <c r="O75" s="986" t="e">
        <f>#REF!</f>
        <v>#REF!</v>
      </c>
      <c r="P75" s="1067" t="s">
        <v>746</v>
      </c>
      <c r="Q75" s="986">
        <v>0</v>
      </c>
      <c r="R75" s="1072" t="e">
        <f>VLOOKUP(O75,日耗料!$A$8:$L$56,12,0)</f>
        <v>#REF!</v>
      </c>
      <c r="S75" s="1068" t="e">
        <f t="shared" si="10"/>
        <v>#REF!</v>
      </c>
      <c r="T75" s="1068" t="e">
        <f t="shared" si="11"/>
        <v>#REF!</v>
      </c>
    </row>
    <row r="76" spans="15:20" ht="15" thickBot="1">
      <c r="O76" s="986" t="e">
        <f>#REF!</f>
        <v>#REF!</v>
      </c>
      <c r="P76" s="1067" t="s">
        <v>747</v>
      </c>
      <c r="Q76" s="986">
        <v>0</v>
      </c>
      <c r="R76" s="1072" t="e">
        <f>VLOOKUP(O76,日耗料!$A$8:$L$56,12,0)</f>
        <v>#REF!</v>
      </c>
      <c r="S76" s="1068" t="e">
        <f t="shared" si="10"/>
        <v>#REF!</v>
      </c>
      <c r="T76" s="1068" t="e">
        <f t="shared" si="11"/>
        <v>#REF!</v>
      </c>
    </row>
    <row r="95" spans="14:14">
      <c r="N95" s="1073"/>
    </row>
    <row r="96" spans="14:14">
      <c r="N96" s="1073"/>
    </row>
    <row r="98" spans="14:14">
      <c r="N98" s="1073"/>
    </row>
    <row r="99" spans="14:14">
      <c r="N99" s="1073"/>
    </row>
    <row r="100" spans="14:14">
      <c r="N100" s="1073"/>
    </row>
    <row r="103" spans="14:14">
      <c r="N103" s="1073"/>
    </row>
    <row r="104" spans="14:14">
      <c r="N104" s="1073"/>
    </row>
    <row r="105" spans="14:14">
      <c r="N105" s="1073"/>
    </row>
    <row r="106" spans="14:14">
      <c r="N106" s="1073"/>
    </row>
    <row r="107" spans="14:14">
      <c r="N107" s="1073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B18:C18"/>
    <mergeCell ref="B19:C19"/>
    <mergeCell ref="D19:Q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  <mergeCell ref="S1:T1"/>
    <mergeCell ref="F2:G2"/>
    <mergeCell ref="AJ4:AM4"/>
    <mergeCell ref="AJ5:AK5"/>
    <mergeCell ref="AL5:AM5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35" activePane="bottomRight" state="frozen"/>
      <selection pane="topRight" activeCell="B1" sqref="B1"/>
      <selection pane="bottomLeft" activeCell="A9" sqref="A9"/>
      <selection pane="bottomRight" activeCell="A46" sqref="A46"/>
    </sheetView>
  </sheetViews>
  <sheetFormatPr defaultColWidth="6.6328125" defaultRowHeight="18" customHeight="1"/>
  <cols>
    <col min="1" max="1" width="7.08984375" style="927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110" width="6.6328125" style="833" hidden="1" customWidth="1"/>
    <col min="111" max="111" width="1.453125" style="833" hidden="1" customWidth="1"/>
    <col min="112" max="112" width="6.6328125" style="833"/>
    <col min="113" max="113" width="10.7265625" style="833" hidden="1" customWidth="1"/>
    <col min="114" max="16384" width="6.6328125" style="833"/>
  </cols>
  <sheetData>
    <row r="1" spans="1:142" ht="46.5" customHeight="1" thickBot="1">
      <c r="A1" s="841" t="s">
        <v>601</v>
      </c>
      <c r="B1" s="842" t="s">
        <v>602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142" s="848" customFormat="1" ht="18" customHeight="1">
      <c r="A2" s="935"/>
      <c r="B2" s="844"/>
      <c r="C2" s="845" t="s">
        <v>603</v>
      </c>
      <c r="D2" s="845"/>
      <c r="E2" s="845"/>
      <c r="F2" s="948" t="str">
        <f>基本信息!$A$7</f>
        <v>H1</v>
      </c>
      <c r="G2" s="846"/>
      <c r="H2" s="847" t="s">
        <v>617</v>
      </c>
      <c r="I2" s="847"/>
      <c r="J2" s="945" t="s">
        <v>527</v>
      </c>
      <c r="K2" s="938"/>
      <c r="L2" s="844"/>
      <c r="M2" s="845" t="s">
        <v>618</v>
      </c>
      <c r="N2" s="845"/>
      <c r="O2" s="845"/>
      <c r="P2" s="936" t="str">
        <f>基本信息!$A$8</f>
        <v>H2</v>
      </c>
      <c r="Q2" s="846"/>
      <c r="R2" s="847" t="s">
        <v>617</v>
      </c>
      <c r="S2" s="847"/>
      <c r="T2" s="945" t="s">
        <v>527</v>
      </c>
      <c r="U2" s="938"/>
      <c r="V2" s="844"/>
      <c r="W2" s="845" t="s">
        <v>618</v>
      </c>
      <c r="X2" s="845"/>
      <c r="Y2" s="845"/>
      <c r="Z2" s="936" t="str">
        <f>基本信息!$A$9</f>
        <v>H3</v>
      </c>
      <c r="AA2" s="846"/>
      <c r="AB2" s="847" t="s">
        <v>617</v>
      </c>
      <c r="AC2" s="847"/>
      <c r="AD2" s="937" t="s">
        <v>527</v>
      </c>
      <c r="AE2" s="938"/>
      <c r="AF2" s="844"/>
      <c r="AG2" s="845" t="s">
        <v>618</v>
      </c>
      <c r="AH2" s="845"/>
      <c r="AI2" s="845"/>
      <c r="AJ2" s="936" t="str">
        <f>基本信息!$A$10</f>
        <v>H4</v>
      </c>
      <c r="AK2" s="846"/>
      <c r="AL2" s="847" t="s">
        <v>617</v>
      </c>
      <c r="AM2" s="847"/>
      <c r="AN2" s="937" t="s">
        <v>527</v>
      </c>
      <c r="AO2" s="938"/>
      <c r="AP2" s="844"/>
      <c r="AQ2" s="845" t="s">
        <v>618</v>
      </c>
      <c r="AR2" s="845"/>
      <c r="AS2" s="845"/>
      <c r="AT2" s="936" t="str">
        <f>基本信息!$A$11</f>
        <v>H5</v>
      </c>
      <c r="AU2" s="846"/>
      <c r="AV2" s="847" t="s">
        <v>617</v>
      </c>
      <c r="AW2" s="847"/>
      <c r="AX2" s="937" t="s">
        <v>527</v>
      </c>
      <c r="AY2" s="938"/>
      <c r="AZ2" s="844"/>
      <c r="BA2" s="845" t="s">
        <v>618</v>
      </c>
      <c r="BB2" s="845"/>
      <c r="BC2" s="845"/>
      <c r="BD2" s="936" t="str">
        <f>基本信息!$A$12</f>
        <v>H6</v>
      </c>
      <c r="BE2" s="846"/>
      <c r="BF2" s="847" t="s">
        <v>617</v>
      </c>
      <c r="BG2" s="847"/>
      <c r="BH2" s="937" t="s">
        <v>527</v>
      </c>
      <c r="BI2" s="938"/>
      <c r="BJ2" s="844"/>
      <c r="BK2" s="845" t="s">
        <v>618</v>
      </c>
      <c r="BL2" s="845"/>
      <c r="BM2" s="845"/>
      <c r="BN2" s="936" t="str">
        <f>基本信息!$A$13</f>
        <v>H7</v>
      </c>
      <c r="BO2" s="846"/>
      <c r="BP2" s="847" t="s">
        <v>617</v>
      </c>
      <c r="BQ2" s="847"/>
      <c r="BR2" s="937" t="s">
        <v>527</v>
      </c>
      <c r="BS2" s="938"/>
      <c r="BT2" s="844"/>
      <c r="BU2" s="845" t="s">
        <v>618</v>
      </c>
      <c r="BV2" s="845"/>
      <c r="BW2" s="845"/>
      <c r="BX2" s="936" t="str">
        <f>基本信息!$A$14</f>
        <v>H8</v>
      </c>
      <c r="BY2" s="846"/>
      <c r="BZ2" s="847" t="s">
        <v>617</v>
      </c>
      <c r="CA2" s="847"/>
      <c r="CB2" s="937" t="s">
        <v>527</v>
      </c>
      <c r="CC2" s="938"/>
      <c r="CD2" s="844"/>
      <c r="CE2" s="845" t="s">
        <v>618</v>
      </c>
      <c r="CF2" s="845"/>
      <c r="CG2" s="845"/>
      <c r="CH2" s="936" t="str">
        <f>基本信息!$A$15</f>
        <v>H9</v>
      </c>
      <c r="CI2" s="846"/>
      <c r="CJ2" s="847" t="s">
        <v>617</v>
      </c>
      <c r="CK2" s="847"/>
      <c r="CL2" s="937" t="s">
        <v>527</v>
      </c>
      <c r="CM2" s="938"/>
      <c r="CN2" s="844"/>
      <c r="CO2" s="845" t="s">
        <v>603</v>
      </c>
      <c r="CP2" s="845"/>
      <c r="CQ2" s="845"/>
      <c r="CR2" s="936" t="s">
        <v>570</v>
      </c>
      <c r="CS2" s="846"/>
      <c r="CT2" s="847" t="s">
        <v>604</v>
      </c>
      <c r="CU2" s="847"/>
      <c r="CV2" s="937"/>
      <c r="CW2" s="938"/>
      <c r="CX2" s="844"/>
      <c r="CY2" s="845" t="s">
        <v>603</v>
      </c>
      <c r="CZ2" s="845"/>
      <c r="DA2" s="845"/>
      <c r="DB2" s="936" t="s">
        <v>571</v>
      </c>
      <c r="DC2" s="846"/>
      <c r="DD2" s="847" t="s">
        <v>604</v>
      </c>
      <c r="DE2" s="847"/>
      <c r="DF2" s="937"/>
      <c r="DG2" s="938"/>
      <c r="DI2" s="938"/>
    </row>
    <row r="3" spans="1:142" s="851" customFormat="1" ht="18" customHeight="1">
      <c r="A3" s="850"/>
      <c r="B3" s="849"/>
      <c r="C3" s="850" t="s">
        <v>605</v>
      </c>
      <c r="D3" s="850"/>
      <c r="E3" s="850"/>
      <c r="F3" s="949">
        <f>VLOOKUP(F2,基本信息!$A7:$C30,3,0)</f>
        <v>29500</v>
      </c>
      <c r="H3" s="852" t="s">
        <v>572</v>
      </c>
      <c r="I3" s="852"/>
      <c r="J3" s="946" t="str">
        <f>VLOOKUP(F2,基本信息!$A7:$H30,8,0)</f>
        <v>L8</v>
      </c>
      <c r="K3" s="941"/>
      <c r="L3" s="849"/>
      <c r="M3" s="850" t="s">
        <v>615</v>
      </c>
      <c r="N3" s="850"/>
      <c r="O3" s="850"/>
      <c r="P3" s="949">
        <f>VLOOKUP(P2,基本信息!$A7:$C30,3,0)</f>
        <v>29400</v>
      </c>
      <c r="R3" s="852" t="s">
        <v>572</v>
      </c>
      <c r="S3" s="852"/>
      <c r="T3" s="946" t="str">
        <f>VLOOKUP(P2,基本信息!$A7:$H30,8,0)</f>
        <v>L8</v>
      </c>
      <c r="U3" s="941"/>
      <c r="V3" s="849"/>
      <c r="W3" s="850" t="s">
        <v>615</v>
      </c>
      <c r="X3" s="850"/>
      <c r="Y3" s="850"/>
      <c r="Z3" s="949">
        <f>VLOOKUP(Z2,基本信息!$A7:$C30,3,0)</f>
        <v>29500</v>
      </c>
      <c r="AB3" s="852" t="s">
        <v>572</v>
      </c>
      <c r="AC3" s="852"/>
      <c r="AD3" s="946" t="str">
        <f>VLOOKUP(Z2,基本信息!$A7:$H30,8,0)</f>
        <v>L3</v>
      </c>
      <c r="AE3" s="941"/>
      <c r="AF3" s="849"/>
      <c r="AG3" s="850" t="s">
        <v>615</v>
      </c>
      <c r="AH3" s="850"/>
      <c r="AI3" s="850"/>
      <c r="AJ3" s="939">
        <f>VLOOKUP(AJ2,基本信息!$A7:$C30,3,0)</f>
        <v>29400</v>
      </c>
      <c r="AL3" s="852" t="s">
        <v>572</v>
      </c>
      <c r="AM3" s="852"/>
      <c r="AN3" s="940" t="str">
        <f>VLOOKUP(AJ2,基本信息!$A7:$H30,8,0)</f>
        <v>L3</v>
      </c>
      <c r="AO3" s="941"/>
      <c r="AP3" s="849"/>
      <c r="AQ3" s="850" t="s">
        <v>615</v>
      </c>
      <c r="AR3" s="850"/>
      <c r="AS3" s="850"/>
      <c r="AT3" s="939">
        <f>VLOOKUP(AT2,基本信息!$A7:$C30,3,0)</f>
        <v>29500</v>
      </c>
      <c r="AV3" s="852" t="s">
        <v>572</v>
      </c>
      <c r="AW3" s="852"/>
      <c r="AX3" s="940" t="str">
        <f>VLOOKUP(AT2,基本信息!$A7:$H30,8,0)</f>
        <v>L3</v>
      </c>
      <c r="AY3" s="941"/>
      <c r="AZ3" s="849"/>
      <c r="BA3" s="850" t="s">
        <v>615</v>
      </c>
      <c r="BB3" s="850"/>
      <c r="BC3" s="850"/>
      <c r="BD3" s="939">
        <f>VLOOKUP(BD2,基本信息!$A7:$C30,3,0)</f>
        <v>29700</v>
      </c>
      <c r="BF3" s="852" t="s">
        <v>572</v>
      </c>
      <c r="BG3" s="852"/>
      <c r="BH3" s="940" t="str">
        <f>VLOOKUP(BD2,基本信息!$A7:$H30,8,0)</f>
        <v>下洋</v>
      </c>
      <c r="BI3" s="941"/>
      <c r="BJ3" s="849"/>
      <c r="BK3" s="850" t="s">
        <v>615</v>
      </c>
      <c r="BL3" s="850"/>
      <c r="BM3" s="850"/>
      <c r="BN3" s="939">
        <f>VLOOKUP(BN2,基本信息!$A7:$C30,3,0)</f>
        <v>29700</v>
      </c>
      <c r="BP3" s="852" t="s">
        <v>572</v>
      </c>
      <c r="BQ3" s="852"/>
      <c r="BR3" s="940" t="str">
        <f>VLOOKUP(BN2,基本信息!$A7:$H30,8,0)</f>
        <v>下洋</v>
      </c>
      <c r="BS3" s="941"/>
      <c r="BT3" s="849"/>
      <c r="BU3" s="850" t="s">
        <v>615</v>
      </c>
      <c r="BV3" s="850"/>
      <c r="BW3" s="850"/>
      <c r="BX3" s="939">
        <f>VLOOKUP(BX2,基本信息!$A7:$C30,3,0)</f>
        <v>29500</v>
      </c>
      <c r="BZ3" s="852" t="s">
        <v>572</v>
      </c>
      <c r="CA3" s="852"/>
      <c r="CB3" s="940" t="str">
        <f>VLOOKUP(BX2,基本信息!$A7:$H30,8,0)</f>
        <v>下洋/虎崛垄</v>
      </c>
      <c r="CC3" s="941"/>
      <c r="CD3" s="849"/>
      <c r="CE3" s="850" t="s">
        <v>615</v>
      </c>
      <c r="CF3" s="850"/>
      <c r="CG3" s="850"/>
      <c r="CH3" s="939">
        <f>VLOOKUP(CH2,基本信息!$A7:$C30,3,0)</f>
        <v>29400</v>
      </c>
      <c r="CJ3" s="852" t="s">
        <v>572</v>
      </c>
      <c r="CK3" s="852"/>
      <c r="CL3" s="940" t="str">
        <f>VLOOKUP(CH2,基本信息!$A7:$H30,8,0)</f>
        <v>虎崛垄</v>
      </c>
      <c r="CM3" s="941"/>
      <c r="CN3" s="849"/>
      <c r="CO3" s="850" t="s">
        <v>605</v>
      </c>
      <c r="CP3" s="850"/>
      <c r="CQ3" s="850"/>
      <c r="CR3" s="939"/>
      <c r="CT3" s="852" t="s">
        <v>606</v>
      </c>
      <c r="CU3" s="852"/>
      <c r="CV3" s="940"/>
      <c r="CW3" s="941"/>
      <c r="CX3" s="849"/>
      <c r="CY3" s="850" t="s">
        <v>605</v>
      </c>
      <c r="CZ3" s="850"/>
      <c r="DA3" s="850"/>
      <c r="DB3" s="939"/>
      <c r="DD3" s="852" t="s">
        <v>606</v>
      </c>
      <c r="DE3" s="852"/>
      <c r="DF3" s="940"/>
      <c r="DG3" s="941"/>
      <c r="DI3" s="941"/>
    </row>
    <row r="4" spans="1:142" s="848" customFormat="1" ht="18.75" customHeight="1">
      <c r="A4" s="854"/>
      <c r="B4" s="853">
        <f>F3-I8</f>
        <v>27731</v>
      </c>
      <c r="C4" s="854" t="s">
        <v>607</v>
      </c>
      <c r="D4" s="854"/>
      <c r="E4" s="854"/>
      <c r="F4" s="950">
        <f>VLOOKUP(F2,基本信息!$A7:$B30,2,0)</f>
        <v>45387</v>
      </c>
      <c r="H4" s="855" t="s">
        <v>573</v>
      </c>
      <c r="I4" s="855"/>
      <c r="J4" s="947" t="str">
        <f>VLOOKUP(F2,基本信息!$A7:$I30,9,0)</f>
        <v>40-41</v>
      </c>
      <c r="K4" s="944"/>
      <c r="L4" s="853">
        <f>P3-S8</f>
        <v>27750</v>
      </c>
      <c r="M4" s="854" t="s">
        <v>616</v>
      </c>
      <c r="N4" s="854"/>
      <c r="O4" s="854"/>
      <c r="P4" s="950">
        <f>VLOOKUP(P2,基本信息!$A7:$B30,2,0)</f>
        <v>45387</v>
      </c>
      <c r="R4" s="855" t="s">
        <v>573</v>
      </c>
      <c r="S4" s="855"/>
      <c r="T4" s="947" t="str">
        <f>VLOOKUP(P2,基本信息!$A7:$I30,9,0)</f>
        <v>40-41</v>
      </c>
      <c r="U4" s="944"/>
      <c r="V4" s="853">
        <f>Z3-AC8</f>
        <v>28356</v>
      </c>
      <c r="W4" s="854" t="s">
        <v>616</v>
      </c>
      <c r="X4" s="854"/>
      <c r="Y4" s="854"/>
      <c r="Z4" s="950">
        <f>VLOOKUP(Z2,基本信息!$A7:$B30,2,0)</f>
        <v>45387</v>
      </c>
      <c r="AB4" s="855" t="s">
        <v>573</v>
      </c>
      <c r="AC4" s="855"/>
      <c r="AD4" s="947" t="str">
        <f>VLOOKUP(Z2,基本信息!$A7:$I30,9,0)</f>
        <v>47-48</v>
      </c>
      <c r="AE4" s="944"/>
      <c r="AF4" s="853">
        <f>AJ3-AM8</f>
        <v>28007</v>
      </c>
      <c r="AG4" s="854" t="s">
        <v>616</v>
      </c>
      <c r="AH4" s="854"/>
      <c r="AI4" s="854"/>
      <c r="AJ4" s="942">
        <f>VLOOKUP(AJ2,基本信息!$A7:$B30,2,0)</f>
        <v>45387</v>
      </c>
      <c r="AL4" s="855" t="s">
        <v>573</v>
      </c>
      <c r="AM4" s="855"/>
      <c r="AN4" s="943" t="str">
        <f>VLOOKUP(AJ2,基本信息!$A7:$I30,9,0)</f>
        <v>47-48</v>
      </c>
      <c r="AO4" s="944"/>
      <c r="AP4" s="853">
        <f>AT3-AW8</f>
        <v>28157</v>
      </c>
      <c r="AQ4" s="854" t="s">
        <v>616</v>
      </c>
      <c r="AR4" s="854"/>
      <c r="AS4" s="854"/>
      <c r="AT4" s="942">
        <f>VLOOKUP(AT2,基本信息!$A7:$B30,2,0)</f>
        <v>45387</v>
      </c>
      <c r="AV4" s="855" t="s">
        <v>573</v>
      </c>
      <c r="AW4" s="855"/>
      <c r="AX4" s="943" t="str">
        <f>VLOOKUP(AT2,基本信息!$A7:$I30,9,0)</f>
        <v>47-48</v>
      </c>
      <c r="AY4" s="944"/>
      <c r="AZ4" s="853">
        <f>BD3-BG8</f>
        <v>28542</v>
      </c>
      <c r="BA4" s="854" t="s">
        <v>616</v>
      </c>
      <c r="BB4" s="854"/>
      <c r="BC4" s="854"/>
      <c r="BD4" s="942">
        <f>VLOOKUP(BD2,基本信息!$A7:$B30,2,0)</f>
        <v>45388</v>
      </c>
      <c r="BF4" s="855" t="s">
        <v>573</v>
      </c>
      <c r="BG4" s="855"/>
      <c r="BH4" s="943">
        <f>VLOOKUP(BD2,基本信息!$A7:$I30,9,0)</f>
        <v>39</v>
      </c>
      <c r="BI4" s="944"/>
      <c r="BJ4" s="853">
        <f>BN3-BQ8</f>
        <v>28490</v>
      </c>
      <c r="BK4" s="854" t="s">
        <v>616</v>
      </c>
      <c r="BL4" s="854"/>
      <c r="BM4" s="854"/>
      <c r="BN4" s="942">
        <f>VLOOKUP(BN2,基本信息!$A7:$B30,2,0)</f>
        <v>45388</v>
      </c>
      <c r="BP4" s="855" t="s">
        <v>573</v>
      </c>
      <c r="BQ4" s="855"/>
      <c r="BR4" s="943">
        <f>VLOOKUP(BN2,基本信息!$A7:$I30,9,0)</f>
        <v>39</v>
      </c>
      <c r="BS4" s="944"/>
      <c r="BT4" s="853">
        <f>BX3-CA8</f>
        <v>28153</v>
      </c>
      <c r="BU4" s="854" t="s">
        <v>616</v>
      </c>
      <c r="BV4" s="854"/>
      <c r="BW4" s="854"/>
      <c r="BX4" s="942">
        <f>VLOOKUP(BX2,基本信息!$A7:$B30,2,0)</f>
        <v>45388</v>
      </c>
      <c r="BZ4" s="855" t="s">
        <v>573</v>
      </c>
      <c r="CA4" s="855"/>
      <c r="CB4" s="943" t="str">
        <f>VLOOKUP(BX2,基本信息!$A7:$I30,9,0)</f>
        <v>39/44</v>
      </c>
      <c r="CC4" s="944"/>
      <c r="CD4" s="853">
        <f>CH3-CK8</f>
        <v>28015</v>
      </c>
      <c r="CE4" s="854" t="s">
        <v>616</v>
      </c>
      <c r="CF4" s="854"/>
      <c r="CG4" s="854"/>
      <c r="CH4" s="942">
        <f>VLOOKUP(CH2,基本信息!$A7:$B30,2,0)</f>
        <v>45388</v>
      </c>
      <c r="CJ4" s="855" t="s">
        <v>573</v>
      </c>
      <c r="CK4" s="855"/>
      <c r="CL4" s="943">
        <f>VLOOKUP(CH2,基本信息!$A7:$I30,9,0)</f>
        <v>44</v>
      </c>
      <c r="CM4" s="944"/>
      <c r="CN4" s="856"/>
      <c r="CO4" s="854" t="s">
        <v>607</v>
      </c>
      <c r="CP4" s="854"/>
      <c r="CQ4" s="854"/>
      <c r="CR4" s="942"/>
      <c r="CT4" s="855" t="s">
        <v>608</v>
      </c>
      <c r="CU4" s="855"/>
      <c r="CV4" s="943"/>
      <c r="CW4" s="944"/>
      <c r="CX4" s="856"/>
      <c r="CY4" s="854" t="s">
        <v>607</v>
      </c>
      <c r="CZ4" s="854"/>
      <c r="DA4" s="854"/>
      <c r="DB4" s="942"/>
      <c r="DD4" s="855" t="s">
        <v>608</v>
      </c>
      <c r="DE4" s="855"/>
      <c r="DF4" s="943"/>
      <c r="DG4" s="944"/>
      <c r="DI4" s="944"/>
    </row>
    <row r="5" spans="1:142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I5" s="862"/>
    </row>
    <row r="6" spans="1:142" ht="18" customHeight="1">
      <c r="A6" s="1196" t="s">
        <v>574</v>
      </c>
      <c r="B6" s="864"/>
      <c r="C6" s="865" t="s">
        <v>609</v>
      </c>
      <c r="D6" s="866" t="s">
        <v>575</v>
      </c>
      <c r="E6" s="866" t="s">
        <v>576</v>
      </c>
      <c r="F6" s="866" t="s">
        <v>577</v>
      </c>
      <c r="G6" s="867" t="s">
        <v>578</v>
      </c>
      <c r="H6" s="866" t="s">
        <v>579</v>
      </c>
      <c r="I6" s="868" t="s">
        <v>426</v>
      </c>
      <c r="J6" s="866" t="s">
        <v>580</v>
      </c>
      <c r="K6" s="869" t="s">
        <v>581</v>
      </c>
      <c r="L6" s="864"/>
      <c r="M6" s="870" t="s">
        <v>609</v>
      </c>
      <c r="N6" s="866" t="s">
        <v>575</v>
      </c>
      <c r="O6" s="866" t="s">
        <v>576</v>
      </c>
      <c r="P6" s="866" t="s">
        <v>577</v>
      </c>
      <c r="Q6" s="867" t="s">
        <v>578</v>
      </c>
      <c r="R6" s="871" t="s">
        <v>579</v>
      </c>
      <c r="S6" s="872" t="s">
        <v>426</v>
      </c>
      <c r="T6" s="871" t="s">
        <v>580</v>
      </c>
      <c r="U6" s="873" t="s">
        <v>581</v>
      </c>
      <c r="V6" s="864"/>
      <c r="W6" s="870" t="s">
        <v>609</v>
      </c>
      <c r="X6" s="866" t="s">
        <v>575</v>
      </c>
      <c r="Y6" s="866" t="s">
        <v>576</v>
      </c>
      <c r="Z6" s="866" t="s">
        <v>577</v>
      </c>
      <c r="AA6" s="867" t="s">
        <v>578</v>
      </c>
      <c r="AB6" s="871" t="s">
        <v>579</v>
      </c>
      <c r="AC6" s="872" t="s">
        <v>426</v>
      </c>
      <c r="AD6" s="871" t="s">
        <v>580</v>
      </c>
      <c r="AE6" s="873" t="s">
        <v>581</v>
      </c>
      <c r="AF6" s="864"/>
      <c r="AG6" s="870" t="s">
        <v>609</v>
      </c>
      <c r="AH6" s="866" t="s">
        <v>575</v>
      </c>
      <c r="AI6" s="866" t="s">
        <v>576</v>
      </c>
      <c r="AJ6" s="866" t="s">
        <v>577</v>
      </c>
      <c r="AK6" s="867" t="s">
        <v>578</v>
      </c>
      <c r="AL6" s="871" t="s">
        <v>579</v>
      </c>
      <c r="AM6" s="872" t="s">
        <v>426</v>
      </c>
      <c r="AN6" s="871" t="s">
        <v>580</v>
      </c>
      <c r="AO6" s="873" t="s">
        <v>581</v>
      </c>
      <c r="AP6" s="864"/>
      <c r="AQ6" s="870" t="s">
        <v>609</v>
      </c>
      <c r="AR6" s="866" t="s">
        <v>575</v>
      </c>
      <c r="AS6" s="866" t="s">
        <v>576</v>
      </c>
      <c r="AT6" s="866" t="s">
        <v>577</v>
      </c>
      <c r="AU6" s="867" t="s">
        <v>578</v>
      </c>
      <c r="AV6" s="871" t="s">
        <v>579</v>
      </c>
      <c r="AW6" s="872" t="s">
        <v>426</v>
      </c>
      <c r="AX6" s="871" t="s">
        <v>580</v>
      </c>
      <c r="AY6" s="873" t="s">
        <v>581</v>
      </c>
      <c r="AZ6" s="864"/>
      <c r="BA6" s="870" t="s">
        <v>609</v>
      </c>
      <c r="BB6" s="866" t="s">
        <v>575</v>
      </c>
      <c r="BC6" s="866" t="s">
        <v>576</v>
      </c>
      <c r="BD6" s="866" t="s">
        <v>577</v>
      </c>
      <c r="BE6" s="867" t="s">
        <v>578</v>
      </c>
      <c r="BF6" s="871" t="s">
        <v>579</v>
      </c>
      <c r="BG6" s="872" t="s">
        <v>426</v>
      </c>
      <c r="BH6" s="871" t="s">
        <v>580</v>
      </c>
      <c r="BI6" s="873" t="s">
        <v>581</v>
      </c>
      <c r="BJ6" s="864"/>
      <c r="BK6" s="870" t="s">
        <v>609</v>
      </c>
      <c r="BL6" s="866" t="s">
        <v>575</v>
      </c>
      <c r="BM6" s="866" t="s">
        <v>576</v>
      </c>
      <c r="BN6" s="866" t="s">
        <v>577</v>
      </c>
      <c r="BO6" s="867" t="s">
        <v>578</v>
      </c>
      <c r="BP6" s="871" t="s">
        <v>579</v>
      </c>
      <c r="BQ6" s="872" t="s">
        <v>426</v>
      </c>
      <c r="BR6" s="871" t="s">
        <v>580</v>
      </c>
      <c r="BS6" s="873" t="s">
        <v>581</v>
      </c>
      <c r="BT6" s="864"/>
      <c r="BU6" s="870" t="s">
        <v>609</v>
      </c>
      <c r="BV6" s="866" t="s">
        <v>575</v>
      </c>
      <c r="BW6" s="866" t="s">
        <v>576</v>
      </c>
      <c r="BX6" s="866" t="s">
        <v>577</v>
      </c>
      <c r="BY6" s="867" t="s">
        <v>578</v>
      </c>
      <c r="BZ6" s="871" t="s">
        <v>579</v>
      </c>
      <c r="CA6" s="872" t="s">
        <v>426</v>
      </c>
      <c r="CB6" s="871" t="s">
        <v>580</v>
      </c>
      <c r="CC6" s="873" t="s">
        <v>581</v>
      </c>
      <c r="CD6" s="864"/>
      <c r="CE6" s="870" t="s">
        <v>609</v>
      </c>
      <c r="CF6" s="866" t="s">
        <v>575</v>
      </c>
      <c r="CG6" s="866" t="s">
        <v>576</v>
      </c>
      <c r="CH6" s="866" t="s">
        <v>577</v>
      </c>
      <c r="CI6" s="867" t="s">
        <v>578</v>
      </c>
      <c r="CJ6" s="871" t="s">
        <v>579</v>
      </c>
      <c r="CK6" s="872" t="s">
        <v>426</v>
      </c>
      <c r="CL6" s="871" t="s">
        <v>580</v>
      </c>
      <c r="CM6" s="873" t="s">
        <v>581</v>
      </c>
      <c r="CN6" s="864"/>
      <c r="CO6" s="870" t="s">
        <v>609</v>
      </c>
      <c r="CP6" s="866" t="s">
        <v>575</v>
      </c>
      <c r="CQ6" s="866" t="s">
        <v>576</v>
      </c>
      <c r="CR6" s="866" t="s">
        <v>577</v>
      </c>
      <c r="CS6" s="867" t="s">
        <v>578</v>
      </c>
      <c r="CT6" s="871" t="s">
        <v>579</v>
      </c>
      <c r="CU6" s="872" t="s">
        <v>426</v>
      </c>
      <c r="CV6" s="871" t="s">
        <v>580</v>
      </c>
      <c r="CW6" s="873" t="s">
        <v>581</v>
      </c>
      <c r="CX6" s="864"/>
      <c r="CY6" s="870" t="s">
        <v>609</v>
      </c>
      <c r="CZ6" s="866" t="s">
        <v>575</v>
      </c>
      <c r="DA6" s="866" t="s">
        <v>576</v>
      </c>
      <c r="DB6" s="866" t="s">
        <v>577</v>
      </c>
      <c r="DC6" s="867" t="s">
        <v>578</v>
      </c>
      <c r="DD6" s="871" t="s">
        <v>579</v>
      </c>
      <c r="DE6" s="872" t="s">
        <v>426</v>
      </c>
      <c r="DF6" s="871" t="s">
        <v>580</v>
      </c>
      <c r="DG6" s="873" t="s">
        <v>581</v>
      </c>
      <c r="DI6" s="873" t="s">
        <v>581</v>
      </c>
    </row>
    <row r="7" spans="1:142" s="834" customFormat="1" ht="31.5" customHeight="1">
      <c r="A7" s="1197"/>
      <c r="B7" s="874" t="s">
        <v>610</v>
      </c>
      <c r="C7" s="875" t="s">
        <v>582</v>
      </c>
      <c r="D7" s="876" t="s">
        <v>583</v>
      </c>
      <c r="E7" s="876" t="s">
        <v>584</v>
      </c>
      <c r="F7" s="876" t="s">
        <v>585</v>
      </c>
      <c r="G7" s="877" t="s">
        <v>586</v>
      </c>
      <c r="H7" s="876" t="s">
        <v>587</v>
      </c>
      <c r="I7" s="876" t="s">
        <v>588</v>
      </c>
      <c r="J7" s="876" t="s">
        <v>589</v>
      </c>
      <c r="K7" s="878" t="s">
        <v>590</v>
      </c>
      <c r="L7" s="874" t="s">
        <v>610</v>
      </c>
      <c r="M7" s="879" t="s">
        <v>582</v>
      </c>
      <c r="N7" s="876" t="s">
        <v>583</v>
      </c>
      <c r="O7" s="876" t="s">
        <v>584</v>
      </c>
      <c r="P7" s="876" t="s">
        <v>585</v>
      </c>
      <c r="Q7" s="877" t="s">
        <v>586</v>
      </c>
      <c r="R7" s="876" t="s">
        <v>587</v>
      </c>
      <c r="S7" s="876" t="s">
        <v>588</v>
      </c>
      <c r="T7" s="876" t="s">
        <v>589</v>
      </c>
      <c r="U7" s="878" t="s">
        <v>590</v>
      </c>
      <c r="V7" s="874" t="s">
        <v>610</v>
      </c>
      <c r="W7" s="879" t="s">
        <v>582</v>
      </c>
      <c r="X7" s="876" t="s">
        <v>583</v>
      </c>
      <c r="Y7" s="876" t="s">
        <v>584</v>
      </c>
      <c r="Z7" s="876" t="s">
        <v>585</v>
      </c>
      <c r="AA7" s="877" t="s">
        <v>586</v>
      </c>
      <c r="AB7" s="876" t="s">
        <v>587</v>
      </c>
      <c r="AC7" s="876" t="s">
        <v>588</v>
      </c>
      <c r="AD7" s="876" t="s">
        <v>589</v>
      </c>
      <c r="AE7" s="878" t="s">
        <v>590</v>
      </c>
      <c r="AF7" s="874" t="s">
        <v>610</v>
      </c>
      <c r="AG7" s="879" t="s">
        <v>582</v>
      </c>
      <c r="AH7" s="876" t="s">
        <v>583</v>
      </c>
      <c r="AI7" s="876" t="s">
        <v>584</v>
      </c>
      <c r="AJ7" s="876" t="s">
        <v>585</v>
      </c>
      <c r="AK7" s="877" t="s">
        <v>586</v>
      </c>
      <c r="AL7" s="876" t="s">
        <v>587</v>
      </c>
      <c r="AM7" s="876" t="s">
        <v>588</v>
      </c>
      <c r="AN7" s="876" t="s">
        <v>589</v>
      </c>
      <c r="AO7" s="878" t="s">
        <v>590</v>
      </c>
      <c r="AP7" s="874" t="s">
        <v>610</v>
      </c>
      <c r="AQ7" s="879" t="s">
        <v>582</v>
      </c>
      <c r="AR7" s="876" t="s">
        <v>583</v>
      </c>
      <c r="AS7" s="876" t="s">
        <v>584</v>
      </c>
      <c r="AT7" s="876" t="s">
        <v>585</v>
      </c>
      <c r="AU7" s="877" t="s">
        <v>586</v>
      </c>
      <c r="AV7" s="876" t="s">
        <v>587</v>
      </c>
      <c r="AW7" s="876" t="s">
        <v>588</v>
      </c>
      <c r="AX7" s="876" t="s">
        <v>589</v>
      </c>
      <c r="AY7" s="878" t="s">
        <v>590</v>
      </c>
      <c r="AZ7" s="874" t="s">
        <v>610</v>
      </c>
      <c r="BA7" s="879" t="s">
        <v>582</v>
      </c>
      <c r="BB7" s="876" t="s">
        <v>583</v>
      </c>
      <c r="BC7" s="876" t="s">
        <v>584</v>
      </c>
      <c r="BD7" s="876" t="s">
        <v>585</v>
      </c>
      <c r="BE7" s="877" t="s">
        <v>586</v>
      </c>
      <c r="BF7" s="876" t="s">
        <v>587</v>
      </c>
      <c r="BG7" s="876" t="s">
        <v>588</v>
      </c>
      <c r="BH7" s="876" t="s">
        <v>589</v>
      </c>
      <c r="BI7" s="878" t="s">
        <v>590</v>
      </c>
      <c r="BJ7" s="874" t="s">
        <v>610</v>
      </c>
      <c r="BK7" s="879" t="s">
        <v>582</v>
      </c>
      <c r="BL7" s="876" t="s">
        <v>583</v>
      </c>
      <c r="BM7" s="876" t="s">
        <v>584</v>
      </c>
      <c r="BN7" s="876" t="s">
        <v>585</v>
      </c>
      <c r="BO7" s="877" t="s">
        <v>586</v>
      </c>
      <c r="BP7" s="876" t="s">
        <v>587</v>
      </c>
      <c r="BQ7" s="876" t="s">
        <v>588</v>
      </c>
      <c r="BR7" s="876" t="s">
        <v>589</v>
      </c>
      <c r="BS7" s="878" t="s">
        <v>590</v>
      </c>
      <c r="BT7" s="874" t="s">
        <v>610</v>
      </c>
      <c r="BU7" s="879" t="s">
        <v>582</v>
      </c>
      <c r="BV7" s="876" t="s">
        <v>583</v>
      </c>
      <c r="BW7" s="876" t="s">
        <v>584</v>
      </c>
      <c r="BX7" s="876" t="s">
        <v>585</v>
      </c>
      <c r="BY7" s="877" t="s">
        <v>586</v>
      </c>
      <c r="BZ7" s="876" t="s">
        <v>587</v>
      </c>
      <c r="CA7" s="876" t="s">
        <v>588</v>
      </c>
      <c r="CB7" s="876" t="s">
        <v>589</v>
      </c>
      <c r="CC7" s="878" t="s">
        <v>590</v>
      </c>
      <c r="CD7" s="874" t="s">
        <v>610</v>
      </c>
      <c r="CE7" s="879" t="s">
        <v>582</v>
      </c>
      <c r="CF7" s="876" t="s">
        <v>583</v>
      </c>
      <c r="CG7" s="876" t="s">
        <v>584</v>
      </c>
      <c r="CH7" s="876" t="s">
        <v>585</v>
      </c>
      <c r="CI7" s="877" t="s">
        <v>586</v>
      </c>
      <c r="CJ7" s="876" t="s">
        <v>587</v>
      </c>
      <c r="CK7" s="876" t="s">
        <v>588</v>
      </c>
      <c r="CL7" s="876" t="s">
        <v>589</v>
      </c>
      <c r="CM7" s="878" t="s">
        <v>590</v>
      </c>
      <c r="CN7" s="874" t="s">
        <v>610</v>
      </c>
      <c r="CO7" s="879" t="s">
        <v>582</v>
      </c>
      <c r="CP7" s="876" t="s">
        <v>583</v>
      </c>
      <c r="CQ7" s="876" t="s">
        <v>584</v>
      </c>
      <c r="CR7" s="876" t="s">
        <v>585</v>
      </c>
      <c r="CS7" s="877" t="s">
        <v>586</v>
      </c>
      <c r="CT7" s="876" t="s">
        <v>587</v>
      </c>
      <c r="CU7" s="876" t="s">
        <v>588</v>
      </c>
      <c r="CV7" s="876" t="s">
        <v>589</v>
      </c>
      <c r="CW7" s="878" t="s">
        <v>590</v>
      </c>
      <c r="CX7" s="874" t="s">
        <v>610</v>
      </c>
      <c r="CY7" s="879" t="s">
        <v>582</v>
      </c>
      <c r="CZ7" s="876" t="s">
        <v>583</v>
      </c>
      <c r="DA7" s="876" t="s">
        <v>584</v>
      </c>
      <c r="DB7" s="876" t="s">
        <v>585</v>
      </c>
      <c r="DC7" s="877" t="s">
        <v>586</v>
      </c>
      <c r="DD7" s="876" t="s">
        <v>587</v>
      </c>
      <c r="DE7" s="876" t="s">
        <v>588</v>
      </c>
      <c r="DF7" s="876" t="s">
        <v>589</v>
      </c>
      <c r="DG7" s="878" t="s">
        <v>590</v>
      </c>
      <c r="DH7" s="833"/>
      <c r="DI7" s="878" t="s">
        <v>590</v>
      </c>
      <c r="DJ7" s="833"/>
      <c r="DK7" s="833"/>
      <c r="DL7" s="833"/>
      <c r="DM7" s="833"/>
      <c r="DN7" s="833"/>
      <c r="DO7" s="833"/>
      <c r="DP7" s="833"/>
      <c r="DQ7" s="833"/>
      <c r="DR7" s="833"/>
      <c r="DS7" s="833"/>
      <c r="DT7" s="833"/>
      <c r="DU7" s="833"/>
      <c r="DV7" s="833"/>
      <c r="DW7" s="833"/>
      <c r="DX7" s="833"/>
      <c r="DY7" s="833"/>
      <c r="DZ7" s="833"/>
      <c r="EA7" s="833"/>
      <c r="EB7" s="833"/>
      <c r="EC7" s="833"/>
      <c r="ED7" s="833"/>
      <c r="EE7" s="833"/>
      <c r="EF7" s="833"/>
      <c r="EG7" s="833"/>
      <c r="EH7" s="833"/>
      <c r="EI7" s="833"/>
      <c r="EJ7" s="833"/>
      <c r="EK7" s="833"/>
      <c r="EL7" s="833"/>
    </row>
    <row r="8" spans="1:142" s="887" customFormat="1" ht="25.5" customHeight="1" thickBot="1">
      <c r="A8" s="1198"/>
      <c r="B8" s="880"/>
      <c r="C8" s="881">
        <f>C55/F$3</f>
        <v>2.1966101694915256E-2</v>
      </c>
      <c r="D8" s="882">
        <f>D55/F$3</f>
        <v>6.7796610169491525E-5</v>
      </c>
      <c r="E8" s="883">
        <f>E55/F$3</f>
        <v>2.0101694915254237E-2</v>
      </c>
      <c r="F8" s="883">
        <f>F55/F$3</f>
        <v>0</v>
      </c>
      <c r="G8" s="883">
        <f>G55/F$3</f>
        <v>3.728813559322034E-4</v>
      </c>
      <c r="H8" s="883">
        <f>H55/F$3</f>
        <v>1.7457627118644067E-2</v>
      </c>
      <c r="I8" s="884">
        <f>SUM(I9:I54)</f>
        <v>1769</v>
      </c>
      <c r="J8" s="883">
        <f>I8/F$3</f>
        <v>5.9966101694915251E-2</v>
      </c>
      <c r="K8" s="885" t="s">
        <v>611</v>
      </c>
      <c r="L8" s="880"/>
      <c r="M8" s="883">
        <f>M55/P$3</f>
        <v>1.6258503401360543E-2</v>
      </c>
      <c r="N8" s="882">
        <f>N55/P$3</f>
        <v>2.0408163265306123E-4</v>
      </c>
      <c r="O8" s="883">
        <f>O55/P$3</f>
        <v>2.4421768707482992E-2</v>
      </c>
      <c r="P8" s="883">
        <f>P55/P$3</f>
        <v>0</v>
      </c>
      <c r="Q8" s="883">
        <f>Q55/P$3</f>
        <v>6.802721088435374E-5</v>
      </c>
      <c r="R8" s="883">
        <f>R55/P$3</f>
        <v>1.5170068027210885E-2</v>
      </c>
      <c r="S8" s="884">
        <f>SUM(S9:S54)</f>
        <v>1650</v>
      </c>
      <c r="T8" s="883">
        <f>S8/P$3</f>
        <v>5.6122448979591837E-2</v>
      </c>
      <c r="U8" s="885" t="s">
        <v>614</v>
      </c>
      <c r="V8" s="880"/>
      <c r="W8" s="883">
        <f>W55/Z$3</f>
        <v>1.1220338983050847E-2</v>
      </c>
      <c r="X8" s="882">
        <f>X55/Z$3</f>
        <v>0</v>
      </c>
      <c r="Y8" s="883">
        <f>Y55/Z$3</f>
        <v>2.159322033898305E-2</v>
      </c>
      <c r="Z8" s="883">
        <f>Z55/Z$3</f>
        <v>6.4406779661016944E-4</v>
      </c>
      <c r="AA8" s="883">
        <f>AA55/Z$3</f>
        <v>0</v>
      </c>
      <c r="AB8" s="883">
        <f>AB55/Z$3</f>
        <v>5.3220338983050852E-3</v>
      </c>
      <c r="AC8" s="884">
        <f>SUM(AC9:AC54)</f>
        <v>1144</v>
      </c>
      <c r="AD8" s="883">
        <f>AC8/Z$3</f>
        <v>3.877966101694915E-2</v>
      </c>
      <c r="AE8" s="885" t="s">
        <v>591</v>
      </c>
      <c r="AF8" s="880"/>
      <c r="AG8" s="883">
        <f t="shared" ref="AG8" si="0">AG55/AJ$3</f>
        <v>1.5136054421768708E-2</v>
      </c>
      <c r="AH8" s="882">
        <f t="shared" ref="AH8" si="1">AH55/AJ$3</f>
        <v>0</v>
      </c>
      <c r="AI8" s="883">
        <f t="shared" ref="AI8" si="2">AI55/AJ$3</f>
        <v>2.2006802721088434E-2</v>
      </c>
      <c r="AJ8" s="883">
        <f t="shared" ref="AJ8" si="3">AJ55/AJ$3</f>
        <v>6.802721088435374E-5</v>
      </c>
      <c r="AK8" s="883">
        <f t="shared" ref="AK8" si="4">AK55/AJ$3</f>
        <v>1.3605442176870748E-4</v>
      </c>
      <c r="AL8" s="883">
        <f t="shared" ref="AL8" si="5">AL55/AJ$3</f>
        <v>1.0034013605442177E-2</v>
      </c>
      <c r="AM8" s="884">
        <f t="shared" ref="AM8" si="6">SUM(AM9:AM54)</f>
        <v>1393</v>
      </c>
      <c r="AN8" s="883">
        <f t="shared" ref="AN8:AN55" si="7">AM8/AJ$3</f>
        <v>4.7380952380952378E-2</v>
      </c>
      <c r="AO8" s="885" t="s">
        <v>612</v>
      </c>
      <c r="AP8" s="880"/>
      <c r="AQ8" s="883">
        <f t="shared" ref="AQ8" si="8">AQ55/AT$3</f>
        <v>1.3288135593220339E-2</v>
      </c>
      <c r="AR8" s="882">
        <f t="shared" ref="AR8" si="9">AR55/AT$3</f>
        <v>0</v>
      </c>
      <c r="AS8" s="883">
        <f t="shared" ref="AS8" si="10">AS55/AT$3</f>
        <v>2.6779661016949154E-2</v>
      </c>
      <c r="AT8" s="883">
        <f t="shared" ref="AT8" si="11">AT55/AT$3</f>
        <v>0</v>
      </c>
      <c r="AU8" s="883">
        <f t="shared" ref="AU8" si="12">AU55/AT$3</f>
        <v>2.711864406779661E-4</v>
      </c>
      <c r="AV8" s="883">
        <f t="shared" ref="AV8" si="13">AV55/AT$3</f>
        <v>5.1864406779661013E-3</v>
      </c>
      <c r="AW8" s="884">
        <f t="shared" ref="AW8" si="14">SUM(AW9:AW54)</f>
        <v>1343</v>
      </c>
      <c r="AX8" s="883">
        <f t="shared" ref="AX8:AX55" si="15">AW8/AT$3</f>
        <v>4.552542372881356E-2</v>
      </c>
      <c r="AY8" s="885" t="s">
        <v>612</v>
      </c>
      <c r="AZ8" s="880"/>
      <c r="BA8" s="883">
        <f t="shared" ref="BA8" si="16">BA55/BD$3</f>
        <v>1.1111111111111112E-2</v>
      </c>
      <c r="BB8" s="882">
        <f t="shared" ref="BB8" si="17">BB55/BD$3</f>
        <v>0</v>
      </c>
      <c r="BC8" s="883">
        <f t="shared" ref="BC8" si="18">BC55/BD$3</f>
        <v>2.1616161616161617E-2</v>
      </c>
      <c r="BD8" s="883">
        <f t="shared" ref="BD8" si="19">BD55/BD$3</f>
        <v>0</v>
      </c>
      <c r="BE8" s="883">
        <f t="shared" ref="BE8" si="20">BE55/BD$3</f>
        <v>0</v>
      </c>
      <c r="BF8" s="883">
        <f t="shared" ref="BF8" si="21">BF55/BD$3</f>
        <v>6.2626262626262631E-3</v>
      </c>
      <c r="BG8" s="884">
        <f t="shared" ref="BG8" si="22">SUM(BG9:BG54)</f>
        <v>1158</v>
      </c>
      <c r="BH8" s="883">
        <f t="shared" ref="BH8:BH55" si="23">BG8/BD$3</f>
        <v>3.8989898989898991E-2</v>
      </c>
      <c r="BI8" s="885" t="s">
        <v>612</v>
      </c>
      <c r="BJ8" s="880"/>
      <c r="BK8" s="883">
        <f t="shared" ref="BK8" si="24">BK55/BN$3</f>
        <v>1.3535353535353536E-2</v>
      </c>
      <c r="BL8" s="882">
        <f t="shared" ref="BL8" si="25">BL55/BN$3</f>
        <v>0</v>
      </c>
      <c r="BM8" s="883">
        <f t="shared" ref="BM8:BN8" si="26">BM55/BN$3</f>
        <v>1.7777777777777778E-2</v>
      </c>
      <c r="BN8" s="883" t="e">
        <f t="shared" si="26"/>
        <v>#DIV/0!</v>
      </c>
      <c r="BO8" s="883">
        <f t="shared" ref="BO8" si="27">BO55/BN$3</f>
        <v>1.3468013468013467E-4</v>
      </c>
      <c r="BP8" s="883">
        <f t="shared" ref="BP8" si="28">BP55/BN$3</f>
        <v>9.2592592592592587E-3</v>
      </c>
      <c r="BQ8" s="884">
        <f t="shared" ref="BQ8" si="29">SUM(BQ9:BQ54)</f>
        <v>1210</v>
      </c>
      <c r="BR8" s="883">
        <f t="shared" ref="BR8:BR55" si="30">BQ8/BN$3</f>
        <v>4.0740740740740744E-2</v>
      </c>
      <c r="BS8" s="885" t="s">
        <v>612</v>
      </c>
      <c r="BT8" s="880"/>
      <c r="BU8" s="883">
        <f t="shared" ref="BU8" si="31">BU55/BX$3</f>
        <v>1.7118644067796611E-2</v>
      </c>
      <c r="BV8" s="882">
        <f t="shared" ref="BV8" si="32">BV55/BX$3</f>
        <v>0</v>
      </c>
      <c r="BW8" s="883">
        <f t="shared" ref="BW8" si="33">BW55/BX$3</f>
        <v>2.0949152542372881E-2</v>
      </c>
      <c r="BX8" s="883">
        <f t="shared" ref="BX8" si="34">BX55/BX$3</f>
        <v>4.406779661016949E-4</v>
      </c>
      <c r="BY8" s="883">
        <f t="shared" ref="BY8" si="35">BY55/BX$3</f>
        <v>0</v>
      </c>
      <c r="BZ8" s="883">
        <f t="shared" ref="BZ8" si="36">BZ55/BX$3</f>
        <v>7.1525423728813556E-3</v>
      </c>
      <c r="CA8" s="884">
        <f t="shared" ref="CA8" si="37">SUM(CA9:CA54)</f>
        <v>1347</v>
      </c>
      <c r="CB8" s="883">
        <f t="shared" ref="CB8:CB55" si="38">CA8/BX$3</f>
        <v>4.566101694915254E-2</v>
      </c>
      <c r="CC8" s="885" t="s">
        <v>612</v>
      </c>
      <c r="CD8" s="880"/>
      <c r="CE8" s="883">
        <f t="shared" ref="CE8" si="39">CE55/CH$3</f>
        <v>1.0034013605442177E-2</v>
      </c>
      <c r="CF8" s="882">
        <f t="shared" ref="CF8" si="40">CF55/CH$3</f>
        <v>0</v>
      </c>
      <c r="CG8" s="883">
        <f t="shared" ref="CG8" si="41">CG55/CH$3</f>
        <v>2.2244897959183673E-2</v>
      </c>
      <c r="CH8" s="883">
        <f t="shared" ref="CH8" si="42">CH55/CH$3</f>
        <v>0</v>
      </c>
      <c r="CI8" s="883">
        <f t="shared" ref="CI8" si="43">CI55/CH$3</f>
        <v>6.802721088435374E-5</v>
      </c>
      <c r="CJ8" s="883">
        <f t="shared" ref="CJ8" si="44">CJ55/CH$3</f>
        <v>1.4761904761904763E-2</v>
      </c>
      <c r="CK8" s="884">
        <f t="shared" ref="CK8" si="45">SUM(CK9:CK54)</f>
        <v>1385</v>
      </c>
      <c r="CL8" s="883">
        <f t="shared" ref="CL8:CL55" si="46">CK8/CH$3</f>
        <v>4.7108843537414964E-2</v>
      </c>
      <c r="CM8" s="885" t="s">
        <v>612</v>
      </c>
      <c r="CN8" s="880"/>
      <c r="CO8" s="883" t="e">
        <f t="shared" ref="CO8" si="47">CO55/CR$3</f>
        <v>#DIV/0!</v>
      </c>
      <c r="CP8" s="882" t="e">
        <f t="shared" ref="CP8" si="48">CP55/CR$3</f>
        <v>#DIV/0!</v>
      </c>
      <c r="CQ8" s="883" t="e">
        <f t="shared" ref="CQ8" si="49">CQ55/CR$3</f>
        <v>#DIV/0!</v>
      </c>
      <c r="CR8" s="883" t="e">
        <f t="shared" ref="CR8" si="50">CR55/CR$3</f>
        <v>#DIV/0!</v>
      </c>
      <c r="CS8" s="883" t="e">
        <f t="shared" ref="CS8" si="51">CS55/CR$3</f>
        <v>#DIV/0!</v>
      </c>
      <c r="CT8" s="883" t="e">
        <f t="shared" ref="CT8" si="52">CT55/CR$3</f>
        <v>#DIV/0!</v>
      </c>
      <c r="CU8" s="884">
        <f t="shared" ref="CU8" si="53">SUM(CU9:CU54)</f>
        <v>0</v>
      </c>
      <c r="CV8" s="883" t="e">
        <f t="shared" ref="CV8:CV55" si="54">CU8/CR$3</f>
        <v>#DIV/0!</v>
      </c>
      <c r="CW8" s="885" t="s">
        <v>612</v>
      </c>
      <c r="CX8" s="880"/>
      <c r="CY8" s="883" t="e">
        <f t="shared" ref="CY8" si="55">CY55/DB$3</f>
        <v>#DIV/0!</v>
      </c>
      <c r="CZ8" s="882" t="e">
        <f t="shared" ref="CZ8" si="56">CZ55/DB$3</f>
        <v>#DIV/0!</v>
      </c>
      <c r="DA8" s="883" t="e">
        <f t="shared" ref="DA8" si="57">DA55/DB$3</f>
        <v>#DIV/0!</v>
      </c>
      <c r="DB8" s="883" t="e">
        <f t="shared" ref="DB8" si="58">DB55/DB$3</f>
        <v>#DIV/0!</v>
      </c>
      <c r="DC8" s="883" t="e">
        <f t="shared" ref="DC8" si="59">DC55/DB$3</f>
        <v>#DIV/0!</v>
      </c>
      <c r="DD8" s="883" t="e">
        <f t="shared" ref="DD8" si="60">DD55/DB$3</f>
        <v>#DIV/0!</v>
      </c>
      <c r="DE8" s="884">
        <f t="shared" ref="DE8" si="61">SUM(DE9:DE54)</f>
        <v>0</v>
      </c>
      <c r="DF8" s="883" t="e">
        <f t="shared" ref="DF8:DF55" si="62">DE8/DB$3</f>
        <v>#DIV/0!</v>
      </c>
      <c r="DG8" s="885" t="s">
        <v>612</v>
      </c>
      <c r="DH8" s="886"/>
      <c r="DI8" s="885" t="s">
        <v>612</v>
      </c>
      <c r="DJ8" s="886"/>
      <c r="DK8" s="886"/>
      <c r="DL8" s="886"/>
      <c r="DM8" s="886"/>
      <c r="DN8" s="886"/>
      <c r="DO8" s="886"/>
      <c r="DP8" s="886"/>
      <c r="DQ8" s="886"/>
      <c r="DR8" s="886"/>
      <c r="DS8" s="886"/>
      <c r="DT8" s="886"/>
      <c r="DU8" s="886"/>
      <c r="DV8" s="886"/>
      <c r="DW8" s="886"/>
      <c r="DX8" s="886"/>
      <c r="DY8" s="886"/>
      <c r="DZ8" s="886"/>
      <c r="EA8" s="886"/>
      <c r="EB8" s="886"/>
      <c r="EC8" s="886"/>
      <c r="ED8" s="886"/>
      <c r="EE8" s="886"/>
      <c r="EF8" s="886"/>
      <c r="EG8" s="886"/>
      <c r="EH8" s="886"/>
      <c r="EI8" s="886"/>
      <c r="EJ8" s="886"/>
      <c r="EK8" s="886"/>
      <c r="EL8" s="886"/>
    </row>
    <row r="9" spans="1:142" s="834" customFormat="1" ht="20.149999999999999" customHeight="1">
      <c r="A9" s="888">
        <f>IFERROR(MIN(基本信息!B7:B30),"")</f>
        <v>45387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63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64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65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66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67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8">SUM(CE9:CJ9)</f>
        <v>0</v>
      </c>
      <c r="CL9" s="893">
        <f t="shared" si="46"/>
        <v>0</v>
      </c>
      <c r="CM9" s="894"/>
      <c r="CN9" s="889"/>
      <c r="CO9" s="895"/>
      <c r="CP9" s="895"/>
      <c r="CQ9" s="896"/>
      <c r="CR9" s="895"/>
      <c r="CS9" s="895"/>
      <c r="CT9" s="895"/>
      <c r="CU9" s="892">
        <f t="shared" ref="CU9:CU55" si="69">SUM(CO9:CT9)</f>
        <v>0</v>
      </c>
      <c r="CV9" s="893" t="e">
        <f t="shared" si="54"/>
        <v>#DIV/0!</v>
      </c>
      <c r="CW9" s="894"/>
      <c r="CX9" s="889"/>
      <c r="CY9" s="895"/>
      <c r="CZ9" s="895"/>
      <c r="DA9" s="896"/>
      <c r="DB9" s="895"/>
      <c r="DC9" s="895"/>
      <c r="DD9" s="895"/>
      <c r="DE9" s="892">
        <f t="shared" ref="DE9:DE55" si="70">SUM(CY9:DD9)</f>
        <v>0</v>
      </c>
      <c r="DF9" s="893" t="e">
        <f t="shared" si="62"/>
        <v>#DIV/0!</v>
      </c>
      <c r="DG9" s="894"/>
      <c r="DH9" s="833"/>
      <c r="DI9" s="894"/>
      <c r="DJ9" s="833"/>
      <c r="DK9" s="833"/>
      <c r="DL9" s="833"/>
      <c r="DM9" s="833"/>
      <c r="DN9" s="833"/>
      <c r="DO9" s="833"/>
      <c r="DP9" s="833"/>
      <c r="DQ9" s="833"/>
      <c r="DR9" s="833"/>
      <c r="DS9" s="833"/>
      <c r="DT9" s="833"/>
      <c r="DU9" s="833"/>
      <c r="DV9" s="833"/>
      <c r="DW9" s="833"/>
      <c r="DX9" s="833"/>
      <c r="DY9" s="833"/>
      <c r="DZ9" s="833"/>
      <c r="EA9" s="833"/>
      <c r="EB9" s="833"/>
      <c r="EC9" s="833"/>
      <c r="ED9" s="833"/>
      <c r="EE9" s="833"/>
      <c r="EF9" s="833"/>
      <c r="EG9" s="833"/>
      <c r="EH9" s="833"/>
      <c r="EI9" s="833"/>
      <c r="EJ9" s="833"/>
      <c r="EK9" s="833"/>
      <c r="EL9" s="833"/>
    </row>
    <row r="10" spans="1:142" s="834" customFormat="1" ht="20.149999999999999" customHeight="1">
      <c r="A10" s="888">
        <f>IFERROR(A9+1,"")</f>
        <v>45388</v>
      </c>
      <c r="B10" s="889">
        <f>B9+1</f>
        <v>1</v>
      </c>
      <c r="C10" s="898">
        <v>9</v>
      </c>
      <c r="D10" s="898"/>
      <c r="E10" s="899">
        <v>8</v>
      </c>
      <c r="F10" s="898"/>
      <c r="G10" s="898"/>
      <c r="H10" s="898"/>
      <c r="I10" s="892">
        <f t="shared" ref="I10:I54" si="71">SUM(C10:H10)</f>
        <v>17</v>
      </c>
      <c r="J10" s="893">
        <f t="shared" ref="J10:J54" si="72">I10/F$3</f>
        <v>5.7627118644067795E-4</v>
      </c>
      <c r="K10" s="900"/>
      <c r="L10" s="897">
        <f>L9+1</f>
        <v>1</v>
      </c>
      <c r="M10" s="901">
        <v>8</v>
      </c>
      <c r="N10" s="901"/>
      <c r="O10" s="902">
        <v>4</v>
      </c>
      <c r="P10" s="901"/>
      <c r="Q10" s="901"/>
      <c r="R10" s="901"/>
      <c r="S10" s="892">
        <f t="shared" ref="S10:S54" si="73">SUM(M10:R10)</f>
        <v>12</v>
      </c>
      <c r="T10" s="893">
        <f t="shared" ref="T10:T54" si="74">S10/P$3</f>
        <v>4.0816326530612246E-4</v>
      </c>
      <c r="U10" s="900"/>
      <c r="V10" s="897">
        <f>V9+1</f>
        <v>1</v>
      </c>
      <c r="W10" s="901">
        <v>18</v>
      </c>
      <c r="X10" s="901"/>
      <c r="Y10" s="902">
        <v>4</v>
      </c>
      <c r="Z10" s="901"/>
      <c r="AA10" s="901"/>
      <c r="AB10" s="901"/>
      <c r="AC10" s="892">
        <f t="shared" ref="AC10:AC54" si="75">SUM(W10:AB10)</f>
        <v>22</v>
      </c>
      <c r="AD10" s="893">
        <f t="shared" ref="AD10:AD54" si="76">AC10/Z$3</f>
        <v>7.457627118644068E-4</v>
      </c>
      <c r="AE10" s="900"/>
      <c r="AF10" s="889">
        <f>AF9+1</f>
        <v>1</v>
      </c>
      <c r="AG10" s="901">
        <v>17</v>
      </c>
      <c r="AH10" s="901"/>
      <c r="AI10" s="902">
        <v>5</v>
      </c>
      <c r="AJ10" s="901"/>
      <c r="AK10" s="901"/>
      <c r="AL10" s="901"/>
      <c r="AM10" s="892">
        <f t="shared" si="63"/>
        <v>22</v>
      </c>
      <c r="AN10" s="893">
        <f t="shared" si="7"/>
        <v>7.482993197278912E-4</v>
      </c>
      <c r="AO10" s="903"/>
      <c r="AP10" s="897">
        <f>AP9+1</f>
        <v>1</v>
      </c>
      <c r="AQ10" s="901">
        <v>10</v>
      </c>
      <c r="AR10" s="901"/>
      <c r="AS10" s="902">
        <v>3</v>
      </c>
      <c r="AT10" s="901"/>
      <c r="AU10" s="901"/>
      <c r="AV10" s="901"/>
      <c r="AW10" s="892">
        <f t="shared" si="64"/>
        <v>13</v>
      </c>
      <c r="AX10" s="893">
        <f t="shared" si="15"/>
        <v>4.406779661016949E-4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65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66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67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8"/>
        <v>0</v>
      </c>
      <c r="CL10" s="893">
        <f t="shared" si="46"/>
        <v>0</v>
      </c>
      <c r="CM10" s="905"/>
      <c r="CN10" s="897"/>
      <c r="CO10" s="901"/>
      <c r="CP10" s="901"/>
      <c r="CQ10" s="902"/>
      <c r="CR10" s="901"/>
      <c r="CS10" s="901"/>
      <c r="CT10" s="901"/>
      <c r="CU10" s="892">
        <f t="shared" si="69"/>
        <v>0</v>
      </c>
      <c r="CV10" s="893" t="e">
        <f t="shared" si="54"/>
        <v>#DIV/0!</v>
      </c>
      <c r="CW10" s="905"/>
      <c r="CX10" s="897"/>
      <c r="CY10" s="901"/>
      <c r="CZ10" s="901"/>
      <c r="DA10" s="902"/>
      <c r="DB10" s="901"/>
      <c r="DC10" s="901"/>
      <c r="DD10" s="901"/>
      <c r="DE10" s="892">
        <f t="shared" si="70"/>
        <v>0</v>
      </c>
      <c r="DF10" s="893" t="e">
        <f t="shared" si="62"/>
        <v>#DIV/0!</v>
      </c>
      <c r="DG10" s="905"/>
      <c r="DH10" s="833"/>
      <c r="DI10" s="900"/>
      <c r="DJ10" s="833"/>
      <c r="DK10" s="833"/>
      <c r="DL10" s="833"/>
      <c r="DM10" s="833"/>
      <c r="DN10" s="833"/>
      <c r="DO10" s="833"/>
      <c r="DP10" s="833"/>
      <c r="DQ10" s="833"/>
      <c r="DR10" s="833"/>
      <c r="DS10" s="833"/>
      <c r="DT10" s="833"/>
      <c r="DU10" s="833"/>
      <c r="DV10" s="833"/>
      <c r="DW10" s="833"/>
      <c r="DX10" s="833"/>
      <c r="DY10" s="833"/>
      <c r="DZ10" s="833"/>
      <c r="EA10" s="833"/>
      <c r="EB10" s="833"/>
      <c r="EC10" s="833"/>
      <c r="ED10" s="833"/>
      <c r="EE10" s="833"/>
      <c r="EF10" s="833"/>
      <c r="EG10" s="833"/>
      <c r="EH10" s="833"/>
      <c r="EI10" s="833"/>
      <c r="EJ10" s="833"/>
      <c r="EK10" s="833"/>
      <c r="EL10" s="833"/>
    </row>
    <row r="11" spans="1:142" s="834" customFormat="1" ht="20.149999999999999" customHeight="1">
      <c r="A11" s="888">
        <f t="shared" ref="A11:A54" si="77">IFERROR(A10+1,"")</f>
        <v>45389</v>
      </c>
      <c r="B11" s="889">
        <f>B10+1</f>
        <v>2</v>
      </c>
      <c r="C11" s="898">
        <v>28</v>
      </c>
      <c r="D11" s="898"/>
      <c r="E11" s="899">
        <v>12</v>
      </c>
      <c r="F11" s="898"/>
      <c r="G11" s="898"/>
      <c r="H11" s="898"/>
      <c r="I11" s="892">
        <f t="shared" si="71"/>
        <v>40</v>
      </c>
      <c r="J11" s="893">
        <f t="shared" si="72"/>
        <v>1.3559322033898306E-3</v>
      </c>
      <c r="K11" s="900"/>
      <c r="L11" s="897">
        <f t="shared" ref="L11:L54" si="78">L10+1</f>
        <v>2</v>
      </c>
      <c r="M11" s="901">
        <v>6</v>
      </c>
      <c r="N11" s="901"/>
      <c r="O11" s="902">
        <v>9</v>
      </c>
      <c r="P11" s="901"/>
      <c r="Q11" s="901"/>
      <c r="R11" s="901"/>
      <c r="S11" s="892">
        <f t="shared" si="73"/>
        <v>15</v>
      </c>
      <c r="T11" s="893">
        <f t="shared" si="74"/>
        <v>5.1020408163265311E-4</v>
      </c>
      <c r="U11" s="900"/>
      <c r="V11" s="897">
        <f t="shared" ref="V11:V54" si="79">V10+1</f>
        <v>2</v>
      </c>
      <c r="W11" s="901">
        <v>14</v>
      </c>
      <c r="X11" s="901"/>
      <c r="Y11" s="902">
        <v>28</v>
      </c>
      <c r="Z11" s="901"/>
      <c r="AA11" s="901"/>
      <c r="AB11" s="901"/>
      <c r="AC11" s="892">
        <f t="shared" si="75"/>
        <v>42</v>
      </c>
      <c r="AD11" s="893">
        <f t="shared" si="76"/>
        <v>1.4237288135593221E-3</v>
      </c>
      <c r="AE11" s="900"/>
      <c r="AF11" s="889">
        <f t="shared" ref="AF11:AF54" si="80">AF10+1</f>
        <v>2</v>
      </c>
      <c r="AG11" s="901">
        <v>25</v>
      </c>
      <c r="AH11" s="901"/>
      <c r="AI11" s="902">
        <v>12</v>
      </c>
      <c r="AJ11" s="901"/>
      <c r="AK11" s="901"/>
      <c r="AL11" s="901"/>
      <c r="AM11" s="892">
        <f t="shared" si="63"/>
        <v>37</v>
      </c>
      <c r="AN11" s="893">
        <f t="shared" si="7"/>
        <v>1.2585034013605442E-3</v>
      </c>
      <c r="AO11" s="900"/>
      <c r="AP11" s="897">
        <f t="shared" ref="AP11:AP54" si="81">AP10+1</f>
        <v>2</v>
      </c>
      <c r="AQ11" s="901">
        <v>19</v>
      </c>
      <c r="AR11" s="901"/>
      <c r="AS11" s="902">
        <v>13</v>
      </c>
      <c r="AT11" s="901"/>
      <c r="AU11" s="901">
        <v>4</v>
      </c>
      <c r="AV11" s="901"/>
      <c r="AW11" s="892">
        <f t="shared" si="64"/>
        <v>36</v>
      </c>
      <c r="AX11" s="893">
        <f t="shared" si="15"/>
        <v>1.2203389830508474E-3</v>
      </c>
      <c r="AY11" s="900"/>
      <c r="AZ11" s="897">
        <f t="shared" ref="AZ11:AZ54" si="82">AZ10+1</f>
        <v>1</v>
      </c>
      <c r="BA11" s="901">
        <v>15</v>
      </c>
      <c r="BB11" s="901"/>
      <c r="BC11" s="902">
        <v>14</v>
      </c>
      <c r="BD11" s="901"/>
      <c r="BE11" s="901"/>
      <c r="BF11" s="901"/>
      <c r="BG11" s="892">
        <f t="shared" si="65"/>
        <v>29</v>
      </c>
      <c r="BH11" s="893">
        <f t="shared" si="23"/>
        <v>9.7643097643097647E-4</v>
      </c>
      <c r="BI11" s="900"/>
      <c r="BJ11" s="889">
        <f t="shared" ref="BJ11:BJ54" si="83">BJ10+1</f>
        <v>1</v>
      </c>
      <c r="BK11" s="901">
        <v>12</v>
      </c>
      <c r="BL11" s="901"/>
      <c r="BM11" s="902">
        <v>10</v>
      </c>
      <c r="BN11" s="901"/>
      <c r="BO11" s="901"/>
      <c r="BP11" s="901"/>
      <c r="BQ11" s="892">
        <f t="shared" si="66"/>
        <v>22</v>
      </c>
      <c r="BR11" s="893">
        <f t="shared" si="30"/>
        <v>7.407407407407407E-4</v>
      </c>
      <c r="BS11" s="900"/>
      <c r="BT11" s="889">
        <f t="shared" ref="BT11:BT54" si="84">BT10+1</f>
        <v>1</v>
      </c>
      <c r="BU11" s="901">
        <v>17</v>
      </c>
      <c r="BV11" s="901"/>
      <c r="BW11" s="902">
        <v>5</v>
      </c>
      <c r="BX11" s="901"/>
      <c r="BY11" s="901"/>
      <c r="BZ11" s="901"/>
      <c r="CA11" s="892">
        <f t="shared" si="67"/>
        <v>22</v>
      </c>
      <c r="CB11" s="893">
        <f t="shared" si="38"/>
        <v>7.457627118644068E-4</v>
      </c>
      <c r="CC11" s="900"/>
      <c r="CD11" s="897">
        <f t="shared" ref="CD11:CD54" si="85">CD10+1</f>
        <v>1</v>
      </c>
      <c r="CE11" s="901">
        <v>7</v>
      </c>
      <c r="CF11" s="901"/>
      <c r="CG11" s="902">
        <v>13</v>
      </c>
      <c r="CH11" s="901"/>
      <c r="CI11" s="901"/>
      <c r="CJ11" s="901"/>
      <c r="CK11" s="892">
        <f t="shared" si="68"/>
        <v>20</v>
      </c>
      <c r="CL11" s="893">
        <f t="shared" si="46"/>
        <v>6.8027210884353737E-4</v>
      </c>
      <c r="CM11" s="894"/>
      <c r="CN11" s="897"/>
      <c r="CO11" s="901"/>
      <c r="CP11" s="901"/>
      <c r="CQ11" s="902"/>
      <c r="CR11" s="901"/>
      <c r="CS11" s="901"/>
      <c r="CT11" s="901"/>
      <c r="CU11" s="892">
        <f t="shared" si="69"/>
        <v>0</v>
      </c>
      <c r="CV11" s="893" t="e">
        <f t="shared" si="54"/>
        <v>#DIV/0!</v>
      </c>
      <c r="CW11" s="905"/>
      <c r="CX11" s="897"/>
      <c r="CY11" s="901"/>
      <c r="CZ11" s="901"/>
      <c r="DA11" s="902"/>
      <c r="DB11" s="901"/>
      <c r="DC11" s="901"/>
      <c r="DD11" s="901"/>
      <c r="DE11" s="892">
        <f t="shared" si="70"/>
        <v>0</v>
      </c>
      <c r="DF11" s="893" t="e">
        <f t="shared" si="62"/>
        <v>#DIV/0!</v>
      </c>
      <c r="DG11" s="905"/>
      <c r="DH11" s="833"/>
      <c r="DI11" s="903"/>
      <c r="DJ11" s="833"/>
      <c r="DK11" s="833"/>
      <c r="DL11" s="833"/>
      <c r="DM11" s="833"/>
      <c r="DN11" s="833"/>
      <c r="DO11" s="833"/>
      <c r="DP11" s="833"/>
      <c r="DQ11" s="833"/>
      <c r="DR11" s="833"/>
      <c r="DS11" s="833"/>
      <c r="DT11" s="833"/>
      <c r="DU11" s="833"/>
      <c r="DV11" s="833"/>
      <c r="DW11" s="833"/>
      <c r="DX11" s="833"/>
      <c r="DY11" s="833"/>
      <c r="DZ11" s="833"/>
      <c r="EA11" s="833"/>
      <c r="EB11" s="833"/>
      <c r="EC11" s="833"/>
      <c r="ED11" s="833"/>
      <c r="EE11" s="833"/>
      <c r="EF11" s="833"/>
      <c r="EG11" s="833"/>
      <c r="EH11" s="833"/>
      <c r="EI11" s="833"/>
      <c r="EJ11" s="833"/>
      <c r="EK11" s="833"/>
      <c r="EL11" s="833"/>
    </row>
    <row r="12" spans="1:142" s="834" customFormat="1" ht="20.149999999999999" customHeight="1">
      <c r="A12" s="888">
        <f t="shared" si="77"/>
        <v>45390</v>
      </c>
      <c r="B12" s="889">
        <f t="shared" ref="B12:B26" si="86">B11+1</f>
        <v>3</v>
      </c>
      <c r="C12" s="898">
        <v>26</v>
      </c>
      <c r="D12" s="898"/>
      <c r="E12" s="899">
        <v>34</v>
      </c>
      <c r="F12" s="898"/>
      <c r="G12" s="898">
        <v>2</v>
      </c>
      <c r="H12" s="898"/>
      <c r="I12" s="892">
        <f t="shared" si="71"/>
        <v>62</v>
      </c>
      <c r="J12" s="893">
        <f t="shared" si="72"/>
        <v>2.1016949152542373E-3</v>
      </c>
      <c r="K12" s="900"/>
      <c r="L12" s="897">
        <f t="shared" si="78"/>
        <v>3</v>
      </c>
      <c r="M12" s="901">
        <v>30</v>
      </c>
      <c r="N12" s="901"/>
      <c r="O12" s="902">
        <v>34</v>
      </c>
      <c r="P12" s="901"/>
      <c r="Q12" s="901"/>
      <c r="R12" s="901">
        <v>2</v>
      </c>
      <c r="S12" s="892">
        <f t="shared" si="73"/>
        <v>66</v>
      </c>
      <c r="T12" s="893">
        <f t="shared" si="74"/>
        <v>2.2448979591836735E-3</v>
      </c>
      <c r="U12" s="900"/>
      <c r="V12" s="897">
        <f t="shared" si="79"/>
        <v>3</v>
      </c>
      <c r="W12" s="901">
        <v>19</v>
      </c>
      <c r="X12" s="901"/>
      <c r="Y12" s="902">
        <v>17</v>
      </c>
      <c r="Z12" s="901">
        <v>5</v>
      </c>
      <c r="AA12" s="901"/>
      <c r="AB12" s="901">
        <v>1</v>
      </c>
      <c r="AC12" s="892">
        <f t="shared" si="75"/>
        <v>42</v>
      </c>
      <c r="AD12" s="893">
        <f t="shared" si="76"/>
        <v>1.4237288135593221E-3</v>
      </c>
      <c r="AE12" s="900"/>
      <c r="AF12" s="889">
        <f t="shared" si="80"/>
        <v>3</v>
      </c>
      <c r="AG12" s="901">
        <v>29</v>
      </c>
      <c r="AH12" s="901"/>
      <c r="AI12" s="902">
        <v>21</v>
      </c>
      <c r="AJ12" s="901"/>
      <c r="AK12" s="901">
        <v>2</v>
      </c>
      <c r="AL12" s="901"/>
      <c r="AM12" s="892">
        <f t="shared" si="63"/>
        <v>52</v>
      </c>
      <c r="AN12" s="893">
        <f t="shared" si="7"/>
        <v>1.7687074829931973E-3</v>
      </c>
      <c r="AO12" s="900"/>
      <c r="AP12" s="897">
        <f t="shared" si="81"/>
        <v>3</v>
      </c>
      <c r="AQ12" s="901">
        <v>15</v>
      </c>
      <c r="AR12" s="901"/>
      <c r="AS12" s="902">
        <v>16</v>
      </c>
      <c r="AT12" s="901"/>
      <c r="AU12" s="901">
        <v>2</v>
      </c>
      <c r="AV12" s="901"/>
      <c r="AW12" s="892">
        <f t="shared" si="64"/>
        <v>33</v>
      </c>
      <c r="AX12" s="893">
        <f t="shared" si="15"/>
        <v>1.1186440677966101E-3</v>
      </c>
      <c r="AY12" s="900"/>
      <c r="AZ12" s="897">
        <f t="shared" si="82"/>
        <v>2</v>
      </c>
      <c r="BA12" s="901">
        <v>11</v>
      </c>
      <c r="BB12" s="901"/>
      <c r="BC12" s="902">
        <v>9</v>
      </c>
      <c r="BD12" s="901"/>
      <c r="BE12" s="901"/>
      <c r="BF12" s="901"/>
      <c r="BG12" s="892">
        <f t="shared" si="65"/>
        <v>20</v>
      </c>
      <c r="BH12" s="893">
        <f t="shared" si="23"/>
        <v>6.7340067340067344E-4</v>
      </c>
      <c r="BI12" s="900"/>
      <c r="BJ12" s="889">
        <f t="shared" si="83"/>
        <v>2</v>
      </c>
      <c r="BK12" s="901">
        <v>20</v>
      </c>
      <c r="BL12" s="901"/>
      <c r="BM12" s="902">
        <v>6</v>
      </c>
      <c r="BN12" s="901"/>
      <c r="BO12" s="901"/>
      <c r="BP12" s="901"/>
      <c r="BQ12" s="892">
        <f t="shared" si="66"/>
        <v>26</v>
      </c>
      <c r="BR12" s="893">
        <f t="shared" si="30"/>
        <v>8.7542087542087546E-4</v>
      </c>
      <c r="BS12" s="900"/>
      <c r="BT12" s="889">
        <f t="shared" si="84"/>
        <v>2</v>
      </c>
      <c r="BU12" s="901">
        <v>20</v>
      </c>
      <c r="BV12" s="901"/>
      <c r="BW12" s="902">
        <v>17</v>
      </c>
      <c r="BX12" s="901">
        <v>6</v>
      </c>
      <c r="BY12" s="901"/>
      <c r="BZ12" s="901"/>
      <c r="CA12" s="892">
        <f t="shared" si="67"/>
        <v>43</v>
      </c>
      <c r="CB12" s="893">
        <f t="shared" si="38"/>
        <v>1.4576271186440678E-3</v>
      </c>
      <c r="CC12" s="900"/>
      <c r="CD12" s="897">
        <f t="shared" si="85"/>
        <v>2</v>
      </c>
      <c r="CE12" s="901">
        <v>9</v>
      </c>
      <c r="CF12" s="901"/>
      <c r="CG12" s="902">
        <v>34</v>
      </c>
      <c r="CH12" s="901"/>
      <c r="CI12" s="901"/>
      <c r="CJ12" s="901"/>
      <c r="CK12" s="892">
        <f t="shared" si="68"/>
        <v>43</v>
      </c>
      <c r="CL12" s="893">
        <f t="shared" si="46"/>
        <v>1.4625850340136055E-3</v>
      </c>
      <c r="CM12" s="900"/>
      <c r="CN12" s="897"/>
      <c r="CO12" s="901"/>
      <c r="CP12" s="901"/>
      <c r="CQ12" s="902"/>
      <c r="CR12" s="901"/>
      <c r="CS12" s="901"/>
      <c r="CT12" s="901"/>
      <c r="CU12" s="892">
        <f t="shared" si="69"/>
        <v>0</v>
      </c>
      <c r="CV12" s="893" t="e">
        <f t="shared" si="54"/>
        <v>#DIV/0!</v>
      </c>
      <c r="CW12" s="905"/>
      <c r="CX12" s="897"/>
      <c r="CY12" s="901"/>
      <c r="CZ12" s="901"/>
      <c r="DA12" s="902"/>
      <c r="DB12" s="901"/>
      <c r="DC12" s="901"/>
      <c r="DD12" s="901"/>
      <c r="DE12" s="892">
        <f t="shared" si="70"/>
        <v>0</v>
      </c>
      <c r="DF12" s="893" t="e">
        <f t="shared" si="62"/>
        <v>#DIV/0!</v>
      </c>
      <c r="DG12" s="905"/>
      <c r="DH12" s="833"/>
      <c r="DI12" s="903"/>
      <c r="DJ12" s="833"/>
      <c r="DK12" s="833"/>
      <c r="DL12" s="833"/>
      <c r="DM12" s="833"/>
      <c r="DN12" s="833"/>
      <c r="DO12" s="833"/>
      <c r="DP12" s="833"/>
      <c r="DQ12" s="833"/>
      <c r="DR12" s="833"/>
      <c r="DS12" s="833"/>
      <c r="DT12" s="833"/>
      <c r="DU12" s="833"/>
      <c r="DV12" s="833"/>
      <c r="DW12" s="833"/>
      <c r="DX12" s="833"/>
      <c r="DY12" s="833"/>
      <c r="DZ12" s="833"/>
      <c r="EA12" s="833"/>
      <c r="EB12" s="833"/>
      <c r="EC12" s="833"/>
      <c r="ED12" s="833"/>
      <c r="EE12" s="833"/>
      <c r="EF12" s="833"/>
      <c r="EG12" s="833"/>
      <c r="EH12" s="833"/>
      <c r="EI12" s="833"/>
      <c r="EJ12" s="833"/>
      <c r="EK12" s="833"/>
      <c r="EL12" s="833"/>
    </row>
    <row r="13" spans="1:142" s="834" customFormat="1" ht="20.149999999999999" customHeight="1">
      <c r="A13" s="888">
        <f t="shared" si="77"/>
        <v>45391</v>
      </c>
      <c r="B13" s="889">
        <f t="shared" si="86"/>
        <v>4</v>
      </c>
      <c r="C13" s="898">
        <v>25</v>
      </c>
      <c r="D13" s="898"/>
      <c r="E13" s="899">
        <v>30</v>
      </c>
      <c r="F13" s="898"/>
      <c r="G13" s="898">
        <v>1</v>
      </c>
      <c r="H13" s="898">
        <v>4</v>
      </c>
      <c r="I13" s="892">
        <f t="shared" si="71"/>
        <v>60</v>
      </c>
      <c r="J13" s="893">
        <f t="shared" si="72"/>
        <v>2.0338983050847458E-3</v>
      </c>
      <c r="K13" s="900"/>
      <c r="L13" s="897">
        <f t="shared" si="78"/>
        <v>4</v>
      </c>
      <c r="M13" s="901">
        <v>25</v>
      </c>
      <c r="N13" s="901"/>
      <c r="O13" s="902">
        <v>28</v>
      </c>
      <c r="P13" s="901"/>
      <c r="Q13" s="901"/>
      <c r="R13" s="901"/>
      <c r="S13" s="892">
        <f t="shared" si="73"/>
        <v>53</v>
      </c>
      <c r="T13" s="893">
        <f t="shared" si="74"/>
        <v>1.8027210884353742E-3</v>
      </c>
      <c r="U13" s="900"/>
      <c r="V13" s="897">
        <f t="shared" si="79"/>
        <v>4</v>
      </c>
      <c r="W13" s="901">
        <v>15</v>
      </c>
      <c r="X13" s="901"/>
      <c r="Y13" s="902">
        <v>25</v>
      </c>
      <c r="Z13" s="901">
        <v>6</v>
      </c>
      <c r="AA13" s="901"/>
      <c r="AB13" s="901"/>
      <c r="AC13" s="892">
        <f t="shared" si="75"/>
        <v>46</v>
      </c>
      <c r="AD13" s="893">
        <f t="shared" si="76"/>
        <v>1.5593220338983051E-3</v>
      </c>
      <c r="AE13" s="900"/>
      <c r="AF13" s="889">
        <f t="shared" si="80"/>
        <v>4</v>
      </c>
      <c r="AG13" s="901">
        <v>14</v>
      </c>
      <c r="AH13" s="901"/>
      <c r="AI13" s="902">
        <v>15</v>
      </c>
      <c r="AJ13" s="901"/>
      <c r="AK13" s="901">
        <v>1</v>
      </c>
      <c r="AL13" s="901">
        <v>4</v>
      </c>
      <c r="AM13" s="892">
        <f t="shared" si="63"/>
        <v>34</v>
      </c>
      <c r="AN13" s="893">
        <f t="shared" si="7"/>
        <v>1.1564625850340137E-3</v>
      </c>
      <c r="AO13" s="900"/>
      <c r="AP13" s="897">
        <f t="shared" si="81"/>
        <v>4</v>
      </c>
      <c r="AQ13" s="901">
        <v>21</v>
      </c>
      <c r="AR13" s="901"/>
      <c r="AS13" s="902">
        <v>19</v>
      </c>
      <c r="AT13" s="901"/>
      <c r="AU13" s="901">
        <v>2</v>
      </c>
      <c r="AV13" s="901"/>
      <c r="AW13" s="892">
        <f t="shared" si="64"/>
        <v>42</v>
      </c>
      <c r="AX13" s="893">
        <f t="shared" si="15"/>
        <v>1.4237288135593221E-3</v>
      </c>
      <c r="AY13" s="900"/>
      <c r="AZ13" s="897">
        <f t="shared" si="82"/>
        <v>3</v>
      </c>
      <c r="BA13" s="901">
        <v>7</v>
      </c>
      <c r="BB13" s="901"/>
      <c r="BC13" s="902">
        <v>8</v>
      </c>
      <c r="BD13" s="901"/>
      <c r="BE13" s="901"/>
      <c r="BF13" s="901">
        <v>1</v>
      </c>
      <c r="BG13" s="892">
        <f t="shared" si="65"/>
        <v>16</v>
      </c>
      <c r="BH13" s="893">
        <f t="shared" si="23"/>
        <v>5.3872053872053868E-4</v>
      </c>
      <c r="BI13" s="900"/>
      <c r="BJ13" s="889">
        <f t="shared" si="83"/>
        <v>3</v>
      </c>
      <c r="BK13" s="901">
        <v>13</v>
      </c>
      <c r="BL13" s="901"/>
      <c r="BM13" s="902">
        <v>6</v>
      </c>
      <c r="BN13" s="901"/>
      <c r="BO13" s="901"/>
      <c r="BP13" s="901">
        <v>1</v>
      </c>
      <c r="BQ13" s="892">
        <f t="shared" si="66"/>
        <v>20</v>
      </c>
      <c r="BR13" s="893">
        <f t="shared" si="30"/>
        <v>6.7340067340067344E-4</v>
      </c>
      <c r="BS13" s="900"/>
      <c r="BT13" s="889">
        <f t="shared" si="84"/>
        <v>3</v>
      </c>
      <c r="BU13" s="901">
        <v>12</v>
      </c>
      <c r="BV13" s="901"/>
      <c r="BW13" s="902">
        <v>12</v>
      </c>
      <c r="BX13" s="901"/>
      <c r="BY13" s="901"/>
      <c r="BZ13" s="901"/>
      <c r="CA13" s="892">
        <f t="shared" si="67"/>
        <v>24</v>
      </c>
      <c r="CB13" s="893">
        <f t="shared" si="38"/>
        <v>8.1355932203389829E-4</v>
      </c>
      <c r="CC13" s="900"/>
      <c r="CD13" s="897">
        <f t="shared" si="85"/>
        <v>3</v>
      </c>
      <c r="CE13" s="901">
        <v>7</v>
      </c>
      <c r="CF13" s="901"/>
      <c r="CG13" s="902">
        <v>21</v>
      </c>
      <c r="CH13" s="901"/>
      <c r="CI13" s="901"/>
      <c r="CJ13" s="901"/>
      <c r="CK13" s="892">
        <f t="shared" si="68"/>
        <v>28</v>
      </c>
      <c r="CL13" s="893">
        <f t="shared" si="46"/>
        <v>9.5238095238095238E-4</v>
      </c>
      <c r="CM13" s="900"/>
      <c r="CN13" s="897"/>
      <c r="CO13" s="901"/>
      <c r="CP13" s="901"/>
      <c r="CQ13" s="902"/>
      <c r="CR13" s="901"/>
      <c r="CS13" s="901"/>
      <c r="CT13" s="901"/>
      <c r="CU13" s="892">
        <f t="shared" si="69"/>
        <v>0</v>
      </c>
      <c r="CV13" s="893" t="e">
        <f t="shared" si="54"/>
        <v>#DIV/0!</v>
      </c>
      <c r="CW13" s="905"/>
      <c r="CX13" s="897"/>
      <c r="CY13" s="901"/>
      <c r="CZ13" s="901"/>
      <c r="DA13" s="902"/>
      <c r="DB13" s="901"/>
      <c r="DC13" s="901"/>
      <c r="DD13" s="901"/>
      <c r="DE13" s="892">
        <f t="shared" si="70"/>
        <v>0</v>
      </c>
      <c r="DF13" s="893" t="e">
        <f t="shared" si="62"/>
        <v>#DIV/0!</v>
      </c>
      <c r="DG13" s="905"/>
      <c r="DH13" s="833"/>
      <c r="DI13" s="903"/>
      <c r="DJ13" s="833"/>
      <c r="DK13" s="833"/>
      <c r="DL13" s="833"/>
      <c r="DM13" s="833"/>
      <c r="DN13" s="833"/>
      <c r="DO13" s="833"/>
      <c r="DP13" s="833"/>
      <c r="DQ13" s="833"/>
      <c r="DR13" s="833"/>
      <c r="DS13" s="833"/>
      <c r="DT13" s="833"/>
      <c r="DU13" s="833"/>
      <c r="DV13" s="833"/>
      <c r="DW13" s="833"/>
      <c r="DX13" s="833"/>
      <c r="DY13" s="833"/>
      <c r="DZ13" s="833"/>
      <c r="EA13" s="833"/>
      <c r="EB13" s="833"/>
      <c r="EC13" s="833"/>
      <c r="ED13" s="833"/>
      <c r="EE13" s="833"/>
      <c r="EF13" s="833"/>
      <c r="EG13" s="833"/>
      <c r="EH13" s="833"/>
      <c r="EI13" s="833"/>
      <c r="EJ13" s="833"/>
      <c r="EK13" s="833"/>
      <c r="EL13" s="833"/>
    </row>
    <row r="14" spans="1:142" s="834" customFormat="1" ht="20.149999999999999" customHeight="1">
      <c r="A14" s="888">
        <f t="shared" si="77"/>
        <v>45392</v>
      </c>
      <c r="B14" s="889">
        <f t="shared" si="86"/>
        <v>5</v>
      </c>
      <c r="C14" s="898">
        <v>10</v>
      </c>
      <c r="D14" s="898"/>
      <c r="E14" s="899">
        <v>25</v>
      </c>
      <c r="F14" s="898"/>
      <c r="G14" s="898">
        <v>2</v>
      </c>
      <c r="H14" s="898">
        <v>3</v>
      </c>
      <c r="I14" s="892">
        <f t="shared" si="71"/>
        <v>40</v>
      </c>
      <c r="J14" s="893">
        <f t="shared" si="72"/>
        <v>1.3559322033898306E-3</v>
      </c>
      <c r="K14" s="900"/>
      <c r="L14" s="897">
        <f t="shared" si="78"/>
        <v>5</v>
      </c>
      <c r="M14" s="901">
        <v>10</v>
      </c>
      <c r="N14" s="901"/>
      <c r="O14" s="902">
        <v>20</v>
      </c>
      <c r="P14" s="901"/>
      <c r="Q14" s="901"/>
      <c r="R14" s="901"/>
      <c r="S14" s="892">
        <f t="shared" si="73"/>
        <v>30</v>
      </c>
      <c r="T14" s="893">
        <f t="shared" si="74"/>
        <v>1.0204081632653062E-3</v>
      </c>
      <c r="U14" s="900"/>
      <c r="V14" s="897">
        <f t="shared" si="79"/>
        <v>5</v>
      </c>
      <c r="W14" s="901">
        <v>12</v>
      </c>
      <c r="X14" s="901"/>
      <c r="Y14" s="902">
        <v>18</v>
      </c>
      <c r="Z14" s="901">
        <v>4</v>
      </c>
      <c r="AA14" s="901"/>
      <c r="AB14" s="901">
        <v>8</v>
      </c>
      <c r="AC14" s="892">
        <f t="shared" si="75"/>
        <v>42</v>
      </c>
      <c r="AD14" s="893">
        <f t="shared" si="76"/>
        <v>1.4237288135593221E-3</v>
      </c>
      <c r="AE14" s="900"/>
      <c r="AF14" s="889">
        <f t="shared" si="80"/>
        <v>5</v>
      </c>
      <c r="AG14" s="901">
        <v>12</v>
      </c>
      <c r="AH14" s="901"/>
      <c r="AI14" s="902">
        <v>13</v>
      </c>
      <c r="AJ14" s="901"/>
      <c r="AK14" s="901"/>
      <c r="AL14" s="901">
        <v>6</v>
      </c>
      <c r="AM14" s="892">
        <f t="shared" si="63"/>
        <v>31</v>
      </c>
      <c r="AN14" s="893">
        <f t="shared" si="7"/>
        <v>1.0544217687074829E-3</v>
      </c>
      <c r="AO14" s="900"/>
      <c r="AP14" s="897">
        <f t="shared" si="81"/>
        <v>5</v>
      </c>
      <c r="AQ14" s="901">
        <v>16</v>
      </c>
      <c r="AR14" s="901"/>
      <c r="AS14" s="902">
        <v>4</v>
      </c>
      <c r="AT14" s="901"/>
      <c r="AU14" s="901"/>
      <c r="AV14" s="901"/>
      <c r="AW14" s="892">
        <f t="shared" si="64"/>
        <v>20</v>
      </c>
      <c r="AX14" s="893">
        <f t="shared" si="15"/>
        <v>6.779661016949153E-4</v>
      </c>
      <c r="AY14" s="900"/>
      <c r="AZ14" s="897">
        <f t="shared" si="82"/>
        <v>4</v>
      </c>
      <c r="BA14" s="901">
        <v>18</v>
      </c>
      <c r="BB14" s="901"/>
      <c r="BC14" s="902">
        <v>16</v>
      </c>
      <c r="BD14" s="901"/>
      <c r="BE14" s="901"/>
      <c r="BF14" s="901"/>
      <c r="BG14" s="892">
        <f t="shared" si="65"/>
        <v>34</v>
      </c>
      <c r="BH14" s="893">
        <f t="shared" si="23"/>
        <v>1.1447811447811449E-3</v>
      </c>
      <c r="BI14" s="900"/>
      <c r="BJ14" s="889">
        <f t="shared" si="83"/>
        <v>4</v>
      </c>
      <c r="BK14" s="901">
        <v>17</v>
      </c>
      <c r="BL14" s="901"/>
      <c r="BM14" s="902">
        <v>9</v>
      </c>
      <c r="BN14" s="901"/>
      <c r="BO14" s="901">
        <v>2</v>
      </c>
      <c r="BP14" s="901">
        <v>3</v>
      </c>
      <c r="BQ14" s="892">
        <f t="shared" si="66"/>
        <v>31</v>
      </c>
      <c r="BR14" s="893">
        <f t="shared" si="30"/>
        <v>1.0437710437710438E-3</v>
      </c>
      <c r="BS14" s="900"/>
      <c r="BT14" s="889">
        <f t="shared" si="84"/>
        <v>4</v>
      </c>
      <c r="BU14" s="901">
        <v>10</v>
      </c>
      <c r="BV14" s="901"/>
      <c r="BW14" s="902">
        <v>17</v>
      </c>
      <c r="BX14" s="901">
        <v>4</v>
      </c>
      <c r="BY14" s="901"/>
      <c r="BZ14" s="901">
        <v>5</v>
      </c>
      <c r="CA14" s="892">
        <f t="shared" si="67"/>
        <v>36</v>
      </c>
      <c r="CB14" s="893">
        <f t="shared" si="38"/>
        <v>1.2203389830508474E-3</v>
      </c>
      <c r="CC14" s="900"/>
      <c r="CD14" s="897">
        <f t="shared" si="85"/>
        <v>4</v>
      </c>
      <c r="CE14" s="901">
        <v>10</v>
      </c>
      <c r="CF14" s="901"/>
      <c r="CG14" s="902">
        <v>15</v>
      </c>
      <c r="CH14" s="901"/>
      <c r="CI14" s="901"/>
      <c r="CJ14" s="901"/>
      <c r="CK14" s="892">
        <f t="shared" si="68"/>
        <v>25</v>
      </c>
      <c r="CL14" s="893">
        <f t="shared" si="46"/>
        <v>8.5034013605442174E-4</v>
      </c>
      <c r="CM14" s="900"/>
      <c r="CN14" s="897"/>
      <c r="CO14" s="901"/>
      <c r="CP14" s="901"/>
      <c r="CQ14" s="902"/>
      <c r="CR14" s="901"/>
      <c r="CS14" s="901"/>
      <c r="CT14" s="901"/>
      <c r="CU14" s="892">
        <f t="shared" si="69"/>
        <v>0</v>
      </c>
      <c r="CV14" s="893" t="e">
        <f t="shared" si="54"/>
        <v>#DIV/0!</v>
      </c>
      <c r="CW14" s="905"/>
      <c r="CX14" s="897"/>
      <c r="CY14" s="901"/>
      <c r="CZ14" s="901"/>
      <c r="DA14" s="902"/>
      <c r="DB14" s="901"/>
      <c r="DC14" s="901"/>
      <c r="DD14" s="901"/>
      <c r="DE14" s="892">
        <f t="shared" si="70"/>
        <v>0</v>
      </c>
      <c r="DF14" s="893" t="e">
        <f t="shared" si="62"/>
        <v>#DIV/0!</v>
      </c>
      <c r="DG14" s="905"/>
      <c r="DH14" s="833"/>
      <c r="DI14" s="903"/>
      <c r="DJ14" s="833"/>
      <c r="DK14" s="833"/>
      <c r="DL14" s="833"/>
      <c r="DM14" s="833"/>
      <c r="DN14" s="833"/>
      <c r="DO14" s="833"/>
      <c r="DP14" s="833"/>
      <c r="DQ14" s="833"/>
      <c r="DR14" s="833"/>
      <c r="DS14" s="833"/>
      <c r="DT14" s="833"/>
      <c r="DU14" s="833"/>
      <c r="DV14" s="833"/>
      <c r="DW14" s="833"/>
      <c r="DX14" s="833"/>
      <c r="DY14" s="833"/>
      <c r="DZ14" s="833"/>
      <c r="EA14" s="833"/>
      <c r="EB14" s="833"/>
      <c r="EC14" s="833"/>
      <c r="ED14" s="833"/>
      <c r="EE14" s="833"/>
      <c r="EF14" s="833"/>
      <c r="EG14" s="833"/>
      <c r="EH14" s="833"/>
      <c r="EI14" s="833"/>
      <c r="EJ14" s="833"/>
      <c r="EK14" s="833"/>
      <c r="EL14" s="833"/>
    </row>
    <row r="15" spans="1:142" s="834" customFormat="1" ht="20.149999999999999" customHeight="1">
      <c r="A15" s="888">
        <f t="shared" si="77"/>
        <v>45393</v>
      </c>
      <c r="B15" s="889">
        <f t="shared" si="86"/>
        <v>6</v>
      </c>
      <c r="C15" s="898">
        <v>8</v>
      </c>
      <c r="D15" s="898"/>
      <c r="E15" s="906">
        <v>23</v>
      </c>
      <c r="F15" s="898"/>
      <c r="G15" s="898"/>
      <c r="H15" s="898">
        <v>2</v>
      </c>
      <c r="I15" s="892">
        <f t="shared" si="71"/>
        <v>33</v>
      </c>
      <c r="J15" s="893">
        <f t="shared" si="72"/>
        <v>1.1186440677966101E-3</v>
      </c>
      <c r="K15" s="900"/>
      <c r="L15" s="897">
        <f t="shared" si="78"/>
        <v>6</v>
      </c>
      <c r="M15" s="901">
        <v>16</v>
      </c>
      <c r="N15" s="901"/>
      <c r="O15" s="907">
        <v>40</v>
      </c>
      <c r="P15" s="901"/>
      <c r="Q15" s="901"/>
      <c r="R15" s="901">
        <v>10</v>
      </c>
      <c r="S15" s="892">
        <f t="shared" si="73"/>
        <v>66</v>
      </c>
      <c r="T15" s="893">
        <f t="shared" si="74"/>
        <v>2.2448979591836735E-3</v>
      </c>
      <c r="U15" s="908"/>
      <c r="V15" s="897">
        <f t="shared" si="79"/>
        <v>6</v>
      </c>
      <c r="W15" s="901">
        <v>6</v>
      </c>
      <c r="X15" s="901"/>
      <c r="Y15" s="907">
        <v>16</v>
      </c>
      <c r="Z15" s="901">
        <v>4</v>
      </c>
      <c r="AA15" s="901"/>
      <c r="AB15" s="901">
        <v>4</v>
      </c>
      <c r="AC15" s="892">
        <f t="shared" si="75"/>
        <v>30</v>
      </c>
      <c r="AD15" s="893">
        <f t="shared" si="76"/>
        <v>1.0169491525423729E-3</v>
      </c>
      <c r="AE15" s="903"/>
      <c r="AF15" s="889">
        <f t="shared" si="80"/>
        <v>6</v>
      </c>
      <c r="AG15" s="901">
        <v>14</v>
      </c>
      <c r="AH15" s="901"/>
      <c r="AI15" s="907">
        <v>14</v>
      </c>
      <c r="AJ15" s="901"/>
      <c r="AK15" s="901"/>
      <c r="AL15" s="901">
        <v>8</v>
      </c>
      <c r="AM15" s="892">
        <f t="shared" si="63"/>
        <v>36</v>
      </c>
      <c r="AN15" s="893">
        <f t="shared" si="7"/>
        <v>1.2244897959183673E-3</v>
      </c>
      <c r="AO15" s="900"/>
      <c r="AP15" s="897">
        <f t="shared" si="81"/>
        <v>6</v>
      </c>
      <c r="AQ15" s="901">
        <v>10</v>
      </c>
      <c r="AR15" s="901"/>
      <c r="AS15" s="907">
        <v>18</v>
      </c>
      <c r="AT15" s="901"/>
      <c r="AU15" s="901"/>
      <c r="AV15" s="901"/>
      <c r="AW15" s="892">
        <f t="shared" si="64"/>
        <v>28</v>
      </c>
      <c r="AX15" s="893">
        <f t="shared" si="15"/>
        <v>9.491525423728814E-4</v>
      </c>
      <c r="AY15" s="900"/>
      <c r="AZ15" s="897">
        <f t="shared" si="82"/>
        <v>5</v>
      </c>
      <c r="BA15" s="901">
        <v>14</v>
      </c>
      <c r="BB15" s="901"/>
      <c r="BC15" s="907">
        <v>14</v>
      </c>
      <c r="BD15" s="901"/>
      <c r="BE15" s="901"/>
      <c r="BF15" s="901">
        <v>2</v>
      </c>
      <c r="BG15" s="892">
        <f t="shared" si="65"/>
        <v>30</v>
      </c>
      <c r="BH15" s="893">
        <f t="shared" si="23"/>
        <v>1.0101010101010101E-3</v>
      </c>
      <c r="BI15" s="900"/>
      <c r="BJ15" s="889">
        <f t="shared" si="83"/>
        <v>5</v>
      </c>
      <c r="BK15" s="901">
        <v>18</v>
      </c>
      <c r="BL15" s="901"/>
      <c r="BM15" s="907">
        <v>16</v>
      </c>
      <c r="BN15" s="901"/>
      <c r="BO15" s="901"/>
      <c r="BP15" s="901">
        <v>4</v>
      </c>
      <c r="BQ15" s="892">
        <f t="shared" si="66"/>
        <v>38</v>
      </c>
      <c r="BR15" s="893">
        <f t="shared" si="30"/>
        <v>1.2794612794612794E-3</v>
      </c>
      <c r="BS15" s="900"/>
      <c r="BT15" s="889">
        <f t="shared" si="84"/>
        <v>5</v>
      </c>
      <c r="BU15" s="901">
        <v>6</v>
      </c>
      <c r="BV15" s="901"/>
      <c r="BW15" s="907">
        <v>19</v>
      </c>
      <c r="BX15" s="901">
        <v>3</v>
      </c>
      <c r="BY15" s="901"/>
      <c r="BZ15" s="901">
        <v>5</v>
      </c>
      <c r="CA15" s="892">
        <f t="shared" si="67"/>
        <v>33</v>
      </c>
      <c r="CB15" s="893">
        <f t="shared" si="38"/>
        <v>1.1186440677966101E-3</v>
      </c>
      <c r="CC15" s="900"/>
      <c r="CD15" s="897">
        <f t="shared" si="85"/>
        <v>5</v>
      </c>
      <c r="CE15" s="901">
        <v>5</v>
      </c>
      <c r="CF15" s="901"/>
      <c r="CG15" s="907">
        <v>18</v>
      </c>
      <c r="CH15" s="901"/>
      <c r="CI15" s="901"/>
      <c r="CJ15" s="901">
        <v>2</v>
      </c>
      <c r="CK15" s="892">
        <f t="shared" si="68"/>
        <v>25</v>
      </c>
      <c r="CL15" s="893">
        <f t="shared" si="46"/>
        <v>8.5034013605442174E-4</v>
      </c>
      <c r="CM15" s="900"/>
      <c r="CN15" s="897"/>
      <c r="CO15" s="901"/>
      <c r="CP15" s="901"/>
      <c r="CQ15" s="907"/>
      <c r="CR15" s="901"/>
      <c r="CS15" s="901"/>
      <c r="CT15" s="901"/>
      <c r="CU15" s="892">
        <f t="shared" si="69"/>
        <v>0</v>
      </c>
      <c r="CV15" s="893" t="e">
        <f t="shared" si="54"/>
        <v>#DIV/0!</v>
      </c>
      <c r="CW15" s="905"/>
      <c r="CX15" s="897"/>
      <c r="CY15" s="901"/>
      <c r="CZ15" s="901"/>
      <c r="DA15" s="907"/>
      <c r="DB15" s="901"/>
      <c r="DC15" s="901"/>
      <c r="DD15" s="901"/>
      <c r="DE15" s="892">
        <f t="shared" si="70"/>
        <v>0</v>
      </c>
      <c r="DF15" s="893" t="e">
        <f t="shared" si="62"/>
        <v>#DIV/0!</v>
      </c>
      <c r="DG15" s="905"/>
      <c r="DH15" s="833"/>
      <c r="DI15" s="903"/>
      <c r="DJ15" s="833"/>
      <c r="DK15" s="833"/>
      <c r="DL15" s="833"/>
      <c r="DM15" s="833"/>
      <c r="DN15" s="833"/>
      <c r="DO15" s="833"/>
      <c r="DP15" s="833"/>
      <c r="DQ15" s="833"/>
      <c r="DR15" s="833"/>
      <c r="DS15" s="833"/>
      <c r="DT15" s="833"/>
      <c r="DU15" s="833"/>
      <c r="DV15" s="833"/>
      <c r="DW15" s="833"/>
      <c r="DX15" s="833"/>
      <c r="DY15" s="833"/>
      <c r="DZ15" s="833"/>
      <c r="EA15" s="833"/>
      <c r="EB15" s="833"/>
      <c r="EC15" s="833"/>
      <c r="ED15" s="833"/>
      <c r="EE15" s="833"/>
      <c r="EF15" s="833"/>
      <c r="EG15" s="833"/>
      <c r="EH15" s="833"/>
      <c r="EI15" s="833"/>
      <c r="EJ15" s="833"/>
      <c r="EK15" s="833"/>
      <c r="EL15" s="833"/>
    </row>
    <row r="16" spans="1:142" s="834" customFormat="1" ht="20.149999999999999" customHeight="1">
      <c r="A16" s="888">
        <f t="shared" si="77"/>
        <v>45394</v>
      </c>
      <c r="B16" s="889">
        <f t="shared" si="86"/>
        <v>7</v>
      </c>
      <c r="C16" s="898">
        <v>10</v>
      </c>
      <c r="D16" s="898"/>
      <c r="E16" s="898">
        <v>18</v>
      </c>
      <c r="F16" s="898"/>
      <c r="G16" s="898"/>
      <c r="H16" s="898">
        <v>15</v>
      </c>
      <c r="I16" s="892">
        <f t="shared" si="71"/>
        <v>43</v>
      </c>
      <c r="J16" s="893">
        <f t="shared" si="72"/>
        <v>1.4576271186440678E-3</v>
      </c>
      <c r="K16" s="900"/>
      <c r="L16" s="897">
        <f t="shared" si="78"/>
        <v>7</v>
      </c>
      <c r="M16" s="901">
        <v>13</v>
      </c>
      <c r="N16" s="901"/>
      <c r="O16" s="901">
        <v>35</v>
      </c>
      <c r="P16" s="901"/>
      <c r="Q16" s="901"/>
      <c r="R16" s="901">
        <v>23</v>
      </c>
      <c r="S16" s="892">
        <f t="shared" si="73"/>
        <v>71</v>
      </c>
      <c r="T16" s="893">
        <f t="shared" si="74"/>
        <v>2.4149659863945579E-3</v>
      </c>
      <c r="U16" s="905"/>
      <c r="V16" s="897">
        <f t="shared" si="79"/>
        <v>7</v>
      </c>
      <c r="W16" s="901">
        <v>8</v>
      </c>
      <c r="X16" s="901"/>
      <c r="Y16" s="901">
        <v>18</v>
      </c>
      <c r="Z16" s="901"/>
      <c r="AA16" s="901"/>
      <c r="AB16" s="901">
        <v>8</v>
      </c>
      <c r="AC16" s="892">
        <f t="shared" si="75"/>
        <v>34</v>
      </c>
      <c r="AD16" s="893">
        <f t="shared" si="76"/>
        <v>1.1525423728813559E-3</v>
      </c>
      <c r="AE16" s="903"/>
      <c r="AF16" s="889">
        <f t="shared" si="80"/>
        <v>7</v>
      </c>
      <c r="AG16" s="901">
        <v>12</v>
      </c>
      <c r="AH16" s="901"/>
      <c r="AI16" s="901">
        <v>21</v>
      </c>
      <c r="AJ16" s="901"/>
      <c r="AK16" s="901">
        <v>1</v>
      </c>
      <c r="AL16" s="901">
        <v>12</v>
      </c>
      <c r="AM16" s="892">
        <f t="shared" si="63"/>
        <v>46</v>
      </c>
      <c r="AN16" s="893">
        <f t="shared" si="7"/>
        <v>1.564625850340136E-3</v>
      </c>
      <c r="AO16" s="903"/>
      <c r="AP16" s="897">
        <f t="shared" si="81"/>
        <v>7</v>
      </c>
      <c r="AQ16" s="901">
        <v>8</v>
      </c>
      <c r="AR16" s="901"/>
      <c r="AS16" s="901">
        <v>27</v>
      </c>
      <c r="AT16" s="901"/>
      <c r="AU16" s="901"/>
      <c r="AV16" s="901"/>
      <c r="AW16" s="892">
        <f t="shared" si="64"/>
        <v>35</v>
      </c>
      <c r="AX16" s="893">
        <f t="shared" si="15"/>
        <v>1.1864406779661016E-3</v>
      </c>
      <c r="AY16" s="903"/>
      <c r="AZ16" s="897">
        <f t="shared" si="82"/>
        <v>6</v>
      </c>
      <c r="BA16" s="901">
        <v>9</v>
      </c>
      <c r="BB16" s="901"/>
      <c r="BC16" s="901">
        <v>12</v>
      </c>
      <c r="BD16" s="901"/>
      <c r="BE16" s="901"/>
      <c r="BF16" s="901"/>
      <c r="BG16" s="892">
        <f t="shared" si="65"/>
        <v>21</v>
      </c>
      <c r="BH16" s="893">
        <f t="shared" si="23"/>
        <v>7.0707070707070707E-4</v>
      </c>
      <c r="BI16" s="900"/>
      <c r="BJ16" s="889">
        <f t="shared" si="83"/>
        <v>6</v>
      </c>
      <c r="BK16" s="901">
        <v>10</v>
      </c>
      <c r="BL16" s="901"/>
      <c r="BM16" s="901">
        <v>15</v>
      </c>
      <c r="BN16" s="901"/>
      <c r="BO16" s="901"/>
      <c r="BP16" s="901">
        <v>6</v>
      </c>
      <c r="BQ16" s="892">
        <f t="shared" si="66"/>
        <v>31</v>
      </c>
      <c r="BR16" s="893">
        <f t="shared" si="30"/>
        <v>1.0437710437710438E-3</v>
      </c>
      <c r="BS16" s="900"/>
      <c r="BT16" s="889">
        <f t="shared" si="84"/>
        <v>6</v>
      </c>
      <c r="BU16" s="901">
        <v>10</v>
      </c>
      <c r="BV16" s="901"/>
      <c r="BW16" s="901">
        <v>24</v>
      </c>
      <c r="BX16" s="901"/>
      <c r="BY16" s="901"/>
      <c r="BZ16" s="901">
        <v>6</v>
      </c>
      <c r="CA16" s="892">
        <f t="shared" si="67"/>
        <v>40</v>
      </c>
      <c r="CB16" s="893">
        <f t="shared" si="38"/>
        <v>1.3559322033898306E-3</v>
      </c>
      <c r="CC16" s="900"/>
      <c r="CD16" s="897">
        <f t="shared" si="85"/>
        <v>6</v>
      </c>
      <c r="CE16" s="901">
        <v>8</v>
      </c>
      <c r="CF16" s="901"/>
      <c r="CG16" s="901">
        <v>15</v>
      </c>
      <c r="CH16" s="901"/>
      <c r="CI16" s="901"/>
      <c r="CJ16" s="901">
        <v>2</v>
      </c>
      <c r="CK16" s="892">
        <f t="shared" si="68"/>
        <v>25</v>
      </c>
      <c r="CL16" s="893">
        <f t="shared" si="46"/>
        <v>8.5034013605442174E-4</v>
      </c>
      <c r="CM16" s="900"/>
      <c r="CN16" s="897"/>
      <c r="CO16" s="901"/>
      <c r="CP16" s="901"/>
      <c r="CQ16" s="901"/>
      <c r="CR16" s="901"/>
      <c r="CS16" s="901"/>
      <c r="CT16" s="901"/>
      <c r="CU16" s="892">
        <f t="shared" si="69"/>
        <v>0</v>
      </c>
      <c r="CV16" s="893" t="e">
        <f t="shared" si="54"/>
        <v>#DIV/0!</v>
      </c>
      <c r="CW16" s="905"/>
      <c r="CX16" s="897"/>
      <c r="CY16" s="901"/>
      <c r="CZ16" s="901"/>
      <c r="DA16" s="901"/>
      <c r="DB16" s="901"/>
      <c r="DC16" s="901"/>
      <c r="DD16" s="901"/>
      <c r="DE16" s="892">
        <f t="shared" si="70"/>
        <v>0</v>
      </c>
      <c r="DF16" s="893" t="e">
        <f t="shared" si="62"/>
        <v>#DIV/0!</v>
      </c>
      <c r="DG16" s="905"/>
      <c r="DH16" s="833"/>
      <c r="DI16" s="904"/>
      <c r="DJ16" s="833"/>
      <c r="DK16" s="833"/>
      <c r="DL16" s="833"/>
      <c r="DM16" s="833"/>
      <c r="DN16" s="833"/>
      <c r="DO16" s="833"/>
      <c r="DP16" s="833"/>
      <c r="DQ16" s="833"/>
      <c r="DR16" s="833"/>
      <c r="DS16" s="833"/>
      <c r="DT16" s="833"/>
      <c r="DU16" s="833"/>
      <c r="DV16" s="833"/>
      <c r="DW16" s="833"/>
      <c r="DX16" s="833"/>
      <c r="DY16" s="833"/>
      <c r="DZ16" s="833"/>
      <c r="EA16" s="833"/>
      <c r="EB16" s="833"/>
      <c r="EC16" s="833"/>
      <c r="ED16" s="833"/>
      <c r="EE16" s="833"/>
      <c r="EF16" s="833"/>
      <c r="EG16" s="833"/>
      <c r="EH16" s="833"/>
      <c r="EI16" s="833"/>
      <c r="EJ16" s="833"/>
      <c r="EK16" s="833"/>
      <c r="EL16" s="833"/>
    </row>
    <row r="17" spans="1:142" s="834" customFormat="1" ht="20.149999999999999" customHeight="1">
      <c r="A17" s="888">
        <f t="shared" si="77"/>
        <v>45395</v>
      </c>
      <c r="B17" s="889">
        <f t="shared" si="86"/>
        <v>8</v>
      </c>
      <c r="C17" s="898">
        <v>10</v>
      </c>
      <c r="D17" s="898"/>
      <c r="E17" s="898">
        <v>160</v>
      </c>
      <c r="F17" s="898"/>
      <c r="G17" s="898"/>
      <c r="H17" s="898">
        <v>22</v>
      </c>
      <c r="I17" s="892">
        <f t="shared" si="71"/>
        <v>192</v>
      </c>
      <c r="J17" s="893">
        <f t="shared" si="72"/>
        <v>6.5084745762711864E-3</v>
      </c>
      <c r="K17" s="900"/>
      <c r="L17" s="897">
        <f t="shared" si="78"/>
        <v>8</v>
      </c>
      <c r="M17" s="901">
        <v>20</v>
      </c>
      <c r="N17" s="901"/>
      <c r="O17" s="901">
        <v>180</v>
      </c>
      <c r="P17" s="901"/>
      <c r="Q17" s="901"/>
      <c r="R17" s="901">
        <v>8</v>
      </c>
      <c r="S17" s="892">
        <f t="shared" si="73"/>
        <v>208</v>
      </c>
      <c r="T17" s="893">
        <f t="shared" si="74"/>
        <v>7.0748299319727892E-3</v>
      </c>
      <c r="U17" s="905"/>
      <c r="V17" s="897">
        <f t="shared" si="79"/>
        <v>8</v>
      </c>
      <c r="W17" s="901">
        <v>13</v>
      </c>
      <c r="X17" s="901"/>
      <c r="Y17" s="901">
        <v>110</v>
      </c>
      <c r="Z17" s="901"/>
      <c r="AA17" s="901"/>
      <c r="AB17" s="901">
        <v>24</v>
      </c>
      <c r="AC17" s="892">
        <f t="shared" si="75"/>
        <v>147</v>
      </c>
      <c r="AD17" s="893">
        <f t="shared" si="76"/>
        <v>4.9830508474576268E-3</v>
      </c>
      <c r="AE17" s="905"/>
      <c r="AF17" s="889">
        <f t="shared" si="80"/>
        <v>8</v>
      </c>
      <c r="AG17" s="901">
        <v>14</v>
      </c>
      <c r="AH17" s="901"/>
      <c r="AI17" s="901">
        <v>168</v>
      </c>
      <c r="AJ17" s="901"/>
      <c r="AK17" s="901"/>
      <c r="AL17" s="901">
        <v>32</v>
      </c>
      <c r="AM17" s="892">
        <f t="shared" si="63"/>
        <v>214</v>
      </c>
      <c r="AN17" s="893">
        <f t="shared" si="7"/>
        <v>7.2789115646258503E-3</v>
      </c>
      <c r="AO17" s="900"/>
      <c r="AP17" s="897">
        <f t="shared" si="81"/>
        <v>8</v>
      </c>
      <c r="AQ17" s="901">
        <v>21</v>
      </c>
      <c r="AR17" s="901"/>
      <c r="AS17" s="901">
        <v>155</v>
      </c>
      <c r="AT17" s="901"/>
      <c r="AU17" s="901"/>
      <c r="AV17" s="901">
        <v>19</v>
      </c>
      <c r="AW17" s="892">
        <f t="shared" si="64"/>
        <v>195</v>
      </c>
      <c r="AX17" s="893">
        <f t="shared" si="15"/>
        <v>6.6101694915254236E-3</v>
      </c>
      <c r="AY17" s="905"/>
      <c r="AZ17" s="897">
        <f t="shared" si="82"/>
        <v>7</v>
      </c>
      <c r="BA17" s="901">
        <v>10</v>
      </c>
      <c r="BB17" s="901"/>
      <c r="BC17" s="901">
        <v>16</v>
      </c>
      <c r="BD17" s="901"/>
      <c r="BE17" s="901"/>
      <c r="BF17" s="901"/>
      <c r="BG17" s="892">
        <f t="shared" si="65"/>
        <v>26</v>
      </c>
      <c r="BH17" s="893">
        <f t="shared" si="23"/>
        <v>8.7542087542087546E-4</v>
      </c>
      <c r="BI17" s="900"/>
      <c r="BJ17" s="889">
        <f t="shared" si="83"/>
        <v>7</v>
      </c>
      <c r="BK17" s="901">
        <v>12</v>
      </c>
      <c r="BL17" s="901"/>
      <c r="BM17" s="901">
        <v>17</v>
      </c>
      <c r="BN17" s="901"/>
      <c r="BO17" s="901"/>
      <c r="BP17" s="901">
        <v>9</v>
      </c>
      <c r="BQ17" s="892">
        <f t="shared" si="66"/>
        <v>38</v>
      </c>
      <c r="BR17" s="893">
        <f t="shared" si="30"/>
        <v>1.2794612794612794E-3</v>
      </c>
      <c r="BS17" s="900"/>
      <c r="BT17" s="889">
        <f t="shared" si="84"/>
        <v>7</v>
      </c>
      <c r="BU17" s="901">
        <v>8</v>
      </c>
      <c r="BV17" s="901"/>
      <c r="BW17" s="901">
        <v>22</v>
      </c>
      <c r="BX17" s="901"/>
      <c r="BY17" s="901"/>
      <c r="BZ17" s="901">
        <v>7</v>
      </c>
      <c r="CA17" s="892">
        <f t="shared" si="67"/>
        <v>37</v>
      </c>
      <c r="CB17" s="893">
        <f t="shared" si="38"/>
        <v>1.2542372881355931E-3</v>
      </c>
      <c r="CC17" s="900"/>
      <c r="CD17" s="897">
        <f t="shared" si="85"/>
        <v>7</v>
      </c>
      <c r="CE17" s="901">
        <v>8</v>
      </c>
      <c r="CF17" s="901"/>
      <c r="CG17" s="901">
        <v>12</v>
      </c>
      <c r="CH17" s="901"/>
      <c r="CI17" s="901"/>
      <c r="CJ17" s="901"/>
      <c r="CK17" s="892">
        <f t="shared" si="68"/>
        <v>20</v>
      </c>
      <c r="CL17" s="893">
        <f t="shared" si="46"/>
        <v>6.8027210884353737E-4</v>
      </c>
      <c r="CM17" s="900"/>
      <c r="CN17" s="897"/>
      <c r="CO17" s="901"/>
      <c r="CP17" s="901"/>
      <c r="CQ17" s="901"/>
      <c r="CR17" s="901"/>
      <c r="CS17" s="901"/>
      <c r="CT17" s="901"/>
      <c r="CU17" s="892">
        <f t="shared" si="69"/>
        <v>0</v>
      </c>
      <c r="CV17" s="893" t="e">
        <f t="shared" si="54"/>
        <v>#DIV/0!</v>
      </c>
      <c r="CW17" s="905"/>
      <c r="CX17" s="897"/>
      <c r="CY17" s="901"/>
      <c r="CZ17" s="901"/>
      <c r="DA17" s="901"/>
      <c r="DB17" s="901"/>
      <c r="DC17" s="901"/>
      <c r="DD17" s="901"/>
      <c r="DE17" s="892">
        <f t="shared" si="70"/>
        <v>0</v>
      </c>
      <c r="DF17" s="893" t="e">
        <f t="shared" si="62"/>
        <v>#DIV/0!</v>
      </c>
      <c r="DG17" s="905"/>
      <c r="DH17" s="833"/>
      <c r="DI17" s="904"/>
      <c r="DJ17" s="833"/>
      <c r="DK17" s="833"/>
      <c r="DL17" s="833"/>
      <c r="DM17" s="833"/>
      <c r="DN17" s="833"/>
      <c r="DO17" s="833"/>
      <c r="DP17" s="833"/>
      <c r="DQ17" s="833"/>
      <c r="DR17" s="833"/>
      <c r="DS17" s="833"/>
      <c r="DT17" s="833"/>
      <c r="DU17" s="833"/>
      <c r="DV17" s="833"/>
      <c r="DW17" s="833"/>
      <c r="DX17" s="833"/>
      <c r="DY17" s="833"/>
      <c r="DZ17" s="833"/>
      <c r="EA17" s="833"/>
      <c r="EB17" s="833"/>
      <c r="EC17" s="833"/>
      <c r="ED17" s="833"/>
      <c r="EE17" s="833"/>
      <c r="EF17" s="833"/>
      <c r="EG17" s="833"/>
      <c r="EH17" s="833"/>
      <c r="EI17" s="833"/>
      <c r="EJ17" s="833"/>
      <c r="EK17" s="833"/>
      <c r="EL17" s="833"/>
    </row>
    <row r="18" spans="1:142" s="834" customFormat="1" ht="20.149999999999999" customHeight="1">
      <c r="A18" s="888">
        <f t="shared" si="77"/>
        <v>45396</v>
      </c>
      <c r="B18" s="889">
        <f t="shared" si="86"/>
        <v>9</v>
      </c>
      <c r="C18" s="898">
        <v>15</v>
      </c>
      <c r="D18" s="898"/>
      <c r="E18" s="898">
        <v>17</v>
      </c>
      <c r="F18" s="898"/>
      <c r="G18" s="898"/>
      <c r="H18" s="898">
        <v>8</v>
      </c>
      <c r="I18" s="892">
        <f t="shared" si="71"/>
        <v>40</v>
      </c>
      <c r="J18" s="893">
        <f t="shared" si="72"/>
        <v>1.3559322033898306E-3</v>
      </c>
      <c r="K18" s="905"/>
      <c r="L18" s="897">
        <f t="shared" si="78"/>
        <v>9</v>
      </c>
      <c r="M18" s="901">
        <v>10</v>
      </c>
      <c r="N18" s="901"/>
      <c r="O18" s="901">
        <v>5</v>
      </c>
      <c r="P18" s="901"/>
      <c r="Q18" s="901"/>
      <c r="R18" s="901">
        <v>12</v>
      </c>
      <c r="S18" s="892">
        <f t="shared" si="73"/>
        <v>27</v>
      </c>
      <c r="T18" s="893">
        <f t="shared" si="74"/>
        <v>9.1836734693877546E-4</v>
      </c>
      <c r="U18" s="905"/>
      <c r="V18" s="897">
        <f t="shared" si="79"/>
        <v>9</v>
      </c>
      <c r="W18" s="901">
        <v>25</v>
      </c>
      <c r="X18" s="901"/>
      <c r="Y18" s="901">
        <v>26</v>
      </c>
      <c r="Z18" s="901"/>
      <c r="AA18" s="901"/>
      <c r="AB18" s="901">
        <v>12</v>
      </c>
      <c r="AC18" s="892">
        <f t="shared" si="75"/>
        <v>63</v>
      </c>
      <c r="AD18" s="893">
        <f t="shared" si="76"/>
        <v>2.135593220338983E-3</v>
      </c>
      <c r="AE18" s="905"/>
      <c r="AF18" s="889">
        <f t="shared" si="80"/>
        <v>9</v>
      </c>
      <c r="AG18" s="901">
        <v>22</v>
      </c>
      <c r="AH18" s="901"/>
      <c r="AI18" s="901">
        <v>4</v>
      </c>
      <c r="AJ18" s="901"/>
      <c r="AK18" s="901"/>
      <c r="AL18" s="901"/>
      <c r="AM18" s="892">
        <f t="shared" si="63"/>
        <v>26</v>
      </c>
      <c r="AN18" s="893">
        <f t="shared" si="7"/>
        <v>8.8435374149659865E-4</v>
      </c>
      <c r="AO18" s="905"/>
      <c r="AP18" s="897">
        <f t="shared" si="81"/>
        <v>9</v>
      </c>
      <c r="AQ18" s="901">
        <v>10</v>
      </c>
      <c r="AR18" s="901"/>
      <c r="AS18" s="901">
        <v>16</v>
      </c>
      <c r="AT18" s="901"/>
      <c r="AU18" s="901"/>
      <c r="AV18" s="901"/>
      <c r="AW18" s="892">
        <f t="shared" si="64"/>
        <v>26</v>
      </c>
      <c r="AX18" s="893">
        <f t="shared" si="15"/>
        <v>8.8135593220338979E-4</v>
      </c>
      <c r="AY18" s="905"/>
      <c r="AZ18" s="897">
        <f t="shared" si="82"/>
        <v>8</v>
      </c>
      <c r="BA18" s="901">
        <v>25</v>
      </c>
      <c r="BB18" s="901"/>
      <c r="BC18" s="901">
        <v>145</v>
      </c>
      <c r="BD18" s="901"/>
      <c r="BE18" s="901"/>
      <c r="BF18" s="901">
        <v>44</v>
      </c>
      <c r="BG18" s="892">
        <f t="shared" si="65"/>
        <v>214</v>
      </c>
      <c r="BH18" s="893">
        <f t="shared" si="23"/>
        <v>7.2053872053872052E-3</v>
      </c>
      <c r="BI18" s="905"/>
      <c r="BJ18" s="889">
        <f t="shared" si="83"/>
        <v>8</v>
      </c>
      <c r="BK18" s="901">
        <v>15</v>
      </c>
      <c r="BL18" s="901"/>
      <c r="BM18" s="901">
        <v>173</v>
      </c>
      <c r="BN18" s="901"/>
      <c r="BO18" s="901">
        <v>2</v>
      </c>
      <c r="BP18" s="901">
        <v>37</v>
      </c>
      <c r="BQ18" s="892">
        <f t="shared" si="66"/>
        <v>227</v>
      </c>
      <c r="BR18" s="893">
        <f t="shared" si="30"/>
        <v>7.6430976430976435E-3</v>
      </c>
      <c r="BS18" s="905"/>
      <c r="BT18" s="889">
        <f t="shared" si="84"/>
        <v>8</v>
      </c>
      <c r="BU18" s="901">
        <v>14</v>
      </c>
      <c r="BV18" s="901"/>
      <c r="BW18" s="901">
        <v>222</v>
      </c>
      <c r="BX18" s="901"/>
      <c r="BY18" s="901"/>
      <c r="BZ18" s="901">
        <v>34</v>
      </c>
      <c r="CA18" s="892">
        <f t="shared" si="67"/>
        <v>270</v>
      </c>
      <c r="CB18" s="893">
        <f t="shared" si="38"/>
        <v>9.1525423728813556E-3</v>
      </c>
      <c r="CC18" s="905"/>
      <c r="CD18" s="897">
        <f t="shared" si="85"/>
        <v>8</v>
      </c>
      <c r="CE18" s="901">
        <v>25</v>
      </c>
      <c r="CF18" s="901"/>
      <c r="CG18" s="901">
        <v>216</v>
      </c>
      <c r="CH18" s="901"/>
      <c r="CI18" s="901"/>
      <c r="CJ18" s="901">
        <v>29</v>
      </c>
      <c r="CK18" s="892">
        <f t="shared" si="68"/>
        <v>270</v>
      </c>
      <c r="CL18" s="893">
        <f t="shared" si="46"/>
        <v>9.1836734693877559E-3</v>
      </c>
      <c r="CM18" s="900"/>
      <c r="CN18" s="897"/>
      <c r="CO18" s="901"/>
      <c r="CP18" s="901"/>
      <c r="CQ18" s="901"/>
      <c r="CR18" s="901"/>
      <c r="CS18" s="901"/>
      <c r="CT18" s="901"/>
      <c r="CU18" s="892">
        <f t="shared" si="69"/>
        <v>0</v>
      </c>
      <c r="CV18" s="893" t="e">
        <f t="shared" si="54"/>
        <v>#DIV/0!</v>
      </c>
      <c r="CW18" s="905"/>
      <c r="CX18" s="897"/>
      <c r="CY18" s="901"/>
      <c r="CZ18" s="901"/>
      <c r="DA18" s="901"/>
      <c r="DB18" s="901"/>
      <c r="DC18" s="901"/>
      <c r="DD18" s="901"/>
      <c r="DE18" s="892">
        <f t="shared" si="70"/>
        <v>0</v>
      </c>
      <c r="DF18" s="893" t="e">
        <f t="shared" si="62"/>
        <v>#DIV/0!</v>
      </c>
      <c r="DG18" s="905"/>
      <c r="DH18" s="833"/>
      <c r="DI18" s="905"/>
      <c r="DJ18" s="833"/>
      <c r="DK18" s="833"/>
      <c r="DL18" s="833"/>
      <c r="DM18" s="833"/>
      <c r="DN18" s="833"/>
      <c r="DO18" s="833"/>
      <c r="DP18" s="833"/>
      <c r="DQ18" s="833"/>
      <c r="DR18" s="833"/>
      <c r="DS18" s="833"/>
      <c r="DT18" s="833"/>
      <c r="DU18" s="833"/>
      <c r="DV18" s="833"/>
      <c r="DW18" s="833"/>
      <c r="DX18" s="833"/>
      <c r="DY18" s="833"/>
      <c r="DZ18" s="833"/>
      <c r="EA18" s="833"/>
      <c r="EB18" s="833"/>
      <c r="EC18" s="833"/>
      <c r="ED18" s="833"/>
      <c r="EE18" s="833"/>
      <c r="EF18" s="833"/>
      <c r="EG18" s="833"/>
      <c r="EH18" s="833"/>
      <c r="EI18" s="833"/>
      <c r="EJ18" s="833"/>
      <c r="EK18" s="833"/>
      <c r="EL18" s="833"/>
    </row>
    <row r="19" spans="1:142" s="834" customFormat="1" ht="20.149999999999999" customHeight="1">
      <c r="A19" s="888">
        <f t="shared" si="77"/>
        <v>45397</v>
      </c>
      <c r="B19" s="889">
        <f t="shared" si="86"/>
        <v>10</v>
      </c>
      <c r="C19" s="898">
        <v>2</v>
      </c>
      <c r="D19" s="898"/>
      <c r="E19" s="898">
        <v>5</v>
      </c>
      <c r="F19" s="898"/>
      <c r="G19" s="898"/>
      <c r="H19" s="898">
        <v>9</v>
      </c>
      <c r="I19" s="892">
        <f t="shared" si="71"/>
        <v>16</v>
      </c>
      <c r="J19" s="893">
        <f t="shared" si="72"/>
        <v>5.423728813559322E-4</v>
      </c>
      <c r="K19" s="905"/>
      <c r="L19" s="897">
        <f t="shared" si="78"/>
        <v>10</v>
      </c>
      <c r="M19" s="901">
        <v>8</v>
      </c>
      <c r="N19" s="901"/>
      <c r="O19" s="901">
        <v>6</v>
      </c>
      <c r="P19" s="901"/>
      <c r="Q19" s="901"/>
      <c r="R19" s="901">
        <v>8</v>
      </c>
      <c r="S19" s="892">
        <f t="shared" si="73"/>
        <v>22</v>
      </c>
      <c r="T19" s="893">
        <f t="shared" si="74"/>
        <v>7.482993197278912E-4</v>
      </c>
      <c r="U19" s="905"/>
      <c r="V19" s="897">
        <f t="shared" si="79"/>
        <v>10</v>
      </c>
      <c r="W19" s="901">
        <v>8</v>
      </c>
      <c r="X19" s="901"/>
      <c r="Y19" s="901">
        <v>17</v>
      </c>
      <c r="Z19" s="901"/>
      <c r="AA19" s="901"/>
      <c r="AB19" s="901">
        <v>3</v>
      </c>
      <c r="AC19" s="892">
        <f t="shared" si="75"/>
        <v>28</v>
      </c>
      <c r="AD19" s="893">
        <f t="shared" si="76"/>
        <v>9.491525423728814E-4</v>
      </c>
      <c r="AE19" s="905"/>
      <c r="AF19" s="889">
        <f t="shared" si="80"/>
        <v>10</v>
      </c>
      <c r="AG19" s="901">
        <v>11</v>
      </c>
      <c r="AH19" s="901"/>
      <c r="AI19" s="901">
        <v>9</v>
      </c>
      <c r="AJ19" s="901"/>
      <c r="AK19" s="901"/>
      <c r="AL19" s="901">
        <v>3</v>
      </c>
      <c r="AM19" s="892">
        <f t="shared" si="63"/>
        <v>23</v>
      </c>
      <c r="AN19" s="893">
        <f t="shared" si="7"/>
        <v>7.8231292517006801E-4</v>
      </c>
      <c r="AO19" s="905"/>
      <c r="AP19" s="897">
        <f t="shared" si="81"/>
        <v>10</v>
      </c>
      <c r="AQ19" s="901">
        <v>8</v>
      </c>
      <c r="AR19" s="901"/>
      <c r="AS19" s="901">
        <v>16</v>
      </c>
      <c r="AT19" s="901"/>
      <c r="AU19" s="901"/>
      <c r="AV19" s="901"/>
      <c r="AW19" s="892">
        <f t="shared" si="64"/>
        <v>24</v>
      </c>
      <c r="AX19" s="893">
        <f t="shared" si="15"/>
        <v>8.1355932203389829E-4</v>
      </c>
      <c r="AY19" s="905"/>
      <c r="AZ19" s="897">
        <f t="shared" si="82"/>
        <v>9</v>
      </c>
      <c r="BA19" s="901">
        <v>4</v>
      </c>
      <c r="BB19" s="901"/>
      <c r="BC19" s="901">
        <v>12</v>
      </c>
      <c r="BD19" s="901"/>
      <c r="BE19" s="901"/>
      <c r="BF19" s="901"/>
      <c r="BG19" s="892">
        <f t="shared" si="65"/>
        <v>16</v>
      </c>
      <c r="BH19" s="893">
        <f t="shared" si="23"/>
        <v>5.3872053872053868E-4</v>
      </c>
      <c r="BI19" s="905"/>
      <c r="BJ19" s="889">
        <f t="shared" si="83"/>
        <v>9</v>
      </c>
      <c r="BK19" s="901">
        <v>26</v>
      </c>
      <c r="BL19" s="901"/>
      <c r="BM19" s="901">
        <v>10</v>
      </c>
      <c r="BN19" s="901"/>
      <c r="BO19" s="901"/>
      <c r="BP19" s="901">
        <v>2</v>
      </c>
      <c r="BQ19" s="892">
        <f t="shared" si="66"/>
        <v>38</v>
      </c>
      <c r="BR19" s="893">
        <f t="shared" si="30"/>
        <v>1.2794612794612794E-3</v>
      </c>
      <c r="BS19" s="905"/>
      <c r="BT19" s="889">
        <f t="shared" si="84"/>
        <v>9</v>
      </c>
      <c r="BU19" s="901">
        <v>20</v>
      </c>
      <c r="BV19" s="901"/>
      <c r="BW19" s="901">
        <v>5</v>
      </c>
      <c r="BX19" s="901"/>
      <c r="BY19" s="901"/>
      <c r="BZ19" s="901">
        <v>4</v>
      </c>
      <c r="CA19" s="892">
        <f t="shared" si="67"/>
        <v>29</v>
      </c>
      <c r="CB19" s="893">
        <f t="shared" si="38"/>
        <v>9.8305084745762715E-4</v>
      </c>
      <c r="CC19" s="905"/>
      <c r="CD19" s="897">
        <f t="shared" si="85"/>
        <v>9</v>
      </c>
      <c r="CE19" s="901">
        <v>8</v>
      </c>
      <c r="CF19" s="901"/>
      <c r="CG19" s="901">
        <v>14</v>
      </c>
      <c r="CH19" s="901"/>
      <c r="CI19" s="901"/>
      <c r="CJ19" s="901">
        <v>3</v>
      </c>
      <c r="CK19" s="892">
        <f t="shared" si="68"/>
        <v>25</v>
      </c>
      <c r="CL19" s="893">
        <f t="shared" si="46"/>
        <v>8.5034013605442174E-4</v>
      </c>
      <c r="CM19" s="900"/>
      <c r="CN19" s="897"/>
      <c r="CO19" s="901"/>
      <c r="CP19" s="901"/>
      <c r="CQ19" s="901"/>
      <c r="CR19" s="901"/>
      <c r="CS19" s="901"/>
      <c r="CT19" s="901"/>
      <c r="CU19" s="892">
        <f t="shared" si="69"/>
        <v>0</v>
      </c>
      <c r="CV19" s="893" t="e">
        <f t="shared" si="54"/>
        <v>#DIV/0!</v>
      </c>
      <c r="CW19" s="905"/>
      <c r="CX19" s="897"/>
      <c r="CY19" s="901"/>
      <c r="CZ19" s="901"/>
      <c r="DA19" s="901"/>
      <c r="DB19" s="901"/>
      <c r="DC19" s="901"/>
      <c r="DD19" s="901"/>
      <c r="DE19" s="892">
        <f t="shared" si="70"/>
        <v>0</v>
      </c>
      <c r="DF19" s="893" t="e">
        <f t="shared" si="62"/>
        <v>#DIV/0!</v>
      </c>
      <c r="DG19" s="905"/>
      <c r="DH19" s="833"/>
      <c r="DI19" s="905"/>
      <c r="DJ19" s="833"/>
      <c r="DK19" s="833"/>
      <c r="DL19" s="833"/>
      <c r="DM19" s="833"/>
      <c r="DN19" s="833"/>
      <c r="DO19" s="833"/>
      <c r="DP19" s="833"/>
      <c r="DQ19" s="833"/>
      <c r="DR19" s="833"/>
      <c r="DS19" s="833"/>
      <c r="DT19" s="833"/>
      <c r="DU19" s="833"/>
      <c r="DV19" s="833"/>
      <c r="DW19" s="833"/>
      <c r="DX19" s="833"/>
      <c r="DY19" s="833"/>
      <c r="DZ19" s="833"/>
      <c r="EA19" s="833"/>
      <c r="EB19" s="833"/>
      <c r="EC19" s="833"/>
      <c r="ED19" s="833"/>
      <c r="EE19" s="833"/>
      <c r="EF19" s="833"/>
      <c r="EG19" s="833"/>
      <c r="EH19" s="833"/>
      <c r="EI19" s="833"/>
      <c r="EJ19" s="833"/>
      <c r="EK19" s="833"/>
      <c r="EL19" s="833"/>
    </row>
    <row r="20" spans="1:142" s="834" customFormat="1" ht="20.149999999999999" customHeight="1">
      <c r="A20" s="888">
        <f t="shared" si="77"/>
        <v>45398</v>
      </c>
      <c r="B20" s="889">
        <f t="shared" si="86"/>
        <v>11</v>
      </c>
      <c r="C20" s="898">
        <v>8</v>
      </c>
      <c r="D20" s="898"/>
      <c r="E20" s="898">
        <v>21</v>
      </c>
      <c r="F20" s="898"/>
      <c r="G20" s="898">
        <v>2</v>
      </c>
      <c r="H20" s="898">
        <v>6</v>
      </c>
      <c r="I20" s="892">
        <f t="shared" si="71"/>
        <v>37</v>
      </c>
      <c r="J20" s="893">
        <f t="shared" si="72"/>
        <v>1.2542372881355931E-3</v>
      </c>
      <c r="K20" s="909"/>
      <c r="L20" s="897">
        <f t="shared" si="78"/>
        <v>11</v>
      </c>
      <c r="M20" s="901">
        <v>5</v>
      </c>
      <c r="N20" s="901"/>
      <c r="O20" s="901">
        <v>19</v>
      </c>
      <c r="P20" s="901"/>
      <c r="Q20" s="901"/>
      <c r="R20" s="901">
        <v>6</v>
      </c>
      <c r="S20" s="892">
        <f t="shared" si="73"/>
        <v>30</v>
      </c>
      <c r="T20" s="893">
        <f t="shared" si="74"/>
        <v>1.0204081632653062E-3</v>
      </c>
      <c r="U20" s="900"/>
      <c r="V20" s="897">
        <f t="shared" si="79"/>
        <v>11</v>
      </c>
      <c r="W20" s="901">
        <v>6</v>
      </c>
      <c r="X20" s="901"/>
      <c r="Y20" s="901">
        <v>24</v>
      </c>
      <c r="Z20" s="901"/>
      <c r="AA20" s="901"/>
      <c r="AB20" s="901">
        <v>3</v>
      </c>
      <c r="AC20" s="892">
        <f t="shared" si="75"/>
        <v>33</v>
      </c>
      <c r="AD20" s="893">
        <f t="shared" si="76"/>
        <v>1.1186440677966101E-3</v>
      </c>
      <c r="AE20" s="905"/>
      <c r="AF20" s="889">
        <f t="shared" si="80"/>
        <v>11</v>
      </c>
      <c r="AG20" s="901">
        <v>12</v>
      </c>
      <c r="AH20" s="901"/>
      <c r="AI20" s="901">
        <v>10</v>
      </c>
      <c r="AJ20" s="901"/>
      <c r="AK20" s="901"/>
      <c r="AL20" s="901">
        <v>4</v>
      </c>
      <c r="AM20" s="892">
        <f t="shared" si="63"/>
        <v>26</v>
      </c>
      <c r="AN20" s="893">
        <f t="shared" si="7"/>
        <v>8.8435374149659865E-4</v>
      </c>
      <c r="AO20" s="905"/>
      <c r="AP20" s="897">
        <f t="shared" si="81"/>
        <v>11</v>
      </c>
      <c r="AQ20" s="901">
        <v>9</v>
      </c>
      <c r="AR20" s="901"/>
      <c r="AS20" s="901">
        <v>14</v>
      </c>
      <c r="AT20" s="901"/>
      <c r="AU20" s="901"/>
      <c r="AV20" s="901">
        <v>3</v>
      </c>
      <c r="AW20" s="892">
        <f t="shared" si="64"/>
        <v>26</v>
      </c>
      <c r="AX20" s="893">
        <f t="shared" si="15"/>
        <v>8.8135593220338979E-4</v>
      </c>
      <c r="AY20" s="905"/>
      <c r="AZ20" s="897">
        <f t="shared" si="82"/>
        <v>10</v>
      </c>
      <c r="BA20" s="901">
        <v>8</v>
      </c>
      <c r="BB20" s="901"/>
      <c r="BC20" s="901">
        <v>18</v>
      </c>
      <c r="BD20" s="901"/>
      <c r="BE20" s="901"/>
      <c r="BF20" s="901">
        <v>3</v>
      </c>
      <c r="BG20" s="892">
        <f t="shared" si="65"/>
        <v>29</v>
      </c>
      <c r="BH20" s="893">
        <f t="shared" si="23"/>
        <v>9.7643097643097647E-4</v>
      </c>
      <c r="BI20" s="909"/>
      <c r="BJ20" s="889">
        <f t="shared" si="83"/>
        <v>10</v>
      </c>
      <c r="BK20" s="901">
        <v>6</v>
      </c>
      <c r="BL20" s="901"/>
      <c r="BM20" s="901">
        <v>8</v>
      </c>
      <c r="BN20" s="901"/>
      <c r="BO20" s="901"/>
      <c r="BP20" s="901">
        <v>4</v>
      </c>
      <c r="BQ20" s="892">
        <f t="shared" si="66"/>
        <v>18</v>
      </c>
      <c r="BR20" s="893">
        <f t="shared" si="30"/>
        <v>6.0606060606060606E-4</v>
      </c>
      <c r="BS20" s="909"/>
      <c r="BT20" s="889">
        <f t="shared" si="84"/>
        <v>10</v>
      </c>
      <c r="BU20" s="901">
        <v>5</v>
      </c>
      <c r="BV20" s="901"/>
      <c r="BW20" s="901">
        <v>16</v>
      </c>
      <c r="BX20" s="901"/>
      <c r="BY20" s="901"/>
      <c r="BZ20" s="901">
        <v>3</v>
      </c>
      <c r="CA20" s="892">
        <f t="shared" si="67"/>
        <v>24</v>
      </c>
      <c r="CB20" s="893">
        <f t="shared" si="38"/>
        <v>8.1355932203389829E-4</v>
      </c>
      <c r="CC20" s="909"/>
      <c r="CD20" s="897">
        <f t="shared" si="85"/>
        <v>10</v>
      </c>
      <c r="CE20" s="901">
        <v>4</v>
      </c>
      <c r="CF20" s="901"/>
      <c r="CG20" s="901">
        <v>14</v>
      </c>
      <c r="CH20" s="901"/>
      <c r="CI20" s="901"/>
      <c r="CJ20" s="901">
        <v>1</v>
      </c>
      <c r="CK20" s="892">
        <f t="shared" si="68"/>
        <v>19</v>
      </c>
      <c r="CL20" s="893">
        <f t="shared" si="46"/>
        <v>6.4625850340136056E-4</v>
      </c>
      <c r="CM20" s="905"/>
      <c r="CN20" s="897"/>
      <c r="CO20" s="901"/>
      <c r="CP20" s="901"/>
      <c r="CQ20" s="901"/>
      <c r="CR20" s="901"/>
      <c r="CS20" s="901"/>
      <c r="CT20" s="901"/>
      <c r="CU20" s="892">
        <f t="shared" si="69"/>
        <v>0</v>
      </c>
      <c r="CV20" s="893" t="e">
        <f t="shared" si="54"/>
        <v>#DIV/0!</v>
      </c>
      <c r="CW20" s="905"/>
      <c r="CX20" s="897"/>
      <c r="CY20" s="901"/>
      <c r="CZ20" s="901"/>
      <c r="DA20" s="901"/>
      <c r="DB20" s="901"/>
      <c r="DC20" s="901"/>
      <c r="DD20" s="901"/>
      <c r="DE20" s="892">
        <f t="shared" si="70"/>
        <v>0</v>
      </c>
      <c r="DF20" s="893" t="e">
        <f t="shared" si="62"/>
        <v>#DIV/0!</v>
      </c>
      <c r="DG20" s="905"/>
      <c r="DH20" s="833"/>
      <c r="DI20" s="905"/>
      <c r="DJ20" s="833"/>
      <c r="DK20" s="833"/>
      <c r="DL20" s="833"/>
      <c r="DM20" s="833"/>
      <c r="DN20" s="833"/>
      <c r="DO20" s="833"/>
      <c r="DP20" s="833"/>
      <c r="DQ20" s="833"/>
      <c r="DR20" s="833"/>
      <c r="DS20" s="833"/>
      <c r="DT20" s="833"/>
      <c r="DU20" s="833"/>
      <c r="DV20" s="833"/>
      <c r="DW20" s="833"/>
      <c r="DX20" s="833"/>
      <c r="DY20" s="833"/>
      <c r="DZ20" s="833"/>
      <c r="EA20" s="833"/>
      <c r="EB20" s="833"/>
      <c r="EC20" s="833"/>
      <c r="ED20" s="833"/>
      <c r="EE20" s="833"/>
      <c r="EF20" s="833"/>
      <c r="EG20" s="833"/>
      <c r="EH20" s="833"/>
      <c r="EI20" s="833"/>
      <c r="EJ20" s="833"/>
      <c r="EK20" s="833"/>
      <c r="EL20" s="833"/>
    </row>
    <row r="21" spans="1:142" s="834" customFormat="1" ht="20.149999999999999" customHeight="1">
      <c r="A21" s="888">
        <f t="shared" si="77"/>
        <v>45399</v>
      </c>
      <c r="B21" s="889">
        <f t="shared" si="86"/>
        <v>12</v>
      </c>
      <c r="C21" s="898">
        <v>5</v>
      </c>
      <c r="D21" s="898"/>
      <c r="E21" s="898">
        <v>20</v>
      </c>
      <c r="F21" s="898"/>
      <c r="G21" s="898"/>
      <c r="H21" s="898">
        <v>4</v>
      </c>
      <c r="I21" s="892">
        <f t="shared" si="71"/>
        <v>29</v>
      </c>
      <c r="J21" s="893">
        <f t="shared" si="72"/>
        <v>9.8305084745762715E-4</v>
      </c>
      <c r="K21" s="905"/>
      <c r="L21" s="897">
        <f t="shared" si="78"/>
        <v>12</v>
      </c>
      <c r="M21" s="901">
        <v>4</v>
      </c>
      <c r="N21" s="901"/>
      <c r="O21" s="901">
        <v>35</v>
      </c>
      <c r="P21" s="901"/>
      <c r="Q21" s="901"/>
      <c r="R21" s="901">
        <v>5</v>
      </c>
      <c r="S21" s="892">
        <f t="shared" si="73"/>
        <v>44</v>
      </c>
      <c r="T21" s="893">
        <f t="shared" si="74"/>
        <v>1.4965986394557824E-3</v>
      </c>
      <c r="U21" s="900"/>
      <c r="V21" s="897">
        <f t="shared" si="79"/>
        <v>12</v>
      </c>
      <c r="W21" s="901">
        <v>5</v>
      </c>
      <c r="X21" s="901"/>
      <c r="Y21" s="901">
        <v>23</v>
      </c>
      <c r="Z21" s="901"/>
      <c r="AA21" s="901"/>
      <c r="AB21" s="901">
        <v>2</v>
      </c>
      <c r="AC21" s="892">
        <f t="shared" si="75"/>
        <v>30</v>
      </c>
      <c r="AD21" s="893">
        <f t="shared" si="76"/>
        <v>1.0169491525423729E-3</v>
      </c>
      <c r="AE21" s="905"/>
      <c r="AF21" s="889">
        <f t="shared" si="80"/>
        <v>12</v>
      </c>
      <c r="AG21" s="901">
        <v>6</v>
      </c>
      <c r="AH21" s="901"/>
      <c r="AI21" s="901">
        <v>6</v>
      </c>
      <c r="AJ21" s="901"/>
      <c r="AK21" s="901"/>
      <c r="AL21" s="901">
        <v>7</v>
      </c>
      <c r="AM21" s="892">
        <f t="shared" si="63"/>
        <v>19</v>
      </c>
      <c r="AN21" s="893">
        <f t="shared" si="7"/>
        <v>6.4625850340136056E-4</v>
      </c>
      <c r="AO21" s="905"/>
      <c r="AP21" s="897">
        <f t="shared" si="81"/>
        <v>12</v>
      </c>
      <c r="AQ21" s="901">
        <v>8</v>
      </c>
      <c r="AR21" s="901"/>
      <c r="AS21" s="901">
        <v>17</v>
      </c>
      <c r="AT21" s="901"/>
      <c r="AU21" s="901"/>
      <c r="AV21" s="901">
        <v>4</v>
      </c>
      <c r="AW21" s="892">
        <f t="shared" si="64"/>
        <v>29</v>
      </c>
      <c r="AX21" s="893">
        <f t="shared" si="15"/>
        <v>9.8305084745762715E-4</v>
      </c>
      <c r="AY21" s="905"/>
      <c r="AZ21" s="897">
        <f t="shared" si="82"/>
        <v>11</v>
      </c>
      <c r="BA21" s="901">
        <v>7</v>
      </c>
      <c r="BB21" s="901"/>
      <c r="BC21" s="901">
        <v>22</v>
      </c>
      <c r="BD21" s="901"/>
      <c r="BE21" s="901"/>
      <c r="BF21" s="901"/>
      <c r="BG21" s="892">
        <f t="shared" si="65"/>
        <v>29</v>
      </c>
      <c r="BH21" s="893">
        <f t="shared" si="23"/>
        <v>9.7643097643097647E-4</v>
      </c>
      <c r="BI21" s="905"/>
      <c r="BJ21" s="889">
        <f t="shared" si="83"/>
        <v>11</v>
      </c>
      <c r="BK21" s="901">
        <v>10</v>
      </c>
      <c r="BL21" s="901"/>
      <c r="BM21" s="901">
        <v>6</v>
      </c>
      <c r="BN21" s="901"/>
      <c r="BO21" s="901"/>
      <c r="BP21" s="901">
        <v>5</v>
      </c>
      <c r="BQ21" s="892">
        <f t="shared" si="66"/>
        <v>21</v>
      </c>
      <c r="BR21" s="893">
        <f t="shared" si="30"/>
        <v>7.0707070707070707E-4</v>
      </c>
      <c r="BS21" s="905"/>
      <c r="BT21" s="889">
        <f t="shared" si="84"/>
        <v>11</v>
      </c>
      <c r="BU21" s="901">
        <v>5</v>
      </c>
      <c r="BV21" s="901"/>
      <c r="BW21" s="901">
        <v>18</v>
      </c>
      <c r="BX21" s="901"/>
      <c r="BY21" s="901"/>
      <c r="BZ21" s="901">
        <v>4</v>
      </c>
      <c r="CA21" s="892">
        <f t="shared" si="67"/>
        <v>27</v>
      </c>
      <c r="CB21" s="893">
        <f t="shared" si="38"/>
        <v>9.1525423728813554E-4</v>
      </c>
      <c r="CC21" s="905"/>
      <c r="CD21" s="897">
        <f t="shared" si="85"/>
        <v>11</v>
      </c>
      <c r="CE21" s="901">
        <v>3</v>
      </c>
      <c r="CF21" s="901"/>
      <c r="CG21" s="901">
        <v>12</v>
      </c>
      <c r="CH21" s="901"/>
      <c r="CI21" s="901"/>
      <c r="CJ21" s="901">
        <v>2</v>
      </c>
      <c r="CK21" s="892">
        <f t="shared" si="68"/>
        <v>17</v>
      </c>
      <c r="CL21" s="893">
        <f t="shared" si="46"/>
        <v>5.7823129251700683E-4</v>
      </c>
      <c r="CM21" s="905"/>
      <c r="CN21" s="897"/>
      <c r="CO21" s="901"/>
      <c r="CP21" s="901"/>
      <c r="CQ21" s="901"/>
      <c r="CR21" s="901"/>
      <c r="CS21" s="901"/>
      <c r="CT21" s="901"/>
      <c r="CU21" s="892">
        <f t="shared" si="69"/>
        <v>0</v>
      </c>
      <c r="CV21" s="893" t="e">
        <f t="shared" si="54"/>
        <v>#DIV/0!</v>
      </c>
      <c r="CW21" s="905"/>
      <c r="CX21" s="897"/>
      <c r="CY21" s="901"/>
      <c r="CZ21" s="901"/>
      <c r="DA21" s="901"/>
      <c r="DB21" s="901"/>
      <c r="DC21" s="901"/>
      <c r="DD21" s="901"/>
      <c r="DE21" s="892">
        <f t="shared" si="70"/>
        <v>0</v>
      </c>
      <c r="DF21" s="893" t="e">
        <f t="shared" si="62"/>
        <v>#DIV/0!</v>
      </c>
      <c r="DG21" s="905"/>
      <c r="DH21" s="833"/>
      <c r="DI21" s="905"/>
      <c r="DJ21" s="833"/>
      <c r="DK21" s="833"/>
      <c r="DL21" s="833"/>
      <c r="DM21" s="833"/>
      <c r="DN21" s="833"/>
      <c r="DO21" s="833"/>
      <c r="DP21" s="833"/>
      <c r="DQ21" s="833"/>
      <c r="DR21" s="833"/>
      <c r="DS21" s="833"/>
      <c r="DT21" s="833"/>
      <c r="DU21" s="833"/>
      <c r="DV21" s="833"/>
      <c r="DW21" s="833"/>
      <c r="DX21" s="833"/>
      <c r="DY21" s="833"/>
      <c r="DZ21" s="833"/>
      <c r="EA21" s="833"/>
      <c r="EB21" s="833"/>
      <c r="EC21" s="833"/>
      <c r="ED21" s="833"/>
      <c r="EE21" s="833"/>
      <c r="EF21" s="833"/>
      <c r="EG21" s="833"/>
      <c r="EH21" s="833"/>
      <c r="EI21" s="833"/>
      <c r="EJ21" s="833"/>
      <c r="EK21" s="833"/>
      <c r="EL21" s="833"/>
    </row>
    <row r="22" spans="1:142" s="834" customFormat="1" ht="20.149999999999999" customHeight="1">
      <c r="A22" s="888">
        <f t="shared" si="77"/>
        <v>45400</v>
      </c>
      <c r="B22" s="889">
        <f t="shared" si="86"/>
        <v>13</v>
      </c>
      <c r="C22" s="898">
        <v>8</v>
      </c>
      <c r="D22" s="898"/>
      <c r="E22" s="898">
        <v>22</v>
      </c>
      <c r="F22" s="898"/>
      <c r="G22" s="898"/>
      <c r="H22" s="898">
        <v>3</v>
      </c>
      <c r="I22" s="892">
        <f t="shared" si="71"/>
        <v>33</v>
      </c>
      <c r="J22" s="893">
        <f t="shared" si="72"/>
        <v>1.1186440677966101E-3</v>
      </c>
      <c r="K22" s="900"/>
      <c r="L22" s="897">
        <f t="shared" si="78"/>
        <v>13</v>
      </c>
      <c r="M22" s="901">
        <v>5</v>
      </c>
      <c r="N22" s="901"/>
      <c r="O22" s="901">
        <v>18</v>
      </c>
      <c r="P22" s="901"/>
      <c r="Q22" s="901"/>
      <c r="R22" s="901">
        <v>2</v>
      </c>
      <c r="S22" s="892">
        <f t="shared" si="73"/>
        <v>25</v>
      </c>
      <c r="T22" s="893">
        <f t="shared" si="74"/>
        <v>8.5034013605442174E-4</v>
      </c>
      <c r="U22" s="900"/>
      <c r="V22" s="897">
        <f t="shared" si="79"/>
        <v>13</v>
      </c>
      <c r="W22" s="901">
        <v>3</v>
      </c>
      <c r="X22" s="901"/>
      <c r="Y22" s="901">
        <v>27</v>
      </c>
      <c r="Z22" s="901"/>
      <c r="AA22" s="901"/>
      <c r="AB22" s="901">
        <v>3</v>
      </c>
      <c r="AC22" s="892">
        <f t="shared" si="75"/>
        <v>33</v>
      </c>
      <c r="AD22" s="893">
        <f t="shared" si="76"/>
        <v>1.1186440677966101E-3</v>
      </c>
      <c r="AE22" s="900"/>
      <c r="AF22" s="889">
        <f t="shared" si="80"/>
        <v>13</v>
      </c>
      <c r="AG22" s="901">
        <v>7</v>
      </c>
      <c r="AH22" s="901"/>
      <c r="AI22" s="901">
        <v>11</v>
      </c>
      <c r="AJ22" s="901"/>
      <c r="AK22" s="901"/>
      <c r="AL22" s="901">
        <v>8</v>
      </c>
      <c r="AM22" s="892">
        <f t="shared" si="63"/>
        <v>26</v>
      </c>
      <c r="AN22" s="893">
        <f t="shared" si="7"/>
        <v>8.8435374149659865E-4</v>
      </c>
      <c r="AO22" s="900"/>
      <c r="AP22" s="897">
        <f t="shared" si="81"/>
        <v>13</v>
      </c>
      <c r="AQ22" s="901">
        <v>4</v>
      </c>
      <c r="AR22" s="901"/>
      <c r="AS22" s="901">
        <v>28</v>
      </c>
      <c r="AT22" s="901"/>
      <c r="AU22" s="901"/>
      <c r="AV22" s="901">
        <v>4</v>
      </c>
      <c r="AW22" s="892">
        <f t="shared" si="64"/>
        <v>36</v>
      </c>
      <c r="AX22" s="893">
        <f t="shared" si="15"/>
        <v>1.2203389830508474E-3</v>
      </c>
      <c r="AY22" s="900"/>
      <c r="AZ22" s="897">
        <f t="shared" si="82"/>
        <v>12</v>
      </c>
      <c r="BA22" s="901">
        <v>3</v>
      </c>
      <c r="BB22" s="901"/>
      <c r="BC22" s="901">
        <v>21</v>
      </c>
      <c r="BD22" s="901"/>
      <c r="BE22" s="901"/>
      <c r="BF22" s="901">
        <v>3</v>
      </c>
      <c r="BG22" s="892">
        <f t="shared" si="65"/>
        <v>27</v>
      </c>
      <c r="BH22" s="893">
        <f t="shared" si="23"/>
        <v>9.0909090909090909E-4</v>
      </c>
      <c r="BI22" s="900"/>
      <c r="BJ22" s="889">
        <f t="shared" si="83"/>
        <v>12</v>
      </c>
      <c r="BK22" s="901">
        <v>8</v>
      </c>
      <c r="BL22" s="901"/>
      <c r="BM22" s="901">
        <v>20</v>
      </c>
      <c r="BN22" s="901">
        <v>1</v>
      </c>
      <c r="BO22" s="901"/>
      <c r="BP22" s="901">
        <v>8</v>
      </c>
      <c r="BQ22" s="892">
        <f t="shared" si="66"/>
        <v>37</v>
      </c>
      <c r="BR22" s="893">
        <f t="shared" si="30"/>
        <v>1.2457912457912459E-3</v>
      </c>
      <c r="BS22" s="900"/>
      <c r="BT22" s="889">
        <f t="shared" si="84"/>
        <v>12</v>
      </c>
      <c r="BU22" s="901">
        <v>4</v>
      </c>
      <c r="BV22" s="901"/>
      <c r="BW22" s="901">
        <v>17</v>
      </c>
      <c r="BX22" s="901"/>
      <c r="BY22" s="901"/>
      <c r="BZ22" s="901">
        <v>6</v>
      </c>
      <c r="CA22" s="892">
        <f t="shared" si="67"/>
        <v>27</v>
      </c>
      <c r="CB22" s="893">
        <f t="shared" si="38"/>
        <v>9.1525423728813554E-4</v>
      </c>
      <c r="CC22" s="900"/>
      <c r="CD22" s="897">
        <f t="shared" si="85"/>
        <v>12</v>
      </c>
      <c r="CE22" s="901">
        <v>6</v>
      </c>
      <c r="CF22" s="901"/>
      <c r="CG22" s="901">
        <v>16</v>
      </c>
      <c r="CH22" s="901"/>
      <c r="CI22" s="901"/>
      <c r="CJ22" s="901">
        <v>4</v>
      </c>
      <c r="CK22" s="892">
        <f t="shared" si="68"/>
        <v>26</v>
      </c>
      <c r="CL22" s="893">
        <f t="shared" si="46"/>
        <v>8.8435374149659865E-4</v>
      </c>
      <c r="CM22" s="909"/>
      <c r="CN22" s="897"/>
      <c r="CO22" s="901"/>
      <c r="CP22" s="901"/>
      <c r="CQ22" s="901"/>
      <c r="CR22" s="901"/>
      <c r="CS22" s="901"/>
      <c r="CT22" s="901"/>
      <c r="CU22" s="892">
        <f t="shared" si="69"/>
        <v>0</v>
      </c>
      <c r="CV22" s="893" t="e">
        <f t="shared" si="54"/>
        <v>#DIV/0!</v>
      </c>
      <c r="CW22" s="905"/>
      <c r="CX22" s="897"/>
      <c r="CY22" s="901"/>
      <c r="CZ22" s="901"/>
      <c r="DA22" s="901"/>
      <c r="DB22" s="901"/>
      <c r="DC22" s="901"/>
      <c r="DD22" s="901"/>
      <c r="DE22" s="892">
        <f t="shared" si="70"/>
        <v>0</v>
      </c>
      <c r="DF22" s="893" t="e">
        <f t="shared" si="62"/>
        <v>#DIV/0!</v>
      </c>
      <c r="DG22" s="905"/>
      <c r="DH22" s="833"/>
      <c r="DI22" s="905"/>
      <c r="DJ22" s="833"/>
      <c r="DK22" s="833"/>
      <c r="DL22" s="833"/>
      <c r="DM22" s="833"/>
      <c r="DN22" s="833"/>
      <c r="DO22" s="833"/>
      <c r="DP22" s="833"/>
      <c r="DQ22" s="833"/>
      <c r="DR22" s="833"/>
      <c r="DS22" s="833"/>
      <c r="DT22" s="833"/>
      <c r="DU22" s="833"/>
      <c r="DV22" s="833"/>
      <c r="DW22" s="833"/>
      <c r="DX22" s="833"/>
      <c r="DY22" s="833"/>
      <c r="DZ22" s="833"/>
      <c r="EA22" s="833"/>
      <c r="EB22" s="833"/>
      <c r="EC22" s="833"/>
      <c r="ED22" s="833"/>
      <c r="EE22" s="833"/>
      <c r="EF22" s="833"/>
      <c r="EG22" s="833"/>
      <c r="EH22" s="833"/>
      <c r="EI22" s="833"/>
      <c r="EJ22" s="833"/>
      <c r="EK22" s="833"/>
      <c r="EL22" s="833"/>
    </row>
    <row r="23" spans="1:142" s="834" customFormat="1" ht="20.149999999999999" customHeight="1">
      <c r="A23" s="888">
        <f t="shared" si="77"/>
        <v>45401</v>
      </c>
      <c r="B23" s="889">
        <f t="shared" si="86"/>
        <v>14</v>
      </c>
      <c r="C23" s="898">
        <v>10</v>
      </c>
      <c r="D23" s="898"/>
      <c r="E23" s="898">
        <v>30</v>
      </c>
      <c r="F23" s="898"/>
      <c r="G23" s="898"/>
      <c r="H23" s="898">
        <v>5</v>
      </c>
      <c r="I23" s="892">
        <f t="shared" si="71"/>
        <v>45</v>
      </c>
      <c r="J23" s="893">
        <f t="shared" si="72"/>
        <v>1.5254237288135593E-3</v>
      </c>
      <c r="K23" s="900"/>
      <c r="L23" s="897">
        <f t="shared" si="78"/>
        <v>14</v>
      </c>
      <c r="M23" s="901">
        <v>8</v>
      </c>
      <c r="N23" s="901"/>
      <c r="O23" s="901">
        <v>45</v>
      </c>
      <c r="P23" s="901"/>
      <c r="Q23" s="901"/>
      <c r="R23" s="901">
        <v>7</v>
      </c>
      <c r="S23" s="892">
        <f t="shared" si="73"/>
        <v>60</v>
      </c>
      <c r="T23" s="893">
        <f t="shared" si="74"/>
        <v>2.0408163265306124E-3</v>
      </c>
      <c r="U23" s="900"/>
      <c r="V23" s="897">
        <f t="shared" si="79"/>
        <v>14</v>
      </c>
      <c r="W23" s="901">
        <v>5</v>
      </c>
      <c r="X23" s="901"/>
      <c r="Y23" s="901">
        <v>25</v>
      </c>
      <c r="Z23" s="901"/>
      <c r="AA23" s="901"/>
      <c r="AB23" s="901">
        <v>3</v>
      </c>
      <c r="AC23" s="892">
        <f t="shared" si="75"/>
        <v>33</v>
      </c>
      <c r="AD23" s="893">
        <f t="shared" si="76"/>
        <v>1.1186440677966101E-3</v>
      </c>
      <c r="AE23" s="900"/>
      <c r="AF23" s="889">
        <f t="shared" si="80"/>
        <v>14</v>
      </c>
      <c r="AG23" s="901">
        <v>8</v>
      </c>
      <c r="AH23" s="901"/>
      <c r="AI23" s="901">
        <v>14</v>
      </c>
      <c r="AJ23" s="901"/>
      <c r="AK23" s="901"/>
      <c r="AL23" s="901">
        <v>6</v>
      </c>
      <c r="AM23" s="892">
        <f t="shared" si="63"/>
        <v>28</v>
      </c>
      <c r="AN23" s="893">
        <f t="shared" si="7"/>
        <v>9.5238095238095238E-4</v>
      </c>
      <c r="AO23" s="900"/>
      <c r="AP23" s="897">
        <f t="shared" si="81"/>
        <v>14</v>
      </c>
      <c r="AQ23" s="901">
        <v>8</v>
      </c>
      <c r="AR23" s="901"/>
      <c r="AS23" s="901">
        <v>31</v>
      </c>
      <c r="AT23" s="901"/>
      <c r="AU23" s="901"/>
      <c r="AV23" s="901">
        <v>7</v>
      </c>
      <c r="AW23" s="892">
        <f t="shared" si="64"/>
        <v>46</v>
      </c>
      <c r="AX23" s="893">
        <f t="shared" si="15"/>
        <v>1.5593220338983051E-3</v>
      </c>
      <c r="AY23" s="900"/>
      <c r="AZ23" s="897">
        <f t="shared" si="82"/>
        <v>13</v>
      </c>
      <c r="BA23" s="901">
        <v>4</v>
      </c>
      <c r="BB23" s="901"/>
      <c r="BC23" s="901">
        <v>34</v>
      </c>
      <c r="BD23" s="901"/>
      <c r="BE23" s="901"/>
      <c r="BF23" s="901">
        <v>3</v>
      </c>
      <c r="BG23" s="892">
        <f t="shared" si="65"/>
        <v>41</v>
      </c>
      <c r="BH23" s="893">
        <f t="shared" si="23"/>
        <v>1.3804713804713804E-3</v>
      </c>
      <c r="BI23" s="900"/>
      <c r="BJ23" s="889">
        <f t="shared" si="83"/>
        <v>13</v>
      </c>
      <c r="BK23" s="901">
        <v>5</v>
      </c>
      <c r="BL23" s="901"/>
      <c r="BM23" s="901">
        <v>18</v>
      </c>
      <c r="BN23" s="901"/>
      <c r="BO23" s="901"/>
      <c r="BP23" s="901">
        <v>9</v>
      </c>
      <c r="BQ23" s="892">
        <f t="shared" si="66"/>
        <v>32</v>
      </c>
      <c r="BR23" s="893">
        <f t="shared" si="30"/>
        <v>1.0774410774410774E-3</v>
      </c>
      <c r="BS23" s="900"/>
      <c r="BT23" s="889">
        <f t="shared" si="84"/>
        <v>13</v>
      </c>
      <c r="BU23" s="901">
        <v>5</v>
      </c>
      <c r="BV23" s="901"/>
      <c r="BW23" s="901">
        <v>22</v>
      </c>
      <c r="BX23" s="901"/>
      <c r="BY23" s="901"/>
      <c r="BZ23" s="901">
        <v>5</v>
      </c>
      <c r="CA23" s="892">
        <f t="shared" si="67"/>
        <v>32</v>
      </c>
      <c r="CB23" s="893">
        <f t="shared" si="38"/>
        <v>1.0847457627118644E-3</v>
      </c>
      <c r="CC23" s="900"/>
      <c r="CD23" s="897">
        <f t="shared" si="85"/>
        <v>13</v>
      </c>
      <c r="CE23" s="901">
        <v>8</v>
      </c>
      <c r="CF23" s="901"/>
      <c r="CG23" s="901">
        <v>30</v>
      </c>
      <c r="CH23" s="901"/>
      <c r="CI23" s="901"/>
      <c r="CJ23" s="901">
        <v>5</v>
      </c>
      <c r="CK23" s="892">
        <f t="shared" si="68"/>
        <v>43</v>
      </c>
      <c r="CL23" s="893">
        <f t="shared" si="46"/>
        <v>1.4625850340136055E-3</v>
      </c>
      <c r="CM23" s="905"/>
      <c r="CN23" s="897"/>
      <c r="CO23" s="901"/>
      <c r="CP23" s="901"/>
      <c r="CQ23" s="901"/>
      <c r="CR23" s="901"/>
      <c r="CS23" s="901"/>
      <c r="CT23" s="901"/>
      <c r="CU23" s="892">
        <f t="shared" si="69"/>
        <v>0</v>
      </c>
      <c r="CV23" s="893" t="e">
        <f t="shared" si="54"/>
        <v>#DIV/0!</v>
      </c>
      <c r="CW23" s="905"/>
      <c r="CX23" s="897"/>
      <c r="CY23" s="901"/>
      <c r="CZ23" s="901"/>
      <c r="DA23" s="901"/>
      <c r="DB23" s="901"/>
      <c r="DC23" s="901"/>
      <c r="DD23" s="901"/>
      <c r="DE23" s="892">
        <f t="shared" si="70"/>
        <v>0</v>
      </c>
      <c r="DF23" s="893" t="e">
        <f t="shared" si="62"/>
        <v>#DIV/0!</v>
      </c>
      <c r="DG23" s="905"/>
      <c r="DH23" s="833"/>
      <c r="DI23" s="905"/>
      <c r="DJ23" s="833"/>
      <c r="DK23" s="833"/>
      <c r="DL23" s="833"/>
      <c r="DM23" s="833"/>
      <c r="DN23" s="833"/>
      <c r="DO23" s="833"/>
      <c r="DP23" s="833"/>
      <c r="DQ23" s="833"/>
      <c r="DR23" s="833"/>
      <c r="DS23" s="833"/>
      <c r="DT23" s="833"/>
      <c r="DU23" s="833"/>
      <c r="DV23" s="833"/>
      <c r="DW23" s="833"/>
      <c r="DX23" s="833"/>
      <c r="DY23" s="833"/>
      <c r="DZ23" s="833"/>
      <c r="EA23" s="833"/>
      <c r="EB23" s="833"/>
      <c r="EC23" s="833"/>
      <c r="ED23" s="833"/>
      <c r="EE23" s="833"/>
      <c r="EF23" s="833"/>
      <c r="EG23" s="833"/>
      <c r="EH23" s="833"/>
      <c r="EI23" s="833"/>
      <c r="EJ23" s="833"/>
      <c r="EK23" s="833"/>
      <c r="EL23" s="833"/>
    </row>
    <row r="24" spans="1:142" s="834" customFormat="1" ht="20.149999999999999" customHeight="1">
      <c r="A24" s="888">
        <f t="shared" si="77"/>
        <v>45402</v>
      </c>
      <c r="B24" s="889">
        <f t="shared" si="86"/>
        <v>15</v>
      </c>
      <c r="C24" s="898">
        <v>7</v>
      </c>
      <c r="D24" s="898"/>
      <c r="E24" s="898">
        <v>24</v>
      </c>
      <c r="F24" s="898"/>
      <c r="G24" s="898"/>
      <c r="H24" s="898">
        <v>6</v>
      </c>
      <c r="I24" s="892">
        <f t="shared" si="71"/>
        <v>37</v>
      </c>
      <c r="J24" s="893">
        <f t="shared" si="72"/>
        <v>1.2542372881355931E-3</v>
      </c>
      <c r="K24" s="900"/>
      <c r="L24" s="897">
        <f t="shared" si="78"/>
        <v>15</v>
      </c>
      <c r="M24" s="901">
        <v>7</v>
      </c>
      <c r="N24" s="901"/>
      <c r="O24" s="901">
        <v>28</v>
      </c>
      <c r="P24" s="901"/>
      <c r="Q24" s="901"/>
      <c r="R24" s="901">
        <v>4</v>
      </c>
      <c r="S24" s="892">
        <f t="shared" si="73"/>
        <v>39</v>
      </c>
      <c r="T24" s="893">
        <f t="shared" si="74"/>
        <v>1.326530612244898E-3</v>
      </c>
      <c r="U24" s="900"/>
      <c r="V24" s="897">
        <f t="shared" si="79"/>
        <v>15</v>
      </c>
      <c r="W24" s="901">
        <v>3</v>
      </c>
      <c r="X24" s="901"/>
      <c r="Y24" s="901">
        <v>23</v>
      </c>
      <c r="Z24" s="901"/>
      <c r="AA24" s="901"/>
      <c r="AB24" s="901">
        <v>4</v>
      </c>
      <c r="AC24" s="892">
        <f t="shared" si="75"/>
        <v>30</v>
      </c>
      <c r="AD24" s="893">
        <f t="shared" si="76"/>
        <v>1.0169491525423729E-3</v>
      </c>
      <c r="AE24" s="900"/>
      <c r="AF24" s="889">
        <f t="shared" si="80"/>
        <v>15</v>
      </c>
      <c r="AG24" s="901">
        <v>7</v>
      </c>
      <c r="AH24" s="901"/>
      <c r="AI24" s="901">
        <v>19</v>
      </c>
      <c r="AJ24" s="901">
        <v>1</v>
      </c>
      <c r="AK24" s="901"/>
      <c r="AL24" s="901">
        <v>10</v>
      </c>
      <c r="AM24" s="892">
        <f t="shared" si="63"/>
        <v>37</v>
      </c>
      <c r="AN24" s="893">
        <f t="shared" si="7"/>
        <v>1.2585034013605442E-3</v>
      </c>
      <c r="AO24" s="900"/>
      <c r="AP24" s="897">
        <f t="shared" si="81"/>
        <v>15</v>
      </c>
      <c r="AQ24" s="901">
        <v>4</v>
      </c>
      <c r="AR24" s="901"/>
      <c r="AS24" s="901">
        <v>16</v>
      </c>
      <c r="AT24" s="901"/>
      <c r="AU24" s="901"/>
      <c r="AV24" s="901">
        <v>4</v>
      </c>
      <c r="AW24" s="892">
        <f t="shared" si="64"/>
        <v>24</v>
      </c>
      <c r="AX24" s="893">
        <f t="shared" si="15"/>
        <v>8.1355932203389829E-4</v>
      </c>
      <c r="AY24" s="900"/>
      <c r="AZ24" s="897">
        <f t="shared" si="82"/>
        <v>14</v>
      </c>
      <c r="BA24" s="901">
        <v>8</v>
      </c>
      <c r="BB24" s="901"/>
      <c r="BC24" s="901">
        <v>14</v>
      </c>
      <c r="BD24" s="901"/>
      <c r="BE24" s="901"/>
      <c r="BF24" s="901">
        <v>9</v>
      </c>
      <c r="BG24" s="892">
        <f t="shared" si="65"/>
        <v>31</v>
      </c>
      <c r="BH24" s="893">
        <f t="shared" si="23"/>
        <v>1.0437710437710438E-3</v>
      </c>
      <c r="BI24" s="900"/>
      <c r="BJ24" s="889">
        <f t="shared" si="83"/>
        <v>14</v>
      </c>
      <c r="BK24" s="901">
        <v>7</v>
      </c>
      <c r="BL24" s="901"/>
      <c r="BM24" s="901">
        <v>24</v>
      </c>
      <c r="BN24" s="901"/>
      <c r="BO24" s="901"/>
      <c r="BP24" s="901">
        <v>12</v>
      </c>
      <c r="BQ24" s="892">
        <f t="shared" si="66"/>
        <v>43</v>
      </c>
      <c r="BR24" s="893">
        <f t="shared" si="30"/>
        <v>1.4478114478114479E-3</v>
      </c>
      <c r="BS24" s="900"/>
      <c r="BT24" s="889">
        <f t="shared" si="84"/>
        <v>14</v>
      </c>
      <c r="BU24" s="901">
        <v>3</v>
      </c>
      <c r="BV24" s="901"/>
      <c r="BW24" s="901">
        <v>20</v>
      </c>
      <c r="BX24" s="901"/>
      <c r="BY24" s="901"/>
      <c r="BZ24" s="901">
        <v>4</v>
      </c>
      <c r="CA24" s="892">
        <f t="shared" si="67"/>
        <v>27</v>
      </c>
      <c r="CB24" s="893">
        <f t="shared" si="38"/>
        <v>9.1525423728813554E-4</v>
      </c>
      <c r="CC24" s="900"/>
      <c r="CD24" s="897">
        <f t="shared" si="85"/>
        <v>14</v>
      </c>
      <c r="CE24" s="901">
        <v>6</v>
      </c>
      <c r="CF24" s="901"/>
      <c r="CG24" s="901">
        <v>12</v>
      </c>
      <c r="CH24" s="901"/>
      <c r="CI24" s="901"/>
      <c r="CJ24" s="901">
        <v>2</v>
      </c>
      <c r="CK24" s="892">
        <f t="shared" si="68"/>
        <v>20</v>
      </c>
      <c r="CL24" s="893">
        <f t="shared" si="46"/>
        <v>6.8027210884353737E-4</v>
      </c>
      <c r="CM24" s="900"/>
      <c r="CN24" s="897"/>
      <c r="CO24" s="901"/>
      <c r="CP24" s="901"/>
      <c r="CQ24" s="901"/>
      <c r="CR24" s="901"/>
      <c r="CS24" s="901"/>
      <c r="CT24" s="901"/>
      <c r="CU24" s="892">
        <f t="shared" si="69"/>
        <v>0</v>
      </c>
      <c r="CV24" s="893" t="e">
        <f t="shared" si="54"/>
        <v>#DIV/0!</v>
      </c>
      <c r="CW24" s="905"/>
      <c r="CX24" s="897"/>
      <c r="CY24" s="901"/>
      <c r="CZ24" s="901"/>
      <c r="DA24" s="901"/>
      <c r="DB24" s="901"/>
      <c r="DC24" s="901"/>
      <c r="DD24" s="901"/>
      <c r="DE24" s="892">
        <f t="shared" si="70"/>
        <v>0</v>
      </c>
      <c r="DF24" s="893" t="e">
        <f t="shared" si="62"/>
        <v>#DIV/0!</v>
      </c>
      <c r="DG24" s="905"/>
      <c r="DH24" s="833"/>
      <c r="DI24" s="905"/>
      <c r="DJ24" s="833"/>
      <c r="DK24" s="833"/>
      <c r="DL24" s="833"/>
      <c r="DM24" s="833"/>
      <c r="DN24" s="833"/>
      <c r="DO24" s="833"/>
      <c r="DP24" s="833"/>
      <c r="DQ24" s="833"/>
      <c r="DR24" s="833"/>
      <c r="DS24" s="833"/>
      <c r="DT24" s="833"/>
      <c r="DU24" s="833"/>
      <c r="DV24" s="833"/>
      <c r="DW24" s="833"/>
      <c r="DX24" s="833"/>
      <c r="DY24" s="833"/>
      <c r="DZ24" s="833"/>
      <c r="EA24" s="833"/>
      <c r="EB24" s="833"/>
      <c r="EC24" s="833"/>
      <c r="ED24" s="833"/>
      <c r="EE24" s="833"/>
      <c r="EF24" s="833"/>
      <c r="EG24" s="833"/>
      <c r="EH24" s="833"/>
      <c r="EI24" s="833"/>
      <c r="EJ24" s="833"/>
      <c r="EK24" s="833"/>
      <c r="EL24" s="833"/>
    </row>
    <row r="25" spans="1:142" s="834" customFormat="1" ht="20.149999999999999" customHeight="1">
      <c r="A25" s="888">
        <f t="shared" si="77"/>
        <v>45403</v>
      </c>
      <c r="B25" s="889">
        <f t="shared" si="86"/>
        <v>16</v>
      </c>
      <c r="C25" s="898">
        <v>8</v>
      </c>
      <c r="D25" s="898"/>
      <c r="E25" s="898">
        <v>30</v>
      </c>
      <c r="F25" s="898"/>
      <c r="G25" s="898"/>
      <c r="H25" s="898">
        <v>3</v>
      </c>
      <c r="I25" s="892">
        <f t="shared" si="71"/>
        <v>41</v>
      </c>
      <c r="J25" s="893">
        <f t="shared" si="72"/>
        <v>1.3898305084745763E-3</v>
      </c>
      <c r="K25" s="900"/>
      <c r="L25" s="897">
        <f t="shared" si="78"/>
        <v>16</v>
      </c>
      <c r="M25" s="901">
        <v>6</v>
      </c>
      <c r="N25" s="901"/>
      <c r="O25" s="901">
        <v>28</v>
      </c>
      <c r="P25" s="901"/>
      <c r="Q25" s="901"/>
      <c r="R25" s="901">
        <v>1</v>
      </c>
      <c r="S25" s="892">
        <f t="shared" si="73"/>
        <v>35</v>
      </c>
      <c r="T25" s="893">
        <f t="shared" si="74"/>
        <v>1.1904761904761906E-3</v>
      </c>
      <c r="U25" s="900"/>
      <c r="V25" s="897">
        <f t="shared" si="79"/>
        <v>16</v>
      </c>
      <c r="W25" s="901">
        <v>6</v>
      </c>
      <c r="X25" s="901"/>
      <c r="Y25" s="901">
        <v>32</v>
      </c>
      <c r="Z25" s="901"/>
      <c r="AA25" s="901"/>
      <c r="AB25" s="901">
        <v>5</v>
      </c>
      <c r="AC25" s="892">
        <f t="shared" si="75"/>
        <v>43</v>
      </c>
      <c r="AD25" s="893">
        <f t="shared" si="76"/>
        <v>1.4576271186440678E-3</v>
      </c>
      <c r="AE25" s="900"/>
      <c r="AF25" s="889">
        <f t="shared" si="80"/>
        <v>16</v>
      </c>
      <c r="AG25" s="901">
        <v>10</v>
      </c>
      <c r="AH25" s="901"/>
      <c r="AI25" s="901">
        <v>27</v>
      </c>
      <c r="AJ25" s="901"/>
      <c r="AK25" s="901"/>
      <c r="AL25" s="901">
        <v>12</v>
      </c>
      <c r="AM25" s="892">
        <f t="shared" si="63"/>
        <v>49</v>
      </c>
      <c r="AN25" s="893">
        <f t="shared" si="7"/>
        <v>1.6666666666666668E-3</v>
      </c>
      <c r="AO25" s="900"/>
      <c r="AP25" s="897">
        <f t="shared" si="81"/>
        <v>16</v>
      </c>
      <c r="AQ25" s="901">
        <v>9</v>
      </c>
      <c r="AR25" s="901"/>
      <c r="AS25" s="901">
        <v>45</v>
      </c>
      <c r="AT25" s="901"/>
      <c r="AU25" s="901"/>
      <c r="AV25" s="901"/>
      <c r="AW25" s="892">
        <f t="shared" si="64"/>
        <v>54</v>
      </c>
      <c r="AX25" s="893">
        <f t="shared" si="15"/>
        <v>1.8305084745762711E-3</v>
      </c>
      <c r="AY25" s="900"/>
      <c r="AZ25" s="897">
        <f t="shared" si="82"/>
        <v>15</v>
      </c>
      <c r="BA25" s="901">
        <v>8</v>
      </c>
      <c r="BB25" s="901"/>
      <c r="BC25" s="901">
        <v>22</v>
      </c>
      <c r="BD25" s="901"/>
      <c r="BE25" s="901"/>
      <c r="BF25" s="901"/>
      <c r="BG25" s="892">
        <f t="shared" si="65"/>
        <v>30</v>
      </c>
      <c r="BH25" s="893">
        <f t="shared" si="23"/>
        <v>1.0101010101010101E-3</v>
      </c>
      <c r="BI25" s="900"/>
      <c r="BJ25" s="889">
        <f t="shared" si="83"/>
        <v>15</v>
      </c>
      <c r="BK25" s="901">
        <v>6</v>
      </c>
      <c r="BL25" s="901"/>
      <c r="BM25" s="901">
        <v>16</v>
      </c>
      <c r="BN25" s="901"/>
      <c r="BO25" s="901"/>
      <c r="BP25" s="901">
        <v>10</v>
      </c>
      <c r="BQ25" s="892">
        <f t="shared" si="66"/>
        <v>32</v>
      </c>
      <c r="BR25" s="893">
        <f t="shared" si="30"/>
        <v>1.0774410774410774E-3</v>
      </c>
      <c r="BS25" s="900"/>
      <c r="BT25" s="889">
        <f t="shared" si="84"/>
        <v>15</v>
      </c>
      <c r="BU25" s="901">
        <v>4</v>
      </c>
      <c r="BV25" s="901"/>
      <c r="BW25" s="901">
        <v>25</v>
      </c>
      <c r="BX25" s="901"/>
      <c r="BY25" s="901"/>
      <c r="BZ25" s="901">
        <v>5</v>
      </c>
      <c r="CA25" s="892">
        <f t="shared" si="67"/>
        <v>34</v>
      </c>
      <c r="CB25" s="893">
        <f t="shared" si="38"/>
        <v>1.1525423728813559E-3</v>
      </c>
      <c r="CC25" s="900"/>
      <c r="CD25" s="897">
        <f t="shared" si="85"/>
        <v>15</v>
      </c>
      <c r="CE25" s="901">
        <v>8</v>
      </c>
      <c r="CF25" s="901"/>
      <c r="CG25" s="901">
        <v>30</v>
      </c>
      <c r="CH25" s="901"/>
      <c r="CI25" s="901">
        <v>2</v>
      </c>
      <c r="CJ25" s="901">
        <v>5</v>
      </c>
      <c r="CK25" s="892">
        <f t="shared" si="68"/>
        <v>45</v>
      </c>
      <c r="CL25" s="893">
        <f t="shared" si="46"/>
        <v>1.5306122448979591E-3</v>
      </c>
      <c r="CM25" s="900"/>
      <c r="CN25" s="897"/>
      <c r="CO25" s="901"/>
      <c r="CP25" s="901"/>
      <c r="CQ25" s="901"/>
      <c r="CR25" s="901"/>
      <c r="CS25" s="901"/>
      <c r="CT25" s="901"/>
      <c r="CU25" s="892">
        <f t="shared" si="69"/>
        <v>0</v>
      </c>
      <c r="CV25" s="893" t="e">
        <f t="shared" si="54"/>
        <v>#DIV/0!</v>
      </c>
      <c r="CW25" s="905"/>
      <c r="CX25" s="897"/>
      <c r="CY25" s="901"/>
      <c r="CZ25" s="901"/>
      <c r="DA25" s="901"/>
      <c r="DB25" s="901"/>
      <c r="DC25" s="901"/>
      <c r="DD25" s="901"/>
      <c r="DE25" s="892">
        <f t="shared" si="70"/>
        <v>0</v>
      </c>
      <c r="DF25" s="893" t="e">
        <f t="shared" si="62"/>
        <v>#DIV/0!</v>
      </c>
      <c r="DG25" s="905"/>
      <c r="DH25" s="833"/>
      <c r="DI25" s="905"/>
      <c r="DJ25" s="833"/>
      <c r="DK25" s="833"/>
      <c r="DL25" s="833"/>
      <c r="DM25" s="833"/>
      <c r="DN25" s="833"/>
      <c r="DO25" s="833"/>
      <c r="DP25" s="833"/>
      <c r="DQ25" s="833"/>
      <c r="DR25" s="833"/>
      <c r="DS25" s="833"/>
      <c r="DT25" s="833"/>
      <c r="DU25" s="833"/>
      <c r="DV25" s="833"/>
      <c r="DW25" s="833"/>
      <c r="DX25" s="833"/>
      <c r="DY25" s="833"/>
      <c r="DZ25" s="833"/>
      <c r="EA25" s="833"/>
      <c r="EB25" s="833"/>
      <c r="EC25" s="833"/>
      <c r="ED25" s="833"/>
      <c r="EE25" s="833"/>
      <c r="EF25" s="833"/>
      <c r="EG25" s="833"/>
      <c r="EH25" s="833"/>
      <c r="EI25" s="833"/>
      <c r="EJ25" s="833"/>
      <c r="EK25" s="833"/>
      <c r="EL25" s="833"/>
    </row>
    <row r="26" spans="1:142" s="834" customFormat="1" ht="20.149999999999999" customHeight="1">
      <c r="A26" s="888">
        <f t="shared" si="77"/>
        <v>45404</v>
      </c>
      <c r="B26" s="889">
        <f t="shared" si="86"/>
        <v>17</v>
      </c>
      <c r="C26" s="910">
        <v>10</v>
      </c>
      <c r="D26" s="910">
        <v>2</v>
      </c>
      <c r="E26" s="910">
        <v>20</v>
      </c>
      <c r="F26" s="910"/>
      <c r="G26" s="910"/>
      <c r="H26" s="910">
        <v>4</v>
      </c>
      <c r="I26" s="911">
        <f t="shared" si="71"/>
        <v>36</v>
      </c>
      <c r="J26" s="893">
        <f t="shared" si="72"/>
        <v>1.2203389830508474E-3</v>
      </c>
      <c r="K26" s="900"/>
      <c r="L26" s="897">
        <f t="shared" si="78"/>
        <v>17</v>
      </c>
      <c r="M26" s="901">
        <v>8</v>
      </c>
      <c r="N26" s="901">
        <v>1</v>
      </c>
      <c r="O26" s="901">
        <v>28</v>
      </c>
      <c r="P26" s="901"/>
      <c r="Q26" s="901"/>
      <c r="R26" s="901">
        <v>2</v>
      </c>
      <c r="S26" s="892">
        <f t="shared" si="73"/>
        <v>39</v>
      </c>
      <c r="T26" s="893">
        <f t="shared" si="74"/>
        <v>1.326530612244898E-3</v>
      </c>
      <c r="U26" s="900"/>
      <c r="V26" s="897">
        <f t="shared" si="79"/>
        <v>17</v>
      </c>
      <c r="W26" s="901">
        <v>4</v>
      </c>
      <c r="X26" s="901"/>
      <c r="Y26" s="901">
        <v>29</v>
      </c>
      <c r="Z26" s="901"/>
      <c r="AA26" s="901"/>
      <c r="AB26" s="901">
        <v>5</v>
      </c>
      <c r="AC26" s="892">
        <f t="shared" si="75"/>
        <v>38</v>
      </c>
      <c r="AD26" s="893">
        <f t="shared" si="76"/>
        <v>1.2881355932203389E-3</v>
      </c>
      <c r="AE26" s="900"/>
      <c r="AF26" s="889">
        <f t="shared" si="80"/>
        <v>17</v>
      </c>
      <c r="AG26" s="901">
        <v>5</v>
      </c>
      <c r="AH26" s="901"/>
      <c r="AI26" s="901">
        <v>33</v>
      </c>
      <c r="AJ26" s="901"/>
      <c r="AK26" s="901"/>
      <c r="AL26" s="901">
        <v>9</v>
      </c>
      <c r="AM26" s="892">
        <f t="shared" si="63"/>
        <v>47</v>
      </c>
      <c r="AN26" s="893">
        <f t="shared" si="7"/>
        <v>1.5986394557823129E-3</v>
      </c>
      <c r="AO26" s="900"/>
      <c r="AP26" s="897">
        <f t="shared" si="81"/>
        <v>17</v>
      </c>
      <c r="AQ26" s="901">
        <v>10</v>
      </c>
      <c r="AR26" s="901"/>
      <c r="AS26" s="901">
        <v>24</v>
      </c>
      <c r="AT26" s="901"/>
      <c r="AU26" s="901"/>
      <c r="AV26" s="901"/>
      <c r="AW26" s="892">
        <f t="shared" si="64"/>
        <v>34</v>
      </c>
      <c r="AX26" s="893">
        <f t="shared" si="15"/>
        <v>1.1525423728813559E-3</v>
      </c>
      <c r="AY26" s="900"/>
      <c r="AZ26" s="897">
        <f t="shared" si="82"/>
        <v>16</v>
      </c>
      <c r="BA26" s="901">
        <v>4</v>
      </c>
      <c r="BB26" s="901"/>
      <c r="BC26" s="901">
        <v>19</v>
      </c>
      <c r="BD26" s="901"/>
      <c r="BE26" s="901"/>
      <c r="BF26" s="901"/>
      <c r="BG26" s="892">
        <f t="shared" si="65"/>
        <v>23</v>
      </c>
      <c r="BH26" s="893">
        <f t="shared" si="23"/>
        <v>7.7441077441077445E-4</v>
      </c>
      <c r="BI26" s="900"/>
      <c r="BJ26" s="889">
        <f t="shared" si="83"/>
        <v>16</v>
      </c>
      <c r="BK26" s="901">
        <v>4</v>
      </c>
      <c r="BL26" s="901"/>
      <c r="BM26" s="901">
        <v>27</v>
      </c>
      <c r="BN26" s="901"/>
      <c r="BO26" s="901"/>
      <c r="BP26" s="901">
        <v>7</v>
      </c>
      <c r="BQ26" s="892">
        <f t="shared" si="66"/>
        <v>38</v>
      </c>
      <c r="BR26" s="893">
        <f t="shared" si="30"/>
        <v>1.2794612794612794E-3</v>
      </c>
      <c r="BS26" s="900"/>
      <c r="BT26" s="889">
        <f t="shared" si="84"/>
        <v>16</v>
      </c>
      <c r="BU26" s="901">
        <v>4</v>
      </c>
      <c r="BV26" s="901"/>
      <c r="BW26" s="901">
        <v>16</v>
      </c>
      <c r="BX26" s="901"/>
      <c r="BY26" s="901"/>
      <c r="BZ26" s="901">
        <v>4</v>
      </c>
      <c r="CA26" s="892">
        <f t="shared" si="67"/>
        <v>24</v>
      </c>
      <c r="CB26" s="893">
        <f t="shared" si="38"/>
        <v>8.1355932203389829E-4</v>
      </c>
      <c r="CC26" s="900"/>
      <c r="CD26" s="897">
        <f t="shared" si="85"/>
        <v>16</v>
      </c>
      <c r="CE26" s="901">
        <v>8</v>
      </c>
      <c r="CF26" s="901"/>
      <c r="CG26" s="901">
        <v>16</v>
      </c>
      <c r="CH26" s="901"/>
      <c r="CI26" s="901"/>
      <c r="CJ26" s="901">
        <v>4</v>
      </c>
      <c r="CK26" s="892">
        <f t="shared" si="68"/>
        <v>28</v>
      </c>
      <c r="CL26" s="893">
        <f t="shared" si="46"/>
        <v>9.5238095238095238E-4</v>
      </c>
      <c r="CM26" s="900"/>
      <c r="CN26" s="897"/>
      <c r="CO26" s="901"/>
      <c r="CP26" s="901"/>
      <c r="CQ26" s="901"/>
      <c r="CR26" s="901"/>
      <c r="CS26" s="901"/>
      <c r="CT26" s="901"/>
      <c r="CU26" s="892">
        <f t="shared" si="69"/>
        <v>0</v>
      </c>
      <c r="CV26" s="893" t="e">
        <f t="shared" si="54"/>
        <v>#DIV/0!</v>
      </c>
      <c r="CW26" s="905"/>
      <c r="CX26" s="897"/>
      <c r="CY26" s="901"/>
      <c r="CZ26" s="901"/>
      <c r="DA26" s="901"/>
      <c r="DB26" s="901"/>
      <c r="DC26" s="901"/>
      <c r="DD26" s="901"/>
      <c r="DE26" s="892">
        <f t="shared" si="70"/>
        <v>0</v>
      </c>
      <c r="DF26" s="893" t="e">
        <f t="shared" si="62"/>
        <v>#DIV/0!</v>
      </c>
      <c r="DG26" s="905"/>
      <c r="DH26" s="833"/>
      <c r="DI26" s="905"/>
      <c r="DJ26" s="833"/>
      <c r="DK26" s="833"/>
      <c r="DL26" s="833"/>
      <c r="DM26" s="833"/>
      <c r="DN26" s="833"/>
      <c r="DO26" s="833"/>
      <c r="DP26" s="833"/>
      <c r="DQ26" s="833"/>
      <c r="DR26" s="833"/>
      <c r="DS26" s="833"/>
      <c r="DT26" s="833"/>
      <c r="DU26" s="833"/>
      <c r="DV26" s="833"/>
      <c r="DW26" s="833"/>
      <c r="DX26" s="833"/>
      <c r="DY26" s="833"/>
      <c r="DZ26" s="833"/>
      <c r="EA26" s="833"/>
      <c r="EB26" s="833"/>
      <c r="EC26" s="833"/>
      <c r="ED26" s="833"/>
      <c r="EE26" s="833"/>
      <c r="EF26" s="833"/>
      <c r="EG26" s="833"/>
      <c r="EH26" s="833"/>
      <c r="EI26" s="833"/>
      <c r="EJ26" s="833"/>
      <c r="EK26" s="833"/>
      <c r="EL26" s="833"/>
    </row>
    <row r="27" spans="1:142" s="834" customFormat="1" ht="20.149999999999999" customHeight="1">
      <c r="A27" s="888">
        <f t="shared" si="77"/>
        <v>45405</v>
      </c>
      <c r="B27" s="889">
        <f t="shared" ref="B27:B42" si="87">B26+1</f>
        <v>18</v>
      </c>
      <c r="C27" s="898">
        <v>5</v>
      </c>
      <c r="D27" s="898"/>
      <c r="E27" s="898">
        <v>18</v>
      </c>
      <c r="F27" s="898"/>
      <c r="G27" s="898"/>
      <c r="H27" s="898">
        <v>2</v>
      </c>
      <c r="I27" s="892">
        <f t="shared" si="71"/>
        <v>25</v>
      </c>
      <c r="J27" s="893">
        <f t="shared" si="72"/>
        <v>8.4745762711864404E-4</v>
      </c>
      <c r="K27" s="900"/>
      <c r="L27" s="897">
        <f t="shared" si="78"/>
        <v>18</v>
      </c>
      <c r="M27" s="901">
        <v>9</v>
      </c>
      <c r="N27" s="901"/>
      <c r="O27" s="901">
        <v>22</v>
      </c>
      <c r="P27" s="901"/>
      <c r="Q27" s="901"/>
      <c r="R27" s="901">
        <v>4</v>
      </c>
      <c r="S27" s="892">
        <f t="shared" si="73"/>
        <v>35</v>
      </c>
      <c r="T27" s="893">
        <f t="shared" si="74"/>
        <v>1.1904761904761906E-3</v>
      </c>
      <c r="U27" s="900"/>
      <c r="V27" s="897">
        <f t="shared" si="79"/>
        <v>18</v>
      </c>
      <c r="W27" s="901">
        <v>4</v>
      </c>
      <c r="X27" s="901"/>
      <c r="Y27" s="901">
        <v>32</v>
      </c>
      <c r="Z27" s="901"/>
      <c r="AA27" s="901"/>
      <c r="AB27" s="901">
        <v>4</v>
      </c>
      <c r="AC27" s="892">
        <f t="shared" si="75"/>
        <v>40</v>
      </c>
      <c r="AD27" s="893">
        <f t="shared" si="76"/>
        <v>1.3559322033898306E-3</v>
      </c>
      <c r="AE27" s="905"/>
      <c r="AF27" s="889">
        <f t="shared" si="80"/>
        <v>18</v>
      </c>
      <c r="AG27" s="901">
        <v>4</v>
      </c>
      <c r="AH27" s="901"/>
      <c r="AI27" s="901">
        <v>27</v>
      </c>
      <c r="AJ27" s="901"/>
      <c r="AK27" s="901"/>
      <c r="AL27" s="901">
        <v>5</v>
      </c>
      <c r="AM27" s="892">
        <f t="shared" si="63"/>
        <v>36</v>
      </c>
      <c r="AN27" s="893">
        <f t="shared" si="7"/>
        <v>1.2244897959183673E-3</v>
      </c>
      <c r="AO27" s="905"/>
      <c r="AP27" s="897">
        <f t="shared" si="81"/>
        <v>18</v>
      </c>
      <c r="AQ27" s="901">
        <v>7</v>
      </c>
      <c r="AR27" s="901"/>
      <c r="AS27" s="901">
        <v>14</v>
      </c>
      <c r="AT27" s="901"/>
      <c r="AU27" s="901"/>
      <c r="AV27" s="901"/>
      <c r="AW27" s="892">
        <f t="shared" si="64"/>
        <v>21</v>
      </c>
      <c r="AX27" s="893">
        <f t="shared" si="15"/>
        <v>7.1186440677966105E-4</v>
      </c>
      <c r="AY27" s="905"/>
      <c r="AZ27" s="897">
        <f t="shared" si="82"/>
        <v>17</v>
      </c>
      <c r="BA27" s="901">
        <v>3</v>
      </c>
      <c r="BB27" s="901"/>
      <c r="BC27" s="901">
        <v>9</v>
      </c>
      <c r="BD27" s="901"/>
      <c r="BE27" s="901"/>
      <c r="BF27" s="901"/>
      <c r="BG27" s="892">
        <f t="shared" si="65"/>
        <v>12</v>
      </c>
      <c r="BH27" s="893">
        <f t="shared" si="23"/>
        <v>4.0404040404040404E-4</v>
      </c>
      <c r="BI27" s="900"/>
      <c r="BJ27" s="889">
        <f t="shared" si="83"/>
        <v>17</v>
      </c>
      <c r="BK27" s="901">
        <v>3</v>
      </c>
      <c r="BL27" s="901"/>
      <c r="BM27" s="901">
        <v>19</v>
      </c>
      <c r="BN27" s="901"/>
      <c r="BO27" s="901"/>
      <c r="BP27" s="901">
        <v>6</v>
      </c>
      <c r="BQ27" s="892">
        <f t="shared" si="66"/>
        <v>28</v>
      </c>
      <c r="BR27" s="893">
        <f t="shared" si="30"/>
        <v>9.4276094276094272E-4</v>
      </c>
      <c r="BS27" s="900"/>
      <c r="BT27" s="889">
        <f t="shared" si="84"/>
        <v>17</v>
      </c>
      <c r="BU27" s="901">
        <v>3</v>
      </c>
      <c r="BV27" s="901"/>
      <c r="BW27" s="901">
        <v>13</v>
      </c>
      <c r="BX27" s="901"/>
      <c r="BY27" s="901"/>
      <c r="BZ27" s="901">
        <v>4</v>
      </c>
      <c r="CA27" s="892">
        <f t="shared" si="67"/>
        <v>20</v>
      </c>
      <c r="CB27" s="893">
        <f t="shared" si="38"/>
        <v>6.779661016949153E-4</v>
      </c>
      <c r="CC27" s="900"/>
      <c r="CD27" s="897">
        <f t="shared" si="85"/>
        <v>17</v>
      </c>
      <c r="CE27" s="901">
        <v>7</v>
      </c>
      <c r="CF27" s="901"/>
      <c r="CG27" s="901">
        <v>18</v>
      </c>
      <c r="CH27" s="901"/>
      <c r="CI27" s="901"/>
      <c r="CJ27" s="901">
        <v>3</v>
      </c>
      <c r="CK27" s="892">
        <f t="shared" si="68"/>
        <v>28</v>
      </c>
      <c r="CL27" s="893">
        <f t="shared" si="46"/>
        <v>9.5238095238095238E-4</v>
      </c>
      <c r="CM27" s="900"/>
      <c r="CN27" s="897"/>
      <c r="CO27" s="901"/>
      <c r="CP27" s="901"/>
      <c r="CQ27" s="901"/>
      <c r="CR27" s="901"/>
      <c r="CS27" s="901"/>
      <c r="CT27" s="901"/>
      <c r="CU27" s="892">
        <f t="shared" si="69"/>
        <v>0</v>
      </c>
      <c r="CV27" s="893" t="e">
        <f t="shared" si="54"/>
        <v>#DIV/0!</v>
      </c>
      <c r="CW27" s="905"/>
      <c r="CX27" s="897"/>
      <c r="CY27" s="901"/>
      <c r="CZ27" s="901"/>
      <c r="DA27" s="901"/>
      <c r="DB27" s="901"/>
      <c r="DC27" s="901"/>
      <c r="DD27" s="901"/>
      <c r="DE27" s="892">
        <f t="shared" si="70"/>
        <v>0</v>
      </c>
      <c r="DF27" s="893" t="e">
        <f t="shared" si="62"/>
        <v>#DIV/0!</v>
      </c>
      <c r="DG27" s="905"/>
      <c r="DH27" s="833"/>
      <c r="DI27" s="905"/>
      <c r="DJ27" s="833"/>
      <c r="DK27" s="833"/>
      <c r="DL27" s="833"/>
      <c r="DM27" s="833"/>
      <c r="DN27" s="833"/>
      <c r="DO27" s="833"/>
      <c r="DP27" s="833"/>
      <c r="DQ27" s="833"/>
      <c r="DR27" s="833"/>
      <c r="DS27" s="833"/>
      <c r="DT27" s="833"/>
      <c r="DU27" s="833"/>
      <c r="DV27" s="833"/>
      <c r="DW27" s="833"/>
      <c r="DX27" s="833"/>
      <c r="DY27" s="833"/>
      <c r="DZ27" s="833"/>
      <c r="EA27" s="833"/>
      <c r="EB27" s="833"/>
      <c r="EC27" s="833"/>
      <c r="ED27" s="833"/>
      <c r="EE27" s="833"/>
      <c r="EF27" s="833"/>
      <c r="EG27" s="833"/>
      <c r="EH27" s="833"/>
      <c r="EI27" s="833"/>
      <c r="EJ27" s="833"/>
      <c r="EK27" s="833"/>
      <c r="EL27" s="833"/>
    </row>
    <row r="28" spans="1:142" s="834" customFormat="1" ht="20.149999999999999" customHeight="1">
      <c r="A28" s="888">
        <f t="shared" si="77"/>
        <v>45406</v>
      </c>
      <c r="B28" s="889">
        <f t="shared" si="87"/>
        <v>19</v>
      </c>
      <c r="C28" s="898">
        <v>7</v>
      </c>
      <c r="D28" s="898"/>
      <c r="E28" s="898">
        <v>16</v>
      </c>
      <c r="F28" s="898"/>
      <c r="G28" s="898"/>
      <c r="H28" s="898">
        <v>14</v>
      </c>
      <c r="I28" s="892">
        <f t="shared" si="71"/>
        <v>37</v>
      </c>
      <c r="J28" s="893">
        <f t="shared" si="72"/>
        <v>1.2542372881355931E-3</v>
      </c>
      <c r="K28" s="900"/>
      <c r="L28" s="897">
        <f t="shared" si="78"/>
        <v>19</v>
      </c>
      <c r="M28" s="901">
        <v>8</v>
      </c>
      <c r="N28" s="901"/>
      <c r="O28" s="901">
        <v>8</v>
      </c>
      <c r="P28" s="901"/>
      <c r="Q28" s="901"/>
      <c r="R28" s="901">
        <v>10</v>
      </c>
      <c r="S28" s="892">
        <f t="shared" si="73"/>
        <v>26</v>
      </c>
      <c r="T28" s="893">
        <f t="shared" si="74"/>
        <v>8.8435374149659865E-4</v>
      </c>
      <c r="U28" s="900"/>
      <c r="V28" s="897">
        <f t="shared" si="79"/>
        <v>19</v>
      </c>
      <c r="W28" s="901">
        <v>3</v>
      </c>
      <c r="X28" s="901"/>
      <c r="Y28" s="901">
        <v>25</v>
      </c>
      <c r="Z28" s="901"/>
      <c r="AA28" s="901"/>
      <c r="AB28" s="901">
        <v>3</v>
      </c>
      <c r="AC28" s="892">
        <f t="shared" si="75"/>
        <v>31</v>
      </c>
      <c r="AD28" s="893">
        <f t="shared" si="76"/>
        <v>1.0508474576271186E-3</v>
      </c>
      <c r="AE28" s="905"/>
      <c r="AF28" s="889">
        <f t="shared" si="80"/>
        <v>19</v>
      </c>
      <c r="AG28" s="901">
        <v>6</v>
      </c>
      <c r="AH28" s="901"/>
      <c r="AI28" s="901">
        <v>19</v>
      </c>
      <c r="AJ28" s="901"/>
      <c r="AK28" s="901"/>
      <c r="AL28" s="901">
        <v>7</v>
      </c>
      <c r="AM28" s="892">
        <f t="shared" si="63"/>
        <v>32</v>
      </c>
      <c r="AN28" s="893">
        <f t="shared" si="7"/>
        <v>1.0884353741496598E-3</v>
      </c>
      <c r="AO28" s="905"/>
      <c r="AP28" s="897">
        <f t="shared" si="81"/>
        <v>19</v>
      </c>
      <c r="AQ28" s="901">
        <v>8</v>
      </c>
      <c r="AR28" s="901"/>
      <c r="AS28" s="901">
        <v>14</v>
      </c>
      <c r="AT28" s="901"/>
      <c r="AU28" s="901"/>
      <c r="AV28" s="901">
        <v>4</v>
      </c>
      <c r="AW28" s="892">
        <f t="shared" si="64"/>
        <v>26</v>
      </c>
      <c r="AX28" s="893">
        <f t="shared" si="15"/>
        <v>8.8135593220338979E-4</v>
      </c>
      <c r="AY28" s="905"/>
      <c r="AZ28" s="897">
        <f t="shared" si="82"/>
        <v>18</v>
      </c>
      <c r="BA28" s="901">
        <v>4</v>
      </c>
      <c r="BB28" s="901"/>
      <c r="BC28" s="901">
        <v>10</v>
      </c>
      <c r="BD28" s="901"/>
      <c r="BE28" s="901"/>
      <c r="BF28" s="901">
        <v>3</v>
      </c>
      <c r="BG28" s="892">
        <f t="shared" si="65"/>
        <v>17</v>
      </c>
      <c r="BH28" s="893">
        <f t="shared" si="23"/>
        <v>5.7239057239057243E-4</v>
      </c>
      <c r="BI28" s="900"/>
      <c r="BJ28" s="889">
        <f t="shared" si="83"/>
        <v>18</v>
      </c>
      <c r="BK28" s="901">
        <v>6</v>
      </c>
      <c r="BL28" s="901"/>
      <c r="BM28" s="901">
        <v>10</v>
      </c>
      <c r="BN28" s="901"/>
      <c r="BO28" s="901"/>
      <c r="BP28" s="901">
        <v>7</v>
      </c>
      <c r="BQ28" s="892">
        <f t="shared" si="66"/>
        <v>23</v>
      </c>
      <c r="BR28" s="893">
        <f t="shared" si="30"/>
        <v>7.7441077441077445E-4</v>
      </c>
      <c r="BS28" s="900"/>
      <c r="BT28" s="889">
        <f t="shared" si="84"/>
        <v>18</v>
      </c>
      <c r="BU28" s="901">
        <v>6</v>
      </c>
      <c r="BV28" s="901"/>
      <c r="BW28" s="901">
        <v>16</v>
      </c>
      <c r="BX28" s="901"/>
      <c r="BY28" s="901"/>
      <c r="BZ28" s="901">
        <v>4</v>
      </c>
      <c r="CA28" s="892">
        <f t="shared" si="67"/>
        <v>26</v>
      </c>
      <c r="CB28" s="893">
        <f t="shared" si="38"/>
        <v>8.8135593220338979E-4</v>
      </c>
      <c r="CC28" s="900"/>
      <c r="CD28" s="897">
        <f t="shared" si="85"/>
        <v>18</v>
      </c>
      <c r="CE28" s="901">
        <v>6</v>
      </c>
      <c r="CF28" s="901"/>
      <c r="CG28" s="901">
        <v>15</v>
      </c>
      <c r="CH28" s="901"/>
      <c r="CI28" s="901"/>
      <c r="CJ28" s="901">
        <v>18</v>
      </c>
      <c r="CK28" s="892">
        <f t="shared" si="68"/>
        <v>39</v>
      </c>
      <c r="CL28" s="893">
        <f t="shared" si="46"/>
        <v>1.326530612244898E-3</v>
      </c>
      <c r="CM28" s="900"/>
      <c r="CN28" s="897"/>
      <c r="CO28" s="901"/>
      <c r="CP28" s="901"/>
      <c r="CQ28" s="901"/>
      <c r="CR28" s="901"/>
      <c r="CS28" s="901"/>
      <c r="CT28" s="901"/>
      <c r="CU28" s="892">
        <f t="shared" si="69"/>
        <v>0</v>
      </c>
      <c r="CV28" s="893" t="e">
        <f t="shared" si="54"/>
        <v>#DIV/0!</v>
      </c>
      <c r="CW28" s="905"/>
      <c r="CX28" s="897"/>
      <c r="CY28" s="901"/>
      <c r="CZ28" s="901"/>
      <c r="DA28" s="901"/>
      <c r="DB28" s="901"/>
      <c r="DC28" s="901"/>
      <c r="DD28" s="901"/>
      <c r="DE28" s="892">
        <f t="shared" si="70"/>
        <v>0</v>
      </c>
      <c r="DF28" s="893" t="e">
        <f t="shared" si="62"/>
        <v>#DIV/0!</v>
      </c>
      <c r="DG28" s="905"/>
      <c r="DH28" s="833"/>
      <c r="DI28" s="905"/>
      <c r="DJ28" s="833"/>
      <c r="DK28" s="833"/>
      <c r="DL28" s="833"/>
      <c r="DM28" s="833"/>
      <c r="DN28" s="833"/>
      <c r="DO28" s="833"/>
      <c r="DP28" s="833"/>
      <c r="DQ28" s="833"/>
      <c r="DR28" s="833"/>
      <c r="DS28" s="833"/>
      <c r="DT28" s="833"/>
      <c r="DU28" s="833"/>
      <c r="DV28" s="833"/>
      <c r="DW28" s="833"/>
      <c r="DX28" s="833"/>
      <c r="DY28" s="833"/>
      <c r="DZ28" s="833"/>
      <c r="EA28" s="833"/>
      <c r="EB28" s="833"/>
      <c r="EC28" s="833"/>
      <c r="ED28" s="833"/>
      <c r="EE28" s="833"/>
      <c r="EF28" s="833"/>
      <c r="EG28" s="833"/>
      <c r="EH28" s="833"/>
      <c r="EI28" s="833"/>
      <c r="EJ28" s="833"/>
      <c r="EK28" s="833"/>
      <c r="EL28" s="833"/>
    </row>
    <row r="29" spans="1:142" s="834" customFormat="1" ht="20.149999999999999" customHeight="1">
      <c r="A29" s="888">
        <f t="shared" si="77"/>
        <v>45407</v>
      </c>
      <c r="B29" s="889">
        <f t="shared" si="87"/>
        <v>20</v>
      </c>
      <c r="C29" s="898">
        <v>6</v>
      </c>
      <c r="D29" s="898"/>
      <c r="E29" s="898">
        <v>12</v>
      </c>
      <c r="F29" s="898"/>
      <c r="G29" s="898"/>
      <c r="H29" s="898">
        <v>24</v>
      </c>
      <c r="I29" s="892">
        <f t="shared" si="71"/>
        <v>42</v>
      </c>
      <c r="J29" s="893">
        <f t="shared" si="72"/>
        <v>1.4237288135593221E-3</v>
      </c>
      <c r="K29" s="900"/>
      <c r="L29" s="897">
        <f t="shared" si="78"/>
        <v>20</v>
      </c>
      <c r="M29" s="901">
        <v>7</v>
      </c>
      <c r="N29" s="901">
        <v>3</v>
      </c>
      <c r="O29" s="901">
        <v>18</v>
      </c>
      <c r="P29" s="901"/>
      <c r="Q29" s="901"/>
      <c r="R29" s="901">
        <v>19</v>
      </c>
      <c r="S29" s="892">
        <f t="shared" si="73"/>
        <v>47</v>
      </c>
      <c r="T29" s="893">
        <f t="shared" si="74"/>
        <v>1.5986394557823129E-3</v>
      </c>
      <c r="U29" s="900"/>
      <c r="V29" s="897">
        <f t="shared" si="79"/>
        <v>20</v>
      </c>
      <c r="W29" s="901">
        <v>4</v>
      </c>
      <c r="X29" s="901"/>
      <c r="Y29" s="901">
        <v>15</v>
      </c>
      <c r="Z29" s="901"/>
      <c r="AA29" s="901"/>
      <c r="AB29" s="901">
        <v>2</v>
      </c>
      <c r="AC29" s="892">
        <f t="shared" si="75"/>
        <v>21</v>
      </c>
      <c r="AD29" s="893">
        <f t="shared" si="76"/>
        <v>7.1186440677966105E-4</v>
      </c>
      <c r="AE29" s="905"/>
      <c r="AF29" s="889">
        <f t="shared" si="80"/>
        <v>20</v>
      </c>
      <c r="AG29" s="901">
        <v>8</v>
      </c>
      <c r="AH29" s="901"/>
      <c r="AI29" s="901">
        <v>13</v>
      </c>
      <c r="AJ29" s="901"/>
      <c r="AK29" s="901"/>
      <c r="AL29" s="901">
        <v>8</v>
      </c>
      <c r="AM29" s="892">
        <f t="shared" si="63"/>
        <v>29</v>
      </c>
      <c r="AN29" s="893">
        <f t="shared" si="7"/>
        <v>9.863945578231293E-4</v>
      </c>
      <c r="AO29" s="905"/>
      <c r="AP29" s="897">
        <f t="shared" si="81"/>
        <v>20</v>
      </c>
      <c r="AQ29" s="901">
        <v>4</v>
      </c>
      <c r="AR29" s="901"/>
      <c r="AS29" s="901">
        <v>17</v>
      </c>
      <c r="AT29" s="901"/>
      <c r="AU29" s="901"/>
      <c r="AV29" s="901">
        <v>4</v>
      </c>
      <c r="AW29" s="892">
        <f t="shared" si="64"/>
        <v>25</v>
      </c>
      <c r="AX29" s="893">
        <f t="shared" si="15"/>
        <v>8.4745762711864404E-4</v>
      </c>
      <c r="AY29" s="905"/>
      <c r="AZ29" s="897">
        <f t="shared" si="82"/>
        <v>19</v>
      </c>
      <c r="BA29" s="901">
        <v>4</v>
      </c>
      <c r="BB29" s="901"/>
      <c r="BC29" s="901">
        <v>16</v>
      </c>
      <c r="BD29" s="901"/>
      <c r="BE29" s="901"/>
      <c r="BF29" s="901">
        <v>4</v>
      </c>
      <c r="BG29" s="892">
        <f t="shared" si="65"/>
        <v>24</v>
      </c>
      <c r="BH29" s="893">
        <f t="shared" si="23"/>
        <v>8.0808080808080808E-4</v>
      </c>
      <c r="BI29" s="900"/>
      <c r="BJ29" s="889">
        <f t="shared" si="83"/>
        <v>19</v>
      </c>
      <c r="BK29" s="901">
        <v>4</v>
      </c>
      <c r="BL29" s="901"/>
      <c r="BM29" s="901">
        <v>13</v>
      </c>
      <c r="BN29" s="901"/>
      <c r="BO29" s="901"/>
      <c r="BP29" s="901">
        <v>5</v>
      </c>
      <c r="BQ29" s="892">
        <f t="shared" si="66"/>
        <v>22</v>
      </c>
      <c r="BR29" s="893">
        <f t="shared" si="30"/>
        <v>7.407407407407407E-4</v>
      </c>
      <c r="BS29" s="900"/>
      <c r="BT29" s="889">
        <f t="shared" si="84"/>
        <v>19</v>
      </c>
      <c r="BU29" s="901">
        <v>6</v>
      </c>
      <c r="BV29" s="901"/>
      <c r="BW29" s="901">
        <v>16</v>
      </c>
      <c r="BX29" s="901"/>
      <c r="BY29" s="901"/>
      <c r="BZ29" s="901">
        <v>3</v>
      </c>
      <c r="CA29" s="892">
        <f t="shared" si="67"/>
        <v>25</v>
      </c>
      <c r="CB29" s="893">
        <f t="shared" si="38"/>
        <v>8.4745762711864404E-4</v>
      </c>
      <c r="CC29" s="900"/>
      <c r="CD29" s="897">
        <f t="shared" si="85"/>
        <v>19</v>
      </c>
      <c r="CE29" s="901">
        <v>11</v>
      </c>
      <c r="CF29" s="901"/>
      <c r="CG29" s="901">
        <v>41</v>
      </c>
      <c r="CH29" s="901"/>
      <c r="CI29" s="901"/>
      <c r="CJ29" s="901">
        <v>9</v>
      </c>
      <c r="CK29" s="892">
        <f t="shared" si="68"/>
        <v>61</v>
      </c>
      <c r="CL29" s="893">
        <f t="shared" si="46"/>
        <v>2.0748299319727891E-3</v>
      </c>
      <c r="CM29" s="900"/>
      <c r="CN29" s="897"/>
      <c r="CO29" s="901"/>
      <c r="CP29" s="901"/>
      <c r="CQ29" s="901"/>
      <c r="CR29" s="901"/>
      <c r="CS29" s="901"/>
      <c r="CT29" s="901"/>
      <c r="CU29" s="892">
        <f t="shared" si="69"/>
        <v>0</v>
      </c>
      <c r="CV29" s="893" t="e">
        <f t="shared" si="54"/>
        <v>#DIV/0!</v>
      </c>
      <c r="CW29" s="905"/>
      <c r="CX29" s="897"/>
      <c r="CY29" s="901"/>
      <c r="CZ29" s="901"/>
      <c r="DA29" s="901"/>
      <c r="DB29" s="901"/>
      <c r="DC29" s="901"/>
      <c r="DD29" s="901"/>
      <c r="DE29" s="892">
        <f t="shared" si="70"/>
        <v>0</v>
      </c>
      <c r="DF29" s="893" t="e">
        <f t="shared" si="62"/>
        <v>#DIV/0!</v>
      </c>
      <c r="DG29" s="905"/>
      <c r="DH29" s="833"/>
      <c r="DI29" s="905"/>
      <c r="DJ29" s="833"/>
      <c r="DK29" s="833"/>
      <c r="DL29" s="833"/>
      <c r="DM29" s="833"/>
      <c r="DN29" s="833"/>
      <c r="DO29" s="833"/>
      <c r="DP29" s="833"/>
      <c r="DQ29" s="833"/>
      <c r="DR29" s="833"/>
      <c r="DS29" s="833"/>
      <c r="DT29" s="833"/>
      <c r="DU29" s="833"/>
      <c r="DV29" s="833"/>
      <c r="DW29" s="833"/>
      <c r="DX29" s="833"/>
      <c r="DY29" s="833"/>
      <c r="DZ29" s="833"/>
      <c r="EA29" s="833"/>
      <c r="EB29" s="833"/>
      <c r="EC29" s="833"/>
      <c r="ED29" s="833"/>
      <c r="EE29" s="833"/>
      <c r="EF29" s="833"/>
      <c r="EG29" s="833"/>
      <c r="EH29" s="833"/>
      <c r="EI29" s="833"/>
      <c r="EJ29" s="833"/>
      <c r="EK29" s="833"/>
      <c r="EL29" s="833"/>
    </row>
    <row r="30" spans="1:142" s="832" customFormat="1" ht="20.149999999999999" customHeight="1">
      <c r="A30" s="888">
        <f t="shared" si="77"/>
        <v>45408</v>
      </c>
      <c r="B30" s="889">
        <f t="shared" si="87"/>
        <v>21</v>
      </c>
      <c r="C30" s="912">
        <v>8</v>
      </c>
      <c r="D30" s="912"/>
      <c r="E30" s="912">
        <v>10</v>
      </c>
      <c r="F30" s="912"/>
      <c r="G30" s="912"/>
      <c r="H30" s="912">
        <v>15</v>
      </c>
      <c r="I30" s="892">
        <f t="shared" si="71"/>
        <v>33</v>
      </c>
      <c r="J30" s="893">
        <f t="shared" si="72"/>
        <v>1.1186440677966101E-3</v>
      </c>
      <c r="K30" s="900"/>
      <c r="L30" s="897">
        <f t="shared" si="78"/>
        <v>21</v>
      </c>
      <c r="M30" s="913">
        <v>11</v>
      </c>
      <c r="N30" s="913"/>
      <c r="O30" s="913">
        <v>8</v>
      </c>
      <c r="P30" s="913"/>
      <c r="Q30" s="913"/>
      <c r="R30" s="913">
        <v>21</v>
      </c>
      <c r="S30" s="892">
        <f t="shared" si="73"/>
        <v>40</v>
      </c>
      <c r="T30" s="893">
        <f t="shared" si="74"/>
        <v>1.3605442176870747E-3</v>
      </c>
      <c r="U30" s="900"/>
      <c r="V30" s="897">
        <f t="shared" si="79"/>
        <v>21</v>
      </c>
      <c r="W30" s="913">
        <v>6</v>
      </c>
      <c r="X30" s="913"/>
      <c r="Y30" s="913">
        <v>18</v>
      </c>
      <c r="Z30" s="913"/>
      <c r="AA30" s="913"/>
      <c r="AB30" s="913">
        <v>4</v>
      </c>
      <c r="AC30" s="892">
        <f t="shared" si="75"/>
        <v>28</v>
      </c>
      <c r="AD30" s="893">
        <f t="shared" si="76"/>
        <v>9.491525423728814E-4</v>
      </c>
      <c r="AE30" s="914"/>
      <c r="AF30" s="889">
        <f t="shared" si="80"/>
        <v>21</v>
      </c>
      <c r="AG30" s="913">
        <v>9</v>
      </c>
      <c r="AH30" s="913"/>
      <c r="AI30" s="913">
        <v>23</v>
      </c>
      <c r="AJ30" s="913"/>
      <c r="AK30" s="913"/>
      <c r="AL30" s="913">
        <v>12</v>
      </c>
      <c r="AM30" s="892">
        <f t="shared" si="63"/>
        <v>44</v>
      </c>
      <c r="AN30" s="893">
        <f t="shared" si="7"/>
        <v>1.4965986394557824E-3</v>
      </c>
      <c r="AO30" s="914"/>
      <c r="AP30" s="897">
        <f t="shared" si="81"/>
        <v>21</v>
      </c>
      <c r="AQ30" s="913">
        <v>8</v>
      </c>
      <c r="AR30" s="913"/>
      <c r="AS30" s="913">
        <v>15</v>
      </c>
      <c r="AT30" s="913"/>
      <c r="AU30" s="913"/>
      <c r="AV30" s="913"/>
      <c r="AW30" s="892">
        <f t="shared" si="64"/>
        <v>23</v>
      </c>
      <c r="AX30" s="893">
        <f t="shared" si="15"/>
        <v>7.7966101694915255E-4</v>
      </c>
      <c r="AY30" s="914"/>
      <c r="AZ30" s="897">
        <f t="shared" si="82"/>
        <v>20</v>
      </c>
      <c r="BA30" s="913">
        <v>4</v>
      </c>
      <c r="BB30" s="913"/>
      <c r="BC30" s="913">
        <v>12</v>
      </c>
      <c r="BD30" s="913"/>
      <c r="BE30" s="913"/>
      <c r="BF30" s="913"/>
      <c r="BG30" s="892">
        <f t="shared" si="65"/>
        <v>16</v>
      </c>
      <c r="BH30" s="893">
        <f t="shared" si="23"/>
        <v>5.3872053872053868E-4</v>
      </c>
      <c r="BI30" s="900"/>
      <c r="BJ30" s="889">
        <f t="shared" si="83"/>
        <v>20</v>
      </c>
      <c r="BK30" s="913">
        <v>12</v>
      </c>
      <c r="BL30" s="913"/>
      <c r="BM30" s="913">
        <v>14</v>
      </c>
      <c r="BN30" s="913"/>
      <c r="BO30" s="913"/>
      <c r="BP30" s="913">
        <v>9</v>
      </c>
      <c r="BQ30" s="892">
        <f t="shared" si="66"/>
        <v>35</v>
      </c>
      <c r="BR30" s="893">
        <f t="shared" si="30"/>
        <v>1.1784511784511784E-3</v>
      </c>
      <c r="BS30" s="900"/>
      <c r="BT30" s="889">
        <f t="shared" si="84"/>
        <v>20</v>
      </c>
      <c r="BU30" s="913">
        <v>5</v>
      </c>
      <c r="BV30" s="913"/>
      <c r="BW30" s="913">
        <v>10</v>
      </c>
      <c r="BX30" s="913"/>
      <c r="BY30" s="913"/>
      <c r="BZ30" s="913">
        <v>5</v>
      </c>
      <c r="CA30" s="892">
        <f t="shared" si="67"/>
        <v>20</v>
      </c>
      <c r="CB30" s="893">
        <f t="shared" si="38"/>
        <v>6.779661016949153E-4</v>
      </c>
      <c r="CC30" s="900"/>
      <c r="CD30" s="897">
        <f t="shared" si="85"/>
        <v>20</v>
      </c>
      <c r="CE30" s="913">
        <v>5</v>
      </c>
      <c r="CF30" s="913"/>
      <c r="CG30" s="913">
        <v>8</v>
      </c>
      <c r="CH30" s="913"/>
      <c r="CI30" s="913"/>
      <c r="CJ30" s="913">
        <v>10</v>
      </c>
      <c r="CK30" s="892">
        <f t="shared" si="68"/>
        <v>23</v>
      </c>
      <c r="CL30" s="893">
        <f t="shared" si="46"/>
        <v>7.8231292517006801E-4</v>
      </c>
      <c r="CM30" s="900"/>
      <c r="CN30" s="915"/>
      <c r="CO30" s="913"/>
      <c r="CP30" s="913"/>
      <c r="CQ30" s="913"/>
      <c r="CR30" s="913"/>
      <c r="CS30" s="913"/>
      <c r="CT30" s="913"/>
      <c r="CU30" s="892">
        <f t="shared" si="69"/>
        <v>0</v>
      </c>
      <c r="CV30" s="893" t="e">
        <f t="shared" si="54"/>
        <v>#DIV/0!</v>
      </c>
      <c r="CW30" s="914"/>
      <c r="CX30" s="915"/>
      <c r="CY30" s="913"/>
      <c r="CZ30" s="913"/>
      <c r="DA30" s="913"/>
      <c r="DB30" s="913"/>
      <c r="DC30" s="913"/>
      <c r="DD30" s="913"/>
      <c r="DE30" s="892">
        <f t="shared" si="70"/>
        <v>0</v>
      </c>
      <c r="DF30" s="893" t="e">
        <f t="shared" si="62"/>
        <v>#DIV/0!</v>
      </c>
      <c r="DG30" s="914"/>
      <c r="DH30" s="621"/>
      <c r="DI30" s="914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2" customFormat="1" ht="20.149999999999999" customHeight="1">
      <c r="A31" s="888">
        <f t="shared" si="77"/>
        <v>45409</v>
      </c>
      <c r="B31" s="889">
        <f t="shared" si="87"/>
        <v>22</v>
      </c>
      <c r="C31" s="912">
        <v>3</v>
      </c>
      <c r="D31" s="912"/>
      <c r="E31" s="912">
        <v>1</v>
      </c>
      <c r="F31" s="912"/>
      <c r="G31" s="912"/>
      <c r="H31" s="912">
        <v>41</v>
      </c>
      <c r="I31" s="892">
        <f t="shared" si="71"/>
        <v>45</v>
      </c>
      <c r="J31" s="893">
        <f t="shared" si="72"/>
        <v>1.5254237288135593E-3</v>
      </c>
      <c r="K31" s="900"/>
      <c r="L31" s="897">
        <f t="shared" si="78"/>
        <v>22</v>
      </c>
      <c r="M31" s="913">
        <v>3</v>
      </c>
      <c r="N31" s="913"/>
      <c r="O31" s="913">
        <v>2</v>
      </c>
      <c r="P31" s="913"/>
      <c r="Q31" s="913"/>
      <c r="R31" s="913">
        <v>26</v>
      </c>
      <c r="S31" s="892">
        <f t="shared" si="73"/>
        <v>31</v>
      </c>
      <c r="T31" s="893">
        <f t="shared" si="74"/>
        <v>1.0544217687074829E-3</v>
      </c>
      <c r="U31" s="900"/>
      <c r="V31" s="897">
        <f t="shared" si="79"/>
        <v>22</v>
      </c>
      <c r="W31" s="913">
        <v>6</v>
      </c>
      <c r="X31" s="913"/>
      <c r="Y31" s="913">
        <v>11</v>
      </c>
      <c r="Z31" s="913"/>
      <c r="AA31" s="913"/>
      <c r="AB31" s="913">
        <v>4</v>
      </c>
      <c r="AC31" s="892">
        <f t="shared" si="75"/>
        <v>21</v>
      </c>
      <c r="AD31" s="893">
        <f t="shared" si="76"/>
        <v>7.1186440677966105E-4</v>
      </c>
      <c r="AE31" s="900"/>
      <c r="AF31" s="889">
        <f t="shared" si="80"/>
        <v>22</v>
      </c>
      <c r="AG31" s="913">
        <v>6</v>
      </c>
      <c r="AH31" s="913"/>
      <c r="AI31" s="913">
        <v>29</v>
      </c>
      <c r="AJ31" s="913"/>
      <c r="AK31" s="913"/>
      <c r="AL31" s="913">
        <v>10</v>
      </c>
      <c r="AM31" s="892">
        <f t="shared" si="63"/>
        <v>45</v>
      </c>
      <c r="AN31" s="893">
        <f t="shared" si="7"/>
        <v>1.5306122448979591E-3</v>
      </c>
      <c r="AO31" s="914"/>
      <c r="AP31" s="897">
        <f t="shared" si="81"/>
        <v>22</v>
      </c>
      <c r="AQ31" s="913">
        <v>10</v>
      </c>
      <c r="AR31" s="913"/>
      <c r="AS31" s="913">
        <v>42</v>
      </c>
      <c r="AT31" s="913"/>
      <c r="AU31" s="913"/>
      <c r="AV31" s="913">
        <v>3</v>
      </c>
      <c r="AW31" s="892">
        <f t="shared" si="64"/>
        <v>55</v>
      </c>
      <c r="AX31" s="893">
        <f t="shared" si="15"/>
        <v>1.864406779661017E-3</v>
      </c>
      <c r="AY31" s="914"/>
      <c r="AZ31" s="897">
        <f t="shared" si="82"/>
        <v>21</v>
      </c>
      <c r="BA31" s="913">
        <v>3</v>
      </c>
      <c r="BB31" s="913"/>
      <c r="BC31" s="913">
        <v>20</v>
      </c>
      <c r="BD31" s="913"/>
      <c r="BE31" s="913"/>
      <c r="BF31" s="913">
        <v>9</v>
      </c>
      <c r="BG31" s="892">
        <f t="shared" si="65"/>
        <v>32</v>
      </c>
      <c r="BH31" s="893">
        <f t="shared" si="23"/>
        <v>1.0774410774410774E-3</v>
      </c>
      <c r="BI31" s="900"/>
      <c r="BJ31" s="889">
        <f t="shared" si="83"/>
        <v>21</v>
      </c>
      <c r="BK31" s="913">
        <v>7</v>
      </c>
      <c r="BL31" s="913"/>
      <c r="BM31" s="913">
        <v>16</v>
      </c>
      <c r="BN31" s="913"/>
      <c r="BO31" s="913"/>
      <c r="BP31" s="913">
        <v>8</v>
      </c>
      <c r="BQ31" s="892">
        <f t="shared" si="66"/>
        <v>31</v>
      </c>
      <c r="BR31" s="893">
        <f t="shared" si="30"/>
        <v>1.0437710437710438E-3</v>
      </c>
      <c r="BS31" s="900"/>
      <c r="BT31" s="889">
        <f t="shared" si="84"/>
        <v>21</v>
      </c>
      <c r="BU31" s="913">
        <v>8</v>
      </c>
      <c r="BV31" s="913"/>
      <c r="BW31" s="913">
        <v>11</v>
      </c>
      <c r="BX31" s="913"/>
      <c r="BY31" s="913"/>
      <c r="BZ31" s="913">
        <v>7</v>
      </c>
      <c r="CA31" s="892">
        <f t="shared" si="67"/>
        <v>26</v>
      </c>
      <c r="CB31" s="893">
        <f t="shared" si="38"/>
        <v>8.8135593220338979E-4</v>
      </c>
      <c r="CC31" s="900"/>
      <c r="CD31" s="897">
        <f t="shared" si="85"/>
        <v>21</v>
      </c>
      <c r="CE31" s="913">
        <v>4</v>
      </c>
      <c r="CF31" s="913"/>
      <c r="CG31" s="913">
        <v>6</v>
      </c>
      <c r="CH31" s="913"/>
      <c r="CI31" s="913"/>
      <c r="CJ31" s="913">
        <v>47</v>
      </c>
      <c r="CK31" s="892">
        <f t="shared" si="68"/>
        <v>57</v>
      </c>
      <c r="CL31" s="893">
        <f t="shared" si="46"/>
        <v>1.9387755102040817E-3</v>
      </c>
      <c r="CM31" s="900"/>
      <c r="CN31" s="915"/>
      <c r="CO31" s="913"/>
      <c r="CP31" s="913"/>
      <c r="CQ31" s="913"/>
      <c r="CR31" s="913"/>
      <c r="CS31" s="913"/>
      <c r="CT31" s="913"/>
      <c r="CU31" s="892">
        <f t="shared" si="69"/>
        <v>0</v>
      </c>
      <c r="CV31" s="893" t="e">
        <f t="shared" si="54"/>
        <v>#DIV/0!</v>
      </c>
      <c r="CW31" s="914"/>
      <c r="CX31" s="915"/>
      <c r="CY31" s="913"/>
      <c r="CZ31" s="913"/>
      <c r="DA31" s="913"/>
      <c r="DB31" s="913"/>
      <c r="DC31" s="913"/>
      <c r="DD31" s="913"/>
      <c r="DE31" s="892">
        <f t="shared" si="70"/>
        <v>0</v>
      </c>
      <c r="DF31" s="893" t="e">
        <f t="shared" si="62"/>
        <v>#DIV/0!</v>
      </c>
      <c r="DG31" s="914"/>
      <c r="DH31" s="621"/>
      <c r="DI31" s="914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2" customFormat="1" ht="20.149999999999999" customHeight="1">
      <c r="A32" s="888">
        <f t="shared" si="77"/>
        <v>45410</v>
      </c>
      <c r="B32" s="889">
        <f t="shared" si="87"/>
        <v>23</v>
      </c>
      <c r="C32" s="916">
        <v>2</v>
      </c>
      <c r="D32" s="916"/>
      <c r="E32" s="916"/>
      <c r="F32" s="916"/>
      <c r="G32" s="916"/>
      <c r="H32" s="916">
        <v>30</v>
      </c>
      <c r="I32" s="911">
        <f t="shared" si="71"/>
        <v>32</v>
      </c>
      <c r="J32" s="893">
        <f t="shared" si="72"/>
        <v>1.0847457627118644E-3</v>
      </c>
      <c r="K32" s="900"/>
      <c r="L32" s="897">
        <f t="shared" si="78"/>
        <v>23</v>
      </c>
      <c r="M32" s="913">
        <v>4</v>
      </c>
      <c r="N32" s="913"/>
      <c r="O32" s="913"/>
      <c r="P32" s="913"/>
      <c r="Q32" s="913"/>
      <c r="R32" s="913">
        <v>40</v>
      </c>
      <c r="S32" s="892">
        <f t="shared" si="73"/>
        <v>44</v>
      </c>
      <c r="T32" s="893">
        <f t="shared" si="74"/>
        <v>1.4965986394557824E-3</v>
      </c>
      <c r="U32" s="900"/>
      <c r="V32" s="897">
        <f t="shared" si="79"/>
        <v>23</v>
      </c>
      <c r="W32" s="913">
        <v>3</v>
      </c>
      <c r="X32" s="913"/>
      <c r="Y32" s="913">
        <v>9</v>
      </c>
      <c r="Z32" s="913"/>
      <c r="AA32" s="913"/>
      <c r="AB32" s="913">
        <v>3</v>
      </c>
      <c r="AC32" s="892">
        <f t="shared" si="75"/>
        <v>15</v>
      </c>
      <c r="AD32" s="893">
        <f t="shared" si="76"/>
        <v>5.0847457627118645E-4</v>
      </c>
      <c r="AE32" s="900"/>
      <c r="AF32" s="889">
        <f t="shared" si="80"/>
        <v>23</v>
      </c>
      <c r="AG32" s="913">
        <v>7</v>
      </c>
      <c r="AH32" s="913"/>
      <c r="AI32" s="913">
        <v>40</v>
      </c>
      <c r="AJ32" s="913"/>
      <c r="AK32" s="913"/>
      <c r="AL32" s="913">
        <v>10</v>
      </c>
      <c r="AM32" s="892">
        <f t="shared" si="63"/>
        <v>57</v>
      </c>
      <c r="AN32" s="893">
        <f t="shared" si="7"/>
        <v>1.9387755102040817E-3</v>
      </c>
      <c r="AO32" s="900"/>
      <c r="AP32" s="897">
        <f t="shared" si="81"/>
        <v>23</v>
      </c>
      <c r="AQ32" s="913">
        <v>9</v>
      </c>
      <c r="AR32" s="913"/>
      <c r="AS32" s="913">
        <v>48</v>
      </c>
      <c r="AT32" s="913"/>
      <c r="AU32" s="913"/>
      <c r="AV32" s="913">
        <v>4</v>
      </c>
      <c r="AW32" s="892">
        <f t="shared" si="64"/>
        <v>61</v>
      </c>
      <c r="AX32" s="893">
        <f t="shared" si="15"/>
        <v>2.0677966101694915E-3</v>
      </c>
      <c r="AY32" s="900"/>
      <c r="AZ32" s="897">
        <f t="shared" si="82"/>
        <v>22</v>
      </c>
      <c r="BA32" s="913">
        <v>4</v>
      </c>
      <c r="BB32" s="913"/>
      <c r="BC32" s="913">
        <v>46</v>
      </c>
      <c r="BD32" s="913"/>
      <c r="BE32" s="913"/>
      <c r="BF32" s="913">
        <v>3</v>
      </c>
      <c r="BG32" s="892">
        <f t="shared" si="65"/>
        <v>53</v>
      </c>
      <c r="BH32" s="893">
        <f t="shared" si="23"/>
        <v>1.7845117845117844E-3</v>
      </c>
      <c r="BI32" s="900"/>
      <c r="BJ32" s="889">
        <f t="shared" si="83"/>
        <v>22</v>
      </c>
      <c r="BK32" s="913">
        <v>4</v>
      </c>
      <c r="BL32" s="913"/>
      <c r="BM32" s="913">
        <v>9</v>
      </c>
      <c r="BN32" s="913"/>
      <c r="BO32" s="913"/>
      <c r="BP32" s="913">
        <v>5</v>
      </c>
      <c r="BQ32" s="892">
        <f t="shared" si="66"/>
        <v>18</v>
      </c>
      <c r="BR32" s="893">
        <f t="shared" si="30"/>
        <v>6.0606060606060606E-4</v>
      </c>
      <c r="BS32" s="900"/>
      <c r="BT32" s="889">
        <f t="shared" si="84"/>
        <v>22</v>
      </c>
      <c r="BU32" s="913">
        <v>6</v>
      </c>
      <c r="BV32" s="913"/>
      <c r="BW32" s="913">
        <v>11</v>
      </c>
      <c r="BX32" s="913"/>
      <c r="BY32" s="913"/>
      <c r="BZ32" s="913">
        <v>6</v>
      </c>
      <c r="CA32" s="892">
        <f t="shared" si="67"/>
        <v>23</v>
      </c>
      <c r="CB32" s="893">
        <f t="shared" si="38"/>
        <v>7.7966101694915255E-4</v>
      </c>
      <c r="CC32" s="900"/>
      <c r="CD32" s="897">
        <f t="shared" si="85"/>
        <v>22</v>
      </c>
      <c r="CE32" s="913">
        <v>8</v>
      </c>
      <c r="CF32" s="913"/>
      <c r="CG32" s="913"/>
      <c r="CH32" s="913"/>
      <c r="CI32" s="913"/>
      <c r="CJ32" s="913">
        <v>90</v>
      </c>
      <c r="CK32" s="892">
        <f t="shared" si="68"/>
        <v>98</v>
      </c>
      <c r="CL32" s="893">
        <f t="shared" si="46"/>
        <v>3.3333333333333335E-3</v>
      </c>
      <c r="CM32" s="900"/>
      <c r="CN32" s="915"/>
      <c r="CO32" s="913"/>
      <c r="CP32" s="913"/>
      <c r="CQ32" s="913"/>
      <c r="CR32" s="913"/>
      <c r="CS32" s="913"/>
      <c r="CT32" s="913"/>
      <c r="CU32" s="892">
        <f t="shared" si="69"/>
        <v>0</v>
      </c>
      <c r="CV32" s="893" t="e">
        <f t="shared" si="54"/>
        <v>#DIV/0!</v>
      </c>
      <c r="CW32" s="914"/>
      <c r="CX32" s="915"/>
      <c r="CY32" s="913"/>
      <c r="CZ32" s="913"/>
      <c r="DA32" s="913"/>
      <c r="DB32" s="913"/>
      <c r="DC32" s="913"/>
      <c r="DD32" s="913"/>
      <c r="DE32" s="892">
        <f t="shared" si="70"/>
        <v>0</v>
      </c>
      <c r="DF32" s="893" t="e">
        <f t="shared" si="62"/>
        <v>#DIV/0!</v>
      </c>
      <c r="DG32" s="914"/>
      <c r="DH32" s="621"/>
      <c r="DI32" s="914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2" customFormat="1" ht="20.149999999999999" customHeight="1">
      <c r="A33" s="888">
        <f t="shared" si="77"/>
        <v>45411</v>
      </c>
      <c r="B33" s="889">
        <f t="shared" si="87"/>
        <v>24</v>
      </c>
      <c r="C33" s="916">
        <v>2</v>
      </c>
      <c r="D33" s="916"/>
      <c r="E33" s="916"/>
      <c r="F33" s="916"/>
      <c r="G33" s="916"/>
      <c r="H33" s="916">
        <v>5</v>
      </c>
      <c r="I33" s="911">
        <f t="shared" si="71"/>
        <v>7</v>
      </c>
      <c r="J33" s="893">
        <f t="shared" si="72"/>
        <v>2.3728813559322035E-4</v>
      </c>
      <c r="K33" s="900"/>
      <c r="L33" s="897">
        <f t="shared" si="78"/>
        <v>24</v>
      </c>
      <c r="M33" s="913">
        <v>2</v>
      </c>
      <c r="N33" s="913"/>
      <c r="O33" s="913"/>
      <c r="P33" s="913"/>
      <c r="Q33" s="913"/>
      <c r="R33" s="913">
        <v>10</v>
      </c>
      <c r="S33" s="892">
        <f t="shared" si="73"/>
        <v>12</v>
      </c>
      <c r="T33" s="893">
        <f t="shared" si="74"/>
        <v>4.0816326530612246E-4</v>
      </c>
      <c r="U33" s="900"/>
      <c r="V33" s="897">
        <f t="shared" si="79"/>
        <v>24</v>
      </c>
      <c r="W33" s="913">
        <v>4</v>
      </c>
      <c r="X33" s="913"/>
      <c r="Y33" s="913">
        <v>15</v>
      </c>
      <c r="Z33" s="913"/>
      <c r="AA33" s="913"/>
      <c r="AB33" s="913">
        <v>4</v>
      </c>
      <c r="AC33" s="892">
        <f t="shared" si="75"/>
        <v>23</v>
      </c>
      <c r="AD33" s="893">
        <f t="shared" si="76"/>
        <v>7.7966101694915255E-4</v>
      </c>
      <c r="AE33" s="900"/>
      <c r="AF33" s="889">
        <f t="shared" si="80"/>
        <v>24</v>
      </c>
      <c r="AG33" s="913">
        <v>3</v>
      </c>
      <c r="AH33" s="913"/>
      <c r="AI33" s="913">
        <v>28</v>
      </c>
      <c r="AJ33" s="913"/>
      <c r="AK33" s="913"/>
      <c r="AL33" s="913">
        <v>14</v>
      </c>
      <c r="AM33" s="892">
        <f t="shared" si="63"/>
        <v>45</v>
      </c>
      <c r="AN33" s="893">
        <f t="shared" si="7"/>
        <v>1.5306122448979591E-3</v>
      </c>
      <c r="AO33" s="900"/>
      <c r="AP33" s="897">
        <f t="shared" si="81"/>
        <v>24</v>
      </c>
      <c r="AQ33" s="913">
        <v>9</v>
      </c>
      <c r="AR33" s="913"/>
      <c r="AS33" s="913">
        <v>48</v>
      </c>
      <c r="AT33" s="913"/>
      <c r="AU33" s="913"/>
      <c r="AV33" s="913">
        <v>4</v>
      </c>
      <c r="AW33" s="892">
        <f t="shared" si="64"/>
        <v>61</v>
      </c>
      <c r="AX33" s="893">
        <f t="shared" si="15"/>
        <v>2.0677966101694915E-3</v>
      </c>
      <c r="AY33" s="900"/>
      <c r="AZ33" s="897">
        <f t="shared" si="82"/>
        <v>23</v>
      </c>
      <c r="BA33" s="913">
        <v>4</v>
      </c>
      <c r="BB33" s="913"/>
      <c r="BC33" s="913">
        <v>30</v>
      </c>
      <c r="BD33" s="913"/>
      <c r="BE33" s="913"/>
      <c r="BF33" s="913">
        <v>7</v>
      </c>
      <c r="BG33" s="892">
        <f t="shared" si="65"/>
        <v>41</v>
      </c>
      <c r="BH33" s="893">
        <f t="shared" si="23"/>
        <v>1.3804713804713804E-3</v>
      </c>
      <c r="BI33" s="900"/>
      <c r="BJ33" s="889">
        <f t="shared" si="83"/>
        <v>23</v>
      </c>
      <c r="BK33" s="913">
        <v>5</v>
      </c>
      <c r="BL33" s="913"/>
      <c r="BM33" s="913">
        <v>13</v>
      </c>
      <c r="BN33" s="913"/>
      <c r="BO33" s="913"/>
      <c r="BP33" s="913">
        <v>9</v>
      </c>
      <c r="BQ33" s="892">
        <f t="shared" si="66"/>
        <v>27</v>
      </c>
      <c r="BR33" s="893">
        <f t="shared" si="30"/>
        <v>9.0909090909090909E-4</v>
      </c>
      <c r="BS33" s="900"/>
      <c r="BT33" s="889">
        <f t="shared" si="84"/>
        <v>23</v>
      </c>
      <c r="BU33" s="913">
        <v>4</v>
      </c>
      <c r="BV33" s="913"/>
      <c r="BW33" s="913">
        <v>2</v>
      </c>
      <c r="BX33" s="913"/>
      <c r="BY33" s="913"/>
      <c r="BZ33" s="913">
        <v>4</v>
      </c>
      <c r="CA33" s="892">
        <f t="shared" si="67"/>
        <v>10</v>
      </c>
      <c r="CB33" s="893">
        <f t="shared" si="38"/>
        <v>3.3898305084745765E-4</v>
      </c>
      <c r="CC33" s="900"/>
      <c r="CD33" s="897">
        <f t="shared" si="85"/>
        <v>23</v>
      </c>
      <c r="CE33" s="913">
        <v>4</v>
      </c>
      <c r="CF33" s="913"/>
      <c r="CG33" s="913">
        <v>2</v>
      </c>
      <c r="CH33" s="913"/>
      <c r="CI33" s="913"/>
      <c r="CJ33" s="913">
        <v>24</v>
      </c>
      <c r="CK33" s="892">
        <f t="shared" si="68"/>
        <v>30</v>
      </c>
      <c r="CL33" s="893">
        <f t="shared" si="46"/>
        <v>1.0204081632653062E-3</v>
      </c>
      <c r="CM33" s="900"/>
      <c r="CN33" s="915"/>
      <c r="CO33" s="913"/>
      <c r="CP33" s="913"/>
      <c r="CQ33" s="913"/>
      <c r="CR33" s="913"/>
      <c r="CS33" s="913"/>
      <c r="CT33" s="913"/>
      <c r="CU33" s="892">
        <f t="shared" si="69"/>
        <v>0</v>
      </c>
      <c r="CV33" s="893" t="e">
        <f t="shared" si="54"/>
        <v>#DIV/0!</v>
      </c>
      <c r="CW33" s="914"/>
      <c r="CX33" s="915"/>
      <c r="CY33" s="913"/>
      <c r="CZ33" s="913"/>
      <c r="DA33" s="913"/>
      <c r="DB33" s="913"/>
      <c r="DC33" s="913"/>
      <c r="DD33" s="913"/>
      <c r="DE33" s="892">
        <f t="shared" si="70"/>
        <v>0</v>
      </c>
      <c r="DF33" s="893" t="e">
        <f t="shared" si="62"/>
        <v>#DIV/0!</v>
      </c>
      <c r="DG33" s="914"/>
      <c r="DH33" s="621"/>
      <c r="DI33" s="914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2" customFormat="1" ht="20.149999999999999" customHeight="1">
      <c r="A34" s="888">
        <f t="shared" si="77"/>
        <v>45412</v>
      </c>
      <c r="B34" s="889">
        <f t="shared" si="87"/>
        <v>25</v>
      </c>
      <c r="C34" s="916">
        <v>6</v>
      </c>
      <c r="D34" s="916"/>
      <c r="E34" s="916">
        <v>4</v>
      </c>
      <c r="F34" s="916"/>
      <c r="G34" s="916"/>
      <c r="H34" s="916">
        <v>25</v>
      </c>
      <c r="I34" s="911">
        <f t="shared" si="71"/>
        <v>35</v>
      </c>
      <c r="J34" s="893">
        <f t="shared" si="72"/>
        <v>1.1864406779661016E-3</v>
      </c>
      <c r="K34" s="900"/>
      <c r="L34" s="897">
        <f t="shared" si="78"/>
        <v>25</v>
      </c>
      <c r="M34" s="913">
        <v>4</v>
      </c>
      <c r="N34" s="913"/>
      <c r="O34" s="913">
        <v>4</v>
      </c>
      <c r="P34" s="913"/>
      <c r="Q34" s="913"/>
      <c r="R34" s="913">
        <v>18</v>
      </c>
      <c r="S34" s="892">
        <f t="shared" si="73"/>
        <v>26</v>
      </c>
      <c r="T34" s="893">
        <f t="shared" si="74"/>
        <v>8.8435374149659865E-4</v>
      </c>
      <c r="U34" s="900"/>
      <c r="V34" s="897">
        <f t="shared" si="79"/>
        <v>25</v>
      </c>
      <c r="W34" s="913">
        <v>4</v>
      </c>
      <c r="X34" s="913"/>
      <c r="Y34" s="913">
        <v>14</v>
      </c>
      <c r="Z34" s="913"/>
      <c r="AA34" s="913"/>
      <c r="AB34" s="913">
        <v>6</v>
      </c>
      <c r="AC34" s="892">
        <f t="shared" si="75"/>
        <v>24</v>
      </c>
      <c r="AD34" s="893">
        <f t="shared" si="76"/>
        <v>8.1355932203389829E-4</v>
      </c>
      <c r="AE34" s="900"/>
      <c r="AF34" s="889">
        <f t="shared" si="80"/>
        <v>25</v>
      </c>
      <c r="AG34" s="913">
        <v>4</v>
      </c>
      <c r="AH34" s="913"/>
      <c r="AI34" s="913">
        <v>20</v>
      </c>
      <c r="AJ34" s="913"/>
      <c r="AK34" s="913"/>
      <c r="AL34" s="913">
        <v>9</v>
      </c>
      <c r="AM34" s="892">
        <f t="shared" si="63"/>
        <v>33</v>
      </c>
      <c r="AN34" s="893">
        <f t="shared" si="7"/>
        <v>1.1224489795918367E-3</v>
      </c>
      <c r="AO34" s="900"/>
      <c r="AP34" s="897">
        <f t="shared" si="81"/>
        <v>25</v>
      </c>
      <c r="AQ34" s="913">
        <v>7</v>
      </c>
      <c r="AR34" s="913"/>
      <c r="AS34" s="913">
        <v>22</v>
      </c>
      <c r="AT34" s="913"/>
      <c r="AU34" s="913"/>
      <c r="AV34" s="913">
        <v>3</v>
      </c>
      <c r="AW34" s="892">
        <f t="shared" si="64"/>
        <v>32</v>
      </c>
      <c r="AX34" s="893">
        <f t="shared" si="15"/>
        <v>1.0847457627118644E-3</v>
      </c>
      <c r="AY34" s="900"/>
      <c r="AZ34" s="897">
        <f t="shared" si="82"/>
        <v>24</v>
      </c>
      <c r="BA34" s="913">
        <v>3</v>
      </c>
      <c r="BB34" s="913"/>
      <c r="BC34" s="913">
        <v>20</v>
      </c>
      <c r="BD34" s="913"/>
      <c r="BE34" s="913"/>
      <c r="BF34" s="913">
        <v>7</v>
      </c>
      <c r="BG34" s="892">
        <f t="shared" si="65"/>
        <v>30</v>
      </c>
      <c r="BH34" s="893">
        <f t="shared" si="23"/>
        <v>1.0101010101010101E-3</v>
      </c>
      <c r="BI34" s="900"/>
      <c r="BJ34" s="889">
        <f t="shared" si="83"/>
        <v>24</v>
      </c>
      <c r="BK34" s="913">
        <v>7</v>
      </c>
      <c r="BL34" s="913"/>
      <c r="BM34" s="913">
        <v>13</v>
      </c>
      <c r="BN34" s="913"/>
      <c r="BO34" s="913"/>
      <c r="BP34" s="913">
        <v>9</v>
      </c>
      <c r="BQ34" s="892">
        <f t="shared" si="66"/>
        <v>29</v>
      </c>
      <c r="BR34" s="893">
        <f t="shared" si="30"/>
        <v>9.7643097643097647E-4</v>
      </c>
      <c r="BS34" s="900"/>
      <c r="BT34" s="889">
        <f t="shared" si="84"/>
        <v>24</v>
      </c>
      <c r="BU34" s="913">
        <v>4</v>
      </c>
      <c r="BV34" s="913"/>
      <c r="BW34" s="913">
        <v>13</v>
      </c>
      <c r="BX34" s="913"/>
      <c r="BY34" s="913"/>
      <c r="BZ34" s="913">
        <v>5</v>
      </c>
      <c r="CA34" s="892">
        <f t="shared" si="67"/>
        <v>22</v>
      </c>
      <c r="CB34" s="893">
        <f t="shared" si="38"/>
        <v>7.457627118644068E-4</v>
      </c>
      <c r="CC34" s="900"/>
      <c r="CD34" s="897">
        <f t="shared" si="85"/>
        <v>24</v>
      </c>
      <c r="CE34" s="913">
        <v>2</v>
      </c>
      <c r="CF34" s="913"/>
      <c r="CG34" s="913">
        <v>3</v>
      </c>
      <c r="CH34" s="913"/>
      <c r="CI34" s="913"/>
      <c r="CJ34" s="913">
        <v>15</v>
      </c>
      <c r="CK34" s="892">
        <f t="shared" si="68"/>
        <v>20</v>
      </c>
      <c r="CL34" s="893">
        <f t="shared" si="46"/>
        <v>6.8027210884353737E-4</v>
      </c>
      <c r="CM34" s="900"/>
      <c r="CN34" s="915"/>
      <c r="CO34" s="913"/>
      <c r="CP34" s="913"/>
      <c r="CQ34" s="913"/>
      <c r="CR34" s="913"/>
      <c r="CS34" s="913"/>
      <c r="CT34" s="913"/>
      <c r="CU34" s="892">
        <f t="shared" si="69"/>
        <v>0</v>
      </c>
      <c r="CV34" s="893" t="e">
        <f t="shared" si="54"/>
        <v>#DIV/0!</v>
      </c>
      <c r="CW34" s="914"/>
      <c r="CX34" s="915"/>
      <c r="CY34" s="913"/>
      <c r="CZ34" s="913"/>
      <c r="DA34" s="913"/>
      <c r="DB34" s="913"/>
      <c r="DC34" s="913"/>
      <c r="DD34" s="913"/>
      <c r="DE34" s="892">
        <f t="shared" si="70"/>
        <v>0</v>
      </c>
      <c r="DF34" s="893" t="e">
        <f t="shared" si="62"/>
        <v>#DIV/0!</v>
      </c>
      <c r="DG34" s="914"/>
      <c r="DH34" s="621"/>
      <c r="DI34" s="914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2" customFormat="1" ht="20.149999999999999" customHeight="1">
      <c r="A35" s="888">
        <f t="shared" si="77"/>
        <v>45413</v>
      </c>
      <c r="B35" s="889">
        <f t="shared" si="87"/>
        <v>26</v>
      </c>
      <c r="C35" s="912">
        <v>5</v>
      </c>
      <c r="D35" s="912"/>
      <c r="E35" s="912">
        <v>5</v>
      </c>
      <c r="F35" s="912"/>
      <c r="G35" s="912"/>
      <c r="H35" s="912">
        <v>24</v>
      </c>
      <c r="I35" s="892">
        <f t="shared" si="71"/>
        <v>34</v>
      </c>
      <c r="J35" s="893">
        <f t="shared" si="72"/>
        <v>1.1525423728813559E-3</v>
      </c>
      <c r="K35" s="900"/>
      <c r="L35" s="897">
        <f t="shared" si="78"/>
        <v>26</v>
      </c>
      <c r="M35" s="913">
        <v>6</v>
      </c>
      <c r="N35" s="913"/>
      <c r="O35" s="913">
        <v>6</v>
      </c>
      <c r="P35" s="913"/>
      <c r="Q35" s="913">
        <v>2</v>
      </c>
      <c r="R35" s="913">
        <v>30</v>
      </c>
      <c r="S35" s="892">
        <f t="shared" si="73"/>
        <v>44</v>
      </c>
      <c r="T35" s="893">
        <f t="shared" si="74"/>
        <v>1.4965986394557824E-3</v>
      </c>
      <c r="U35" s="900"/>
      <c r="V35" s="897">
        <f t="shared" si="79"/>
        <v>26</v>
      </c>
      <c r="W35" s="913">
        <v>5</v>
      </c>
      <c r="X35" s="913"/>
      <c r="Y35" s="913">
        <v>8</v>
      </c>
      <c r="Z35" s="913"/>
      <c r="AA35" s="913"/>
      <c r="AB35" s="913">
        <v>4</v>
      </c>
      <c r="AC35" s="892">
        <f t="shared" si="75"/>
        <v>17</v>
      </c>
      <c r="AD35" s="893">
        <f t="shared" si="76"/>
        <v>5.7627118644067795E-4</v>
      </c>
      <c r="AE35" s="900"/>
      <c r="AF35" s="889">
        <f t="shared" si="80"/>
        <v>26</v>
      </c>
      <c r="AG35" s="913">
        <v>3</v>
      </c>
      <c r="AH35" s="913"/>
      <c r="AI35" s="913">
        <v>19</v>
      </c>
      <c r="AJ35" s="913"/>
      <c r="AK35" s="913"/>
      <c r="AL35" s="913">
        <v>11</v>
      </c>
      <c r="AM35" s="892">
        <f t="shared" si="63"/>
        <v>33</v>
      </c>
      <c r="AN35" s="893">
        <f t="shared" si="7"/>
        <v>1.1224489795918367E-3</v>
      </c>
      <c r="AO35" s="900"/>
      <c r="AP35" s="897">
        <f t="shared" si="81"/>
        <v>26</v>
      </c>
      <c r="AQ35" s="913">
        <v>9</v>
      </c>
      <c r="AR35" s="913"/>
      <c r="AS35" s="913">
        <v>20</v>
      </c>
      <c r="AT35" s="913"/>
      <c r="AU35" s="913"/>
      <c r="AV35" s="913">
        <v>8</v>
      </c>
      <c r="AW35" s="892">
        <f t="shared" si="64"/>
        <v>37</v>
      </c>
      <c r="AX35" s="893">
        <f t="shared" si="15"/>
        <v>1.2542372881355931E-3</v>
      </c>
      <c r="AY35" s="900"/>
      <c r="AZ35" s="897">
        <f t="shared" si="82"/>
        <v>25</v>
      </c>
      <c r="BA35" s="913">
        <v>4</v>
      </c>
      <c r="BB35" s="913"/>
      <c r="BC35" s="913">
        <v>21</v>
      </c>
      <c r="BD35" s="913"/>
      <c r="BE35" s="913"/>
      <c r="BF35" s="913">
        <v>3</v>
      </c>
      <c r="BG35" s="892">
        <f t="shared" si="65"/>
        <v>28</v>
      </c>
      <c r="BH35" s="893">
        <f t="shared" si="23"/>
        <v>9.4276094276094272E-4</v>
      </c>
      <c r="BI35" s="900"/>
      <c r="BJ35" s="889">
        <f t="shared" si="83"/>
        <v>25</v>
      </c>
      <c r="BK35" s="913">
        <v>6</v>
      </c>
      <c r="BL35" s="913"/>
      <c r="BM35" s="913">
        <v>12</v>
      </c>
      <c r="BN35" s="913"/>
      <c r="BO35" s="913"/>
      <c r="BP35" s="913">
        <v>8</v>
      </c>
      <c r="BQ35" s="892">
        <f t="shared" si="66"/>
        <v>26</v>
      </c>
      <c r="BR35" s="893">
        <f t="shared" si="30"/>
        <v>8.7542087542087546E-4</v>
      </c>
      <c r="BS35" s="900"/>
      <c r="BT35" s="889">
        <f t="shared" si="84"/>
        <v>25</v>
      </c>
      <c r="BU35" s="913">
        <v>4</v>
      </c>
      <c r="BV35" s="913"/>
      <c r="BW35" s="913">
        <v>10</v>
      </c>
      <c r="BX35" s="913"/>
      <c r="BY35" s="913"/>
      <c r="BZ35" s="913">
        <v>7</v>
      </c>
      <c r="CA35" s="892">
        <f t="shared" si="67"/>
        <v>21</v>
      </c>
      <c r="CB35" s="893">
        <f t="shared" si="38"/>
        <v>7.1186440677966105E-4</v>
      </c>
      <c r="CC35" s="900"/>
      <c r="CD35" s="897">
        <f t="shared" si="85"/>
        <v>25</v>
      </c>
      <c r="CE35" s="913">
        <v>5</v>
      </c>
      <c r="CF35" s="913"/>
      <c r="CG35" s="913">
        <v>6</v>
      </c>
      <c r="CH35" s="913"/>
      <c r="CI35" s="913"/>
      <c r="CJ35" s="913">
        <v>15</v>
      </c>
      <c r="CK35" s="892">
        <f t="shared" si="68"/>
        <v>26</v>
      </c>
      <c r="CL35" s="893">
        <f t="shared" si="46"/>
        <v>8.8435374149659865E-4</v>
      </c>
      <c r="CM35" s="900"/>
      <c r="CN35" s="915"/>
      <c r="CO35" s="913"/>
      <c r="CP35" s="913"/>
      <c r="CQ35" s="913"/>
      <c r="CR35" s="913"/>
      <c r="CS35" s="913"/>
      <c r="CT35" s="913"/>
      <c r="CU35" s="892">
        <f t="shared" si="69"/>
        <v>0</v>
      </c>
      <c r="CV35" s="893" t="e">
        <f t="shared" si="54"/>
        <v>#DIV/0!</v>
      </c>
      <c r="CW35" s="914"/>
      <c r="CX35" s="915"/>
      <c r="CY35" s="913"/>
      <c r="CZ35" s="913"/>
      <c r="DA35" s="913"/>
      <c r="DB35" s="913"/>
      <c r="DC35" s="913"/>
      <c r="DD35" s="913"/>
      <c r="DE35" s="892">
        <f t="shared" si="70"/>
        <v>0</v>
      </c>
      <c r="DF35" s="893" t="e">
        <f t="shared" si="62"/>
        <v>#DIV/0!</v>
      </c>
      <c r="DG35" s="914"/>
      <c r="DH35" s="621"/>
      <c r="DI35" s="914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2" customFormat="1" ht="20.149999999999999" customHeight="1">
      <c r="A36" s="888">
        <f t="shared" si="77"/>
        <v>45414</v>
      </c>
      <c r="B36" s="889">
        <f t="shared" si="87"/>
        <v>27</v>
      </c>
      <c r="C36" s="912">
        <v>5</v>
      </c>
      <c r="D36" s="912"/>
      <c r="E36" s="912">
        <v>4</v>
      </c>
      <c r="F36" s="912"/>
      <c r="G36" s="912"/>
      <c r="H36" s="912">
        <v>28</v>
      </c>
      <c r="I36" s="892">
        <f t="shared" si="71"/>
        <v>37</v>
      </c>
      <c r="J36" s="893">
        <f t="shared" si="72"/>
        <v>1.2542372881355931E-3</v>
      </c>
      <c r="K36" s="900"/>
      <c r="L36" s="897">
        <f t="shared" si="78"/>
        <v>27</v>
      </c>
      <c r="M36" s="913">
        <v>2</v>
      </c>
      <c r="N36" s="913"/>
      <c r="O36" s="913">
        <v>2</v>
      </c>
      <c r="P36" s="913"/>
      <c r="Q36" s="913"/>
      <c r="R36" s="913">
        <v>22</v>
      </c>
      <c r="S36" s="892">
        <f t="shared" si="73"/>
        <v>26</v>
      </c>
      <c r="T36" s="893">
        <f t="shared" si="74"/>
        <v>8.8435374149659865E-4</v>
      </c>
      <c r="U36" s="917"/>
      <c r="V36" s="897">
        <f t="shared" si="79"/>
        <v>27</v>
      </c>
      <c r="W36" s="913">
        <v>3</v>
      </c>
      <c r="X36" s="913"/>
      <c r="Y36" s="913">
        <v>9</v>
      </c>
      <c r="Z36" s="913"/>
      <c r="AA36" s="913"/>
      <c r="AB36" s="913">
        <v>4</v>
      </c>
      <c r="AC36" s="892">
        <f t="shared" si="75"/>
        <v>16</v>
      </c>
      <c r="AD36" s="893">
        <f t="shared" si="76"/>
        <v>5.423728813559322E-4</v>
      </c>
      <c r="AE36" s="914"/>
      <c r="AF36" s="889">
        <f t="shared" si="80"/>
        <v>27</v>
      </c>
      <c r="AG36" s="913">
        <v>2</v>
      </c>
      <c r="AH36" s="913"/>
      <c r="AI36" s="913">
        <v>11</v>
      </c>
      <c r="AJ36" s="913"/>
      <c r="AK36" s="913"/>
      <c r="AL36" s="913">
        <v>7</v>
      </c>
      <c r="AM36" s="892">
        <f t="shared" si="63"/>
        <v>20</v>
      </c>
      <c r="AN36" s="893">
        <f t="shared" si="7"/>
        <v>6.8027210884353737E-4</v>
      </c>
      <c r="AO36" s="900"/>
      <c r="AP36" s="897">
        <f t="shared" si="81"/>
        <v>27</v>
      </c>
      <c r="AQ36" s="913">
        <v>4</v>
      </c>
      <c r="AR36" s="913"/>
      <c r="AS36" s="913">
        <v>15</v>
      </c>
      <c r="AT36" s="913"/>
      <c r="AU36" s="913"/>
      <c r="AV36" s="913"/>
      <c r="AW36" s="892">
        <f t="shared" si="64"/>
        <v>19</v>
      </c>
      <c r="AX36" s="893">
        <f t="shared" si="15"/>
        <v>6.4406779661016944E-4</v>
      </c>
      <c r="AY36" s="900"/>
      <c r="AZ36" s="897">
        <f t="shared" si="82"/>
        <v>26</v>
      </c>
      <c r="BA36" s="913">
        <v>2</v>
      </c>
      <c r="BB36" s="913"/>
      <c r="BC36" s="913">
        <v>16</v>
      </c>
      <c r="BD36" s="913"/>
      <c r="BE36" s="913"/>
      <c r="BF36" s="913">
        <v>4</v>
      </c>
      <c r="BG36" s="892">
        <f t="shared" si="65"/>
        <v>22</v>
      </c>
      <c r="BH36" s="893">
        <f t="shared" si="23"/>
        <v>7.407407407407407E-4</v>
      </c>
      <c r="BI36" s="900"/>
      <c r="BJ36" s="889">
        <f t="shared" si="83"/>
        <v>26</v>
      </c>
      <c r="BK36" s="913">
        <v>8</v>
      </c>
      <c r="BL36" s="913"/>
      <c r="BM36" s="913">
        <v>10</v>
      </c>
      <c r="BN36" s="913"/>
      <c r="BO36" s="913"/>
      <c r="BP36" s="913">
        <v>9</v>
      </c>
      <c r="BQ36" s="892">
        <f t="shared" si="66"/>
        <v>27</v>
      </c>
      <c r="BR36" s="893">
        <f t="shared" si="30"/>
        <v>9.0909090909090909E-4</v>
      </c>
      <c r="BS36" s="900"/>
      <c r="BT36" s="889">
        <f t="shared" si="84"/>
        <v>26</v>
      </c>
      <c r="BU36" s="913">
        <v>8</v>
      </c>
      <c r="BV36" s="913"/>
      <c r="BW36" s="913">
        <v>7</v>
      </c>
      <c r="BX36" s="913"/>
      <c r="BY36" s="913"/>
      <c r="BZ36" s="913">
        <v>8</v>
      </c>
      <c r="CA36" s="892">
        <f t="shared" si="67"/>
        <v>23</v>
      </c>
      <c r="CB36" s="893">
        <f t="shared" si="38"/>
        <v>7.7966101694915255E-4</v>
      </c>
      <c r="CC36" s="900"/>
      <c r="CD36" s="897">
        <f t="shared" si="85"/>
        <v>26</v>
      </c>
      <c r="CE36" s="913">
        <v>4</v>
      </c>
      <c r="CF36" s="913"/>
      <c r="CG36" s="913">
        <v>3</v>
      </c>
      <c r="CH36" s="913"/>
      <c r="CI36" s="913"/>
      <c r="CJ36" s="913">
        <v>19</v>
      </c>
      <c r="CK36" s="892">
        <f t="shared" si="68"/>
        <v>26</v>
      </c>
      <c r="CL36" s="893">
        <f t="shared" si="46"/>
        <v>8.8435374149659865E-4</v>
      </c>
      <c r="CM36" s="900"/>
      <c r="CN36" s="915"/>
      <c r="CO36" s="913"/>
      <c r="CP36" s="913"/>
      <c r="CQ36" s="913"/>
      <c r="CR36" s="913"/>
      <c r="CS36" s="913"/>
      <c r="CT36" s="913"/>
      <c r="CU36" s="892">
        <f t="shared" si="69"/>
        <v>0</v>
      </c>
      <c r="CV36" s="893" t="e">
        <f t="shared" si="54"/>
        <v>#DIV/0!</v>
      </c>
      <c r="CW36" s="914"/>
      <c r="CX36" s="915"/>
      <c r="CY36" s="913"/>
      <c r="CZ36" s="913"/>
      <c r="DA36" s="913"/>
      <c r="DB36" s="913"/>
      <c r="DC36" s="913"/>
      <c r="DD36" s="913"/>
      <c r="DE36" s="892">
        <f t="shared" si="70"/>
        <v>0</v>
      </c>
      <c r="DF36" s="893" t="e">
        <f t="shared" si="62"/>
        <v>#DIV/0!</v>
      </c>
      <c r="DG36" s="914"/>
      <c r="DH36" s="621"/>
      <c r="DI36" s="914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2" customFormat="1" ht="20.149999999999999" customHeight="1">
      <c r="A37" s="888">
        <f t="shared" si="77"/>
        <v>45415</v>
      </c>
      <c r="B37" s="889">
        <f t="shared" si="87"/>
        <v>28</v>
      </c>
      <c r="C37" s="912">
        <v>6</v>
      </c>
      <c r="D37" s="912"/>
      <c r="E37" s="912">
        <v>3</v>
      </c>
      <c r="F37" s="912"/>
      <c r="G37" s="912"/>
      <c r="H37" s="912">
        <v>42</v>
      </c>
      <c r="I37" s="892">
        <f t="shared" si="71"/>
        <v>51</v>
      </c>
      <c r="J37" s="893">
        <f t="shared" si="72"/>
        <v>1.7288135593220338E-3</v>
      </c>
      <c r="K37" s="900"/>
      <c r="L37" s="897">
        <f t="shared" si="78"/>
        <v>28</v>
      </c>
      <c r="M37" s="913">
        <v>3</v>
      </c>
      <c r="N37" s="913"/>
      <c r="O37" s="913">
        <v>3</v>
      </c>
      <c r="P37" s="913"/>
      <c r="Q37" s="913"/>
      <c r="R37" s="913">
        <v>15</v>
      </c>
      <c r="S37" s="892">
        <f t="shared" si="73"/>
        <v>21</v>
      </c>
      <c r="T37" s="893">
        <f t="shared" si="74"/>
        <v>7.1428571428571429E-4</v>
      </c>
      <c r="U37" s="900"/>
      <c r="V37" s="897">
        <f t="shared" si="79"/>
        <v>28</v>
      </c>
      <c r="W37" s="913">
        <v>4</v>
      </c>
      <c r="X37" s="913"/>
      <c r="Y37" s="913">
        <v>10</v>
      </c>
      <c r="Z37" s="913"/>
      <c r="AA37" s="913"/>
      <c r="AB37" s="913">
        <v>5</v>
      </c>
      <c r="AC37" s="892">
        <f t="shared" si="75"/>
        <v>19</v>
      </c>
      <c r="AD37" s="893">
        <f t="shared" si="76"/>
        <v>6.4406779661016944E-4</v>
      </c>
      <c r="AE37" s="914"/>
      <c r="AF37" s="889">
        <f t="shared" si="80"/>
        <v>28</v>
      </c>
      <c r="AG37" s="913">
        <v>3</v>
      </c>
      <c r="AH37" s="913"/>
      <c r="AI37" s="913">
        <v>7</v>
      </c>
      <c r="AJ37" s="913"/>
      <c r="AK37" s="913"/>
      <c r="AL37" s="913">
        <v>9</v>
      </c>
      <c r="AM37" s="892">
        <f t="shared" si="63"/>
        <v>19</v>
      </c>
      <c r="AN37" s="893">
        <f t="shared" si="7"/>
        <v>6.4625850340136056E-4</v>
      </c>
      <c r="AO37" s="914"/>
      <c r="AP37" s="897">
        <f t="shared" si="81"/>
        <v>28</v>
      </c>
      <c r="AQ37" s="913">
        <v>3</v>
      </c>
      <c r="AR37" s="913"/>
      <c r="AS37" s="913">
        <v>16</v>
      </c>
      <c r="AT37" s="913"/>
      <c r="AU37" s="913"/>
      <c r="AV37" s="913">
        <v>2</v>
      </c>
      <c r="AW37" s="892">
        <f t="shared" si="64"/>
        <v>21</v>
      </c>
      <c r="AX37" s="893">
        <f t="shared" si="15"/>
        <v>7.1186440677966105E-4</v>
      </c>
      <c r="AY37" s="914"/>
      <c r="AZ37" s="897">
        <f t="shared" si="82"/>
        <v>27</v>
      </c>
      <c r="BA37" s="913">
        <v>4</v>
      </c>
      <c r="BB37" s="913"/>
      <c r="BC37" s="913">
        <v>18</v>
      </c>
      <c r="BD37" s="913"/>
      <c r="BE37" s="913"/>
      <c r="BF37" s="913">
        <v>4</v>
      </c>
      <c r="BG37" s="892">
        <f t="shared" si="65"/>
        <v>26</v>
      </c>
      <c r="BH37" s="893">
        <f t="shared" si="23"/>
        <v>8.7542087542087546E-4</v>
      </c>
      <c r="BI37" s="900"/>
      <c r="BJ37" s="889">
        <f t="shared" si="83"/>
        <v>27</v>
      </c>
      <c r="BK37" s="913">
        <v>9</v>
      </c>
      <c r="BL37" s="913"/>
      <c r="BM37" s="913">
        <v>8</v>
      </c>
      <c r="BN37" s="913"/>
      <c r="BO37" s="913"/>
      <c r="BP37" s="913">
        <v>6</v>
      </c>
      <c r="BQ37" s="892">
        <f t="shared" si="66"/>
        <v>23</v>
      </c>
      <c r="BR37" s="893">
        <f t="shared" si="30"/>
        <v>7.7441077441077445E-4</v>
      </c>
      <c r="BS37" s="900"/>
      <c r="BT37" s="889">
        <f t="shared" si="84"/>
        <v>27</v>
      </c>
      <c r="BU37" s="913">
        <v>10</v>
      </c>
      <c r="BV37" s="913"/>
      <c r="BW37" s="913">
        <v>12</v>
      </c>
      <c r="BX37" s="913"/>
      <c r="BY37" s="913"/>
      <c r="BZ37" s="913">
        <v>10</v>
      </c>
      <c r="CA37" s="892">
        <f t="shared" si="67"/>
        <v>32</v>
      </c>
      <c r="CB37" s="893">
        <f t="shared" si="38"/>
        <v>1.0847457627118644E-3</v>
      </c>
      <c r="CC37" s="900"/>
      <c r="CD37" s="897">
        <f t="shared" si="85"/>
        <v>27</v>
      </c>
      <c r="CE37" s="913">
        <v>3</v>
      </c>
      <c r="CF37" s="913"/>
      <c r="CG37" s="913">
        <v>4</v>
      </c>
      <c r="CH37" s="913"/>
      <c r="CI37" s="913"/>
      <c r="CJ37" s="913">
        <v>12</v>
      </c>
      <c r="CK37" s="892">
        <f t="shared" si="68"/>
        <v>19</v>
      </c>
      <c r="CL37" s="893">
        <f t="shared" si="46"/>
        <v>6.4625850340136056E-4</v>
      </c>
      <c r="CM37" s="900"/>
      <c r="CN37" s="915"/>
      <c r="CO37" s="913"/>
      <c r="CP37" s="913"/>
      <c r="CQ37" s="913"/>
      <c r="CR37" s="913"/>
      <c r="CS37" s="913"/>
      <c r="CT37" s="913"/>
      <c r="CU37" s="892">
        <f t="shared" si="69"/>
        <v>0</v>
      </c>
      <c r="CV37" s="893" t="e">
        <f t="shared" si="54"/>
        <v>#DIV/0!</v>
      </c>
      <c r="CW37" s="914"/>
      <c r="CX37" s="915"/>
      <c r="CY37" s="913"/>
      <c r="CZ37" s="913"/>
      <c r="DA37" s="913"/>
      <c r="DB37" s="913"/>
      <c r="DC37" s="913"/>
      <c r="DD37" s="913"/>
      <c r="DE37" s="892">
        <f t="shared" si="70"/>
        <v>0</v>
      </c>
      <c r="DF37" s="893" t="e">
        <f t="shared" si="62"/>
        <v>#DIV/0!</v>
      </c>
      <c r="DG37" s="914"/>
      <c r="DH37" s="621"/>
      <c r="DI37" s="914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2" customFormat="1" ht="20.149999999999999" customHeight="1">
      <c r="A38" s="888">
        <f t="shared" si="77"/>
        <v>45416</v>
      </c>
      <c r="B38" s="889">
        <f t="shared" si="87"/>
        <v>29</v>
      </c>
      <c r="C38" s="912">
        <v>5</v>
      </c>
      <c r="D38" s="912"/>
      <c r="E38" s="912">
        <v>3</v>
      </c>
      <c r="F38" s="912"/>
      <c r="G38" s="912"/>
      <c r="H38" s="912">
        <v>58</v>
      </c>
      <c r="I38" s="892">
        <f t="shared" si="71"/>
        <v>66</v>
      </c>
      <c r="J38" s="893">
        <f t="shared" si="72"/>
        <v>2.2372881355932203E-3</v>
      </c>
      <c r="K38" s="900"/>
      <c r="L38" s="897">
        <f t="shared" si="78"/>
        <v>29</v>
      </c>
      <c r="M38" s="913">
        <v>8</v>
      </c>
      <c r="N38" s="913">
        <v>2</v>
      </c>
      <c r="O38" s="913">
        <v>5</v>
      </c>
      <c r="P38" s="913"/>
      <c r="Q38" s="913"/>
      <c r="R38" s="913">
        <v>36</v>
      </c>
      <c r="S38" s="892">
        <f t="shared" si="73"/>
        <v>51</v>
      </c>
      <c r="T38" s="893">
        <f t="shared" si="74"/>
        <v>1.7346938775510204E-3</v>
      </c>
      <c r="U38" s="900"/>
      <c r="V38" s="897">
        <f t="shared" si="79"/>
        <v>29</v>
      </c>
      <c r="W38" s="913">
        <v>1</v>
      </c>
      <c r="X38" s="913"/>
      <c r="Y38" s="913"/>
      <c r="Z38" s="913"/>
      <c r="AA38" s="913"/>
      <c r="AB38" s="913">
        <v>4</v>
      </c>
      <c r="AC38" s="892">
        <f t="shared" si="75"/>
        <v>5</v>
      </c>
      <c r="AD38" s="893">
        <f t="shared" si="76"/>
        <v>1.6949152542372882E-4</v>
      </c>
      <c r="AE38" s="914"/>
      <c r="AF38" s="889">
        <f t="shared" si="80"/>
        <v>29</v>
      </c>
      <c r="AG38" s="913">
        <v>8</v>
      </c>
      <c r="AH38" s="913"/>
      <c r="AI38" s="913">
        <v>5</v>
      </c>
      <c r="AJ38" s="913"/>
      <c r="AK38" s="913"/>
      <c r="AL38" s="913">
        <v>14</v>
      </c>
      <c r="AM38" s="892">
        <f t="shared" si="63"/>
        <v>27</v>
      </c>
      <c r="AN38" s="893">
        <f t="shared" si="7"/>
        <v>9.1836734693877546E-4</v>
      </c>
      <c r="AO38" s="914"/>
      <c r="AP38" s="897">
        <f t="shared" si="81"/>
        <v>29</v>
      </c>
      <c r="AQ38" s="913">
        <v>4</v>
      </c>
      <c r="AR38" s="913"/>
      <c r="AS38" s="913">
        <v>12</v>
      </c>
      <c r="AT38" s="913"/>
      <c r="AU38" s="913"/>
      <c r="AV38" s="913">
        <v>10</v>
      </c>
      <c r="AW38" s="892">
        <f t="shared" si="64"/>
        <v>26</v>
      </c>
      <c r="AX38" s="893">
        <f t="shared" si="15"/>
        <v>8.8135593220338979E-4</v>
      </c>
      <c r="AY38" s="914"/>
      <c r="AZ38" s="897">
        <f t="shared" si="82"/>
        <v>28</v>
      </c>
      <c r="BA38" s="913">
        <v>9</v>
      </c>
      <c r="BB38" s="913"/>
      <c r="BC38" s="913">
        <v>14</v>
      </c>
      <c r="BD38" s="913"/>
      <c r="BE38" s="913"/>
      <c r="BF38" s="913">
        <v>4</v>
      </c>
      <c r="BG38" s="892">
        <f t="shared" si="65"/>
        <v>27</v>
      </c>
      <c r="BH38" s="893">
        <f t="shared" si="23"/>
        <v>9.0909090909090909E-4</v>
      </c>
      <c r="BI38" s="900"/>
      <c r="BJ38" s="889">
        <f t="shared" si="83"/>
        <v>28</v>
      </c>
      <c r="BK38" s="913">
        <v>12</v>
      </c>
      <c r="BL38" s="913"/>
      <c r="BM38" s="913">
        <v>2</v>
      </c>
      <c r="BN38" s="913"/>
      <c r="BO38" s="913"/>
      <c r="BP38" s="913">
        <v>13</v>
      </c>
      <c r="BQ38" s="892">
        <f t="shared" si="66"/>
        <v>27</v>
      </c>
      <c r="BR38" s="893">
        <f t="shared" si="30"/>
        <v>9.0909090909090909E-4</v>
      </c>
      <c r="BS38" s="900"/>
      <c r="BT38" s="889">
        <f t="shared" si="84"/>
        <v>28</v>
      </c>
      <c r="BU38" s="913">
        <v>11</v>
      </c>
      <c r="BV38" s="913"/>
      <c r="BW38" s="913">
        <v>4</v>
      </c>
      <c r="BX38" s="913"/>
      <c r="BY38" s="913"/>
      <c r="BZ38" s="913">
        <v>10</v>
      </c>
      <c r="CA38" s="892">
        <f t="shared" si="67"/>
        <v>25</v>
      </c>
      <c r="CB38" s="893">
        <f t="shared" si="38"/>
        <v>8.4745762711864404E-4</v>
      </c>
      <c r="CC38" s="900"/>
      <c r="CD38" s="897">
        <f t="shared" si="85"/>
        <v>28</v>
      </c>
      <c r="CE38" s="913">
        <v>5</v>
      </c>
      <c r="CF38" s="913"/>
      <c r="CG38" s="913">
        <v>5</v>
      </c>
      <c r="CH38" s="913"/>
      <c r="CI38" s="913"/>
      <c r="CJ38" s="913">
        <v>20</v>
      </c>
      <c r="CK38" s="892">
        <f t="shared" si="68"/>
        <v>30</v>
      </c>
      <c r="CL38" s="893">
        <f t="shared" si="46"/>
        <v>1.0204081632653062E-3</v>
      </c>
      <c r="CM38" s="900"/>
      <c r="CN38" s="915"/>
      <c r="CO38" s="913"/>
      <c r="CP38" s="913"/>
      <c r="CQ38" s="913"/>
      <c r="CR38" s="913"/>
      <c r="CS38" s="913"/>
      <c r="CT38" s="913"/>
      <c r="CU38" s="892">
        <f t="shared" si="69"/>
        <v>0</v>
      </c>
      <c r="CV38" s="893" t="e">
        <f t="shared" si="54"/>
        <v>#DIV/0!</v>
      </c>
      <c r="CW38" s="914"/>
      <c r="CX38" s="915"/>
      <c r="CY38" s="913"/>
      <c r="CZ38" s="913"/>
      <c r="DA38" s="913"/>
      <c r="DB38" s="913"/>
      <c r="DC38" s="913"/>
      <c r="DD38" s="913"/>
      <c r="DE38" s="892">
        <f t="shared" si="70"/>
        <v>0</v>
      </c>
      <c r="DF38" s="893" t="e">
        <f t="shared" si="62"/>
        <v>#DIV/0!</v>
      </c>
      <c r="DG38" s="914"/>
      <c r="DH38" s="621"/>
      <c r="DI38" s="914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2" customFormat="1" ht="20.149999999999999" customHeight="1">
      <c r="A39" s="888">
        <f t="shared" si="77"/>
        <v>45417</v>
      </c>
      <c r="B39" s="889">
        <f t="shared" si="87"/>
        <v>30</v>
      </c>
      <c r="C39" s="912">
        <v>8</v>
      </c>
      <c r="D39" s="912"/>
      <c r="E39" s="912">
        <v>6</v>
      </c>
      <c r="F39" s="912"/>
      <c r="G39" s="912"/>
      <c r="H39" s="912">
        <v>40</v>
      </c>
      <c r="I39" s="892">
        <f t="shared" si="71"/>
        <v>54</v>
      </c>
      <c r="J39" s="893">
        <f t="shared" si="72"/>
        <v>1.8305084745762711E-3</v>
      </c>
      <c r="K39" s="900"/>
      <c r="L39" s="897">
        <f t="shared" si="78"/>
        <v>30</v>
      </c>
      <c r="M39" s="913">
        <v>10</v>
      </c>
      <c r="N39" s="913"/>
      <c r="O39" s="913">
        <v>12</v>
      </c>
      <c r="P39" s="913"/>
      <c r="Q39" s="913"/>
      <c r="R39" s="913">
        <v>39</v>
      </c>
      <c r="S39" s="892">
        <f t="shared" si="73"/>
        <v>61</v>
      </c>
      <c r="T39" s="893">
        <f t="shared" si="74"/>
        <v>2.0748299319727891E-3</v>
      </c>
      <c r="U39" s="914"/>
      <c r="V39" s="897">
        <f t="shared" si="79"/>
        <v>30</v>
      </c>
      <c r="W39" s="913">
        <v>5</v>
      </c>
      <c r="X39" s="913"/>
      <c r="Y39" s="913">
        <v>3</v>
      </c>
      <c r="Z39" s="913"/>
      <c r="AA39" s="913"/>
      <c r="AB39" s="913">
        <v>6</v>
      </c>
      <c r="AC39" s="892">
        <f t="shared" si="75"/>
        <v>14</v>
      </c>
      <c r="AD39" s="893">
        <f t="shared" si="76"/>
        <v>4.745762711864407E-4</v>
      </c>
      <c r="AE39" s="914"/>
      <c r="AF39" s="889">
        <f t="shared" si="80"/>
        <v>30</v>
      </c>
      <c r="AG39" s="913">
        <v>6</v>
      </c>
      <c r="AH39" s="913"/>
      <c r="AI39" s="913">
        <v>3</v>
      </c>
      <c r="AJ39" s="913">
        <v>1</v>
      </c>
      <c r="AK39" s="913"/>
      <c r="AL39" s="913">
        <v>13</v>
      </c>
      <c r="AM39" s="892">
        <f t="shared" si="63"/>
        <v>23</v>
      </c>
      <c r="AN39" s="893">
        <f t="shared" si="7"/>
        <v>7.8231292517006801E-4</v>
      </c>
      <c r="AO39" s="914"/>
      <c r="AP39" s="897">
        <f t="shared" si="81"/>
        <v>30</v>
      </c>
      <c r="AQ39" s="913">
        <v>10</v>
      </c>
      <c r="AR39" s="913"/>
      <c r="AS39" s="913">
        <v>21</v>
      </c>
      <c r="AT39" s="913"/>
      <c r="AU39" s="913"/>
      <c r="AV39" s="913">
        <v>9</v>
      </c>
      <c r="AW39" s="892">
        <f t="shared" si="64"/>
        <v>40</v>
      </c>
      <c r="AX39" s="893">
        <f t="shared" si="15"/>
        <v>1.3559322033898306E-3</v>
      </c>
      <c r="AY39" s="914"/>
      <c r="AZ39" s="897">
        <f t="shared" si="82"/>
        <v>29</v>
      </c>
      <c r="BA39" s="913">
        <v>8</v>
      </c>
      <c r="BB39" s="913"/>
      <c r="BC39" s="913">
        <v>11</v>
      </c>
      <c r="BD39" s="913"/>
      <c r="BE39" s="913"/>
      <c r="BF39" s="913">
        <v>9</v>
      </c>
      <c r="BG39" s="892">
        <f t="shared" si="65"/>
        <v>28</v>
      </c>
      <c r="BH39" s="893">
        <f t="shared" si="23"/>
        <v>9.4276094276094272E-4</v>
      </c>
      <c r="BI39" s="900"/>
      <c r="BJ39" s="889">
        <f t="shared" si="83"/>
        <v>29</v>
      </c>
      <c r="BK39" s="913">
        <v>6</v>
      </c>
      <c r="BL39" s="913"/>
      <c r="BM39" s="913">
        <v>3</v>
      </c>
      <c r="BN39" s="913"/>
      <c r="BO39" s="913"/>
      <c r="BP39" s="913">
        <v>11</v>
      </c>
      <c r="BQ39" s="892">
        <f t="shared" si="66"/>
        <v>20</v>
      </c>
      <c r="BR39" s="893">
        <f t="shared" si="30"/>
        <v>6.7340067340067344E-4</v>
      </c>
      <c r="BS39" s="900"/>
      <c r="BT39" s="889">
        <f t="shared" si="84"/>
        <v>29</v>
      </c>
      <c r="BU39" s="913">
        <v>12</v>
      </c>
      <c r="BV39" s="913"/>
      <c r="BW39" s="913">
        <v>10</v>
      </c>
      <c r="BX39" s="913"/>
      <c r="BY39" s="913"/>
      <c r="BZ39" s="913">
        <v>12</v>
      </c>
      <c r="CA39" s="892">
        <f t="shared" si="67"/>
        <v>34</v>
      </c>
      <c r="CB39" s="893">
        <f t="shared" si="38"/>
        <v>1.1525423728813559E-3</v>
      </c>
      <c r="CC39" s="900"/>
      <c r="CD39" s="897">
        <f t="shared" si="85"/>
        <v>29</v>
      </c>
      <c r="CE39" s="913">
        <v>4</v>
      </c>
      <c r="CF39" s="913"/>
      <c r="CG39" s="913">
        <v>10</v>
      </c>
      <c r="CH39" s="913"/>
      <c r="CI39" s="913"/>
      <c r="CJ39" s="913">
        <v>16</v>
      </c>
      <c r="CK39" s="892">
        <f t="shared" si="68"/>
        <v>30</v>
      </c>
      <c r="CL39" s="893">
        <f t="shared" si="46"/>
        <v>1.0204081632653062E-3</v>
      </c>
      <c r="CM39" s="900"/>
      <c r="CN39" s="915"/>
      <c r="CO39" s="913"/>
      <c r="CP39" s="913"/>
      <c r="CQ39" s="913"/>
      <c r="CR39" s="913"/>
      <c r="CS39" s="913"/>
      <c r="CT39" s="913"/>
      <c r="CU39" s="892">
        <f t="shared" si="69"/>
        <v>0</v>
      </c>
      <c r="CV39" s="893" t="e">
        <f t="shared" si="54"/>
        <v>#DIV/0!</v>
      </c>
      <c r="CW39" s="914"/>
      <c r="CX39" s="915"/>
      <c r="CY39" s="913"/>
      <c r="CZ39" s="913"/>
      <c r="DA39" s="913"/>
      <c r="DB39" s="913"/>
      <c r="DC39" s="913"/>
      <c r="DD39" s="913"/>
      <c r="DE39" s="892">
        <f t="shared" si="70"/>
        <v>0</v>
      </c>
      <c r="DF39" s="893" t="e">
        <f t="shared" si="62"/>
        <v>#DIV/0!</v>
      </c>
      <c r="DG39" s="914"/>
      <c r="DH39" s="621"/>
      <c r="DI39" s="914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2" customFormat="1" ht="20.149999999999999" customHeight="1">
      <c r="A40" s="888">
        <f t="shared" si="77"/>
        <v>45418</v>
      </c>
      <c r="B40" s="889">
        <f t="shared" si="87"/>
        <v>31</v>
      </c>
      <c r="C40" s="912">
        <v>9</v>
      </c>
      <c r="D40" s="912"/>
      <c r="E40" s="912">
        <v>4</v>
      </c>
      <c r="F40" s="912"/>
      <c r="G40" s="912">
        <v>2</v>
      </c>
      <c r="H40" s="912">
        <v>45</v>
      </c>
      <c r="I40" s="892">
        <f t="shared" si="71"/>
        <v>60</v>
      </c>
      <c r="J40" s="893">
        <f t="shared" si="72"/>
        <v>2.0338983050847458E-3</v>
      </c>
      <c r="K40" s="900"/>
      <c r="L40" s="897">
        <f t="shared" si="78"/>
        <v>31</v>
      </c>
      <c r="M40" s="913">
        <v>6</v>
      </c>
      <c r="N40" s="913"/>
      <c r="O40" s="913">
        <v>6</v>
      </c>
      <c r="P40" s="913"/>
      <c r="Q40" s="913"/>
      <c r="R40" s="913">
        <v>34</v>
      </c>
      <c r="S40" s="892">
        <f t="shared" si="73"/>
        <v>46</v>
      </c>
      <c r="T40" s="893">
        <f t="shared" si="74"/>
        <v>1.564625850340136E-3</v>
      </c>
      <c r="U40" s="914"/>
      <c r="V40" s="897">
        <f t="shared" si="79"/>
        <v>31</v>
      </c>
      <c r="W40" s="913">
        <v>4</v>
      </c>
      <c r="X40" s="913"/>
      <c r="Y40" s="913">
        <v>2</v>
      </c>
      <c r="Z40" s="913"/>
      <c r="AA40" s="913"/>
      <c r="AB40" s="913">
        <v>5</v>
      </c>
      <c r="AC40" s="892">
        <f t="shared" si="75"/>
        <v>11</v>
      </c>
      <c r="AD40" s="893">
        <f t="shared" si="76"/>
        <v>3.728813559322034E-4</v>
      </c>
      <c r="AE40" s="914"/>
      <c r="AF40" s="889">
        <f t="shared" si="80"/>
        <v>31</v>
      </c>
      <c r="AG40" s="913">
        <v>2</v>
      </c>
      <c r="AH40" s="913"/>
      <c r="AI40" s="913">
        <v>1</v>
      </c>
      <c r="AJ40" s="913"/>
      <c r="AK40" s="913"/>
      <c r="AL40" s="913">
        <v>15</v>
      </c>
      <c r="AM40" s="892">
        <f t="shared" si="63"/>
        <v>18</v>
      </c>
      <c r="AN40" s="893">
        <f t="shared" si="7"/>
        <v>6.1224489795918364E-4</v>
      </c>
      <c r="AO40" s="914"/>
      <c r="AP40" s="897">
        <f t="shared" si="81"/>
        <v>31</v>
      </c>
      <c r="AQ40" s="913">
        <v>9</v>
      </c>
      <c r="AR40" s="913"/>
      <c r="AS40" s="913">
        <v>8</v>
      </c>
      <c r="AT40" s="913"/>
      <c r="AU40" s="913"/>
      <c r="AV40" s="913">
        <v>7</v>
      </c>
      <c r="AW40" s="892">
        <f t="shared" si="64"/>
        <v>24</v>
      </c>
      <c r="AX40" s="893">
        <f t="shared" si="15"/>
        <v>8.1355932203389829E-4</v>
      </c>
      <c r="AY40" s="914"/>
      <c r="AZ40" s="897">
        <f t="shared" si="82"/>
        <v>30</v>
      </c>
      <c r="BA40" s="913">
        <v>4</v>
      </c>
      <c r="BB40" s="913"/>
      <c r="BC40" s="913"/>
      <c r="BD40" s="913"/>
      <c r="BE40" s="913"/>
      <c r="BF40" s="913">
        <v>9</v>
      </c>
      <c r="BG40" s="892">
        <f t="shared" si="65"/>
        <v>13</v>
      </c>
      <c r="BH40" s="893">
        <f t="shared" si="23"/>
        <v>4.3771043771043773E-4</v>
      </c>
      <c r="BI40" s="900"/>
      <c r="BJ40" s="889">
        <f t="shared" si="83"/>
        <v>30</v>
      </c>
      <c r="BK40" s="913">
        <v>8</v>
      </c>
      <c r="BL40" s="913"/>
      <c r="BM40" s="913">
        <v>5</v>
      </c>
      <c r="BN40" s="913"/>
      <c r="BO40" s="913"/>
      <c r="BP40" s="913">
        <v>22</v>
      </c>
      <c r="BQ40" s="892">
        <f t="shared" si="66"/>
        <v>35</v>
      </c>
      <c r="BR40" s="893">
        <f t="shared" si="30"/>
        <v>1.1784511784511784E-3</v>
      </c>
      <c r="BS40" s="900"/>
      <c r="BT40" s="889">
        <f t="shared" si="84"/>
        <v>30</v>
      </c>
      <c r="BU40" s="913">
        <v>10</v>
      </c>
      <c r="BV40" s="913"/>
      <c r="BW40" s="913">
        <v>3</v>
      </c>
      <c r="BX40" s="913"/>
      <c r="BY40" s="913"/>
      <c r="BZ40" s="913">
        <v>9</v>
      </c>
      <c r="CA40" s="892">
        <f t="shared" si="67"/>
        <v>22</v>
      </c>
      <c r="CB40" s="893">
        <f t="shared" si="38"/>
        <v>7.457627118644068E-4</v>
      </c>
      <c r="CC40" s="900"/>
      <c r="CD40" s="897">
        <f t="shared" si="85"/>
        <v>30</v>
      </c>
      <c r="CE40" s="913">
        <v>5</v>
      </c>
      <c r="CF40" s="913"/>
      <c r="CG40" s="913">
        <v>12</v>
      </c>
      <c r="CH40" s="913"/>
      <c r="CI40" s="913"/>
      <c r="CJ40" s="913">
        <v>15</v>
      </c>
      <c r="CK40" s="892">
        <f t="shared" si="68"/>
        <v>32</v>
      </c>
      <c r="CL40" s="893">
        <f t="shared" si="46"/>
        <v>1.0884353741496598E-3</v>
      </c>
      <c r="CM40" s="900"/>
      <c r="CN40" s="915"/>
      <c r="CO40" s="913"/>
      <c r="CP40" s="913"/>
      <c r="CQ40" s="913"/>
      <c r="CR40" s="913"/>
      <c r="CS40" s="913"/>
      <c r="CT40" s="913"/>
      <c r="CU40" s="892">
        <f t="shared" si="69"/>
        <v>0</v>
      </c>
      <c r="CV40" s="893" t="e">
        <f t="shared" si="54"/>
        <v>#DIV/0!</v>
      </c>
      <c r="CW40" s="914"/>
      <c r="CX40" s="915"/>
      <c r="CY40" s="913"/>
      <c r="CZ40" s="913"/>
      <c r="DA40" s="913"/>
      <c r="DB40" s="913"/>
      <c r="DC40" s="913"/>
      <c r="DD40" s="913"/>
      <c r="DE40" s="892">
        <f t="shared" si="70"/>
        <v>0</v>
      </c>
      <c r="DF40" s="893" t="e">
        <f t="shared" si="62"/>
        <v>#DIV/0!</v>
      </c>
      <c r="DG40" s="914"/>
      <c r="DH40" s="621"/>
      <c r="DI40" s="914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2" customFormat="1" ht="20.149999999999999" customHeight="1">
      <c r="A41" s="888">
        <f t="shared" si="77"/>
        <v>45419</v>
      </c>
      <c r="B41" s="889">
        <f t="shared" si="87"/>
        <v>32</v>
      </c>
      <c r="C41" s="912">
        <v>15</v>
      </c>
      <c r="D41" s="912"/>
      <c r="E41" s="912">
        <v>8</v>
      </c>
      <c r="F41" s="912"/>
      <c r="G41" s="912">
        <v>2</v>
      </c>
      <c r="H41" s="912">
        <v>23</v>
      </c>
      <c r="I41" s="892">
        <f t="shared" si="71"/>
        <v>48</v>
      </c>
      <c r="J41" s="893">
        <f t="shared" si="72"/>
        <v>1.6271186440677966E-3</v>
      </c>
      <c r="K41" s="900"/>
      <c r="L41" s="897">
        <f t="shared" si="78"/>
        <v>32</v>
      </c>
      <c r="M41" s="913">
        <v>42</v>
      </c>
      <c r="N41" s="913"/>
      <c r="O41" s="913">
        <v>58</v>
      </c>
      <c r="P41" s="913"/>
      <c r="Q41" s="913"/>
      <c r="R41" s="913">
        <v>12</v>
      </c>
      <c r="S41" s="892">
        <f t="shared" si="73"/>
        <v>112</v>
      </c>
      <c r="T41" s="893">
        <f t="shared" si="74"/>
        <v>3.8095238095238095E-3</v>
      </c>
      <c r="U41" s="914"/>
      <c r="V41" s="897">
        <f t="shared" si="79"/>
        <v>32</v>
      </c>
      <c r="W41" s="913">
        <v>5</v>
      </c>
      <c r="X41" s="913"/>
      <c r="Y41" s="913">
        <v>4</v>
      </c>
      <c r="Z41" s="913"/>
      <c r="AA41" s="913"/>
      <c r="AB41" s="913">
        <v>8</v>
      </c>
      <c r="AC41" s="892">
        <f t="shared" si="75"/>
        <v>17</v>
      </c>
      <c r="AD41" s="893">
        <f t="shared" si="76"/>
        <v>5.7627118644067795E-4</v>
      </c>
      <c r="AE41" s="914"/>
      <c r="AF41" s="889">
        <f t="shared" si="80"/>
        <v>32</v>
      </c>
      <c r="AG41" s="913">
        <v>5</v>
      </c>
      <c r="AH41" s="913"/>
      <c r="AI41" s="913"/>
      <c r="AJ41" s="913"/>
      <c r="AK41" s="913"/>
      <c r="AL41" s="913">
        <v>10</v>
      </c>
      <c r="AM41" s="892">
        <f t="shared" si="63"/>
        <v>15</v>
      </c>
      <c r="AN41" s="893">
        <f t="shared" si="7"/>
        <v>5.1020408163265311E-4</v>
      </c>
      <c r="AO41" s="914"/>
      <c r="AP41" s="897">
        <f t="shared" si="81"/>
        <v>32</v>
      </c>
      <c r="AQ41" s="913">
        <v>7</v>
      </c>
      <c r="AR41" s="913"/>
      <c r="AS41" s="913">
        <v>16</v>
      </c>
      <c r="AT41" s="913"/>
      <c r="AU41" s="913"/>
      <c r="AV41" s="913"/>
      <c r="AW41" s="892">
        <f t="shared" si="64"/>
        <v>23</v>
      </c>
      <c r="AX41" s="893">
        <f t="shared" si="15"/>
        <v>7.7966101694915255E-4</v>
      </c>
      <c r="AY41" s="914"/>
      <c r="AZ41" s="897">
        <f t="shared" si="82"/>
        <v>31</v>
      </c>
      <c r="BA41" s="913">
        <v>14</v>
      </c>
      <c r="BB41" s="913"/>
      <c r="BC41" s="913">
        <v>3</v>
      </c>
      <c r="BD41" s="913"/>
      <c r="BE41" s="913"/>
      <c r="BF41" s="913">
        <v>14</v>
      </c>
      <c r="BG41" s="892">
        <f t="shared" si="65"/>
        <v>31</v>
      </c>
      <c r="BH41" s="893">
        <f t="shared" si="23"/>
        <v>1.0437710437710438E-3</v>
      </c>
      <c r="BI41" s="900"/>
      <c r="BJ41" s="889">
        <f t="shared" si="83"/>
        <v>31</v>
      </c>
      <c r="BK41" s="913">
        <v>12</v>
      </c>
      <c r="BL41" s="913"/>
      <c r="BM41" s="913"/>
      <c r="BN41" s="913"/>
      <c r="BO41" s="913"/>
      <c r="BP41" s="913">
        <v>12</v>
      </c>
      <c r="BQ41" s="892">
        <f t="shared" si="66"/>
        <v>24</v>
      </c>
      <c r="BR41" s="893">
        <f t="shared" si="30"/>
        <v>8.0808080808080808E-4</v>
      </c>
      <c r="BS41" s="900"/>
      <c r="BT41" s="889">
        <f t="shared" si="84"/>
        <v>31</v>
      </c>
      <c r="BU41" s="913">
        <v>9</v>
      </c>
      <c r="BV41" s="913"/>
      <c r="BW41" s="913">
        <v>3</v>
      </c>
      <c r="BX41" s="913"/>
      <c r="BY41" s="913"/>
      <c r="BZ41" s="913">
        <v>11</v>
      </c>
      <c r="CA41" s="892">
        <f t="shared" si="67"/>
        <v>23</v>
      </c>
      <c r="CB41" s="893">
        <f t="shared" si="38"/>
        <v>7.7966101694915255E-4</v>
      </c>
      <c r="CC41" s="900"/>
      <c r="CD41" s="897">
        <f t="shared" si="85"/>
        <v>31</v>
      </c>
      <c r="CE41" s="913">
        <v>8</v>
      </c>
      <c r="CF41" s="913"/>
      <c r="CG41" s="913">
        <v>18</v>
      </c>
      <c r="CH41" s="913"/>
      <c r="CI41" s="913"/>
      <c r="CJ41" s="913">
        <v>35</v>
      </c>
      <c r="CK41" s="892">
        <f t="shared" si="68"/>
        <v>61</v>
      </c>
      <c r="CL41" s="893">
        <f t="shared" si="46"/>
        <v>2.0748299319727891E-3</v>
      </c>
      <c r="CM41" s="900"/>
      <c r="CN41" s="915"/>
      <c r="CO41" s="913"/>
      <c r="CP41" s="913"/>
      <c r="CQ41" s="913"/>
      <c r="CR41" s="913"/>
      <c r="CS41" s="913"/>
      <c r="CT41" s="913"/>
      <c r="CU41" s="892">
        <f t="shared" si="69"/>
        <v>0</v>
      </c>
      <c r="CV41" s="893" t="e">
        <f t="shared" si="54"/>
        <v>#DIV/0!</v>
      </c>
      <c r="CW41" s="914"/>
      <c r="CX41" s="915"/>
      <c r="CY41" s="913"/>
      <c r="CZ41" s="913"/>
      <c r="DA41" s="913"/>
      <c r="DB41" s="913"/>
      <c r="DC41" s="913"/>
      <c r="DD41" s="913"/>
      <c r="DE41" s="892">
        <f t="shared" si="70"/>
        <v>0</v>
      </c>
      <c r="DF41" s="893" t="e">
        <f t="shared" si="62"/>
        <v>#DIV/0!</v>
      </c>
      <c r="DG41" s="914"/>
      <c r="DH41" s="621"/>
      <c r="DI41" s="914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2" customFormat="1" ht="20.149999999999999" customHeight="1">
      <c r="A42" s="888">
        <f t="shared" si="77"/>
        <v>45420</v>
      </c>
      <c r="B42" s="889">
        <f t="shared" si="87"/>
        <v>33</v>
      </c>
      <c r="C42" s="912">
        <v>25</v>
      </c>
      <c r="D42" s="912"/>
      <c r="E42" s="912"/>
      <c r="F42" s="912"/>
      <c r="G42" s="912"/>
      <c r="H42" s="912">
        <v>5</v>
      </c>
      <c r="I42" s="892">
        <f t="shared" si="71"/>
        <v>30</v>
      </c>
      <c r="J42" s="893">
        <f t="shared" si="72"/>
        <v>1.0169491525423729E-3</v>
      </c>
      <c r="K42" s="900"/>
      <c r="L42" s="897">
        <f t="shared" si="78"/>
        <v>33</v>
      </c>
      <c r="M42" s="913">
        <v>43</v>
      </c>
      <c r="N42" s="913"/>
      <c r="O42" s="913">
        <v>2</v>
      </c>
      <c r="P42" s="913"/>
      <c r="Q42" s="913"/>
      <c r="R42" s="913">
        <v>20</v>
      </c>
      <c r="S42" s="892">
        <f t="shared" si="73"/>
        <v>65</v>
      </c>
      <c r="T42" s="893">
        <f t="shared" si="74"/>
        <v>2.2108843537414968E-3</v>
      </c>
      <c r="U42" s="914"/>
      <c r="V42" s="897">
        <f t="shared" si="79"/>
        <v>33</v>
      </c>
      <c r="W42" s="913">
        <v>8</v>
      </c>
      <c r="X42" s="913"/>
      <c r="Y42" s="913"/>
      <c r="Z42" s="913"/>
      <c r="AA42" s="913"/>
      <c r="AB42" s="913">
        <v>4</v>
      </c>
      <c r="AC42" s="892">
        <f t="shared" si="75"/>
        <v>12</v>
      </c>
      <c r="AD42" s="893">
        <f t="shared" si="76"/>
        <v>4.0677966101694915E-4</v>
      </c>
      <c r="AE42" s="914"/>
      <c r="AF42" s="889">
        <f t="shared" si="80"/>
        <v>33</v>
      </c>
      <c r="AG42" s="913">
        <v>14</v>
      </c>
      <c r="AH42" s="913"/>
      <c r="AI42" s="913"/>
      <c r="AJ42" s="913"/>
      <c r="AK42" s="913"/>
      <c r="AL42" s="913">
        <v>7</v>
      </c>
      <c r="AM42" s="892">
        <f t="shared" si="63"/>
        <v>21</v>
      </c>
      <c r="AN42" s="893">
        <f t="shared" si="7"/>
        <v>7.1428571428571429E-4</v>
      </c>
      <c r="AO42" s="914"/>
      <c r="AP42" s="897">
        <f t="shared" si="81"/>
        <v>33</v>
      </c>
      <c r="AQ42" s="913">
        <v>10</v>
      </c>
      <c r="AR42" s="913"/>
      <c r="AS42" s="913"/>
      <c r="AT42" s="913"/>
      <c r="AU42" s="913"/>
      <c r="AV42" s="913">
        <v>14</v>
      </c>
      <c r="AW42" s="892">
        <f t="shared" si="64"/>
        <v>24</v>
      </c>
      <c r="AX42" s="893">
        <f t="shared" si="15"/>
        <v>8.1355932203389829E-4</v>
      </c>
      <c r="AY42" s="914"/>
      <c r="AZ42" s="897">
        <f t="shared" si="82"/>
        <v>32</v>
      </c>
      <c r="BA42" s="913">
        <v>9</v>
      </c>
      <c r="BB42" s="913"/>
      <c r="BC42" s="913"/>
      <c r="BD42" s="913"/>
      <c r="BE42" s="913"/>
      <c r="BF42" s="913">
        <v>12</v>
      </c>
      <c r="BG42" s="892">
        <f t="shared" si="65"/>
        <v>21</v>
      </c>
      <c r="BH42" s="893">
        <f t="shared" si="23"/>
        <v>7.0707070707070707E-4</v>
      </c>
      <c r="BI42" s="900"/>
      <c r="BJ42" s="889">
        <f t="shared" si="83"/>
        <v>32</v>
      </c>
      <c r="BK42" s="913">
        <v>15</v>
      </c>
      <c r="BL42" s="913"/>
      <c r="BM42" s="913"/>
      <c r="BN42" s="913"/>
      <c r="BO42" s="913"/>
      <c r="BP42" s="913">
        <v>9</v>
      </c>
      <c r="BQ42" s="892">
        <f t="shared" si="66"/>
        <v>24</v>
      </c>
      <c r="BR42" s="893">
        <f t="shared" si="30"/>
        <v>8.0808080808080808E-4</v>
      </c>
      <c r="BS42" s="900"/>
      <c r="BT42" s="889">
        <f t="shared" si="84"/>
        <v>32</v>
      </c>
      <c r="BU42" s="913">
        <v>13</v>
      </c>
      <c r="BV42" s="913"/>
      <c r="BW42" s="913"/>
      <c r="BX42" s="913"/>
      <c r="BY42" s="913"/>
      <c r="BZ42" s="913">
        <v>8</v>
      </c>
      <c r="CA42" s="892">
        <f t="shared" si="67"/>
        <v>21</v>
      </c>
      <c r="CB42" s="893">
        <f t="shared" si="38"/>
        <v>7.1186440677966105E-4</v>
      </c>
      <c r="CC42" s="900"/>
      <c r="CD42" s="897">
        <f t="shared" si="85"/>
        <v>32</v>
      </c>
      <c r="CE42" s="913">
        <v>10</v>
      </c>
      <c r="CF42" s="913"/>
      <c r="CG42" s="913">
        <v>8</v>
      </c>
      <c r="CH42" s="913"/>
      <c r="CI42" s="913"/>
      <c r="CJ42" s="913">
        <v>5</v>
      </c>
      <c r="CK42" s="892">
        <f t="shared" si="68"/>
        <v>23</v>
      </c>
      <c r="CL42" s="893">
        <f t="shared" si="46"/>
        <v>7.8231292517006801E-4</v>
      </c>
      <c r="CM42" s="900"/>
      <c r="CN42" s="915"/>
      <c r="CO42" s="913"/>
      <c r="CP42" s="913"/>
      <c r="CQ42" s="913"/>
      <c r="CR42" s="913"/>
      <c r="CS42" s="913"/>
      <c r="CT42" s="913"/>
      <c r="CU42" s="892">
        <f t="shared" si="69"/>
        <v>0</v>
      </c>
      <c r="CV42" s="893" t="e">
        <f t="shared" si="54"/>
        <v>#DIV/0!</v>
      </c>
      <c r="CW42" s="914"/>
      <c r="CX42" s="915"/>
      <c r="CY42" s="913"/>
      <c r="CZ42" s="913"/>
      <c r="DA42" s="913"/>
      <c r="DB42" s="913"/>
      <c r="DC42" s="913"/>
      <c r="DD42" s="913"/>
      <c r="DE42" s="892">
        <f t="shared" si="70"/>
        <v>0</v>
      </c>
      <c r="DF42" s="893" t="e">
        <f t="shared" si="62"/>
        <v>#DIV/0!</v>
      </c>
      <c r="DG42" s="914"/>
      <c r="DH42" s="621"/>
      <c r="DI42" s="914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2" customFormat="1" ht="20.149999999999999" customHeight="1">
      <c r="A43" s="888">
        <f t="shared" si="77"/>
        <v>45421</v>
      </c>
      <c r="B43" s="889">
        <f t="shared" ref="B43:B54" si="88">B42+1</f>
        <v>34</v>
      </c>
      <c r="C43" s="912">
        <v>41</v>
      </c>
      <c r="D43" s="912"/>
      <c r="E43" s="912"/>
      <c r="F43" s="912"/>
      <c r="G43" s="912"/>
      <c r="H43" s="912"/>
      <c r="I43" s="892">
        <f t="shared" si="71"/>
        <v>41</v>
      </c>
      <c r="J43" s="893">
        <f t="shared" si="72"/>
        <v>1.3898305084745763E-3</v>
      </c>
      <c r="K43" s="900"/>
      <c r="L43" s="897">
        <f t="shared" si="78"/>
        <v>34</v>
      </c>
      <c r="M43" s="913">
        <v>69</v>
      </c>
      <c r="N43" s="913"/>
      <c r="O43" s="913"/>
      <c r="P43" s="913"/>
      <c r="Q43" s="913"/>
      <c r="R43" s="913"/>
      <c r="S43" s="892">
        <f t="shared" si="73"/>
        <v>69</v>
      </c>
      <c r="T43" s="893">
        <f t="shared" si="74"/>
        <v>2.346938775510204E-3</v>
      </c>
      <c r="U43" s="914"/>
      <c r="V43" s="897">
        <f t="shared" si="79"/>
        <v>34</v>
      </c>
      <c r="W43" s="913">
        <v>7</v>
      </c>
      <c r="X43" s="913"/>
      <c r="Y43" s="913"/>
      <c r="Z43" s="913"/>
      <c r="AA43" s="913"/>
      <c r="AB43" s="913">
        <v>2</v>
      </c>
      <c r="AC43" s="892">
        <f t="shared" si="75"/>
        <v>9</v>
      </c>
      <c r="AD43" s="893">
        <f t="shared" si="76"/>
        <v>3.0508474576271185E-4</v>
      </c>
      <c r="AE43" s="914"/>
      <c r="AF43" s="889">
        <f t="shared" si="80"/>
        <v>34</v>
      </c>
      <c r="AG43" s="913">
        <v>30</v>
      </c>
      <c r="AH43" s="913"/>
      <c r="AI43" s="913"/>
      <c r="AJ43" s="913"/>
      <c r="AK43" s="913"/>
      <c r="AL43" s="913">
        <v>9</v>
      </c>
      <c r="AM43" s="892">
        <f t="shared" si="63"/>
        <v>39</v>
      </c>
      <c r="AN43" s="893">
        <f t="shared" si="7"/>
        <v>1.326530612244898E-3</v>
      </c>
      <c r="AO43" s="914"/>
      <c r="AP43" s="897">
        <f t="shared" si="81"/>
        <v>34</v>
      </c>
      <c r="AQ43" s="913">
        <v>8</v>
      </c>
      <c r="AR43" s="913"/>
      <c r="AS43" s="913"/>
      <c r="AT43" s="913"/>
      <c r="AU43" s="913"/>
      <c r="AV43" s="913">
        <v>14</v>
      </c>
      <c r="AW43" s="892">
        <f t="shared" si="64"/>
        <v>22</v>
      </c>
      <c r="AX43" s="893">
        <f t="shared" si="15"/>
        <v>7.457627118644068E-4</v>
      </c>
      <c r="AY43" s="914"/>
      <c r="AZ43" s="897">
        <f t="shared" si="82"/>
        <v>33</v>
      </c>
      <c r="BA43" s="913">
        <v>12</v>
      </c>
      <c r="BB43" s="913"/>
      <c r="BC43" s="913"/>
      <c r="BD43" s="913"/>
      <c r="BE43" s="913"/>
      <c r="BF43" s="913">
        <v>9</v>
      </c>
      <c r="BG43" s="892">
        <f t="shared" si="65"/>
        <v>21</v>
      </c>
      <c r="BH43" s="893">
        <f t="shared" si="23"/>
        <v>7.0707070707070707E-4</v>
      </c>
      <c r="BI43" s="900"/>
      <c r="BJ43" s="889">
        <f t="shared" si="83"/>
        <v>33</v>
      </c>
      <c r="BK43" s="913">
        <v>11</v>
      </c>
      <c r="BL43" s="913"/>
      <c r="BM43" s="913"/>
      <c r="BN43" s="913"/>
      <c r="BO43" s="913"/>
      <c r="BP43" s="913">
        <v>5</v>
      </c>
      <c r="BQ43" s="892">
        <f t="shared" si="66"/>
        <v>16</v>
      </c>
      <c r="BR43" s="893">
        <f t="shared" si="30"/>
        <v>5.3872053872053868E-4</v>
      </c>
      <c r="BS43" s="900"/>
      <c r="BT43" s="889">
        <f t="shared" si="84"/>
        <v>33</v>
      </c>
      <c r="BU43" s="913">
        <v>14</v>
      </c>
      <c r="BV43" s="913"/>
      <c r="BW43" s="913"/>
      <c r="BX43" s="913"/>
      <c r="BY43" s="913"/>
      <c r="BZ43" s="913">
        <v>4</v>
      </c>
      <c r="CA43" s="892">
        <f t="shared" si="67"/>
        <v>18</v>
      </c>
      <c r="CB43" s="893">
        <f t="shared" si="38"/>
        <v>6.1016949152542369E-4</v>
      </c>
      <c r="CC43" s="900"/>
      <c r="CD43" s="897">
        <f t="shared" si="85"/>
        <v>33</v>
      </c>
      <c r="CE43" s="913">
        <v>10</v>
      </c>
      <c r="CF43" s="913"/>
      <c r="CG43" s="913">
        <v>3</v>
      </c>
      <c r="CH43" s="913"/>
      <c r="CI43" s="913"/>
      <c r="CJ43" s="913">
        <v>12</v>
      </c>
      <c r="CK43" s="892">
        <f t="shared" si="68"/>
        <v>25</v>
      </c>
      <c r="CL43" s="893">
        <f t="shared" si="46"/>
        <v>8.5034013605442174E-4</v>
      </c>
      <c r="CM43" s="900"/>
      <c r="CN43" s="915"/>
      <c r="CO43" s="913"/>
      <c r="CP43" s="913"/>
      <c r="CQ43" s="913"/>
      <c r="CR43" s="913"/>
      <c r="CS43" s="913"/>
      <c r="CT43" s="913"/>
      <c r="CU43" s="892">
        <f t="shared" si="69"/>
        <v>0</v>
      </c>
      <c r="CV43" s="893" t="e">
        <f t="shared" si="54"/>
        <v>#DIV/0!</v>
      </c>
      <c r="CW43" s="914"/>
      <c r="CX43" s="915"/>
      <c r="CY43" s="913"/>
      <c r="CZ43" s="913"/>
      <c r="DA43" s="913"/>
      <c r="DB43" s="913"/>
      <c r="DC43" s="913"/>
      <c r="DD43" s="913"/>
      <c r="DE43" s="892">
        <f t="shared" si="70"/>
        <v>0</v>
      </c>
      <c r="DF43" s="893" t="e">
        <f t="shared" si="62"/>
        <v>#DIV/0!</v>
      </c>
      <c r="DG43" s="914"/>
      <c r="DH43" s="621"/>
      <c r="DI43" s="914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2" customFormat="1" ht="20.149999999999999" customHeight="1">
      <c r="A44" s="888">
        <f t="shared" si="77"/>
        <v>45422</v>
      </c>
      <c r="B44" s="889">
        <f t="shared" si="88"/>
        <v>35</v>
      </c>
      <c r="C44" s="912">
        <v>34</v>
      </c>
      <c r="D44" s="912"/>
      <c r="E44" s="912"/>
      <c r="F44" s="912"/>
      <c r="G44" s="912"/>
      <c r="H44" s="912"/>
      <c r="I44" s="892">
        <f t="shared" si="71"/>
        <v>34</v>
      </c>
      <c r="J44" s="893">
        <f t="shared" si="72"/>
        <v>1.1525423728813559E-3</v>
      </c>
      <c r="K44" s="900"/>
      <c r="L44" s="897">
        <f t="shared" si="78"/>
        <v>35</v>
      </c>
      <c r="M44" s="913">
        <v>52</v>
      </c>
      <c r="N44" s="913"/>
      <c r="O44" s="913"/>
      <c r="P44" s="913"/>
      <c r="Q44" s="913"/>
      <c r="R44" s="913"/>
      <c r="S44" s="892">
        <f t="shared" si="73"/>
        <v>52</v>
      </c>
      <c r="T44" s="893">
        <f t="shared" si="74"/>
        <v>1.7687074829931973E-3</v>
      </c>
      <c r="U44" s="914"/>
      <c r="V44" s="897">
        <f t="shared" si="79"/>
        <v>35</v>
      </c>
      <c r="W44" s="913">
        <v>20</v>
      </c>
      <c r="X44" s="913"/>
      <c r="Y44" s="913"/>
      <c r="Z44" s="913"/>
      <c r="AA44" s="913"/>
      <c r="AB44" s="913"/>
      <c r="AC44" s="892">
        <f t="shared" si="75"/>
        <v>20</v>
      </c>
      <c r="AD44" s="893">
        <f t="shared" si="76"/>
        <v>6.779661016949153E-4</v>
      </c>
      <c r="AE44" s="914"/>
      <c r="AF44" s="889">
        <f t="shared" si="80"/>
        <v>35</v>
      </c>
      <c r="AG44" s="913">
        <v>35</v>
      </c>
      <c r="AH44" s="913"/>
      <c r="AI44" s="913"/>
      <c r="AJ44" s="913"/>
      <c r="AK44" s="913"/>
      <c r="AL44" s="913">
        <v>4</v>
      </c>
      <c r="AM44" s="892">
        <f t="shared" si="63"/>
        <v>39</v>
      </c>
      <c r="AN44" s="893">
        <f t="shared" si="7"/>
        <v>1.326530612244898E-3</v>
      </c>
      <c r="AO44" s="914"/>
      <c r="AP44" s="897">
        <f t="shared" si="81"/>
        <v>35</v>
      </c>
      <c r="AQ44" s="913">
        <v>10</v>
      </c>
      <c r="AR44" s="913"/>
      <c r="AS44" s="913"/>
      <c r="AT44" s="913"/>
      <c r="AU44" s="913"/>
      <c r="AV44" s="913">
        <v>15</v>
      </c>
      <c r="AW44" s="892">
        <f t="shared" si="64"/>
        <v>25</v>
      </c>
      <c r="AX44" s="893">
        <f t="shared" si="15"/>
        <v>8.4745762711864404E-4</v>
      </c>
      <c r="AY44" s="914"/>
      <c r="AZ44" s="897">
        <f t="shared" si="82"/>
        <v>34</v>
      </c>
      <c r="BA44" s="913">
        <v>8</v>
      </c>
      <c r="BB44" s="913"/>
      <c r="BC44" s="913"/>
      <c r="BD44" s="913"/>
      <c r="BE44" s="913"/>
      <c r="BF44" s="913">
        <v>10</v>
      </c>
      <c r="BG44" s="892">
        <f t="shared" si="65"/>
        <v>18</v>
      </c>
      <c r="BH44" s="893">
        <f t="shared" si="23"/>
        <v>6.0606060606060606E-4</v>
      </c>
      <c r="BI44" s="900"/>
      <c r="BJ44" s="889">
        <f t="shared" si="83"/>
        <v>34</v>
      </c>
      <c r="BK44" s="913">
        <v>20</v>
      </c>
      <c r="BL44" s="913"/>
      <c r="BM44" s="913"/>
      <c r="BN44" s="913"/>
      <c r="BO44" s="913"/>
      <c r="BP44" s="913">
        <v>3</v>
      </c>
      <c r="BQ44" s="892">
        <f t="shared" si="66"/>
        <v>23</v>
      </c>
      <c r="BR44" s="893">
        <f t="shared" si="30"/>
        <v>7.7441077441077445E-4</v>
      </c>
      <c r="BS44" s="900"/>
      <c r="BT44" s="889">
        <f t="shared" si="84"/>
        <v>34</v>
      </c>
      <c r="BU44" s="913">
        <v>56</v>
      </c>
      <c r="BV44" s="913"/>
      <c r="BW44" s="913"/>
      <c r="BX44" s="913"/>
      <c r="BY44" s="913"/>
      <c r="BZ44" s="913">
        <v>2</v>
      </c>
      <c r="CA44" s="892">
        <f t="shared" si="67"/>
        <v>58</v>
      </c>
      <c r="CB44" s="893">
        <f t="shared" si="38"/>
        <v>1.9661016949152543E-3</v>
      </c>
      <c r="CC44" s="900"/>
      <c r="CD44" s="897">
        <f t="shared" si="85"/>
        <v>34</v>
      </c>
      <c r="CE44" s="913">
        <v>10</v>
      </c>
      <c r="CF44" s="913"/>
      <c r="CG44" s="913">
        <v>4</v>
      </c>
      <c r="CH44" s="913"/>
      <c r="CI44" s="913"/>
      <c r="CJ44" s="913">
        <v>10</v>
      </c>
      <c r="CK44" s="892">
        <f t="shared" si="68"/>
        <v>24</v>
      </c>
      <c r="CL44" s="893">
        <f t="shared" si="46"/>
        <v>8.1632653061224493E-4</v>
      </c>
      <c r="CM44" s="900"/>
      <c r="CN44" s="915"/>
      <c r="CO44" s="913"/>
      <c r="CP44" s="913"/>
      <c r="CQ44" s="913"/>
      <c r="CR44" s="913"/>
      <c r="CS44" s="913"/>
      <c r="CT44" s="913"/>
      <c r="CU44" s="892">
        <f t="shared" si="69"/>
        <v>0</v>
      </c>
      <c r="CV44" s="893" t="e">
        <f t="shared" si="54"/>
        <v>#DIV/0!</v>
      </c>
      <c r="CW44" s="914"/>
      <c r="CX44" s="915"/>
      <c r="CY44" s="913"/>
      <c r="CZ44" s="913"/>
      <c r="DA44" s="913"/>
      <c r="DB44" s="913"/>
      <c r="DC44" s="913"/>
      <c r="DD44" s="913"/>
      <c r="DE44" s="892">
        <f t="shared" si="70"/>
        <v>0</v>
      </c>
      <c r="DF44" s="893" t="e">
        <f t="shared" si="62"/>
        <v>#DIV/0!</v>
      </c>
      <c r="DG44" s="914"/>
      <c r="DH44" s="621"/>
      <c r="DI44" s="914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2" customFormat="1" ht="20.149999999999999" customHeight="1">
      <c r="A45" s="888">
        <f t="shared" si="77"/>
        <v>45423</v>
      </c>
      <c r="B45" s="889">
        <f t="shared" si="88"/>
        <v>36</v>
      </c>
      <c r="C45" s="912">
        <v>145</v>
      </c>
      <c r="D45" s="912"/>
      <c r="E45" s="912"/>
      <c r="F45" s="912"/>
      <c r="G45" s="912"/>
      <c r="H45" s="912"/>
      <c r="I45" s="892">
        <f t="shared" si="71"/>
        <v>145</v>
      </c>
      <c r="J45" s="893">
        <f t="shared" si="72"/>
        <v>4.9152542372881353E-3</v>
      </c>
      <c r="K45" s="900"/>
      <c r="L45" s="897">
        <f t="shared" si="78"/>
        <v>36</v>
      </c>
      <c r="M45" s="913"/>
      <c r="N45" s="913"/>
      <c r="O45" s="913"/>
      <c r="P45" s="913"/>
      <c r="Q45" s="913"/>
      <c r="R45" s="913"/>
      <c r="S45" s="892">
        <f t="shared" si="73"/>
        <v>0</v>
      </c>
      <c r="T45" s="893">
        <f t="shared" si="74"/>
        <v>0</v>
      </c>
      <c r="U45" s="914"/>
      <c r="V45" s="897">
        <f t="shared" si="79"/>
        <v>36</v>
      </c>
      <c r="W45" s="913">
        <v>38</v>
      </c>
      <c r="X45" s="913"/>
      <c r="Y45" s="913"/>
      <c r="Z45" s="913"/>
      <c r="AA45" s="913"/>
      <c r="AB45" s="913"/>
      <c r="AC45" s="892">
        <f t="shared" si="75"/>
        <v>38</v>
      </c>
      <c r="AD45" s="893">
        <f t="shared" si="76"/>
        <v>1.2881355932203389E-3</v>
      </c>
      <c r="AE45" s="914"/>
      <c r="AF45" s="889">
        <f t="shared" si="80"/>
        <v>36</v>
      </c>
      <c r="AG45" s="913">
        <v>29</v>
      </c>
      <c r="AH45" s="913"/>
      <c r="AI45" s="913"/>
      <c r="AJ45" s="913"/>
      <c r="AK45" s="913"/>
      <c r="AL45" s="913"/>
      <c r="AM45" s="892">
        <f t="shared" si="63"/>
        <v>29</v>
      </c>
      <c r="AN45" s="893">
        <f t="shared" si="7"/>
        <v>9.863945578231293E-4</v>
      </c>
      <c r="AO45" s="914"/>
      <c r="AP45" s="897">
        <f t="shared" si="81"/>
        <v>36</v>
      </c>
      <c r="AQ45" s="913">
        <v>17</v>
      </c>
      <c r="AR45" s="913"/>
      <c r="AS45" s="913"/>
      <c r="AT45" s="913"/>
      <c r="AU45" s="913"/>
      <c r="AV45" s="913">
        <v>11</v>
      </c>
      <c r="AW45" s="892">
        <f t="shared" si="64"/>
        <v>28</v>
      </c>
      <c r="AX45" s="893">
        <f t="shared" si="15"/>
        <v>9.491525423728814E-4</v>
      </c>
      <c r="AY45" s="914"/>
      <c r="AZ45" s="897">
        <f t="shared" si="82"/>
        <v>35</v>
      </c>
      <c r="BA45" s="913">
        <v>15</v>
      </c>
      <c r="BB45" s="913"/>
      <c r="BC45" s="913"/>
      <c r="BD45" s="913"/>
      <c r="BE45" s="913"/>
      <c r="BF45" s="913">
        <v>10</v>
      </c>
      <c r="BG45" s="892">
        <f t="shared" si="65"/>
        <v>25</v>
      </c>
      <c r="BH45" s="893">
        <f t="shared" si="23"/>
        <v>8.4175084175084171E-4</v>
      </c>
      <c r="BI45" s="900"/>
      <c r="BJ45" s="889">
        <f t="shared" si="83"/>
        <v>35</v>
      </c>
      <c r="BK45" s="913">
        <v>30</v>
      </c>
      <c r="BL45" s="913"/>
      <c r="BM45" s="913"/>
      <c r="BN45" s="913"/>
      <c r="BO45" s="913"/>
      <c r="BP45" s="913">
        <v>2</v>
      </c>
      <c r="BQ45" s="892">
        <f t="shared" si="66"/>
        <v>32</v>
      </c>
      <c r="BR45" s="893">
        <f t="shared" si="30"/>
        <v>1.0774410774410774E-3</v>
      </c>
      <c r="BS45" s="900"/>
      <c r="BT45" s="889">
        <f t="shared" si="84"/>
        <v>35</v>
      </c>
      <c r="BU45" s="913">
        <v>96</v>
      </c>
      <c r="BV45" s="913"/>
      <c r="BW45" s="913"/>
      <c r="BX45" s="913"/>
      <c r="BY45" s="913"/>
      <c r="BZ45" s="913"/>
      <c r="CA45" s="892">
        <f t="shared" si="67"/>
        <v>96</v>
      </c>
      <c r="CB45" s="893">
        <f t="shared" si="38"/>
        <v>3.2542372881355932E-3</v>
      </c>
      <c r="CC45" s="900"/>
      <c r="CD45" s="897">
        <f t="shared" si="85"/>
        <v>35</v>
      </c>
      <c r="CE45" s="913">
        <v>28</v>
      </c>
      <c r="CF45" s="913"/>
      <c r="CG45" s="913"/>
      <c r="CH45" s="913"/>
      <c r="CI45" s="913"/>
      <c r="CJ45" s="913"/>
      <c r="CK45" s="892">
        <f t="shared" si="68"/>
        <v>28</v>
      </c>
      <c r="CL45" s="893">
        <f t="shared" si="46"/>
        <v>9.5238095238095238E-4</v>
      </c>
      <c r="CM45" s="900"/>
      <c r="CN45" s="915"/>
      <c r="CO45" s="913"/>
      <c r="CP45" s="913"/>
      <c r="CQ45" s="913"/>
      <c r="CR45" s="913"/>
      <c r="CS45" s="913"/>
      <c r="CT45" s="913"/>
      <c r="CU45" s="892">
        <f t="shared" si="69"/>
        <v>0</v>
      </c>
      <c r="CV45" s="893" t="e">
        <f t="shared" si="54"/>
        <v>#DIV/0!</v>
      </c>
      <c r="CW45" s="914"/>
      <c r="CX45" s="915"/>
      <c r="CY45" s="913"/>
      <c r="CZ45" s="913"/>
      <c r="DA45" s="913"/>
      <c r="DB45" s="913"/>
      <c r="DC45" s="913"/>
      <c r="DD45" s="913"/>
      <c r="DE45" s="892">
        <f t="shared" si="70"/>
        <v>0</v>
      </c>
      <c r="DF45" s="893" t="e">
        <f t="shared" si="62"/>
        <v>#DIV/0!</v>
      </c>
      <c r="DG45" s="914"/>
      <c r="DH45" s="621"/>
      <c r="DI45" s="914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2" customFormat="1" ht="20.149999999999999" customHeight="1">
      <c r="A46" s="888">
        <f t="shared" si="77"/>
        <v>45424</v>
      </c>
      <c r="B46" s="889">
        <f t="shared" si="88"/>
        <v>37</v>
      </c>
      <c r="C46" s="912">
        <v>112</v>
      </c>
      <c r="D46" s="912"/>
      <c r="E46" s="912"/>
      <c r="F46" s="912"/>
      <c r="G46" s="912"/>
      <c r="H46" s="912"/>
      <c r="I46" s="892">
        <f t="shared" si="71"/>
        <v>112</v>
      </c>
      <c r="J46" s="893">
        <f t="shared" si="72"/>
        <v>3.7966101694915256E-3</v>
      </c>
      <c r="K46" s="900"/>
      <c r="L46" s="897">
        <f t="shared" si="78"/>
        <v>37</v>
      </c>
      <c r="M46" s="913"/>
      <c r="N46" s="913"/>
      <c r="O46" s="913"/>
      <c r="P46" s="913"/>
      <c r="Q46" s="913"/>
      <c r="R46" s="913"/>
      <c r="S46" s="892">
        <f t="shared" si="73"/>
        <v>0</v>
      </c>
      <c r="T46" s="893">
        <f t="shared" si="74"/>
        <v>0</v>
      </c>
      <c r="U46" s="914"/>
      <c r="V46" s="897">
        <f t="shared" si="79"/>
        <v>37</v>
      </c>
      <c r="W46" s="913">
        <v>27</v>
      </c>
      <c r="X46" s="913"/>
      <c r="Y46" s="913"/>
      <c r="Z46" s="913"/>
      <c r="AA46" s="913"/>
      <c r="AB46" s="913"/>
      <c r="AC46" s="892">
        <f t="shared" si="75"/>
        <v>27</v>
      </c>
      <c r="AD46" s="893">
        <f t="shared" si="76"/>
        <v>9.1525423728813554E-4</v>
      </c>
      <c r="AE46" s="914"/>
      <c r="AF46" s="889">
        <f t="shared" si="80"/>
        <v>37</v>
      </c>
      <c r="AG46" s="913">
        <v>36</v>
      </c>
      <c r="AH46" s="913"/>
      <c r="AI46" s="913"/>
      <c r="AJ46" s="913"/>
      <c r="AK46" s="913"/>
      <c r="AL46" s="913"/>
      <c r="AM46" s="892">
        <f t="shared" si="63"/>
        <v>36</v>
      </c>
      <c r="AN46" s="893">
        <f t="shared" si="7"/>
        <v>1.2244897959183673E-3</v>
      </c>
      <c r="AO46" s="914"/>
      <c r="AP46" s="897">
        <f t="shared" si="81"/>
        <v>37</v>
      </c>
      <c r="AQ46" s="913">
        <v>49</v>
      </c>
      <c r="AR46" s="913"/>
      <c r="AS46" s="913"/>
      <c r="AT46" s="913"/>
      <c r="AU46" s="913"/>
      <c r="AV46" s="913"/>
      <c r="AW46" s="892">
        <f t="shared" si="64"/>
        <v>49</v>
      </c>
      <c r="AX46" s="893">
        <f t="shared" si="15"/>
        <v>1.6610169491525423E-3</v>
      </c>
      <c r="AY46" s="914"/>
      <c r="AZ46" s="897">
        <f t="shared" si="82"/>
        <v>36</v>
      </c>
      <c r="BA46" s="913">
        <v>57</v>
      </c>
      <c r="BB46" s="913"/>
      <c r="BC46" s="913"/>
      <c r="BD46" s="913"/>
      <c r="BE46" s="913"/>
      <c r="BF46" s="913"/>
      <c r="BG46" s="892">
        <f t="shared" si="65"/>
        <v>57</v>
      </c>
      <c r="BH46" s="893">
        <f t="shared" si="23"/>
        <v>1.9191919191919192E-3</v>
      </c>
      <c r="BI46" s="900"/>
      <c r="BJ46" s="889">
        <f t="shared" si="83"/>
        <v>36</v>
      </c>
      <c r="BK46" s="913">
        <v>28</v>
      </c>
      <c r="BL46" s="913"/>
      <c r="BM46" s="913"/>
      <c r="BN46" s="913"/>
      <c r="BO46" s="913"/>
      <c r="BP46" s="913"/>
      <c r="BQ46" s="892">
        <f t="shared" si="66"/>
        <v>28</v>
      </c>
      <c r="BR46" s="893">
        <f t="shared" si="30"/>
        <v>9.4276094276094272E-4</v>
      </c>
      <c r="BS46" s="900"/>
      <c r="BT46" s="889">
        <f t="shared" si="84"/>
        <v>36</v>
      </c>
      <c r="BU46" s="913">
        <v>73</v>
      </c>
      <c r="BV46" s="913"/>
      <c r="BW46" s="913"/>
      <c r="BX46" s="913"/>
      <c r="BY46" s="913"/>
      <c r="BZ46" s="913"/>
      <c r="CA46" s="892">
        <f t="shared" si="67"/>
        <v>73</v>
      </c>
      <c r="CB46" s="893">
        <f t="shared" si="38"/>
        <v>2.4745762711864405E-3</v>
      </c>
      <c r="CC46" s="900"/>
      <c r="CD46" s="897">
        <f t="shared" si="85"/>
        <v>36</v>
      </c>
      <c r="CE46" s="913">
        <v>26</v>
      </c>
      <c r="CF46" s="913"/>
      <c r="CG46" s="913"/>
      <c r="CH46" s="913"/>
      <c r="CI46" s="913"/>
      <c r="CJ46" s="913"/>
      <c r="CK46" s="892">
        <f t="shared" si="68"/>
        <v>26</v>
      </c>
      <c r="CL46" s="893">
        <f t="shared" si="46"/>
        <v>8.8435374149659865E-4</v>
      </c>
      <c r="CM46" s="900"/>
      <c r="CN46" s="915"/>
      <c r="CO46" s="913"/>
      <c r="CP46" s="913"/>
      <c r="CQ46" s="913"/>
      <c r="CR46" s="913"/>
      <c r="CS46" s="913"/>
      <c r="CT46" s="913"/>
      <c r="CU46" s="892">
        <f t="shared" si="69"/>
        <v>0</v>
      </c>
      <c r="CV46" s="893" t="e">
        <f t="shared" si="54"/>
        <v>#DIV/0!</v>
      </c>
      <c r="CW46" s="914"/>
      <c r="CX46" s="915"/>
      <c r="CY46" s="913"/>
      <c r="CZ46" s="913"/>
      <c r="DA46" s="913"/>
      <c r="DB46" s="913"/>
      <c r="DC46" s="913"/>
      <c r="DD46" s="913"/>
      <c r="DE46" s="892">
        <f t="shared" si="70"/>
        <v>0</v>
      </c>
      <c r="DF46" s="893" t="e">
        <f t="shared" si="62"/>
        <v>#DIV/0!</v>
      </c>
      <c r="DG46" s="914"/>
      <c r="DH46" s="621"/>
      <c r="DI46" s="914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2" customFormat="1" ht="20.149999999999999" customHeight="1">
      <c r="A47" s="888">
        <f t="shared" si="77"/>
        <v>45425</v>
      </c>
      <c r="B47" s="889">
        <f t="shared" si="88"/>
        <v>38</v>
      </c>
      <c r="C47" s="912"/>
      <c r="D47" s="912"/>
      <c r="E47" s="912"/>
      <c r="F47" s="912"/>
      <c r="G47" s="912"/>
      <c r="H47" s="912"/>
      <c r="I47" s="892">
        <f t="shared" si="71"/>
        <v>0</v>
      </c>
      <c r="J47" s="893">
        <f t="shared" si="72"/>
        <v>0</v>
      </c>
      <c r="K47" s="900"/>
      <c r="L47" s="897">
        <f t="shared" si="78"/>
        <v>38</v>
      </c>
      <c r="M47" s="913"/>
      <c r="N47" s="913"/>
      <c r="O47" s="913"/>
      <c r="P47" s="913"/>
      <c r="Q47" s="913"/>
      <c r="R47" s="913"/>
      <c r="S47" s="892">
        <f t="shared" si="73"/>
        <v>0</v>
      </c>
      <c r="T47" s="893">
        <f t="shared" si="74"/>
        <v>0</v>
      </c>
      <c r="U47" s="914"/>
      <c r="V47" s="897">
        <f t="shared" si="79"/>
        <v>38</v>
      </c>
      <c r="W47" s="913"/>
      <c r="X47" s="913"/>
      <c r="Y47" s="913"/>
      <c r="Z47" s="913"/>
      <c r="AA47" s="913"/>
      <c r="AB47" s="913"/>
      <c r="AC47" s="892">
        <f t="shared" si="75"/>
        <v>0</v>
      </c>
      <c r="AD47" s="893">
        <f t="shared" si="76"/>
        <v>0</v>
      </c>
      <c r="AE47" s="914"/>
      <c r="AF47" s="889">
        <f t="shared" si="80"/>
        <v>38</v>
      </c>
      <c r="AG47" s="913"/>
      <c r="AH47" s="913"/>
      <c r="AI47" s="913"/>
      <c r="AJ47" s="913"/>
      <c r="AK47" s="913"/>
      <c r="AL47" s="913"/>
      <c r="AM47" s="892">
        <f t="shared" si="63"/>
        <v>0</v>
      </c>
      <c r="AN47" s="893">
        <f t="shared" si="7"/>
        <v>0</v>
      </c>
      <c r="AO47" s="914"/>
      <c r="AP47" s="897">
        <f t="shared" si="81"/>
        <v>38</v>
      </c>
      <c r="AQ47" s="913"/>
      <c r="AR47" s="913"/>
      <c r="AS47" s="913"/>
      <c r="AT47" s="913"/>
      <c r="AU47" s="913"/>
      <c r="AV47" s="913"/>
      <c r="AW47" s="892">
        <f t="shared" si="64"/>
        <v>0</v>
      </c>
      <c r="AX47" s="893">
        <f t="shared" si="15"/>
        <v>0</v>
      </c>
      <c r="AY47" s="914"/>
      <c r="AZ47" s="897">
        <f t="shared" si="82"/>
        <v>37</v>
      </c>
      <c r="BA47" s="913"/>
      <c r="BB47" s="913"/>
      <c r="BC47" s="913"/>
      <c r="BD47" s="913"/>
      <c r="BE47" s="913"/>
      <c r="BF47" s="913"/>
      <c r="BG47" s="892">
        <f t="shared" si="65"/>
        <v>0</v>
      </c>
      <c r="BH47" s="893">
        <f t="shared" si="23"/>
        <v>0</v>
      </c>
      <c r="BI47" s="900"/>
      <c r="BJ47" s="889">
        <f t="shared" si="83"/>
        <v>37</v>
      </c>
      <c r="BK47" s="913"/>
      <c r="BL47" s="913"/>
      <c r="BM47" s="913"/>
      <c r="BN47" s="913"/>
      <c r="BO47" s="913"/>
      <c r="BP47" s="913"/>
      <c r="BQ47" s="892">
        <f t="shared" si="66"/>
        <v>0</v>
      </c>
      <c r="BR47" s="893">
        <f t="shared" si="30"/>
        <v>0</v>
      </c>
      <c r="BS47" s="900"/>
      <c r="BT47" s="889">
        <f t="shared" si="84"/>
        <v>37</v>
      </c>
      <c r="BU47" s="913"/>
      <c r="BV47" s="913"/>
      <c r="BW47" s="913"/>
      <c r="BX47" s="913"/>
      <c r="BY47" s="913"/>
      <c r="BZ47" s="913"/>
      <c r="CA47" s="892">
        <f t="shared" si="67"/>
        <v>0</v>
      </c>
      <c r="CB47" s="893">
        <f t="shared" si="38"/>
        <v>0</v>
      </c>
      <c r="CC47" s="900"/>
      <c r="CD47" s="897">
        <f t="shared" si="85"/>
        <v>37</v>
      </c>
      <c r="CE47" s="913"/>
      <c r="CF47" s="913"/>
      <c r="CG47" s="913"/>
      <c r="CH47" s="913"/>
      <c r="CI47" s="913"/>
      <c r="CJ47" s="913"/>
      <c r="CK47" s="892">
        <f t="shared" si="68"/>
        <v>0</v>
      </c>
      <c r="CL47" s="893">
        <f t="shared" si="46"/>
        <v>0</v>
      </c>
      <c r="CM47" s="900"/>
      <c r="CN47" s="915"/>
      <c r="CO47" s="913"/>
      <c r="CP47" s="913"/>
      <c r="CQ47" s="913"/>
      <c r="CR47" s="913"/>
      <c r="CS47" s="913"/>
      <c r="CT47" s="913"/>
      <c r="CU47" s="892">
        <f t="shared" si="69"/>
        <v>0</v>
      </c>
      <c r="CV47" s="893" t="e">
        <f t="shared" si="54"/>
        <v>#DIV/0!</v>
      </c>
      <c r="CW47" s="914"/>
      <c r="CX47" s="915"/>
      <c r="CY47" s="913"/>
      <c r="CZ47" s="913"/>
      <c r="DA47" s="913"/>
      <c r="DB47" s="913"/>
      <c r="DC47" s="913"/>
      <c r="DD47" s="913"/>
      <c r="DE47" s="892">
        <f t="shared" si="70"/>
        <v>0</v>
      </c>
      <c r="DF47" s="893" t="e">
        <f t="shared" si="62"/>
        <v>#DIV/0!</v>
      </c>
      <c r="DG47" s="914"/>
      <c r="DH47" s="621"/>
      <c r="DI47" s="914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2" customFormat="1" ht="20.149999999999999" customHeight="1">
      <c r="A48" s="888">
        <f t="shared" si="77"/>
        <v>45426</v>
      </c>
      <c r="B48" s="889">
        <f t="shared" si="88"/>
        <v>39</v>
      </c>
      <c r="C48" s="912"/>
      <c r="D48" s="912"/>
      <c r="E48" s="912"/>
      <c r="F48" s="912"/>
      <c r="G48" s="912"/>
      <c r="H48" s="912"/>
      <c r="I48" s="892">
        <f t="shared" si="71"/>
        <v>0</v>
      </c>
      <c r="J48" s="893">
        <f t="shared" si="72"/>
        <v>0</v>
      </c>
      <c r="K48" s="914"/>
      <c r="L48" s="897">
        <f t="shared" si="78"/>
        <v>39</v>
      </c>
      <c r="M48" s="913"/>
      <c r="N48" s="913"/>
      <c r="O48" s="913"/>
      <c r="P48" s="913"/>
      <c r="Q48" s="913"/>
      <c r="R48" s="913"/>
      <c r="S48" s="892">
        <f t="shared" si="73"/>
        <v>0</v>
      </c>
      <c r="T48" s="893">
        <f t="shared" si="74"/>
        <v>0</v>
      </c>
      <c r="U48" s="914"/>
      <c r="V48" s="897">
        <f t="shared" si="79"/>
        <v>39</v>
      </c>
      <c r="W48" s="913"/>
      <c r="X48" s="913"/>
      <c r="Y48" s="913"/>
      <c r="Z48" s="913"/>
      <c r="AA48" s="913"/>
      <c r="AB48" s="913"/>
      <c r="AC48" s="892">
        <f t="shared" si="75"/>
        <v>0</v>
      </c>
      <c r="AD48" s="893">
        <f t="shared" si="76"/>
        <v>0</v>
      </c>
      <c r="AE48" s="914"/>
      <c r="AF48" s="889">
        <f t="shared" si="80"/>
        <v>39</v>
      </c>
      <c r="AG48" s="913"/>
      <c r="AH48" s="913"/>
      <c r="AI48" s="913"/>
      <c r="AJ48" s="913"/>
      <c r="AK48" s="913"/>
      <c r="AL48" s="913"/>
      <c r="AM48" s="892">
        <f t="shared" si="63"/>
        <v>0</v>
      </c>
      <c r="AN48" s="893">
        <f t="shared" si="7"/>
        <v>0</v>
      </c>
      <c r="AO48" s="914"/>
      <c r="AP48" s="897">
        <f t="shared" si="81"/>
        <v>39</v>
      </c>
      <c r="AQ48" s="913"/>
      <c r="AR48" s="913"/>
      <c r="AS48" s="913"/>
      <c r="AT48" s="913"/>
      <c r="AU48" s="913"/>
      <c r="AV48" s="913"/>
      <c r="AW48" s="892">
        <f t="shared" si="64"/>
        <v>0</v>
      </c>
      <c r="AX48" s="893">
        <f t="shared" si="15"/>
        <v>0</v>
      </c>
      <c r="AY48" s="914"/>
      <c r="AZ48" s="897">
        <f t="shared" si="82"/>
        <v>38</v>
      </c>
      <c r="BA48" s="913"/>
      <c r="BB48" s="913"/>
      <c r="BC48" s="913"/>
      <c r="BD48" s="913"/>
      <c r="BE48" s="913"/>
      <c r="BF48" s="913"/>
      <c r="BG48" s="892">
        <f t="shared" si="65"/>
        <v>0</v>
      </c>
      <c r="BH48" s="893">
        <f t="shared" si="23"/>
        <v>0</v>
      </c>
      <c r="BI48" s="914"/>
      <c r="BJ48" s="889">
        <f t="shared" si="83"/>
        <v>38</v>
      </c>
      <c r="BK48" s="913"/>
      <c r="BL48" s="913"/>
      <c r="BM48" s="913"/>
      <c r="BN48" s="913"/>
      <c r="BO48" s="913"/>
      <c r="BP48" s="913"/>
      <c r="BQ48" s="892">
        <f t="shared" si="66"/>
        <v>0</v>
      </c>
      <c r="BR48" s="893">
        <f t="shared" si="30"/>
        <v>0</v>
      </c>
      <c r="BS48" s="914"/>
      <c r="BT48" s="889">
        <f t="shared" si="84"/>
        <v>38</v>
      </c>
      <c r="BU48" s="913"/>
      <c r="BV48" s="913"/>
      <c r="BW48" s="913"/>
      <c r="BX48" s="913"/>
      <c r="BY48" s="913"/>
      <c r="BZ48" s="913"/>
      <c r="CA48" s="892">
        <f t="shared" si="67"/>
        <v>0</v>
      </c>
      <c r="CB48" s="893">
        <f t="shared" si="38"/>
        <v>0</v>
      </c>
      <c r="CC48" s="914"/>
      <c r="CD48" s="897">
        <f t="shared" si="85"/>
        <v>38</v>
      </c>
      <c r="CE48" s="913"/>
      <c r="CF48" s="913"/>
      <c r="CG48" s="913"/>
      <c r="CH48" s="913"/>
      <c r="CI48" s="913"/>
      <c r="CJ48" s="913"/>
      <c r="CK48" s="892">
        <f t="shared" si="68"/>
        <v>0</v>
      </c>
      <c r="CL48" s="893">
        <f t="shared" si="46"/>
        <v>0</v>
      </c>
      <c r="CM48" s="900"/>
      <c r="CN48" s="915"/>
      <c r="CO48" s="913"/>
      <c r="CP48" s="913"/>
      <c r="CQ48" s="913"/>
      <c r="CR48" s="913"/>
      <c r="CS48" s="913"/>
      <c r="CT48" s="913"/>
      <c r="CU48" s="892">
        <f t="shared" si="69"/>
        <v>0</v>
      </c>
      <c r="CV48" s="893" t="e">
        <f t="shared" si="54"/>
        <v>#DIV/0!</v>
      </c>
      <c r="CW48" s="914"/>
      <c r="CX48" s="915"/>
      <c r="CY48" s="913"/>
      <c r="CZ48" s="913"/>
      <c r="DA48" s="913"/>
      <c r="DB48" s="913"/>
      <c r="DC48" s="913"/>
      <c r="DD48" s="913"/>
      <c r="DE48" s="892">
        <f t="shared" si="70"/>
        <v>0</v>
      </c>
      <c r="DF48" s="893" t="e">
        <f t="shared" si="62"/>
        <v>#DIV/0!</v>
      </c>
      <c r="DG48" s="914"/>
      <c r="DH48" s="621"/>
      <c r="DI48" s="914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2" customFormat="1" ht="20.149999999999999" customHeight="1">
      <c r="A49" s="888">
        <f t="shared" si="77"/>
        <v>45427</v>
      </c>
      <c r="B49" s="889">
        <f t="shared" si="88"/>
        <v>40</v>
      </c>
      <c r="C49" s="912"/>
      <c r="D49" s="912"/>
      <c r="E49" s="912"/>
      <c r="F49" s="912"/>
      <c r="G49" s="912"/>
      <c r="H49" s="912"/>
      <c r="I49" s="892">
        <f t="shared" si="71"/>
        <v>0</v>
      </c>
      <c r="J49" s="893">
        <f t="shared" si="72"/>
        <v>0</v>
      </c>
      <c r="K49" s="914"/>
      <c r="L49" s="897">
        <f t="shared" si="78"/>
        <v>40</v>
      </c>
      <c r="M49" s="913"/>
      <c r="N49" s="913"/>
      <c r="O49" s="913"/>
      <c r="P49" s="913"/>
      <c r="Q49" s="913"/>
      <c r="R49" s="913"/>
      <c r="S49" s="892">
        <f t="shared" si="73"/>
        <v>0</v>
      </c>
      <c r="T49" s="893">
        <f t="shared" si="74"/>
        <v>0</v>
      </c>
      <c r="U49" s="914"/>
      <c r="V49" s="897">
        <f t="shared" si="79"/>
        <v>40</v>
      </c>
      <c r="W49" s="913"/>
      <c r="X49" s="913"/>
      <c r="Y49" s="913"/>
      <c r="Z49" s="913"/>
      <c r="AA49" s="913"/>
      <c r="AB49" s="913"/>
      <c r="AC49" s="892">
        <f t="shared" si="75"/>
        <v>0</v>
      </c>
      <c r="AD49" s="893">
        <f t="shared" si="76"/>
        <v>0</v>
      </c>
      <c r="AE49" s="914"/>
      <c r="AF49" s="889">
        <f t="shared" si="80"/>
        <v>40</v>
      </c>
      <c r="AG49" s="913"/>
      <c r="AH49" s="913"/>
      <c r="AI49" s="913"/>
      <c r="AJ49" s="913"/>
      <c r="AK49" s="913"/>
      <c r="AL49" s="913"/>
      <c r="AM49" s="892">
        <f t="shared" si="63"/>
        <v>0</v>
      </c>
      <c r="AN49" s="893">
        <f t="shared" si="7"/>
        <v>0</v>
      </c>
      <c r="AO49" s="914"/>
      <c r="AP49" s="897">
        <f t="shared" si="81"/>
        <v>40</v>
      </c>
      <c r="AQ49" s="913"/>
      <c r="AR49" s="913"/>
      <c r="AS49" s="913"/>
      <c r="AT49" s="913"/>
      <c r="AU49" s="913"/>
      <c r="AV49" s="913"/>
      <c r="AW49" s="892">
        <f t="shared" si="64"/>
        <v>0</v>
      </c>
      <c r="AX49" s="893">
        <f t="shared" si="15"/>
        <v>0</v>
      </c>
      <c r="AY49" s="914"/>
      <c r="AZ49" s="897">
        <f t="shared" si="82"/>
        <v>39</v>
      </c>
      <c r="BA49" s="913"/>
      <c r="BB49" s="913"/>
      <c r="BC49" s="913"/>
      <c r="BD49" s="913"/>
      <c r="BE49" s="913"/>
      <c r="BF49" s="913"/>
      <c r="BG49" s="892">
        <f t="shared" si="65"/>
        <v>0</v>
      </c>
      <c r="BH49" s="893">
        <f t="shared" si="23"/>
        <v>0</v>
      </c>
      <c r="BI49" s="914"/>
      <c r="BJ49" s="889">
        <f t="shared" si="83"/>
        <v>39</v>
      </c>
      <c r="BK49" s="913"/>
      <c r="BL49" s="913"/>
      <c r="BM49" s="913"/>
      <c r="BN49" s="913"/>
      <c r="BO49" s="913"/>
      <c r="BP49" s="913"/>
      <c r="BQ49" s="892">
        <f t="shared" si="66"/>
        <v>0</v>
      </c>
      <c r="BR49" s="893">
        <f t="shared" si="30"/>
        <v>0</v>
      </c>
      <c r="BS49" s="914"/>
      <c r="BT49" s="889">
        <f t="shared" si="84"/>
        <v>39</v>
      </c>
      <c r="BU49" s="913"/>
      <c r="BV49" s="913"/>
      <c r="BW49" s="913"/>
      <c r="BX49" s="913"/>
      <c r="BY49" s="913"/>
      <c r="BZ49" s="913"/>
      <c r="CA49" s="892">
        <f t="shared" si="67"/>
        <v>0</v>
      </c>
      <c r="CB49" s="893">
        <f t="shared" si="38"/>
        <v>0</v>
      </c>
      <c r="CC49" s="914"/>
      <c r="CD49" s="897">
        <f t="shared" si="85"/>
        <v>39</v>
      </c>
      <c r="CE49" s="913"/>
      <c r="CF49" s="913"/>
      <c r="CG49" s="913"/>
      <c r="CH49" s="913"/>
      <c r="CI49" s="913"/>
      <c r="CJ49" s="913"/>
      <c r="CK49" s="892">
        <f t="shared" si="68"/>
        <v>0</v>
      </c>
      <c r="CL49" s="893">
        <f t="shared" si="46"/>
        <v>0</v>
      </c>
      <c r="CM49" s="900"/>
      <c r="CN49" s="915"/>
      <c r="CO49" s="913"/>
      <c r="CP49" s="913"/>
      <c r="CQ49" s="913"/>
      <c r="CR49" s="913"/>
      <c r="CS49" s="913"/>
      <c r="CT49" s="913"/>
      <c r="CU49" s="892">
        <f t="shared" si="69"/>
        <v>0</v>
      </c>
      <c r="CV49" s="893" t="e">
        <f t="shared" si="54"/>
        <v>#DIV/0!</v>
      </c>
      <c r="CW49" s="914"/>
      <c r="CX49" s="915"/>
      <c r="CY49" s="913"/>
      <c r="CZ49" s="913"/>
      <c r="DA49" s="913"/>
      <c r="DB49" s="913"/>
      <c r="DC49" s="913"/>
      <c r="DD49" s="913"/>
      <c r="DE49" s="892">
        <f t="shared" si="70"/>
        <v>0</v>
      </c>
      <c r="DF49" s="893" t="e">
        <f t="shared" si="62"/>
        <v>#DIV/0!</v>
      </c>
      <c r="DG49" s="914"/>
      <c r="DH49" s="621"/>
      <c r="DI49" s="914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2" customFormat="1" ht="20.149999999999999" customHeight="1">
      <c r="A50" s="888">
        <f t="shared" si="77"/>
        <v>45428</v>
      </c>
      <c r="B50" s="889">
        <f t="shared" si="88"/>
        <v>41</v>
      </c>
      <c r="C50" s="912"/>
      <c r="D50" s="912"/>
      <c r="E50" s="912"/>
      <c r="F50" s="912"/>
      <c r="G50" s="912"/>
      <c r="H50" s="912"/>
      <c r="I50" s="892">
        <f t="shared" si="71"/>
        <v>0</v>
      </c>
      <c r="J50" s="893">
        <f t="shared" si="72"/>
        <v>0</v>
      </c>
      <c r="K50" s="914"/>
      <c r="L50" s="897">
        <f t="shared" si="78"/>
        <v>41</v>
      </c>
      <c r="M50" s="913"/>
      <c r="N50" s="913"/>
      <c r="O50" s="913"/>
      <c r="P50" s="913"/>
      <c r="Q50" s="913"/>
      <c r="R50" s="913"/>
      <c r="S50" s="892">
        <f t="shared" si="73"/>
        <v>0</v>
      </c>
      <c r="T50" s="893">
        <f t="shared" si="74"/>
        <v>0</v>
      </c>
      <c r="U50" s="914"/>
      <c r="V50" s="897">
        <f t="shared" si="79"/>
        <v>41</v>
      </c>
      <c r="W50" s="913"/>
      <c r="X50" s="913"/>
      <c r="Y50" s="913"/>
      <c r="Z50" s="913"/>
      <c r="AA50" s="913"/>
      <c r="AB50" s="913"/>
      <c r="AC50" s="892">
        <f t="shared" si="75"/>
        <v>0</v>
      </c>
      <c r="AD50" s="893">
        <f t="shared" si="76"/>
        <v>0</v>
      </c>
      <c r="AE50" s="914"/>
      <c r="AF50" s="889">
        <f t="shared" si="80"/>
        <v>41</v>
      </c>
      <c r="AG50" s="913"/>
      <c r="AH50" s="913"/>
      <c r="AI50" s="913"/>
      <c r="AJ50" s="913"/>
      <c r="AK50" s="913"/>
      <c r="AL50" s="913"/>
      <c r="AM50" s="892">
        <f t="shared" si="63"/>
        <v>0</v>
      </c>
      <c r="AN50" s="893">
        <f t="shared" si="7"/>
        <v>0</v>
      </c>
      <c r="AO50" s="914"/>
      <c r="AP50" s="897">
        <f t="shared" si="81"/>
        <v>41</v>
      </c>
      <c r="AQ50" s="913"/>
      <c r="AR50" s="913"/>
      <c r="AS50" s="913"/>
      <c r="AT50" s="913"/>
      <c r="AU50" s="913"/>
      <c r="AV50" s="913"/>
      <c r="AW50" s="892">
        <f t="shared" si="64"/>
        <v>0</v>
      </c>
      <c r="AX50" s="893">
        <f t="shared" si="15"/>
        <v>0</v>
      </c>
      <c r="AY50" s="914"/>
      <c r="AZ50" s="897">
        <f t="shared" si="82"/>
        <v>40</v>
      </c>
      <c r="BA50" s="913"/>
      <c r="BB50" s="913"/>
      <c r="BC50" s="913"/>
      <c r="BD50" s="913"/>
      <c r="BE50" s="913"/>
      <c r="BF50" s="913"/>
      <c r="BG50" s="892">
        <f t="shared" si="65"/>
        <v>0</v>
      </c>
      <c r="BH50" s="893">
        <f t="shared" si="23"/>
        <v>0</v>
      </c>
      <c r="BI50" s="914"/>
      <c r="BJ50" s="889">
        <f t="shared" si="83"/>
        <v>40</v>
      </c>
      <c r="BK50" s="913"/>
      <c r="BL50" s="913"/>
      <c r="BM50" s="913"/>
      <c r="BN50" s="913"/>
      <c r="BO50" s="913"/>
      <c r="BP50" s="913"/>
      <c r="BQ50" s="892">
        <f t="shared" si="66"/>
        <v>0</v>
      </c>
      <c r="BR50" s="893">
        <f t="shared" si="30"/>
        <v>0</v>
      </c>
      <c r="BS50" s="914"/>
      <c r="BT50" s="889">
        <f t="shared" si="84"/>
        <v>40</v>
      </c>
      <c r="BU50" s="913"/>
      <c r="BV50" s="913"/>
      <c r="BW50" s="913"/>
      <c r="BX50" s="913"/>
      <c r="BY50" s="913"/>
      <c r="BZ50" s="913"/>
      <c r="CA50" s="892">
        <f t="shared" si="67"/>
        <v>0</v>
      </c>
      <c r="CB50" s="893">
        <f t="shared" si="38"/>
        <v>0</v>
      </c>
      <c r="CC50" s="914"/>
      <c r="CD50" s="897">
        <f t="shared" si="85"/>
        <v>40</v>
      </c>
      <c r="CE50" s="913"/>
      <c r="CF50" s="913"/>
      <c r="CG50" s="913"/>
      <c r="CH50" s="913"/>
      <c r="CI50" s="913"/>
      <c r="CJ50" s="913"/>
      <c r="CK50" s="892">
        <f t="shared" si="68"/>
        <v>0</v>
      </c>
      <c r="CL50" s="893">
        <f t="shared" si="46"/>
        <v>0</v>
      </c>
      <c r="CM50" s="914"/>
      <c r="CN50" s="915"/>
      <c r="CO50" s="913"/>
      <c r="CP50" s="913"/>
      <c r="CQ50" s="913"/>
      <c r="CR50" s="913"/>
      <c r="CS50" s="913"/>
      <c r="CT50" s="913"/>
      <c r="CU50" s="892">
        <f t="shared" si="69"/>
        <v>0</v>
      </c>
      <c r="CV50" s="893" t="e">
        <f t="shared" si="54"/>
        <v>#DIV/0!</v>
      </c>
      <c r="CW50" s="914"/>
      <c r="CX50" s="915"/>
      <c r="CY50" s="913"/>
      <c r="CZ50" s="913"/>
      <c r="DA50" s="913"/>
      <c r="DB50" s="913"/>
      <c r="DC50" s="913"/>
      <c r="DD50" s="913"/>
      <c r="DE50" s="892">
        <f t="shared" si="70"/>
        <v>0</v>
      </c>
      <c r="DF50" s="893" t="e">
        <f t="shared" si="62"/>
        <v>#DIV/0!</v>
      </c>
      <c r="DG50" s="914"/>
      <c r="DH50" s="621"/>
      <c r="DI50" s="914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2" customFormat="1" ht="20.149999999999999" customHeight="1">
      <c r="A51" s="888">
        <f t="shared" si="77"/>
        <v>45429</v>
      </c>
      <c r="B51" s="889">
        <f t="shared" si="88"/>
        <v>42</v>
      </c>
      <c r="C51" s="912"/>
      <c r="D51" s="912"/>
      <c r="E51" s="912"/>
      <c r="F51" s="912"/>
      <c r="G51" s="912"/>
      <c r="H51" s="912"/>
      <c r="I51" s="892">
        <f t="shared" si="71"/>
        <v>0</v>
      </c>
      <c r="J51" s="893">
        <f t="shared" si="72"/>
        <v>0</v>
      </c>
      <c r="K51" s="914"/>
      <c r="L51" s="897">
        <f t="shared" si="78"/>
        <v>42</v>
      </c>
      <c r="M51" s="913"/>
      <c r="N51" s="913"/>
      <c r="O51" s="913"/>
      <c r="P51" s="913"/>
      <c r="Q51" s="913"/>
      <c r="R51" s="913"/>
      <c r="S51" s="892">
        <f t="shared" si="73"/>
        <v>0</v>
      </c>
      <c r="T51" s="893">
        <f t="shared" si="74"/>
        <v>0</v>
      </c>
      <c r="U51" s="914"/>
      <c r="V51" s="897">
        <f t="shared" si="79"/>
        <v>42</v>
      </c>
      <c r="W51" s="913"/>
      <c r="X51" s="913"/>
      <c r="Y51" s="913"/>
      <c r="Z51" s="913"/>
      <c r="AA51" s="913"/>
      <c r="AB51" s="913"/>
      <c r="AC51" s="892">
        <f t="shared" si="75"/>
        <v>0</v>
      </c>
      <c r="AD51" s="893">
        <f t="shared" si="76"/>
        <v>0</v>
      </c>
      <c r="AE51" s="914"/>
      <c r="AF51" s="889">
        <f t="shared" si="80"/>
        <v>42</v>
      </c>
      <c r="AG51" s="913"/>
      <c r="AH51" s="913"/>
      <c r="AI51" s="913"/>
      <c r="AJ51" s="913"/>
      <c r="AK51" s="913"/>
      <c r="AL51" s="913"/>
      <c r="AM51" s="892">
        <f t="shared" si="63"/>
        <v>0</v>
      </c>
      <c r="AN51" s="893">
        <f t="shared" si="7"/>
        <v>0</v>
      </c>
      <c r="AO51" s="914"/>
      <c r="AP51" s="897">
        <f t="shared" si="81"/>
        <v>42</v>
      </c>
      <c r="AQ51" s="913"/>
      <c r="AR51" s="913"/>
      <c r="AS51" s="913"/>
      <c r="AT51" s="913"/>
      <c r="AU51" s="913"/>
      <c r="AV51" s="913"/>
      <c r="AW51" s="892">
        <f t="shared" si="64"/>
        <v>0</v>
      </c>
      <c r="AX51" s="893">
        <f t="shared" si="15"/>
        <v>0</v>
      </c>
      <c r="AY51" s="914"/>
      <c r="AZ51" s="897">
        <f t="shared" si="82"/>
        <v>41</v>
      </c>
      <c r="BA51" s="913"/>
      <c r="BB51" s="913"/>
      <c r="BC51" s="913"/>
      <c r="BD51" s="913"/>
      <c r="BE51" s="913"/>
      <c r="BF51" s="913"/>
      <c r="BG51" s="892">
        <f t="shared" si="65"/>
        <v>0</v>
      </c>
      <c r="BH51" s="893">
        <f t="shared" si="23"/>
        <v>0</v>
      </c>
      <c r="BI51" s="914"/>
      <c r="BJ51" s="889">
        <f t="shared" si="83"/>
        <v>41</v>
      </c>
      <c r="BK51" s="913"/>
      <c r="BL51" s="913"/>
      <c r="BM51" s="913"/>
      <c r="BN51" s="913"/>
      <c r="BO51" s="913"/>
      <c r="BP51" s="913"/>
      <c r="BQ51" s="892">
        <f t="shared" si="66"/>
        <v>0</v>
      </c>
      <c r="BR51" s="893">
        <f t="shared" si="30"/>
        <v>0</v>
      </c>
      <c r="BS51" s="914"/>
      <c r="BT51" s="889">
        <f t="shared" si="84"/>
        <v>41</v>
      </c>
      <c r="BU51" s="913"/>
      <c r="BV51" s="913"/>
      <c r="BW51" s="913"/>
      <c r="BX51" s="913"/>
      <c r="BY51" s="913"/>
      <c r="BZ51" s="913"/>
      <c r="CA51" s="892">
        <f t="shared" si="67"/>
        <v>0</v>
      </c>
      <c r="CB51" s="893">
        <f t="shared" si="38"/>
        <v>0</v>
      </c>
      <c r="CC51" s="914"/>
      <c r="CD51" s="897">
        <f t="shared" si="85"/>
        <v>41</v>
      </c>
      <c r="CE51" s="913"/>
      <c r="CF51" s="913"/>
      <c r="CG51" s="913"/>
      <c r="CH51" s="913"/>
      <c r="CI51" s="913"/>
      <c r="CJ51" s="913"/>
      <c r="CK51" s="892">
        <f t="shared" si="68"/>
        <v>0</v>
      </c>
      <c r="CL51" s="893">
        <f t="shared" si="46"/>
        <v>0</v>
      </c>
      <c r="CM51" s="914"/>
      <c r="CN51" s="915"/>
      <c r="CO51" s="913"/>
      <c r="CP51" s="913"/>
      <c r="CQ51" s="913"/>
      <c r="CR51" s="913"/>
      <c r="CS51" s="913"/>
      <c r="CT51" s="913"/>
      <c r="CU51" s="892">
        <f t="shared" si="69"/>
        <v>0</v>
      </c>
      <c r="CV51" s="893" t="e">
        <f t="shared" si="54"/>
        <v>#DIV/0!</v>
      </c>
      <c r="CW51" s="914"/>
      <c r="CX51" s="915"/>
      <c r="CY51" s="913"/>
      <c r="CZ51" s="913"/>
      <c r="DA51" s="913"/>
      <c r="DB51" s="913"/>
      <c r="DC51" s="913"/>
      <c r="DD51" s="913"/>
      <c r="DE51" s="892">
        <f t="shared" si="70"/>
        <v>0</v>
      </c>
      <c r="DF51" s="893" t="e">
        <f t="shared" si="62"/>
        <v>#DIV/0!</v>
      </c>
      <c r="DG51" s="914"/>
      <c r="DH51" s="621"/>
      <c r="DI51" s="914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2" customFormat="1" ht="20.149999999999999" customHeight="1">
      <c r="A52" s="888">
        <f t="shared" si="77"/>
        <v>45430</v>
      </c>
      <c r="B52" s="889">
        <f t="shared" si="88"/>
        <v>43</v>
      </c>
      <c r="C52" s="912"/>
      <c r="D52" s="912"/>
      <c r="E52" s="912"/>
      <c r="F52" s="912"/>
      <c r="G52" s="912"/>
      <c r="H52" s="912"/>
      <c r="I52" s="892">
        <f t="shared" si="71"/>
        <v>0</v>
      </c>
      <c r="J52" s="893">
        <f t="shared" si="72"/>
        <v>0</v>
      </c>
      <c r="K52" s="914"/>
      <c r="L52" s="897">
        <f t="shared" si="78"/>
        <v>43</v>
      </c>
      <c r="M52" s="913"/>
      <c r="N52" s="913"/>
      <c r="O52" s="913"/>
      <c r="P52" s="913"/>
      <c r="Q52" s="913"/>
      <c r="R52" s="913"/>
      <c r="S52" s="892">
        <f t="shared" si="73"/>
        <v>0</v>
      </c>
      <c r="T52" s="893">
        <f t="shared" si="74"/>
        <v>0</v>
      </c>
      <c r="U52" s="914"/>
      <c r="V52" s="897">
        <f t="shared" si="79"/>
        <v>43</v>
      </c>
      <c r="W52" s="913"/>
      <c r="X52" s="913"/>
      <c r="Y52" s="913"/>
      <c r="Z52" s="913"/>
      <c r="AA52" s="913"/>
      <c r="AB52" s="913"/>
      <c r="AC52" s="892">
        <f t="shared" si="75"/>
        <v>0</v>
      </c>
      <c r="AD52" s="893">
        <f t="shared" si="76"/>
        <v>0</v>
      </c>
      <c r="AE52" s="914"/>
      <c r="AF52" s="889">
        <f t="shared" si="80"/>
        <v>43</v>
      </c>
      <c r="AG52" s="913"/>
      <c r="AH52" s="913"/>
      <c r="AI52" s="913"/>
      <c r="AJ52" s="913"/>
      <c r="AK52" s="913"/>
      <c r="AL52" s="913"/>
      <c r="AM52" s="892">
        <f t="shared" si="63"/>
        <v>0</v>
      </c>
      <c r="AN52" s="893">
        <f t="shared" si="7"/>
        <v>0</v>
      </c>
      <c r="AO52" s="914"/>
      <c r="AP52" s="897">
        <f t="shared" si="81"/>
        <v>43</v>
      </c>
      <c r="AQ52" s="913"/>
      <c r="AR52" s="913"/>
      <c r="AS52" s="913"/>
      <c r="AT52" s="913"/>
      <c r="AU52" s="913"/>
      <c r="AV52" s="913"/>
      <c r="AW52" s="892">
        <f t="shared" si="64"/>
        <v>0</v>
      </c>
      <c r="AX52" s="893">
        <f t="shared" si="15"/>
        <v>0</v>
      </c>
      <c r="AY52" s="914"/>
      <c r="AZ52" s="897">
        <f t="shared" si="82"/>
        <v>42</v>
      </c>
      <c r="BA52" s="913"/>
      <c r="BB52" s="913"/>
      <c r="BC52" s="913"/>
      <c r="BD52" s="913"/>
      <c r="BE52" s="913"/>
      <c r="BF52" s="913"/>
      <c r="BG52" s="892">
        <f t="shared" si="65"/>
        <v>0</v>
      </c>
      <c r="BH52" s="893">
        <f t="shared" si="23"/>
        <v>0</v>
      </c>
      <c r="BI52" s="914"/>
      <c r="BJ52" s="889">
        <f t="shared" si="83"/>
        <v>42</v>
      </c>
      <c r="BK52" s="913"/>
      <c r="BL52" s="913"/>
      <c r="BM52" s="913"/>
      <c r="BN52" s="913"/>
      <c r="BO52" s="913"/>
      <c r="BP52" s="913"/>
      <c r="BQ52" s="892">
        <f t="shared" si="66"/>
        <v>0</v>
      </c>
      <c r="BR52" s="893">
        <f t="shared" si="30"/>
        <v>0</v>
      </c>
      <c r="BS52" s="914"/>
      <c r="BT52" s="889">
        <f t="shared" si="84"/>
        <v>42</v>
      </c>
      <c r="BU52" s="913"/>
      <c r="BV52" s="913"/>
      <c r="BW52" s="913"/>
      <c r="BX52" s="913"/>
      <c r="BY52" s="913"/>
      <c r="BZ52" s="913"/>
      <c r="CA52" s="892">
        <f t="shared" si="67"/>
        <v>0</v>
      </c>
      <c r="CB52" s="893">
        <f t="shared" si="38"/>
        <v>0</v>
      </c>
      <c r="CC52" s="914"/>
      <c r="CD52" s="897">
        <f t="shared" si="85"/>
        <v>42</v>
      </c>
      <c r="CE52" s="913"/>
      <c r="CF52" s="913"/>
      <c r="CG52" s="913"/>
      <c r="CH52" s="913"/>
      <c r="CI52" s="913"/>
      <c r="CJ52" s="913"/>
      <c r="CK52" s="892">
        <f t="shared" si="68"/>
        <v>0</v>
      </c>
      <c r="CL52" s="893">
        <f t="shared" si="46"/>
        <v>0</v>
      </c>
      <c r="CM52" s="914"/>
      <c r="CN52" s="915"/>
      <c r="CO52" s="913"/>
      <c r="CP52" s="913"/>
      <c r="CQ52" s="913"/>
      <c r="CR52" s="913"/>
      <c r="CS52" s="913"/>
      <c r="CT52" s="913"/>
      <c r="CU52" s="892">
        <f t="shared" si="69"/>
        <v>0</v>
      </c>
      <c r="CV52" s="893" t="e">
        <f t="shared" si="54"/>
        <v>#DIV/0!</v>
      </c>
      <c r="CW52" s="914"/>
      <c r="CX52" s="915"/>
      <c r="CY52" s="913"/>
      <c r="CZ52" s="913"/>
      <c r="DA52" s="913"/>
      <c r="DB52" s="913"/>
      <c r="DC52" s="913"/>
      <c r="DD52" s="913"/>
      <c r="DE52" s="892">
        <f t="shared" si="70"/>
        <v>0</v>
      </c>
      <c r="DF52" s="893" t="e">
        <f t="shared" si="62"/>
        <v>#DIV/0!</v>
      </c>
      <c r="DG52" s="914"/>
      <c r="DH52" s="621"/>
      <c r="DI52" s="914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2" customFormat="1" ht="20.149999999999999" customHeight="1">
      <c r="A53" s="888">
        <f t="shared" si="77"/>
        <v>45431</v>
      </c>
      <c r="B53" s="889">
        <f t="shared" si="88"/>
        <v>44</v>
      </c>
      <c r="C53" s="912"/>
      <c r="D53" s="912"/>
      <c r="E53" s="912"/>
      <c r="F53" s="912"/>
      <c r="G53" s="912"/>
      <c r="H53" s="912"/>
      <c r="I53" s="892">
        <f t="shared" si="71"/>
        <v>0</v>
      </c>
      <c r="J53" s="893">
        <f t="shared" si="72"/>
        <v>0</v>
      </c>
      <c r="K53" s="914"/>
      <c r="L53" s="897">
        <f t="shared" si="78"/>
        <v>44</v>
      </c>
      <c r="M53" s="913"/>
      <c r="N53" s="913"/>
      <c r="O53" s="913"/>
      <c r="P53" s="913"/>
      <c r="Q53" s="913"/>
      <c r="R53" s="913"/>
      <c r="S53" s="892">
        <f t="shared" si="73"/>
        <v>0</v>
      </c>
      <c r="T53" s="893">
        <f t="shared" si="74"/>
        <v>0</v>
      </c>
      <c r="U53" s="914"/>
      <c r="V53" s="897">
        <f t="shared" si="79"/>
        <v>44</v>
      </c>
      <c r="W53" s="913"/>
      <c r="X53" s="913"/>
      <c r="Y53" s="913"/>
      <c r="Z53" s="913"/>
      <c r="AA53" s="913"/>
      <c r="AB53" s="913"/>
      <c r="AC53" s="892">
        <f t="shared" si="75"/>
        <v>0</v>
      </c>
      <c r="AD53" s="893">
        <f t="shared" si="76"/>
        <v>0</v>
      </c>
      <c r="AE53" s="914"/>
      <c r="AF53" s="889">
        <f t="shared" si="80"/>
        <v>44</v>
      </c>
      <c r="AG53" s="913"/>
      <c r="AH53" s="913"/>
      <c r="AI53" s="913"/>
      <c r="AJ53" s="913"/>
      <c r="AK53" s="913"/>
      <c r="AL53" s="913"/>
      <c r="AM53" s="892">
        <f t="shared" si="63"/>
        <v>0</v>
      </c>
      <c r="AN53" s="893">
        <f t="shared" si="7"/>
        <v>0</v>
      </c>
      <c r="AO53" s="914"/>
      <c r="AP53" s="897">
        <f t="shared" si="81"/>
        <v>44</v>
      </c>
      <c r="AQ53" s="913"/>
      <c r="AR53" s="913"/>
      <c r="AS53" s="913"/>
      <c r="AT53" s="913"/>
      <c r="AU53" s="913"/>
      <c r="AV53" s="913"/>
      <c r="AW53" s="892">
        <f t="shared" si="64"/>
        <v>0</v>
      </c>
      <c r="AX53" s="893">
        <f t="shared" si="15"/>
        <v>0</v>
      </c>
      <c r="AY53" s="914"/>
      <c r="AZ53" s="897">
        <f t="shared" si="82"/>
        <v>43</v>
      </c>
      <c r="BA53" s="913"/>
      <c r="BB53" s="913"/>
      <c r="BC53" s="913"/>
      <c r="BD53" s="913"/>
      <c r="BE53" s="913"/>
      <c r="BF53" s="913"/>
      <c r="BG53" s="892">
        <f t="shared" si="65"/>
        <v>0</v>
      </c>
      <c r="BH53" s="893">
        <f t="shared" si="23"/>
        <v>0</v>
      </c>
      <c r="BI53" s="914"/>
      <c r="BJ53" s="889">
        <f t="shared" si="83"/>
        <v>43</v>
      </c>
      <c r="BK53" s="913"/>
      <c r="BL53" s="913"/>
      <c r="BM53" s="913"/>
      <c r="BN53" s="913"/>
      <c r="BO53" s="913"/>
      <c r="BP53" s="913"/>
      <c r="BQ53" s="892">
        <f t="shared" si="66"/>
        <v>0</v>
      </c>
      <c r="BR53" s="893">
        <f t="shared" si="30"/>
        <v>0</v>
      </c>
      <c r="BS53" s="914"/>
      <c r="BT53" s="889">
        <f t="shared" si="84"/>
        <v>43</v>
      </c>
      <c r="BU53" s="913"/>
      <c r="BV53" s="913"/>
      <c r="BW53" s="913"/>
      <c r="BX53" s="913"/>
      <c r="BY53" s="913"/>
      <c r="BZ53" s="913"/>
      <c r="CA53" s="892">
        <f t="shared" si="67"/>
        <v>0</v>
      </c>
      <c r="CB53" s="893">
        <f t="shared" si="38"/>
        <v>0</v>
      </c>
      <c r="CC53" s="914"/>
      <c r="CD53" s="897">
        <f t="shared" si="85"/>
        <v>43</v>
      </c>
      <c r="CE53" s="913"/>
      <c r="CF53" s="913"/>
      <c r="CG53" s="913"/>
      <c r="CH53" s="913"/>
      <c r="CI53" s="913"/>
      <c r="CJ53" s="913"/>
      <c r="CK53" s="892">
        <f t="shared" si="68"/>
        <v>0</v>
      </c>
      <c r="CL53" s="893">
        <f t="shared" si="46"/>
        <v>0</v>
      </c>
      <c r="CM53" s="914"/>
      <c r="CN53" s="915"/>
      <c r="CO53" s="913"/>
      <c r="CP53" s="913"/>
      <c r="CQ53" s="913"/>
      <c r="CR53" s="913"/>
      <c r="CS53" s="913"/>
      <c r="CT53" s="913"/>
      <c r="CU53" s="892">
        <f t="shared" si="69"/>
        <v>0</v>
      </c>
      <c r="CV53" s="893" t="e">
        <f t="shared" si="54"/>
        <v>#DIV/0!</v>
      </c>
      <c r="CW53" s="914"/>
      <c r="CX53" s="915"/>
      <c r="CY53" s="913"/>
      <c r="CZ53" s="913"/>
      <c r="DA53" s="913"/>
      <c r="DB53" s="913"/>
      <c r="DC53" s="913"/>
      <c r="DD53" s="913"/>
      <c r="DE53" s="892">
        <f t="shared" si="70"/>
        <v>0</v>
      </c>
      <c r="DF53" s="893" t="e">
        <f t="shared" si="62"/>
        <v>#DIV/0!</v>
      </c>
      <c r="DG53" s="914"/>
      <c r="DH53" s="621"/>
      <c r="DI53" s="914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2" customFormat="1" ht="20.149999999999999" customHeight="1">
      <c r="A54" s="888">
        <f t="shared" si="77"/>
        <v>45432</v>
      </c>
      <c r="B54" s="889">
        <f t="shared" si="88"/>
        <v>45</v>
      </c>
      <c r="C54" s="912"/>
      <c r="D54" s="912"/>
      <c r="E54" s="912"/>
      <c r="F54" s="912"/>
      <c r="G54" s="912"/>
      <c r="H54" s="912"/>
      <c r="I54" s="892">
        <f t="shared" si="71"/>
        <v>0</v>
      </c>
      <c r="J54" s="893">
        <f t="shared" si="72"/>
        <v>0</v>
      </c>
      <c r="K54" s="914"/>
      <c r="L54" s="897">
        <f t="shared" si="78"/>
        <v>45</v>
      </c>
      <c r="M54" s="913"/>
      <c r="N54" s="913"/>
      <c r="O54" s="913"/>
      <c r="P54" s="913"/>
      <c r="Q54" s="913"/>
      <c r="R54" s="913"/>
      <c r="S54" s="892">
        <f t="shared" si="73"/>
        <v>0</v>
      </c>
      <c r="T54" s="893">
        <f t="shared" si="74"/>
        <v>0</v>
      </c>
      <c r="U54" s="914"/>
      <c r="V54" s="897">
        <f t="shared" si="79"/>
        <v>45</v>
      </c>
      <c r="W54" s="913"/>
      <c r="X54" s="913"/>
      <c r="Y54" s="913"/>
      <c r="Z54" s="913"/>
      <c r="AA54" s="913"/>
      <c r="AB54" s="913"/>
      <c r="AC54" s="892">
        <f t="shared" si="75"/>
        <v>0</v>
      </c>
      <c r="AD54" s="893">
        <f t="shared" si="76"/>
        <v>0</v>
      </c>
      <c r="AE54" s="914"/>
      <c r="AF54" s="889">
        <f t="shared" si="80"/>
        <v>45</v>
      </c>
      <c r="AG54" s="913"/>
      <c r="AH54" s="913"/>
      <c r="AI54" s="913"/>
      <c r="AJ54" s="913"/>
      <c r="AK54" s="913"/>
      <c r="AL54" s="913"/>
      <c r="AM54" s="892">
        <f t="shared" si="63"/>
        <v>0</v>
      </c>
      <c r="AN54" s="893">
        <f t="shared" si="7"/>
        <v>0</v>
      </c>
      <c r="AO54" s="914"/>
      <c r="AP54" s="897">
        <f t="shared" si="81"/>
        <v>45</v>
      </c>
      <c r="AQ54" s="913"/>
      <c r="AR54" s="913"/>
      <c r="AS54" s="913"/>
      <c r="AT54" s="913"/>
      <c r="AU54" s="913"/>
      <c r="AV54" s="913"/>
      <c r="AW54" s="892">
        <f t="shared" si="64"/>
        <v>0</v>
      </c>
      <c r="AX54" s="893">
        <f t="shared" si="15"/>
        <v>0</v>
      </c>
      <c r="AY54" s="914"/>
      <c r="AZ54" s="897">
        <f t="shared" si="82"/>
        <v>44</v>
      </c>
      <c r="BA54" s="913"/>
      <c r="BB54" s="913"/>
      <c r="BC54" s="913"/>
      <c r="BD54" s="913"/>
      <c r="BE54" s="913"/>
      <c r="BF54" s="913"/>
      <c r="BG54" s="892">
        <f t="shared" si="65"/>
        <v>0</v>
      </c>
      <c r="BH54" s="893">
        <f t="shared" si="23"/>
        <v>0</v>
      </c>
      <c r="BI54" s="914"/>
      <c r="BJ54" s="889">
        <f t="shared" si="83"/>
        <v>44</v>
      </c>
      <c r="BK54" s="913"/>
      <c r="BL54" s="913"/>
      <c r="BM54" s="913"/>
      <c r="BN54" s="913"/>
      <c r="BO54" s="913"/>
      <c r="BP54" s="913"/>
      <c r="BQ54" s="892">
        <f t="shared" si="66"/>
        <v>0</v>
      </c>
      <c r="BR54" s="893">
        <f t="shared" si="30"/>
        <v>0</v>
      </c>
      <c r="BS54" s="914"/>
      <c r="BT54" s="889">
        <f t="shared" si="84"/>
        <v>44</v>
      </c>
      <c r="BU54" s="913"/>
      <c r="BV54" s="913"/>
      <c r="BW54" s="913"/>
      <c r="BX54" s="913"/>
      <c r="BY54" s="913"/>
      <c r="BZ54" s="913"/>
      <c r="CA54" s="892">
        <f t="shared" si="67"/>
        <v>0</v>
      </c>
      <c r="CB54" s="893">
        <f t="shared" si="38"/>
        <v>0</v>
      </c>
      <c r="CC54" s="914"/>
      <c r="CD54" s="897">
        <f t="shared" si="85"/>
        <v>44</v>
      </c>
      <c r="CE54" s="913"/>
      <c r="CF54" s="913"/>
      <c r="CG54" s="913"/>
      <c r="CH54" s="913"/>
      <c r="CI54" s="913"/>
      <c r="CJ54" s="913"/>
      <c r="CK54" s="892">
        <f t="shared" si="68"/>
        <v>0</v>
      </c>
      <c r="CL54" s="893">
        <f t="shared" si="46"/>
        <v>0</v>
      </c>
      <c r="CM54" s="914"/>
      <c r="CN54" s="915"/>
      <c r="CO54" s="913"/>
      <c r="CP54" s="913"/>
      <c r="CQ54" s="913"/>
      <c r="CR54" s="913"/>
      <c r="CS54" s="913"/>
      <c r="CT54" s="913"/>
      <c r="CU54" s="892">
        <f t="shared" si="69"/>
        <v>0</v>
      </c>
      <c r="CV54" s="893" t="e">
        <f t="shared" si="54"/>
        <v>#DIV/0!</v>
      </c>
      <c r="CW54" s="914"/>
      <c r="CX54" s="915"/>
      <c r="CY54" s="913"/>
      <c r="CZ54" s="913"/>
      <c r="DA54" s="913"/>
      <c r="DB54" s="913"/>
      <c r="DC54" s="913"/>
      <c r="DD54" s="913"/>
      <c r="DE54" s="892">
        <f t="shared" si="70"/>
        <v>0</v>
      </c>
      <c r="DF54" s="893" t="e">
        <f t="shared" si="62"/>
        <v>#DIV/0!</v>
      </c>
      <c r="DG54" s="914"/>
      <c r="DH54" s="621"/>
      <c r="DI54" s="914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6" customFormat="1" ht="20.149999999999999" customHeight="1" thickBot="1">
      <c r="A55" s="918" t="s">
        <v>613</v>
      </c>
      <c r="B55" s="919"/>
      <c r="C55" s="920">
        <f>SUM(C9:C54)</f>
        <v>648</v>
      </c>
      <c r="D55" s="921">
        <f t="shared" ref="D55:G55" si="89">SUM(D9:D54)</f>
        <v>2</v>
      </c>
      <c r="E55" s="921">
        <f t="shared" si="89"/>
        <v>593</v>
      </c>
      <c r="F55" s="921">
        <f t="shared" si="89"/>
        <v>0</v>
      </c>
      <c r="G55" s="921">
        <f t="shared" si="89"/>
        <v>11</v>
      </c>
      <c r="H55" s="921">
        <f>SUM(H9:H54)</f>
        <v>515</v>
      </c>
      <c r="I55" s="921">
        <f>SUM(C55:H55)</f>
        <v>1769</v>
      </c>
      <c r="J55" s="922">
        <f>I55/F$3</f>
        <v>5.9966101694915251E-2</v>
      </c>
      <c r="K55" s="923"/>
      <c r="L55" s="924"/>
      <c r="M55" s="921">
        <f>SUM(M9:M54)</f>
        <v>478</v>
      </c>
      <c r="N55" s="921">
        <f t="shared" ref="N55:Q55" si="90">SUM(N9:N54)</f>
        <v>6</v>
      </c>
      <c r="O55" s="921">
        <f t="shared" si="90"/>
        <v>718</v>
      </c>
      <c r="P55" s="921">
        <f t="shared" si="90"/>
        <v>0</v>
      </c>
      <c r="Q55" s="921">
        <f t="shared" si="90"/>
        <v>2</v>
      </c>
      <c r="R55" s="921">
        <f>SUM(R9:R54)</f>
        <v>446</v>
      </c>
      <c r="S55" s="921">
        <f>SUM(M55:R55)</f>
        <v>1650</v>
      </c>
      <c r="T55" s="922">
        <f>S55/P$3</f>
        <v>5.6122448979591837E-2</v>
      </c>
      <c r="U55" s="923"/>
      <c r="V55" s="924"/>
      <c r="W55" s="921">
        <f>SUM(W9:W54)</f>
        <v>331</v>
      </c>
      <c r="X55" s="921">
        <f t="shared" ref="X55:AA55" si="91">SUM(X9:X54)</f>
        <v>0</v>
      </c>
      <c r="Y55" s="921">
        <f t="shared" si="91"/>
        <v>637</v>
      </c>
      <c r="Z55" s="921">
        <f t="shared" si="91"/>
        <v>19</v>
      </c>
      <c r="AA55" s="921">
        <f t="shared" si="91"/>
        <v>0</v>
      </c>
      <c r="AB55" s="921">
        <f>SUM(AB9:AB54)</f>
        <v>157</v>
      </c>
      <c r="AC55" s="921">
        <f>SUM(W55:AB55)</f>
        <v>1144</v>
      </c>
      <c r="AD55" s="922">
        <f>AC55/Z$3</f>
        <v>3.877966101694915E-2</v>
      </c>
      <c r="AE55" s="923"/>
      <c r="AF55" s="924"/>
      <c r="AG55" s="921">
        <f t="shared" ref="AG55:AL55" si="92">SUM(AG9:AG54)</f>
        <v>445</v>
      </c>
      <c r="AH55" s="921">
        <f t="shared" si="92"/>
        <v>0</v>
      </c>
      <c r="AI55" s="921">
        <f t="shared" si="92"/>
        <v>647</v>
      </c>
      <c r="AJ55" s="921">
        <f t="shared" si="92"/>
        <v>2</v>
      </c>
      <c r="AK55" s="921">
        <f t="shared" si="92"/>
        <v>4</v>
      </c>
      <c r="AL55" s="921">
        <f t="shared" si="92"/>
        <v>295</v>
      </c>
      <c r="AM55" s="921">
        <f t="shared" si="63"/>
        <v>1393</v>
      </c>
      <c r="AN55" s="922">
        <f t="shared" si="7"/>
        <v>4.7380952380952378E-2</v>
      </c>
      <c r="AO55" s="923"/>
      <c r="AP55" s="924"/>
      <c r="AQ55" s="921">
        <f t="shared" ref="AQ55:AV55" si="93">SUM(AQ9:AQ54)</f>
        <v>392</v>
      </c>
      <c r="AR55" s="921">
        <f t="shared" si="93"/>
        <v>0</v>
      </c>
      <c r="AS55" s="921">
        <f t="shared" si="93"/>
        <v>790</v>
      </c>
      <c r="AT55" s="921">
        <f t="shared" si="93"/>
        <v>0</v>
      </c>
      <c r="AU55" s="921">
        <f t="shared" si="93"/>
        <v>8</v>
      </c>
      <c r="AV55" s="921">
        <f t="shared" si="93"/>
        <v>153</v>
      </c>
      <c r="AW55" s="921">
        <f t="shared" si="64"/>
        <v>1343</v>
      </c>
      <c r="AX55" s="922">
        <f t="shared" si="15"/>
        <v>4.552542372881356E-2</v>
      </c>
      <c r="AY55" s="923"/>
      <c r="AZ55" s="924"/>
      <c r="BA55" s="921">
        <f t="shared" ref="BA55:BF55" si="94">SUM(BA9:BA54)</f>
        <v>330</v>
      </c>
      <c r="BB55" s="921">
        <f t="shared" si="94"/>
        <v>0</v>
      </c>
      <c r="BC55" s="921">
        <f t="shared" si="94"/>
        <v>642</v>
      </c>
      <c r="BD55" s="921">
        <f t="shared" si="94"/>
        <v>0</v>
      </c>
      <c r="BE55" s="921">
        <f t="shared" si="94"/>
        <v>0</v>
      </c>
      <c r="BF55" s="921">
        <f t="shared" si="94"/>
        <v>186</v>
      </c>
      <c r="BG55" s="921">
        <f t="shared" si="65"/>
        <v>1158</v>
      </c>
      <c r="BH55" s="922">
        <f t="shared" si="23"/>
        <v>3.8989898989898991E-2</v>
      </c>
      <c r="BI55" s="923"/>
      <c r="BJ55" s="924"/>
      <c r="BK55" s="921">
        <f t="shared" ref="BK55:BP55" si="95">SUM(BK9:BK54)</f>
        <v>402</v>
      </c>
      <c r="BL55" s="921">
        <f t="shared" si="95"/>
        <v>0</v>
      </c>
      <c r="BM55" s="921">
        <f t="shared" si="95"/>
        <v>528</v>
      </c>
      <c r="BN55" s="921">
        <f t="shared" si="95"/>
        <v>1</v>
      </c>
      <c r="BO55" s="921">
        <f t="shared" si="95"/>
        <v>4</v>
      </c>
      <c r="BP55" s="921">
        <f t="shared" si="95"/>
        <v>275</v>
      </c>
      <c r="BQ55" s="921">
        <f t="shared" si="66"/>
        <v>1210</v>
      </c>
      <c r="BR55" s="922">
        <f t="shared" si="30"/>
        <v>4.0740740740740744E-2</v>
      </c>
      <c r="BS55" s="923"/>
      <c r="BT55" s="924"/>
      <c r="BU55" s="921">
        <f t="shared" ref="BU55:BZ55" si="96">SUM(BU9:BU54)</f>
        <v>505</v>
      </c>
      <c r="BV55" s="921">
        <f t="shared" si="96"/>
        <v>0</v>
      </c>
      <c r="BW55" s="921">
        <f t="shared" si="96"/>
        <v>618</v>
      </c>
      <c r="BX55" s="921">
        <f t="shared" si="96"/>
        <v>13</v>
      </c>
      <c r="BY55" s="921">
        <f t="shared" si="96"/>
        <v>0</v>
      </c>
      <c r="BZ55" s="921">
        <f t="shared" si="96"/>
        <v>211</v>
      </c>
      <c r="CA55" s="921">
        <f t="shared" si="67"/>
        <v>1347</v>
      </c>
      <c r="CB55" s="922">
        <f t="shared" si="38"/>
        <v>4.566101694915254E-2</v>
      </c>
      <c r="CC55" s="923"/>
      <c r="CD55" s="924"/>
      <c r="CE55" s="921">
        <f t="shared" ref="CE55:CJ55" si="97">SUM(CE9:CE54)</f>
        <v>295</v>
      </c>
      <c r="CF55" s="921">
        <f t="shared" si="97"/>
        <v>0</v>
      </c>
      <c r="CG55" s="921">
        <f t="shared" si="97"/>
        <v>654</v>
      </c>
      <c r="CH55" s="921">
        <f t="shared" si="97"/>
        <v>0</v>
      </c>
      <c r="CI55" s="921">
        <f t="shared" si="97"/>
        <v>2</v>
      </c>
      <c r="CJ55" s="921">
        <f t="shared" si="97"/>
        <v>434</v>
      </c>
      <c r="CK55" s="921">
        <f t="shared" si="68"/>
        <v>1385</v>
      </c>
      <c r="CL55" s="922">
        <f t="shared" si="46"/>
        <v>4.7108843537414964E-2</v>
      </c>
      <c r="CM55" s="914"/>
      <c r="CN55" s="924"/>
      <c r="CO55" s="921">
        <f t="shared" ref="CO55:CT55" si="98">SUM(CO9:CO54)</f>
        <v>0</v>
      </c>
      <c r="CP55" s="921">
        <f t="shared" si="98"/>
        <v>0</v>
      </c>
      <c r="CQ55" s="921">
        <f t="shared" si="98"/>
        <v>0</v>
      </c>
      <c r="CR55" s="921">
        <f t="shared" si="98"/>
        <v>0</v>
      </c>
      <c r="CS55" s="921">
        <f t="shared" si="98"/>
        <v>0</v>
      </c>
      <c r="CT55" s="921">
        <f t="shared" si="98"/>
        <v>0</v>
      </c>
      <c r="CU55" s="921">
        <f t="shared" si="69"/>
        <v>0</v>
      </c>
      <c r="CV55" s="922" t="e">
        <f t="shared" si="54"/>
        <v>#DIV/0!</v>
      </c>
      <c r="CW55" s="923"/>
      <c r="CX55" s="924"/>
      <c r="CY55" s="921">
        <f t="shared" ref="CY55:DD55" si="99">SUM(CY9:CY54)</f>
        <v>0</v>
      </c>
      <c r="CZ55" s="921">
        <f t="shared" si="99"/>
        <v>0</v>
      </c>
      <c r="DA55" s="921">
        <f t="shared" si="99"/>
        <v>0</v>
      </c>
      <c r="DB55" s="921">
        <f t="shared" si="99"/>
        <v>0</v>
      </c>
      <c r="DC55" s="921">
        <f t="shared" si="99"/>
        <v>0</v>
      </c>
      <c r="DD55" s="921">
        <f t="shared" si="99"/>
        <v>0</v>
      </c>
      <c r="DE55" s="921">
        <f t="shared" si="70"/>
        <v>0</v>
      </c>
      <c r="DF55" s="922" t="e">
        <f t="shared" si="62"/>
        <v>#DIV/0!</v>
      </c>
      <c r="DG55" s="923"/>
      <c r="DH55" s="925"/>
      <c r="DI55" s="923"/>
      <c r="DJ55" s="925"/>
      <c r="DK55" s="925"/>
      <c r="DL55" s="925"/>
      <c r="DM55" s="925"/>
      <c r="DN55" s="925"/>
      <c r="DO55" s="925"/>
      <c r="DP55" s="925"/>
      <c r="DQ55" s="925"/>
      <c r="DR55" s="925"/>
      <c r="DS55" s="925"/>
      <c r="DT55" s="925"/>
      <c r="DU55" s="925"/>
      <c r="DV55" s="925"/>
      <c r="DW55" s="925"/>
      <c r="DX55" s="925"/>
      <c r="DY55" s="925"/>
      <c r="DZ55" s="925"/>
      <c r="EA55" s="925"/>
      <c r="EB55" s="925"/>
      <c r="EC55" s="925"/>
      <c r="ED55" s="925"/>
      <c r="EE55" s="925"/>
      <c r="EF55" s="925"/>
      <c r="EG55" s="925"/>
      <c r="EH55" s="925"/>
      <c r="EI55" s="925"/>
      <c r="EJ55" s="925"/>
      <c r="EK55" s="925"/>
      <c r="EL55" s="925"/>
    </row>
    <row r="56" spans="1:142" ht="18.75" hidden="1" customHeight="1"/>
    <row r="57" spans="1:142" ht="25" hidden="1" customHeight="1">
      <c r="A57" s="835" t="s">
        <v>582</v>
      </c>
      <c r="B57" s="836" t="s">
        <v>592</v>
      </c>
      <c r="C57" s="833">
        <f>IF(C$7="Dead",C$55,0)</f>
        <v>648</v>
      </c>
      <c r="D57" s="833">
        <f t="shared" ref="D57:BY57" si="100">IF(D$7="Dead",D$55,0)</f>
        <v>0</v>
      </c>
      <c r="E57" s="833">
        <f t="shared" si="100"/>
        <v>0</v>
      </c>
      <c r="F57" s="833">
        <f t="shared" si="100"/>
        <v>0</v>
      </c>
      <c r="G57" s="833">
        <f t="shared" si="100"/>
        <v>0</v>
      </c>
      <c r="H57" s="833">
        <f t="shared" si="100"/>
        <v>0</v>
      </c>
      <c r="I57" s="833">
        <f t="shared" si="100"/>
        <v>0</v>
      </c>
      <c r="J57" s="833">
        <f t="shared" si="100"/>
        <v>0</v>
      </c>
      <c r="K57" s="833">
        <f t="shared" si="100"/>
        <v>0</v>
      </c>
      <c r="L57" s="833">
        <f t="shared" si="100"/>
        <v>0</v>
      </c>
      <c r="M57" s="833">
        <f t="shared" si="100"/>
        <v>478</v>
      </c>
      <c r="N57" s="833">
        <f t="shared" si="100"/>
        <v>0</v>
      </c>
      <c r="O57" s="833">
        <f t="shared" si="100"/>
        <v>0</v>
      </c>
      <c r="P57" s="833">
        <f t="shared" si="100"/>
        <v>0</v>
      </c>
      <c r="Q57" s="833">
        <f t="shared" si="100"/>
        <v>0</v>
      </c>
      <c r="R57" s="833">
        <f t="shared" si="100"/>
        <v>0</v>
      </c>
      <c r="S57" s="833">
        <f t="shared" si="100"/>
        <v>0</v>
      </c>
      <c r="T57" s="833">
        <f t="shared" si="100"/>
        <v>0</v>
      </c>
      <c r="U57" s="833">
        <f t="shared" si="100"/>
        <v>0</v>
      </c>
      <c r="V57" s="833">
        <f t="shared" si="100"/>
        <v>0</v>
      </c>
      <c r="W57" s="833">
        <f t="shared" si="100"/>
        <v>331</v>
      </c>
      <c r="X57" s="833">
        <f t="shared" si="100"/>
        <v>0</v>
      </c>
      <c r="Y57" s="833">
        <f t="shared" si="100"/>
        <v>0</v>
      </c>
      <c r="Z57" s="833">
        <f t="shared" si="100"/>
        <v>0</v>
      </c>
      <c r="AA57" s="833">
        <f t="shared" si="100"/>
        <v>0</v>
      </c>
      <c r="AB57" s="833">
        <f t="shared" si="100"/>
        <v>0</v>
      </c>
      <c r="AC57" s="833">
        <f t="shared" si="100"/>
        <v>0</v>
      </c>
      <c r="AD57" s="833">
        <f t="shared" si="100"/>
        <v>0</v>
      </c>
      <c r="AE57" s="833">
        <f t="shared" si="100"/>
        <v>0</v>
      </c>
      <c r="AF57" s="833">
        <f t="shared" si="100"/>
        <v>0</v>
      </c>
      <c r="AG57" s="833">
        <f t="shared" si="100"/>
        <v>445</v>
      </c>
      <c r="AH57" s="833">
        <f t="shared" si="100"/>
        <v>0</v>
      </c>
      <c r="AI57" s="833">
        <f t="shared" si="100"/>
        <v>0</v>
      </c>
      <c r="AJ57" s="833">
        <f t="shared" si="100"/>
        <v>0</v>
      </c>
      <c r="AK57" s="833">
        <f t="shared" si="100"/>
        <v>0</v>
      </c>
      <c r="AL57" s="833">
        <f t="shared" si="100"/>
        <v>0</v>
      </c>
      <c r="AM57" s="833">
        <f t="shared" si="100"/>
        <v>0</v>
      </c>
      <c r="AN57" s="833">
        <f t="shared" si="100"/>
        <v>0</v>
      </c>
      <c r="AO57" s="833">
        <f t="shared" si="100"/>
        <v>0</v>
      </c>
      <c r="AP57" s="833">
        <f t="shared" si="100"/>
        <v>0</v>
      </c>
      <c r="AQ57" s="833">
        <f t="shared" si="100"/>
        <v>392</v>
      </c>
      <c r="AR57" s="833">
        <f t="shared" si="100"/>
        <v>0</v>
      </c>
      <c r="AS57" s="833">
        <f t="shared" si="100"/>
        <v>0</v>
      </c>
      <c r="AT57" s="833">
        <f t="shared" si="100"/>
        <v>0</v>
      </c>
      <c r="AU57" s="833">
        <f t="shared" si="100"/>
        <v>0</v>
      </c>
      <c r="AV57" s="833">
        <f t="shared" si="100"/>
        <v>0</v>
      </c>
      <c r="AW57" s="833">
        <f t="shared" si="100"/>
        <v>0</v>
      </c>
      <c r="AX57" s="833">
        <f t="shared" si="100"/>
        <v>0</v>
      </c>
      <c r="AY57" s="833">
        <f t="shared" si="100"/>
        <v>0</v>
      </c>
      <c r="AZ57" s="833">
        <f t="shared" si="100"/>
        <v>0</v>
      </c>
      <c r="BA57" s="833">
        <f t="shared" si="100"/>
        <v>330</v>
      </c>
      <c r="BB57" s="833">
        <f t="shared" si="100"/>
        <v>0</v>
      </c>
      <c r="BC57" s="833">
        <f t="shared" si="100"/>
        <v>0</v>
      </c>
      <c r="BD57" s="833">
        <f t="shared" si="100"/>
        <v>0</v>
      </c>
      <c r="BE57" s="833">
        <f t="shared" si="100"/>
        <v>0</v>
      </c>
      <c r="BF57" s="833">
        <f t="shared" si="100"/>
        <v>0</v>
      </c>
      <c r="BG57" s="833">
        <f t="shared" si="100"/>
        <v>0</v>
      </c>
      <c r="BH57" s="833">
        <f t="shared" si="100"/>
        <v>0</v>
      </c>
      <c r="BI57" s="833">
        <f t="shared" si="100"/>
        <v>0</v>
      </c>
      <c r="BJ57" s="833">
        <f t="shared" si="100"/>
        <v>0</v>
      </c>
      <c r="BK57" s="833">
        <f t="shared" si="100"/>
        <v>402</v>
      </c>
      <c r="BL57" s="833">
        <f t="shared" si="100"/>
        <v>0</v>
      </c>
      <c r="BM57" s="833">
        <f t="shared" si="100"/>
        <v>0</v>
      </c>
      <c r="BN57" s="833">
        <f t="shared" si="100"/>
        <v>0</v>
      </c>
      <c r="BO57" s="833">
        <f t="shared" si="100"/>
        <v>0</v>
      </c>
      <c r="BP57" s="833">
        <f t="shared" si="100"/>
        <v>0</v>
      </c>
      <c r="BQ57" s="833">
        <f t="shared" si="100"/>
        <v>0</v>
      </c>
      <c r="BR57" s="833">
        <f t="shared" si="100"/>
        <v>0</v>
      </c>
      <c r="BS57" s="833">
        <f t="shared" si="100"/>
        <v>0</v>
      </c>
      <c r="BT57" s="833">
        <f t="shared" si="100"/>
        <v>0</v>
      </c>
      <c r="BU57" s="833">
        <f t="shared" si="100"/>
        <v>505</v>
      </c>
      <c r="BV57" s="833">
        <f t="shared" si="100"/>
        <v>0</v>
      </c>
      <c r="BW57" s="833">
        <f t="shared" si="100"/>
        <v>0</v>
      </c>
      <c r="BX57" s="833">
        <f t="shared" si="100"/>
        <v>0</v>
      </c>
      <c r="BY57" s="833">
        <f t="shared" si="100"/>
        <v>0</v>
      </c>
      <c r="BZ57" s="833">
        <f t="shared" ref="BZ57:CM57" si="101">IF(BZ$7="Dead",BZ$55,0)</f>
        <v>0</v>
      </c>
      <c r="CA57" s="833">
        <f t="shared" si="101"/>
        <v>0</v>
      </c>
      <c r="CB57" s="833">
        <f t="shared" si="101"/>
        <v>0</v>
      </c>
      <c r="CC57" s="833">
        <f t="shared" si="101"/>
        <v>0</v>
      </c>
      <c r="CD57" s="833">
        <f t="shared" si="101"/>
        <v>0</v>
      </c>
      <c r="CE57" s="833">
        <f t="shared" si="101"/>
        <v>295</v>
      </c>
      <c r="CF57" s="833">
        <f t="shared" si="101"/>
        <v>0</v>
      </c>
      <c r="CG57" s="833">
        <f t="shared" si="101"/>
        <v>0</v>
      </c>
      <c r="CH57" s="833">
        <f t="shared" si="101"/>
        <v>0</v>
      </c>
      <c r="CI57" s="833">
        <f t="shared" si="101"/>
        <v>0</v>
      </c>
      <c r="CJ57" s="833">
        <f t="shared" si="101"/>
        <v>0</v>
      </c>
      <c r="CK57" s="833">
        <f t="shared" si="101"/>
        <v>0</v>
      </c>
      <c r="CL57" s="833">
        <f t="shared" si="101"/>
        <v>0</v>
      </c>
      <c r="CM57" s="833">
        <f t="shared" si="101"/>
        <v>0</v>
      </c>
      <c r="CN57" s="833">
        <f t="shared" ref="CN57:DF57" si="102">IF(CN$7="Dead",CN$55,0)</f>
        <v>0</v>
      </c>
      <c r="CO57" s="833">
        <f t="shared" si="102"/>
        <v>0</v>
      </c>
      <c r="CP57" s="833">
        <f t="shared" si="102"/>
        <v>0</v>
      </c>
      <c r="CQ57" s="833">
        <f t="shared" si="102"/>
        <v>0</v>
      </c>
      <c r="CR57" s="833">
        <f t="shared" si="102"/>
        <v>0</v>
      </c>
      <c r="CS57" s="833">
        <f t="shared" si="102"/>
        <v>0</v>
      </c>
      <c r="CT57" s="833">
        <f t="shared" si="102"/>
        <v>0</v>
      </c>
      <c r="CU57" s="833">
        <f t="shared" si="102"/>
        <v>0</v>
      </c>
      <c r="CV57" s="833">
        <f t="shared" si="102"/>
        <v>0</v>
      </c>
      <c r="CW57" s="833">
        <f t="shared" si="102"/>
        <v>0</v>
      </c>
      <c r="CX57" s="833">
        <f t="shared" si="102"/>
        <v>0</v>
      </c>
      <c r="CY57" s="833">
        <f t="shared" si="102"/>
        <v>0</v>
      </c>
      <c r="CZ57" s="833">
        <f t="shared" si="102"/>
        <v>0</v>
      </c>
      <c r="DA57" s="833">
        <f t="shared" si="102"/>
        <v>0</v>
      </c>
      <c r="DB57" s="833">
        <f t="shared" si="102"/>
        <v>0</v>
      </c>
      <c r="DC57" s="833">
        <f t="shared" si="102"/>
        <v>0</v>
      </c>
      <c r="DD57" s="833">
        <f t="shared" si="102"/>
        <v>0</v>
      </c>
      <c r="DE57" s="833">
        <f t="shared" si="102"/>
        <v>0</v>
      </c>
      <c r="DF57" s="833">
        <f t="shared" si="102"/>
        <v>0</v>
      </c>
      <c r="DG57" s="837">
        <f t="shared" ref="DG57:DG63" si="103">SUM(C57:DF57)</f>
        <v>3826</v>
      </c>
    </row>
    <row r="58" spans="1:142" ht="25" hidden="1" customHeight="1">
      <c r="A58" s="838" t="s">
        <v>583</v>
      </c>
      <c r="B58" s="839" t="s">
        <v>575</v>
      </c>
      <c r="C58" s="833">
        <f>IF(C$7="Swollen Head",C$55,0)</f>
        <v>0</v>
      </c>
      <c r="D58" s="833">
        <f t="shared" ref="D58:BY58" si="104">IF(D$7="Swollen Head",D$55,0)</f>
        <v>2</v>
      </c>
      <c r="E58" s="833">
        <f t="shared" si="104"/>
        <v>0</v>
      </c>
      <c r="F58" s="833">
        <f t="shared" si="104"/>
        <v>0</v>
      </c>
      <c r="G58" s="833">
        <f t="shared" si="104"/>
        <v>0</v>
      </c>
      <c r="H58" s="833">
        <f t="shared" si="104"/>
        <v>0</v>
      </c>
      <c r="I58" s="833">
        <f t="shared" si="104"/>
        <v>0</v>
      </c>
      <c r="J58" s="833">
        <f t="shared" si="104"/>
        <v>0</v>
      </c>
      <c r="K58" s="833">
        <f t="shared" si="104"/>
        <v>0</v>
      </c>
      <c r="L58" s="833">
        <f t="shared" si="104"/>
        <v>0</v>
      </c>
      <c r="M58" s="833">
        <f t="shared" si="104"/>
        <v>0</v>
      </c>
      <c r="N58" s="833">
        <f t="shared" si="104"/>
        <v>6</v>
      </c>
      <c r="O58" s="833">
        <f t="shared" si="104"/>
        <v>0</v>
      </c>
      <c r="P58" s="833">
        <f t="shared" si="104"/>
        <v>0</v>
      </c>
      <c r="Q58" s="833">
        <f t="shared" si="104"/>
        <v>0</v>
      </c>
      <c r="R58" s="833">
        <f t="shared" si="104"/>
        <v>0</v>
      </c>
      <c r="S58" s="833">
        <f t="shared" si="104"/>
        <v>0</v>
      </c>
      <c r="T58" s="833">
        <f t="shared" si="104"/>
        <v>0</v>
      </c>
      <c r="U58" s="833">
        <f t="shared" si="104"/>
        <v>0</v>
      </c>
      <c r="V58" s="833">
        <f t="shared" si="104"/>
        <v>0</v>
      </c>
      <c r="W58" s="833">
        <f t="shared" si="104"/>
        <v>0</v>
      </c>
      <c r="X58" s="833">
        <f t="shared" si="104"/>
        <v>0</v>
      </c>
      <c r="Y58" s="833">
        <f t="shared" si="104"/>
        <v>0</v>
      </c>
      <c r="Z58" s="833">
        <f t="shared" si="104"/>
        <v>0</v>
      </c>
      <c r="AA58" s="833">
        <f t="shared" si="104"/>
        <v>0</v>
      </c>
      <c r="AB58" s="833">
        <f t="shared" si="104"/>
        <v>0</v>
      </c>
      <c r="AC58" s="833">
        <f t="shared" si="104"/>
        <v>0</v>
      </c>
      <c r="AD58" s="833">
        <f t="shared" si="104"/>
        <v>0</v>
      </c>
      <c r="AE58" s="833">
        <f t="shared" si="104"/>
        <v>0</v>
      </c>
      <c r="AF58" s="833">
        <f t="shared" si="104"/>
        <v>0</v>
      </c>
      <c r="AG58" s="833">
        <f t="shared" si="104"/>
        <v>0</v>
      </c>
      <c r="AH58" s="833">
        <f t="shared" si="104"/>
        <v>0</v>
      </c>
      <c r="AI58" s="833">
        <f t="shared" si="104"/>
        <v>0</v>
      </c>
      <c r="AJ58" s="833">
        <f t="shared" si="104"/>
        <v>0</v>
      </c>
      <c r="AK58" s="833">
        <f t="shared" si="104"/>
        <v>0</v>
      </c>
      <c r="AL58" s="833">
        <f t="shared" si="104"/>
        <v>0</v>
      </c>
      <c r="AM58" s="833">
        <f t="shared" si="104"/>
        <v>0</v>
      </c>
      <c r="AN58" s="833">
        <f t="shared" si="104"/>
        <v>0</v>
      </c>
      <c r="AO58" s="833">
        <f t="shared" si="104"/>
        <v>0</v>
      </c>
      <c r="AP58" s="833">
        <f t="shared" si="104"/>
        <v>0</v>
      </c>
      <c r="AQ58" s="833">
        <f t="shared" si="104"/>
        <v>0</v>
      </c>
      <c r="AR58" s="833">
        <f t="shared" si="104"/>
        <v>0</v>
      </c>
      <c r="AS58" s="833">
        <f t="shared" si="104"/>
        <v>0</v>
      </c>
      <c r="AT58" s="833">
        <f t="shared" si="104"/>
        <v>0</v>
      </c>
      <c r="AU58" s="833">
        <f t="shared" si="104"/>
        <v>0</v>
      </c>
      <c r="AV58" s="833">
        <f t="shared" si="104"/>
        <v>0</v>
      </c>
      <c r="AW58" s="833">
        <f t="shared" si="104"/>
        <v>0</v>
      </c>
      <c r="AX58" s="833">
        <f t="shared" si="104"/>
        <v>0</v>
      </c>
      <c r="AY58" s="833">
        <f t="shared" si="104"/>
        <v>0</v>
      </c>
      <c r="AZ58" s="833">
        <f t="shared" si="104"/>
        <v>0</v>
      </c>
      <c r="BA58" s="833">
        <f t="shared" si="104"/>
        <v>0</v>
      </c>
      <c r="BB58" s="833">
        <f t="shared" si="104"/>
        <v>0</v>
      </c>
      <c r="BC58" s="833">
        <f t="shared" si="104"/>
        <v>0</v>
      </c>
      <c r="BD58" s="833">
        <f t="shared" si="104"/>
        <v>0</v>
      </c>
      <c r="BE58" s="833">
        <f t="shared" si="104"/>
        <v>0</v>
      </c>
      <c r="BF58" s="833">
        <f t="shared" si="104"/>
        <v>0</v>
      </c>
      <c r="BG58" s="833">
        <f t="shared" si="104"/>
        <v>0</v>
      </c>
      <c r="BH58" s="833">
        <f t="shared" si="104"/>
        <v>0</v>
      </c>
      <c r="BI58" s="833">
        <f t="shared" si="104"/>
        <v>0</v>
      </c>
      <c r="BJ58" s="833">
        <f t="shared" si="104"/>
        <v>0</v>
      </c>
      <c r="BK58" s="833">
        <f t="shared" si="104"/>
        <v>0</v>
      </c>
      <c r="BL58" s="833">
        <f t="shared" si="104"/>
        <v>0</v>
      </c>
      <c r="BM58" s="833">
        <f t="shared" si="104"/>
        <v>0</v>
      </c>
      <c r="BN58" s="833">
        <f t="shared" si="104"/>
        <v>0</v>
      </c>
      <c r="BO58" s="833">
        <f t="shared" si="104"/>
        <v>0</v>
      </c>
      <c r="BP58" s="833">
        <f t="shared" si="104"/>
        <v>0</v>
      </c>
      <c r="BQ58" s="833">
        <f t="shared" si="104"/>
        <v>0</v>
      </c>
      <c r="BR58" s="833">
        <f t="shared" si="104"/>
        <v>0</v>
      </c>
      <c r="BS58" s="833">
        <f t="shared" si="104"/>
        <v>0</v>
      </c>
      <c r="BT58" s="833">
        <f t="shared" si="104"/>
        <v>0</v>
      </c>
      <c r="BU58" s="833">
        <f t="shared" si="104"/>
        <v>0</v>
      </c>
      <c r="BV58" s="833">
        <f t="shared" si="104"/>
        <v>0</v>
      </c>
      <c r="BW58" s="833">
        <f t="shared" si="104"/>
        <v>0</v>
      </c>
      <c r="BX58" s="833">
        <f t="shared" si="104"/>
        <v>0</v>
      </c>
      <c r="BY58" s="833">
        <f t="shared" si="104"/>
        <v>0</v>
      </c>
      <c r="BZ58" s="833">
        <f t="shared" ref="BZ58:CM58" si="105">IF(BZ$7="Swollen Head",BZ$55,0)</f>
        <v>0</v>
      </c>
      <c r="CA58" s="833">
        <f t="shared" si="105"/>
        <v>0</v>
      </c>
      <c r="CB58" s="833">
        <f t="shared" si="105"/>
        <v>0</v>
      </c>
      <c r="CC58" s="833">
        <f t="shared" si="105"/>
        <v>0</v>
      </c>
      <c r="CD58" s="833">
        <f t="shared" si="105"/>
        <v>0</v>
      </c>
      <c r="CE58" s="833">
        <f t="shared" si="105"/>
        <v>0</v>
      </c>
      <c r="CF58" s="833">
        <f t="shared" si="105"/>
        <v>0</v>
      </c>
      <c r="CG58" s="833">
        <f t="shared" si="105"/>
        <v>0</v>
      </c>
      <c r="CH58" s="833">
        <f t="shared" si="105"/>
        <v>0</v>
      </c>
      <c r="CI58" s="833">
        <f t="shared" si="105"/>
        <v>0</v>
      </c>
      <c r="CJ58" s="833">
        <f t="shared" si="105"/>
        <v>0</v>
      </c>
      <c r="CK58" s="833">
        <f t="shared" si="105"/>
        <v>0</v>
      </c>
      <c r="CL58" s="833">
        <f t="shared" si="105"/>
        <v>0</v>
      </c>
      <c r="CM58" s="833">
        <f t="shared" si="105"/>
        <v>0</v>
      </c>
      <c r="CN58" s="833">
        <f t="shared" ref="CN58:DF58" si="106">IF(CN$7="Swollen Head",CN$55,0)</f>
        <v>0</v>
      </c>
      <c r="CO58" s="833">
        <f t="shared" si="106"/>
        <v>0</v>
      </c>
      <c r="CP58" s="833">
        <f t="shared" si="106"/>
        <v>0</v>
      </c>
      <c r="CQ58" s="833">
        <f t="shared" si="106"/>
        <v>0</v>
      </c>
      <c r="CR58" s="833">
        <f t="shared" si="106"/>
        <v>0</v>
      </c>
      <c r="CS58" s="833">
        <f t="shared" si="106"/>
        <v>0</v>
      </c>
      <c r="CT58" s="833">
        <f t="shared" si="106"/>
        <v>0</v>
      </c>
      <c r="CU58" s="833">
        <f t="shared" si="106"/>
        <v>0</v>
      </c>
      <c r="CV58" s="833">
        <f t="shared" si="106"/>
        <v>0</v>
      </c>
      <c r="CW58" s="833">
        <f t="shared" si="106"/>
        <v>0</v>
      </c>
      <c r="CX58" s="833">
        <f t="shared" si="106"/>
        <v>0</v>
      </c>
      <c r="CY58" s="833">
        <f t="shared" si="106"/>
        <v>0</v>
      </c>
      <c r="CZ58" s="833">
        <f t="shared" si="106"/>
        <v>0</v>
      </c>
      <c r="DA58" s="833">
        <f t="shared" si="106"/>
        <v>0</v>
      </c>
      <c r="DB58" s="833">
        <f t="shared" si="106"/>
        <v>0</v>
      </c>
      <c r="DC58" s="833">
        <f t="shared" si="106"/>
        <v>0</v>
      </c>
      <c r="DD58" s="833">
        <f t="shared" si="106"/>
        <v>0</v>
      </c>
      <c r="DE58" s="833">
        <f t="shared" si="106"/>
        <v>0</v>
      </c>
      <c r="DF58" s="833">
        <f t="shared" si="106"/>
        <v>0</v>
      </c>
      <c r="DG58" s="837">
        <f t="shared" si="103"/>
        <v>8</v>
      </c>
    </row>
    <row r="59" spans="1:142" ht="25" hidden="1" customHeight="1">
      <c r="A59" s="838" t="s">
        <v>584</v>
      </c>
      <c r="B59" s="839" t="s">
        <v>576</v>
      </c>
      <c r="C59" s="833">
        <f>IF(C$7="Weak",C$55,0)</f>
        <v>0</v>
      </c>
      <c r="D59" s="833">
        <f t="shared" ref="D59:BY59" si="107">IF(D$7="Weak",D$55,0)</f>
        <v>0</v>
      </c>
      <c r="E59" s="833">
        <f t="shared" si="107"/>
        <v>593</v>
      </c>
      <c r="F59" s="833">
        <f t="shared" si="107"/>
        <v>0</v>
      </c>
      <c r="G59" s="833">
        <f t="shared" si="107"/>
        <v>0</v>
      </c>
      <c r="H59" s="833">
        <f t="shared" si="107"/>
        <v>0</v>
      </c>
      <c r="I59" s="833">
        <f t="shared" si="107"/>
        <v>0</v>
      </c>
      <c r="J59" s="833">
        <f t="shared" si="107"/>
        <v>0</v>
      </c>
      <c r="K59" s="833">
        <f t="shared" si="107"/>
        <v>0</v>
      </c>
      <c r="L59" s="833">
        <f t="shared" si="107"/>
        <v>0</v>
      </c>
      <c r="M59" s="833">
        <f t="shared" si="107"/>
        <v>0</v>
      </c>
      <c r="N59" s="833">
        <f t="shared" si="107"/>
        <v>0</v>
      </c>
      <c r="O59" s="833">
        <f t="shared" si="107"/>
        <v>718</v>
      </c>
      <c r="P59" s="833">
        <f t="shared" si="107"/>
        <v>0</v>
      </c>
      <c r="Q59" s="833">
        <f t="shared" si="107"/>
        <v>0</v>
      </c>
      <c r="R59" s="833">
        <f t="shared" si="107"/>
        <v>0</v>
      </c>
      <c r="S59" s="833">
        <f t="shared" si="107"/>
        <v>0</v>
      </c>
      <c r="T59" s="833">
        <f t="shared" si="107"/>
        <v>0</v>
      </c>
      <c r="U59" s="833">
        <f t="shared" si="107"/>
        <v>0</v>
      </c>
      <c r="V59" s="833">
        <f t="shared" si="107"/>
        <v>0</v>
      </c>
      <c r="W59" s="833">
        <f t="shared" si="107"/>
        <v>0</v>
      </c>
      <c r="X59" s="833">
        <f t="shared" si="107"/>
        <v>0</v>
      </c>
      <c r="Y59" s="833">
        <f t="shared" si="107"/>
        <v>637</v>
      </c>
      <c r="Z59" s="833">
        <f t="shared" si="107"/>
        <v>0</v>
      </c>
      <c r="AA59" s="833">
        <f t="shared" si="107"/>
        <v>0</v>
      </c>
      <c r="AB59" s="833">
        <f t="shared" si="107"/>
        <v>0</v>
      </c>
      <c r="AC59" s="833">
        <f t="shared" si="107"/>
        <v>0</v>
      </c>
      <c r="AD59" s="833">
        <f t="shared" si="107"/>
        <v>0</v>
      </c>
      <c r="AE59" s="833">
        <f t="shared" si="107"/>
        <v>0</v>
      </c>
      <c r="AF59" s="833">
        <f t="shared" si="107"/>
        <v>0</v>
      </c>
      <c r="AG59" s="833">
        <f t="shared" si="107"/>
        <v>0</v>
      </c>
      <c r="AH59" s="833">
        <f t="shared" si="107"/>
        <v>0</v>
      </c>
      <c r="AI59" s="833">
        <f t="shared" si="107"/>
        <v>647</v>
      </c>
      <c r="AJ59" s="833">
        <f t="shared" si="107"/>
        <v>0</v>
      </c>
      <c r="AK59" s="833">
        <f t="shared" si="107"/>
        <v>0</v>
      </c>
      <c r="AL59" s="833">
        <f t="shared" si="107"/>
        <v>0</v>
      </c>
      <c r="AM59" s="833">
        <f t="shared" si="107"/>
        <v>0</v>
      </c>
      <c r="AN59" s="833">
        <f t="shared" si="107"/>
        <v>0</v>
      </c>
      <c r="AO59" s="833">
        <f t="shared" si="107"/>
        <v>0</v>
      </c>
      <c r="AP59" s="833">
        <f t="shared" si="107"/>
        <v>0</v>
      </c>
      <c r="AQ59" s="833">
        <f t="shared" si="107"/>
        <v>0</v>
      </c>
      <c r="AR59" s="833">
        <f t="shared" si="107"/>
        <v>0</v>
      </c>
      <c r="AS59" s="833">
        <f t="shared" si="107"/>
        <v>790</v>
      </c>
      <c r="AT59" s="833">
        <f t="shared" si="107"/>
        <v>0</v>
      </c>
      <c r="AU59" s="833">
        <f t="shared" si="107"/>
        <v>0</v>
      </c>
      <c r="AV59" s="833">
        <f t="shared" si="107"/>
        <v>0</v>
      </c>
      <c r="AW59" s="833">
        <f t="shared" si="107"/>
        <v>0</v>
      </c>
      <c r="AX59" s="833">
        <f t="shared" si="107"/>
        <v>0</v>
      </c>
      <c r="AY59" s="833">
        <f t="shared" si="107"/>
        <v>0</v>
      </c>
      <c r="AZ59" s="833">
        <f t="shared" si="107"/>
        <v>0</v>
      </c>
      <c r="BA59" s="833">
        <f t="shared" si="107"/>
        <v>0</v>
      </c>
      <c r="BB59" s="833">
        <f t="shared" si="107"/>
        <v>0</v>
      </c>
      <c r="BC59" s="833">
        <f t="shared" si="107"/>
        <v>642</v>
      </c>
      <c r="BD59" s="833">
        <f t="shared" si="107"/>
        <v>0</v>
      </c>
      <c r="BE59" s="833">
        <f t="shared" si="107"/>
        <v>0</v>
      </c>
      <c r="BF59" s="833">
        <f t="shared" si="107"/>
        <v>0</v>
      </c>
      <c r="BG59" s="833">
        <f t="shared" si="107"/>
        <v>0</v>
      </c>
      <c r="BH59" s="833">
        <f t="shared" si="107"/>
        <v>0</v>
      </c>
      <c r="BI59" s="833">
        <f t="shared" si="107"/>
        <v>0</v>
      </c>
      <c r="BJ59" s="833">
        <f t="shared" si="107"/>
        <v>0</v>
      </c>
      <c r="BK59" s="833">
        <f t="shared" si="107"/>
        <v>0</v>
      </c>
      <c r="BL59" s="833">
        <f t="shared" si="107"/>
        <v>0</v>
      </c>
      <c r="BM59" s="833">
        <f t="shared" si="107"/>
        <v>528</v>
      </c>
      <c r="BN59" s="833">
        <f t="shared" si="107"/>
        <v>0</v>
      </c>
      <c r="BO59" s="833">
        <f t="shared" si="107"/>
        <v>0</v>
      </c>
      <c r="BP59" s="833">
        <f t="shared" si="107"/>
        <v>0</v>
      </c>
      <c r="BQ59" s="833">
        <f t="shared" si="107"/>
        <v>0</v>
      </c>
      <c r="BR59" s="833">
        <f t="shared" si="107"/>
        <v>0</v>
      </c>
      <c r="BS59" s="833">
        <f t="shared" si="107"/>
        <v>0</v>
      </c>
      <c r="BT59" s="833">
        <f t="shared" si="107"/>
        <v>0</v>
      </c>
      <c r="BU59" s="833">
        <f t="shared" si="107"/>
        <v>0</v>
      </c>
      <c r="BV59" s="833">
        <f t="shared" si="107"/>
        <v>0</v>
      </c>
      <c r="BW59" s="833">
        <f t="shared" si="107"/>
        <v>618</v>
      </c>
      <c r="BX59" s="833">
        <f t="shared" si="107"/>
        <v>0</v>
      </c>
      <c r="BY59" s="833">
        <f t="shared" si="107"/>
        <v>0</v>
      </c>
      <c r="BZ59" s="833">
        <f t="shared" ref="BZ59:CM59" si="108">IF(BZ$7="Weak",BZ$55,0)</f>
        <v>0</v>
      </c>
      <c r="CA59" s="833">
        <f t="shared" si="108"/>
        <v>0</v>
      </c>
      <c r="CB59" s="833">
        <f t="shared" si="108"/>
        <v>0</v>
      </c>
      <c r="CC59" s="833">
        <f t="shared" si="108"/>
        <v>0</v>
      </c>
      <c r="CD59" s="833">
        <f t="shared" si="108"/>
        <v>0</v>
      </c>
      <c r="CE59" s="833">
        <f t="shared" si="108"/>
        <v>0</v>
      </c>
      <c r="CF59" s="833">
        <f t="shared" si="108"/>
        <v>0</v>
      </c>
      <c r="CG59" s="833">
        <f t="shared" si="108"/>
        <v>654</v>
      </c>
      <c r="CH59" s="833">
        <f t="shared" si="108"/>
        <v>0</v>
      </c>
      <c r="CI59" s="833">
        <f t="shared" si="108"/>
        <v>0</v>
      </c>
      <c r="CJ59" s="833">
        <f t="shared" si="108"/>
        <v>0</v>
      </c>
      <c r="CK59" s="833">
        <f t="shared" si="108"/>
        <v>0</v>
      </c>
      <c r="CL59" s="833">
        <f t="shared" si="108"/>
        <v>0</v>
      </c>
      <c r="CM59" s="833">
        <f t="shared" si="108"/>
        <v>0</v>
      </c>
      <c r="CN59" s="833">
        <f t="shared" ref="CN59:DF59" si="109">IF(CN$7="Weak",CN$55,0)</f>
        <v>0</v>
      </c>
      <c r="CO59" s="833">
        <f t="shared" si="109"/>
        <v>0</v>
      </c>
      <c r="CP59" s="833">
        <f t="shared" si="109"/>
        <v>0</v>
      </c>
      <c r="CQ59" s="833">
        <f t="shared" si="109"/>
        <v>0</v>
      </c>
      <c r="CR59" s="833">
        <f t="shared" si="109"/>
        <v>0</v>
      </c>
      <c r="CS59" s="833">
        <f t="shared" si="109"/>
        <v>0</v>
      </c>
      <c r="CT59" s="833">
        <f t="shared" si="109"/>
        <v>0</v>
      </c>
      <c r="CU59" s="833">
        <f t="shared" si="109"/>
        <v>0</v>
      </c>
      <c r="CV59" s="833">
        <f t="shared" si="109"/>
        <v>0</v>
      </c>
      <c r="CW59" s="833">
        <f t="shared" si="109"/>
        <v>0</v>
      </c>
      <c r="CX59" s="833">
        <f t="shared" si="109"/>
        <v>0</v>
      </c>
      <c r="CY59" s="833">
        <f t="shared" si="109"/>
        <v>0</v>
      </c>
      <c r="CZ59" s="833">
        <f t="shared" si="109"/>
        <v>0</v>
      </c>
      <c r="DA59" s="833">
        <f t="shared" si="109"/>
        <v>0</v>
      </c>
      <c r="DB59" s="833">
        <f t="shared" si="109"/>
        <v>0</v>
      </c>
      <c r="DC59" s="833">
        <f t="shared" si="109"/>
        <v>0</v>
      </c>
      <c r="DD59" s="833">
        <f t="shared" si="109"/>
        <v>0</v>
      </c>
      <c r="DE59" s="833">
        <f t="shared" si="109"/>
        <v>0</v>
      </c>
      <c r="DF59" s="833">
        <f t="shared" si="109"/>
        <v>0</v>
      </c>
      <c r="DG59" s="837">
        <f t="shared" si="103"/>
        <v>5827</v>
      </c>
    </row>
    <row r="60" spans="1:142" ht="25" hidden="1" customHeight="1">
      <c r="A60" s="838" t="s">
        <v>585</v>
      </c>
      <c r="B60" s="839" t="s">
        <v>577</v>
      </c>
      <c r="C60" s="833">
        <f>IF(C$7="Navel Disease",C$55,0)</f>
        <v>0</v>
      </c>
      <c r="D60" s="833">
        <f t="shared" ref="D60:BY60" si="110">IF(D$7="Navel Disease",D$55,0)</f>
        <v>0</v>
      </c>
      <c r="E60" s="833">
        <f t="shared" si="110"/>
        <v>0</v>
      </c>
      <c r="F60" s="833">
        <f t="shared" si="110"/>
        <v>0</v>
      </c>
      <c r="G60" s="833">
        <f t="shared" si="110"/>
        <v>0</v>
      </c>
      <c r="H60" s="833">
        <f t="shared" si="110"/>
        <v>0</v>
      </c>
      <c r="I60" s="833">
        <f t="shared" si="110"/>
        <v>0</v>
      </c>
      <c r="J60" s="833">
        <f t="shared" si="110"/>
        <v>0</v>
      </c>
      <c r="K60" s="833">
        <f t="shared" si="110"/>
        <v>0</v>
      </c>
      <c r="L60" s="833">
        <f t="shared" si="110"/>
        <v>0</v>
      </c>
      <c r="M60" s="833">
        <f t="shared" si="110"/>
        <v>0</v>
      </c>
      <c r="N60" s="833">
        <f t="shared" si="110"/>
        <v>0</v>
      </c>
      <c r="O60" s="833">
        <f t="shared" si="110"/>
        <v>0</v>
      </c>
      <c r="P60" s="833">
        <f t="shared" si="110"/>
        <v>0</v>
      </c>
      <c r="Q60" s="833">
        <f t="shared" si="110"/>
        <v>0</v>
      </c>
      <c r="R60" s="833">
        <f t="shared" si="110"/>
        <v>0</v>
      </c>
      <c r="S60" s="833">
        <f t="shared" si="110"/>
        <v>0</v>
      </c>
      <c r="T60" s="833">
        <f t="shared" si="110"/>
        <v>0</v>
      </c>
      <c r="U60" s="833">
        <f t="shared" si="110"/>
        <v>0</v>
      </c>
      <c r="V60" s="833">
        <f t="shared" si="110"/>
        <v>0</v>
      </c>
      <c r="W60" s="833">
        <f t="shared" si="110"/>
        <v>0</v>
      </c>
      <c r="X60" s="833">
        <f t="shared" si="110"/>
        <v>0</v>
      </c>
      <c r="Y60" s="833">
        <f t="shared" si="110"/>
        <v>0</v>
      </c>
      <c r="Z60" s="833">
        <f t="shared" si="110"/>
        <v>19</v>
      </c>
      <c r="AA60" s="833">
        <f t="shared" si="110"/>
        <v>0</v>
      </c>
      <c r="AB60" s="833">
        <f t="shared" si="110"/>
        <v>0</v>
      </c>
      <c r="AC60" s="833">
        <f t="shared" si="110"/>
        <v>0</v>
      </c>
      <c r="AD60" s="833">
        <f t="shared" si="110"/>
        <v>0</v>
      </c>
      <c r="AE60" s="833">
        <f t="shared" si="110"/>
        <v>0</v>
      </c>
      <c r="AF60" s="833">
        <f t="shared" si="110"/>
        <v>0</v>
      </c>
      <c r="AG60" s="833">
        <f t="shared" si="110"/>
        <v>0</v>
      </c>
      <c r="AH60" s="833">
        <f t="shared" si="110"/>
        <v>0</v>
      </c>
      <c r="AI60" s="833">
        <f t="shared" si="110"/>
        <v>0</v>
      </c>
      <c r="AJ60" s="833">
        <f t="shared" si="110"/>
        <v>2</v>
      </c>
      <c r="AK60" s="833">
        <f t="shared" si="110"/>
        <v>0</v>
      </c>
      <c r="AL60" s="833">
        <f t="shared" si="110"/>
        <v>0</v>
      </c>
      <c r="AM60" s="833">
        <f t="shared" si="110"/>
        <v>0</v>
      </c>
      <c r="AN60" s="833">
        <f t="shared" si="110"/>
        <v>0</v>
      </c>
      <c r="AO60" s="833">
        <f t="shared" si="110"/>
        <v>0</v>
      </c>
      <c r="AP60" s="833">
        <f t="shared" si="110"/>
        <v>0</v>
      </c>
      <c r="AQ60" s="833">
        <f t="shared" si="110"/>
        <v>0</v>
      </c>
      <c r="AR60" s="833">
        <f t="shared" si="110"/>
        <v>0</v>
      </c>
      <c r="AS60" s="833">
        <f t="shared" si="110"/>
        <v>0</v>
      </c>
      <c r="AT60" s="833">
        <f t="shared" si="110"/>
        <v>0</v>
      </c>
      <c r="AU60" s="833">
        <f t="shared" si="110"/>
        <v>0</v>
      </c>
      <c r="AV60" s="833">
        <f t="shared" si="110"/>
        <v>0</v>
      </c>
      <c r="AW60" s="833">
        <f t="shared" si="110"/>
        <v>0</v>
      </c>
      <c r="AX60" s="833">
        <f t="shared" si="110"/>
        <v>0</v>
      </c>
      <c r="AY60" s="833">
        <f t="shared" si="110"/>
        <v>0</v>
      </c>
      <c r="AZ60" s="833">
        <f t="shared" si="110"/>
        <v>0</v>
      </c>
      <c r="BA60" s="833">
        <f t="shared" si="110"/>
        <v>0</v>
      </c>
      <c r="BB60" s="833">
        <f t="shared" si="110"/>
        <v>0</v>
      </c>
      <c r="BC60" s="833">
        <f t="shared" si="110"/>
        <v>0</v>
      </c>
      <c r="BD60" s="833">
        <f t="shared" si="110"/>
        <v>0</v>
      </c>
      <c r="BE60" s="833">
        <f t="shared" si="110"/>
        <v>0</v>
      </c>
      <c r="BF60" s="833">
        <f t="shared" si="110"/>
        <v>0</v>
      </c>
      <c r="BG60" s="833">
        <f t="shared" si="110"/>
        <v>0</v>
      </c>
      <c r="BH60" s="833">
        <f t="shared" si="110"/>
        <v>0</v>
      </c>
      <c r="BI60" s="833">
        <f t="shared" si="110"/>
        <v>0</v>
      </c>
      <c r="BJ60" s="833">
        <f t="shared" si="110"/>
        <v>0</v>
      </c>
      <c r="BK60" s="833">
        <f t="shared" si="110"/>
        <v>0</v>
      </c>
      <c r="BL60" s="833">
        <f t="shared" si="110"/>
        <v>0</v>
      </c>
      <c r="BM60" s="833">
        <f t="shared" si="110"/>
        <v>0</v>
      </c>
      <c r="BN60" s="833">
        <f t="shared" si="110"/>
        <v>1</v>
      </c>
      <c r="BO60" s="833">
        <f t="shared" si="110"/>
        <v>0</v>
      </c>
      <c r="BP60" s="833">
        <f t="shared" si="110"/>
        <v>0</v>
      </c>
      <c r="BQ60" s="833">
        <f t="shared" si="110"/>
        <v>0</v>
      </c>
      <c r="BR60" s="833">
        <f t="shared" si="110"/>
        <v>0</v>
      </c>
      <c r="BS60" s="833">
        <f t="shared" si="110"/>
        <v>0</v>
      </c>
      <c r="BT60" s="833">
        <f t="shared" si="110"/>
        <v>0</v>
      </c>
      <c r="BU60" s="833">
        <f t="shared" si="110"/>
        <v>0</v>
      </c>
      <c r="BV60" s="833">
        <f t="shared" si="110"/>
        <v>0</v>
      </c>
      <c r="BW60" s="833">
        <f t="shared" si="110"/>
        <v>0</v>
      </c>
      <c r="BX60" s="833">
        <f t="shared" si="110"/>
        <v>13</v>
      </c>
      <c r="BY60" s="833">
        <f t="shared" si="110"/>
        <v>0</v>
      </c>
      <c r="BZ60" s="833">
        <f t="shared" ref="BZ60:CM60" si="111">IF(BZ$7="Navel Disease",BZ$55,0)</f>
        <v>0</v>
      </c>
      <c r="CA60" s="833">
        <f t="shared" si="111"/>
        <v>0</v>
      </c>
      <c r="CB60" s="833">
        <f t="shared" si="111"/>
        <v>0</v>
      </c>
      <c r="CC60" s="833">
        <f t="shared" si="111"/>
        <v>0</v>
      </c>
      <c r="CD60" s="833">
        <f t="shared" si="111"/>
        <v>0</v>
      </c>
      <c r="CE60" s="833">
        <f t="shared" si="111"/>
        <v>0</v>
      </c>
      <c r="CF60" s="833">
        <f t="shared" si="111"/>
        <v>0</v>
      </c>
      <c r="CG60" s="833">
        <f t="shared" si="111"/>
        <v>0</v>
      </c>
      <c r="CH60" s="833">
        <f t="shared" si="111"/>
        <v>0</v>
      </c>
      <c r="CI60" s="833">
        <f t="shared" si="111"/>
        <v>0</v>
      </c>
      <c r="CJ60" s="833">
        <f t="shared" si="111"/>
        <v>0</v>
      </c>
      <c r="CK60" s="833">
        <f t="shared" si="111"/>
        <v>0</v>
      </c>
      <c r="CL60" s="833">
        <f t="shared" si="111"/>
        <v>0</v>
      </c>
      <c r="CM60" s="833">
        <f t="shared" si="111"/>
        <v>0</v>
      </c>
      <c r="CN60" s="833">
        <f t="shared" ref="CN60:DF60" si="112">IF(CN$7="Navel Disease",CN$55,0)</f>
        <v>0</v>
      </c>
      <c r="CO60" s="833">
        <f t="shared" si="112"/>
        <v>0</v>
      </c>
      <c r="CP60" s="833">
        <f t="shared" si="112"/>
        <v>0</v>
      </c>
      <c r="CQ60" s="833">
        <f t="shared" si="112"/>
        <v>0</v>
      </c>
      <c r="CR60" s="833">
        <f t="shared" si="112"/>
        <v>0</v>
      </c>
      <c r="CS60" s="833">
        <f t="shared" si="112"/>
        <v>0</v>
      </c>
      <c r="CT60" s="833">
        <f t="shared" si="112"/>
        <v>0</v>
      </c>
      <c r="CU60" s="833">
        <f t="shared" si="112"/>
        <v>0</v>
      </c>
      <c r="CV60" s="833">
        <f t="shared" si="112"/>
        <v>0</v>
      </c>
      <c r="CW60" s="833">
        <f t="shared" si="112"/>
        <v>0</v>
      </c>
      <c r="CX60" s="833">
        <f t="shared" si="112"/>
        <v>0</v>
      </c>
      <c r="CY60" s="833">
        <f t="shared" si="112"/>
        <v>0</v>
      </c>
      <c r="CZ60" s="833">
        <f t="shared" si="112"/>
        <v>0</v>
      </c>
      <c r="DA60" s="833">
        <f t="shared" si="112"/>
        <v>0</v>
      </c>
      <c r="DB60" s="833">
        <f t="shared" si="112"/>
        <v>0</v>
      </c>
      <c r="DC60" s="833">
        <f t="shared" si="112"/>
        <v>0</v>
      </c>
      <c r="DD60" s="833">
        <f t="shared" si="112"/>
        <v>0</v>
      </c>
      <c r="DE60" s="833">
        <f t="shared" si="112"/>
        <v>0</v>
      </c>
      <c r="DF60" s="833">
        <f t="shared" si="112"/>
        <v>0</v>
      </c>
      <c r="DG60" s="837">
        <f t="shared" si="103"/>
        <v>35</v>
      </c>
    </row>
    <row r="61" spans="1:142" ht="25" hidden="1" customHeight="1">
      <c r="A61" s="838" t="s">
        <v>586</v>
      </c>
      <c r="B61" s="839" t="s">
        <v>578</v>
      </c>
      <c r="C61" s="833">
        <f>IF(C$7="Stick  Anus",C$55,0)</f>
        <v>0</v>
      </c>
      <c r="D61" s="833">
        <f t="shared" ref="D61:BY61" si="113">IF(D$7="Stick  Anus",D$55,0)</f>
        <v>0</v>
      </c>
      <c r="E61" s="833">
        <f t="shared" si="113"/>
        <v>0</v>
      </c>
      <c r="F61" s="833">
        <f t="shared" si="113"/>
        <v>0</v>
      </c>
      <c r="G61" s="833">
        <f t="shared" si="113"/>
        <v>11</v>
      </c>
      <c r="H61" s="833">
        <f t="shared" si="113"/>
        <v>0</v>
      </c>
      <c r="I61" s="833">
        <f t="shared" si="113"/>
        <v>0</v>
      </c>
      <c r="J61" s="833">
        <f t="shared" si="113"/>
        <v>0</v>
      </c>
      <c r="K61" s="833">
        <f t="shared" si="113"/>
        <v>0</v>
      </c>
      <c r="L61" s="833">
        <f t="shared" si="113"/>
        <v>0</v>
      </c>
      <c r="M61" s="833">
        <f t="shared" si="113"/>
        <v>0</v>
      </c>
      <c r="N61" s="833">
        <f t="shared" si="113"/>
        <v>0</v>
      </c>
      <c r="O61" s="833">
        <f t="shared" si="113"/>
        <v>0</v>
      </c>
      <c r="P61" s="833">
        <f t="shared" si="113"/>
        <v>0</v>
      </c>
      <c r="Q61" s="833">
        <f t="shared" si="113"/>
        <v>2</v>
      </c>
      <c r="R61" s="833">
        <f t="shared" si="113"/>
        <v>0</v>
      </c>
      <c r="S61" s="833">
        <f t="shared" si="113"/>
        <v>0</v>
      </c>
      <c r="T61" s="833">
        <f t="shared" si="113"/>
        <v>0</v>
      </c>
      <c r="U61" s="833">
        <f t="shared" si="113"/>
        <v>0</v>
      </c>
      <c r="V61" s="833">
        <f t="shared" si="113"/>
        <v>0</v>
      </c>
      <c r="W61" s="833">
        <f t="shared" si="113"/>
        <v>0</v>
      </c>
      <c r="X61" s="833">
        <f t="shared" si="113"/>
        <v>0</v>
      </c>
      <c r="Y61" s="833">
        <f t="shared" si="113"/>
        <v>0</v>
      </c>
      <c r="Z61" s="833">
        <f t="shared" si="113"/>
        <v>0</v>
      </c>
      <c r="AA61" s="833">
        <f t="shared" si="113"/>
        <v>0</v>
      </c>
      <c r="AB61" s="833">
        <f t="shared" si="113"/>
        <v>0</v>
      </c>
      <c r="AC61" s="833">
        <f t="shared" si="113"/>
        <v>0</v>
      </c>
      <c r="AD61" s="833">
        <f t="shared" si="113"/>
        <v>0</v>
      </c>
      <c r="AE61" s="833">
        <f t="shared" si="113"/>
        <v>0</v>
      </c>
      <c r="AF61" s="833">
        <f t="shared" si="113"/>
        <v>0</v>
      </c>
      <c r="AG61" s="833">
        <f t="shared" si="113"/>
        <v>0</v>
      </c>
      <c r="AH61" s="833">
        <f t="shared" si="113"/>
        <v>0</v>
      </c>
      <c r="AI61" s="833">
        <f t="shared" si="113"/>
        <v>0</v>
      </c>
      <c r="AJ61" s="833">
        <f t="shared" si="113"/>
        <v>0</v>
      </c>
      <c r="AK61" s="833">
        <f t="shared" si="113"/>
        <v>4</v>
      </c>
      <c r="AL61" s="833">
        <f t="shared" si="113"/>
        <v>0</v>
      </c>
      <c r="AM61" s="833">
        <f t="shared" si="113"/>
        <v>0</v>
      </c>
      <c r="AN61" s="833">
        <f t="shared" si="113"/>
        <v>0</v>
      </c>
      <c r="AO61" s="833">
        <f t="shared" si="113"/>
        <v>0</v>
      </c>
      <c r="AP61" s="833">
        <f t="shared" si="113"/>
        <v>0</v>
      </c>
      <c r="AQ61" s="833">
        <f t="shared" si="113"/>
        <v>0</v>
      </c>
      <c r="AR61" s="833">
        <f t="shared" si="113"/>
        <v>0</v>
      </c>
      <c r="AS61" s="833">
        <f t="shared" si="113"/>
        <v>0</v>
      </c>
      <c r="AT61" s="833">
        <f t="shared" si="113"/>
        <v>0</v>
      </c>
      <c r="AU61" s="833">
        <f t="shared" si="113"/>
        <v>8</v>
      </c>
      <c r="AV61" s="833">
        <f t="shared" si="113"/>
        <v>0</v>
      </c>
      <c r="AW61" s="833">
        <f t="shared" si="113"/>
        <v>0</v>
      </c>
      <c r="AX61" s="833">
        <f t="shared" si="113"/>
        <v>0</v>
      </c>
      <c r="AY61" s="833">
        <f t="shared" si="113"/>
        <v>0</v>
      </c>
      <c r="AZ61" s="833">
        <f t="shared" si="113"/>
        <v>0</v>
      </c>
      <c r="BA61" s="833">
        <f t="shared" si="113"/>
        <v>0</v>
      </c>
      <c r="BB61" s="833">
        <f t="shared" si="113"/>
        <v>0</v>
      </c>
      <c r="BC61" s="833">
        <f t="shared" si="113"/>
        <v>0</v>
      </c>
      <c r="BD61" s="833">
        <f t="shared" si="113"/>
        <v>0</v>
      </c>
      <c r="BE61" s="833">
        <f t="shared" si="113"/>
        <v>0</v>
      </c>
      <c r="BF61" s="833">
        <f t="shared" si="113"/>
        <v>0</v>
      </c>
      <c r="BG61" s="833">
        <f t="shared" si="113"/>
        <v>0</v>
      </c>
      <c r="BH61" s="833">
        <f t="shared" si="113"/>
        <v>0</v>
      </c>
      <c r="BI61" s="833">
        <f t="shared" si="113"/>
        <v>0</v>
      </c>
      <c r="BJ61" s="833">
        <f t="shared" si="113"/>
        <v>0</v>
      </c>
      <c r="BK61" s="833">
        <f t="shared" si="113"/>
        <v>0</v>
      </c>
      <c r="BL61" s="833">
        <f t="shared" si="113"/>
        <v>0</v>
      </c>
      <c r="BM61" s="833">
        <f t="shared" si="113"/>
        <v>0</v>
      </c>
      <c r="BN61" s="833">
        <f t="shared" si="113"/>
        <v>0</v>
      </c>
      <c r="BO61" s="833">
        <f t="shared" si="113"/>
        <v>4</v>
      </c>
      <c r="BP61" s="833">
        <f t="shared" si="113"/>
        <v>0</v>
      </c>
      <c r="BQ61" s="833">
        <f t="shared" si="113"/>
        <v>0</v>
      </c>
      <c r="BR61" s="833">
        <f t="shared" si="113"/>
        <v>0</v>
      </c>
      <c r="BS61" s="833">
        <f t="shared" si="113"/>
        <v>0</v>
      </c>
      <c r="BT61" s="833">
        <f t="shared" si="113"/>
        <v>0</v>
      </c>
      <c r="BU61" s="833">
        <f t="shared" si="113"/>
        <v>0</v>
      </c>
      <c r="BV61" s="833">
        <f t="shared" si="113"/>
        <v>0</v>
      </c>
      <c r="BW61" s="833">
        <f t="shared" si="113"/>
        <v>0</v>
      </c>
      <c r="BX61" s="833">
        <f t="shared" si="113"/>
        <v>0</v>
      </c>
      <c r="BY61" s="833">
        <f t="shared" si="113"/>
        <v>0</v>
      </c>
      <c r="BZ61" s="833">
        <f t="shared" ref="BZ61:CM61" si="114">IF(BZ$7="Stick  Anus",BZ$55,0)</f>
        <v>0</v>
      </c>
      <c r="CA61" s="833">
        <f t="shared" si="114"/>
        <v>0</v>
      </c>
      <c r="CB61" s="833">
        <f t="shared" si="114"/>
        <v>0</v>
      </c>
      <c r="CC61" s="833">
        <f t="shared" si="114"/>
        <v>0</v>
      </c>
      <c r="CD61" s="833">
        <f t="shared" si="114"/>
        <v>0</v>
      </c>
      <c r="CE61" s="833">
        <f t="shared" si="114"/>
        <v>0</v>
      </c>
      <c r="CF61" s="833">
        <f t="shared" si="114"/>
        <v>0</v>
      </c>
      <c r="CG61" s="833">
        <f t="shared" si="114"/>
        <v>0</v>
      </c>
      <c r="CH61" s="833">
        <f t="shared" si="114"/>
        <v>0</v>
      </c>
      <c r="CI61" s="833">
        <f t="shared" si="114"/>
        <v>2</v>
      </c>
      <c r="CJ61" s="833">
        <f t="shared" si="114"/>
        <v>0</v>
      </c>
      <c r="CK61" s="833">
        <f t="shared" si="114"/>
        <v>0</v>
      </c>
      <c r="CL61" s="833">
        <f t="shared" si="114"/>
        <v>0</v>
      </c>
      <c r="CM61" s="833">
        <f t="shared" si="114"/>
        <v>0</v>
      </c>
      <c r="CN61" s="833">
        <f t="shared" ref="CN61:DF61" si="115">IF(CN$7="Stick  Anus",CN$55,0)</f>
        <v>0</v>
      </c>
      <c r="CO61" s="833">
        <f t="shared" si="115"/>
        <v>0</v>
      </c>
      <c r="CP61" s="833">
        <f t="shared" si="115"/>
        <v>0</v>
      </c>
      <c r="CQ61" s="833">
        <f t="shared" si="115"/>
        <v>0</v>
      </c>
      <c r="CR61" s="833">
        <f t="shared" si="115"/>
        <v>0</v>
      </c>
      <c r="CS61" s="833">
        <f t="shared" si="115"/>
        <v>0</v>
      </c>
      <c r="CT61" s="833">
        <f t="shared" si="115"/>
        <v>0</v>
      </c>
      <c r="CU61" s="833">
        <f t="shared" si="115"/>
        <v>0</v>
      </c>
      <c r="CV61" s="833">
        <f t="shared" si="115"/>
        <v>0</v>
      </c>
      <c r="CW61" s="833">
        <f t="shared" si="115"/>
        <v>0</v>
      </c>
      <c r="CX61" s="833">
        <f t="shared" si="115"/>
        <v>0</v>
      </c>
      <c r="CY61" s="833">
        <f t="shared" si="115"/>
        <v>0</v>
      </c>
      <c r="CZ61" s="833">
        <f t="shared" si="115"/>
        <v>0</v>
      </c>
      <c r="DA61" s="833">
        <f t="shared" si="115"/>
        <v>0</v>
      </c>
      <c r="DB61" s="833">
        <f t="shared" si="115"/>
        <v>0</v>
      </c>
      <c r="DC61" s="833">
        <f t="shared" si="115"/>
        <v>0</v>
      </c>
      <c r="DD61" s="833">
        <f t="shared" si="115"/>
        <v>0</v>
      </c>
      <c r="DE61" s="833">
        <f t="shared" si="115"/>
        <v>0</v>
      </c>
      <c r="DF61" s="833">
        <f t="shared" si="115"/>
        <v>0</v>
      </c>
      <c r="DG61" s="837">
        <f t="shared" si="103"/>
        <v>31</v>
      </c>
    </row>
    <row r="62" spans="1:142" ht="25" hidden="1" customHeight="1">
      <c r="A62" s="838" t="s">
        <v>587</v>
      </c>
      <c r="B62" s="839" t="s">
        <v>579</v>
      </c>
      <c r="C62" s="833">
        <f>IF(C$7="Lame &amp;  Paralysis",C$55,0)</f>
        <v>0</v>
      </c>
      <c r="D62" s="833">
        <f t="shared" ref="D62:BY62" si="116">IF(D$7="Lame &amp;  Paralysis",D$55,0)</f>
        <v>0</v>
      </c>
      <c r="E62" s="833">
        <f t="shared" si="116"/>
        <v>0</v>
      </c>
      <c r="F62" s="833">
        <f t="shared" si="116"/>
        <v>0</v>
      </c>
      <c r="G62" s="833">
        <f t="shared" si="116"/>
        <v>0</v>
      </c>
      <c r="H62" s="833">
        <f t="shared" si="116"/>
        <v>515</v>
      </c>
      <c r="I62" s="833">
        <f t="shared" si="116"/>
        <v>0</v>
      </c>
      <c r="J62" s="833">
        <f t="shared" si="116"/>
        <v>0</v>
      </c>
      <c r="K62" s="833">
        <f t="shared" si="116"/>
        <v>0</v>
      </c>
      <c r="L62" s="833">
        <f t="shared" si="116"/>
        <v>0</v>
      </c>
      <c r="M62" s="833">
        <f t="shared" si="116"/>
        <v>0</v>
      </c>
      <c r="N62" s="833">
        <f t="shared" si="116"/>
        <v>0</v>
      </c>
      <c r="O62" s="833">
        <f t="shared" si="116"/>
        <v>0</v>
      </c>
      <c r="P62" s="833">
        <f t="shared" si="116"/>
        <v>0</v>
      </c>
      <c r="Q62" s="833">
        <f t="shared" si="116"/>
        <v>0</v>
      </c>
      <c r="R62" s="833">
        <f t="shared" si="116"/>
        <v>446</v>
      </c>
      <c r="S62" s="833">
        <f t="shared" si="116"/>
        <v>0</v>
      </c>
      <c r="T62" s="833">
        <f t="shared" si="116"/>
        <v>0</v>
      </c>
      <c r="U62" s="833">
        <f t="shared" si="116"/>
        <v>0</v>
      </c>
      <c r="V62" s="833">
        <f t="shared" si="116"/>
        <v>0</v>
      </c>
      <c r="W62" s="833">
        <f t="shared" si="116"/>
        <v>0</v>
      </c>
      <c r="X62" s="833">
        <f t="shared" si="116"/>
        <v>0</v>
      </c>
      <c r="Y62" s="833">
        <f t="shared" si="116"/>
        <v>0</v>
      </c>
      <c r="Z62" s="833">
        <f t="shared" si="116"/>
        <v>0</v>
      </c>
      <c r="AA62" s="833">
        <f t="shared" si="116"/>
        <v>0</v>
      </c>
      <c r="AB62" s="833">
        <f t="shared" si="116"/>
        <v>157</v>
      </c>
      <c r="AC62" s="833">
        <f t="shared" si="116"/>
        <v>0</v>
      </c>
      <c r="AD62" s="833">
        <f t="shared" si="116"/>
        <v>0</v>
      </c>
      <c r="AE62" s="833">
        <f t="shared" si="116"/>
        <v>0</v>
      </c>
      <c r="AF62" s="833">
        <f t="shared" si="116"/>
        <v>0</v>
      </c>
      <c r="AG62" s="833">
        <f t="shared" si="116"/>
        <v>0</v>
      </c>
      <c r="AH62" s="833">
        <f t="shared" si="116"/>
        <v>0</v>
      </c>
      <c r="AI62" s="833">
        <f t="shared" si="116"/>
        <v>0</v>
      </c>
      <c r="AJ62" s="833">
        <f t="shared" si="116"/>
        <v>0</v>
      </c>
      <c r="AK62" s="833">
        <f t="shared" si="116"/>
        <v>0</v>
      </c>
      <c r="AL62" s="833">
        <f t="shared" si="116"/>
        <v>295</v>
      </c>
      <c r="AM62" s="833">
        <f t="shared" si="116"/>
        <v>0</v>
      </c>
      <c r="AN62" s="833">
        <f t="shared" si="116"/>
        <v>0</v>
      </c>
      <c r="AO62" s="833">
        <f t="shared" si="116"/>
        <v>0</v>
      </c>
      <c r="AP62" s="833">
        <f t="shared" si="116"/>
        <v>0</v>
      </c>
      <c r="AQ62" s="833">
        <f t="shared" si="116"/>
        <v>0</v>
      </c>
      <c r="AR62" s="833">
        <f t="shared" si="116"/>
        <v>0</v>
      </c>
      <c r="AS62" s="833">
        <f t="shared" si="116"/>
        <v>0</v>
      </c>
      <c r="AT62" s="833">
        <f t="shared" si="116"/>
        <v>0</v>
      </c>
      <c r="AU62" s="833">
        <f t="shared" si="116"/>
        <v>0</v>
      </c>
      <c r="AV62" s="833">
        <f t="shared" si="116"/>
        <v>153</v>
      </c>
      <c r="AW62" s="833">
        <f t="shared" si="116"/>
        <v>0</v>
      </c>
      <c r="AX62" s="833">
        <f t="shared" si="116"/>
        <v>0</v>
      </c>
      <c r="AY62" s="833">
        <f t="shared" si="116"/>
        <v>0</v>
      </c>
      <c r="AZ62" s="833">
        <f t="shared" si="116"/>
        <v>0</v>
      </c>
      <c r="BA62" s="833">
        <f t="shared" si="116"/>
        <v>0</v>
      </c>
      <c r="BB62" s="833">
        <f t="shared" si="116"/>
        <v>0</v>
      </c>
      <c r="BC62" s="833">
        <f t="shared" si="116"/>
        <v>0</v>
      </c>
      <c r="BD62" s="833">
        <f t="shared" si="116"/>
        <v>0</v>
      </c>
      <c r="BE62" s="833">
        <f t="shared" si="116"/>
        <v>0</v>
      </c>
      <c r="BF62" s="833">
        <f t="shared" si="116"/>
        <v>186</v>
      </c>
      <c r="BG62" s="833">
        <f t="shared" si="116"/>
        <v>0</v>
      </c>
      <c r="BH62" s="833">
        <f t="shared" si="116"/>
        <v>0</v>
      </c>
      <c r="BI62" s="833">
        <f t="shared" si="116"/>
        <v>0</v>
      </c>
      <c r="BJ62" s="833">
        <f t="shared" si="116"/>
        <v>0</v>
      </c>
      <c r="BK62" s="833">
        <f t="shared" si="116"/>
        <v>0</v>
      </c>
      <c r="BL62" s="833">
        <f t="shared" si="116"/>
        <v>0</v>
      </c>
      <c r="BM62" s="833">
        <f t="shared" si="116"/>
        <v>0</v>
      </c>
      <c r="BN62" s="833">
        <f t="shared" si="116"/>
        <v>0</v>
      </c>
      <c r="BO62" s="833">
        <f t="shared" si="116"/>
        <v>0</v>
      </c>
      <c r="BP62" s="833">
        <f t="shared" si="116"/>
        <v>275</v>
      </c>
      <c r="BQ62" s="833">
        <f t="shared" si="116"/>
        <v>0</v>
      </c>
      <c r="BR62" s="833">
        <f t="shared" si="116"/>
        <v>0</v>
      </c>
      <c r="BS62" s="833">
        <f t="shared" si="116"/>
        <v>0</v>
      </c>
      <c r="BT62" s="833">
        <f t="shared" si="116"/>
        <v>0</v>
      </c>
      <c r="BU62" s="833">
        <f t="shared" si="116"/>
        <v>0</v>
      </c>
      <c r="BV62" s="833">
        <f t="shared" si="116"/>
        <v>0</v>
      </c>
      <c r="BW62" s="833">
        <f t="shared" si="116"/>
        <v>0</v>
      </c>
      <c r="BX62" s="833">
        <f t="shared" si="116"/>
        <v>0</v>
      </c>
      <c r="BY62" s="833">
        <f t="shared" si="116"/>
        <v>0</v>
      </c>
      <c r="BZ62" s="833">
        <f t="shared" ref="BZ62:CM62" si="117">IF(BZ$7="Lame &amp;  Paralysis",BZ$55,0)</f>
        <v>211</v>
      </c>
      <c r="CA62" s="833">
        <f t="shared" si="117"/>
        <v>0</v>
      </c>
      <c r="CB62" s="833">
        <f t="shared" si="117"/>
        <v>0</v>
      </c>
      <c r="CC62" s="833">
        <f t="shared" si="117"/>
        <v>0</v>
      </c>
      <c r="CD62" s="833">
        <f t="shared" si="117"/>
        <v>0</v>
      </c>
      <c r="CE62" s="833">
        <f t="shared" si="117"/>
        <v>0</v>
      </c>
      <c r="CF62" s="833">
        <f t="shared" si="117"/>
        <v>0</v>
      </c>
      <c r="CG62" s="833">
        <f t="shared" si="117"/>
        <v>0</v>
      </c>
      <c r="CH62" s="833">
        <f t="shared" si="117"/>
        <v>0</v>
      </c>
      <c r="CI62" s="833">
        <f t="shared" si="117"/>
        <v>0</v>
      </c>
      <c r="CJ62" s="833">
        <f t="shared" si="117"/>
        <v>434</v>
      </c>
      <c r="CK62" s="833">
        <f t="shared" si="117"/>
        <v>0</v>
      </c>
      <c r="CL62" s="833">
        <f t="shared" si="117"/>
        <v>0</v>
      </c>
      <c r="CM62" s="833">
        <f t="shared" si="117"/>
        <v>0</v>
      </c>
      <c r="CN62" s="833">
        <f t="shared" ref="CN62:DF62" si="118">IF(CN$7="Lame &amp;  Paralysis",CN$55,0)</f>
        <v>0</v>
      </c>
      <c r="CO62" s="833">
        <f t="shared" si="118"/>
        <v>0</v>
      </c>
      <c r="CP62" s="833">
        <f t="shared" si="118"/>
        <v>0</v>
      </c>
      <c r="CQ62" s="833">
        <f t="shared" si="118"/>
        <v>0</v>
      </c>
      <c r="CR62" s="833">
        <f t="shared" si="118"/>
        <v>0</v>
      </c>
      <c r="CS62" s="833">
        <f t="shared" si="118"/>
        <v>0</v>
      </c>
      <c r="CT62" s="833">
        <f t="shared" si="118"/>
        <v>0</v>
      </c>
      <c r="CU62" s="833">
        <f t="shared" si="118"/>
        <v>0</v>
      </c>
      <c r="CV62" s="833">
        <f t="shared" si="118"/>
        <v>0</v>
      </c>
      <c r="CW62" s="833">
        <f t="shared" si="118"/>
        <v>0</v>
      </c>
      <c r="CX62" s="833">
        <f t="shared" si="118"/>
        <v>0</v>
      </c>
      <c r="CY62" s="833">
        <f t="shared" si="118"/>
        <v>0</v>
      </c>
      <c r="CZ62" s="833">
        <f t="shared" si="118"/>
        <v>0</v>
      </c>
      <c r="DA62" s="833">
        <f t="shared" si="118"/>
        <v>0</v>
      </c>
      <c r="DB62" s="833">
        <f t="shared" si="118"/>
        <v>0</v>
      </c>
      <c r="DC62" s="833">
        <f t="shared" si="118"/>
        <v>0</v>
      </c>
      <c r="DD62" s="833">
        <f t="shared" si="118"/>
        <v>0</v>
      </c>
      <c r="DE62" s="833">
        <f t="shared" si="118"/>
        <v>0</v>
      </c>
      <c r="DF62" s="833">
        <f t="shared" si="118"/>
        <v>0</v>
      </c>
      <c r="DG62" s="837">
        <f t="shared" si="103"/>
        <v>2672</v>
      </c>
    </row>
    <row r="63" spans="1:142" ht="25" hidden="1" customHeight="1">
      <c r="A63" s="838" t="s">
        <v>588</v>
      </c>
      <c r="B63" s="840" t="s">
        <v>426</v>
      </c>
      <c r="C63" s="833">
        <f>IF(C$7="Mortality",C$55,0)</f>
        <v>0</v>
      </c>
      <c r="D63" s="833">
        <f t="shared" ref="D63:BY63" si="119">IF(D$7="Mortality",D$55,0)</f>
        <v>0</v>
      </c>
      <c r="E63" s="833">
        <f t="shared" si="119"/>
        <v>0</v>
      </c>
      <c r="F63" s="833">
        <f t="shared" si="119"/>
        <v>0</v>
      </c>
      <c r="G63" s="833">
        <f t="shared" si="119"/>
        <v>0</v>
      </c>
      <c r="H63" s="833">
        <f t="shared" si="119"/>
        <v>0</v>
      </c>
      <c r="I63" s="833">
        <f t="shared" si="119"/>
        <v>1769</v>
      </c>
      <c r="J63" s="833">
        <f t="shared" si="119"/>
        <v>0</v>
      </c>
      <c r="K63" s="833">
        <f t="shared" si="119"/>
        <v>0</v>
      </c>
      <c r="L63" s="833">
        <f t="shared" si="119"/>
        <v>0</v>
      </c>
      <c r="M63" s="833">
        <f t="shared" si="119"/>
        <v>0</v>
      </c>
      <c r="N63" s="833">
        <f t="shared" si="119"/>
        <v>0</v>
      </c>
      <c r="O63" s="833">
        <f t="shared" si="119"/>
        <v>0</v>
      </c>
      <c r="P63" s="833">
        <f t="shared" si="119"/>
        <v>0</v>
      </c>
      <c r="Q63" s="833">
        <f t="shared" si="119"/>
        <v>0</v>
      </c>
      <c r="R63" s="833">
        <f t="shared" si="119"/>
        <v>0</v>
      </c>
      <c r="S63" s="833">
        <f t="shared" si="119"/>
        <v>1650</v>
      </c>
      <c r="T63" s="833">
        <f t="shared" si="119"/>
        <v>0</v>
      </c>
      <c r="U63" s="833">
        <f t="shared" si="119"/>
        <v>0</v>
      </c>
      <c r="V63" s="833">
        <f t="shared" si="119"/>
        <v>0</v>
      </c>
      <c r="W63" s="833">
        <f t="shared" si="119"/>
        <v>0</v>
      </c>
      <c r="X63" s="833">
        <f t="shared" si="119"/>
        <v>0</v>
      </c>
      <c r="Y63" s="833">
        <f t="shared" si="119"/>
        <v>0</v>
      </c>
      <c r="Z63" s="833">
        <f t="shared" si="119"/>
        <v>0</v>
      </c>
      <c r="AA63" s="833">
        <f t="shared" si="119"/>
        <v>0</v>
      </c>
      <c r="AB63" s="833">
        <f t="shared" si="119"/>
        <v>0</v>
      </c>
      <c r="AC63" s="833">
        <f t="shared" si="119"/>
        <v>1144</v>
      </c>
      <c r="AD63" s="833">
        <f t="shared" si="119"/>
        <v>0</v>
      </c>
      <c r="AE63" s="833">
        <f t="shared" si="119"/>
        <v>0</v>
      </c>
      <c r="AF63" s="833">
        <f t="shared" si="119"/>
        <v>0</v>
      </c>
      <c r="AG63" s="833">
        <f t="shared" si="119"/>
        <v>0</v>
      </c>
      <c r="AH63" s="833">
        <f t="shared" si="119"/>
        <v>0</v>
      </c>
      <c r="AI63" s="833">
        <f t="shared" si="119"/>
        <v>0</v>
      </c>
      <c r="AJ63" s="833">
        <f t="shared" si="119"/>
        <v>0</v>
      </c>
      <c r="AK63" s="833">
        <f t="shared" si="119"/>
        <v>0</v>
      </c>
      <c r="AL63" s="833">
        <f t="shared" si="119"/>
        <v>0</v>
      </c>
      <c r="AM63" s="833">
        <f t="shared" si="119"/>
        <v>1393</v>
      </c>
      <c r="AN63" s="833">
        <f t="shared" si="119"/>
        <v>0</v>
      </c>
      <c r="AO63" s="833">
        <f t="shared" si="119"/>
        <v>0</v>
      </c>
      <c r="AP63" s="833">
        <f t="shared" si="119"/>
        <v>0</v>
      </c>
      <c r="AQ63" s="833">
        <f t="shared" si="119"/>
        <v>0</v>
      </c>
      <c r="AR63" s="833">
        <f t="shared" si="119"/>
        <v>0</v>
      </c>
      <c r="AS63" s="833">
        <f t="shared" si="119"/>
        <v>0</v>
      </c>
      <c r="AT63" s="833">
        <f t="shared" si="119"/>
        <v>0</v>
      </c>
      <c r="AU63" s="833">
        <f t="shared" si="119"/>
        <v>0</v>
      </c>
      <c r="AV63" s="833">
        <f t="shared" si="119"/>
        <v>0</v>
      </c>
      <c r="AW63" s="833">
        <f t="shared" si="119"/>
        <v>1343</v>
      </c>
      <c r="AX63" s="833">
        <f t="shared" si="119"/>
        <v>0</v>
      </c>
      <c r="AY63" s="833">
        <f t="shared" si="119"/>
        <v>0</v>
      </c>
      <c r="AZ63" s="833">
        <f t="shared" si="119"/>
        <v>0</v>
      </c>
      <c r="BA63" s="833">
        <f t="shared" si="119"/>
        <v>0</v>
      </c>
      <c r="BB63" s="833">
        <f t="shared" si="119"/>
        <v>0</v>
      </c>
      <c r="BC63" s="833">
        <f t="shared" si="119"/>
        <v>0</v>
      </c>
      <c r="BD63" s="833">
        <f t="shared" si="119"/>
        <v>0</v>
      </c>
      <c r="BE63" s="833">
        <f t="shared" si="119"/>
        <v>0</v>
      </c>
      <c r="BF63" s="833">
        <f t="shared" si="119"/>
        <v>0</v>
      </c>
      <c r="BG63" s="833">
        <f t="shared" si="119"/>
        <v>1158</v>
      </c>
      <c r="BH63" s="833">
        <f t="shared" si="119"/>
        <v>0</v>
      </c>
      <c r="BI63" s="833">
        <f t="shared" si="119"/>
        <v>0</v>
      </c>
      <c r="BJ63" s="833">
        <f t="shared" si="119"/>
        <v>0</v>
      </c>
      <c r="BK63" s="833">
        <f t="shared" si="119"/>
        <v>0</v>
      </c>
      <c r="BL63" s="833">
        <f t="shared" si="119"/>
        <v>0</v>
      </c>
      <c r="BM63" s="833">
        <f t="shared" si="119"/>
        <v>0</v>
      </c>
      <c r="BN63" s="833">
        <f t="shared" si="119"/>
        <v>0</v>
      </c>
      <c r="BO63" s="833">
        <f t="shared" si="119"/>
        <v>0</v>
      </c>
      <c r="BP63" s="833">
        <f t="shared" si="119"/>
        <v>0</v>
      </c>
      <c r="BQ63" s="833">
        <f t="shared" si="119"/>
        <v>1210</v>
      </c>
      <c r="BR63" s="833">
        <f t="shared" si="119"/>
        <v>0</v>
      </c>
      <c r="BS63" s="833">
        <f t="shared" si="119"/>
        <v>0</v>
      </c>
      <c r="BT63" s="833">
        <f t="shared" si="119"/>
        <v>0</v>
      </c>
      <c r="BU63" s="833">
        <f t="shared" si="119"/>
        <v>0</v>
      </c>
      <c r="BV63" s="833">
        <f t="shared" si="119"/>
        <v>0</v>
      </c>
      <c r="BW63" s="833">
        <f t="shared" si="119"/>
        <v>0</v>
      </c>
      <c r="BX63" s="833">
        <f t="shared" si="119"/>
        <v>0</v>
      </c>
      <c r="BY63" s="833">
        <f t="shared" si="119"/>
        <v>0</v>
      </c>
      <c r="BZ63" s="833">
        <f t="shared" ref="BZ63:CM63" si="120">IF(BZ$7="Mortality",BZ$55,0)</f>
        <v>0</v>
      </c>
      <c r="CA63" s="833">
        <f t="shared" si="120"/>
        <v>1347</v>
      </c>
      <c r="CB63" s="833">
        <f t="shared" si="120"/>
        <v>0</v>
      </c>
      <c r="CC63" s="833">
        <f t="shared" si="120"/>
        <v>0</v>
      </c>
      <c r="CD63" s="833">
        <f t="shared" si="120"/>
        <v>0</v>
      </c>
      <c r="CE63" s="833">
        <f t="shared" si="120"/>
        <v>0</v>
      </c>
      <c r="CF63" s="833">
        <f t="shared" si="120"/>
        <v>0</v>
      </c>
      <c r="CG63" s="833">
        <f t="shared" si="120"/>
        <v>0</v>
      </c>
      <c r="CH63" s="833">
        <f t="shared" si="120"/>
        <v>0</v>
      </c>
      <c r="CI63" s="833">
        <f t="shared" si="120"/>
        <v>0</v>
      </c>
      <c r="CJ63" s="833">
        <f t="shared" si="120"/>
        <v>0</v>
      </c>
      <c r="CK63" s="833">
        <f t="shared" si="120"/>
        <v>1385</v>
      </c>
      <c r="CL63" s="833">
        <f t="shared" si="120"/>
        <v>0</v>
      </c>
      <c r="CM63" s="833">
        <f t="shared" si="120"/>
        <v>0</v>
      </c>
      <c r="CN63" s="833">
        <f t="shared" ref="CN63:DF63" si="121">IF(CN$7="Mortality",CN$55,0)</f>
        <v>0</v>
      </c>
      <c r="CO63" s="833">
        <f t="shared" si="121"/>
        <v>0</v>
      </c>
      <c r="CP63" s="833">
        <f t="shared" si="121"/>
        <v>0</v>
      </c>
      <c r="CQ63" s="833">
        <f t="shared" si="121"/>
        <v>0</v>
      </c>
      <c r="CR63" s="833">
        <f t="shared" si="121"/>
        <v>0</v>
      </c>
      <c r="CS63" s="833">
        <f t="shared" si="121"/>
        <v>0</v>
      </c>
      <c r="CT63" s="833">
        <f t="shared" si="121"/>
        <v>0</v>
      </c>
      <c r="CU63" s="833">
        <f t="shared" si="121"/>
        <v>0</v>
      </c>
      <c r="CV63" s="833">
        <f t="shared" si="121"/>
        <v>0</v>
      </c>
      <c r="CW63" s="833">
        <f t="shared" si="121"/>
        <v>0</v>
      </c>
      <c r="CX63" s="833">
        <f t="shared" si="121"/>
        <v>0</v>
      </c>
      <c r="CY63" s="833">
        <f t="shared" si="121"/>
        <v>0</v>
      </c>
      <c r="CZ63" s="833">
        <f t="shared" si="121"/>
        <v>0</v>
      </c>
      <c r="DA63" s="833">
        <f t="shared" si="121"/>
        <v>0</v>
      </c>
      <c r="DB63" s="833">
        <f t="shared" si="121"/>
        <v>0</v>
      </c>
      <c r="DC63" s="833">
        <f t="shared" si="121"/>
        <v>0</v>
      </c>
      <c r="DD63" s="833">
        <f t="shared" si="121"/>
        <v>0</v>
      </c>
      <c r="DE63" s="833">
        <f t="shared" si="121"/>
        <v>0</v>
      </c>
      <c r="DF63" s="833">
        <f t="shared" si="121"/>
        <v>0</v>
      </c>
      <c r="DG63" s="837">
        <f t="shared" si="103"/>
        <v>12399</v>
      </c>
    </row>
    <row r="64" spans="1:142" s="929" customFormat="1" ht="18.75" customHeight="1">
      <c r="A64" s="928" t="s">
        <v>593</v>
      </c>
      <c r="B64" s="1199">
        <f>SUM(3:3)</f>
        <v>265600</v>
      </c>
      <c r="C64" s="1199"/>
      <c r="D64" s="1199"/>
      <c r="E64" s="1199"/>
      <c r="F64" s="1199"/>
    </row>
    <row r="65" spans="1:6" s="929" customFormat="1" ht="18.75" customHeight="1">
      <c r="A65" s="1200" t="s">
        <v>594</v>
      </c>
      <c r="B65" s="1200"/>
      <c r="C65" s="1201" t="s">
        <v>595</v>
      </c>
      <c r="D65" s="1201"/>
      <c r="E65" s="1202" t="s">
        <v>596</v>
      </c>
      <c r="F65" s="1202"/>
    </row>
    <row r="66" spans="1:6" ht="25" customHeight="1">
      <c r="A66" s="930" t="s">
        <v>582</v>
      </c>
      <c r="B66" s="931" t="s">
        <v>597</v>
      </c>
      <c r="C66" s="1194">
        <f>DG57</f>
        <v>3826</v>
      </c>
      <c r="D66" s="1194"/>
      <c r="E66" s="1195">
        <f t="shared" ref="E66:E70" si="122">+C66/$B$64</f>
        <v>1.4405120481927712E-2</v>
      </c>
      <c r="F66" s="1195"/>
    </row>
    <row r="67" spans="1:6" ht="25" customHeight="1">
      <c r="A67" s="932" t="s">
        <v>583</v>
      </c>
      <c r="B67" s="933" t="s">
        <v>575</v>
      </c>
      <c r="C67" s="1194">
        <f t="shared" ref="C67:C70" si="123">DG58</f>
        <v>8</v>
      </c>
      <c r="D67" s="1194"/>
      <c r="E67" s="1195">
        <f t="shared" si="122"/>
        <v>3.0120481927710842E-5</v>
      </c>
      <c r="F67" s="1195"/>
    </row>
    <row r="68" spans="1:6" ht="25" customHeight="1">
      <c r="A68" s="932" t="s">
        <v>584</v>
      </c>
      <c r="B68" s="933" t="s">
        <v>576</v>
      </c>
      <c r="C68" s="1194">
        <f t="shared" si="123"/>
        <v>5827</v>
      </c>
      <c r="D68" s="1194"/>
      <c r="E68" s="1195">
        <f t="shared" si="122"/>
        <v>2.1939006024096385E-2</v>
      </c>
      <c r="F68" s="1195"/>
    </row>
    <row r="69" spans="1:6" ht="25" customHeight="1">
      <c r="A69" s="932" t="s">
        <v>585</v>
      </c>
      <c r="B69" s="933" t="s">
        <v>577</v>
      </c>
      <c r="C69" s="1194">
        <f t="shared" si="123"/>
        <v>35</v>
      </c>
      <c r="D69" s="1194"/>
      <c r="E69" s="1195">
        <f t="shared" si="122"/>
        <v>1.3177710843373494E-4</v>
      </c>
      <c r="F69" s="1195"/>
    </row>
    <row r="70" spans="1:6" ht="25" customHeight="1">
      <c r="A70" s="932" t="s">
        <v>586</v>
      </c>
      <c r="B70" s="933" t="s">
        <v>578</v>
      </c>
      <c r="C70" s="1194">
        <f t="shared" si="123"/>
        <v>31</v>
      </c>
      <c r="D70" s="1194"/>
      <c r="E70" s="1195">
        <f t="shared" si="122"/>
        <v>1.1671686746987952E-4</v>
      </c>
      <c r="F70" s="1195"/>
    </row>
    <row r="71" spans="1:6" ht="25" customHeight="1">
      <c r="A71" s="932" t="s">
        <v>587</v>
      </c>
      <c r="B71" s="933" t="s">
        <v>579</v>
      </c>
      <c r="C71" s="1194">
        <f>DG62</f>
        <v>2672</v>
      </c>
      <c r="D71" s="1194"/>
      <c r="E71" s="1195">
        <f>+C71/$B$64</f>
        <v>1.0060240963855422E-2</v>
      </c>
      <c r="F71" s="1195"/>
    </row>
    <row r="72" spans="1:6" ht="25" customHeight="1">
      <c r="A72" s="932" t="s">
        <v>598</v>
      </c>
      <c r="B72" s="933" t="s">
        <v>599</v>
      </c>
      <c r="C72" s="1203">
        <f>SUM(C67:D71)</f>
        <v>8573</v>
      </c>
      <c r="D72" s="1204"/>
      <c r="E72" s="1205">
        <f>+C72/$B$64</f>
        <v>3.2277861445783131E-2</v>
      </c>
      <c r="F72" s="1206"/>
    </row>
    <row r="73" spans="1:6" ht="25" customHeight="1">
      <c r="A73" s="932" t="s">
        <v>600</v>
      </c>
      <c r="B73" s="934" t="s">
        <v>426</v>
      </c>
      <c r="C73" s="1194">
        <f>DG63</f>
        <v>12399</v>
      </c>
      <c r="D73" s="1194"/>
      <c r="E73" s="1195">
        <f>+C73/$B$64</f>
        <v>4.6682981927710844E-2</v>
      </c>
      <c r="F73" s="1195"/>
    </row>
  </sheetData>
  <protectedRanges>
    <protectedRange sqref="E9:E15 O9:O15 AI9:AI15 DA9:DA15 CQ9:CQ15 AS9:AS15 Y9:Y15 BC9:BC15 BM9:BM15 BW9:BW15 CG9:CG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09993-1C5F-4D75-B475-214137779027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211" t="s">
        <v>101</v>
      </c>
      <c r="B1" s="1211"/>
      <c r="C1" s="125"/>
      <c r="D1" s="126" t="s">
        <v>316</v>
      </c>
      <c r="E1" s="17"/>
      <c r="F1" s="126"/>
    </row>
    <row r="2" spans="1:38">
      <c r="A2" s="1211"/>
      <c r="B2" s="1211"/>
      <c r="C2" s="442"/>
      <c r="D2" s="126" t="s">
        <v>476</v>
      </c>
      <c r="F2" s="126"/>
    </row>
    <row r="3" spans="1:38">
      <c r="A3" s="1211"/>
      <c r="B3" s="1211"/>
      <c r="C3" s="127"/>
      <c r="D3" s="126" t="s">
        <v>317</v>
      </c>
      <c r="F3" s="126"/>
    </row>
    <row r="4" spans="1:38">
      <c r="A4" s="1211"/>
      <c r="B4" s="1211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12" t="s">
        <v>105</v>
      </c>
      <c r="B6" s="1214" t="s">
        <v>106</v>
      </c>
      <c r="C6" s="1207" t="s">
        <v>100</v>
      </c>
      <c r="D6" s="1208"/>
      <c r="E6" s="1209"/>
      <c r="F6" s="1210"/>
      <c r="G6" s="1207" t="s">
        <v>649</v>
      </c>
      <c r="H6" s="1208"/>
      <c r="I6" s="1209"/>
      <c r="J6" s="1210"/>
      <c r="K6" s="1207" t="s">
        <v>651</v>
      </c>
      <c r="L6" s="1208"/>
      <c r="M6" s="1209"/>
      <c r="N6" s="1210"/>
      <c r="O6" s="1207" t="s">
        <v>654</v>
      </c>
      <c r="P6" s="1208"/>
      <c r="Q6" s="1209"/>
      <c r="R6" s="1210"/>
      <c r="S6" s="1207" t="s">
        <v>202</v>
      </c>
      <c r="T6" s="1208"/>
      <c r="U6" s="1209"/>
      <c r="V6" s="1210"/>
      <c r="W6" s="1207" t="s">
        <v>657</v>
      </c>
      <c r="X6" s="1208"/>
      <c r="Y6" s="1209"/>
      <c r="Z6" s="1210"/>
      <c r="AA6" s="1207" t="s">
        <v>660</v>
      </c>
      <c r="AB6" s="1208"/>
      <c r="AC6" s="1209"/>
      <c r="AD6" s="1210"/>
      <c r="AE6" s="1207" t="s">
        <v>662</v>
      </c>
      <c r="AF6" s="1208"/>
      <c r="AG6" s="1209"/>
      <c r="AH6" s="1210"/>
      <c r="AI6" s="1207" t="s">
        <v>665</v>
      </c>
      <c r="AJ6" s="1208"/>
      <c r="AK6" s="1209"/>
      <c r="AL6" s="1210"/>
    </row>
    <row r="7" spans="1:38" ht="31" thickBot="1">
      <c r="A7" s="1213"/>
      <c r="B7" s="121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0.89</v>
      </c>
      <c r="D9" s="394">
        <f>IFERROR(VLOOKUP(A9,日报!D:T,9,0),"0")</f>
        <v>0.6</v>
      </c>
      <c r="E9" s="395">
        <f>IFERROR(VLOOKUP(A9,日报!D:T,10,0),"0")</f>
        <v>34.200000000000003</v>
      </c>
      <c r="F9" s="584">
        <f>IFERROR(VLOOKUP(A9,日报!D:T,11,0),"0")</f>
        <v>32</v>
      </c>
      <c r="G9" s="393">
        <f>IFERROR(VLOOKUP(A9,日报!U:AK,8,0),"0")</f>
        <v>0.95</v>
      </c>
      <c r="H9" s="394">
        <f>IFERROR(VLOOKUP(A9,日报!U:AK,9,0),"0")</f>
        <v>0.68</v>
      </c>
      <c r="I9" s="395">
        <f>IFERROR(VLOOKUP(A9,日报!U:AK,10,0),"0")</f>
        <v>34.200000000000003</v>
      </c>
      <c r="J9" s="584">
        <f>IFERROR(VLOOKUP(A9,日报!U:AK,11,0),"0")</f>
        <v>32.299999999999997</v>
      </c>
      <c r="K9" s="393">
        <f>IFERROR(VLOOKUP(A9,日报!AL:BB,8,0),"0")</f>
        <v>0.83</v>
      </c>
      <c r="L9" s="394">
        <f>IFERROR(VLOOKUP(A9,日报!AL:BB,9,0),"0")</f>
        <v>0.61</v>
      </c>
      <c r="M9" s="395">
        <f>IFERROR(VLOOKUP(A9,日报!AL:BB,10,0),"0")</f>
        <v>34.299999999999997</v>
      </c>
      <c r="N9" s="584">
        <f>IFERROR(VLOOKUP(A9,日报!AL:BB,11,0),"0")</f>
        <v>32.5</v>
      </c>
      <c r="O9" s="393">
        <f>IFERROR(VLOOKUP(A9,日报!BC:BS,8,0),"0")</f>
        <v>0.86</v>
      </c>
      <c r="P9" s="394">
        <f>IFERROR(VLOOKUP(A9,日报!BC:BS,9,0),"0")</f>
        <v>0.67</v>
      </c>
      <c r="Q9" s="395">
        <f>IFERROR(VLOOKUP(A9,日报!BC:BS,10,0),"0")</f>
        <v>34.4</v>
      </c>
      <c r="R9" s="584">
        <f>IFERROR(VLOOKUP(A9,日报!BC:BS,11,0),"0")</f>
        <v>32.5</v>
      </c>
      <c r="S9" s="393">
        <f>IFERROR(VLOOKUP(A9,日报!BT:CJ,8,0),"0")</f>
        <v>0.98</v>
      </c>
      <c r="T9" s="394">
        <f>IFERROR(VLOOKUP(A9,日报!BT:CJ,9,0),"0")</f>
        <v>0.75</v>
      </c>
      <c r="U9" s="395">
        <f>IFERROR(VLOOKUP(A9,日报!BT:CJ,10,0),"0")</f>
        <v>34.1</v>
      </c>
      <c r="V9" s="584">
        <f>IFERROR(VLOOKUP(A9,日报!BT:CJ,11,0),"0")</f>
        <v>32.700000000000003</v>
      </c>
      <c r="W9" s="393">
        <f>IFERROR(VLOOKUP(A9,日报!CK:DA,8,0),"0")</f>
        <v>0.87</v>
      </c>
      <c r="X9" s="394">
        <f>IFERROR(VLOOKUP(A9,日报!CK:DA,9,0),"0")</f>
        <v>0.6</v>
      </c>
      <c r="Y9" s="395">
        <f>IFERROR(VLOOKUP(A9,日报!CK:DA,10,0),"0")</f>
        <v>35</v>
      </c>
      <c r="Z9" s="584">
        <f>IFERROR(VLOOKUP(A9,日报!CK:DA,11,0),"0")</f>
        <v>32.299999999999997</v>
      </c>
      <c r="AA9" s="393">
        <f>IFERROR(VLOOKUP(A9,日报!DB:DR,8,0),"0")</f>
        <v>0.7</v>
      </c>
      <c r="AB9" s="394">
        <f>IFERROR(VLOOKUP(A9,日报!DB:DR,9,0),"0")</f>
        <v>0.56999999999999995</v>
      </c>
      <c r="AC9" s="395">
        <f>IFERROR(VLOOKUP(A9,日报!DB:DR,10,0),"0")</f>
        <v>34.5</v>
      </c>
      <c r="AD9" s="584">
        <f>IFERROR(VLOOKUP(A9,日报!DB:DR,11,0),"0")</f>
        <v>32.4</v>
      </c>
      <c r="AE9" s="393">
        <f>IFERROR(VLOOKUP(A9,日报!DS:EI,8,0),"0")</f>
        <v>0.83</v>
      </c>
      <c r="AF9" s="394">
        <f>IFERROR(VLOOKUP(A9,日报!DS:EI,9,0),"0")</f>
        <v>0.66</v>
      </c>
      <c r="AG9" s="395">
        <f>IFERROR(VLOOKUP(A9,日报!DS:EI,10,0),"0")</f>
        <v>34.4</v>
      </c>
      <c r="AH9" s="584">
        <f>IFERROR(VLOOKUP(A9,日报!DS:EI,11,0),"0")</f>
        <v>32.4</v>
      </c>
      <c r="AI9" s="393">
        <f>IFERROR(VLOOKUP(A9,日报!EJ:EZ,8,0),"0")</f>
        <v>0.72</v>
      </c>
      <c r="AJ9" s="394">
        <f>IFERROR(VLOOKUP(A9,日报!EJ:EZ,9,0),"0")</f>
        <v>0.57999999999999996</v>
      </c>
      <c r="AK9" s="395">
        <f>IFERROR(VLOOKUP(A9,日报!EJ:EZ,10,0),"0")</f>
        <v>34.5</v>
      </c>
      <c r="AL9" s="584">
        <f>IFERROR(VLOOKUP(A9,日报!EJ:EZ,11,0),"0")</f>
        <v>32.299999999999997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0.91</v>
      </c>
      <c r="D10" s="394">
        <f>IFERROR(VLOOKUP(A10,日报!D:T,9,0),"0")</f>
        <v>0.85</v>
      </c>
      <c r="E10" s="395">
        <f>IFERROR(VLOOKUP(A10,日报!D:T,10,0),"0")</f>
        <v>33.6</v>
      </c>
      <c r="F10" s="584">
        <f>IFERROR(VLOOKUP(A10,日报!D:T,11,0),"0")</f>
        <v>32.200000000000003</v>
      </c>
      <c r="G10" s="393">
        <f>IFERROR(VLOOKUP(A10,日报!U:AK,8,0),"0")</f>
        <v>0.97</v>
      </c>
      <c r="H10" s="394">
        <f>IFERROR(VLOOKUP(A10,日报!U:AK,9,0),"0")</f>
        <v>0.88</v>
      </c>
      <c r="I10" s="395">
        <f>IFERROR(VLOOKUP(A10,日报!U:AK,10,0),"0")</f>
        <v>33.5</v>
      </c>
      <c r="J10" s="584">
        <f>IFERROR(VLOOKUP(A10,日报!U:AK,11,0),"0")</f>
        <v>32.4</v>
      </c>
      <c r="K10" s="393">
        <f>IFERROR(VLOOKUP(A10,日报!AL:BB,8,0),"0")</f>
        <v>0.82</v>
      </c>
      <c r="L10" s="394">
        <f>IFERROR(VLOOKUP(A10,日报!AL:BB,9,0),"0")</f>
        <v>0.69</v>
      </c>
      <c r="M10" s="395">
        <f>IFERROR(VLOOKUP(A10,日报!AL:BB,10,0),"0")</f>
        <v>33.9</v>
      </c>
      <c r="N10" s="584">
        <f>IFERROR(VLOOKUP(A10,日报!AL:BB,11,0),"0")</f>
        <v>32.299999999999997</v>
      </c>
      <c r="O10" s="393">
        <f>IFERROR(VLOOKUP(A10,日报!BC:BS,8,0),"0")</f>
        <v>0.86</v>
      </c>
      <c r="P10" s="394">
        <f>IFERROR(VLOOKUP(A10,日报!BC:BS,9,0),"0")</f>
        <v>0.77</v>
      </c>
      <c r="Q10" s="395">
        <f>IFERROR(VLOOKUP(A10,日报!BC:BS,10,0),"0")</f>
        <v>34</v>
      </c>
      <c r="R10" s="584">
        <f>IFERROR(VLOOKUP(A10,日报!BC:BS,11,0),"0")</f>
        <v>32.5</v>
      </c>
      <c r="S10" s="393">
        <f>IFERROR(VLOOKUP(A10,日报!BT:CJ,8,0),"0")</f>
        <v>0.97</v>
      </c>
      <c r="T10" s="394">
        <f>IFERROR(VLOOKUP(A10,日报!BT:CJ,9,0),"0")</f>
        <v>0.85</v>
      </c>
      <c r="U10" s="395">
        <f>IFERROR(VLOOKUP(A10,日报!BT:CJ,10,0),"0")</f>
        <v>33.700000000000003</v>
      </c>
      <c r="V10" s="584">
        <f>IFERROR(VLOOKUP(A10,日报!BT:CJ,11,0),"0")</f>
        <v>32.4</v>
      </c>
      <c r="W10" s="393">
        <f>IFERROR(VLOOKUP(A10,日报!CK:DA,8,0),"0")</f>
        <v>0.8</v>
      </c>
      <c r="X10" s="394">
        <f>IFERROR(VLOOKUP(A10,日报!CK:DA,9,0),"0")</f>
        <v>0.71</v>
      </c>
      <c r="Y10" s="395">
        <f>IFERROR(VLOOKUP(A10,日报!CK:DA,10,0),"0")</f>
        <v>34</v>
      </c>
      <c r="Z10" s="584">
        <f>IFERROR(VLOOKUP(A10,日报!CK:DA,11,0),"0")</f>
        <v>32.5</v>
      </c>
      <c r="AA10" s="393">
        <f>IFERROR(VLOOKUP(A10,日报!DB:DR,8,0),"0")</f>
        <v>0.73</v>
      </c>
      <c r="AB10" s="394">
        <f>IFERROR(VLOOKUP(A10,日报!DB:DR,9,0),"0")</f>
        <v>0.65</v>
      </c>
      <c r="AC10" s="395">
        <f>IFERROR(VLOOKUP(A10,日报!DB:DR,10,0),"0")</f>
        <v>34.1</v>
      </c>
      <c r="AD10" s="584">
        <f>IFERROR(VLOOKUP(A10,日报!DB:DR,11,0),"0")</f>
        <v>32.5</v>
      </c>
      <c r="AE10" s="393">
        <f>IFERROR(VLOOKUP(A10,日报!DS:EI,8,0),"0")</f>
        <v>0.84</v>
      </c>
      <c r="AF10" s="394">
        <f>IFERROR(VLOOKUP(A10,日报!DS:EI,9,0),"0")</f>
        <v>0.71</v>
      </c>
      <c r="AG10" s="395">
        <f>IFERROR(VLOOKUP(A10,日报!DS:EI,10,0),"0")</f>
        <v>33.799999999999997</v>
      </c>
      <c r="AH10" s="584">
        <f>IFERROR(VLOOKUP(A10,日报!DS:EI,11,0),"0")</f>
        <v>32.5</v>
      </c>
      <c r="AI10" s="393">
        <f>IFERROR(VLOOKUP(A10,日报!EJ:EZ,8,0),"0")</f>
        <v>0.71</v>
      </c>
      <c r="AJ10" s="394">
        <f>IFERROR(VLOOKUP(A10,日报!EJ:EZ,9,0),"0")</f>
        <v>0.6</v>
      </c>
      <c r="AK10" s="395">
        <f>IFERROR(VLOOKUP(A10,日报!EJ:EZ,10,0),"0")</f>
        <v>34.1</v>
      </c>
      <c r="AL10" s="584">
        <f>IFERROR(VLOOKUP(A10,日报!EJ:EZ,11,0),"0")</f>
        <v>32.5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0.84</v>
      </c>
      <c r="D11" s="394">
        <f>IFERROR(VLOOKUP(A11,日报!D:T,9,0),"0")</f>
        <v>0.75</v>
      </c>
      <c r="E11" s="395">
        <f>IFERROR(VLOOKUP(A11,日报!D:T,10,0),"0")</f>
        <v>33.1</v>
      </c>
      <c r="F11" s="584">
        <f>IFERROR(VLOOKUP(A11,日报!D:T,11,0),"0")</f>
        <v>31.8</v>
      </c>
      <c r="G11" s="393">
        <f>IFERROR(VLOOKUP(A11,日报!U:AK,8,0),"0")</f>
        <v>0.86</v>
      </c>
      <c r="H11" s="394">
        <f>IFERROR(VLOOKUP(A11,日报!U:AK,9,0),"0")</f>
        <v>0.75</v>
      </c>
      <c r="I11" s="395">
        <f>IFERROR(VLOOKUP(A11,日报!U:AK,10,0),"0")</f>
        <v>33.1</v>
      </c>
      <c r="J11" s="584">
        <f>IFERROR(VLOOKUP(A11,日报!U:AK,11,0),"0")</f>
        <v>31.7</v>
      </c>
      <c r="K11" s="393">
        <f>IFERROR(VLOOKUP(A11,日报!AL:BB,8,0),"0")</f>
        <v>0.75</v>
      </c>
      <c r="L11" s="394">
        <f>IFERROR(VLOOKUP(A11,日报!AL:BB,9,0),"0")</f>
        <v>0.69</v>
      </c>
      <c r="M11" s="395">
        <f>IFERROR(VLOOKUP(A11,日报!AL:BB,10,0),"0")</f>
        <v>33.200000000000003</v>
      </c>
      <c r="N11" s="584">
        <f>IFERROR(VLOOKUP(A11,日报!AL:BB,11,0),"0")</f>
        <v>31.7</v>
      </c>
      <c r="O11" s="393">
        <f>IFERROR(VLOOKUP(A11,日报!BC:BS,8,0),"0")</f>
        <v>0.84</v>
      </c>
      <c r="P11" s="394">
        <f>IFERROR(VLOOKUP(A11,日报!BC:BS,9,0),"0")</f>
        <v>0.78</v>
      </c>
      <c r="Q11" s="395">
        <f>IFERROR(VLOOKUP(A11,日报!BC:BS,10,0),"0")</f>
        <v>33.4</v>
      </c>
      <c r="R11" s="584">
        <f>IFERROR(VLOOKUP(A11,日报!BC:BS,11,0),"0")</f>
        <v>31.9</v>
      </c>
      <c r="S11" s="393">
        <f>IFERROR(VLOOKUP(A11,日报!BT:CJ,8,0),"0")</f>
        <v>0.91</v>
      </c>
      <c r="T11" s="394">
        <f>IFERROR(VLOOKUP(A11,日报!BT:CJ,9,0),"0")</f>
        <v>0.81</v>
      </c>
      <c r="U11" s="395">
        <f>IFERROR(VLOOKUP(A11,日报!BT:CJ,10,0),"0")</f>
        <v>33.4</v>
      </c>
      <c r="V11" s="584">
        <f>IFERROR(VLOOKUP(A11,日报!BT:CJ,11,0),"0")</f>
        <v>31.9</v>
      </c>
      <c r="W11" s="393">
        <f>IFERROR(VLOOKUP(A11,日报!CK:DA,8,0),"0")</f>
        <v>0.78</v>
      </c>
      <c r="X11" s="394">
        <f>IFERROR(VLOOKUP(A11,日报!CK:DA,9,0),"0")</f>
        <v>0.71</v>
      </c>
      <c r="Y11" s="395">
        <f>IFERROR(VLOOKUP(A11,日报!CK:DA,10,0),"0")</f>
        <v>33.5</v>
      </c>
      <c r="Z11" s="584">
        <f>IFERROR(VLOOKUP(A11,日报!CK:DA,11,0),"0")</f>
        <v>31.8</v>
      </c>
      <c r="AA11" s="393">
        <f>IFERROR(VLOOKUP(A11,日报!DB:DR,8,0),"0")</f>
        <v>0.74</v>
      </c>
      <c r="AB11" s="394">
        <f>IFERROR(VLOOKUP(A11,日报!DB:DR,9,0),"0")</f>
        <v>0.66</v>
      </c>
      <c r="AC11" s="395">
        <f>IFERROR(VLOOKUP(A11,日报!DB:DR,10,0),"0")</f>
        <v>33.4</v>
      </c>
      <c r="AD11" s="584">
        <f>IFERROR(VLOOKUP(A11,日报!DB:DR,11,0),"0")</f>
        <v>31.9</v>
      </c>
      <c r="AE11" s="393">
        <f>IFERROR(VLOOKUP(A11,日报!DS:EI,8,0),"0")</f>
        <v>0.79</v>
      </c>
      <c r="AF11" s="394">
        <f>IFERROR(VLOOKUP(A11,日报!DS:EI,9,0),"0")</f>
        <v>0.72</v>
      </c>
      <c r="AG11" s="395">
        <f>IFERROR(VLOOKUP(A11,日报!DS:EI,10,0),"0")</f>
        <v>33.1</v>
      </c>
      <c r="AH11" s="584">
        <f>IFERROR(VLOOKUP(A11,日报!DS:EI,11,0),"0")</f>
        <v>31.9</v>
      </c>
      <c r="AI11" s="393">
        <f>IFERROR(VLOOKUP(A11,日报!EJ:EZ,8,0),"0")</f>
        <v>0.73</v>
      </c>
      <c r="AJ11" s="394">
        <f>IFERROR(VLOOKUP(A11,日报!EJ:EZ,9,0),"0")</f>
        <v>0.62</v>
      </c>
      <c r="AK11" s="395">
        <f>IFERROR(VLOOKUP(A11,日报!EJ:EZ,10,0),"0")</f>
        <v>33.6</v>
      </c>
      <c r="AL11" s="584">
        <f>IFERROR(VLOOKUP(A11,日报!EJ:EZ,11,0),"0")</f>
        <v>31.9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0.81</v>
      </c>
      <c r="D12" s="394">
        <f>IFERROR(VLOOKUP(A12,日报!D:T,9,0),"0")</f>
        <v>0.74</v>
      </c>
      <c r="E12" s="395">
        <f>IFERROR(VLOOKUP(A12,日报!D:T,10,0),"0")</f>
        <v>32.5</v>
      </c>
      <c r="F12" s="584">
        <f>IFERROR(VLOOKUP(A12,日报!D:T,11,0),"0")</f>
        <v>31.1</v>
      </c>
      <c r="G12" s="393">
        <f>IFERROR(VLOOKUP(A12,日报!U:AK,8,0),"0")</f>
        <v>0.8</v>
      </c>
      <c r="H12" s="394">
        <f>IFERROR(VLOOKUP(A12,日报!U:AK,9,0),"0")</f>
        <v>0.73</v>
      </c>
      <c r="I12" s="395">
        <f>IFERROR(VLOOKUP(A12,日报!U:AK,10,0),"0")</f>
        <v>32.4</v>
      </c>
      <c r="J12" s="584">
        <f>IFERROR(VLOOKUP(A12,日报!U:AK,11,0),"0")</f>
        <v>31</v>
      </c>
      <c r="K12" s="393">
        <f>IFERROR(VLOOKUP(A12,日报!AL:BB,8,0),"0")</f>
        <v>0.72</v>
      </c>
      <c r="L12" s="394">
        <f>IFERROR(VLOOKUP(A12,日报!AL:BB,9,0),"0")</f>
        <v>0.68</v>
      </c>
      <c r="M12" s="395">
        <f>IFERROR(VLOOKUP(A12,日报!AL:BB,10,0),"0")</f>
        <v>32.799999999999997</v>
      </c>
      <c r="N12" s="584">
        <f>IFERROR(VLOOKUP(A12,日报!AL:BB,11,0),"0")</f>
        <v>31.1</v>
      </c>
      <c r="O12" s="393">
        <f>IFERROR(VLOOKUP(A12,日报!BC:BS,8,0),"0")</f>
        <v>0.82</v>
      </c>
      <c r="P12" s="394">
        <f>IFERROR(VLOOKUP(A12,日报!BC:BS,9,0),"0")</f>
        <v>0.77</v>
      </c>
      <c r="Q12" s="395">
        <f>IFERROR(VLOOKUP(A12,日报!BC:BS,10,0),"0")</f>
        <v>32.700000000000003</v>
      </c>
      <c r="R12" s="584">
        <f>IFERROR(VLOOKUP(A12,日报!BC:BS,11,0),"0")</f>
        <v>30.9</v>
      </c>
      <c r="S12" s="393">
        <f>IFERROR(VLOOKUP(A12,日报!BT:CJ,8,0),"0")</f>
        <v>0.88</v>
      </c>
      <c r="T12" s="394">
        <f>IFERROR(VLOOKUP(A12,日报!BT:CJ,9,0),"0")</f>
        <v>0.79</v>
      </c>
      <c r="U12" s="395">
        <f>IFERROR(VLOOKUP(A12,日报!BT:CJ,10,0),"0")</f>
        <v>32.799999999999997</v>
      </c>
      <c r="V12" s="584">
        <f>IFERROR(VLOOKUP(A12,日报!BT:CJ,11,0),"0")</f>
        <v>31.3</v>
      </c>
      <c r="W12" s="393">
        <f>IFERROR(VLOOKUP(A12,日报!CK:DA,8,0),"0")</f>
        <v>0.78</v>
      </c>
      <c r="X12" s="394">
        <f>IFERROR(VLOOKUP(A12,日报!CK:DA,9,0),"0")</f>
        <v>0.71</v>
      </c>
      <c r="Y12" s="395">
        <f>IFERROR(VLOOKUP(A12,日报!CK:DA,10,0),"0")</f>
        <v>32.700000000000003</v>
      </c>
      <c r="Z12" s="584">
        <f>IFERROR(VLOOKUP(A12,日报!CK:DA,11,0),"0")</f>
        <v>31.3</v>
      </c>
      <c r="AA12" s="393">
        <f>IFERROR(VLOOKUP(A12,日报!DB:DR,8,0),"0")</f>
        <v>0.73</v>
      </c>
      <c r="AB12" s="394">
        <f>IFERROR(VLOOKUP(A12,日报!DB:DR,9,0),"0")</f>
        <v>0.66</v>
      </c>
      <c r="AC12" s="395">
        <f>IFERROR(VLOOKUP(A12,日报!DB:DR,10,0),"0")</f>
        <v>32.700000000000003</v>
      </c>
      <c r="AD12" s="584">
        <f>IFERROR(VLOOKUP(A12,日报!DB:DR,11,0),"0")</f>
        <v>31.4</v>
      </c>
      <c r="AE12" s="393">
        <f>IFERROR(VLOOKUP(A12,日报!DS:EI,8,0),"0")</f>
        <v>0.8</v>
      </c>
      <c r="AF12" s="394">
        <f>IFERROR(VLOOKUP(A12,日报!DS:EI,9,0),"0")</f>
        <v>0.71</v>
      </c>
      <c r="AG12" s="395">
        <f>IFERROR(VLOOKUP(A12,日报!DS:EI,10,0),"0")</f>
        <v>32.5</v>
      </c>
      <c r="AH12" s="584">
        <f>IFERROR(VLOOKUP(A12,日报!DS:EI,11,0),"0")</f>
        <v>31.1</v>
      </c>
      <c r="AI12" s="393">
        <f>IFERROR(VLOOKUP(A12,日报!EJ:EZ,8,0),"0")</f>
        <v>0.73</v>
      </c>
      <c r="AJ12" s="394">
        <f>IFERROR(VLOOKUP(A12,日报!EJ:EZ,9,0),"0")</f>
        <v>0.63</v>
      </c>
      <c r="AK12" s="395">
        <f>IFERROR(VLOOKUP(A12,日报!EJ:EZ,10,0),"0")</f>
        <v>32.700000000000003</v>
      </c>
      <c r="AL12" s="584">
        <f>IFERROR(VLOOKUP(A12,日报!EJ:EZ,11,0),"0")</f>
        <v>31.1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0.81</v>
      </c>
      <c r="D13" s="394">
        <f>IFERROR(VLOOKUP(A13,日报!D:T,9,0),"0")</f>
        <v>0.72</v>
      </c>
      <c r="E13" s="395">
        <f>IFERROR(VLOOKUP(A13,日报!D:T,10,0),"0")</f>
        <v>31.9</v>
      </c>
      <c r="F13" s="584">
        <f>IFERROR(VLOOKUP(A13,日报!D:T,11,0),"0")</f>
        <v>30.6</v>
      </c>
      <c r="G13" s="393">
        <f>IFERROR(VLOOKUP(A13,日报!U:AK,8,0),"0")</f>
        <v>0.79</v>
      </c>
      <c r="H13" s="394">
        <f>IFERROR(VLOOKUP(A13,日报!U:AK,9,0),"0")</f>
        <v>0.69</v>
      </c>
      <c r="I13" s="395">
        <f>IFERROR(VLOOKUP(A13,日报!U:AK,10,0),"0")</f>
        <v>31.8</v>
      </c>
      <c r="J13" s="584">
        <f>IFERROR(VLOOKUP(A13,日报!U:AK,11,0),"0")</f>
        <v>30.5</v>
      </c>
      <c r="K13" s="393">
        <f>IFERROR(VLOOKUP(A13,日报!AL:BB,8,0),"0")</f>
        <v>0.71</v>
      </c>
      <c r="L13" s="394">
        <f>IFERROR(VLOOKUP(A13,日报!AL:BB,9,0),"0")</f>
        <v>0.65</v>
      </c>
      <c r="M13" s="395">
        <f>IFERROR(VLOOKUP(A13,日报!AL:BB,10,0),"0")</f>
        <v>32.1</v>
      </c>
      <c r="N13" s="584">
        <f>IFERROR(VLOOKUP(A13,日报!AL:BB,11,0),"0")</f>
        <v>30.5</v>
      </c>
      <c r="O13" s="393">
        <f>IFERROR(VLOOKUP(A13,日报!BC:BS,8,0),"0")</f>
        <v>0.83</v>
      </c>
      <c r="P13" s="394">
        <f>IFERROR(VLOOKUP(A13,日报!BC:BS,9,0),"0")</f>
        <v>0.76</v>
      </c>
      <c r="Q13" s="395">
        <f>IFERROR(VLOOKUP(A13,日报!BC:BS,10,0),"0")</f>
        <v>32.1</v>
      </c>
      <c r="R13" s="584">
        <f>IFERROR(VLOOKUP(A13,日报!BC:BS,11,0),"0")</f>
        <v>30.4</v>
      </c>
      <c r="S13" s="393">
        <f>IFERROR(VLOOKUP(A13,日报!BT:CJ,8,0),"0")</f>
        <v>0.88</v>
      </c>
      <c r="T13" s="394">
        <f>IFERROR(VLOOKUP(A13,日报!BT:CJ,9,0),"0")</f>
        <v>0.76</v>
      </c>
      <c r="U13" s="395">
        <f>IFERROR(VLOOKUP(A13,日报!BT:CJ,10,0),"0")</f>
        <v>31.9</v>
      </c>
      <c r="V13" s="584">
        <f>IFERROR(VLOOKUP(A13,日报!BT:CJ,11,0),"0")</f>
        <v>30.5</v>
      </c>
      <c r="W13" s="393">
        <f>IFERROR(VLOOKUP(A13,日报!CK:DA,8,0),"0")</f>
        <v>0.83</v>
      </c>
      <c r="X13" s="394">
        <f>IFERROR(VLOOKUP(A13,日报!CK:DA,9,0),"0")</f>
        <v>0.76</v>
      </c>
      <c r="Y13" s="395">
        <f>IFERROR(VLOOKUP(A13,日报!CK:DA,10,0),"0")</f>
        <v>32.1</v>
      </c>
      <c r="Z13" s="584">
        <f>IFERROR(VLOOKUP(A13,日报!CK:DA,11,0),"0")</f>
        <v>30.6</v>
      </c>
      <c r="AA13" s="393">
        <f>IFERROR(VLOOKUP(A13,日报!DB:DR,8,0),"0")</f>
        <v>0.77</v>
      </c>
      <c r="AB13" s="394">
        <f>IFERROR(VLOOKUP(A13,日报!DB:DR,9,0),"0")</f>
        <v>0.71</v>
      </c>
      <c r="AC13" s="395">
        <f>IFERROR(VLOOKUP(A13,日报!DB:DR,10,0),"0")</f>
        <v>32.200000000000003</v>
      </c>
      <c r="AD13" s="584">
        <f>IFERROR(VLOOKUP(A13,日报!DB:DR,11,0),"0")</f>
        <v>30.6</v>
      </c>
      <c r="AE13" s="393">
        <f>IFERROR(VLOOKUP(A13,日报!DS:EI,8,0),"0")</f>
        <v>0.85</v>
      </c>
      <c r="AF13" s="394">
        <f>IFERROR(VLOOKUP(A13,日报!DS:EI,9,0),"0")</f>
        <v>0.78</v>
      </c>
      <c r="AG13" s="395">
        <f>IFERROR(VLOOKUP(A13,日报!DS:EI,10,0),"0")</f>
        <v>31.8</v>
      </c>
      <c r="AH13" s="584">
        <f>IFERROR(VLOOKUP(A13,日报!DS:EI,11,0),"0")</f>
        <v>30.6</v>
      </c>
      <c r="AI13" s="393">
        <f>IFERROR(VLOOKUP(A13,日报!EJ:EZ,8,0),"0")</f>
        <v>0.75</v>
      </c>
      <c r="AJ13" s="394">
        <f>IFERROR(VLOOKUP(A13,日报!EJ:EZ,9,0),"0")</f>
        <v>0.65</v>
      </c>
      <c r="AK13" s="395">
        <f>IFERROR(VLOOKUP(A13,日报!EJ:EZ,10,0),"0")</f>
        <v>32</v>
      </c>
      <c r="AL13" s="584">
        <f>IFERROR(VLOOKUP(A13,日报!EJ:EZ,11,0),"0")</f>
        <v>30.3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0.84</v>
      </c>
      <c r="D14" s="394">
        <f>IFERROR(VLOOKUP(A14,日报!D:T,9,0),"0")</f>
        <v>0.77</v>
      </c>
      <c r="E14" s="395">
        <f>IFERROR(VLOOKUP(A14,日报!D:T,10,0),"0")</f>
        <v>31.2</v>
      </c>
      <c r="F14" s="584">
        <f>IFERROR(VLOOKUP(A14,日报!D:T,11,0),"0")</f>
        <v>30</v>
      </c>
      <c r="G14" s="393">
        <f>IFERROR(VLOOKUP(A14,日报!U:AK,8,0),"0")</f>
        <v>0.83</v>
      </c>
      <c r="H14" s="394">
        <f>IFERROR(VLOOKUP(A14,日报!U:AK,9,0),"0")</f>
        <v>0.75</v>
      </c>
      <c r="I14" s="395">
        <f>IFERROR(VLOOKUP(A14,日报!U:AK,10,0),"0")</f>
        <v>31.2</v>
      </c>
      <c r="J14" s="584">
        <f>IFERROR(VLOOKUP(A14,日报!U:AK,11,0),"0")</f>
        <v>29.9</v>
      </c>
      <c r="K14" s="393">
        <f>IFERROR(VLOOKUP(A14,日报!AL:BB,8,0),"0")</f>
        <v>0.75</v>
      </c>
      <c r="L14" s="394">
        <f>IFERROR(VLOOKUP(A14,日报!AL:BB,9,0),"0")</f>
        <v>0.7</v>
      </c>
      <c r="M14" s="395">
        <f>IFERROR(VLOOKUP(A14,日报!AL:BB,10,0),"0")</f>
        <v>31.4</v>
      </c>
      <c r="N14" s="584">
        <f>IFERROR(VLOOKUP(A14,日报!AL:BB,11,0),"0")</f>
        <v>30</v>
      </c>
      <c r="O14" s="393">
        <f>IFERROR(VLOOKUP(A14,日报!BC:BS,8,0),"0")</f>
        <v>0.84</v>
      </c>
      <c r="P14" s="394">
        <f>IFERROR(VLOOKUP(A14,日报!BC:BS,9,0),"0")</f>
        <v>0.81</v>
      </c>
      <c r="Q14" s="395">
        <f>IFERROR(VLOOKUP(A14,日报!BC:BS,10,0),"0")</f>
        <v>31.4</v>
      </c>
      <c r="R14" s="584">
        <f>IFERROR(VLOOKUP(A14,日报!BC:BS,11,0),"0")</f>
        <v>29.8</v>
      </c>
      <c r="S14" s="393">
        <f>IFERROR(VLOOKUP(A14,日报!BT:CJ,8,0),"0")</f>
        <v>0.91</v>
      </c>
      <c r="T14" s="394">
        <f>IFERROR(VLOOKUP(A14,日报!BT:CJ,9,0),"0")</f>
        <v>0.83</v>
      </c>
      <c r="U14" s="395">
        <f>IFERROR(VLOOKUP(A14,日报!BT:CJ,10,0),"0")</f>
        <v>31.4</v>
      </c>
      <c r="V14" s="584">
        <f>IFERROR(VLOOKUP(A14,日报!BT:CJ,11,0),"0")</f>
        <v>29.9</v>
      </c>
      <c r="W14" s="393">
        <f>IFERROR(VLOOKUP(A14,日报!CK:DA,8,0),"0")</f>
        <v>0.9</v>
      </c>
      <c r="X14" s="394">
        <f>IFERROR(VLOOKUP(A14,日报!CK:DA,9,0),"0")</f>
        <v>0.84</v>
      </c>
      <c r="Y14" s="395">
        <f>IFERROR(VLOOKUP(A14,日报!CK:DA,10,0),"0")</f>
        <v>31.2</v>
      </c>
      <c r="Z14" s="584">
        <f>IFERROR(VLOOKUP(A14,日报!CK:DA,11,0),"0")</f>
        <v>29.8</v>
      </c>
      <c r="AA14" s="393">
        <f>IFERROR(VLOOKUP(A14,日报!DB:DR,8,0),"0")</f>
        <v>0.84</v>
      </c>
      <c r="AB14" s="394">
        <f>IFERROR(VLOOKUP(A14,日报!DB:DR,9,0),"0")</f>
        <v>0.78</v>
      </c>
      <c r="AC14" s="395">
        <f>IFERROR(VLOOKUP(A14,日报!DB:DR,10,0),"0")</f>
        <v>31.1</v>
      </c>
      <c r="AD14" s="584">
        <f>IFERROR(VLOOKUP(A14,日报!DB:DR,11,0),"0")</f>
        <v>29.8</v>
      </c>
      <c r="AE14" s="393">
        <f>IFERROR(VLOOKUP(A14,日报!DS:EI,8,0),"0")</f>
        <v>0.91</v>
      </c>
      <c r="AF14" s="394">
        <f>IFERROR(VLOOKUP(A14,日报!DS:EI,9,0),"0")</f>
        <v>0.85</v>
      </c>
      <c r="AG14" s="395">
        <f>IFERROR(VLOOKUP(A14,日报!DS:EI,10,0),"0")</f>
        <v>31.1</v>
      </c>
      <c r="AH14" s="584">
        <f>IFERROR(VLOOKUP(A14,日报!DS:EI,11,0),"0")</f>
        <v>29.8</v>
      </c>
      <c r="AI14" s="393">
        <f>IFERROR(VLOOKUP(A14,日报!EJ:EZ,8,0),"0")</f>
        <v>0.81</v>
      </c>
      <c r="AJ14" s="394">
        <f>IFERROR(VLOOKUP(A14,日报!EJ:EZ,9,0),"0")</f>
        <v>0.75</v>
      </c>
      <c r="AK14" s="395">
        <f>IFERROR(VLOOKUP(A14,日报!EJ:EZ,10,0),"0")</f>
        <v>31.4</v>
      </c>
      <c r="AL14" s="584">
        <f>IFERROR(VLOOKUP(A14,日报!EJ:EZ,11,0),"0")</f>
        <v>29.6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0.91</v>
      </c>
      <c r="D15" s="394">
        <f>IFERROR(VLOOKUP(A15,日报!D:T,9,0),"0")</f>
        <v>0.81</v>
      </c>
      <c r="E15" s="395">
        <f>IFERROR(VLOOKUP(A15,日报!D:T,10,0),"0")</f>
        <v>30.6</v>
      </c>
      <c r="F15" s="584">
        <f>IFERROR(VLOOKUP(A15,日报!D:T,11,0),"0")</f>
        <v>29.3</v>
      </c>
      <c r="G15" s="393">
        <f>IFERROR(VLOOKUP(A15,日报!U:AK,8,0),"0")</f>
        <v>0.89</v>
      </c>
      <c r="H15" s="394">
        <f>IFERROR(VLOOKUP(A15,日报!U:AK,9,0),"0")</f>
        <v>0.77</v>
      </c>
      <c r="I15" s="395">
        <f>IFERROR(VLOOKUP(A15,日报!U:AK,10,0),"0")</f>
        <v>30.4</v>
      </c>
      <c r="J15" s="584">
        <f>IFERROR(VLOOKUP(A15,日报!U:AK,11,0),"0")</f>
        <v>29.4</v>
      </c>
      <c r="K15" s="393">
        <f>IFERROR(VLOOKUP(A15,日报!AL:BB,8,0),"0")</f>
        <v>0.8</v>
      </c>
      <c r="L15" s="394">
        <f>IFERROR(VLOOKUP(A15,日报!AL:BB,9,0),"0")</f>
        <v>0.73</v>
      </c>
      <c r="M15" s="395">
        <f>IFERROR(VLOOKUP(A15,日报!AL:BB,10,0),"0")</f>
        <v>30.5</v>
      </c>
      <c r="N15" s="584">
        <f>IFERROR(VLOOKUP(A15,日报!AL:BB,11,0),"0")</f>
        <v>29.3</v>
      </c>
      <c r="O15" s="393">
        <f>IFERROR(VLOOKUP(A15,日报!BC:BS,8,0),"0")</f>
        <v>0.88</v>
      </c>
      <c r="P15" s="394">
        <f>IFERROR(VLOOKUP(A15,日报!BC:BS,9,0),"0")</f>
        <v>0.84</v>
      </c>
      <c r="Q15" s="395">
        <f>IFERROR(VLOOKUP(A15,日报!BC:BS,10,0),"0")</f>
        <v>30.6</v>
      </c>
      <c r="R15" s="584">
        <f>IFERROR(VLOOKUP(A15,日报!BC:BS,11,0),"0")</f>
        <v>29.4</v>
      </c>
      <c r="S15" s="393">
        <f>IFERROR(VLOOKUP(A15,日报!BT:CJ,8,0),"0")</f>
        <v>0.98</v>
      </c>
      <c r="T15" s="394">
        <f>IFERROR(VLOOKUP(A15,日报!BT:CJ,9,0),"0")</f>
        <v>0.84</v>
      </c>
      <c r="U15" s="395">
        <f>IFERROR(VLOOKUP(A15,日报!BT:CJ,10,0),"0")</f>
        <v>30.5</v>
      </c>
      <c r="V15" s="584">
        <f>IFERROR(VLOOKUP(A15,日报!BT:CJ,11,0),"0")</f>
        <v>29.4</v>
      </c>
      <c r="W15" s="393">
        <f>IFERROR(VLOOKUP(A15,日报!CK:DA,8,0),"0")</f>
        <v>0.92</v>
      </c>
      <c r="X15" s="394">
        <f>IFERROR(VLOOKUP(A15,日报!CK:DA,9,0),"0")</f>
        <v>0.79</v>
      </c>
      <c r="Y15" s="395">
        <f>IFERROR(VLOOKUP(A15,日报!CK:DA,10,0),"0")</f>
        <v>30.3</v>
      </c>
      <c r="Z15" s="584">
        <f>IFERROR(VLOOKUP(A15,日报!CK:DA,11,0),"0")</f>
        <v>29.1</v>
      </c>
      <c r="AA15" s="393">
        <f>IFERROR(VLOOKUP(A15,日报!DB:DR,8,0),"0")</f>
        <v>0.85</v>
      </c>
      <c r="AB15" s="394">
        <f>IFERROR(VLOOKUP(A15,日报!DB:DR,9,0),"0")</f>
        <v>0.74</v>
      </c>
      <c r="AC15" s="395">
        <f>IFERROR(VLOOKUP(A15,日报!DB:DR,10,0),"0")</f>
        <v>30.4</v>
      </c>
      <c r="AD15" s="584">
        <f>IFERROR(VLOOKUP(A15,日报!DB:DR,11,0),"0")</f>
        <v>29.2</v>
      </c>
      <c r="AE15" s="393">
        <f>IFERROR(VLOOKUP(A15,日报!DS:EI,8,0),"0")</f>
        <v>0.94</v>
      </c>
      <c r="AF15" s="394">
        <f>IFERROR(VLOOKUP(A15,日报!DS:EI,9,0),"0")</f>
        <v>0.82</v>
      </c>
      <c r="AG15" s="395">
        <f>IFERROR(VLOOKUP(A15,日报!DS:EI,10,0),"0")</f>
        <v>30.3</v>
      </c>
      <c r="AH15" s="584">
        <f>IFERROR(VLOOKUP(A15,日报!DS:EI,11,0),"0")</f>
        <v>29.1</v>
      </c>
      <c r="AI15" s="393">
        <f>IFERROR(VLOOKUP(A15,日报!EJ:EZ,8,0),"0")</f>
        <v>0.81</v>
      </c>
      <c r="AJ15" s="394">
        <f>IFERROR(VLOOKUP(A15,日报!EJ:EZ,9,0),"0")</f>
        <v>0.72</v>
      </c>
      <c r="AK15" s="395">
        <f>IFERROR(VLOOKUP(A15,日报!EJ:EZ,10,0),"0")</f>
        <v>30.3</v>
      </c>
      <c r="AL15" s="584">
        <f>IFERROR(VLOOKUP(A15,日报!EJ:EZ,11,0),"0")</f>
        <v>29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0.91</v>
      </c>
      <c r="D16" s="394">
        <f>IFERROR(VLOOKUP(A16,日报!D:T,9,0),"0")</f>
        <v>0.81</v>
      </c>
      <c r="E16" s="395">
        <f>IFERROR(VLOOKUP(A16,日报!D:T,10,0),"0")</f>
        <v>30.1</v>
      </c>
      <c r="F16" s="584">
        <f>IFERROR(VLOOKUP(A16,日报!D:T,11,0),"0")</f>
        <v>28.7</v>
      </c>
      <c r="G16" s="393">
        <f>IFERROR(VLOOKUP(A16,日报!U:AK,8,0),"0")</f>
        <v>0.91</v>
      </c>
      <c r="H16" s="394">
        <f>IFERROR(VLOOKUP(A16,日报!U:AK,9,0),"0")</f>
        <v>0.77</v>
      </c>
      <c r="I16" s="395">
        <f>IFERROR(VLOOKUP(A16,日报!U:AK,10,0),"0")</f>
        <v>30</v>
      </c>
      <c r="J16" s="584">
        <f>IFERROR(VLOOKUP(A16,日报!U:AK,11,0),"0")</f>
        <v>28.6</v>
      </c>
      <c r="K16" s="393">
        <f>IFERROR(VLOOKUP(A16,日报!AL:BB,8,0),"0")</f>
        <v>0.8</v>
      </c>
      <c r="L16" s="394">
        <f>IFERROR(VLOOKUP(A16,日报!AL:BB,9,0),"0")</f>
        <v>0.73</v>
      </c>
      <c r="M16" s="395">
        <f>IFERROR(VLOOKUP(A16,日报!AL:BB,10,0),"0")</f>
        <v>30.1</v>
      </c>
      <c r="N16" s="584">
        <f>IFERROR(VLOOKUP(A16,日报!AL:BB,11,0),"0")</f>
        <v>28.5</v>
      </c>
      <c r="O16" s="393">
        <f>IFERROR(VLOOKUP(A16,日报!BC:BS,8,0),"0")</f>
        <v>0.88</v>
      </c>
      <c r="P16" s="394">
        <f>IFERROR(VLOOKUP(A16,日报!BC:BS,9,0),"0")</f>
        <v>0.83</v>
      </c>
      <c r="Q16" s="395">
        <f>IFERROR(VLOOKUP(A16,日报!BC:BS,10,0),"0")</f>
        <v>30.1</v>
      </c>
      <c r="R16" s="584">
        <f>IFERROR(VLOOKUP(A16,日报!BC:BS,11,0),"0")</f>
        <v>28.6</v>
      </c>
      <c r="S16" s="393">
        <f>IFERROR(VLOOKUP(A16,日报!BT:CJ,8,0),"0")</f>
        <v>0.98</v>
      </c>
      <c r="T16" s="394">
        <f>IFERROR(VLOOKUP(A16,日报!BT:CJ,9,0),"0")</f>
        <v>0.87</v>
      </c>
      <c r="U16" s="395">
        <f>IFERROR(VLOOKUP(A16,日报!BT:CJ,10,0),"0")</f>
        <v>30.1</v>
      </c>
      <c r="V16" s="584">
        <f>IFERROR(VLOOKUP(A16,日报!BT:CJ,11,0),"0")</f>
        <v>28.7</v>
      </c>
      <c r="W16" s="393">
        <f>IFERROR(VLOOKUP(A16,日报!CK:DA,8,0),"0")</f>
        <v>0.91</v>
      </c>
      <c r="X16" s="394">
        <f>IFERROR(VLOOKUP(A16,日报!CK:DA,9,0),"0")</f>
        <v>0.83</v>
      </c>
      <c r="Y16" s="395">
        <f>IFERROR(VLOOKUP(A16,日报!CK:DA,10,0),"0")</f>
        <v>30</v>
      </c>
      <c r="Z16" s="584">
        <f>IFERROR(VLOOKUP(A16,日报!CK:DA,11,0),"0")</f>
        <v>28.8</v>
      </c>
      <c r="AA16" s="393">
        <f>IFERROR(VLOOKUP(A16,日报!DB:DR,8,0),"0")</f>
        <v>0.86</v>
      </c>
      <c r="AB16" s="394">
        <f>IFERROR(VLOOKUP(A16,日报!DB:DR,9,0),"0")</f>
        <v>0.79</v>
      </c>
      <c r="AC16" s="395">
        <f>IFERROR(VLOOKUP(A16,日报!DB:DR,10,0),"0")</f>
        <v>29.9</v>
      </c>
      <c r="AD16" s="584">
        <f>IFERROR(VLOOKUP(A16,日报!DB:DR,11,0),"0")</f>
        <v>28.8</v>
      </c>
      <c r="AE16" s="393">
        <f>IFERROR(VLOOKUP(A16,日报!DS:EI,8,0),"0")</f>
        <v>0.96</v>
      </c>
      <c r="AF16" s="394">
        <f>IFERROR(VLOOKUP(A16,日报!DS:EI,9,0),"0")</f>
        <v>0.87</v>
      </c>
      <c r="AG16" s="395">
        <f>IFERROR(VLOOKUP(A16,日报!DS:EI,10,0),"0")</f>
        <v>30</v>
      </c>
      <c r="AH16" s="584">
        <f>IFERROR(VLOOKUP(A16,日报!DS:EI,11,0),"0")</f>
        <v>28.8</v>
      </c>
      <c r="AI16" s="393">
        <f>IFERROR(VLOOKUP(A16,日报!EJ:EZ,8,0),"0")</f>
        <v>0.82</v>
      </c>
      <c r="AJ16" s="394">
        <f>IFERROR(VLOOKUP(A16,日报!EJ:EZ,9,0),"0")</f>
        <v>0.75</v>
      </c>
      <c r="AK16" s="395">
        <f>IFERROR(VLOOKUP(A16,日报!EJ:EZ,10,0),"0")</f>
        <v>29.9</v>
      </c>
      <c r="AL16" s="584">
        <f>IFERROR(VLOOKUP(A16,日报!EJ:EZ,11,0),"0")</f>
        <v>28.9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0.92</v>
      </c>
      <c r="D17" s="394">
        <f>IFERROR(VLOOKUP(A17,日报!D:T,9,0),"0")</f>
        <v>0.85</v>
      </c>
      <c r="E17" s="395">
        <f>IFERROR(VLOOKUP(A17,日报!D:T,10,0),"0")</f>
        <v>29.6</v>
      </c>
      <c r="F17" s="584">
        <f>IFERROR(VLOOKUP(A17,日报!D:T,11,0),"0")</f>
        <v>28.4</v>
      </c>
      <c r="G17" s="393">
        <f>IFERROR(VLOOKUP(A17,日报!U:AK,8,0),"0")</f>
        <v>0.89</v>
      </c>
      <c r="H17" s="394">
        <f>IFERROR(VLOOKUP(A17,日报!U:AK,9,0),"0")</f>
        <v>0.8</v>
      </c>
      <c r="I17" s="395">
        <f>IFERROR(VLOOKUP(A17,日报!U:AK,10,0),"0")</f>
        <v>29.6</v>
      </c>
      <c r="J17" s="584">
        <f>IFERROR(VLOOKUP(A17,日报!U:AK,11,0),"0")</f>
        <v>28.3</v>
      </c>
      <c r="K17" s="393">
        <f>IFERROR(VLOOKUP(A17,日报!AL:BB,8,0),"0")</f>
        <v>0.81</v>
      </c>
      <c r="L17" s="394">
        <f>IFERROR(VLOOKUP(A17,日报!AL:BB,9,0),"0")</f>
        <v>0.76</v>
      </c>
      <c r="M17" s="395">
        <f>IFERROR(VLOOKUP(A17,日报!AL:BB,10,0),"0")</f>
        <v>29.6</v>
      </c>
      <c r="N17" s="584">
        <f>IFERROR(VLOOKUP(A17,日报!AL:BB,11,0),"0")</f>
        <v>28.4</v>
      </c>
      <c r="O17" s="393">
        <f>IFERROR(VLOOKUP(A17,日报!BC:BS,8,0),"0")</f>
        <v>0.88</v>
      </c>
      <c r="P17" s="394">
        <f>IFERROR(VLOOKUP(A17,日报!BC:BS,9,0),"0")</f>
        <v>0.85</v>
      </c>
      <c r="Q17" s="395">
        <f>IFERROR(VLOOKUP(A17,日报!BC:BS,10,0),"0")</f>
        <v>29.7</v>
      </c>
      <c r="R17" s="584">
        <f>IFERROR(VLOOKUP(A17,日报!BC:BS,11,0),"0")</f>
        <v>28.4</v>
      </c>
      <c r="S17" s="393">
        <f>IFERROR(VLOOKUP(A17,日报!BT:CJ,8,0),"0")</f>
        <v>0.99</v>
      </c>
      <c r="T17" s="394">
        <f>IFERROR(VLOOKUP(A17,日报!BT:CJ,9,0),"0")</f>
        <v>0.9</v>
      </c>
      <c r="U17" s="395">
        <f>IFERROR(VLOOKUP(A17,日报!BT:CJ,10,0),"0")</f>
        <v>29.9</v>
      </c>
      <c r="V17" s="584">
        <f>IFERROR(VLOOKUP(A17,日报!BT:CJ,11,0),"0")</f>
        <v>28.5</v>
      </c>
      <c r="W17" s="393">
        <f>IFERROR(VLOOKUP(A17,日报!CK:DA,8,0),"0")</f>
        <v>0.94</v>
      </c>
      <c r="X17" s="394">
        <f>IFERROR(VLOOKUP(A17,日报!CK:DA,9,0),"0")</f>
        <v>0.79</v>
      </c>
      <c r="Y17" s="395">
        <f>IFERROR(VLOOKUP(A17,日报!CK:DA,10,0),"0")</f>
        <v>29.9</v>
      </c>
      <c r="Z17" s="584">
        <f>IFERROR(VLOOKUP(A17,日报!CK:DA,11,0),"0")</f>
        <v>28.6</v>
      </c>
      <c r="AA17" s="393">
        <f>IFERROR(VLOOKUP(A17,日报!DB:DR,8,0),"0")</f>
        <v>0.87</v>
      </c>
      <c r="AB17" s="394">
        <f>IFERROR(VLOOKUP(A17,日报!DB:DR,9,0),"0")</f>
        <v>0.73</v>
      </c>
      <c r="AC17" s="395">
        <f>IFERROR(VLOOKUP(A17,日报!DB:DR,10,0),"0")</f>
        <v>29.8</v>
      </c>
      <c r="AD17" s="584">
        <f>IFERROR(VLOOKUP(A17,日报!DB:DR,11,0),"0")</f>
        <v>28.6</v>
      </c>
      <c r="AE17" s="393">
        <f>IFERROR(VLOOKUP(A17,日报!DS:EI,8,0),"0")</f>
        <v>0.96</v>
      </c>
      <c r="AF17" s="394">
        <f>IFERROR(VLOOKUP(A17,日报!DS:EI,9,0),"0")</f>
        <v>0.79</v>
      </c>
      <c r="AG17" s="395">
        <f>IFERROR(VLOOKUP(A17,日报!DS:EI,10,0),"0")</f>
        <v>29.8</v>
      </c>
      <c r="AH17" s="584">
        <f>IFERROR(VLOOKUP(A17,日报!DS:EI,11,0),"0")</f>
        <v>28.6</v>
      </c>
      <c r="AI17" s="393">
        <f>IFERROR(VLOOKUP(A17,日报!EJ:EZ,8,0),"0")</f>
        <v>0.83</v>
      </c>
      <c r="AJ17" s="394">
        <f>IFERROR(VLOOKUP(A17,日报!EJ:EZ,9,0),"0")</f>
        <v>0.68</v>
      </c>
      <c r="AK17" s="395">
        <f>IFERROR(VLOOKUP(A17,日报!EJ:EZ,10,0),"0")</f>
        <v>29.8</v>
      </c>
      <c r="AL17" s="584">
        <f>IFERROR(VLOOKUP(A17,日报!EJ:EZ,11,0),"0")</f>
        <v>28.4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0.94</v>
      </c>
      <c r="D18" s="394">
        <f>IFERROR(VLOOKUP(A18,日报!D:T,9,0),"0")</f>
        <v>0.8</v>
      </c>
      <c r="E18" s="395">
        <f>IFERROR(VLOOKUP(A18,日报!D:T,10,0),"0")</f>
        <v>29.8</v>
      </c>
      <c r="F18" s="584">
        <f>IFERROR(VLOOKUP(A18,日报!D:T,11,0),"0")</f>
        <v>28.2</v>
      </c>
      <c r="G18" s="393">
        <f>IFERROR(VLOOKUP(A18,日报!U:AK,8,0),"0")</f>
        <v>0.92</v>
      </c>
      <c r="H18" s="394">
        <f>IFERROR(VLOOKUP(A18,日报!U:AK,9,0),"0")</f>
        <v>0.75</v>
      </c>
      <c r="I18" s="395">
        <f>IFERROR(VLOOKUP(A18,日报!U:AK,10,0),"0")</f>
        <v>29.6</v>
      </c>
      <c r="J18" s="584">
        <f>IFERROR(VLOOKUP(A18,日报!U:AK,11,0),"0")</f>
        <v>28.1</v>
      </c>
      <c r="K18" s="393">
        <f>IFERROR(VLOOKUP(A18,日报!AL:BB,8,0),"0")</f>
        <v>0.83</v>
      </c>
      <c r="L18" s="394">
        <f>IFERROR(VLOOKUP(A18,日报!AL:BB,9,0),"0")</f>
        <v>0.72</v>
      </c>
      <c r="M18" s="395">
        <f>IFERROR(VLOOKUP(A18,日报!AL:BB,10,0),"0")</f>
        <v>29.7</v>
      </c>
      <c r="N18" s="584">
        <f>IFERROR(VLOOKUP(A18,日报!AL:BB,11,0),"0")</f>
        <v>28.1</v>
      </c>
      <c r="O18" s="393">
        <f>IFERROR(VLOOKUP(A18,日报!BC:BS,8,0),"0")</f>
        <v>0.9</v>
      </c>
      <c r="P18" s="394">
        <f>IFERROR(VLOOKUP(A18,日报!BC:BS,9,0),"0")</f>
        <v>0.82</v>
      </c>
      <c r="Q18" s="395">
        <f>IFERROR(VLOOKUP(A18,日报!BC:BS,10,0),"0")</f>
        <v>29.6</v>
      </c>
      <c r="R18" s="584">
        <f>IFERROR(VLOOKUP(A18,日报!BC:BS,11,0),"0")</f>
        <v>28.1</v>
      </c>
      <c r="S18" s="393">
        <f>IFERROR(VLOOKUP(A18,日报!BT:CJ,8,0),"0")</f>
        <v>0.95</v>
      </c>
      <c r="T18" s="394">
        <f>IFERROR(VLOOKUP(A18,日报!BT:CJ,9,0),"0")</f>
        <v>0.83</v>
      </c>
      <c r="U18" s="395">
        <f>IFERROR(VLOOKUP(A18,日报!BT:CJ,10,0),"0")</f>
        <v>29.7</v>
      </c>
      <c r="V18" s="584">
        <f>IFERROR(VLOOKUP(A18,日报!BT:CJ,11,0),"0")</f>
        <v>28.2</v>
      </c>
      <c r="W18" s="393">
        <f>IFERROR(VLOOKUP(A18,日报!CK:DA,8,0),"0")</f>
        <v>0.96</v>
      </c>
      <c r="X18" s="394">
        <f>IFERROR(VLOOKUP(A18,日报!CK:DA,9,0),"0")</f>
        <v>0.78</v>
      </c>
      <c r="Y18" s="395">
        <f>IFERROR(VLOOKUP(A18,日报!CK:DA,10,0),"0")</f>
        <v>29.7</v>
      </c>
      <c r="Z18" s="584">
        <f>IFERROR(VLOOKUP(A18,日报!CK:DA,11,0),"0")</f>
        <v>28.7</v>
      </c>
      <c r="AA18" s="393">
        <f>IFERROR(VLOOKUP(A18,日报!DB:DR,8,0),"0")</f>
        <v>0.87</v>
      </c>
      <c r="AB18" s="394">
        <f>IFERROR(VLOOKUP(A18,日报!DB:DR,9,0),"0")</f>
        <v>0.72</v>
      </c>
      <c r="AC18" s="395">
        <f>IFERROR(VLOOKUP(A18,日报!DB:DR,10,0),"0")</f>
        <v>29.7</v>
      </c>
      <c r="AD18" s="584">
        <f>IFERROR(VLOOKUP(A18,日报!DB:DR,11,0),"0")</f>
        <v>28.8</v>
      </c>
      <c r="AE18" s="393">
        <f>IFERROR(VLOOKUP(A18,日报!DS:EI,8,0),"0")</f>
        <v>0.96</v>
      </c>
      <c r="AF18" s="394">
        <f>IFERROR(VLOOKUP(A18,日报!DS:EI,9,0),"0")</f>
        <v>0.77</v>
      </c>
      <c r="AG18" s="395">
        <f>IFERROR(VLOOKUP(A18,日报!DS:EI,10,0),"0")</f>
        <v>29.8</v>
      </c>
      <c r="AH18" s="584">
        <f>IFERROR(VLOOKUP(A18,日报!DS:EI,11,0),"0")</f>
        <v>28.8</v>
      </c>
      <c r="AI18" s="393">
        <f>IFERROR(VLOOKUP(A18,日报!EJ:EZ,8,0),"0")</f>
        <v>0.84</v>
      </c>
      <c r="AJ18" s="394">
        <f>IFERROR(VLOOKUP(A18,日报!EJ:EZ,9,0),"0")</f>
        <v>0.65</v>
      </c>
      <c r="AK18" s="395">
        <f>IFERROR(VLOOKUP(A18,日报!EJ:EZ,10,0),"0")</f>
        <v>29.6</v>
      </c>
      <c r="AL18" s="584">
        <f>IFERROR(VLOOKUP(A18,日报!EJ:EZ,11,0),"0")</f>
        <v>28.8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0.95</v>
      </c>
      <c r="D19" s="394">
        <f>IFERROR(VLOOKUP(A19,日报!D:T,9,0),"0")</f>
        <v>0.73</v>
      </c>
      <c r="E19" s="395">
        <f>IFERROR(VLOOKUP(A19,日报!D:T,10,0),"0")</f>
        <v>29.5</v>
      </c>
      <c r="F19" s="584">
        <f>IFERROR(VLOOKUP(A19,日报!D:T,11,0),"0")</f>
        <v>28.4</v>
      </c>
      <c r="G19" s="393">
        <f>IFERROR(VLOOKUP(A19,日报!U:AK,8,0),"0")</f>
        <v>0.92</v>
      </c>
      <c r="H19" s="394">
        <f>IFERROR(VLOOKUP(A19,日报!U:AK,9,0),"0")</f>
        <v>0.7</v>
      </c>
      <c r="I19" s="395">
        <f>IFERROR(VLOOKUP(A19,日报!U:AK,10,0),"0")</f>
        <v>29.4</v>
      </c>
      <c r="J19" s="584">
        <f>IFERROR(VLOOKUP(A19,日报!U:AK,11,0),"0")</f>
        <v>28.4</v>
      </c>
      <c r="K19" s="393">
        <f>IFERROR(VLOOKUP(A19,日报!AL:BB,8,0),"0")</f>
        <v>0.83</v>
      </c>
      <c r="L19" s="394">
        <f>IFERROR(VLOOKUP(A19,日报!AL:BB,9,0),"0")</f>
        <v>0.68</v>
      </c>
      <c r="M19" s="395">
        <f>IFERROR(VLOOKUP(A19,日报!AL:BB,10,0),"0")</f>
        <v>29.3</v>
      </c>
      <c r="N19" s="584">
        <f>IFERROR(VLOOKUP(A19,日报!AL:BB,11,0),"0")</f>
        <v>28.5</v>
      </c>
      <c r="O19" s="393">
        <f>IFERROR(VLOOKUP(A19,日报!BC:BS,8,0),"0")</f>
        <v>0.91</v>
      </c>
      <c r="P19" s="394">
        <f>IFERROR(VLOOKUP(A19,日报!BC:BS,9,0),"0")</f>
        <v>0.79</v>
      </c>
      <c r="Q19" s="395">
        <f>IFERROR(VLOOKUP(A19,日报!BC:BS,10,0),"0")</f>
        <v>29.3</v>
      </c>
      <c r="R19" s="584">
        <f>IFERROR(VLOOKUP(A19,日报!BC:BS,11,0),"0")</f>
        <v>28.3</v>
      </c>
      <c r="S19" s="393">
        <f>IFERROR(VLOOKUP(A19,日报!BT:CJ,8,0),"0")</f>
        <v>0.9</v>
      </c>
      <c r="T19" s="394">
        <f>IFERROR(VLOOKUP(A19,日报!BT:CJ,9,0),"0")</f>
        <v>0.79</v>
      </c>
      <c r="U19" s="395">
        <f>IFERROR(VLOOKUP(A19,日报!BT:CJ,10,0),"0")</f>
        <v>29.5</v>
      </c>
      <c r="V19" s="584">
        <f>IFERROR(VLOOKUP(A19,日报!BT:CJ,11,0),"0")</f>
        <v>28.4</v>
      </c>
      <c r="W19" s="393">
        <f>IFERROR(VLOOKUP(A19,日报!CK:DA,8,0),"0")</f>
        <v>0.92</v>
      </c>
      <c r="X19" s="394">
        <f>IFERROR(VLOOKUP(A19,日报!CK:DA,9,0),"0")</f>
        <v>0.76</v>
      </c>
      <c r="Y19" s="395">
        <f>IFERROR(VLOOKUP(A19,日报!CK:DA,10,0),"0")</f>
        <v>29</v>
      </c>
      <c r="Z19" s="584">
        <f>IFERROR(VLOOKUP(A19,日报!CK:DA,11,0),"0")</f>
        <v>28</v>
      </c>
      <c r="AA19" s="393">
        <f>IFERROR(VLOOKUP(A19,日报!DB:DR,8,0),"0")</f>
        <v>0.85</v>
      </c>
      <c r="AB19" s="394">
        <f>IFERROR(VLOOKUP(A19,日报!DB:DR,9,0),"0")</f>
        <v>0.69</v>
      </c>
      <c r="AC19" s="395">
        <f>IFERROR(VLOOKUP(A19,日报!DB:DR,10,0),"0")</f>
        <v>29</v>
      </c>
      <c r="AD19" s="584">
        <f>IFERROR(VLOOKUP(A19,日报!DB:DR,11,0),"0")</f>
        <v>27.9</v>
      </c>
      <c r="AE19" s="393">
        <f>IFERROR(VLOOKUP(A19,日报!DS:EI,8,0),"0")</f>
        <v>0.93</v>
      </c>
      <c r="AF19" s="394">
        <f>IFERROR(VLOOKUP(A19,日报!DS:EI,9,0),"0")</f>
        <v>0.77</v>
      </c>
      <c r="AG19" s="395">
        <f>IFERROR(VLOOKUP(A19,日报!DS:EI,10,0),"0")</f>
        <v>29.1</v>
      </c>
      <c r="AH19" s="584">
        <f>IFERROR(VLOOKUP(A19,日报!DS:EI,11,0),"0")</f>
        <v>28</v>
      </c>
      <c r="AI19" s="393">
        <f>IFERROR(VLOOKUP(A19,日报!EJ:EZ,8,0),"0")</f>
        <v>0.8</v>
      </c>
      <c r="AJ19" s="394">
        <f>IFERROR(VLOOKUP(A19,日报!EJ:EZ,9,0),"0")</f>
        <v>0.65</v>
      </c>
      <c r="AK19" s="395">
        <f>IFERROR(VLOOKUP(A19,日报!EJ:EZ,10,0),"0")</f>
        <v>28.9</v>
      </c>
      <c r="AL19" s="584">
        <f>IFERROR(VLOOKUP(A19,日报!EJ:EZ,11,0),"0")</f>
        <v>27.9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0.93</v>
      </c>
      <c r="D20" s="394">
        <f>IFERROR(VLOOKUP(A20,日报!D:T,9,0),"0")</f>
        <v>0.76</v>
      </c>
      <c r="E20" s="395">
        <f>IFERROR(VLOOKUP(A20,日报!D:T,10,0),"0")</f>
        <v>28.8</v>
      </c>
      <c r="F20" s="584">
        <f>IFERROR(VLOOKUP(A20,日报!D:T,11,0),"0")</f>
        <v>27.9</v>
      </c>
      <c r="G20" s="393">
        <f>IFERROR(VLOOKUP(A20,日报!U:AK,8,0),"0")</f>
        <v>0.89</v>
      </c>
      <c r="H20" s="394">
        <f>IFERROR(VLOOKUP(A20,日报!U:AK,9,0),"0")</f>
        <v>0.72</v>
      </c>
      <c r="I20" s="395">
        <f>IFERROR(VLOOKUP(A20,日报!U:AK,10,0),"0")</f>
        <v>28.7</v>
      </c>
      <c r="J20" s="584">
        <f>IFERROR(VLOOKUP(A20,日报!U:AK,11,0),"0")</f>
        <v>27.4</v>
      </c>
      <c r="K20" s="393">
        <f>IFERROR(VLOOKUP(A20,日报!AL:BB,8,0),"0")</f>
        <v>0.8</v>
      </c>
      <c r="L20" s="394">
        <f>IFERROR(VLOOKUP(A20,日报!AL:BB,9,0),"0")</f>
        <v>0.68</v>
      </c>
      <c r="M20" s="395">
        <f>IFERROR(VLOOKUP(A20,日报!AL:BB,10,0),"0")</f>
        <v>28.9</v>
      </c>
      <c r="N20" s="584">
        <f>IFERROR(VLOOKUP(A20,日报!AL:BB,11,0),"0")</f>
        <v>27.7</v>
      </c>
      <c r="O20" s="393">
        <f>IFERROR(VLOOKUP(A20,日报!BC:BS,8,0),"0")</f>
        <v>0.89</v>
      </c>
      <c r="P20" s="394">
        <f>IFERROR(VLOOKUP(A20,日报!BC:BS,9,0),"0")</f>
        <v>0.79</v>
      </c>
      <c r="Q20" s="395">
        <f>IFERROR(VLOOKUP(A20,日报!BC:BS,10,0),"0")</f>
        <v>28.7</v>
      </c>
      <c r="R20" s="584">
        <f>IFERROR(VLOOKUP(A20,日报!BC:BS,11,0),"0")</f>
        <v>27.6</v>
      </c>
      <c r="S20" s="393">
        <f>IFERROR(VLOOKUP(A20,日报!BT:CJ,8,0),"0")</f>
        <v>0.97</v>
      </c>
      <c r="T20" s="394">
        <f>IFERROR(VLOOKUP(A20,日报!BT:CJ,9,0),"0")</f>
        <v>0.79</v>
      </c>
      <c r="U20" s="395">
        <f>IFERROR(VLOOKUP(A20,日报!BT:CJ,10,0),"0")</f>
        <v>28.9</v>
      </c>
      <c r="V20" s="584">
        <f>IFERROR(VLOOKUP(A20,日报!BT:CJ,11,0),"0")</f>
        <v>27.9</v>
      </c>
      <c r="W20" s="393">
        <f>IFERROR(VLOOKUP(A20,日报!CK:DA,8,0),"0")</f>
        <v>0.97</v>
      </c>
      <c r="X20" s="394">
        <f>IFERROR(VLOOKUP(A20,日报!CK:DA,9,0),"0")</f>
        <v>0.74</v>
      </c>
      <c r="Y20" s="395">
        <f>IFERROR(VLOOKUP(A20,日报!CK:DA,10,0),"0")</f>
        <v>28.8</v>
      </c>
      <c r="Z20" s="584">
        <f>IFERROR(VLOOKUP(A20,日报!CK:DA,11,0),"0")</f>
        <v>27.2</v>
      </c>
      <c r="AA20" s="393">
        <f>IFERROR(VLOOKUP(A20,日报!DB:DR,8,0),"0")</f>
        <v>0.88</v>
      </c>
      <c r="AB20" s="394">
        <f>IFERROR(VLOOKUP(A20,日报!DB:DR,9,0),"0")</f>
        <v>0.68</v>
      </c>
      <c r="AC20" s="395">
        <f>IFERROR(VLOOKUP(A20,日报!DB:DR,10,0),"0")</f>
        <v>28.8</v>
      </c>
      <c r="AD20" s="584">
        <f>IFERROR(VLOOKUP(A20,日报!DB:DR,11,0),"0")</f>
        <v>27.3</v>
      </c>
      <c r="AE20" s="393">
        <f>IFERROR(VLOOKUP(A20,日报!DS:EI,8,0),"0")</f>
        <v>0.97</v>
      </c>
      <c r="AF20" s="394">
        <f>IFERROR(VLOOKUP(A20,日报!DS:EI,9,0),"0")</f>
        <v>0.73</v>
      </c>
      <c r="AG20" s="395">
        <f>IFERROR(VLOOKUP(A20,日报!DS:EI,10,0),"0")</f>
        <v>29</v>
      </c>
      <c r="AH20" s="584">
        <f>IFERROR(VLOOKUP(A20,日报!DS:EI,11,0),"0")</f>
        <v>27.4</v>
      </c>
      <c r="AI20" s="393">
        <f>IFERROR(VLOOKUP(A20,日报!EJ:EZ,8,0),"0")</f>
        <v>0.86</v>
      </c>
      <c r="AJ20" s="394">
        <f>IFERROR(VLOOKUP(A20,日报!EJ:EZ,9,0),"0")</f>
        <v>0.63</v>
      </c>
      <c r="AK20" s="395">
        <f>IFERROR(VLOOKUP(A20,日报!EJ:EZ,10,0),"0")</f>
        <v>28.8</v>
      </c>
      <c r="AL20" s="584">
        <f>IFERROR(VLOOKUP(A20,日报!EJ:EZ,11,0),"0")</f>
        <v>27.2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0.96</v>
      </c>
      <c r="D21" s="394">
        <f>IFERROR(VLOOKUP(A21,日报!D:T,9,0),"0")</f>
        <v>0.71</v>
      </c>
      <c r="E21" s="395">
        <f>IFERROR(VLOOKUP(A21,日报!D:T,10,0),"0")</f>
        <v>28.8</v>
      </c>
      <c r="F21" s="584">
        <f>IFERROR(VLOOKUP(A21,日报!D:T,11,0),"0")</f>
        <v>26.8</v>
      </c>
      <c r="G21" s="393">
        <f>IFERROR(VLOOKUP(A21,日报!U:AK,8,0),"0")</f>
        <v>0.92</v>
      </c>
      <c r="H21" s="394">
        <f>IFERROR(VLOOKUP(A21,日报!U:AK,9,0),"0")</f>
        <v>0.66</v>
      </c>
      <c r="I21" s="395">
        <f>IFERROR(VLOOKUP(A21,日报!U:AK,10,0),"0")</f>
        <v>28.7</v>
      </c>
      <c r="J21" s="584">
        <f>IFERROR(VLOOKUP(A21,日报!U:AK,11,0),"0")</f>
        <v>26.7</v>
      </c>
      <c r="K21" s="393">
        <f>IFERROR(VLOOKUP(A21,日报!AL:BB,8,0),"0")</f>
        <v>0.83</v>
      </c>
      <c r="L21" s="394">
        <f>IFERROR(VLOOKUP(A21,日报!AL:BB,9,0),"0")</f>
        <v>0.66</v>
      </c>
      <c r="M21" s="395">
        <f>IFERROR(VLOOKUP(A21,日报!AL:BB,10,0),"0")</f>
        <v>28.5</v>
      </c>
      <c r="N21" s="584">
        <f>IFERROR(VLOOKUP(A21,日报!AL:BB,11,0),"0")</f>
        <v>26.6</v>
      </c>
      <c r="O21" s="393">
        <f>IFERROR(VLOOKUP(A21,日报!BC:BS,8,0),"0")</f>
        <v>0.91</v>
      </c>
      <c r="P21" s="394">
        <f>IFERROR(VLOOKUP(A21,日报!BC:BS,9,0),"0")</f>
        <v>0.78</v>
      </c>
      <c r="Q21" s="395">
        <f>IFERROR(VLOOKUP(A21,日报!BC:BS,10,0),"0")</f>
        <v>28.7</v>
      </c>
      <c r="R21" s="584">
        <f>IFERROR(VLOOKUP(A21,日报!BC:BS,11,0),"0")</f>
        <v>26.5</v>
      </c>
      <c r="S21" s="393">
        <f>IFERROR(VLOOKUP(A21,日报!BT:CJ,8,0),"0")</f>
        <v>0.95</v>
      </c>
      <c r="T21" s="394">
        <f>IFERROR(VLOOKUP(A21,日报!BT:CJ,9,0),"0")</f>
        <v>0.73</v>
      </c>
      <c r="U21" s="395">
        <f>IFERROR(VLOOKUP(A21,日报!BT:CJ,10,0),"0")</f>
        <v>28.6</v>
      </c>
      <c r="V21" s="584">
        <f>IFERROR(VLOOKUP(A21,日报!BT:CJ,11,0),"0")</f>
        <v>26.8</v>
      </c>
      <c r="W21" s="393">
        <f>IFERROR(VLOOKUP(A21,日报!CK:DA,8,0),"0")</f>
        <v>0.93</v>
      </c>
      <c r="X21" s="394">
        <f>IFERROR(VLOOKUP(A21,日报!CK:DA,9,0),"0")</f>
        <v>0.77</v>
      </c>
      <c r="Y21" s="395">
        <f>IFERROR(VLOOKUP(A21,日报!CK:DA,10,0),"0")</f>
        <v>28.8</v>
      </c>
      <c r="Z21" s="584">
        <f>IFERROR(VLOOKUP(A21,日报!CK:DA,11,0),"0")</f>
        <v>26.7</v>
      </c>
      <c r="AA21" s="393">
        <f>IFERROR(VLOOKUP(A21,日报!DB:DR,8,0),"0")</f>
        <v>0.86</v>
      </c>
      <c r="AB21" s="394">
        <f>IFERROR(VLOOKUP(A21,日报!DB:DR,9,0),"0")</f>
        <v>0.71</v>
      </c>
      <c r="AC21" s="395">
        <f>IFERROR(VLOOKUP(A21,日报!DB:DR,10,0),"0")</f>
        <v>28.5</v>
      </c>
      <c r="AD21" s="584">
        <f>IFERROR(VLOOKUP(A21,日报!DB:DR,11,0),"0")</f>
        <v>26.7</v>
      </c>
      <c r="AE21" s="393">
        <f>IFERROR(VLOOKUP(A21,日报!DS:EI,8,0),"0")</f>
        <v>0.94</v>
      </c>
      <c r="AF21" s="394">
        <f>IFERROR(VLOOKUP(A21,日报!DS:EI,9,0),"0")</f>
        <v>0.76</v>
      </c>
      <c r="AG21" s="395">
        <f>IFERROR(VLOOKUP(A21,日报!DS:EI,10,0),"0")</f>
        <v>28.6</v>
      </c>
      <c r="AH21" s="584">
        <f>IFERROR(VLOOKUP(A21,日报!DS:EI,11,0),"0")</f>
        <v>26.7</v>
      </c>
      <c r="AI21" s="393">
        <f>IFERROR(VLOOKUP(A21,日报!EJ:EZ,8,0),"0")</f>
        <v>0.82</v>
      </c>
      <c r="AJ21" s="394">
        <f>IFERROR(VLOOKUP(A21,日报!EJ:EZ,9,0),"0")</f>
        <v>0.66</v>
      </c>
      <c r="AK21" s="395">
        <f>IFERROR(VLOOKUP(A21,日报!EJ:EZ,10,0),"0")</f>
        <v>28.5</v>
      </c>
      <c r="AL21" s="584">
        <f>IFERROR(VLOOKUP(A21,日报!EJ:EZ,11,0),"0")</f>
        <v>26.6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0.93</v>
      </c>
      <c r="D22" s="394">
        <f>IFERROR(VLOOKUP(A22,日报!D:T,9,0),"0")</f>
        <v>0.75</v>
      </c>
      <c r="E22" s="395">
        <f>IFERROR(VLOOKUP(A22,日报!D:T,10,0),"0")</f>
        <v>28.4</v>
      </c>
      <c r="F22" s="584">
        <f>IFERROR(VLOOKUP(A22,日报!D:T,11,0),"0")</f>
        <v>26.5</v>
      </c>
      <c r="G22" s="393">
        <f>IFERROR(VLOOKUP(A22,日报!U:AK,8,0),"0")</f>
        <v>0.89</v>
      </c>
      <c r="H22" s="394">
        <f>IFERROR(VLOOKUP(A22,日报!U:AK,9,0),"0")</f>
        <v>0.7</v>
      </c>
      <c r="I22" s="395">
        <f>IFERROR(VLOOKUP(A22,日报!U:AK,10,0),"0")</f>
        <v>28.1</v>
      </c>
      <c r="J22" s="584">
        <f>IFERROR(VLOOKUP(A22,日报!U:AK,11,0),"0")</f>
        <v>26.3</v>
      </c>
      <c r="K22" s="393">
        <f>IFERROR(VLOOKUP(A22,日报!AL:BB,8,0),"0")</f>
        <v>0.81</v>
      </c>
      <c r="L22" s="394">
        <f>IFERROR(VLOOKUP(A22,日报!AL:BB,9,0),"0")</f>
        <v>0.68</v>
      </c>
      <c r="M22" s="395">
        <f>IFERROR(VLOOKUP(A22,日报!AL:BB,10,0),"0")</f>
        <v>28.3</v>
      </c>
      <c r="N22" s="584">
        <f>IFERROR(VLOOKUP(A22,日报!AL:BB,11,0),"0")</f>
        <v>26.4</v>
      </c>
      <c r="O22" s="393">
        <f>IFERROR(VLOOKUP(A22,日报!BC:BS,8,0),"0")</f>
        <v>0.89</v>
      </c>
      <c r="P22" s="394">
        <f>IFERROR(VLOOKUP(A22,日报!BC:BS,9,0),"0")</f>
        <v>0.79</v>
      </c>
      <c r="Q22" s="395">
        <f>IFERROR(VLOOKUP(A22,日报!BC:BS,10,0),"0")</f>
        <v>28.3</v>
      </c>
      <c r="R22" s="584">
        <f>IFERROR(VLOOKUP(A22,日报!BC:BS,11,0),"0")</f>
        <v>26.3</v>
      </c>
      <c r="S22" s="393">
        <f>IFERROR(VLOOKUP(A22,日报!BT:CJ,8,0),"0")</f>
        <v>0.92</v>
      </c>
      <c r="T22" s="394">
        <f>IFERROR(VLOOKUP(A22,日报!BT:CJ,9,0),"0")</f>
        <v>0.78</v>
      </c>
      <c r="U22" s="395">
        <f>IFERROR(VLOOKUP(A22,日报!BT:CJ,10,0),"0")</f>
        <v>28.4</v>
      </c>
      <c r="V22" s="584">
        <f>IFERROR(VLOOKUP(A22,日报!BT:CJ,11,0),"0")</f>
        <v>26.4</v>
      </c>
      <c r="W22" s="393">
        <f>IFERROR(VLOOKUP(A22,日报!CK:DA,8,0),"0")</f>
        <v>0.94</v>
      </c>
      <c r="X22" s="394">
        <f>IFERROR(VLOOKUP(A22,日报!CK:DA,9,0),"0")</f>
        <v>0.86</v>
      </c>
      <c r="Y22" s="395">
        <f>IFERROR(VLOOKUP(A22,日报!CK:DA,10,0),"0")</f>
        <v>28.3</v>
      </c>
      <c r="Z22" s="584">
        <f>IFERROR(VLOOKUP(A22,日报!CK:DA,11,0),"0")</f>
        <v>26.5</v>
      </c>
      <c r="AA22" s="393">
        <f>IFERROR(VLOOKUP(A22,日报!DB:DR,8,0),"0")</f>
        <v>0.86</v>
      </c>
      <c r="AB22" s="394">
        <f>IFERROR(VLOOKUP(A22,日报!DB:DR,9,0),"0")</f>
        <v>0.79</v>
      </c>
      <c r="AC22" s="395">
        <f>IFERROR(VLOOKUP(A22,日报!DB:DR,10,0),"0")</f>
        <v>28.3</v>
      </c>
      <c r="AD22" s="584">
        <f>IFERROR(VLOOKUP(A22,日报!DB:DR,11,0),"0")</f>
        <v>26.4</v>
      </c>
      <c r="AE22" s="393">
        <f>IFERROR(VLOOKUP(A22,日报!DS:EI,8,0),"0")</f>
        <v>0.95</v>
      </c>
      <c r="AF22" s="394">
        <f>IFERROR(VLOOKUP(A22,日报!DS:EI,9,0),"0")</f>
        <v>0.85</v>
      </c>
      <c r="AG22" s="395">
        <f>IFERROR(VLOOKUP(A22,日报!DS:EI,10,0),"0")</f>
        <v>28.4</v>
      </c>
      <c r="AH22" s="584">
        <f>IFERROR(VLOOKUP(A22,日报!DS:EI,11,0),"0")</f>
        <v>26.6</v>
      </c>
      <c r="AI22" s="393">
        <f>IFERROR(VLOOKUP(A22,日报!EJ:EZ,8,0),"0")</f>
        <v>0.83</v>
      </c>
      <c r="AJ22" s="394">
        <f>IFERROR(VLOOKUP(A22,日报!EJ:EZ,9,0),"0")</f>
        <v>0.72</v>
      </c>
      <c r="AK22" s="395">
        <f>IFERROR(VLOOKUP(A22,日报!EJ:EZ,10,0),"0")</f>
        <v>28.2</v>
      </c>
      <c r="AL22" s="584">
        <f>IFERROR(VLOOKUP(A22,日报!EJ:EZ,11,0),"0")</f>
        <v>26.3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0.81</v>
      </c>
      <c r="E23" s="395">
        <f>IFERROR(VLOOKUP(A23,日报!D:T,10,0),"0")</f>
        <v>27.9</v>
      </c>
      <c r="F23" s="584">
        <f>IFERROR(VLOOKUP(A23,日报!D:T,11,0),"0")</f>
        <v>26.1</v>
      </c>
      <c r="G23" s="393">
        <f>IFERROR(VLOOKUP(A23,日报!U:AK,8,0),"0")</f>
        <v>0.89</v>
      </c>
      <c r="H23" s="394">
        <f>IFERROR(VLOOKUP(A23,日报!U:AK,9,0),"0")</f>
        <v>0.76</v>
      </c>
      <c r="I23" s="395">
        <f>IFERROR(VLOOKUP(A23,日报!U:AK,10,0),"0")</f>
        <v>27.9</v>
      </c>
      <c r="J23" s="584">
        <f>IFERROR(VLOOKUP(A23,日报!U:AK,11,0),"0")</f>
        <v>26.1</v>
      </c>
      <c r="K23" s="393">
        <f>IFERROR(VLOOKUP(A23,日报!AL:BB,8,0),"0")</f>
        <v>0.81</v>
      </c>
      <c r="L23" s="394">
        <f>IFERROR(VLOOKUP(A23,日报!AL:BB,9,0),"0")</f>
        <v>0.74</v>
      </c>
      <c r="M23" s="395">
        <f>IFERROR(VLOOKUP(A23,日报!AL:BB,10,0),"0")</f>
        <v>27.9</v>
      </c>
      <c r="N23" s="584">
        <f>IFERROR(VLOOKUP(A23,日报!AL:BB,11,0),"0")</f>
        <v>26.1</v>
      </c>
      <c r="O23" s="393">
        <f>IFERROR(VLOOKUP(A23,日报!BC:BS,8,0),"0")</f>
        <v>0.89</v>
      </c>
      <c r="P23" s="394">
        <f>IFERROR(VLOOKUP(A23,日报!BC:BS,9,0),"0")</f>
        <v>0.85</v>
      </c>
      <c r="Q23" s="395">
        <f>IFERROR(VLOOKUP(A23,日报!BC:BS,10,0),"0")</f>
        <v>27.8</v>
      </c>
      <c r="R23" s="584">
        <f>IFERROR(VLOOKUP(A23,日报!BC:BS,11,0),"0")</f>
        <v>25.9</v>
      </c>
      <c r="S23" s="393">
        <f>IFERROR(VLOOKUP(A23,日报!BT:CJ,8,0),"0")</f>
        <v>0.95</v>
      </c>
      <c r="T23" s="394">
        <f>IFERROR(VLOOKUP(A23,日报!BT:CJ,9,0),"0")</f>
        <v>0.88</v>
      </c>
      <c r="U23" s="395">
        <f>IFERROR(VLOOKUP(A23,日报!BT:CJ,10,0),"0")</f>
        <v>28</v>
      </c>
      <c r="V23" s="584">
        <f>IFERROR(VLOOKUP(A23,日报!BT:CJ,11,0),"0")</f>
        <v>26</v>
      </c>
      <c r="W23" s="393">
        <f>IFERROR(VLOOKUP(A23,日报!CK:DA,8,0),"0")</f>
        <v>0.94</v>
      </c>
      <c r="X23" s="394">
        <f>IFERROR(VLOOKUP(A23,日报!CK:DA,9,0),"0")</f>
        <v>0.82</v>
      </c>
      <c r="Y23" s="395">
        <f>IFERROR(VLOOKUP(A23,日报!CK:DA,10,0),"0")</f>
        <v>28</v>
      </c>
      <c r="Z23" s="584">
        <f>IFERROR(VLOOKUP(A23,日报!CK:DA,11,0),"0")</f>
        <v>26.3</v>
      </c>
      <c r="AA23" s="393">
        <f>IFERROR(VLOOKUP(A23,日报!DB:DR,8,0),"0")</f>
        <v>0.86</v>
      </c>
      <c r="AB23" s="394">
        <f>IFERROR(VLOOKUP(A23,日报!DB:DR,9,0),"0")</f>
        <v>0.75</v>
      </c>
      <c r="AC23" s="395">
        <f>IFERROR(VLOOKUP(A23,日报!DB:DR,10,0),"0")</f>
        <v>27.8</v>
      </c>
      <c r="AD23" s="584">
        <f>IFERROR(VLOOKUP(A23,日报!DB:DR,11,0),"0")</f>
        <v>26.1</v>
      </c>
      <c r="AE23" s="393">
        <f>IFERROR(VLOOKUP(A23,日报!DS:EI,8,0),"0")</f>
        <v>0.95</v>
      </c>
      <c r="AF23" s="394">
        <f>IFERROR(VLOOKUP(A23,日报!DS:EI,9,0),"0")</f>
        <v>0.81</v>
      </c>
      <c r="AG23" s="395">
        <f>IFERROR(VLOOKUP(A23,日报!DS:EI,10,0),"0")</f>
        <v>28</v>
      </c>
      <c r="AH23" s="584">
        <f>IFERROR(VLOOKUP(A23,日报!DS:EI,11,0),"0")</f>
        <v>26.3</v>
      </c>
      <c r="AI23" s="393">
        <f>IFERROR(VLOOKUP(A23,日报!EJ:EZ,8,0),"0")</f>
        <v>0.82</v>
      </c>
      <c r="AJ23" s="394">
        <f>IFERROR(VLOOKUP(A23,日报!EJ:EZ,9,0),"0")</f>
        <v>0.69</v>
      </c>
      <c r="AK23" s="395">
        <f>IFERROR(VLOOKUP(A23,日报!EJ:EZ,10,0),"0")</f>
        <v>27.8</v>
      </c>
      <c r="AL23" s="584">
        <f>IFERROR(VLOOKUP(A23,日报!EJ:EZ,11,0),"0")</f>
        <v>26.1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0.93</v>
      </c>
      <c r="D24" s="394">
        <f>IFERROR(VLOOKUP(A24,日报!D:T,9,0),"0")</f>
        <v>0.78</v>
      </c>
      <c r="E24" s="395">
        <f>IFERROR(VLOOKUP(A24,日报!D:T,10,0),"0")</f>
        <v>27.6</v>
      </c>
      <c r="F24" s="584">
        <f>IFERROR(VLOOKUP(A24,日报!D:T,11,0),"0")</f>
        <v>25.8</v>
      </c>
      <c r="G24" s="393">
        <f>IFERROR(VLOOKUP(A24,日报!U:AK,8,0),"0")</f>
        <v>0.9</v>
      </c>
      <c r="H24" s="394">
        <f>IFERROR(VLOOKUP(A24,日报!U:AK,9,0),"0")</f>
        <v>0.74</v>
      </c>
      <c r="I24" s="395">
        <f>IFERROR(VLOOKUP(A24,日报!U:AK,10,0),"0")</f>
        <v>27.6</v>
      </c>
      <c r="J24" s="584">
        <f>IFERROR(VLOOKUP(A24,日报!U:AK,11,0),"0")</f>
        <v>25.8</v>
      </c>
      <c r="K24" s="393">
        <f>IFERROR(VLOOKUP(A24,日报!AL:BB,8,0),"0")</f>
        <v>0.82</v>
      </c>
      <c r="L24" s="394">
        <f>IFERROR(VLOOKUP(A24,日报!AL:BB,9,0),"0")</f>
        <v>0.71</v>
      </c>
      <c r="M24" s="395">
        <f>IFERROR(VLOOKUP(A24,日报!AL:BB,10,0),"0")</f>
        <v>27.4</v>
      </c>
      <c r="N24" s="584">
        <f>IFERROR(VLOOKUP(A24,日报!AL:BB,11,0),"0")</f>
        <v>25.6</v>
      </c>
      <c r="O24" s="393">
        <f>IFERROR(VLOOKUP(A24,日报!BC:BS,8,0),"0")</f>
        <v>0.9</v>
      </c>
      <c r="P24" s="394">
        <f>IFERROR(VLOOKUP(A24,日报!BC:BS,9,0),"0")</f>
        <v>0.83</v>
      </c>
      <c r="Q24" s="395">
        <f>IFERROR(VLOOKUP(A24,日报!BC:BS,10,0),"0")</f>
        <v>27.7</v>
      </c>
      <c r="R24" s="584">
        <f>IFERROR(VLOOKUP(A24,日报!BC:BS,11,0),"0")</f>
        <v>25.6</v>
      </c>
      <c r="S24" s="393">
        <f>IFERROR(VLOOKUP(A24,日报!BT:CJ,8,0),"0")</f>
        <v>0.98</v>
      </c>
      <c r="T24" s="394">
        <f>IFERROR(VLOOKUP(A24,日报!BT:CJ,9,0),"0")</f>
        <v>0.84</v>
      </c>
      <c r="U24" s="395">
        <f>IFERROR(VLOOKUP(A24,日报!BT:CJ,10,0),"0")</f>
        <v>28</v>
      </c>
      <c r="V24" s="584">
        <f>IFERROR(VLOOKUP(A24,日报!BT:CJ,11,0),"0")</f>
        <v>25.9</v>
      </c>
      <c r="W24" s="393">
        <f>IFERROR(VLOOKUP(A24,日报!CK:DA,8,0),"0")</f>
        <v>0.95</v>
      </c>
      <c r="X24" s="394">
        <f>IFERROR(VLOOKUP(A24,日报!CK:DA,9,0),"0")</f>
        <v>0.76</v>
      </c>
      <c r="Y24" s="395">
        <f>IFERROR(VLOOKUP(A24,日报!CK:DA,10,0),"0")</f>
        <v>28.7</v>
      </c>
      <c r="Z24" s="584">
        <f>IFERROR(VLOOKUP(A24,日报!CK:DA,11,0),"0")</f>
        <v>26</v>
      </c>
      <c r="AA24" s="393">
        <f>IFERROR(VLOOKUP(A24,日报!DB:DR,8,0),"0")</f>
        <v>0.87</v>
      </c>
      <c r="AB24" s="394">
        <f>IFERROR(VLOOKUP(A24,日报!DB:DR,9,0),"0")</f>
        <v>0.68</v>
      </c>
      <c r="AC24" s="395">
        <f>IFERROR(VLOOKUP(A24,日报!DB:DR,10,0),"0")</f>
        <v>28.6</v>
      </c>
      <c r="AD24" s="584">
        <f>IFERROR(VLOOKUP(A24,日报!DB:DR,11,0),"0")</f>
        <v>25.6</v>
      </c>
      <c r="AE24" s="393">
        <f>IFERROR(VLOOKUP(A24,日报!DS:EI,8,0),"0")</f>
        <v>0.95</v>
      </c>
      <c r="AF24" s="394">
        <f>IFERROR(VLOOKUP(A24,日报!DS:EI,9,0),"0")</f>
        <v>0.74</v>
      </c>
      <c r="AG24" s="395">
        <f>IFERROR(VLOOKUP(A24,日报!DS:EI,10,0),"0")</f>
        <v>28.9</v>
      </c>
      <c r="AH24" s="584">
        <f>IFERROR(VLOOKUP(A24,日报!DS:EI,11,0),"0")</f>
        <v>26.2</v>
      </c>
      <c r="AI24" s="393">
        <f>IFERROR(VLOOKUP(A24,日报!EJ:EZ,8,0),"0")</f>
        <v>0.84</v>
      </c>
      <c r="AJ24" s="394">
        <f>IFERROR(VLOOKUP(A24,日报!EJ:EZ,9,0),"0")</f>
        <v>0.62</v>
      </c>
      <c r="AK24" s="395">
        <f>IFERROR(VLOOKUP(A24,日报!EJ:EZ,10,0),"0")</f>
        <v>28.6</v>
      </c>
      <c r="AL24" s="584">
        <f>IFERROR(VLOOKUP(A24,日报!EJ:EZ,11,0),"0")</f>
        <v>26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0.94</v>
      </c>
      <c r="D25" s="394">
        <f>IFERROR(VLOOKUP(A25,日报!D:T,9,0),"0")</f>
        <v>0.71</v>
      </c>
      <c r="E25" s="395">
        <f>IFERROR(VLOOKUP(A25,日报!D:T,10,0),"0")</f>
        <v>28.7</v>
      </c>
      <c r="F25" s="584">
        <f>IFERROR(VLOOKUP(A25,日报!D:T,11,0),"0")</f>
        <v>25.6</v>
      </c>
      <c r="G25" s="393">
        <f>IFERROR(VLOOKUP(A25,日报!U:AK,8,0),"0")</f>
        <v>0.92</v>
      </c>
      <c r="H25" s="394">
        <f>IFERROR(VLOOKUP(A25,日报!U:AK,9,0),"0")</f>
        <v>0.69</v>
      </c>
      <c r="I25" s="395">
        <f>IFERROR(VLOOKUP(A25,日报!U:AK,10,0),"0")</f>
        <v>28.6</v>
      </c>
      <c r="J25" s="584">
        <f>IFERROR(VLOOKUP(A25,日报!U:AK,11,0),"0")</f>
        <v>25.5</v>
      </c>
      <c r="K25" s="393">
        <f>IFERROR(VLOOKUP(A25,日报!AL:BB,8,0),"0")</f>
        <v>0.82</v>
      </c>
      <c r="L25" s="394">
        <f>IFERROR(VLOOKUP(A25,日报!AL:BB,9,0),"0")</f>
        <v>0.66</v>
      </c>
      <c r="M25" s="395">
        <f>IFERROR(VLOOKUP(A25,日报!AL:BB,10,0),"0")</f>
        <v>28.8</v>
      </c>
      <c r="N25" s="584">
        <f>IFERROR(VLOOKUP(A25,日报!AL:BB,11,0),"0")</f>
        <v>25.4</v>
      </c>
      <c r="O25" s="393">
        <f>IFERROR(VLOOKUP(A25,日报!BC:BS,8,0),"0")</f>
        <v>0.91</v>
      </c>
      <c r="P25" s="394">
        <f>IFERROR(VLOOKUP(A25,日报!BC:BS,9,0),"0")</f>
        <v>0.75</v>
      </c>
      <c r="Q25" s="395">
        <f>IFERROR(VLOOKUP(A25,日报!BC:BS,10,0),"0")</f>
        <v>29</v>
      </c>
      <c r="R25" s="584">
        <f>IFERROR(VLOOKUP(A25,日报!BC:BS,11,0),"0")</f>
        <v>25.4</v>
      </c>
      <c r="S25" s="393">
        <f>IFERROR(VLOOKUP(A25,日报!BT:CJ,8,0),"0")</f>
        <v>0.92</v>
      </c>
      <c r="T25" s="394">
        <f>IFERROR(VLOOKUP(A25,日报!BT:CJ,9,0),"0")</f>
        <v>0.76</v>
      </c>
      <c r="U25" s="395">
        <f>IFERROR(VLOOKUP(A25,日报!BT:CJ,10,0),"0")</f>
        <v>29.5</v>
      </c>
      <c r="V25" s="584">
        <f>IFERROR(VLOOKUP(A25,日报!BT:CJ,11,0),"0")</f>
        <v>25.6</v>
      </c>
      <c r="W25" s="393">
        <f>IFERROR(VLOOKUP(A25,日报!CK:DA,8,0),"0")</f>
        <v>0.95</v>
      </c>
      <c r="X25" s="394">
        <f>IFERROR(VLOOKUP(A25,日报!CK:DA,9,0),"0")</f>
        <v>0.8</v>
      </c>
      <c r="Y25" s="395">
        <f>IFERROR(VLOOKUP(A25,日报!CK:DA,10,0),"0")</f>
        <v>28.2</v>
      </c>
      <c r="Z25" s="584">
        <f>IFERROR(VLOOKUP(A25,日报!CK:DA,11,0),"0")</f>
        <v>26</v>
      </c>
      <c r="AA25" s="393">
        <f>IFERROR(VLOOKUP(A25,日报!DB:DR,8,0),"0")</f>
        <v>0.86</v>
      </c>
      <c r="AB25" s="394">
        <f>IFERROR(VLOOKUP(A25,日报!DB:DR,9,0),"0")</f>
        <v>0.74</v>
      </c>
      <c r="AC25" s="395">
        <f>IFERROR(VLOOKUP(A25,日报!DB:DR,10,0),"0")</f>
        <v>28.3</v>
      </c>
      <c r="AD25" s="584">
        <f>IFERROR(VLOOKUP(A25,日报!DB:DR,11,0),"0")</f>
        <v>26.1</v>
      </c>
      <c r="AE25" s="393">
        <f>IFERROR(VLOOKUP(A25,日报!DS:EI,8,0),"0")</f>
        <v>0.95</v>
      </c>
      <c r="AF25" s="394">
        <f>IFERROR(VLOOKUP(A25,日报!DS:EI,9,0),"0")</f>
        <v>0.79</v>
      </c>
      <c r="AG25" s="395">
        <f>IFERROR(VLOOKUP(A25,日报!DS:EI,10,0),"0")</f>
        <v>28.2</v>
      </c>
      <c r="AH25" s="584">
        <f>IFERROR(VLOOKUP(A25,日报!DS:EI,11,0),"0")</f>
        <v>26.1</v>
      </c>
      <c r="AI25" s="393">
        <f>IFERROR(VLOOKUP(A25,日报!EJ:EZ,8,0),"0")</f>
        <v>0.82</v>
      </c>
      <c r="AJ25" s="394">
        <f>IFERROR(VLOOKUP(A25,日报!EJ:EZ,9,0),"0")</f>
        <v>0.69</v>
      </c>
      <c r="AK25" s="395">
        <f>IFERROR(VLOOKUP(A25,日报!EJ:EZ,10,0),"0")</f>
        <v>28.2</v>
      </c>
      <c r="AL25" s="584">
        <f>IFERROR(VLOOKUP(A25,日报!EJ:EZ,11,0),"0")</f>
        <v>26.1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0.93</v>
      </c>
      <c r="D26" s="394">
        <f>IFERROR(VLOOKUP(A26,日报!D:T,9,0),"0")</f>
        <v>0.79</v>
      </c>
      <c r="E26" s="395">
        <f>IFERROR(VLOOKUP(A26,日报!D:T,10,0),"0")</f>
        <v>28.2</v>
      </c>
      <c r="F26" s="584">
        <f>IFERROR(VLOOKUP(A26,日报!D:T,11,0),"0")</f>
        <v>25.6</v>
      </c>
      <c r="G26" s="393">
        <f>IFERROR(VLOOKUP(A26,日报!U:AK,8,0),"0")</f>
        <v>0.9</v>
      </c>
      <c r="H26" s="394">
        <f>IFERROR(VLOOKUP(A26,日报!U:AK,9,0),"0")</f>
        <v>0.74</v>
      </c>
      <c r="I26" s="395">
        <f>IFERROR(VLOOKUP(A26,日报!U:AK,10,0),"0")</f>
        <v>27.9</v>
      </c>
      <c r="J26" s="584">
        <f>IFERROR(VLOOKUP(A26,日报!U:AK,11,0),"0")</f>
        <v>25.7</v>
      </c>
      <c r="K26" s="393">
        <f>IFERROR(VLOOKUP(A26,日报!AL:BB,8,0),"0")</f>
        <v>0.81</v>
      </c>
      <c r="L26" s="394">
        <f>IFERROR(VLOOKUP(A26,日报!AL:BB,9,0),"0")</f>
        <v>0.71</v>
      </c>
      <c r="M26" s="395">
        <f>IFERROR(VLOOKUP(A26,日报!AL:BB,10,0),"0")</f>
        <v>28</v>
      </c>
      <c r="N26" s="584">
        <f>IFERROR(VLOOKUP(A26,日报!AL:BB,11,0),"0")</f>
        <v>25.6</v>
      </c>
      <c r="O26" s="393">
        <f>IFERROR(VLOOKUP(A26,日报!BC:BS,8,0),"0")</f>
        <v>0.9</v>
      </c>
      <c r="P26" s="394">
        <f>IFERROR(VLOOKUP(A26,日报!BC:BS,9,0),"0")</f>
        <v>0.83</v>
      </c>
      <c r="Q26" s="395">
        <f>IFERROR(VLOOKUP(A26,日报!BC:BS,10,0),"0")</f>
        <v>28.2</v>
      </c>
      <c r="R26" s="584">
        <f>IFERROR(VLOOKUP(A26,日报!BC:BS,11,0),"0")</f>
        <v>25.7</v>
      </c>
      <c r="S26" s="393">
        <f>IFERROR(VLOOKUP(A26,日报!BT:CJ,8,0),"0")</f>
        <v>0.98</v>
      </c>
      <c r="T26" s="394">
        <f>IFERROR(VLOOKUP(A26,日报!BT:CJ,9,0),"0")</f>
        <v>0.83</v>
      </c>
      <c r="U26" s="395">
        <f>IFERROR(VLOOKUP(A26,日报!BT:CJ,10,0),"0")</f>
        <v>28.6</v>
      </c>
      <c r="V26" s="584">
        <f>IFERROR(VLOOKUP(A26,日报!BT:CJ,11,0),"0")</f>
        <v>25.7</v>
      </c>
      <c r="W26" s="393">
        <f>IFERROR(VLOOKUP(A26,日报!CK:DA,8,0),"0")</f>
        <v>0.94</v>
      </c>
      <c r="X26" s="394">
        <f>IFERROR(VLOOKUP(A26,日报!CK:DA,9,0),"0")</f>
        <v>0.61</v>
      </c>
      <c r="Y26" s="395">
        <f>IFERROR(VLOOKUP(A26,日报!CK:DA,10,0),"0")</f>
        <v>28.1</v>
      </c>
      <c r="Z26" s="584">
        <f>IFERROR(VLOOKUP(A26,日报!CK:DA,11,0),"0")</f>
        <v>25.1</v>
      </c>
      <c r="AA26" s="393">
        <f>IFERROR(VLOOKUP(A26,日报!DB:DR,8,0),"0")</f>
        <v>0.86</v>
      </c>
      <c r="AB26" s="394">
        <f>IFERROR(VLOOKUP(A26,日报!DB:DR,9,0),"0")</f>
        <v>0.56000000000000005</v>
      </c>
      <c r="AC26" s="395">
        <f>IFERROR(VLOOKUP(A26,日报!DB:DR,10,0),"0")</f>
        <v>28.1</v>
      </c>
      <c r="AD26" s="584">
        <f>IFERROR(VLOOKUP(A26,日报!DB:DR,11,0),"0")</f>
        <v>25.2</v>
      </c>
      <c r="AE26" s="393">
        <f>IFERROR(VLOOKUP(A26,日报!DS:EI,8,0),"0")</f>
        <v>0.94</v>
      </c>
      <c r="AF26" s="394">
        <f>IFERROR(VLOOKUP(A26,日报!DS:EI,9,0),"0")</f>
        <v>0.62</v>
      </c>
      <c r="AG26" s="395">
        <f>IFERROR(VLOOKUP(A26,日报!DS:EI,10,0),"0")</f>
        <v>28.3</v>
      </c>
      <c r="AH26" s="584">
        <f>IFERROR(VLOOKUP(A26,日报!DS:EI,11,0),"0")</f>
        <v>25.3</v>
      </c>
      <c r="AI26" s="393">
        <f>IFERROR(VLOOKUP(A26,日报!EJ:EZ,8,0),"0")</f>
        <v>0.83</v>
      </c>
      <c r="AJ26" s="394">
        <f>IFERROR(VLOOKUP(A26,日报!EJ:EZ,9,0),"0")</f>
        <v>0.52</v>
      </c>
      <c r="AK26" s="395">
        <f>IFERROR(VLOOKUP(A26,日报!EJ:EZ,10,0),"0")</f>
        <v>28.5</v>
      </c>
      <c r="AL26" s="584">
        <f>IFERROR(VLOOKUP(A26,日报!EJ:EZ,11,0),"0")</f>
        <v>25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0.6</v>
      </c>
      <c r="E27" s="395">
        <f>IFERROR(VLOOKUP(A27,日报!D:T,10,0),"0")</f>
        <v>28.1</v>
      </c>
      <c r="F27" s="584">
        <f>IFERROR(VLOOKUP(A27,日报!D:T,11,0),"0")</f>
        <v>24.3</v>
      </c>
      <c r="G27" s="393">
        <f>IFERROR(VLOOKUP(A27,日报!U:AK,8,0),"0")</f>
        <v>0.91</v>
      </c>
      <c r="H27" s="394">
        <f>IFERROR(VLOOKUP(A27,日报!U:AK,9,0),"0")</f>
        <v>0.56000000000000005</v>
      </c>
      <c r="I27" s="395">
        <f>IFERROR(VLOOKUP(A27,日报!U:AK,10,0),"0")</f>
        <v>28.1</v>
      </c>
      <c r="J27" s="584">
        <f>IFERROR(VLOOKUP(A27,日报!U:AK,11,0),"0")</f>
        <v>24.4</v>
      </c>
      <c r="K27" s="393">
        <f>IFERROR(VLOOKUP(A27,日报!AL:BB,8,0),"0")</f>
        <v>0.82</v>
      </c>
      <c r="L27" s="394">
        <f>IFERROR(VLOOKUP(A27,日报!AL:BB,9,0),"0")</f>
        <v>0.55000000000000004</v>
      </c>
      <c r="M27" s="395">
        <f>IFERROR(VLOOKUP(A27,日报!AL:BB,10,0),"0")</f>
        <v>28.2</v>
      </c>
      <c r="N27" s="584">
        <f>IFERROR(VLOOKUP(A27,日报!AL:BB,11,0),"0")</f>
        <v>24.7</v>
      </c>
      <c r="O27" s="393">
        <f>IFERROR(VLOOKUP(A27,日报!BC:BS,8,0),"0")</f>
        <v>0.9</v>
      </c>
      <c r="P27" s="394">
        <f>IFERROR(VLOOKUP(A27,日报!BC:BS,9,0),"0")</f>
        <v>0.63</v>
      </c>
      <c r="Q27" s="395">
        <f>IFERROR(VLOOKUP(A27,日报!BC:BS,10,0),"0")</f>
        <v>28.2</v>
      </c>
      <c r="R27" s="584">
        <f>IFERROR(VLOOKUP(A27,日报!BC:BS,11,0),"0")</f>
        <v>24.8</v>
      </c>
      <c r="S27" s="393">
        <f>IFERROR(VLOOKUP(A27,日报!BT:CJ,8,0),"0")</f>
        <v>0.98</v>
      </c>
      <c r="T27" s="394">
        <f>IFERROR(VLOOKUP(A27,日报!BT:CJ,9,0),"0")</f>
        <v>0.63</v>
      </c>
      <c r="U27" s="395">
        <f>IFERROR(VLOOKUP(A27,日报!BT:CJ,10,0),"0")</f>
        <v>28.5</v>
      </c>
      <c r="V27" s="584">
        <f>IFERROR(VLOOKUP(A27,日报!BT:CJ,11,0),"0")</f>
        <v>25.1</v>
      </c>
      <c r="W27" s="393">
        <f>IFERROR(VLOOKUP(A27,日报!CK:DA,8,0),"0")</f>
        <v>0.91</v>
      </c>
      <c r="X27" s="394">
        <f>IFERROR(VLOOKUP(A27,日报!CK:DA,9,0),"0")</f>
        <v>0.63</v>
      </c>
      <c r="Y27" s="395">
        <f>IFERROR(VLOOKUP(A27,日报!CK:DA,10,0),"0")</f>
        <v>29.1</v>
      </c>
      <c r="Z27" s="584">
        <f>IFERROR(VLOOKUP(A27,日报!CK:DA,11,0),"0")</f>
        <v>24.8</v>
      </c>
      <c r="AA27" s="393">
        <f>IFERROR(VLOOKUP(A27,日报!DB:DR,8,0),"0")</f>
        <v>0.84</v>
      </c>
      <c r="AB27" s="394">
        <f>IFERROR(VLOOKUP(A27,日报!DB:DR,9,0),"0")</f>
        <v>0.56999999999999995</v>
      </c>
      <c r="AC27" s="395">
        <f>IFERROR(VLOOKUP(A27,日报!DB:DR,10,0),"0")</f>
        <v>29.1</v>
      </c>
      <c r="AD27" s="584">
        <f>IFERROR(VLOOKUP(A27,日报!DB:DR,11,0),"0")</f>
        <v>24.7</v>
      </c>
      <c r="AE27" s="393">
        <f>IFERROR(VLOOKUP(A27,日报!DS:EI,8,0),"0")</f>
        <v>0.91</v>
      </c>
      <c r="AF27" s="394">
        <f>IFERROR(VLOOKUP(A27,日报!DS:EI,9,0),"0")</f>
        <v>0.63</v>
      </c>
      <c r="AG27" s="395">
        <f>IFERROR(VLOOKUP(A27,日报!DS:EI,10,0),"0")</f>
        <v>29.1</v>
      </c>
      <c r="AH27" s="584">
        <f>IFERROR(VLOOKUP(A27,日报!DS:EI,11,0),"0")</f>
        <v>24.9</v>
      </c>
      <c r="AI27" s="393">
        <f>IFERROR(VLOOKUP(A27,日报!EJ:EZ,8,0),"0")</f>
        <v>0.81</v>
      </c>
      <c r="AJ27" s="394">
        <f>IFERROR(VLOOKUP(A27,日报!EJ:EZ,9,0),"0")</f>
        <v>0.54</v>
      </c>
      <c r="AK27" s="395">
        <f>IFERROR(VLOOKUP(A27,日报!EJ:EZ,10,0),"0")</f>
        <v>29.1</v>
      </c>
      <c r="AL27" s="584">
        <f>IFERROR(VLOOKUP(A27,日报!EJ:EZ,11,0),"0")</f>
        <v>24.6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</v>
      </c>
      <c r="D28" s="394">
        <f>IFERROR(VLOOKUP(A28,日报!D:T,9,0),"0")</f>
        <v>0.61</v>
      </c>
      <c r="E28" s="395">
        <f>IFERROR(VLOOKUP(A28,日报!D:T,10,0),"0")</f>
        <v>28.8</v>
      </c>
      <c r="F28" s="584">
        <f>IFERROR(VLOOKUP(A28,日报!D:T,11,0),"0")</f>
        <v>24.1</v>
      </c>
      <c r="G28" s="393">
        <f>IFERROR(VLOOKUP(A28,日报!U:AK,8,0),"0")</f>
        <v>0.88</v>
      </c>
      <c r="H28" s="394">
        <f>IFERROR(VLOOKUP(A28,日报!U:AK,9,0),"0")</f>
        <v>0.57999999999999996</v>
      </c>
      <c r="I28" s="395">
        <f>IFERROR(VLOOKUP(A28,日报!U:AK,10,0),"0")</f>
        <v>28.9</v>
      </c>
      <c r="J28" s="584">
        <f>IFERROR(VLOOKUP(A28,日报!U:AK,11,0),"0")</f>
        <v>24.1</v>
      </c>
      <c r="K28" s="393">
        <f>IFERROR(VLOOKUP(A28,日报!AL:BB,8,0),"0")</f>
        <v>0.78</v>
      </c>
      <c r="L28" s="394">
        <f>IFERROR(VLOOKUP(A28,日报!AL:BB,9,0),"0")</f>
        <v>0.57999999999999996</v>
      </c>
      <c r="M28" s="395">
        <f>IFERROR(VLOOKUP(A28,日报!AL:BB,10,0),"0")</f>
        <v>29</v>
      </c>
      <c r="N28" s="584">
        <f>IFERROR(VLOOKUP(A28,日报!AL:BB,11,0),"0")</f>
        <v>24.3</v>
      </c>
      <c r="O28" s="393">
        <f>IFERROR(VLOOKUP(A28,日报!BC:BS,8,0),"0")</f>
        <v>0.88</v>
      </c>
      <c r="P28" s="394">
        <f>IFERROR(VLOOKUP(A28,日报!BC:BS,9,0),"0")</f>
        <v>0.66</v>
      </c>
      <c r="Q28" s="395">
        <f>IFERROR(VLOOKUP(A28,日报!BC:BS,10,0),"0")</f>
        <v>28.9</v>
      </c>
      <c r="R28" s="584">
        <f>IFERROR(VLOOKUP(A28,日报!BC:BS,11,0),"0")</f>
        <v>24.3</v>
      </c>
      <c r="S28" s="393">
        <f>IFERROR(VLOOKUP(A28,日报!BT:CJ,8,0),"0")</f>
        <v>0.95</v>
      </c>
      <c r="T28" s="394">
        <f>IFERROR(VLOOKUP(A28,日报!BT:CJ,9,0),"0")</f>
        <v>0.65</v>
      </c>
      <c r="U28" s="395">
        <f>IFERROR(VLOOKUP(A28,日报!BT:CJ,10,0),"0")</f>
        <v>28.9</v>
      </c>
      <c r="V28" s="584">
        <f>IFERROR(VLOOKUP(A28,日报!BT:CJ,11,0),"0")</f>
        <v>24.6</v>
      </c>
      <c r="W28" s="393">
        <f>IFERROR(VLOOKUP(A28,日报!CK:DA,8,0),"0")</f>
        <v>0.88</v>
      </c>
      <c r="X28" s="394">
        <f>IFERROR(VLOOKUP(A28,日报!CK:DA,9,0),"0")</f>
        <v>0.69</v>
      </c>
      <c r="Y28" s="395">
        <f>IFERROR(VLOOKUP(A28,日报!CK:DA,10,0),"0")</f>
        <v>28.2</v>
      </c>
      <c r="Z28" s="584">
        <f>IFERROR(VLOOKUP(A28,日报!CK:DA,11,0),"0")</f>
        <v>24.5</v>
      </c>
      <c r="AA28" s="393">
        <f>IFERROR(VLOOKUP(A28,日报!DB:DR,8,0),"0")</f>
        <v>0.81</v>
      </c>
      <c r="AB28" s="394">
        <f>IFERROR(VLOOKUP(A28,日报!DB:DR,9,0),"0")</f>
        <v>0.64</v>
      </c>
      <c r="AC28" s="395">
        <f>IFERROR(VLOOKUP(A28,日报!DB:DR,10,0),"0")</f>
        <v>28.1</v>
      </c>
      <c r="AD28" s="584">
        <f>IFERROR(VLOOKUP(A28,日报!DB:DR,11,0),"0")</f>
        <v>24.6</v>
      </c>
      <c r="AE28" s="393">
        <f>IFERROR(VLOOKUP(A28,日报!DS:EI,8,0),"0")</f>
        <v>0.87</v>
      </c>
      <c r="AF28" s="394">
        <f>IFERROR(VLOOKUP(A28,日报!DS:EI,9,0),"0")</f>
        <v>0.7</v>
      </c>
      <c r="AG28" s="395">
        <f>IFERROR(VLOOKUP(A28,日报!DS:EI,10,0),"0")</f>
        <v>28.2</v>
      </c>
      <c r="AH28" s="584">
        <f>IFERROR(VLOOKUP(A28,日报!DS:EI,11,0),"0")</f>
        <v>24.5</v>
      </c>
      <c r="AI28" s="393">
        <f>IFERROR(VLOOKUP(A28,日报!EJ:EZ,8,0),"0")</f>
        <v>0.77</v>
      </c>
      <c r="AJ28" s="394">
        <f>IFERROR(VLOOKUP(A28,日报!EJ:EZ,9,0),"0")</f>
        <v>0.59</v>
      </c>
      <c r="AK28" s="395">
        <f>IFERROR(VLOOKUP(A28,日报!EJ:EZ,10,0),"0")</f>
        <v>28.2</v>
      </c>
      <c r="AL28" s="584">
        <f>IFERROR(VLOOKUP(A28,日报!EJ:EZ,11,0),"0")</f>
        <v>24.5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0.66</v>
      </c>
      <c r="E29" s="395">
        <f>IFERROR(VLOOKUP(A29,日报!D:T,10,0),"0")</f>
        <v>28</v>
      </c>
      <c r="F29" s="584">
        <f>IFERROR(VLOOKUP(A29,日报!D:T,11,0),"0")</f>
        <v>24.2</v>
      </c>
      <c r="G29" s="393">
        <f>IFERROR(VLOOKUP(A29,日报!U:AK,8,0),"0")</f>
        <v>0.81</v>
      </c>
      <c r="H29" s="394">
        <f>IFERROR(VLOOKUP(A29,日报!U:AK,9,0),"0")</f>
        <v>0.63</v>
      </c>
      <c r="I29" s="395">
        <f>IFERROR(VLOOKUP(A29,日报!U:AK,10,0),"0")</f>
        <v>28</v>
      </c>
      <c r="J29" s="584">
        <f>IFERROR(VLOOKUP(A29,日报!U:AK,11,0),"0")</f>
        <v>24.1</v>
      </c>
      <c r="K29" s="393">
        <f>IFERROR(VLOOKUP(A29,日报!AL:BB,8,0),"0")</f>
        <v>0.75</v>
      </c>
      <c r="L29" s="394">
        <f>IFERROR(VLOOKUP(A29,日报!AL:BB,9,0),"0")</f>
        <v>0.61</v>
      </c>
      <c r="M29" s="395">
        <f>IFERROR(VLOOKUP(A29,日报!AL:BB,10,0),"0")</f>
        <v>28.2</v>
      </c>
      <c r="N29" s="584">
        <f>IFERROR(VLOOKUP(A29,日报!AL:BB,11,0),"0")</f>
        <v>24.1</v>
      </c>
      <c r="O29" s="393">
        <f>IFERROR(VLOOKUP(A29,日报!BC:BS,8,0),"0")</f>
        <v>0.86</v>
      </c>
      <c r="P29" s="394">
        <f>IFERROR(VLOOKUP(A29,日报!BC:BS,9,0),"0")</f>
        <v>0.71</v>
      </c>
      <c r="Q29" s="395">
        <f>IFERROR(VLOOKUP(A29,日报!BC:BS,10,0),"0")</f>
        <v>28</v>
      </c>
      <c r="R29" s="584">
        <f>IFERROR(VLOOKUP(A29,日报!BC:BS,11,0),"0")</f>
        <v>24.2</v>
      </c>
      <c r="S29" s="393">
        <f>IFERROR(VLOOKUP(A29,日报!BT:CJ,8,0),"0")</f>
        <v>0.92</v>
      </c>
      <c r="T29" s="394">
        <f>IFERROR(VLOOKUP(A29,日报!BT:CJ,9,0),"0")</f>
        <v>0.7</v>
      </c>
      <c r="U29" s="395">
        <f>IFERROR(VLOOKUP(A29,日报!BT:CJ,10,0),"0")</f>
        <v>28.3</v>
      </c>
      <c r="V29" s="584">
        <f>IFERROR(VLOOKUP(A29,日报!BT:CJ,11,0),"0")</f>
        <v>24.2</v>
      </c>
      <c r="W29" s="393">
        <f>IFERROR(VLOOKUP(A29,日报!CK:DA,8,0),"0")</f>
        <v>0.9</v>
      </c>
      <c r="X29" s="394">
        <f>IFERROR(VLOOKUP(A29,日报!CK:DA,9,0),"0")</f>
        <v>0.79</v>
      </c>
      <c r="Y29" s="395">
        <f>IFERROR(VLOOKUP(A29,日报!CK:DA,10,0),"0")</f>
        <v>27.5</v>
      </c>
      <c r="Z29" s="584">
        <f>IFERROR(VLOOKUP(A29,日报!CK:DA,11,0),"0")</f>
        <v>24.1</v>
      </c>
      <c r="AA29" s="393">
        <f>IFERROR(VLOOKUP(A29,日报!DB:DR,8,0),"0")</f>
        <v>0.81</v>
      </c>
      <c r="AB29" s="394">
        <f>IFERROR(VLOOKUP(A29,日报!DB:DR,9,0),"0")</f>
        <v>0.68</v>
      </c>
      <c r="AC29" s="395">
        <f>IFERROR(VLOOKUP(A29,日报!DB:DR,10,0),"0")</f>
        <v>27.4</v>
      </c>
      <c r="AD29" s="584">
        <f>IFERROR(VLOOKUP(A29,日报!DB:DR,11,0),"0")</f>
        <v>24.1</v>
      </c>
      <c r="AE29" s="393">
        <f>IFERROR(VLOOKUP(A29,日报!DS:EI,8,0),"0")</f>
        <v>0.9</v>
      </c>
      <c r="AF29" s="394">
        <f>IFERROR(VLOOKUP(A29,日报!DS:EI,9,0),"0")</f>
        <v>0.7</v>
      </c>
      <c r="AG29" s="395">
        <f>IFERROR(VLOOKUP(A29,日报!DS:EI,10,0),"0")</f>
        <v>27.7</v>
      </c>
      <c r="AH29" s="584">
        <f>IFERROR(VLOOKUP(A29,日报!DS:EI,11,0),"0")</f>
        <v>24.1</v>
      </c>
      <c r="AI29" s="393">
        <f>IFERROR(VLOOKUP(A29,日报!EJ:EZ,8,0),"0")</f>
        <v>0.93</v>
      </c>
      <c r="AJ29" s="394">
        <f>IFERROR(VLOOKUP(A29,日报!EJ:EZ,9,0),"0")</f>
        <v>0.75</v>
      </c>
      <c r="AK29" s="395">
        <f>IFERROR(VLOOKUP(A29,日报!EJ:EZ,10,0),"0")</f>
        <v>27.6</v>
      </c>
      <c r="AL29" s="584">
        <f>IFERROR(VLOOKUP(A29,日报!EJ:EZ,11,0),"0")</f>
        <v>24.2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0.67</v>
      </c>
      <c r="E30" s="395">
        <f>IFERROR(VLOOKUP(A30,日报!D:T,10,0),"0")</f>
        <v>27.3</v>
      </c>
      <c r="F30" s="584">
        <f>IFERROR(VLOOKUP(A30,日报!D:T,11,0),"0")</f>
        <v>24</v>
      </c>
      <c r="G30" s="393">
        <f>IFERROR(VLOOKUP(A30,日报!U:AK,8,0),"0")</f>
        <v>0.94</v>
      </c>
      <c r="H30" s="394">
        <f>IFERROR(VLOOKUP(A30,日报!U:AK,9,0),"0")</f>
        <v>0.76</v>
      </c>
      <c r="I30" s="395">
        <f>IFERROR(VLOOKUP(A30,日报!U:AK,10,0),"0")</f>
        <v>27.4</v>
      </c>
      <c r="J30" s="584">
        <f>IFERROR(VLOOKUP(A30,日报!U:AK,11,0),"0")</f>
        <v>23.9</v>
      </c>
      <c r="K30" s="393">
        <f>IFERROR(VLOOKUP(A30,日报!AL:BB,8,0),"0")</f>
        <v>0.86</v>
      </c>
      <c r="L30" s="394">
        <f>IFERROR(VLOOKUP(A30,日报!AL:BB,9,0),"0")</f>
        <v>0.71</v>
      </c>
      <c r="M30" s="395">
        <f>IFERROR(VLOOKUP(A30,日报!AL:BB,10,0),"0")</f>
        <v>27.4</v>
      </c>
      <c r="N30" s="584">
        <f>IFERROR(VLOOKUP(A30,日报!AL:BB,11,0),"0")</f>
        <v>23.8</v>
      </c>
      <c r="O30" s="393">
        <f>IFERROR(VLOOKUP(A30,日报!BC:BS,8,0),"0")</f>
        <v>0.96</v>
      </c>
      <c r="P30" s="394">
        <f>IFERROR(VLOOKUP(A30,日报!BC:BS,9,0),"0")</f>
        <v>0.78</v>
      </c>
      <c r="Q30" s="395">
        <f>IFERROR(VLOOKUP(A30,日报!BC:BS,10,0),"0")</f>
        <v>27.3</v>
      </c>
      <c r="R30" s="584">
        <f>IFERROR(VLOOKUP(A30,日报!BC:BS,11,0),"0")</f>
        <v>24</v>
      </c>
      <c r="S30" s="393">
        <f>IFERROR(VLOOKUP(A30,日报!BT:CJ,8,0),"0")</f>
        <v>0.95</v>
      </c>
      <c r="T30" s="394">
        <f>IFERROR(VLOOKUP(A30,日报!BT:CJ,9,0),"0")</f>
        <v>0.79</v>
      </c>
      <c r="U30" s="395">
        <f>IFERROR(VLOOKUP(A30,日报!BT:CJ,10,0),"0")</f>
        <v>27.7</v>
      </c>
      <c r="V30" s="584">
        <f>IFERROR(VLOOKUP(A30,日报!BT:CJ,11,0),"0")</f>
        <v>24</v>
      </c>
      <c r="W30" s="393">
        <f>IFERROR(VLOOKUP(A30,日报!CK:DA,8,0),"0")</f>
        <v>0.94</v>
      </c>
      <c r="X30" s="394">
        <f>IFERROR(VLOOKUP(A30,日报!CK:DA,9,0),"0")</f>
        <v>0.88</v>
      </c>
      <c r="Y30" s="395">
        <f>IFERROR(VLOOKUP(A30,日报!CK:DA,10,0),"0")</f>
        <v>25.7</v>
      </c>
      <c r="Z30" s="584">
        <f>IFERROR(VLOOKUP(A30,日报!CK:DA,11,0),"0")</f>
        <v>23.9</v>
      </c>
      <c r="AA30" s="393">
        <f>IFERROR(VLOOKUP(A30,日报!DB:DR,8,0),"0")</f>
        <v>0.86</v>
      </c>
      <c r="AB30" s="394">
        <f>IFERROR(VLOOKUP(A30,日报!DB:DR,9,0),"0")</f>
        <v>0.82</v>
      </c>
      <c r="AC30" s="395">
        <f>IFERROR(VLOOKUP(A30,日报!DB:DR,10,0),"0")</f>
        <v>26</v>
      </c>
      <c r="AD30" s="584">
        <f>IFERROR(VLOOKUP(A30,日报!DB:DR,11,0),"0")</f>
        <v>23.9</v>
      </c>
      <c r="AE30" s="393">
        <f>IFERROR(VLOOKUP(A30,日报!DS:EI,8,0),"0")</f>
        <v>0.94</v>
      </c>
      <c r="AF30" s="394">
        <f>IFERROR(VLOOKUP(A30,日报!DS:EI,9,0),"0")</f>
        <v>0.88</v>
      </c>
      <c r="AG30" s="395">
        <f>IFERROR(VLOOKUP(A30,日报!DS:EI,10,0),"0")</f>
        <v>26.1</v>
      </c>
      <c r="AH30" s="584">
        <f>IFERROR(VLOOKUP(A30,日报!DS:EI,11,0),"0")</f>
        <v>23.9</v>
      </c>
      <c r="AI30" s="393">
        <f>IFERROR(VLOOKUP(A30,日报!EJ:EZ,8,0),"0")</f>
        <v>0.84</v>
      </c>
      <c r="AJ30" s="394">
        <f>IFERROR(VLOOKUP(A30,日报!EJ:EZ,9,0),"0")</f>
        <v>0.77</v>
      </c>
      <c r="AK30" s="395">
        <f>IFERROR(VLOOKUP(A30,日报!EJ:EZ,10,0),"0")</f>
        <v>26.3</v>
      </c>
      <c r="AL30" s="584">
        <f>IFERROR(VLOOKUP(A30,日报!EJ:EZ,11,0),"0")</f>
        <v>23.9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0.93</v>
      </c>
      <c r="D31" s="394">
        <f>IFERROR(VLOOKUP(A31,日报!D:T,9,0),"0")</f>
        <v>0.86</v>
      </c>
      <c r="E31" s="395">
        <f>IFERROR(VLOOKUP(A31,日报!D:T,10,0),"0")</f>
        <v>25.7</v>
      </c>
      <c r="F31" s="584">
        <f>IFERROR(VLOOKUP(A31,日报!D:T,11,0),"0")</f>
        <v>23.9</v>
      </c>
      <c r="G31" s="393">
        <f>IFERROR(VLOOKUP(A31,日报!U:AK,8,0),"0")</f>
        <v>0.91</v>
      </c>
      <c r="H31" s="394">
        <f>IFERROR(VLOOKUP(A31,日报!U:AK,9,0),"0")</f>
        <v>0.81</v>
      </c>
      <c r="I31" s="395">
        <f>IFERROR(VLOOKUP(A31,日报!U:AK,10,0),"0")</f>
        <v>25.9</v>
      </c>
      <c r="J31" s="584">
        <f>IFERROR(VLOOKUP(A31,日报!U:AK,11,0),"0")</f>
        <v>23.8</v>
      </c>
      <c r="K31" s="393">
        <f>IFERROR(VLOOKUP(A31,日报!AL:BB,8,0),"0")</f>
        <v>0.81</v>
      </c>
      <c r="L31" s="394">
        <f>IFERROR(VLOOKUP(A31,日报!AL:BB,9,0),"0")</f>
        <v>0.76</v>
      </c>
      <c r="M31" s="395">
        <f>IFERROR(VLOOKUP(A31,日报!AL:BB,10,0),"0")</f>
        <v>25.7</v>
      </c>
      <c r="N31" s="584">
        <f>IFERROR(VLOOKUP(A31,日报!AL:BB,11,0),"0")</f>
        <v>23.8</v>
      </c>
      <c r="O31" s="393">
        <f>IFERROR(VLOOKUP(A31,日报!BC:BS,8,0),"0")</f>
        <v>0.9</v>
      </c>
      <c r="P31" s="394">
        <f>IFERROR(VLOOKUP(A31,日报!BC:BS,9,0),"0")</f>
        <v>0.87</v>
      </c>
      <c r="Q31" s="395">
        <f>IFERROR(VLOOKUP(A31,日报!BC:BS,10,0),"0")</f>
        <v>25.8</v>
      </c>
      <c r="R31" s="584">
        <f>IFERROR(VLOOKUP(A31,日报!BC:BS,11,0),"0")</f>
        <v>23.8</v>
      </c>
      <c r="S31" s="393">
        <f>IFERROR(VLOOKUP(A31,日报!BT:CJ,8,0),"0")</f>
        <v>0.98</v>
      </c>
      <c r="T31" s="394">
        <f>IFERROR(VLOOKUP(A31,日报!BT:CJ,9,0),"0")</f>
        <v>0.91</v>
      </c>
      <c r="U31" s="395">
        <f>IFERROR(VLOOKUP(A31,日报!BT:CJ,10,0),"0")</f>
        <v>26</v>
      </c>
      <c r="V31" s="584">
        <f>IFERROR(VLOOKUP(A31,日报!BT:CJ,11,0),"0")</f>
        <v>23.8</v>
      </c>
      <c r="W31" s="393">
        <f>IFERROR(VLOOKUP(A31,日报!CK:DA,8,0),"0")</f>
        <v>0.95</v>
      </c>
      <c r="X31" s="394">
        <f>IFERROR(VLOOKUP(A31,日报!CK:DA,9,0),"0")</f>
        <v>0.76</v>
      </c>
      <c r="Y31" s="395">
        <f>IFERROR(VLOOKUP(A31,日报!CK:DA,10,0),"0")</f>
        <v>26</v>
      </c>
      <c r="Z31" s="584">
        <f>IFERROR(VLOOKUP(A31,日报!CK:DA,11,0),"0")</f>
        <v>23.3</v>
      </c>
      <c r="AA31" s="393">
        <f>IFERROR(VLOOKUP(A31,日报!DB:DR,8,0),"0")</f>
        <v>0.87</v>
      </c>
      <c r="AB31" s="394">
        <f>IFERROR(VLOOKUP(A31,日报!DB:DR,9,0),"0")</f>
        <v>0.68</v>
      </c>
      <c r="AC31" s="395">
        <f>IFERROR(VLOOKUP(A31,日报!DB:DR,10,0),"0")</f>
        <v>25.8</v>
      </c>
      <c r="AD31" s="584">
        <f>IFERROR(VLOOKUP(A31,日报!DB:DR,11,0),"0")</f>
        <v>23.5</v>
      </c>
      <c r="AE31" s="393">
        <f>IFERROR(VLOOKUP(A31,日报!DS:EI,8,0),"0")</f>
        <v>0.94</v>
      </c>
      <c r="AF31" s="394">
        <f>IFERROR(VLOOKUP(A31,日报!DS:EI,9,0),"0")</f>
        <v>0.74</v>
      </c>
      <c r="AG31" s="395">
        <f>IFERROR(VLOOKUP(A31,日报!DS:EI,10,0),"0")</f>
        <v>25.8</v>
      </c>
      <c r="AH31" s="584">
        <f>IFERROR(VLOOKUP(A31,日报!DS:EI,11,0),"0")</f>
        <v>23.4</v>
      </c>
      <c r="AI31" s="393">
        <f>IFERROR(VLOOKUP(A31,日报!EJ:EZ,8,0),"0")</f>
        <v>0.84</v>
      </c>
      <c r="AJ31" s="394">
        <f>IFERROR(VLOOKUP(A31,日报!EJ:EZ,9,0),"0")</f>
        <v>0.64</v>
      </c>
      <c r="AK31" s="395">
        <f>IFERROR(VLOOKUP(A31,日报!EJ:EZ,10,0),"0")</f>
        <v>25.7</v>
      </c>
      <c r="AL31" s="584">
        <f>IFERROR(VLOOKUP(A31,日报!EJ:EZ,11,0),"0")</f>
        <v>23.4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0.94</v>
      </c>
      <c r="D32" s="394">
        <f>IFERROR(VLOOKUP(A32,日报!D:T,9,0),"0")</f>
        <v>0.73</v>
      </c>
      <c r="E32" s="395">
        <f>IFERROR(VLOOKUP(A32,日报!D:T,10,0),"0")</f>
        <v>25.8</v>
      </c>
      <c r="F32" s="584">
        <f>IFERROR(VLOOKUP(A32,日报!D:T,11,0),"0")</f>
        <v>23.2</v>
      </c>
      <c r="G32" s="393">
        <f>IFERROR(VLOOKUP(A32,日报!U:AK,8,0),"0")</f>
        <v>0.92</v>
      </c>
      <c r="H32" s="394">
        <f>IFERROR(VLOOKUP(A32,日报!U:AK,9,0),"0")</f>
        <v>0.68</v>
      </c>
      <c r="I32" s="395">
        <f>IFERROR(VLOOKUP(A32,日报!U:AK,10,0),"0")</f>
        <v>26</v>
      </c>
      <c r="J32" s="584">
        <f>IFERROR(VLOOKUP(A32,日报!U:AK,11,0),"0")</f>
        <v>23.2</v>
      </c>
      <c r="K32" s="393">
        <f>IFERROR(VLOOKUP(A32,日报!AL:BB,8,0),"0")</f>
        <v>0.81</v>
      </c>
      <c r="L32" s="394">
        <f>IFERROR(VLOOKUP(A32,日报!AL:BB,9,0),"0")</f>
        <v>0.67</v>
      </c>
      <c r="M32" s="395">
        <f>IFERROR(VLOOKUP(A32,日报!AL:BB,10,0),"0")</f>
        <v>25.7</v>
      </c>
      <c r="N32" s="584">
        <f>IFERROR(VLOOKUP(A32,日报!AL:BB,11,0),"0")</f>
        <v>23.3</v>
      </c>
      <c r="O32" s="393">
        <f>IFERROR(VLOOKUP(A32,日报!BC:BS,8,0),"0")</f>
        <v>0.9</v>
      </c>
      <c r="P32" s="394">
        <f>IFERROR(VLOOKUP(A32,日报!BC:BS,9,0),"0")</f>
        <v>0.78</v>
      </c>
      <c r="Q32" s="395">
        <f>IFERROR(VLOOKUP(A32,日报!BC:BS,10,0),"0")</f>
        <v>25.7</v>
      </c>
      <c r="R32" s="584">
        <f>IFERROR(VLOOKUP(A32,日报!BC:BS,11,0),"0")</f>
        <v>23.3</v>
      </c>
      <c r="S32" s="393">
        <f>IFERROR(VLOOKUP(A32,日报!BT:CJ,8,0),"0")</f>
        <v>0.98</v>
      </c>
      <c r="T32" s="394">
        <f>IFERROR(VLOOKUP(A32,日报!BT:CJ,9,0),"0")</f>
        <v>0.78</v>
      </c>
      <c r="U32" s="395">
        <f>IFERROR(VLOOKUP(A32,日报!BT:CJ,10,0),"0")</f>
        <v>26.1</v>
      </c>
      <c r="V32" s="584">
        <f>IFERROR(VLOOKUP(A32,日报!BT:CJ,11,0),"0")</f>
        <v>23.2</v>
      </c>
      <c r="W32" s="393">
        <f>IFERROR(VLOOKUP(A32,日报!CK:DA,8,0),"0")</f>
        <v>0.91</v>
      </c>
      <c r="X32" s="394">
        <f>IFERROR(VLOOKUP(A32,日报!CK:DA,9,0),"0")</f>
        <v>0.83</v>
      </c>
      <c r="Y32" s="395">
        <f>IFERROR(VLOOKUP(A32,日报!CK:DA,10,0),"0")</f>
        <v>25</v>
      </c>
      <c r="Z32" s="584">
        <f>IFERROR(VLOOKUP(A32,日报!CK:DA,11,0),"0")</f>
        <v>22.9</v>
      </c>
      <c r="AA32" s="393">
        <f>IFERROR(VLOOKUP(A32,日报!DB:DR,8,0),"0")</f>
        <v>0.85</v>
      </c>
      <c r="AB32" s="394">
        <f>IFERROR(VLOOKUP(A32,日报!DB:DR,9,0),"0")</f>
        <v>0.77</v>
      </c>
      <c r="AC32" s="395">
        <f>IFERROR(VLOOKUP(A32,日报!DB:DR,10,0),"0")</f>
        <v>25.1</v>
      </c>
      <c r="AD32" s="584">
        <f>IFERROR(VLOOKUP(A32,日报!DB:DR,11,0),"0")</f>
        <v>22.9</v>
      </c>
      <c r="AE32" s="393">
        <f>IFERROR(VLOOKUP(A32,日报!DS:EI,8,0),"0")</f>
        <v>0.92</v>
      </c>
      <c r="AF32" s="394">
        <f>IFERROR(VLOOKUP(A32,日报!DS:EI,9,0),"0")</f>
        <v>0.83</v>
      </c>
      <c r="AG32" s="395">
        <f>IFERROR(VLOOKUP(A32,日报!DS:EI,10,0),"0")</f>
        <v>25.3</v>
      </c>
      <c r="AH32" s="584">
        <f>IFERROR(VLOOKUP(A32,日报!DS:EI,11,0),"0")</f>
        <v>22.9</v>
      </c>
      <c r="AI32" s="393">
        <f>IFERROR(VLOOKUP(A32,日报!EJ:EZ,8,0),"0")</f>
        <v>0.8</v>
      </c>
      <c r="AJ32" s="394">
        <f>IFERROR(VLOOKUP(A32,日报!EJ:EZ,9,0),"0")</f>
        <v>0.72</v>
      </c>
      <c r="AK32" s="395">
        <f>IFERROR(VLOOKUP(A32,日报!EJ:EZ,10,0),"0")</f>
        <v>25.4</v>
      </c>
      <c r="AL32" s="584">
        <f>IFERROR(VLOOKUP(A32,日报!EJ:EZ,11,0),"0")</f>
        <v>22.6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0.81</v>
      </c>
      <c r="E33" s="395">
        <f>IFERROR(VLOOKUP(A33,日报!D:T,10,0),"0")</f>
        <v>25</v>
      </c>
      <c r="F33" s="584">
        <f>IFERROR(VLOOKUP(A33,日报!D:T,11,0),"0")</f>
        <v>22.8</v>
      </c>
      <c r="G33" s="393">
        <f>IFERROR(VLOOKUP(A33,日报!U:AK,8,0),"0")</f>
        <v>0.86</v>
      </c>
      <c r="H33" s="394">
        <f>IFERROR(VLOOKUP(A33,日报!U:AK,9,0),"0")</f>
        <v>0.75</v>
      </c>
      <c r="I33" s="395">
        <f>IFERROR(VLOOKUP(A33,日报!U:AK,10,0),"0")</f>
        <v>24.9</v>
      </c>
      <c r="J33" s="584">
        <f>IFERROR(VLOOKUP(A33,日报!U:AK,11,0),"0")</f>
        <v>22.8</v>
      </c>
      <c r="K33" s="393">
        <f>IFERROR(VLOOKUP(A33,日报!AL:BB,8,0),"0")</f>
        <v>0.79</v>
      </c>
      <c r="L33" s="394">
        <f>IFERROR(VLOOKUP(A33,日报!AL:BB,9,0),"0")</f>
        <v>0.73</v>
      </c>
      <c r="M33" s="395">
        <f>IFERROR(VLOOKUP(A33,日报!AL:BB,10,0),"0")</f>
        <v>24.9</v>
      </c>
      <c r="N33" s="584">
        <f>IFERROR(VLOOKUP(A33,日报!AL:BB,11,0),"0")</f>
        <v>22.7</v>
      </c>
      <c r="O33" s="393">
        <f>IFERROR(VLOOKUP(A33,日报!BC:BS,8,0),"0")</f>
        <v>0.88</v>
      </c>
      <c r="P33" s="394">
        <f>IFERROR(VLOOKUP(A33,日报!BC:BS,9,0),"0")</f>
        <v>0.84</v>
      </c>
      <c r="Q33" s="395">
        <f>IFERROR(VLOOKUP(A33,日报!BC:BS,10,0),"0")</f>
        <v>24.9</v>
      </c>
      <c r="R33" s="584">
        <f>IFERROR(VLOOKUP(A33,日报!BC:BS,11,0),"0")</f>
        <v>22.8</v>
      </c>
      <c r="S33" s="393">
        <f>IFERROR(VLOOKUP(A33,日报!BT:CJ,8,0),"0")</f>
        <v>0.95</v>
      </c>
      <c r="T33" s="394">
        <f>IFERROR(VLOOKUP(A33,日报!BT:CJ,9,0),"0")</f>
        <v>0.87</v>
      </c>
      <c r="U33" s="395">
        <f>IFERROR(VLOOKUP(A33,日报!BT:CJ,10,0),"0")</f>
        <v>24.7</v>
      </c>
      <c r="V33" s="584">
        <f>IFERROR(VLOOKUP(A33,日报!BT:CJ,11,0),"0")</f>
        <v>22.7</v>
      </c>
      <c r="W33" s="393">
        <f>IFERROR(VLOOKUP(A33,日报!CK:DA,8,0),"0")</f>
        <v>0.93</v>
      </c>
      <c r="X33" s="394">
        <f>IFERROR(VLOOKUP(A33,日报!CK:DA,9,0),"0")</f>
        <v>0.57999999999999996</v>
      </c>
      <c r="Y33" s="395">
        <f>IFERROR(VLOOKUP(A33,日报!CK:DA,10,0),"0")</f>
        <v>25.5</v>
      </c>
      <c r="Z33" s="584">
        <f>IFERROR(VLOOKUP(A33,日报!CK:DA,11,0),"0")</f>
        <v>22.5</v>
      </c>
      <c r="AA33" s="393">
        <f>IFERROR(VLOOKUP(A33,日报!DB:DR,8,0),"0")</f>
        <v>0.85</v>
      </c>
      <c r="AB33" s="394">
        <f>IFERROR(VLOOKUP(A33,日报!DB:DR,9,0),"0")</f>
        <v>0.51</v>
      </c>
      <c r="AC33" s="395">
        <f>IFERROR(VLOOKUP(A33,日报!DB:DR,10,0),"0")</f>
        <v>25.5</v>
      </c>
      <c r="AD33" s="584">
        <f>IFERROR(VLOOKUP(A33,日报!DB:DR,11,0),"0")</f>
        <v>22.7</v>
      </c>
      <c r="AE33" s="393">
        <f>IFERROR(VLOOKUP(A33,日报!DS:EI,8,0),"0")</f>
        <v>0.92</v>
      </c>
      <c r="AF33" s="394">
        <f>IFERROR(VLOOKUP(A33,日报!DS:EI,9,0),"0")</f>
        <v>0.56999999999999995</v>
      </c>
      <c r="AG33" s="395">
        <f>IFERROR(VLOOKUP(A33,日报!DS:EI,10,0),"0")</f>
        <v>25.6</v>
      </c>
      <c r="AH33" s="584">
        <f>IFERROR(VLOOKUP(A33,日报!DS:EI,11,0),"0")</f>
        <v>22.7</v>
      </c>
      <c r="AI33" s="393">
        <f>IFERROR(VLOOKUP(A33,日报!EJ:EZ,8,0),"0")</f>
        <v>0.83</v>
      </c>
      <c r="AJ33" s="394">
        <f>IFERROR(VLOOKUP(A33,日报!EJ:EZ,9,0),"0")</f>
        <v>0.48</v>
      </c>
      <c r="AK33" s="395">
        <f>IFERROR(VLOOKUP(A33,日报!EJ:EZ,10,0),"0")</f>
        <v>25.6</v>
      </c>
      <c r="AL33" s="584">
        <f>IFERROR(VLOOKUP(A33,日报!EJ:EZ,11,0),"0")</f>
        <v>22.7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0.56000000000000005</v>
      </c>
      <c r="E34" s="395">
        <f>IFERROR(VLOOKUP(A34,日报!D:T,10,0),"0")</f>
        <v>25.6</v>
      </c>
      <c r="F34" s="584">
        <f>IFERROR(VLOOKUP(A34,日报!D:T,11,0),"0")</f>
        <v>22.7</v>
      </c>
      <c r="G34" s="393">
        <f>IFERROR(VLOOKUP(A34,日报!U:AK,8,0),"0")</f>
        <v>0.89</v>
      </c>
      <c r="H34" s="394">
        <f>IFERROR(VLOOKUP(A34,日报!U:AK,9,0),"0")</f>
        <v>0.53</v>
      </c>
      <c r="I34" s="395">
        <f>IFERROR(VLOOKUP(A34,日报!U:AK,10,0),"0")</f>
        <v>25.5</v>
      </c>
      <c r="J34" s="584">
        <f>IFERROR(VLOOKUP(A34,日报!U:AK,11,0),"0")</f>
        <v>22.6</v>
      </c>
      <c r="K34" s="393">
        <f>IFERROR(VLOOKUP(A34,日报!AL:BB,8,0),"0")</f>
        <v>0.79</v>
      </c>
      <c r="L34" s="394">
        <f>IFERROR(VLOOKUP(A34,日报!AL:BB,9,0),"0")</f>
        <v>0.54</v>
      </c>
      <c r="M34" s="395">
        <f>IFERROR(VLOOKUP(A34,日报!AL:BB,10,0),"0")</f>
        <v>25.4</v>
      </c>
      <c r="N34" s="584">
        <f>IFERROR(VLOOKUP(A34,日报!AL:BB,11,0),"0")</f>
        <v>22.7</v>
      </c>
      <c r="O34" s="393">
        <f>IFERROR(VLOOKUP(A34,日报!BC:BS,8,0),"0")</f>
        <v>0.89</v>
      </c>
      <c r="P34" s="394">
        <f>IFERROR(VLOOKUP(A34,日报!BC:BS,9,0),"0")</f>
        <v>0.63</v>
      </c>
      <c r="Q34" s="395">
        <f>IFERROR(VLOOKUP(A34,日报!BC:BS,10,0),"0")</f>
        <v>25.6</v>
      </c>
      <c r="R34" s="584">
        <f>IFERROR(VLOOKUP(A34,日报!BC:BS,11,0),"0")</f>
        <v>22.8</v>
      </c>
      <c r="S34" s="393">
        <f>IFERROR(VLOOKUP(A34,日报!BT:CJ,8,0),"0")</f>
        <v>0.98</v>
      </c>
      <c r="T34" s="394">
        <f>IFERROR(VLOOKUP(A34,日报!BT:CJ,9,0),"0")</f>
        <v>0.63</v>
      </c>
      <c r="U34" s="395">
        <f>IFERROR(VLOOKUP(A34,日报!BT:CJ,10,0),"0")</f>
        <v>26</v>
      </c>
      <c r="V34" s="584">
        <f>IFERROR(VLOOKUP(A34,日报!BT:CJ,11,0),"0")</f>
        <v>22.9</v>
      </c>
      <c r="W34" s="393">
        <f>IFERROR(VLOOKUP(A34,日报!CK:DA,8,0),"0")</f>
        <v>0.94</v>
      </c>
      <c r="X34" s="394">
        <f>IFERROR(VLOOKUP(A34,日报!CK:DA,9,0),"0")</f>
        <v>0.49</v>
      </c>
      <c r="Y34" s="395">
        <f>IFERROR(VLOOKUP(A34,日报!CK:DA,10,0),"0")</f>
        <v>26</v>
      </c>
      <c r="Z34" s="584">
        <f>IFERROR(VLOOKUP(A34,日报!CK:DA,11,0),"0")</f>
        <v>22.1</v>
      </c>
      <c r="AA34" s="393">
        <f>IFERROR(VLOOKUP(A34,日报!DB:DR,8,0),"0")</f>
        <v>0.85</v>
      </c>
      <c r="AB34" s="394">
        <f>IFERROR(VLOOKUP(A34,日报!DB:DR,9,0),"0")</f>
        <v>0.42</v>
      </c>
      <c r="AC34" s="395">
        <f>IFERROR(VLOOKUP(A34,日报!DB:DR,10,0),"0")</f>
        <v>25.9</v>
      </c>
      <c r="AD34" s="584">
        <f>IFERROR(VLOOKUP(A34,日报!DB:DR,11,0),"0")</f>
        <v>22.1</v>
      </c>
      <c r="AE34" s="393">
        <f>IFERROR(VLOOKUP(A34,日报!DS:EI,8,0),"0")</f>
        <v>0.93</v>
      </c>
      <c r="AF34" s="394">
        <f>IFERROR(VLOOKUP(A34,日报!DS:EI,9,0),"0")</f>
        <v>0.49</v>
      </c>
      <c r="AG34" s="395">
        <f>IFERROR(VLOOKUP(A34,日报!DS:EI,10,0),"0")</f>
        <v>25.9</v>
      </c>
      <c r="AH34" s="584">
        <f>IFERROR(VLOOKUP(A34,日报!DS:EI,11,0),"0")</f>
        <v>22.1</v>
      </c>
      <c r="AI34" s="393">
        <f>IFERROR(VLOOKUP(A34,日报!EJ:EZ,8,0),"0")</f>
        <v>0.82</v>
      </c>
      <c r="AJ34" s="394">
        <f>IFERROR(VLOOKUP(A34,日报!EJ:EZ,9,0),"0")</f>
        <v>0.45</v>
      </c>
      <c r="AK34" s="395">
        <f>IFERROR(VLOOKUP(A34,日报!EJ:EZ,10,0),"0")</f>
        <v>25.8</v>
      </c>
      <c r="AL34" s="584">
        <f>IFERROR(VLOOKUP(A34,日报!EJ:EZ,11,0),"0")</f>
        <v>22.1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0.45</v>
      </c>
      <c r="E35" s="395">
        <f>IFERROR(VLOOKUP(A35,日报!D:T,10,0),"0")</f>
        <v>25.9</v>
      </c>
      <c r="F35" s="584">
        <f>IFERROR(VLOOKUP(A35,日报!D:T,11,0),"0")</f>
        <v>22.1</v>
      </c>
      <c r="G35" s="393">
        <f>IFERROR(VLOOKUP(A35,日报!U:AK,8,0),"0")</f>
        <v>0.89</v>
      </c>
      <c r="H35" s="394">
        <f>IFERROR(VLOOKUP(A35,日报!U:AK,9,0),"0")</f>
        <v>0.44</v>
      </c>
      <c r="I35" s="395">
        <f>IFERROR(VLOOKUP(A35,日报!U:AK,10,0),"0")</f>
        <v>25.6</v>
      </c>
      <c r="J35" s="584">
        <f>IFERROR(VLOOKUP(A35,日报!U:AK,11,0),"0")</f>
        <v>22</v>
      </c>
      <c r="K35" s="393">
        <f>IFERROR(VLOOKUP(A35,日报!AL:BB,8,0),"0")</f>
        <v>0.8</v>
      </c>
      <c r="L35" s="394">
        <f>IFERROR(VLOOKUP(A35,日报!AL:BB,9,0),"0")</f>
        <v>0.45</v>
      </c>
      <c r="M35" s="395">
        <f>IFERROR(VLOOKUP(A35,日报!AL:BB,10,0),"0")</f>
        <v>26</v>
      </c>
      <c r="N35" s="584">
        <f>IFERROR(VLOOKUP(A35,日报!AL:BB,11,0),"0")</f>
        <v>22.4</v>
      </c>
      <c r="O35" s="393">
        <f>IFERROR(VLOOKUP(A35,日报!BC:BS,8,0),"0")</f>
        <v>0.89</v>
      </c>
      <c r="P35" s="394">
        <f>IFERROR(VLOOKUP(A35,日报!BC:BS,9,0),"0")</f>
        <v>0.54</v>
      </c>
      <c r="Q35" s="395">
        <f>IFERROR(VLOOKUP(A35,日报!BC:BS,10,0),"0")</f>
        <v>26.1</v>
      </c>
      <c r="R35" s="584">
        <f>IFERROR(VLOOKUP(A35,日报!BC:BS,11,0),"0")</f>
        <v>22.4</v>
      </c>
      <c r="S35" s="393">
        <f>IFERROR(VLOOKUP(A35,日报!BT:CJ,8,0),"0")</f>
        <v>0.95</v>
      </c>
      <c r="T35" s="394">
        <f>IFERROR(VLOOKUP(A35,日报!BT:CJ,9,0),"0")</f>
        <v>0.52</v>
      </c>
      <c r="U35" s="395">
        <f>IFERROR(VLOOKUP(A35,日报!BT:CJ,10,0),"0")</f>
        <v>27</v>
      </c>
      <c r="V35" s="584">
        <f>IFERROR(VLOOKUP(A35,日报!BT:CJ,11,0),"0")</f>
        <v>22.4</v>
      </c>
      <c r="W35" s="393">
        <f>IFERROR(VLOOKUP(A35,日报!CK:DA,8,0),"0")</f>
        <v>0.93</v>
      </c>
      <c r="X35" s="394">
        <f>IFERROR(VLOOKUP(A35,日报!CK:DA,9,0),"0")</f>
        <v>0.74</v>
      </c>
      <c r="Y35" s="395">
        <f>IFERROR(VLOOKUP(A35,日报!CK:DA,10,0),"0")</f>
        <v>24.6</v>
      </c>
      <c r="Z35" s="584">
        <f>IFERROR(VLOOKUP(A35,日报!CK:DA,11,0),"0")</f>
        <v>21.5</v>
      </c>
      <c r="AA35" s="393">
        <f>IFERROR(VLOOKUP(A35,日报!DB:DR,8,0),"0")</f>
        <v>0.85</v>
      </c>
      <c r="AB35" s="394">
        <f>IFERROR(VLOOKUP(A35,日报!DB:DR,9,0),"0")</f>
        <v>0.67</v>
      </c>
      <c r="AC35" s="395">
        <f>IFERROR(VLOOKUP(A35,日报!DB:DR,10,0),"0")</f>
        <v>24.8</v>
      </c>
      <c r="AD35" s="584">
        <f>IFERROR(VLOOKUP(A35,日报!DB:DR,11,0),"0")</f>
        <v>21.6</v>
      </c>
      <c r="AE35" s="393">
        <f>IFERROR(VLOOKUP(A35,日报!DS:EI,8,0),"0")</f>
        <v>0.93</v>
      </c>
      <c r="AF35" s="394">
        <f>IFERROR(VLOOKUP(A35,日报!DS:EI,9,0),"0")</f>
        <v>0.73</v>
      </c>
      <c r="AG35" s="395">
        <f>IFERROR(VLOOKUP(A35,日报!DS:EI,10,0),"0")</f>
        <v>25.1</v>
      </c>
      <c r="AH35" s="584">
        <f>IFERROR(VLOOKUP(A35,日报!DS:EI,11,0),"0")</f>
        <v>21.6</v>
      </c>
      <c r="AI35" s="393">
        <f>IFERROR(VLOOKUP(A35,日报!EJ:EZ,8,0),"0")</f>
        <v>0.82</v>
      </c>
      <c r="AJ35" s="394">
        <f>IFERROR(VLOOKUP(A35,日报!EJ:EZ,9,0),"0")</f>
        <v>0.64</v>
      </c>
      <c r="AK35" s="395">
        <f>IFERROR(VLOOKUP(A35,日报!EJ:EZ,10,0),"0")</f>
        <v>25</v>
      </c>
      <c r="AL35" s="584">
        <f>IFERROR(VLOOKUP(A35,日报!EJ:EZ,11,0),"0")</f>
        <v>21.6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0.71</v>
      </c>
      <c r="E36" s="395">
        <f>IFERROR(VLOOKUP(A36,日报!D:T,10,0),"0")</f>
        <v>24.8</v>
      </c>
      <c r="F36" s="584">
        <f>IFERROR(VLOOKUP(A36,日报!D:T,11,0),"0")</f>
        <v>21.5</v>
      </c>
      <c r="G36" s="393">
        <f>IFERROR(VLOOKUP(A36,日报!U:AK,8,0),"0")</f>
        <v>0.86</v>
      </c>
      <c r="H36" s="394">
        <f>IFERROR(VLOOKUP(A36,日报!U:AK,9,0),"0")</f>
        <v>0.68</v>
      </c>
      <c r="I36" s="395">
        <f>IFERROR(VLOOKUP(A36,日报!U:AK,10,0),"0")</f>
        <v>24.6</v>
      </c>
      <c r="J36" s="584">
        <f>IFERROR(VLOOKUP(A36,日报!U:AK,11,0),"0")</f>
        <v>21.4</v>
      </c>
      <c r="K36" s="393">
        <f>IFERROR(VLOOKUP(A36,日报!AL:BB,8,0),"0")</f>
        <v>0.79</v>
      </c>
      <c r="L36" s="394">
        <f>IFERROR(VLOOKUP(A36,日报!AL:BB,9,0),"0")</f>
        <v>0.66</v>
      </c>
      <c r="M36" s="395">
        <f>IFERROR(VLOOKUP(A36,日报!AL:BB,10,0),"0")</f>
        <v>24.8</v>
      </c>
      <c r="N36" s="584">
        <f>IFERROR(VLOOKUP(A36,日报!AL:BB,11,0),"0")</f>
        <v>21.8</v>
      </c>
      <c r="O36" s="393">
        <f>IFERROR(VLOOKUP(A36,日报!BC:BS,8,0),"0")</f>
        <v>0.89</v>
      </c>
      <c r="P36" s="394">
        <f>IFERROR(VLOOKUP(A36,日报!BC:BS,9,0),"0")</f>
        <v>0.75</v>
      </c>
      <c r="Q36" s="395">
        <f>IFERROR(VLOOKUP(A36,日报!BC:BS,10,0),"0")</f>
        <v>25.3</v>
      </c>
      <c r="R36" s="584">
        <f>IFERROR(VLOOKUP(A36,日报!BC:BS,11,0),"0")</f>
        <v>21.8</v>
      </c>
      <c r="S36" s="393">
        <f>IFERROR(VLOOKUP(A36,日报!BT:CJ,8,0),"0")</f>
        <v>0.96</v>
      </c>
      <c r="T36" s="394">
        <f>IFERROR(VLOOKUP(A36,日报!BT:CJ,9,0),"0")</f>
        <v>0.77</v>
      </c>
      <c r="U36" s="395">
        <f>IFERROR(VLOOKUP(A36,日报!BT:CJ,10,0),"0")</f>
        <v>25.2</v>
      </c>
      <c r="V36" s="584">
        <f>IFERROR(VLOOKUP(A36,日报!BT:CJ,11,0),"0")</f>
        <v>22</v>
      </c>
      <c r="W36" s="393">
        <f>IFERROR(VLOOKUP(A36,日报!CK:DA,8,0),"0")</f>
        <v>0.93</v>
      </c>
      <c r="X36" s="394">
        <f>IFERROR(VLOOKUP(A36,日报!CK:DA,9,0),"0")</f>
        <v>0.83</v>
      </c>
      <c r="Y36" s="395">
        <f>IFERROR(VLOOKUP(A36,日报!CK:DA,10,0),"0")</f>
        <v>23.5</v>
      </c>
      <c r="Z36" s="584">
        <f>IFERROR(VLOOKUP(A36,日报!CK:DA,11,0),"0")</f>
        <v>21.6</v>
      </c>
      <c r="AA36" s="393">
        <f>IFERROR(VLOOKUP(A36,日报!DB:DR,8,0),"0")</f>
        <v>0.85</v>
      </c>
      <c r="AB36" s="394">
        <f>IFERROR(VLOOKUP(A36,日报!DB:DR,9,0),"0")</f>
        <v>0.78</v>
      </c>
      <c r="AC36" s="395">
        <f>IFERROR(VLOOKUP(A36,日报!DB:DR,10,0),"0")</f>
        <v>23.8</v>
      </c>
      <c r="AD36" s="584">
        <f>IFERROR(VLOOKUP(A36,日报!DB:DR,11,0),"0")</f>
        <v>21.7</v>
      </c>
      <c r="AE36" s="393">
        <f>IFERROR(VLOOKUP(A36,日报!DS:EI,8,0),"0")</f>
        <v>0.92</v>
      </c>
      <c r="AF36" s="394">
        <f>IFERROR(VLOOKUP(A36,日报!DS:EI,9,0),"0")</f>
        <v>0.83</v>
      </c>
      <c r="AG36" s="395">
        <f>IFERROR(VLOOKUP(A36,日报!DS:EI,10,0),"0")</f>
        <v>24</v>
      </c>
      <c r="AH36" s="584">
        <f>IFERROR(VLOOKUP(A36,日报!DS:EI,11,0),"0")</f>
        <v>21.6</v>
      </c>
      <c r="AI36" s="393">
        <f>IFERROR(VLOOKUP(A36,日报!EJ:EZ,8,0),"0")</f>
        <v>0.8</v>
      </c>
      <c r="AJ36" s="394">
        <f>IFERROR(VLOOKUP(A36,日报!EJ:EZ,9,0),"0")</f>
        <v>0.73</v>
      </c>
      <c r="AK36" s="395">
        <f>IFERROR(VLOOKUP(A36,日报!EJ:EZ,10,0),"0")</f>
        <v>23.8</v>
      </c>
      <c r="AL36" s="584">
        <f>IFERROR(VLOOKUP(A36,日报!EJ:EZ,11,0),"0")</f>
        <v>21.7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0.81</v>
      </c>
      <c r="E37" s="395">
        <f>IFERROR(VLOOKUP(A37,日报!D:T,10,0),"0")</f>
        <v>23.6</v>
      </c>
      <c r="F37" s="584">
        <f>IFERROR(VLOOKUP(A37,日报!D:T,11,0),"0")</f>
        <v>21.6</v>
      </c>
      <c r="G37" s="393">
        <f>IFERROR(VLOOKUP(A37,日报!U:AK,8,0),"0")</f>
        <v>0.86</v>
      </c>
      <c r="H37" s="394">
        <f>IFERROR(VLOOKUP(A37,日报!U:AK,9,0),"0")</f>
        <v>0.77</v>
      </c>
      <c r="I37" s="395">
        <f>IFERROR(VLOOKUP(A37,日报!U:AK,10,0),"0")</f>
        <v>23.3</v>
      </c>
      <c r="J37" s="584">
        <f>IFERROR(VLOOKUP(A37,日报!U:AK,11,0),"0")</f>
        <v>21.4</v>
      </c>
      <c r="K37" s="393">
        <f>IFERROR(VLOOKUP(A37,日报!AL:BB,8,0),"0")</f>
        <v>0.8</v>
      </c>
      <c r="L37" s="394">
        <f>IFERROR(VLOOKUP(A37,日报!AL:BB,9,0),"0")</f>
        <v>0.74</v>
      </c>
      <c r="M37" s="395">
        <f>IFERROR(VLOOKUP(A37,日报!AL:BB,10,0),"0")</f>
        <v>24</v>
      </c>
      <c r="N37" s="584">
        <f>IFERROR(VLOOKUP(A37,日报!AL:BB,11,0),"0")</f>
        <v>21.9</v>
      </c>
      <c r="O37" s="393">
        <f>IFERROR(VLOOKUP(A37,日报!BC:BS,8,0),"0")</f>
        <v>0.89</v>
      </c>
      <c r="P37" s="394">
        <f>IFERROR(VLOOKUP(A37,日报!BC:BS,9,0),"0")</f>
        <v>0.84</v>
      </c>
      <c r="Q37" s="395">
        <f>IFERROR(VLOOKUP(A37,日报!BC:BS,10,0),"0")</f>
        <v>24.1</v>
      </c>
      <c r="R37" s="584">
        <f>IFERROR(VLOOKUP(A37,日报!BC:BS,11,0),"0")</f>
        <v>21.9</v>
      </c>
      <c r="S37" s="393">
        <f>IFERROR(VLOOKUP(A37,日报!BT:CJ,8,0),"0")</f>
        <v>0.95</v>
      </c>
      <c r="T37" s="394">
        <f>IFERROR(VLOOKUP(A37,日报!BT:CJ,9,0),"0")</f>
        <v>0.86</v>
      </c>
      <c r="U37" s="395">
        <f>IFERROR(VLOOKUP(A37,日报!BT:CJ,10,0),"0")</f>
        <v>24</v>
      </c>
      <c r="V37" s="584">
        <f>IFERROR(VLOOKUP(A37,日报!BT:CJ,11,0),"0")</f>
        <v>21.9</v>
      </c>
      <c r="W37" s="393">
        <f>IFERROR(VLOOKUP(A37,日报!CK:DA,8,0),"0")</f>
        <v>0.97</v>
      </c>
      <c r="X37" s="394">
        <f>IFERROR(VLOOKUP(A37,日报!CK:DA,9,0),"0")</f>
        <v>0.9</v>
      </c>
      <c r="Y37" s="395">
        <f>IFERROR(VLOOKUP(A37,日报!CK:DA,10,0),"0")</f>
        <v>23.3</v>
      </c>
      <c r="Z37" s="584">
        <f>IFERROR(VLOOKUP(A37,日报!CK:DA,11,0),"0")</f>
        <v>21.4</v>
      </c>
      <c r="AA37" s="393">
        <f>IFERROR(VLOOKUP(A37,日报!DB:DR,8,0),"0")</f>
        <v>0.87</v>
      </c>
      <c r="AB37" s="394">
        <f>IFERROR(VLOOKUP(A37,日报!DB:DR,9,0),"0")</f>
        <v>0.83</v>
      </c>
      <c r="AC37" s="395">
        <f>IFERROR(VLOOKUP(A37,日报!DB:DR,10,0),"0")</f>
        <v>23.6</v>
      </c>
      <c r="AD37" s="584">
        <f>IFERROR(VLOOKUP(A37,日报!DB:DR,11,0),"0")</f>
        <v>21.4</v>
      </c>
      <c r="AE37" s="393">
        <f>IFERROR(VLOOKUP(A37,日报!DS:EI,8,0),"0")</f>
        <v>0.96</v>
      </c>
      <c r="AF37" s="394">
        <f>IFERROR(VLOOKUP(A37,日报!DS:EI,9,0),"0")</f>
        <v>0.89</v>
      </c>
      <c r="AG37" s="395">
        <f>IFERROR(VLOOKUP(A37,日报!DS:EI,10,0),"0")</f>
        <v>23.5</v>
      </c>
      <c r="AH37" s="584">
        <f>IFERROR(VLOOKUP(A37,日报!DS:EI,11,0),"0")</f>
        <v>21.6</v>
      </c>
      <c r="AI37" s="393">
        <f>IFERROR(VLOOKUP(A37,日报!EJ:EZ,8,0),"0")</f>
        <v>0.87</v>
      </c>
      <c r="AJ37" s="394">
        <f>IFERROR(VLOOKUP(A37,日报!EJ:EZ,9,0),"0")</f>
        <v>0.78</v>
      </c>
      <c r="AK37" s="395">
        <f>IFERROR(VLOOKUP(A37,日报!EJ:EZ,10,0),"0")</f>
        <v>23.5</v>
      </c>
      <c r="AL37" s="584">
        <f>IFERROR(VLOOKUP(A37,日报!EJ:EZ,11,0),"0")</f>
        <v>21.4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0.95</v>
      </c>
      <c r="D38" s="394">
        <f>IFERROR(VLOOKUP(A38,日报!D:T,9,0),"0")</f>
        <v>0.86</v>
      </c>
      <c r="E38" s="395">
        <f>IFERROR(VLOOKUP(A38,日报!D:T,10,0),"0")</f>
        <v>23.3</v>
      </c>
      <c r="F38" s="584">
        <f>IFERROR(VLOOKUP(A38,日报!D:T,11,0),"0")</f>
        <v>21.4</v>
      </c>
      <c r="G38" s="393">
        <f>IFERROR(VLOOKUP(A38,日报!U:AK,8,0),"0")</f>
        <v>0.92</v>
      </c>
      <c r="H38" s="394">
        <f>IFERROR(VLOOKUP(A38,日报!U:AK,9,0),"0")</f>
        <v>0.85</v>
      </c>
      <c r="I38" s="395">
        <f>IFERROR(VLOOKUP(A38,日报!U:AK,10,0),"0")</f>
        <v>23.1</v>
      </c>
      <c r="J38" s="584">
        <f>IFERROR(VLOOKUP(A38,日报!U:AK,11,0),"0")</f>
        <v>21.4</v>
      </c>
      <c r="K38" s="393">
        <f>IFERROR(VLOOKUP(A38,日报!AL:BB,8,0),"0")</f>
        <v>0.84</v>
      </c>
      <c r="L38" s="394">
        <f>IFERROR(VLOOKUP(A38,日报!AL:BB,9,0),"0")</f>
        <v>0.79</v>
      </c>
      <c r="M38" s="395">
        <f>IFERROR(VLOOKUP(A38,日报!AL:BB,10,0),"0")</f>
        <v>23.5</v>
      </c>
      <c r="N38" s="584">
        <f>IFERROR(VLOOKUP(A38,日报!AL:BB,11,0),"0")</f>
        <v>21.9</v>
      </c>
      <c r="O38" s="393">
        <f>IFERROR(VLOOKUP(A38,日报!BC:BS,8,0),"0")</f>
        <v>0.92</v>
      </c>
      <c r="P38" s="394">
        <f>IFERROR(VLOOKUP(A38,日报!BC:BS,9,0),"0")</f>
        <v>0.88</v>
      </c>
      <c r="Q38" s="395">
        <f>IFERROR(VLOOKUP(A38,日报!BC:BS,10,0),"0")</f>
        <v>23.4</v>
      </c>
      <c r="R38" s="584">
        <f>IFERROR(VLOOKUP(A38,日报!BC:BS,11,0),"0")</f>
        <v>21.8</v>
      </c>
      <c r="S38" s="393">
        <f>IFERROR(VLOOKUP(A38,日报!BT:CJ,8,0),"0")</f>
        <v>0.95</v>
      </c>
      <c r="T38" s="394">
        <f>IFERROR(VLOOKUP(A38,日报!BT:CJ,9,0),"0")</f>
        <v>0.86</v>
      </c>
      <c r="U38" s="395">
        <f>IFERROR(VLOOKUP(A38,日报!BT:CJ,10,0),"0")</f>
        <v>25.1</v>
      </c>
      <c r="V38" s="584">
        <f>IFERROR(VLOOKUP(A38,日报!BT:CJ,11,0),"0")</f>
        <v>21.4</v>
      </c>
      <c r="W38" s="393">
        <f>IFERROR(VLOOKUP(A38,日报!CK:DA,8,0),"0")</f>
        <v>0.97</v>
      </c>
      <c r="X38" s="394">
        <f>IFERROR(VLOOKUP(A38,日报!CK:DA,9,0),"0")</f>
        <v>0.8</v>
      </c>
      <c r="Y38" s="395">
        <f>IFERROR(VLOOKUP(A38,日报!CK:DA,10,0),"0")</f>
        <v>26.6</v>
      </c>
      <c r="Z38" s="584">
        <f>IFERROR(VLOOKUP(A38,日报!CK:DA,11,0),"0")</f>
        <v>21.1</v>
      </c>
      <c r="AA38" s="393">
        <f>IFERROR(VLOOKUP(A38,日报!DB:DR,8,0),"0")</f>
        <v>0.87</v>
      </c>
      <c r="AB38" s="394">
        <f>IFERROR(VLOOKUP(A38,日报!DB:DR,9,0),"0")</f>
        <v>0.72</v>
      </c>
      <c r="AC38" s="395">
        <f>IFERROR(VLOOKUP(A38,日报!DB:DR,10,0),"0")</f>
        <v>26.7</v>
      </c>
      <c r="AD38" s="584">
        <f>IFERROR(VLOOKUP(A38,日报!DB:DR,11,0),"0")</f>
        <v>21.2</v>
      </c>
      <c r="AE38" s="393">
        <f>IFERROR(VLOOKUP(A38,日报!DS:EI,8,0),"0")</f>
        <v>0.96</v>
      </c>
      <c r="AF38" s="394">
        <f>IFERROR(VLOOKUP(A38,日报!DS:EI,9,0),"0")</f>
        <v>0.77</v>
      </c>
      <c r="AG38" s="395">
        <f>IFERROR(VLOOKUP(A38,日报!DS:EI,10,0),"0")</f>
        <v>26.8</v>
      </c>
      <c r="AH38" s="584">
        <f>IFERROR(VLOOKUP(A38,日报!DS:EI,11,0),"0")</f>
        <v>21.3</v>
      </c>
      <c r="AI38" s="393">
        <f>IFERROR(VLOOKUP(A38,日报!EJ:EZ,8,0),"0")</f>
        <v>0.87</v>
      </c>
      <c r="AJ38" s="394">
        <f>IFERROR(VLOOKUP(A38,日报!EJ:EZ,9,0),"0")</f>
        <v>0.68</v>
      </c>
      <c r="AK38" s="395">
        <f>IFERROR(VLOOKUP(A38,日报!EJ:EZ,10,0),"0")</f>
        <v>26.8</v>
      </c>
      <c r="AL38" s="584">
        <f>IFERROR(VLOOKUP(A38,日报!EJ:EZ,11,0),"0")</f>
        <v>21.1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0.95</v>
      </c>
      <c r="D39" s="394">
        <f>IFERROR(VLOOKUP(A39,日报!D:T,9,0),"0")</f>
        <v>0.77</v>
      </c>
      <c r="E39" s="395">
        <f>IFERROR(VLOOKUP(A39,日报!D:T,10,0),"0")</f>
        <v>27</v>
      </c>
      <c r="F39" s="584">
        <f>IFERROR(VLOOKUP(A39,日报!D:T,11,0),"0")</f>
        <v>21</v>
      </c>
      <c r="G39" s="393">
        <f>IFERROR(VLOOKUP(A39,日报!U:AK,8,0),"0")</f>
        <v>0.92</v>
      </c>
      <c r="H39" s="394">
        <f>IFERROR(VLOOKUP(A39,日报!U:AK,9,0),"0")</f>
        <v>0.72</v>
      </c>
      <c r="I39" s="395">
        <f>IFERROR(VLOOKUP(A39,日报!U:AK,10,0),"0")</f>
        <v>27</v>
      </c>
      <c r="J39" s="584">
        <f>IFERROR(VLOOKUP(A39,日报!U:AK,11,0),"0")</f>
        <v>20.9</v>
      </c>
      <c r="K39" s="393">
        <f>IFERROR(VLOOKUP(A39,日报!AL:BB,8,0),"0")</f>
        <v>0.84</v>
      </c>
      <c r="L39" s="394">
        <f>IFERROR(VLOOKUP(A39,日报!AL:BB,9,0),"0")</f>
        <v>0.7</v>
      </c>
      <c r="M39" s="395">
        <f>IFERROR(VLOOKUP(A39,日报!AL:BB,10,0),"0")</f>
        <v>26.9</v>
      </c>
      <c r="N39" s="584">
        <f>IFERROR(VLOOKUP(A39,日报!AL:BB,11,0),"0")</f>
        <v>21.3</v>
      </c>
      <c r="O39" s="393">
        <f>IFERROR(VLOOKUP(A39,日报!BC:BS,8,0),"0")</f>
        <v>0.92</v>
      </c>
      <c r="P39" s="394">
        <f>IFERROR(VLOOKUP(A39,日报!BC:BS,9,0),"0")</f>
        <v>0.81</v>
      </c>
      <c r="Q39" s="395">
        <f>IFERROR(VLOOKUP(A39,日报!BC:BS,10,0),"0")</f>
        <v>27</v>
      </c>
      <c r="R39" s="584">
        <f>IFERROR(VLOOKUP(A39,日报!BC:BS,11,0),"0")</f>
        <v>21.3</v>
      </c>
      <c r="S39" s="393">
        <f>IFERROR(VLOOKUP(A39,日报!BT:CJ,8,0),"0")</f>
        <v>0.95</v>
      </c>
      <c r="T39" s="394">
        <f>IFERROR(VLOOKUP(A39,日报!BT:CJ,9,0),"0")</f>
        <v>0.82</v>
      </c>
      <c r="U39" s="395">
        <f>IFERROR(VLOOKUP(A39,日报!BT:CJ,10,0),"0")</f>
        <v>26.9</v>
      </c>
      <c r="V39" s="584">
        <f>IFERROR(VLOOKUP(A39,日报!BT:CJ,11,0),"0")</f>
        <v>21.4</v>
      </c>
      <c r="W39" s="393">
        <f>IFERROR(VLOOKUP(A39,日报!CK:DA,8,0),"0")</f>
        <v>0.98</v>
      </c>
      <c r="X39" s="394">
        <f>IFERROR(VLOOKUP(A39,日报!CK:DA,9,0),"0")</f>
        <v>0.72</v>
      </c>
      <c r="Y39" s="395">
        <f>IFERROR(VLOOKUP(A39,日报!CK:DA,10,0),"0")</f>
        <v>26.2</v>
      </c>
      <c r="Z39" s="584">
        <f>IFERROR(VLOOKUP(A39,日报!CK:DA,11,0),"0")</f>
        <v>20.399999999999999</v>
      </c>
      <c r="AA39" s="393">
        <f>IFERROR(VLOOKUP(A39,日报!DB:DR,8,0),"0")</f>
        <v>0.87</v>
      </c>
      <c r="AB39" s="394">
        <f>IFERROR(VLOOKUP(A39,日报!DB:DR,9,0),"0")</f>
        <v>0.63</v>
      </c>
      <c r="AC39" s="395">
        <f>IFERROR(VLOOKUP(A39,日报!DB:DR,10,0),"0")</f>
        <v>25.9</v>
      </c>
      <c r="AD39" s="584">
        <f>IFERROR(VLOOKUP(A39,日报!DB:DR,11,0),"0")</f>
        <v>20.5</v>
      </c>
      <c r="AE39" s="393">
        <f>IFERROR(VLOOKUP(A39,日报!DS:EI,8,0),"0")</f>
        <v>0.96</v>
      </c>
      <c r="AF39" s="394">
        <f>IFERROR(VLOOKUP(A39,日报!DS:EI,9,0),"0")</f>
        <v>0.67</v>
      </c>
      <c r="AG39" s="395">
        <f>IFERROR(VLOOKUP(A39,日报!DS:EI,10,0),"0")</f>
        <v>26</v>
      </c>
      <c r="AH39" s="584">
        <f>IFERROR(VLOOKUP(A39,日报!DS:EI,11,0),"0")</f>
        <v>20.5</v>
      </c>
      <c r="AI39" s="393">
        <f>IFERROR(VLOOKUP(A39,日报!EJ:EZ,8,0),"0")</f>
        <v>0.88</v>
      </c>
      <c r="AJ39" s="394">
        <f>IFERROR(VLOOKUP(A39,日报!EJ:EZ,9,0),"0")</f>
        <v>0.6</v>
      </c>
      <c r="AK39" s="395">
        <f>IFERROR(VLOOKUP(A39,日报!EJ:EZ,10,0),"0")</f>
        <v>25.8</v>
      </c>
      <c r="AL39" s="584">
        <f>IFERROR(VLOOKUP(A39,日报!EJ:EZ,11,0),"0")</f>
        <v>20.6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0.66</v>
      </c>
      <c r="E40" s="395">
        <f>IFERROR(VLOOKUP(A40,日报!D:T,10,0),"0")</f>
        <v>26.3</v>
      </c>
      <c r="F40" s="584">
        <f>IFERROR(VLOOKUP(A40,日报!D:T,11,0),"0")</f>
        <v>20.5</v>
      </c>
      <c r="G40" s="393">
        <f>IFERROR(VLOOKUP(A40,日报!U:AK,8,0),"0")</f>
        <v>0.93</v>
      </c>
      <c r="H40" s="394">
        <f>IFERROR(VLOOKUP(A40,日报!U:AK,9,0),"0")</f>
        <v>0.63</v>
      </c>
      <c r="I40" s="395">
        <f>IFERROR(VLOOKUP(A40,日报!U:AK,10,0),"0")</f>
        <v>26.1</v>
      </c>
      <c r="J40" s="584">
        <f>IFERROR(VLOOKUP(A40,日报!U:AK,11,0),"0")</f>
        <v>20.3</v>
      </c>
      <c r="K40" s="393">
        <f>IFERROR(VLOOKUP(A40,日报!AL:BB,8,0),"0")</f>
        <v>0.84</v>
      </c>
      <c r="L40" s="394">
        <f>IFERROR(VLOOKUP(A40,日报!AL:BB,9,0),"0")</f>
        <v>0.63</v>
      </c>
      <c r="M40" s="395">
        <f>IFERROR(VLOOKUP(A40,日报!AL:BB,10,0),"0")</f>
        <v>26.2</v>
      </c>
      <c r="N40" s="584">
        <f>IFERROR(VLOOKUP(A40,日报!AL:BB,11,0),"0")</f>
        <v>20.6</v>
      </c>
      <c r="O40" s="393">
        <f>IFERROR(VLOOKUP(A40,日报!BC:BS,8,0),"0")</f>
        <v>0.93</v>
      </c>
      <c r="P40" s="394">
        <f>IFERROR(VLOOKUP(A40,日报!BC:BS,9,0),"0")</f>
        <v>0.73</v>
      </c>
      <c r="Q40" s="395">
        <f>IFERROR(VLOOKUP(A40,日报!BC:BS,10,0),"0")</f>
        <v>25.9</v>
      </c>
      <c r="R40" s="584">
        <f>IFERROR(VLOOKUP(A40,日报!BC:BS,11,0),"0")</f>
        <v>20.5</v>
      </c>
      <c r="S40" s="393">
        <f>IFERROR(VLOOKUP(A40,日报!BT:CJ,8,0),"0")</f>
        <v>0.95</v>
      </c>
      <c r="T40" s="394">
        <f>IFERROR(VLOOKUP(A40,日报!BT:CJ,9,0),"0")</f>
        <v>0.73</v>
      </c>
      <c r="U40" s="395">
        <f>IFERROR(VLOOKUP(A40,日报!BT:CJ,10,0),"0")</f>
        <v>26.2</v>
      </c>
      <c r="V40" s="584">
        <f>IFERROR(VLOOKUP(A40,日报!BT:CJ,11,0),"0")</f>
        <v>20.3</v>
      </c>
      <c r="W40" s="393">
        <f>IFERROR(VLOOKUP(A40,日报!CK:DA,8,0),"0")</f>
        <v>0.92</v>
      </c>
      <c r="X40" s="394">
        <f>IFERROR(VLOOKUP(A40,日报!CK:DA,9,0),"0")</f>
        <v>0.61</v>
      </c>
      <c r="Y40" s="395">
        <f>IFERROR(VLOOKUP(A40,日报!CK:DA,10,0),"0")</f>
        <v>24.3</v>
      </c>
      <c r="Z40" s="584">
        <f>IFERROR(VLOOKUP(A40,日报!CK:DA,11,0),"0")</f>
        <v>20.100000000000001</v>
      </c>
      <c r="AA40" s="393">
        <f>IFERROR(VLOOKUP(A40,日报!DB:DR,8,0),"0")</f>
        <v>0.85</v>
      </c>
      <c r="AB40" s="394">
        <f>IFERROR(VLOOKUP(A40,日报!DB:DR,9,0),"0")</f>
        <v>0.53</v>
      </c>
      <c r="AC40" s="395">
        <f>IFERROR(VLOOKUP(A40,日报!DB:DR,10,0),"0")</f>
        <v>24.3</v>
      </c>
      <c r="AD40" s="584">
        <f>IFERROR(VLOOKUP(A40,日报!DB:DR,11,0),"0")</f>
        <v>19.899999999999999</v>
      </c>
      <c r="AE40" s="393">
        <f>IFERROR(VLOOKUP(A40,日报!DS:EI,8,0),"0")</f>
        <v>0.92</v>
      </c>
      <c r="AF40" s="394">
        <f>IFERROR(VLOOKUP(A40,日报!DS:EI,9,0),"0")</f>
        <v>0.57999999999999996</v>
      </c>
      <c r="AG40" s="395">
        <f>IFERROR(VLOOKUP(A40,日报!DS:EI,10,0),"0")</f>
        <v>24.2</v>
      </c>
      <c r="AH40" s="584">
        <f>IFERROR(VLOOKUP(A40,日报!DS:EI,11,0),"0")</f>
        <v>20.100000000000001</v>
      </c>
      <c r="AI40" s="393">
        <f>IFERROR(VLOOKUP(A40,日报!EJ:EZ,8,0),"0")</f>
        <v>0.81</v>
      </c>
      <c r="AJ40" s="394">
        <f>IFERROR(VLOOKUP(A40,日报!EJ:EZ,9,0),"0")</f>
        <v>0.49</v>
      </c>
      <c r="AK40" s="395">
        <f>IFERROR(VLOOKUP(A40,日报!EJ:EZ,10,0),"0")</f>
        <v>23.9</v>
      </c>
      <c r="AL40" s="584">
        <f>IFERROR(VLOOKUP(A40,日报!EJ:EZ,11,0),"0")</f>
        <v>20.100000000000001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0.55000000000000004</v>
      </c>
      <c r="E41" s="395">
        <f>IFERROR(VLOOKUP(A41,日报!D:T,10,0),"0")</f>
        <v>24.1</v>
      </c>
      <c r="F41" s="584">
        <f>IFERROR(VLOOKUP(A41,日报!D:T,11,0),"0")</f>
        <v>19.8</v>
      </c>
      <c r="G41" s="393">
        <f>IFERROR(VLOOKUP(A41,日报!U:AK,8,0),"0")</f>
        <v>0.87</v>
      </c>
      <c r="H41" s="394">
        <f>IFERROR(VLOOKUP(A41,日报!U:AK,9,0),"0")</f>
        <v>0.53</v>
      </c>
      <c r="I41" s="395">
        <f>IFERROR(VLOOKUP(A41,日报!U:AK,10,0),"0")</f>
        <v>23.8</v>
      </c>
      <c r="J41" s="584">
        <f>IFERROR(VLOOKUP(A41,日报!U:AK,11,0),"0")</f>
        <v>20</v>
      </c>
      <c r="K41" s="393">
        <f>IFERROR(VLOOKUP(A41,日报!AL:BB,8,0),"0")</f>
        <v>0.8</v>
      </c>
      <c r="L41" s="394">
        <f>IFERROR(VLOOKUP(A41,日报!AL:BB,9,0),"0")</f>
        <v>0.54</v>
      </c>
      <c r="M41" s="395">
        <f>IFERROR(VLOOKUP(A41,日报!AL:BB,10,0),"0")</f>
        <v>24.1</v>
      </c>
      <c r="N41" s="584">
        <f>IFERROR(VLOOKUP(A41,日报!AL:BB,11,0),"0")</f>
        <v>20.100000000000001</v>
      </c>
      <c r="O41" s="393">
        <f>IFERROR(VLOOKUP(A41,日报!BC:BS,8,0),"0")</f>
        <v>0.89</v>
      </c>
      <c r="P41" s="394">
        <f>IFERROR(VLOOKUP(A41,日报!BC:BS,9,0),"0")</f>
        <v>0.62</v>
      </c>
      <c r="Q41" s="395">
        <f>IFERROR(VLOOKUP(A41,日报!BC:BS,10,0),"0")</f>
        <v>24</v>
      </c>
      <c r="R41" s="584">
        <f>IFERROR(VLOOKUP(A41,日报!BC:BS,11,0),"0")</f>
        <v>20</v>
      </c>
      <c r="S41" s="393">
        <f>IFERROR(VLOOKUP(A41,日报!BT:CJ,8,0),"0")</f>
        <v>0.97</v>
      </c>
      <c r="T41" s="394">
        <f>IFERROR(VLOOKUP(A41,日报!BT:CJ,9,0),"0")</f>
        <v>0.64</v>
      </c>
      <c r="U41" s="395">
        <f>IFERROR(VLOOKUP(A41,日报!BT:CJ,10,0),"0")</f>
        <v>24</v>
      </c>
      <c r="V41" s="584">
        <f>IFERROR(VLOOKUP(A41,日报!BT:CJ,11,0),"0")</f>
        <v>20</v>
      </c>
      <c r="W41" s="393">
        <f>IFERROR(VLOOKUP(A41,日报!CK:DA,8,0),"0")</f>
        <v>0.95</v>
      </c>
      <c r="X41" s="394">
        <f>IFERROR(VLOOKUP(A41,日报!CK:DA,9,0),"0")</f>
        <v>0.59</v>
      </c>
      <c r="Y41" s="395">
        <f>IFERROR(VLOOKUP(A41,日报!CK:DA,10,0),"0")</f>
        <v>26.4</v>
      </c>
      <c r="Z41" s="584">
        <f>IFERROR(VLOOKUP(A41,日报!CK:DA,11,0),"0")</f>
        <v>19.399999999999999</v>
      </c>
      <c r="AA41" s="393">
        <f>IFERROR(VLOOKUP(A41,日报!DB:DR,8,0),"0")</f>
        <v>0.86</v>
      </c>
      <c r="AB41" s="394">
        <f>IFERROR(VLOOKUP(A41,日报!DB:DR,9,0),"0")</f>
        <v>0.52</v>
      </c>
      <c r="AC41" s="395">
        <f>IFERROR(VLOOKUP(A41,日报!DB:DR,10,0),"0")</f>
        <v>26.3</v>
      </c>
      <c r="AD41" s="584">
        <f>IFERROR(VLOOKUP(A41,日报!DB:DR,11,0),"0")</f>
        <v>19.5</v>
      </c>
      <c r="AE41" s="393">
        <f>IFERROR(VLOOKUP(A41,日报!DS:EI,8,0),"0")</f>
        <v>0.95</v>
      </c>
      <c r="AF41" s="394">
        <f>IFERROR(VLOOKUP(A41,日报!DS:EI,9,0),"0")</f>
        <v>0.57999999999999996</v>
      </c>
      <c r="AG41" s="395">
        <f>IFERROR(VLOOKUP(A41,日报!DS:EI,10,0),"0")</f>
        <v>26.3</v>
      </c>
      <c r="AH41" s="584">
        <f>IFERROR(VLOOKUP(A41,日报!DS:EI,11,0),"0")</f>
        <v>19.5</v>
      </c>
      <c r="AI41" s="393">
        <f>IFERROR(VLOOKUP(A41,日报!EJ:EZ,8,0),"0")</f>
        <v>0.86</v>
      </c>
      <c r="AJ41" s="394">
        <f>IFERROR(VLOOKUP(A41,日报!EJ:EZ,9,0),"0")</f>
        <v>0.5</v>
      </c>
      <c r="AK41" s="395">
        <f>IFERROR(VLOOKUP(A41,日报!EJ:EZ,10,0),"0")</f>
        <v>26.7</v>
      </c>
      <c r="AL41" s="584">
        <f>IFERROR(VLOOKUP(A41,日报!EJ:EZ,11,0),"0")</f>
        <v>19.600000000000001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0.92</v>
      </c>
      <c r="D42" s="394">
        <f>IFERROR(VLOOKUP(A42,日报!D:T,9,0),"0")</f>
        <v>0.57999999999999996</v>
      </c>
      <c r="E42" s="395">
        <f>IFERROR(VLOOKUP(A42,日报!D:T,10,0),"0")</f>
        <v>26.3</v>
      </c>
      <c r="F42" s="584">
        <f>IFERROR(VLOOKUP(A42,日报!D:T,11,0),"0")</f>
        <v>19.2</v>
      </c>
      <c r="G42" s="393">
        <f>IFERROR(VLOOKUP(A42,日报!U:AK,8,0),"0")</f>
        <v>0.88</v>
      </c>
      <c r="H42" s="394">
        <f>IFERROR(VLOOKUP(A42,日报!U:AK,9,0),"0")</f>
        <v>0.54</v>
      </c>
      <c r="I42" s="395">
        <f>IFERROR(VLOOKUP(A42,日报!U:AK,10,0),"0")</f>
        <v>26.1</v>
      </c>
      <c r="J42" s="584">
        <f>IFERROR(VLOOKUP(A42,日报!U:AK,11,0),"0")</f>
        <v>19.399999999999999</v>
      </c>
      <c r="K42" s="393">
        <f>IFERROR(VLOOKUP(A42,日报!AL:BB,8,0),"0")</f>
        <v>0.82</v>
      </c>
      <c r="L42" s="394">
        <f>IFERROR(VLOOKUP(A42,日报!AL:BB,9,0),"0")</f>
        <v>0.55000000000000004</v>
      </c>
      <c r="M42" s="395">
        <f>IFERROR(VLOOKUP(A42,日报!AL:BB,10,0),"0")</f>
        <v>26</v>
      </c>
      <c r="N42" s="584">
        <f>IFERROR(VLOOKUP(A42,日报!AL:BB,11,0),"0")</f>
        <v>19.399999999999999</v>
      </c>
      <c r="O42" s="393">
        <f>IFERROR(VLOOKUP(A42,日报!BC:BS,8,0),"0")</f>
        <v>0.89</v>
      </c>
      <c r="P42" s="394">
        <f>IFERROR(VLOOKUP(A42,日报!BC:BS,9,0),"0")</f>
        <v>0.62</v>
      </c>
      <c r="Q42" s="395">
        <f>IFERROR(VLOOKUP(A42,日报!BC:BS,10,0),"0")</f>
        <v>26.1</v>
      </c>
      <c r="R42" s="584">
        <f>IFERROR(VLOOKUP(A42,日报!BC:BS,11,0),"0")</f>
        <v>19.5</v>
      </c>
      <c r="S42" s="393">
        <f>IFERROR(VLOOKUP(A42,日报!BT:CJ,8,0),"0")</f>
        <v>0.98</v>
      </c>
      <c r="T42" s="394">
        <f>IFERROR(VLOOKUP(A42,日报!BT:CJ,9,0),"0")</f>
        <v>0.61</v>
      </c>
      <c r="U42" s="395">
        <f>IFERROR(VLOOKUP(A42,日报!BT:CJ,10,0),"0")</f>
        <v>26.2</v>
      </c>
      <c r="V42" s="584">
        <f>IFERROR(VLOOKUP(A42,日报!BT:CJ,11,0),"0")</f>
        <v>19.399999999999999</v>
      </c>
      <c r="W42" s="393">
        <f>IFERROR(VLOOKUP(A42,日报!CK:DA,8,0),"0")</f>
        <v>0.91</v>
      </c>
      <c r="X42" s="394">
        <f>IFERROR(VLOOKUP(A42,日报!CK:DA,9,0),"0")</f>
        <v>0.69</v>
      </c>
      <c r="Y42" s="395">
        <f>IFERROR(VLOOKUP(A42,日报!CK:DA,10,0),"0")</f>
        <v>27.8</v>
      </c>
      <c r="Z42" s="584">
        <f>IFERROR(VLOOKUP(A42,日报!CK:DA,11,0),"0")</f>
        <v>19.5</v>
      </c>
      <c r="AA42" s="393">
        <f>IFERROR(VLOOKUP(A42,日报!DB:DR,8,0),"0")</f>
        <v>0.85</v>
      </c>
      <c r="AB42" s="394">
        <f>IFERROR(VLOOKUP(A42,日报!DB:DR,9,0),"0")</f>
        <v>0.62</v>
      </c>
      <c r="AC42" s="395">
        <f>IFERROR(VLOOKUP(A42,日报!DB:DR,10,0),"0")</f>
        <v>27.8</v>
      </c>
      <c r="AD42" s="584">
        <f>IFERROR(VLOOKUP(A42,日报!DB:DR,11,0),"0")</f>
        <v>19.3</v>
      </c>
      <c r="AE42" s="393">
        <f>IFERROR(VLOOKUP(A42,日报!DS:EI,8,0),"0")</f>
        <v>0.92</v>
      </c>
      <c r="AF42" s="394">
        <f>IFERROR(VLOOKUP(A42,日报!DS:EI,9,0),"0")</f>
        <v>0.67</v>
      </c>
      <c r="AG42" s="395">
        <f>IFERROR(VLOOKUP(A42,日报!DS:EI,10,0),"0")</f>
        <v>28.1</v>
      </c>
      <c r="AH42" s="584">
        <f>IFERROR(VLOOKUP(A42,日报!DS:EI,11,0),"0")</f>
        <v>19.399999999999999</v>
      </c>
      <c r="AI42" s="393">
        <f>IFERROR(VLOOKUP(A42,日报!EJ:EZ,8,0),"0")</f>
        <v>0.83</v>
      </c>
      <c r="AJ42" s="394">
        <f>IFERROR(VLOOKUP(A42,日报!EJ:EZ,9,0),"0")</f>
        <v>0.6</v>
      </c>
      <c r="AK42" s="395">
        <f>IFERROR(VLOOKUP(A42,日报!EJ:EZ,10,0),"0")</f>
        <v>28.3</v>
      </c>
      <c r="AL42" s="584">
        <f>IFERROR(VLOOKUP(A42,日报!EJ:EZ,11,0),"0")</f>
        <v>19.5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0.69</v>
      </c>
      <c r="E43" s="395">
        <f>IFERROR(VLOOKUP(A43,日报!D:T,10,0),"0")</f>
        <v>28.2</v>
      </c>
      <c r="F43" s="584">
        <f>IFERROR(VLOOKUP(A43,日报!D:T,11,0),"0")</f>
        <v>19</v>
      </c>
      <c r="G43" s="393">
        <f>IFERROR(VLOOKUP(A43,日报!U:AK,8,0),"0")</f>
        <v>0.86</v>
      </c>
      <c r="H43" s="394">
        <f>IFERROR(VLOOKUP(A43,日报!U:AK,9,0),"0")</f>
        <v>0.64</v>
      </c>
      <c r="I43" s="395">
        <f>IFERROR(VLOOKUP(A43,日报!U:AK,10,0),"0")</f>
        <v>28.1</v>
      </c>
      <c r="J43" s="584">
        <f>IFERROR(VLOOKUP(A43,日报!U:AK,11,0),"0")</f>
        <v>19.3</v>
      </c>
      <c r="K43" s="393">
        <f>IFERROR(VLOOKUP(A43,日报!AL:BB,8,0),"0")</f>
        <v>0.81</v>
      </c>
      <c r="L43" s="394">
        <f>IFERROR(VLOOKUP(A43,日报!AL:BB,9,0),"0")</f>
        <v>0.64</v>
      </c>
      <c r="M43" s="395">
        <f>IFERROR(VLOOKUP(A43,日报!AL:BB,10,0),"0")</f>
        <v>27.9</v>
      </c>
      <c r="N43" s="584">
        <f>IFERROR(VLOOKUP(A43,日报!AL:BB,11,0),"0")</f>
        <v>19.5</v>
      </c>
      <c r="O43" s="393">
        <f>IFERROR(VLOOKUP(A43,日报!BC:BS,8,0),"0")</f>
        <v>0.89</v>
      </c>
      <c r="P43" s="394">
        <f>IFERROR(VLOOKUP(A43,日报!BC:BS,9,0),"0")</f>
        <v>0.72</v>
      </c>
      <c r="Q43" s="395">
        <f>IFERROR(VLOOKUP(A43,日报!BC:BS,10,0),"0")</f>
        <v>27.9</v>
      </c>
      <c r="R43" s="584">
        <f>IFERROR(VLOOKUP(A43,日报!BC:BS,11,0),"0")</f>
        <v>19.2</v>
      </c>
      <c r="S43" s="393">
        <f>IFERROR(VLOOKUP(A43,日报!BT:CJ,8,0),"0")</f>
        <v>0.97</v>
      </c>
      <c r="T43" s="394">
        <f>IFERROR(VLOOKUP(A43,日报!BT:CJ,9,0),"0")</f>
        <v>0.71</v>
      </c>
      <c r="U43" s="395">
        <f>IFERROR(VLOOKUP(A43,日报!BT:CJ,10,0),"0")</f>
        <v>28</v>
      </c>
      <c r="V43" s="584">
        <f>IFERROR(VLOOKUP(A43,日报!BT:CJ,11,0),"0")</f>
        <v>19.2</v>
      </c>
      <c r="W43" s="393">
        <f>IFERROR(VLOOKUP(A43,日报!CK:DA,8,0),"0")</f>
        <v>0.97</v>
      </c>
      <c r="X43" s="394">
        <f>IFERROR(VLOOKUP(A43,日报!CK:DA,9,0),"0")</f>
        <v>0.84</v>
      </c>
      <c r="Y43" s="395">
        <f>IFERROR(VLOOKUP(A43,日报!CK:DA,10,0),"0")</f>
        <v>25.2</v>
      </c>
      <c r="Z43" s="584">
        <f>IFERROR(VLOOKUP(A43,日报!CK:DA,11,0),"0")</f>
        <v>22.6</v>
      </c>
      <c r="AA43" s="393">
        <f>IFERROR(VLOOKUP(A43,日报!DB:DR,8,0),"0")</f>
        <v>0.87</v>
      </c>
      <c r="AB43" s="394">
        <f>IFERROR(VLOOKUP(A43,日报!DB:DR,9,0),"0")</f>
        <v>0.78</v>
      </c>
      <c r="AC43" s="395">
        <f>IFERROR(VLOOKUP(A43,日报!DB:DR,10,0),"0")</f>
        <v>24.9</v>
      </c>
      <c r="AD43" s="584">
        <f>IFERROR(VLOOKUP(A43,日报!DB:DR,11,0),"0")</f>
        <v>22.8</v>
      </c>
      <c r="AE43" s="393">
        <f>IFERROR(VLOOKUP(A43,日报!DS:EI,8,0),"0")</f>
        <v>0.95</v>
      </c>
      <c r="AF43" s="394">
        <f>IFERROR(VLOOKUP(A43,日报!DS:EI,9,0),"0")</f>
        <v>0.84</v>
      </c>
      <c r="AG43" s="395">
        <f>IFERROR(VLOOKUP(A43,日报!DS:EI,10,0),"0")</f>
        <v>25</v>
      </c>
      <c r="AH43" s="584">
        <f>IFERROR(VLOOKUP(A43,日报!DS:EI,11,0),"0")</f>
        <v>22.7</v>
      </c>
      <c r="AI43" s="393">
        <f>IFERROR(VLOOKUP(A43,日报!EJ:EZ,8,0),"0")</f>
        <v>0.93</v>
      </c>
      <c r="AJ43" s="394">
        <f>IFERROR(VLOOKUP(A43,日报!EJ:EZ,9,0),"0")</f>
        <v>0.76</v>
      </c>
      <c r="AK43" s="395">
        <f>IFERROR(VLOOKUP(A43,日报!EJ:EZ,10,0),"0")</f>
        <v>24.9</v>
      </c>
      <c r="AL43" s="584">
        <f>IFERROR(VLOOKUP(A43,日报!EJ:EZ,11,0),"0")</f>
        <v>22.6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0.98</v>
      </c>
      <c r="D44" s="394">
        <f>IFERROR(VLOOKUP(A44,日报!D:T,9,0),"0")</f>
        <v>0.84</v>
      </c>
      <c r="E44" s="395">
        <f>IFERROR(VLOOKUP(A44,日报!D:T,10,0),"0")</f>
        <v>24.9</v>
      </c>
      <c r="F44" s="584">
        <f>IFERROR(VLOOKUP(A44,日报!D:T,11,0),"0")</f>
        <v>22.7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0.89</v>
      </c>
      <c r="L44" s="394">
        <f>IFERROR(VLOOKUP(A44,日报!AL:BB,9,0),"0")</f>
        <v>0.76</v>
      </c>
      <c r="M44" s="395">
        <f>IFERROR(VLOOKUP(A44,日报!AL:BB,10,0),"0")</f>
        <v>24.7</v>
      </c>
      <c r="N44" s="584">
        <f>IFERROR(VLOOKUP(A44,日报!AL:BB,11,0),"0")</f>
        <v>22.5</v>
      </c>
      <c r="O44" s="393">
        <f>IFERROR(VLOOKUP(A44,日报!BC:BS,8,0),"0")</f>
        <v>0.97</v>
      </c>
      <c r="P44" s="394">
        <f>IFERROR(VLOOKUP(A44,日报!BC:BS,9,0),"0")</f>
        <v>0.84</v>
      </c>
      <c r="Q44" s="395">
        <f>IFERROR(VLOOKUP(A44,日报!BC:BS,10,0),"0")</f>
        <v>24.9</v>
      </c>
      <c r="R44" s="584">
        <f>IFERROR(VLOOKUP(A44,日报!BC:BS,11,0),"0")</f>
        <v>22.6</v>
      </c>
      <c r="S44" s="393">
        <f>IFERROR(VLOOKUP(A44,日报!BT:CJ,8,0),"0")</f>
        <v>0.97</v>
      </c>
      <c r="T44" s="394">
        <f>IFERROR(VLOOKUP(A44,日报!BT:CJ,9,0),"0")</f>
        <v>0.88</v>
      </c>
      <c r="U44" s="395">
        <f>IFERROR(VLOOKUP(A44,日报!BT:CJ,10,0),"0")</f>
        <v>24.8</v>
      </c>
      <c r="V44" s="584">
        <f>IFERROR(VLOOKUP(A44,日报!BT:CJ,11,0),"0")</f>
        <v>22.6</v>
      </c>
      <c r="W44" s="393">
        <f>IFERROR(VLOOKUP(A44,日报!CK:DA,8,0),"0")</f>
        <v>0.92</v>
      </c>
      <c r="X44" s="394">
        <f>IFERROR(VLOOKUP(A44,日报!CK:DA,9,0),"0")</f>
        <v>0.68</v>
      </c>
      <c r="Y44" s="395">
        <f>IFERROR(VLOOKUP(A44,日报!CK:DA,10,0),"0")</f>
        <v>24.4</v>
      </c>
      <c r="Z44" s="584">
        <f>IFERROR(VLOOKUP(A44,日报!CK:DA,11,0),"0")</f>
        <v>17.3</v>
      </c>
      <c r="AA44" s="393">
        <f>IFERROR(VLOOKUP(A44,日报!DB:DR,8,0),"0")</f>
        <v>0.88</v>
      </c>
      <c r="AB44" s="394">
        <f>IFERROR(VLOOKUP(A44,日报!DB:DR,9,0),"0")</f>
        <v>0.59</v>
      </c>
      <c r="AC44" s="395">
        <f>IFERROR(VLOOKUP(A44,日报!DB:DR,10,0),"0")</f>
        <v>24.4</v>
      </c>
      <c r="AD44" s="584">
        <f>IFERROR(VLOOKUP(A44,日报!DB:DR,11,0),"0")</f>
        <v>17.399999999999999</v>
      </c>
      <c r="AE44" s="393">
        <f>IFERROR(VLOOKUP(A44,日报!DS:EI,8,0),"0")</f>
        <v>0.96</v>
      </c>
      <c r="AF44" s="394">
        <f>IFERROR(VLOOKUP(A44,日报!DS:EI,9,0),"0")</f>
        <v>0.65</v>
      </c>
      <c r="AG44" s="395">
        <f>IFERROR(VLOOKUP(A44,日报!DS:EI,10,0),"0")</f>
        <v>24.4</v>
      </c>
      <c r="AH44" s="584">
        <f>IFERROR(VLOOKUP(A44,日报!DS:EI,11,0),"0")</f>
        <v>17.399999999999999</v>
      </c>
      <c r="AI44" s="393">
        <f>IFERROR(VLOOKUP(A44,日报!EJ:EZ,8,0),"0")</f>
        <v>0.9</v>
      </c>
      <c r="AJ44" s="394">
        <f>IFERROR(VLOOKUP(A44,日报!EJ:EZ,9,0),"0")</f>
        <v>0.55000000000000004</v>
      </c>
      <c r="AK44" s="395">
        <f>IFERROR(VLOOKUP(A44,日报!EJ:EZ,10,0),"0")</f>
        <v>24.3</v>
      </c>
      <c r="AL44" s="584">
        <f>IFERROR(VLOOKUP(A44,日报!EJ:EZ,11,0),"0")</f>
        <v>17.5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0.96</v>
      </c>
      <c r="D45" s="394">
        <f>IFERROR(VLOOKUP(A45,日报!D:T,9,0),"0")</f>
        <v>0.66</v>
      </c>
      <c r="E45" s="395">
        <f>IFERROR(VLOOKUP(A45,日报!D:T,10,0),"0")</f>
        <v>23.8</v>
      </c>
      <c r="F45" s="584">
        <f>IFERROR(VLOOKUP(A45,日报!D:T,11,0),"0")</f>
        <v>17.5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0.84</v>
      </c>
      <c r="L45" s="394">
        <f>IFERROR(VLOOKUP(A45,日报!AL:BB,9,0),"0")</f>
        <v>0.57999999999999996</v>
      </c>
      <c r="M45" s="395">
        <f>IFERROR(VLOOKUP(A45,日报!AL:BB,10,0),"0")</f>
        <v>24.8</v>
      </c>
      <c r="N45" s="584">
        <f>IFERROR(VLOOKUP(A45,日报!AL:BB,11,0),"0")</f>
        <v>17.5</v>
      </c>
      <c r="O45" s="393">
        <f>IFERROR(VLOOKUP(A45,日报!BC:BS,8,0),"0")</f>
        <v>0.94</v>
      </c>
      <c r="P45" s="394">
        <f>IFERROR(VLOOKUP(A45,日报!BC:BS,9,0),"0")</f>
        <v>0.66</v>
      </c>
      <c r="Q45" s="395">
        <f>IFERROR(VLOOKUP(A45,日报!BC:BS,10,0),"0")</f>
        <v>24.5</v>
      </c>
      <c r="R45" s="584">
        <f>IFERROR(VLOOKUP(A45,日报!BC:BS,11,0),"0")</f>
        <v>17.399999999999999</v>
      </c>
      <c r="S45" s="393">
        <f>IFERROR(VLOOKUP(A45,日报!BT:CJ,8,0),"0")</f>
        <v>0.95</v>
      </c>
      <c r="T45" s="394">
        <f>IFERROR(VLOOKUP(A45,日报!BT:CJ,9,0),"0")</f>
        <v>0.67</v>
      </c>
      <c r="U45" s="395">
        <f>IFERROR(VLOOKUP(A45,日报!BT:CJ,10,0),"0")</f>
        <v>24.5</v>
      </c>
      <c r="V45" s="584">
        <f>IFERROR(VLOOKUP(A45,日报!BT:CJ,11,0),"0")</f>
        <v>17</v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>
        <f ca="1">IFERROR(VLOOKUP(A46,日报!CK:DA,8,0),"0")</f>
        <v>0.92</v>
      </c>
      <c r="X46" s="394">
        <f ca="1">IFERROR(VLOOKUP(A46,日报!CK:DA,9,0),"0")</f>
        <v>0.68</v>
      </c>
      <c r="Y46" s="395">
        <f ca="1">IFERROR(VLOOKUP(A46,日报!CK:DA,10,0),"0")</f>
        <v>24.4</v>
      </c>
      <c r="Z46" s="584">
        <f ca="1">IFERROR(VLOOKUP(A46,日报!CK:DA,11,0),"0")</f>
        <v>17.3</v>
      </c>
      <c r="AA46" s="393">
        <f ca="1">IFERROR(VLOOKUP(A46,日报!DB:DR,8,0),"0")</f>
        <v>0.88</v>
      </c>
      <c r="AB46" s="394">
        <f ca="1">IFERROR(VLOOKUP(A46,日报!DB:DR,9,0),"0")</f>
        <v>0.59</v>
      </c>
      <c r="AC46" s="395">
        <f ca="1">IFERROR(VLOOKUP(A46,日报!DB:DR,10,0),"0")</f>
        <v>24.4</v>
      </c>
      <c r="AD46" s="584">
        <f ca="1">IFERROR(VLOOKUP(A46,日报!DB:DR,11,0),"0")</f>
        <v>17.399999999999999</v>
      </c>
      <c r="AE46" s="393">
        <f ca="1">IFERROR(VLOOKUP(A46,日报!DS:EI,8,0),"0")</f>
        <v>0.96</v>
      </c>
      <c r="AF46" s="394">
        <f ca="1">IFERROR(VLOOKUP(A46,日报!DS:EI,9,0),"0")</f>
        <v>0.65</v>
      </c>
      <c r="AG46" s="395">
        <f ca="1">IFERROR(VLOOKUP(A46,日报!DS:EI,10,0),"0")</f>
        <v>24.4</v>
      </c>
      <c r="AH46" s="584">
        <f ca="1">IFERROR(VLOOKUP(A46,日报!DS:EI,11,0),"0")</f>
        <v>17.399999999999999</v>
      </c>
      <c r="AI46" s="393">
        <f ca="1">IFERROR(VLOOKUP(A46,日报!EJ:EZ,8,0),"0")</f>
        <v>0.9</v>
      </c>
      <c r="AJ46" s="394">
        <f ca="1">IFERROR(VLOOKUP(A46,日报!EJ:EZ,9,0),"0")</f>
        <v>0.55000000000000004</v>
      </c>
      <c r="AK46" s="395">
        <f ca="1">IFERROR(VLOOKUP(A46,日报!EJ:EZ,10,0),"0")</f>
        <v>24.3</v>
      </c>
      <c r="AL46" s="584">
        <f ca="1">IFERROR(VLOOKUP(A46,日报!EJ:EZ,11,0),"0")</f>
        <v>17.5</v>
      </c>
    </row>
    <row r="47" spans="1:38">
      <c r="A47" s="132">
        <f t="shared" si="0"/>
        <v>39</v>
      </c>
      <c r="B47" s="590">
        <v>18.600000000000001</v>
      </c>
      <c r="C47" s="393">
        <f ca="1">IFERROR(VLOOKUP(A47,日报!D:T,8,0),"0")</f>
        <v>0.96</v>
      </c>
      <c r="D47" s="394">
        <f ca="1">IFERROR(VLOOKUP(A47,日报!D:T,9,0),"0")</f>
        <v>0.66</v>
      </c>
      <c r="E47" s="395">
        <f ca="1">IFERROR(VLOOKUP(A47,日报!D:T,10,0),"0")</f>
        <v>23.8</v>
      </c>
      <c r="F47" s="584">
        <f ca="1">IFERROR(VLOOKUP(A47,日报!D:T,11,0),"0")</f>
        <v>17.5</v>
      </c>
      <c r="G47" s="393">
        <f ca="1">IFERROR(VLOOKUP(A47,日报!U:AK,8,0),"0")</f>
        <v>0</v>
      </c>
      <c r="H47" s="394">
        <f ca="1">IFERROR(VLOOKUP(A47,日报!U:AK,9,0),"0")</f>
        <v>0</v>
      </c>
      <c r="I47" s="395">
        <f ca="1">IFERROR(VLOOKUP(A47,日报!U:AK,10,0),"0")</f>
        <v>0</v>
      </c>
      <c r="J47" s="584">
        <f ca="1">IFERROR(VLOOKUP(A47,日报!U:AK,11,0),"0")</f>
        <v>0</v>
      </c>
      <c r="K47" s="393">
        <f ca="1">IFERROR(VLOOKUP(A47,日报!AL:BB,8,0),"0")</f>
        <v>0.84</v>
      </c>
      <c r="L47" s="394">
        <f ca="1">IFERROR(VLOOKUP(A47,日报!AL:BB,9,0),"0")</f>
        <v>0.57999999999999996</v>
      </c>
      <c r="M47" s="395">
        <f ca="1">IFERROR(VLOOKUP(A47,日报!AL:BB,10,0),"0")</f>
        <v>24.8</v>
      </c>
      <c r="N47" s="584">
        <f ca="1">IFERROR(VLOOKUP(A47,日报!AL:BB,11,0),"0")</f>
        <v>17.5</v>
      </c>
      <c r="O47" s="393">
        <f ca="1">IFERROR(VLOOKUP(A47,日报!BC:BS,8,0),"0")</f>
        <v>0.94</v>
      </c>
      <c r="P47" s="394">
        <f ca="1">IFERROR(VLOOKUP(A47,日报!BC:BS,9,0),"0")</f>
        <v>0.66</v>
      </c>
      <c r="Q47" s="395">
        <f ca="1">IFERROR(VLOOKUP(A47,日报!BC:BS,10,0),"0")</f>
        <v>24.5</v>
      </c>
      <c r="R47" s="584">
        <f ca="1">IFERROR(VLOOKUP(A47,日报!BC:BS,11,0),"0")</f>
        <v>17.399999999999999</v>
      </c>
      <c r="S47" s="393">
        <f ca="1">IFERROR(VLOOKUP(A47,日报!BT:CJ,8,0),"0")</f>
        <v>0.95</v>
      </c>
      <c r="T47" s="394">
        <f ca="1">IFERROR(VLOOKUP(A47,日报!BT:CJ,9,0),"0")</f>
        <v>0.67</v>
      </c>
      <c r="U47" s="395">
        <f ca="1">IFERROR(VLOOKUP(A47,日报!BT:CJ,10,0),"0")</f>
        <v>24.5</v>
      </c>
      <c r="V47" s="584">
        <f ca="1">IFERROR(VLOOKUP(A47,日报!BT:CJ,11,0),"0")</f>
        <v>17</v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XeHu38mD1Kipk+lWMDVw564kwm15rkH2mNqSalnfcG2b8dq39Vd8MBrxOA54JImjztB8bbgAq1eMwWuLvAh4AQ==" saltValue="3Z3KLIw+f6pA7kG4h+aLxQ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D4BDEB7E-D485-4185-8E2E-4266F104F141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958CB-A645-45C3-8082-2EAC75B8BE87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24" t="s">
        <v>79</v>
      </c>
      <c r="C2" s="1224"/>
      <c r="D2" s="141" t="s">
        <v>550</v>
      </c>
      <c r="E2" s="142" t="s">
        <v>104</v>
      </c>
      <c r="F2" s="142"/>
      <c r="G2" s="142">
        <v>66</v>
      </c>
      <c r="I2" s="1224" t="s">
        <v>79</v>
      </c>
      <c r="J2" s="1224"/>
      <c r="K2" s="141" t="s">
        <v>550</v>
      </c>
      <c r="L2" s="142" t="s">
        <v>104</v>
      </c>
      <c r="M2" s="142"/>
      <c r="N2" s="142">
        <v>66</v>
      </c>
      <c r="P2" s="1224" t="s">
        <v>79</v>
      </c>
      <c r="Q2" s="1224"/>
      <c r="R2" s="141" t="s">
        <v>550</v>
      </c>
      <c r="S2" s="142" t="s">
        <v>104</v>
      </c>
      <c r="T2" s="142"/>
      <c r="U2" s="142">
        <v>66</v>
      </c>
      <c r="W2" s="1224" t="s">
        <v>79</v>
      </c>
      <c r="X2" s="1224"/>
      <c r="Y2" s="141" t="s">
        <v>550</v>
      </c>
      <c r="Z2" s="142" t="s">
        <v>104</v>
      </c>
      <c r="AA2" s="142"/>
      <c r="AB2" s="142">
        <v>66</v>
      </c>
      <c r="AD2" s="1224" t="s">
        <v>79</v>
      </c>
      <c r="AE2" s="1224"/>
      <c r="AF2" s="141" t="s">
        <v>550</v>
      </c>
      <c r="AG2" s="142" t="s">
        <v>104</v>
      </c>
      <c r="AH2" s="142"/>
      <c r="AI2" s="142">
        <v>66</v>
      </c>
      <c r="AK2" s="1224" t="s">
        <v>79</v>
      </c>
      <c r="AL2" s="1224"/>
      <c r="AM2" s="141" t="s">
        <v>550</v>
      </c>
      <c r="AN2" s="142" t="s">
        <v>104</v>
      </c>
      <c r="AO2" s="142"/>
      <c r="AP2" s="142">
        <v>66</v>
      </c>
      <c r="AR2" s="1224" t="s">
        <v>79</v>
      </c>
      <c r="AS2" s="1224"/>
      <c r="AT2" s="141" t="s">
        <v>550</v>
      </c>
      <c r="AU2" s="142" t="s">
        <v>104</v>
      </c>
      <c r="AV2" s="142"/>
      <c r="AW2" s="142">
        <v>66</v>
      </c>
      <c r="AY2" s="1224" t="s">
        <v>79</v>
      </c>
      <c r="AZ2" s="1224"/>
      <c r="BA2" s="141" t="s">
        <v>550</v>
      </c>
      <c r="BB2" s="142" t="s">
        <v>104</v>
      </c>
      <c r="BC2" s="142"/>
      <c r="BD2" s="142">
        <v>66</v>
      </c>
      <c r="BF2" s="1224" t="s">
        <v>79</v>
      </c>
      <c r="BG2" s="1224"/>
      <c r="BH2" s="141" t="s">
        <v>550</v>
      </c>
      <c r="BI2" s="142" t="s">
        <v>104</v>
      </c>
      <c r="BJ2" s="142"/>
      <c r="BK2" s="142">
        <v>66</v>
      </c>
    </row>
    <row r="3" spans="2:63" ht="14.5">
      <c r="B3" s="95" t="s">
        <v>80</v>
      </c>
      <c r="C3" s="96" t="s">
        <v>17</v>
      </c>
      <c r="D3" s="1225" t="s">
        <v>81</v>
      </c>
      <c r="E3" s="1226"/>
      <c r="F3" s="1227" t="s">
        <v>648</v>
      </c>
      <c r="G3" s="1228"/>
      <c r="I3" s="95" t="s">
        <v>80</v>
      </c>
      <c r="J3" s="96" t="s">
        <v>650</v>
      </c>
      <c r="K3" s="1225" t="s">
        <v>81</v>
      </c>
      <c r="L3" s="1226"/>
      <c r="M3" s="1227" t="s">
        <v>648</v>
      </c>
      <c r="N3" s="1228"/>
      <c r="P3" s="95" t="s">
        <v>80</v>
      </c>
      <c r="Q3" s="96" t="s">
        <v>652</v>
      </c>
      <c r="R3" s="1225" t="s">
        <v>81</v>
      </c>
      <c r="S3" s="1226"/>
      <c r="T3" s="1227" t="s">
        <v>653</v>
      </c>
      <c r="U3" s="1228"/>
      <c r="W3" s="95" t="s">
        <v>80</v>
      </c>
      <c r="X3" s="96" t="s">
        <v>655</v>
      </c>
      <c r="Y3" s="1225" t="s">
        <v>81</v>
      </c>
      <c r="Z3" s="1226"/>
      <c r="AA3" s="1227" t="s">
        <v>653</v>
      </c>
      <c r="AB3" s="1228"/>
      <c r="AD3" s="95" t="s">
        <v>80</v>
      </c>
      <c r="AE3" s="96" t="s">
        <v>656</v>
      </c>
      <c r="AF3" s="1225" t="s">
        <v>81</v>
      </c>
      <c r="AG3" s="1226"/>
      <c r="AH3" s="1227" t="s">
        <v>653</v>
      </c>
      <c r="AI3" s="1228"/>
      <c r="AK3" s="95" t="s">
        <v>80</v>
      </c>
      <c r="AL3" s="96" t="s">
        <v>658</v>
      </c>
      <c r="AM3" s="1225" t="s">
        <v>81</v>
      </c>
      <c r="AN3" s="1226"/>
      <c r="AO3" s="1227" t="s">
        <v>659</v>
      </c>
      <c r="AP3" s="1228"/>
      <c r="AR3" s="95" t="s">
        <v>80</v>
      </c>
      <c r="AS3" s="96" t="s">
        <v>661</v>
      </c>
      <c r="AT3" s="1225" t="s">
        <v>81</v>
      </c>
      <c r="AU3" s="1226"/>
      <c r="AV3" s="1227" t="s">
        <v>659</v>
      </c>
      <c r="AW3" s="1228"/>
      <c r="AY3" s="95" t="s">
        <v>80</v>
      </c>
      <c r="AZ3" s="96" t="s">
        <v>663</v>
      </c>
      <c r="BA3" s="1225" t="s">
        <v>81</v>
      </c>
      <c r="BB3" s="1226"/>
      <c r="BC3" s="1227" t="s">
        <v>664</v>
      </c>
      <c r="BD3" s="1228"/>
      <c r="BF3" s="95" t="s">
        <v>80</v>
      </c>
      <c r="BG3" s="96" t="s">
        <v>666</v>
      </c>
      <c r="BH3" s="1225" t="s">
        <v>81</v>
      </c>
      <c r="BI3" s="1226"/>
      <c r="BJ3" s="1227" t="s">
        <v>667</v>
      </c>
      <c r="BK3" s="1228"/>
    </row>
    <row r="4" spans="2:63" ht="14.5">
      <c r="B4" s="97" t="s">
        <v>82</v>
      </c>
      <c r="C4" s="124">
        <v>29500</v>
      </c>
      <c r="D4" s="1229" t="s">
        <v>83</v>
      </c>
      <c r="E4" s="1230"/>
      <c r="F4" s="1231">
        <v>45387</v>
      </c>
      <c r="G4" s="1232"/>
      <c r="I4" s="97" t="s">
        <v>82</v>
      </c>
      <c r="J4" s="124">
        <v>29400</v>
      </c>
      <c r="K4" s="1229" t="s">
        <v>83</v>
      </c>
      <c r="L4" s="1230"/>
      <c r="M4" s="1231">
        <v>45387</v>
      </c>
      <c r="N4" s="1232"/>
      <c r="P4" s="97" t="s">
        <v>82</v>
      </c>
      <c r="Q4" s="124">
        <v>29500</v>
      </c>
      <c r="R4" s="1229" t="s">
        <v>83</v>
      </c>
      <c r="S4" s="1230"/>
      <c r="T4" s="1231">
        <v>45387</v>
      </c>
      <c r="U4" s="1232"/>
      <c r="W4" s="97" t="s">
        <v>82</v>
      </c>
      <c r="X4" s="124">
        <v>29400</v>
      </c>
      <c r="Y4" s="1229" t="s">
        <v>83</v>
      </c>
      <c r="Z4" s="1230"/>
      <c r="AA4" s="1231">
        <v>45387</v>
      </c>
      <c r="AB4" s="1232"/>
      <c r="AD4" s="97" t="s">
        <v>82</v>
      </c>
      <c r="AE4" s="124">
        <v>29500</v>
      </c>
      <c r="AF4" s="1229" t="s">
        <v>83</v>
      </c>
      <c r="AG4" s="1230"/>
      <c r="AH4" s="1231">
        <v>45387</v>
      </c>
      <c r="AI4" s="1232"/>
      <c r="AK4" s="97" t="s">
        <v>82</v>
      </c>
      <c r="AL4" s="124">
        <v>29700</v>
      </c>
      <c r="AM4" s="1229" t="s">
        <v>83</v>
      </c>
      <c r="AN4" s="1230"/>
      <c r="AO4" s="1231">
        <v>45388</v>
      </c>
      <c r="AP4" s="1232"/>
      <c r="AR4" s="97" t="s">
        <v>82</v>
      </c>
      <c r="AS4" s="124">
        <v>29700</v>
      </c>
      <c r="AT4" s="1229" t="s">
        <v>83</v>
      </c>
      <c r="AU4" s="1230"/>
      <c r="AV4" s="1231">
        <v>45388</v>
      </c>
      <c r="AW4" s="1232"/>
      <c r="AY4" s="97" t="s">
        <v>82</v>
      </c>
      <c r="AZ4" s="124">
        <v>29500</v>
      </c>
      <c r="BA4" s="1229" t="s">
        <v>83</v>
      </c>
      <c r="BB4" s="1230"/>
      <c r="BC4" s="1231">
        <v>45388</v>
      </c>
      <c r="BD4" s="1232"/>
      <c r="BF4" s="97" t="s">
        <v>82</v>
      </c>
      <c r="BG4" s="124">
        <v>29400</v>
      </c>
      <c r="BH4" s="1229" t="s">
        <v>83</v>
      </c>
      <c r="BI4" s="1230"/>
      <c r="BJ4" s="1231">
        <v>45388</v>
      </c>
      <c r="BK4" s="1232"/>
    </row>
    <row r="5" spans="2:63" ht="14.5">
      <c r="B5" s="1233" t="s">
        <v>84</v>
      </c>
      <c r="C5" s="1235" t="s">
        <v>85</v>
      </c>
      <c r="D5" s="1235"/>
      <c r="E5" s="1235"/>
      <c r="F5" s="1235"/>
      <c r="G5" s="1236"/>
      <c r="I5" s="1233" t="s">
        <v>84</v>
      </c>
      <c r="J5" s="1235" t="s">
        <v>85</v>
      </c>
      <c r="K5" s="1235"/>
      <c r="L5" s="1235"/>
      <c r="M5" s="1235"/>
      <c r="N5" s="1236"/>
      <c r="P5" s="1233" t="s">
        <v>84</v>
      </c>
      <c r="Q5" s="1235" t="s">
        <v>85</v>
      </c>
      <c r="R5" s="1235"/>
      <c r="S5" s="1235"/>
      <c r="T5" s="1235"/>
      <c r="U5" s="1236"/>
      <c r="W5" s="1233" t="s">
        <v>84</v>
      </c>
      <c r="X5" s="1235" t="s">
        <v>85</v>
      </c>
      <c r="Y5" s="1235"/>
      <c r="Z5" s="1235"/>
      <c r="AA5" s="1235"/>
      <c r="AB5" s="1236"/>
      <c r="AD5" s="1233" t="s">
        <v>84</v>
      </c>
      <c r="AE5" s="1235" t="s">
        <v>85</v>
      </c>
      <c r="AF5" s="1235"/>
      <c r="AG5" s="1235"/>
      <c r="AH5" s="1235"/>
      <c r="AI5" s="1236"/>
      <c r="AK5" s="1233" t="s">
        <v>84</v>
      </c>
      <c r="AL5" s="1235" t="s">
        <v>85</v>
      </c>
      <c r="AM5" s="1235"/>
      <c r="AN5" s="1235"/>
      <c r="AO5" s="1235"/>
      <c r="AP5" s="1236"/>
      <c r="AR5" s="1233" t="s">
        <v>84</v>
      </c>
      <c r="AS5" s="1235" t="s">
        <v>85</v>
      </c>
      <c r="AT5" s="1235"/>
      <c r="AU5" s="1235"/>
      <c r="AV5" s="1235"/>
      <c r="AW5" s="1236"/>
      <c r="AY5" s="1233" t="s">
        <v>84</v>
      </c>
      <c r="AZ5" s="1235" t="s">
        <v>85</v>
      </c>
      <c r="BA5" s="1235"/>
      <c r="BB5" s="1235"/>
      <c r="BC5" s="1235"/>
      <c r="BD5" s="1236"/>
      <c r="BF5" s="1233" t="s">
        <v>84</v>
      </c>
      <c r="BG5" s="1235" t="s">
        <v>85</v>
      </c>
      <c r="BH5" s="1235"/>
      <c r="BI5" s="1235"/>
      <c r="BJ5" s="1235"/>
      <c r="BK5" s="1236"/>
    </row>
    <row r="6" spans="2:63" thickBot="1">
      <c r="B6" s="123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3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3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3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3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3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3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3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3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16" t="s">
        <v>92</v>
      </c>
      <c r="C16" s="1216"/>
      <c r="D16" s="1216"/>
      <c r="E16" s="1216"/>
      <c r="F16" s="1216"/>
      <c r="G16" s="1216"/>
      <c r="I16" s="1216" t="s">
        <v>92</v>
      </c>
      <c r="J16" s="1216"/>
      <c r="K16" s="1216"/>
      <c r="L16" s="1216"/>
      <c r="M16" s="1216"/>
      <c r="N16" s="1216"/>
      <c r="P16" s="1216" t="s">
        <v>92</v>
      </c>
      <c r="Q16" s="1216"/>
      <c r="R16" s="1216"/>
      <c r="S16" s="1216"/>
      <c r="T16" s="1216"/>
      <c r="U16" s="1216"/>
      <c r="W16" s="1216" t="s">
        <v>92</v>
      </c>
      <c r="X16" s="1216"/>
      <c r="Y16" s="1216"/>
      <c r="Z16" s="1216"/>
      <c r="AA16" s="1216"/>
      <c r="AB16" s="1216"/>
      <c r="AD16" s="1216" t="s">
        <v>92</v>
      </c>
      <c r="AE16" s="1216"/>
      <c r="AF16" s="1216"/>
      <c r="AG16" s="1216"/>
      <c r="AH16" s="1216"/>
      <c r="AI16" s="1216"/>
      <c r="AK16" s="1216" t="s">
        <v>92</v>
      </c>
      <c r="AL16" s="1216"/>
      <c r="AM16" s="1216"/>
      <c r="AN16" s="1216"/>
      <c r="AO16" s="1216"/>
      <c r="AP16" s="1216"/>
      <c r="AR16" s="1216" t="s">
        <v>92</v>
      </c>
      <c r="AS16" s="1216"/>
      <c r="AT16" s="1216"/>
      <c r="AU16" s="1216"/>
      <c r="AV16" s="1216"/>
      <c r="AW16" s="1216"/>
      <c r="AY16" s="1216" t="s">
        <v>92</v>
      </c>
      <c r="AZ16" s="1216"/>
      <c r="BA16" s="1216"/>
      <c r="BB16" s="1216"/>
      <c r="BC16" s="1216"/>
      <c r="BD16" s="1216"/>
      <c r="BF16" s="1216" t="s">
        <v>92</v>
      </c>
      <c r="BG16" s="1216"/>
      <c r="BH16" s="1216"/>
      <c r="BI16" s="1216"/>
      <c r="BJ16" s="1216"/>
      <c r="BK16" s="1216"/>
    </row>
    <row r="17" spans="2:63" ht="14">
      <c r="B17" s="1217" t="s">
        <v>93</v>
      </c>
      <c r="C17" s="1219" t="s">
        <v>103</v>
      </c>
      <c r="D17" s="1221" t="s">
        <v>94</v>
      </c>
      <c r="E17" s="1221" t="s">
        <v>95</v>
      </c>
      <c r="F17" s="1221" t="s">
        <v>96</v>
      </c>
      <c r="G17" s="1222" t="s">
        <v>97</v>
      </c>
      <c r="I17" s="1217" t="s">
        <v>93</v>
      </c>
      <c r="J17" s="1219" t="s">
        <v>103</v>
      </c>
      <c r="K17" s="1221" t="s">
        <v>94</v>
      </c>
      <c r="L17" s="1221" t="s">
        <v>95</v>
      </c>
      <c r="M17" s="1221" t="s">
        <v>96</v>
      </c>
      <c r="N17" s="1222" t="s">
        <v>97</v>
      </c>
      <c r="P17" s="1217" t="s">
        <v>93</v>
      </c>
      <c r="Q17" s="1219" t="s">
        <v>103</v>
      </c>
      <c r="R17" s="1221" t="s">
        <v>94</v>
      </c>
      <c r="S17" s="1221" t="s">
        <v>95</v>
      </c>
      <c r="T17" s="1221" t="s">
        <v>96</v>
      </c>
      <c r="U17" s="1222" t="s">
        <v>97</v>
      </c>
      <c r="W17" s="1217" t="s">
        <v>93</v>
      </c>
      <c r="X17" s="1219" t="s">
        <v>103</v>
      </c>
      <c r="Y17" s="1221" t="s">
        <v>94</v>
      </c>
      <c r="Z17" s="1221" t="s">
        <v>95</v>
      </c>
      <c r="AA17" s="1221" t="s">
        <v>96</v>
      </c>
      <c r="AB17" s="1222" t="s">
        <v>97</v>
      </c>
      <c r="AD17" s="1217" t="s">
        <v>93</v>
      </c>
      <c r="AE17" s="1219" t="s">
        <v>103</v>
      </c>
      <c r="AF17" s="1221" t="s">
        <v>94</v>
      </c>
      <c r="AG17" s="1221" t="s">
        <v>95</v>
      </c>
      <c r="AH17" s="1221" t="s">
        <v>96</v>
      </c>
      <c r="AI17" s="1222" t="s">
        <v>97</v>
      </c>
      <c r="AK17" s="1217" t="s">
        <v>93</v>
      </c>
      <c r="AL17" s="1219" t="s">
        <v>103</v>
      </c>
      <c r="AM17" s="1221" t="s">
        <v>94</v>
      </c>
      <c r="AN17" s="1221" t="s">
        <v>95</v>
      </c>
      <c r="AO17" s="1221" t="s">
        <v>96</v>
      </c>
      <c r="AP17" s="1222" t="s">
        <v>97</v>
      </c>
      <c r="AR17" s="1217" t="s">
        <v>93</v>
      </c>
      <c r="AS17" s="1219" t="s">
        <v>103</v>
      </c>
      <c r="AT17" s="1221" t="s">
        <v>94</v>
      </c>
      <c r="AU17" s="1221" t="s">
        <v>95</v>
      </c>
      <c r="AV17" s="1221" t="s">
        <v>96</v>
      </c>
      <c r="AW17" s="1222" t="s">
        <v>97</v>
      </c>
      <c r="AY17" s="1217" t="s">
        <v>93</v>
      </c>
      <c r="AZ17" s="1219" t="s">
        <v>103</v>
      </c>
      <c r="BA17" s="1221" t="s">
        <v>94</v>
      </c>
      <c r="BB17" s="1221" t="s">
        <v>95</v>
      </c>
      <c r="BC17" s="1221" t="s">
        <v>96</v>
      </c>
      <c r="BD17" s="1222" t="s">
        <v>97</v>
      </c>
      <c r="BF17" s="1217" t="s">
        <v>93</v>
      </c>
      <c r="BG17" s="1219" t="s">
        <v>103</v>
      </c>
      <c r="BH17" s="1221" t="s">
        <v>94</v>
      </c>
      <c r="BI17" s="1221" t="s">
        <v>95</v>
      </c>
      <c r="BJ17" s="1221" t="s">
        <v>96</v>
      </c>
      <c r="BK17" s="1222" t="s">
        <v>97</v>
      </c>
    </row>
    <row r="18" spans="2:63" ht="14.5" thickBot="1">
      <c r="B18" s="1218"/>
      <c r="C18" s="1220"/>
      <c r="D18" s="1220"/>
      <c r="E18" s="1220"/>
      <c r="F18" s="1220"/>
      <c r="G18" s="1223"/>
      <c r="I18" s="1218"/>
      <c r="J18" s="1220"/>
      <c r="K18" s="1220"/>
      <c r="L18" s="1220"/>
      <c r="M18" s="1220"/>
      <c r="N18" s="1223"/>
      <c r="P18" s="1218"/>
      <c r="Q18" s="1220"/>
      <c r="R18" s="1220"/>
      <c r="S18" s="1220"/>
      <c r="T18" s="1220"/>
      <c r="U18" s="1223"/>
      <c r="W18" s="1218"/>
      <c r="X18" s="1220"/>
      <c r="Y18" s="1220"/>
      <c r="Z18" s="1220"/>
      <c r="AA18" s="1220"/>
      <c r="AB18" s="1223"/>
      <c r="AD18" s="1218"/>
      <c r="AE18" s="1220"/>
      <c r="AF18" s="1220"/>
      <c r="AG18" s="1220"/>
      <c r="AH18" s="1220"/>
      <c r="AI18" s="1223"/>
      <c r="AK18" s="1218"/>
      <c r="AL18" s="1220"/>
      <c r="AM18" s="1220"/>
      <c r="AN18" s="1220"/>
      <c r="AO18" s="1220"/>
      <c r="AP18" s="1223"/>
      <c r="AR18" s="1218"/>
      <c r="AS18" s="1220"/>
      <c r="AT18" s="1220"/>
      <c r="AU18" s="1220"/>
      <c r="AV18" s="1220"/>
      <c r="AW18" s="1223"/>
      <c r="AY18" s="1218"/>
      <c r="AZ18" s="1220"/>
      <c r="BA18" s="1220"/>
      <c r="BB18" s="1220"/>
      <c r="BC18" s="1220"/>
      <c r="BD18" s="1223"/>
      <c r="BF18" s="1218"/>
      <c r="BG18" s="1220"/>
      <c r="BH18" s="1220"/>
      <c r="BI18" s="1220"/>
      <c r="BJ18" s="1220"/>
      <c r="BK18" s="1223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9</v>
      </c>
      <c r="E20" s="99">
        <f t="shared" ref="E20:E27" si="10">C20+D20</f>
        <v>9</v>
      </c>
      <c r="F20" s="105">
        <f t="shared" ref="F20:F26" si="11">D20/C$4</f>
        <v>3.0508474576271185E-4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8</v>
      </c>
      <c r="L20" s="99">
        <f t="shared" ref="L20:L27" si="14">J20+K20</f>
        <v>8</v>
      </c>
      <c r="M20" s="105">
        <f t="shared" ref="M20:M26" si="15">K20/J$4</f>
        <v>2.7210884353741496E-4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18</v>
      </c>
      <c r="S20" s="99">
        <f t="shared" ref="S20:S27" si="18">Q20+R20</f>
        <v>18</v>
      </c>
      <c r="T20" s="105">
        <f t="shared" ref="T20:T26" si="19">R20/Q$4</f>
        <v>6.1016949152542369E-4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17</v>
      </c>
      <c r="Z20" s="99">
        <f t="shared" ref="Z20:Z27" si="22">X20+Y20</f>
        <v>17</v>
      </c>
      <c r="AA20" s="105">
        <f t="shared" ref="AA20:AA26" si="23">Y20/X$4</f>
        <v>5.7823129251700683E-4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10</v>
      </c>
      <c r="AG20" s="99">
        <f t="shared" ref="AG20:AG27" si="26">AE20+AF20</f>
        <v>10</v>
      </c>
      <c r="AH20" s="105">
        <f t="shared" ref="AH20:AH26" si="27">AF20/AE$4</f>
        <v>3.3898305084745765E-4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15</v>
      </c>
      <c r="AN20" s="99">
        <f t="shared" ref="AN20:AN27" si="30">AL20+AM20</f>
        <v>15</v>
      </c>
      <c r="AO20" s="105">
        <f t="shared" ref="AO20:AO26" si="31">AM20/AL$4</f>
        <v>5.0505050505050505E-4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12</v>
      </c>
      <c r="AU20" s="99">
        <f t="shared" ref="AU20:AU27" si="34">AS20+AT20</f>
        <v>12</v>
      </c>
      <c r="AV20" s="105">
        <f t="shared" ref="AV20:AV26" si="35">AT20/AS$4</f>
        <v>4.0404040404040404E-4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17</v>
      </c>
      <c r="BB20" s="99">
        <f t="shared" ref="BB20:BB27" si="38">AZ20+BA20</f>
        <v>17</v>
      </c>
      <c r="BC20" s="105">
        <f t="shared" ref="BC20:BC26" si="39">BA20/AZ$4</f>
        <v>5.7627118644067795E-4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7</v>
      </c>
      <c r="BI20" s="99">
        <f t="shared" ref="BI20:BI27" si="42">BG20+BH20</f>
        <v>7</v>
      </c>
      <c r="BJ20" s="105">
        <f t="shared" ref="BJ20:BJ26" si="43">BH20/BG$4</f>
        <v>2.380952380952381E-4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28</v>
      </c>
      <c r="E21" s="99">
        <f t="shared" si="10"/>
        <v>28</v>
      </c>
      <c r="F21" s="105">
        <f t="shared" si="11"/>
        <v>9.491525423728814E-4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6</v>
      </c>
      <c r="L21" s="99">
        <f t="shared" si="14"/>
        <v>6</v>
      </c>
      <c r="M21" s="105">
        <f t="shared" si="15"/>
        <v>2.0408163265306123E-4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14</v>
      </c>
      <c r="S21" s="99">
        <f t="shared" si="18"/>
        <v>14</v>
      </c>
      <c r="T21" s="105">
        <f t="shared" si="19"/>
        <v>4.745762711864407E-4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25</v>
      </c>
      <c r="Z21" s="99">
        <f t="shared" si="22"/>
        <v>25</v>
      </c>
      <c r="AA21" s="105">
        <f t="shared" si="23"/>
        <v>8.5034013605442174E-4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19</v>
      </c>
      <c r="AG21" s="99">
        <f t="shared" si="26"/>
        <v>19</v>
      </c>
      <c r="AH21" s="105">
        <f t="shared" si="27"/>
        <v>6.4406779661016944E-4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11</v>
      </c>
      <c r="AN21" s="99">
        <f t="shared" si="30"/>
        <v>11</v>
      </c>
      <c r="AO21" s="105">
        <f t="shared" si="31"/>
        <v>3.7037037037037035E-4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20</v>
      </c>
      <c r="AU21" s="99">
        <f t="shared" si="34"/>
        <v>20</v>
      </c>
      <c r="AV21" s="105">
        <f t="shared" si="35"/>
        <v>6.7340067340067344E-4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20</v>
      </c>
      <c r="BB21" s="99">
        <f t="shared" si="38"/>
        <v>20</v>
      </c>
      <c r="BC21" s="105">
        <f t="shared" si="39"/>
        <v>6.779661016949153E-4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9</v>
      </c>
      <c r="BI21" s="99">
        <f t="shared" si="42"/>
        <v>9</v>
      </c>
      <c r="BJ21" s="105">
        <f t="shared" si="43"/>
        <v>3.0612244897959182E-4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26</v>
      </c>
      <c r="E22" s="99">
        <f t="shared" si="10"/>
        <v>26</v>
      </c>
      <c r="F22" s="105">
        <f t="shared" si="11"/>
        <v>8.8135593220338979E-4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30</v>
      </c>
      <c r="L22" s="99">
        <f t="shared" si="14"/>
        <v>30</v>
      </c>
      <c r="M22" s="105">
        <f t="shared" si="15"/>
        <v>1.0204081632653062E-3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19</v>
      </c>
      <c r="S22" s="99">
        <f t="shared" si="18"/>
        <v>19</v>
      </c>
      <c r="T22" s="105">
        <f t="shared" si="19"/>
        <v>6.4406779661016944E-4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29</v>
      </c>
      <c r="Z22" s="99">
        <f t="shared" si="22"/>
        <v>29</v>
      </c>
      <c r="AA22" s="105">
        <f t="shared" si="23"/>
        <v>9.863945578231293E-4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15</v>
      </c>
      <c r="AG22" s="99">
        <f t="shared" si="26"/>
        <v>15</v>
      </c>
      <c r="AH22" s="105">
        <f t="shared" si="27"/>
        <v>5.0847457627118645E-4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7</v>
      </c>
      <c r="AN22" s="99">
        <f t="shared" si="30"/>
        <v>7</v>
      </c>
      <c r="AO22" s="105">
        <f t="shared" si="31"/>
        <v>2.3569023569023568E-4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13</v>
      </c>
      <c r="AU22" s="99">
        <f t="shared" si="34"/>
        <v>13</v>
      </c>
      <c r="AV22" s="105">
        <f t="shared" si="35"/>
        <v>4.3771043771043773E-4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12</v>
      </c>
      <c r="BB22" s="99">
        <f t="shared" si="38"/>
        <v>12</v>
      </c>
      <c r="BC22" s="105">
        <f t="shared" si="39"/>
        <v>4.0677966101694915E-4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7</v>
      </c>
      <c r="BI22" s="99">
        <f t="shared" si="42"/>
        <v>7</v>
      </c>
      <c r="BJ22" s="105">
        <f t="shared" si="43"/>
        <v>2.380952380952381E-4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25</v>
      </c>
      <c r="E23" s="99">
        <f t="shared" si="10"/>
        <v>25</v>
      </c>
      <c r="F23" s="105">
        <f t="shared" si="11"/>
        <v>8.4745762711864404E-4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25</v>
      </c>
      <c r="L23" s="99">
        <f t="shared" si="14"/>
        <v>25</v>
      </c>
      <c r="M23" s="105">
        <f t="shared" si="15"/>
        <v>8.5034013605442174E-4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15</v>
      </c>
      <c r="S23" s="99">
        <f t="shared" si="18"/>
        <v>15</v>
      </c>
      <c r="T23" s="105">
        <f t="shared" si="19"/>
        <v>5.0847457627118645E-4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14</v>
      </c>
      <c r="Z23" s="99">
        <f t="shared" si="22"/>
        <v>14</v>
      </c>
      <c r="AA23" s="105">
        <f t="shared" si="23"/>
        <v>4.7619047619047619E-4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21</v>
      </c>
      <c r="AG23" s="99">
        <f t="shared" si="26"/>
        <v>21</v>
      </c>
      <c r="AH23" s="105">
        <f t="shared" si="27"/>
        <v>7.1186440677966105E-4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18</v>
      </c>
      <c r="AN23" s="99">
        <f t="shared" si="30"/>
        <v>18</v>
      </c>
      <c r="AO23" s="105">
        <f t="shared" si="31"/>
        <v>6.0606060606060606E-4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17</v>
      </c>
      <c r="AU23" s="99">
        <f t="shared" si="34"/>
        <v>17</v>
      </c>
      <c r="AV23" s="105">
        <f t="shared" si="35"/>
        <v>5.7239057239057243E-4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10</v>
      </c>
      <c r="BB23" s="99">
        <f t="shared" si="38"/>
        <v>10</v>
      </c>
      <c r="BC23" s="105">
        <f t="shared" si="39"/>
        <v>3.3898305084745765E-4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3.4013605442176868E-4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10</v>
      </c>
      <c r="E24" s="99">
        <f t="shared" si="10"/>
        <v>10</v>
      </c>
      <c r="F24" s="105">
        <f t="shared" si="11"/>
        <v>3.3898305084745765E-4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10</v>
      </c>
      <c r="L24" s="99">
        <f t="shared" si="14"/>
        <v>10</v>
      </c>
      <c r="M24" s="105">
        <f t="shared" si="15"/>
        <v>3.4013605442176868E-4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12</v>
      </c>
      <c r="S24" s="99">
        <f t="shared" si="18"/>
        <v>12</v>
      </c>
      <c r="T24" s="105">
        <f t="shared" si="19"/>
        <v>4.0677966101694915E-4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12</v>
      </c>
      <c r="Z24" s="99">
        <f t="shared" si="22"/>
        <v>12</v>
      </c>
      <c r="AA24" s="105">
        <f t="shared" si="23"/>
        <v>4.0816326530612246E-4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16</v>
      </c>
      <c r="AG24" s="99">
        <f t="shared" si="26"/>
        <v>16</v>
      </c>
      <c r="AH24" s="105">
        <f t="shared" si="27"/>
        <v>5.423728813559322E-4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14</v>
      </c>
      <c r="AN24" s="99">
        <f t="shared" si="30"/>
        <v>14</v>
      </c>
      <c r="AO24" s="105">
        <f t="shared" si="31"/>
        <v>4.7138047138047136E-4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18</v>
      </c>
      <c r="AU24" s="99">
        <f t="shared" si="34"/>
        <v>18</v>
      </c>
      <c r="AV24" s="105">
        <f t="shared" si="35"/>
        <v>6.0606060606060606E-4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6</v>
      </c>
      <c r="BB24" s="99">
        <f t="shared" si="38"/>
        <v>6</v>
      </c>
      <c r="BC24" s="105">
        <f t="shared" si="39"/>
        <v>2.0338983050847457E-4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5</v>
      </c>
      <c r="BI24" s="99">
        <f t="shared" si="42"/>
        <v>5</v>
      </c>
      <c r="BJ24" s="105">
        <f t="shared" si="43"/>
        <v>1.7006802721088434E-4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8</v>
      </c>
      <c r="E25" s="99">
        <f t="shared" si="10"/>
        <v>8</v>
      </c>
      <c r="F25" s="105">
        <f t="shared" si="11"/>
        <v>2.711864406779661E-4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16</v>
      </c>
      <c r="L25" s="99">
        <f t="shared" si="14"/>
        <v>16</v>
      </c>
      <c r="M25" s="105">
        <f t="shared" si="15"/>
        <v>5.4421768707482992E-4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6</v>
      </c>
      <c r="S25" s="99">
        <f t="shared" si="18"/>
        <v>6</v>
      </c>
      <c r="T25" s="105">
        <f t="shared" si="19"/>
        <v>2.0338983050847457E-4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14</v>
      </c>
      <c r="Z25" s="99">
        <f t="shared" si="22"/>
        <v>14</v>
      </c>
      <c r="AA25" s="105">
        <f t="shared" si="23"/>
        <v>4.7619047619047619E-4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10</v>
      </c>
      <c r="AG25" s="99">
        <f t="shared" si="26"/>
        <v>10</v>
      </c>
      <c r="AH25" s="105">
        <f t="shared" si="27"/>
        <v>3.3898305084745765E-4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9</v>
      </c>
      <c r="AN25" s="99">
        <f t="shared" si="30"/>
        <v>9</v>
      </c>
      <c r="AO25" s="105">
        <f t="shared" si="31"/>
        <v>3.0303030303030303E-4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10</v>
      </c>
      <c r="AU25" s="99">
        <f t="shared" si="34"/>
        <v>10</v>
      </c>
      <c r="AV25" s="105">
        <f t="shared" si="35"/>
        <v>3.3670033670033672E-4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10</v>
      </c>
      <c r="BB25" s="99">
        <f t="shared" si="38"/>
        <v>10</v>
      </c>
      <c r="BC25" s="105">
        <f t="shared" si="39"/>
        <v>3.3898305084745765E-4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8</v>
      </c>
      <c r="BI25" s="99">
        <f t="shared" si="42"/>
        <v>8</v>
      </c>
      <c r="BJ25" s="105">
        <f t="shared" si="43"/>
        <v>2.7210884353741496E-4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10</v>
      </c>
      <c r="E26" s="110">
        <f t="shared" si="10"/>
        <v>10</v>
      </c>
      <c r="F26" s="111">
        <f t="shared" si="11"/>
        <v>3.3898305084745765E-4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13</v>
      </c>
      <c r="L26" s="110">
        <f t="shared" si="14"/>
        <v>13</v>
      </c>
      <c r="M26" s="111">
        <f t="shared" si="15"/>
        <v>4.4217687074829933E-4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2.711864406779661E-4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12</v>
      </c>
      <c r="Z26" s="110">
        <f t="shared" si="22"/>
        <v>12</v>
      </c>
      <c r="AA26" s="111">
        <f t="shared" si="23"/>
        <v>4.0816326530612246E-4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8</v>
      </c>
      <c r="AG26" s="110">
        <f t="shared" si="26"/>
        <v>8</v>
      </c>
      <c r="AH26" s="111">
        <f t="shared" si="27"/>
        <v>2.711864406779661E-4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10</v>
      </c>
      <c r="AN26" s="110">
        <f t="shared" si="30"/>
        <v>10</v>
      </c>
      <c r="AO26" s="111">
        <f t="shared" si="31"/>
        <v>3.3670033670033672E-4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12</v>
      </c>
      <c r="AU26" s="110">
        <f t="shared" si="34"/>
        <v>12</v>
      </c>
      <c r="AV26" s="111">
        <f t="shared" si="35"/>
        <v>4.0404040404040404E-4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8</v>
      </c>
      <c r="BB26" s="110">
        <f t="shared" si="38"/>
        <v>8</v>
      </c>
      <c r="BC26" s="111">
        <f t="shared" si="39"/>
        <v>2.711864406779661E-4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8</v>
      </c>
      <c r="BI26" s="110">
        <f t="shared" si="42"/>
        <v>8</v>
      </c>
      <c r="BJ26" s="111">
        <f t="shared" si="43"/>
        <v>2.7210884353741496E-4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116</v>
      </c>
      <c r="E27" s="114">
        <f t="shared" si="10"/>
        <v>116</v>
      </c>
      <c r="F27" s="115">
        <f>D27/C$4</f>
        <v>3.9322033898305086E-3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108</v>
      </c>
      <c r="L27" s="114">
        <f t="shared" si="14"/>
        <v>108</v>
      </c>
      <c r="M27" s="115">
        <f>K27/J$4</f>
        <v>3.6734693877551019E-3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92</v>
      </c>
      <c r="S27" s="114">
        <f t="shared" si="18"/>
        <v>92</v>
      </c>
      <c r="T27" s="115">
        <f>R27/Q$4</f>
        <v>3.1186440677966102E-3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123</v>
      </c>
      <c r="Z27" s="114">
        <f t="shared" si="22"/>
        <v>123</v>
      </c>
      <c r="AA27" s="115">
        <f>Y27/X$4</f>
        <v>4.183673469387755E-3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99</v>
      </c>
      <c r="AG27" s="114">
        <f t="shared" si="26"/>
        <v>99</v>
      </c>
      <c r="AH27" s="115">
        <f>AF27/AE$4</f>
        <v>3.3559322033898304E-3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84</v>
      </c>
      <c r="AN27" s="114">
        <f t="shared" si="30"/>
        <v>84</v>
      </c>
      <c r="AO27" s="115">
        <f>AM27/AL$4</f>
        <v>2.8282828282828283E-3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102</v>
      </c>
      <c r="AU27" s="114">
        <f t="shared" si="34"/>
        <v>102</v>
      </c>
      <c r="AV27" s="115">
        <f>AT27/AS$4</f>
        <v>3.4343434343434343E-3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83</v>
      </c>
      <c r="BB27" s="114">
        <f t="shared" si="38"/>
        <v>83</v>
      </c>
      <c r="BC27" s="115">
        <f>BA27/AZ$4</f>
        <v>2.8135593220338984E-3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54</v>
      </c>
      <c r="BI27" s="114">
        <f t="shared" si="42"/>
        <v>54</v>
      </c>
      <c r="BJ27" s="115">
        <f>BH27/BG$4</f>
        <v>1.8367346938775509E-3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1MI7jbQ2wFzFx3YIky+61rcTW5ekNA5vu8qUo4oliIpKtu79prTna1WhQknEcdmXGeDskxfWR4GTG/943Pme8w==" saltValue="sKTnQkiVR4nwTnkwXjubWw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E649BADC-309F-4807-BE2C-19B704300CC0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D0EA9-AFD3-434D-AC76-0119D8B638C5}">
  <sheetPr codeName="Sheet93"/>
  <dimension ref="A1:AE288"/>
  <sheetViews>
    <sheetView topLeftCell="A2" workbookViewId="0">
      <selection activeCell="P4" sqref="P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38" t="s">
        <v>118</v>
      </c>
      <c r="L3" s="124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29400</v>
      </c>
      <c r="D4" s="397">
        <v>29500</v>
      </c>
      <c r="E4" s="397">
        <v>29400</v>
      </c>
      <c r="F4" s="397">
        <v>29500</v>
      </c>
      <c r="G4" s="397">
        <v>29700</v>
      </c>
      <c r="H4" s="397">
        <v>29700</v>
      </c>
      <c r="I4" s="397">
        <v>29500</v>
      </c>
      <c r="J4" s="397">
        <v>29400</v>
      </c>
      <c r="K4" s="1239"/>
      <c r="L4" s="1242"/>
      <c r="N4" s="1"/>
      <c r="O4" s="1"/>
    </row>
    <row r="5" spans="1:16" s="160" customFormat="1" ht="26.25" customHeight="1" outlineLevel="1">
      <c r="A5" s="830" t="s">
        <v>568</v>
      </c>
      <c r="B5" s="397" t="s">
        <v>640</v>
      </c>
      <c r="C5" s="397" t="s">
        <v>640</v>
      </c>
      <c r="D5" s="397" t="s">
        <v>642</v>
      </c>
      <c r="E5" s="397" t="s">
        <v>642</v>
      </c>
      <c r="F5" s="397" t="s">
        <v>642</v>
      </c>
      <c r="G5" s="397">
        <v>39</v>
      </c>
      <c r="H5" s="397">
        <v>39</v>
      </c>
      <c r="I5" s="397" t="s">
        <v>645</v>
      </c>
      <c r="J5" s="397">
        <v>44</v>
      </c>
      <c r="K5" s="1239"/>
      <c r="L5" s="1242"/>
      <c r="N5" s="1"/>
      <c r="O5" s="1"/>
    </row>
    <row r="6" spans="1:16" s="160" customFormat="1" ht="26.25" customHeight="1" outlineLevel="1">
      <c r="A6" s="831" t="s">
        <v>569</v>
      </c>
      <c r="B6" s="398" t="s">
        <v>639</v>
      </c>
      <c r="C6" s="398" t="s">
        <v>639</v>
      </c>
      <c r="D6" s="398" t="s">
        <v>641</v>
      </c>
      <c r="E6" s="398" t="s">
        <v>641</v>
      </c>
      <c r="F6" s="398" t="s">
        <v>641</v>
      </c>
      <c r="G6" s="398" t="s">
        <v>643</v>
      </c>
      <c r="H6" s="398" t="s">
        <v>643</v>
      </c>
      <c r="I6" s="398" t="s">
        <v>644</v>
      </c>
      <c r="J6" s="398" t="s">
        <v>646</v>
      </c>
      <c r="K6" s="1239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45387</v>
      </c>
      <c r="C7" s="189">
        <v>45387</v>
      </c>
      <c r="D7" s="189">
        <v>45387</v>
      </c>
      <c r="E7" s="189">
        <v>45387</v>
      </c>
      <c r="F7" s="189">
        <v>45387</v>
      </c>
      <c r="G7" s="189">
        <v>45388</v>
      </c>
      <c r="H7" s="189">
        <v>45388</v>
      </c>
      <c r="I7" s="189">
        <v>45388</v>
      </c>
      <c r="J7" s="189">
        <v>45388</v>
      </c>
      <c r="K7" s="1239"/>
      <c r="L7" s="124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1769</v>
      </c>
      <c r="C8" s="399">
        <f t="shared" si="0"/>
        <v>1650</v>
      </c>
      <c r="D8" s="399">
        <f t="shared" si="0"/>
        <v>1144</v>
      </c>
      <c r="E8" s="399">
        <f t="shared" si="0"/>
        <v>1393</v>
      </c>
      <c r="F8" s="399">
        <f t="shared" si="0"/>
        <v>1343</v>
      </c>
      <c r="G8" s="399">
        <f t="shared" si="0"/>
        <v>1158</v>
      </c>
      <c r="H8" s="399">
        <f t="shared" si="0"/>
        <v>1210</v>
      </c>
      <c r="I8" s="399">
        <f t="shared" si="0"/>
        <v>1347</v>
      </c>
      <c r="J8" s="399">
        <f t="shared" si="0"/>
        <v>1385</v>
      </c>
      <c r="K8" s="1240"/>
      <c r="L8" s="124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12</v>
      </c>
      <c r="D10" s="400">
        <f>IFERROR((VLOOKUP(A10,日报!AL:AN,2,0)+VLOOKUP(A10,日报!AL:AN,3,0)),"0")</f>
        <v>22</v>
      </c>
      <c r="E10" s="400">
        <f>IFERROR((VLOOKUP(A10,日报!BC:BE,2,0)+VLOOKUP(A10,日报!BC:BE,3,0)),"0")</f>
        <v>22</v>
      </c>
      <c r="F10" s="400">
        <f>IFERROR((VLOOKUP(A10,日报!BT:BV,2,0)+VLOOKUP(A10,日报!BT:BV,3,0)),"0")</f>
        <v>13</v>
      </c>
      <c r="G10" s="400">
        <f>IFERROR((VLOOKUP(A10,日报!CK:CM,2,0)+VLOOKUP(A10,日报!CK:CM,3,0)),"0")</f>
        <v>29</v>
      </c>
      <c r="H10" s="400">
        <f>IFERROR((VLOOKUP(A10,日报!DB:DD,2,0)+VLOOKUP(A10,日报!DB:DD,3,0)),"0")</f>
        <v>22</v>
      </c>
      <c r="I10" s="400">
        <f>IFERROR((VLOOKUP(A10,日报!DS:DU,2,0)+VLOOKUP(A10,日报!DS:DU,3,0)),"0")</f>
        <v>22</v>
      </c>
      <c r="J10" s="400">
        <f>IFERROR((VLOOKUP(A10,日报!EJ:EL,2,0)+VLOOKUP(A10,日报!EJ:EL,3,0)),"0")</f>
        <v>20</v>
      </c>
      <c r="K10" s="720">
        <f t="shared" si="1"/>
        <v>19.888888888888889</v>
      </c>
      <c r="L10" s="202">
        <f t="shared" si="2"/>
        <v>179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40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42</v>
      </c>
      <c r="E11" s="400">
        <f>IFERROR((VLOOKUP(A11,日报!BC:BE,2,0)+VLOOKUP(A11,日报!BC:BE,3,0)),"0")</f>
        <v>37</v>
      </c>
      <c r="F11" s="400">
        <f>IFERROR((VLOOKUP(A11,日报!BT:BV,2,0)+VLOOKUP(A11,日报!BT:BV,3,0)),"0")</f>
        <v>36</v>
      </c>
      <c r="G11" s="400">
        <f>IFERROR((VLOOKUP(A11,日报!CK:CM,2,0)+VLOOKUP(A11,日报!CK:CM,3,0)),"0")</f>
        <v>20</v>
      </c>
      <c r="H11" s="400">
        <f>IFERROR((VLOOKUP(A11,日报!DB:DD,2,0)+VLOOKUP(A11,日报!DB:DD,3,0)),"0")</f>
        <v>26</v>
      </c>
      <c r="I11" s="400">
        <f>IFERROR((VLOOKUP(A11,日报!DS:DU,2,0)+VLOOKUP(A11,日报!DS:DU,3,0)),"0")</f>
        <v>43</v>
      </c>
      <c r="J11" s="400">
        <f>IFERROR((VLOOKUP(A11,日报!EJ:EL,2,0)+VLOOKUP(A11,日报!EJ:EL,3,0)),"0")</f>
        <v>43</v>
      </c>
      <c r="K11" s="720">
        <f t="shared" si="1"/>
        <v>33.555555555555557</v>
      </c>
      <c r="L11" s="202">
        <f t="shared" si="2"/>
        <v>302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62</v>
      </c>
      <c r="C12" s="400">
        <f>IFERROR((VLOOKUP(A12,日报!U:W,2,0)+VLOOKUP(A12,日报!U:W,3,0)),"0")</f>
        <v>66</v>
      </c>
      <c r="D12" s="400">
        <f>IFERROR((VLOOKUP(A12,日报!AL:AN,2,0)+VLOOKUP(A12,日报!AL:AN,3,0)),"0")</f>
        <v>42</v>
      </c>
      <c r="E12" s="400">
        <f>IFERROR((VLOOKUP(A12,日报!BC:BE,2,0)+VLOOKUP(A12,日报!BC:BE,3,0)),"0")</f>
        <v>52</v>
      </c>
      <c r="F12" s="400">
        <f>IFERROR((VLOOKUP(A12,日报!BT:BV,2,0)+VLOOKUP(A12,日报!BT:BV,3,0)),"0")</f>
        <v>33</v>
      </c>
      <c r="G12" s="400">
        <f>IFERROR((VLOOKUP(A12,日报!CK:CM,2,0)+VLOOKUP(A12,日报!CK:CM,3,0)),"0")</f>
        <v>16</v>
      </c>
      <c r="H12" s="400">
        <f>IFERROR((VLOOKUP(A12,日报!DB:DD,2,0)+VLOOKUP(A12,日报!DB:DD,3,0)),"0")</f>
        <v>20</v>
      </c>
      <c r="I12" s="400">
        <f>IFERROR((VLOOKUP(A12,日报!DS:DU,2,0)+VLOOKUP(A12,日报!DS:DU,3,0)),"0")</f>
        <v>24</v>
      </c>
      <c r="J12" s="400">
        <f>IFERROR((VLOOKUP(A12,日报!EJ:EL,2,0)+VLOOKUP(A12,日报!EJ:EL,3,0)),"0")</f>
        <v>28</v>
      </c>
      <c r="K12" s="720">
        <f t="shared" si="1"/>
        <v>38.111111111111114</v>
      </c>
      <c r="L12" s="202">
        <f t="shared" si="2"/>
        <v>343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60</v>
      </c>
      <c r="C13" s="400">
        <f>IFERROR((VLOOKUP(A13,日报!U:W,2,0)+VLOOKUP(A13,日报!U:W,3,0)),"0")</f>
        <v>53</v>
      </c>
      <c r="D13" s="400">
        <f>IFERROR((VLOOKUP(A13,日报!AL:AN,2,0)+VLOOKUP(A13,日报!AL:AN,3,0)),"0")</f>
        <v>46</v>
      </c>
      <c r="E13" s="400">
        <f>IFERROR((VLOOKUP(A13,日报!BC:BE,2,0)+VLOOKUP(A13,日报!BC:BE,3,0)),"0")</f>
        <v>34</v>
      </c>
      <c r="F13" s="400">
        <f>IFERROR((VLOOKUP(A13,日报!BT:BV,2,0)+VLOOKUP(A13,日报!BT:BV,3,0)),"0")</f>
        <v>42</v>
      </c>
      <c r="G13" s="400">
        <f>IFERROR((VLOOKUP(A13,日报!CK:CM,2,0)+VLOOKUP(A13,日报!CK:CM,3,0)),"0")</f>
        <v>34</v>
      </c>
      <c r="H13" s="400">
        <f>IFERROR((VLOOKUP(A13,日报!DB:DD,2,0)+VLOOKUP(A13,日报!DB:DD,3,0)),"0")</f>
        <v>31</v>
      </c>
      <c r="I13" s="400">
        <f>IFERROR((VLOOKUP(A13,日报!DS:DU,2,0)+VLOOKUP(A13,日报!DS:DU,3,0)),"0")</f>
        <v>36</v>
      </c>
      <c r="J13" s="400">
        <f>IFERROR((VLOOKUP(A13,日报!EJ:EL,2,0)+VLOOKUP(A13,日报!EJ:EL,3,0)),"0")</f>
        <v>25</v>
      </c>
      <c r="K13" s="720">
        <f t="shared" si="1"/>
        <v>40.111111111111114</v>
      </c>
      <c r="L13" s="202">
        <f t="shared" si="2"/>
        <v>361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40</v>
      </c>
      <c r="C14" s="400">
        <f>IFERROR((VLOOKUP(A14,日报!U:W,2,0)+VLOOKUP(A14,日报!U:W,3,0)),"0")</f>
        <v>30</v>
      </c>
      <c r="D14" s="400">
        <f>IFERROR((VLOOKUP(A14,日报!AL:AN,2,0)+VLOOKUP(A14,日报!AL:AN,3,0)),"0")</f>
        <v>42</v>
      </c>
      <c r="E14" s="400">
        <f>IFERROR((VLOOKUP(A14,日报!BC:BE,2,0)+VLOOKUP(A14,日报!BC:BE,3,0)),"0")</f>
        <v>31</v>
      </c>
      <c r="F14" s="400">
        <f>IFERROR((VLOOKUP(A14,日报!BT:BV,2,0)+VLOOKUP(A14,日报!BT:BV,3,0)),"0")</f>
        <v>20</v>
      </c>
      <c r="G14" s="400">
        <f>IFERROR((VLOOKUP(A14,日报!CK:CM,2,0)+VLOOKUP(A14,日报!CK:CM,3,0)),"0")</f>
        <v>30</v>
      </c>
      <c r="H14" s="400">
        <f>IFERROR((VLOOKUP(A14,日报!DB:DD,2,0)+VLOOKUP(A14,日报!DB:DD,3,0)),"0")</f>
        <v>38</v>
      </c>
      <c r="I14" s="400">
        <f>IFERROR((VLOOKUP(A14,日报!DS:DU,2,0)+VLOOKUP(A14,日报!DS:DU,3,0)),"0")</f>
        <v>33</v>
      </c>
      <c r="J14" s="400">
        <f>IFERROR((VLOOKUP(A14,日报!EJ:EL,2,0)+VLOOKUP(A14,日报!EJ:EL,3,0)),"0")</f>
        <v>25</v>
      </c>
      <c r="K14" s="720">
        <f t="shared" si="1"/>
        <v>32.111111111111114</v>
      </c>
      <c r="L14" s="202">
        <f t="shared" si="2"/>
        <v>289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33</v>
      </c>
      <c r="C15" s="400">
        <f>IFERROR((VLOOKUP(A15,日报!U:W,2,0)+VLOOKUP(A15,日报!U:W,3,0)),"0")</f>
        <v>66</v>
      </c>
      <c r="D15" s="400">
        <f>IFERROR((VLOOKUP(A15,日报!AL:AN,2,0)+VLOOKUP(A15,日报!AL:AN,3,0)),"0")</f>
        <v>30</v>
      </c>
      <c r="E15" s="400">
        <f>IFERROR((VLOOKUP(A15,日报!BC:BE,2,0)+VLOOKUP(A15,日报!BC:BE,3,0)),"0")</f>
        <v>36</v>
      </c>
      <c r="F15" s="400">
        <f>IFERROR((VLOOKUP(A15,日报!BT:BV,2,0)+VLOOKUP(A15,日报!BT:BV,3,0)),"0")</f>
        <v>28</v>
      </c>
      <c r="G15" s="400">
        <f>IFERROR((VLOOKUP(A15,日报!CK:CM,2,0)+VLOOKUP(A15,日报!CK:CM,3,0)),"0")</f>
        <v>21</v>
      </c>
      <c r="H15" s="400">
        <f>IFERROR((VLOOKUP(A15,日报!DB:DD,2,0)+VLOOKUP(A15,日报!DB:DD,3,0)),"0")</f>
        <v>31</v>
      </c>
      <c r="I15" s="400">
        <f>IFERROR((VLOOKUP(A15,日报!DS:DU,2,0)+VLOOKUP(A15,日报!DS:DU,3,0)),"0")</f>
        <v>40</v>
      </c>
      <c r="J15" s="400">
        <f>IFERROR((VLOOKUP(A15,日报!EJ:EL,2,0)+VLOOKUP(A15,日报!EJ:EL,3,0)),"0")</f>
        <v>25</v>
      </c>
      <c r="K15" s="720">
        <f t="shared" si="1"/>
        <v>34.444444444444443</v>
      </c>
      <c r="L15" s="202">
        <f t="shared" si="2"/>
        <v>310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43</v>
      </c>
      <c r="C16" s="400">
        <f>IFERROR((VLOOKUP(A16,日报!U:W,2,0)+VLOOKUP(A16,日报!U:W,3,0)),"0")</f>
        <v>71</v>
      </c>
      <c r="D16" s="400">
        <f>IFERROR((VLOOKUP(A16,日报!AL:AN,2,0)+VLOOKUP(A16,日报!AL:AN,3,0)),"0")</f>
        <v>34</v>
      </c>
      <c r="E16" s="400">
        <f>IFERROR((VLOOKUP(A16,日报!BC:BE,2,0)+VLOOKUP(A16,日报!BC:BE,3,0)),"0")</f>
        <v>46</v>
      </c>
      <c r="F16" s="400">
        <f>IFERROR((VLOOKUP(A16,日报!BT:BV,2,0)+VLOOKUP(A16,日报!BT:BV,3,0)),"0")</f>
        <v>35</v>
      </c>
      <c r="G16" s="400">
        <f>IFERROR((VLOOKUP(A16,日报!CK:CM,2,0)+VLOOKUP(A16,日报!CK:CM,3,0)),"0")</f>
        <v>26</v>
      </c>
      <c r="H16" s="400">
        <f>IFERROR((VLOOKUP(A16,日报!DB:DD,2,0)+VLOOKUP(A16,日报!DB:DD,3,0)),"0")</f>
        <v>38</v>
      </c>
      <c r="I16" s="400">
        <f>IFERROR((VLOOKUP(A16,日报!DS:DU,2,0)+VLOOKUP(A16,日报!DS:DU,3,0)),"0")</f>
        <v>37</v>
      </c>
      <c r="J16" s="400">
        <f>IFERROR((VLOOKUP(A16,日报!EJ:EL,2,0)+VLOOKUP(A16,日报!EJ:EL,3,0)),"0")</f>
        <v>20</v>
      </c>
      <c r="K16" s="720">
        <f t="shared" si="1"/>
        <v>38.888888888888886</v>
      </c>
      <c r="L16" s="202">
        <f t="shared" si="2"/>
        <v>350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192</v>
      </c>
      <c r="C17" s="400">
        <f>IFERROR((VLOOKUP(A17,日报!U:W,2,0)+VLOOKUP(A17,日报!U:W,3,0)),"0")</f>
        <v>208</v>
      </c>
      <c r="D17" s="400">
        <f>IFERROR((VLOOKUP(A17,日报!AL:AN,2,0)+VLOOKUP(A17,日报!AL:AN,3,0)),"0")</f>
        <v>147</v>
      </c>
      <c r="E17" s="400">
        <f>IFERROR((VLOOKUP(A17,日报!BC:BE,2,0)+VLOOKUP(A17,日报!BC:BE,3,0)),"0")</f>
        <v>214</v>
      </c>
      <c r="F17" s="400">
        <f>IFERROR((VLOOKUP(A17,日报!BT:BV,2,0)+VLOOKUP(A17,日报!BT:BV,3,0)),"0")</f>
        <v>195</v>
      </c>
      <c r="G17" s="400">
        <f>IFERROR((VLOOKUP(A17,日报!CK:CM,2,0)+VLOOKUP(A17,日报!CK:CM,3,0)),"0")</f>
        <v>214</v>
      </c>
      <c r="H17" s="400">
        <f>IFERROR((VLOOKUP(A17,日报!DB:DD,2,0)+VLOOKUP(A17,日报!DB:DD,3,0)),"0")</f>
        <v>227</v>
      </c>
      <c r="I17" s="400">
        <f>IFERROR((VLOOKUP(A17,日报!DS:DU,2,0)+VLOOKUP(A17,日报!DS:DU,3,0)),"0")</f>
        <v>270</v>
      </c>
      <c r="J17" s="400">
        <f>IFERROR((VLOOKUP(A17,日报!EJ:EL,2,0)+VLOOKUP(A17,日报!EJ:EL,3,0)),"0")</f>
        <v>270</v>
      </c>
      <c r="K17" s="720">
        <f t="shared" si="1"/>
        <v>215.22222222222223</v>
      </c>
      <c r="L17" s="202">
        <f t="shared" si="2"/>
        <v>1937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40</v>
      </c>
      <c r="C18" s="400">
        <f>IFERROR((VLOOKUP(A18,日报!U:W,2,0)+VLOOKUP(A18,日报!U:W,3,0)),"0")</f>
        <v>27</v>
      </c>
      <c r="D18" s="400">
        <f>IFERROR((VLOOKUP(A18,日报!AL:AN,2,0)+VLOOKUP(A18,日报!AL:AN,3,0)),"0")</f>
        <v>63</v>
      </c>
      <c r="E18" s="400">
        <f>IFERROR((VLOOKUP(A18,日报!BC:BE,2,0)+VLOOKUP(A18,日报!BC:BE,3,0)),"0")</f>
        <v>26</v>
      </c>
      <c r="F18" s="400">
        <f>IFERROR((VLOOKUP(A18,日报!BT:BV,2,0)+VLOOKUP(A18,日报!BT:BV,3,0)),"0")</f>
        <v>26</v>
      </c>
      <c r="G18" s="400">
        <f>IFERROR((VLOOKUP(A18,日报!CK:CM,2,0)+VLOOKUP(A18,日报!CK:CM,3,0)),"0")</f>
        <v>16</v>
      </c>
      <c r="H18" s="400">
        <f>IFERROR((VLOOKUP(A18,日报!DB:DD,2,0)+VLOOKUP(A18,日报!DB:DD,3,0)),"0")</f>
        <v>38</v>
      </c>
      <c r="I18" s="400">
        <f>IFERROR((VLOOKUP(A18,日报!DS:DU,2,0)+VLOOKUP(A18,日报!DS:DU,3,0)),"0")</f>
        <v>29</v>
      </c>
      <c r="J18" s="400">
        <f>IFERROR((VLOOKUP(A18,日报!EJ:EL,2,0)+VLOOKUP(A18,日报!EJ:EL,3,0)),"0")</f>
        <v>25</v>
      </c>
      <c r="K18" s="720">
        <f t="shared" si="1"/>
        <v>32.222222222222221</v>
      </c>
      <c r="L18" s="202">
        <f t="shared" si="2"/>
        <v>290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16</v>
      </c>
      <c r="C19" s="400">
        <f>IFERROR((VLOOKUP(A19,日报!U:W,2,0)+VLOOKUP(A19,日报!U:W,3,0)),"0")</f>
        <v>22</v>
      </c>
      <c r="D19" s="400">
        <f>IFERROR((VLOOKUP(A19,日报!AL:AN,2,0)+VLOOKUP(A19,日报!AL:AN,3,0)),"0")</f>
        <v>28</v>
      </c>
      <c r="E19" s="400">
        <f>IFERROR((VLOOKUP(A19,日报!BC:BE,2,0)+VLOOKUP(A19,日报!BC:BE,3,0)),"0")</f>
        <v>23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29</v>
      </c>
      <c r="H19" s="400">
        <f>IFERROR((VLOOKUP(A19,日报!DB:DD,2,0)+VLOOKUP(A19,日报!DB:DD,3,0)),"0")</f>
        <v>18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19</v>
      </c>
      <c r="K19" s="720">
        <f t="shared" si="1"/>
        <v>22.555555555555557</v>
      </c>
      <c r="L19" s="202">
        <f t="shared" si="2"/>
        <v>203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37</v>
      </c>
      <c r="C20" s="400">
        <f>IFERROR((VLOOKUP(A20,日报!U:W,2,0)+VLOOKUP(A20,日报!U:W,3,0)),"0")</f>
        <v>30</v>
      </c>
      <c r="D20" s="400">
        <f>IFERROR((VLOOKUP(A20,日报!AL:AN,2,0)+VLOOKUP(A20,日报!AL:AN,3,0)),"0")</f>
        <v>33</v>
      </c>
      <c r="E20" s="400">
        <f>IFERROR((VLOOKUP(A20,日报!BC:BE,2,0)+VLOOKUP(A20,日报!BC:BE,3,0)),"0")</f>
        <v>26</v>
      </c>
      <c r="F20" s="400">
        <f>IFERROR((VLOOKUP(A20,日报!BT:BV,2,0)+VLOOKUP(A20,日报!BT:BV,3,0)),"0")</f>
        <v>26</v>
      </c>
      <c r="G20" s="400">
        <f>IFERROR((VLOOKUP(A20,日报!CK:CM,2,0)+VLOOKUP(A20,日报!CK:CM,3,0)),"0")</f>
        <v>29</v>
      </c>
      <c r="H20" s="400">
        <f>IFERROR((VLOOKUP(A20,日报!DB:DD,2,0)+VLOOKUP(A20,日报!DB:DD,3,0)),"0")</f>
        <v>21</v>
      </c>
      <c r="I20" s="400">
        <f>IFERROR((VLOOKUP(A20,日报!DS:DU,2,0)+VLOOKUP(A20,日报!DS:DU,3,0)),"0")</f>
        <v>27</v>
      </c>
      <c r="J20" s="400">
        <f>IFERROR((VLOOKUP(A20,日报!EJ:EL,2,0)+VLOOKUP(A20,日报!EJ:EL,3,0)),"0")</f>
        <v>17</v>
      </c>
      <c r="K20" s="720">
        <f t="shared" si="1"/>
        <v>27.333333333333332</v>
      </c>
      <c r="L20" s="202">
        <f t="shared" si="2"/>
        <v>246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29</v>
      </c>
      <c r="C21" s="400">
        <f>IFERROR((VLOOKUP(A21,日报!U:W,2,0)+VLOOKUP(A21,日报!U:W,3,0)),"0")</f>
        <v>44</v>
      </c>
      <c r="D21" s="400">
        <f>IFERROR((VLOOKUP(A21,日报!AL:AN,2,0)+VLOOKUP(A21,日报!AL:AN,3,0)),"0")</f>
        <v>30</v>
      </c>
      <c r="E21" s="400">
        <f>IFERROR((VLOOKUP(A21,日报!BC:BE,2,0)+VLOOKUP(A21,日报!BC:BE,3,0)),"0")</f>
        <v>19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27</v>
      </c>
      <c r="H21" s="400">
        <f>IFERROR((VLOOKUP(A21,日报!DB:DD,2,0)+VLOOKUP(A21,日报!DB:DD,3,0)),"0")</f>
        <v>37</v>
      </c>
      <c r="I21" s="400">
        <f>IFERROR((VLOOKUP(A21,日报!DS:DU,2,0)+VLOOKUP(A21,日报!DS:DU,3,0)),"0")</f>
        <v>27</v>
      </c>
      <c r="J21" s="400">
        <f>IFERROR((VLOOKUP(A21,日报!EJ:EL,2,0)+VLOOKUP(A21,日报!EJ:EL,3,0)),"0")</f>
        <v>26</v>
      </c>
      <c r="K21" s="720">
        <f t="shared" si="1"/>
        <v>29.777777777777779</v>
      </c>
      <c r="L21" s="202">
        <f t="shared" si="2"/>
        <v>268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33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33</v>
      </c>
      <c r="E22" s="400">
        <f>IFERROR((VLOOKUP(A22,日报!BC:BE,2,0)+VLOOKUP(A22,日报!BC:BE,3,0)),"0")</f>
        <v>26</v>
      </c>
      <c r="F22" s="400">
        <f>IFERROR((VLOOKUP(A22,日报!BT:BV,2,0)+VLOOKUP(A22,日报!BT:BV,3,0)),"0")</f>
        <v>36</v>
      </c>
      <c r="G22" s="400">
        <f>IFERROR((VLOOKUP(A22,日报!CK:CM,2,0)+VLOOKUP(A22,日报!CK:CM,3,0)),"0")</f>
        <v>41</v>
      </c>
      <c r="H22" s="400">
        <f>IFERROR((VLOOKUP(A22,日报!DB:DD,2,0)+VLOOKUP(A22,日报!DB:DD,3,0)),"0")</f>
        <v>32</v>
      </c>
      <c r="I22" s="400">
        <f>IFERROR((VLOOKUP(A22,日报!DS:DU,2,0)+VLOOKUP(A22,日报!DS:DU,3,0)),"0")</f>
        <v>32</v>
      </c>
      <c r="J22" s="400">
        <f>IFERROR((VLOOKUP(A22,日报!EJ:EL,2,0)+VLOOKUP(A22,日报!EJ:EL,3,0)),"0")</f>
        <v>43</v>
      </c>
      <c r="K22" s="720">
        <f t="shared" si="1"/>
        <v>33.444444444444443</v>
      </c>
      <c r="L22" s="202">
        <f t="shared" si="2"/>
        <v>301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45</v>
      </c>
      <c r="C23" s="400">
        <f>IFERROR((VLOOKUP(A23,日报!U:W,2,0)+VLOOKUP(A23,日报!U:W,3,0)),"0")</f>
        <v>60</v>
      </c>
      <c r="D23" s="400">
        <f>IFERROR((VLOOKUP(A23,日报!AL:AN,2,0)+VLOOKUP(A23,日报!AL:AN,3,0)),"0")</f>
        <v>33</v>
      </c>
      <c r="E23" s="400">
        <f>IFERROR((VLOOKUP(A23,日报!BC:BE,2,0)+VLOOKUP(A23,日报!BC:BE,3,0)),"0")</f>
        <v>28</v>
      </c>
      <c r="F23" s="400">
        <f>IFERROR((VLOOKUP(A23,日报!BT:BV,2,0)+VLOOKUP(A23,日报!BT:BV,3,0)),"0")</f>
        <v>46</v>
      </c>
      <c r="G23" s="400">
        <f>IFERROR((VLOOKUP(A23,日报!CK:CM,2,0)+VLOOKUP(A23,日报!CK:CM,3,0)),"0")</f>
        <v>31</v>
      </c>
      <c r="H23" s="400">
        <f>IFERROR((VLOOKUP(A23,日报!DB:DD,2,0)+VLOOKUP(A23,日报!DB:DD,3,0)),"0")</f>
        <v>43</v>
      </c>
      <c r="I23" s="400">
        <f>IFERROR((VLOOKUP(A23,日报!DS:DU,2,0)+VLOOKUP(A23,日报!DS:DU,3,0)),"0")</f>
        <v>27</v>
      </c>
      <c r="J23" s="400">
        <f>IFERROR((VLOOKUP(A23,日报!EJ:EL,2,0)+VLOOKUP(A23,日报!EJ:EL,3,0)),"0")</f>
        <v>20</v>
      </c>
      <c r="K23" s="720">
        <f t="shared" si="1"/>
        <v>37</v>
      </c>
      <c r="L23" s="202">
        <f t="shared" si="2"/>
        <v>333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37</v>
      </c>
      <c r="C24" s="400">
        <f>IFERROR((VLOOKUP(A24,日报!U:W,2,0)+VLOOKUP(A24,日报!U:W,3,0)),"0")</f>
        <v>39</v>
      </c>
      <c r="D24" s="400">
        <f>IFERROR((VLOOKUP(A24,日报!AL:AN,2,0)+VLOOKUP(A24,日报!AL:AN,3,0)),"0")</f>
        <v>30</v>
      </c>
      <c r="E24" s="400">
        <f>IFERROR((VLOOKUP(A24,日报!BC:BE,2,0)+VLOOKUP(A24,日报!BC:BE,3,0)),"0")</f>
        <v>37</v>
      </c>
      <c r="F24" s="400">
        <f>IFERROR((VLOOKUP(A24,日报!BT:BV,2,0)+VLOOKUP(A24,日报!BT:BV,3,0)),"0")</f>
        <v>24</v>
      </c>
      <c r="G24" s="400">
        <f>IFERROR((VLOOKUP(A24,日报!CK:CM,2,0)+VLOOKUP(A24,日报!CK:CM,3,0)),"0")</f>
        <v>30</v>
      </c>
      <c r="H24" s="400">
        <f>IFERROR((VLOOKUP(A24,日报!DB:DD,2,0)+VLOOKUP(A24,日报!DB:DD,3,0)),"0")</f>
        <v>32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45</v>
      </c>
      <c r="K24" s="720">
        <f t="shared" si="1"/>
        <v>34.222222222222221</v>
      </c>
      <c r="L24" s="202">
        <f t="shared" si="2"/>
        <v>308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41</v>
      </c>
      <c r="C25" s="400">
        <f>IFERROR((VLOOKUP(A25,日报!U:W,2,0)+VLOOKUP(A25,日报!U:W,3,0)),"0")</f>
        <v>35</v>
      </c>
      <c r="D25" s="400">
        <f>IFERROR((VLOOKUP(A25,日报!AL:AN,2,0)+VLOOKUP(A25,日报!AL:AN,3,0)),"0")</f>
        <v>43</v>
      </c>
      <c r="E25" s="400">
        <f>IFERROR((VLOOKUP(A25,日报!BC:BE,2,0)+VLOOKUP(A25,日报!BC:BE,3,0)),"0")</f>
        <v>49</v>
      </c>
      <c r="F25" s="400">
        <f>IFERROR((VLOOKUP(A25,日报!BT:BV,2,0)+VLOOKUP(A25,日报!BT:BV,3,0)),"0")</f>
        <v>54</v>
      </c>
      <c r="G25" s="400">
        <f>IFERROR((VLOOKUP(A25,日报!CK:CM,2,0)+VLOOKUP(A25,日报!CK:CM,3,0)),"0")</f>
        <v>23</v>
      </c>
      <c r="H25" s="400">
        <f>IFERROR((VLOOKUP(A25,日报!DB:DD,2,0)+VLOOKUP(A25,日报!DB:DD,3,0)),"0")</f>
        <v>38</v>
      </c>
      <c r="I25" s="400">
        <f>IFERROR((VLOOKUP(A25,日报!DS:DU,2,0)+VLOOKUP(A25,日报!DS:DU,3,0)),"0")</f>
        <v>24</v>
      </c>
      <c r="J25" s="400">
        <f>IFERROR((VLOOKUP(A25,日报!EJ:EL,2,0)+VLOOKUP(A25,日报!EJ:EL,3,0)),"0")</f>
        <v>28</v>
      </c>
      <c r="K25" s="720">
        <f t="shared" si="1"/>
        <v>37.222222222222221</v>
      </c>
      <c r="L25" s="202">
        <f t="shared" si="2"/>
        <v>335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36</v>
      </c>
      <c r="C26" s="400">
        <f>IFERROR((VLOOKUP(A26,日报!U:W,2,0)+VLOOKUP(A26,日报!U:W,3,0)),"0")</f>
        <v>39</v>
      </c>
      <c r="D26" s="400">
        <f>IFERROR((VLOOKUP(A26,日报!AL:AN,2,0)+VLOOKUP(A26,日报!AL:AN,3,0)),"0")</f>
        <v>38</v>
      </c>
      <c r="E26" s="400">
        <f>IFERROR((VLOOKUP(A26,日报!BC:BE,2,0)+VLOOKUP(A26,日报!BC:BE,3,0)),"0")</f>
        <v>47</v>
      </c>
      <c r="F26" s="400">
        <f>IFERROR((VLOOKUP(A26,日报!BT:BV,2,0)+VLOOKUP(A26,日报!BT:BV,3,0)),"0")</f>
        <v>34</v>
      </c>
      <c r="G26" s="400">
        <f>IFERROR((VLOOKUP(A26,日报!CK:CM,2,0)+VLOOKUP(A26,日报!CK:CM,3,0)),"0")</f>
        <v>12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20</v>
      </c>
      <c r="J26" s="400">
        <f>IFERROR((VLOOKUP(A26,日报!EJ:EL,2,0)+VLOOKUP(A26,日报!EJ:EL,3,0)),"0")</f>
        <v>28</v>
      </c>
      <c r="K26" s="720">
        <f t="shared" si="1"/>
        <v>31.333333333333332</v>
      </c>
      <c r="L26" s="202">
        <f t="shared" si="2"/>
        <v>282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25</v>
      </c>
      <c r="C27" s="400">
        <f>IFERROR((VLOOKUP(A27,日报!U:W,2,0)+VLOOKUP(A27,日报!U:W,3,0)),"0")</f>
        <v>35</v>
      </c>
      <c r="D27" s="400">
        <f>IFERROR((VLOOKUP(A27,日报!AL:AN,2,0)+VLOOKUP(A27,日报!AL:AN,3,0)),"0")</f>
        <v>40</v>
      </c>
      <c r="E27" s="400">
        <f>IFERROR((VLOOKUP(A27,日报!BC:BE,2,0)+VLOOKUP(A27,日报!BC:BE,3,0)),"0")</f>
        <v>36</v>
      </c>
      <c r="F27" s="400">
        <f>IFERROR((VLOOKUP(A27,日报!BT:BV,2,0)+VLOOKUP(A27,日报!BT:BV,3,0)),"0")</f>
        <v>21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23</v>
      </c>
      <c r="I27" s="400">
        <f>IFERROR((VLOOKUP(A27,日报!DS:DU,2,0)+VLOOKUP(A27,日报!DS:DU,3,0)),"0")</f>
        <v>26</v>
      </c>
      <c r="J27" s="400">
        <f>IFERROR((VLOOKUP(A27,日报!EJ:EL,2,0)+VLOOKUP(A27,日报!EJ:EL,3,0)),"0")</f>
        <v>39</v>
      </c>
      <c r="K27" s="720">
        <f t="shared" si="1"/>
        <v>29.111111111111111</v>
      </c>
      <c r="L27" s="202">
        <f t="shared" si="2"/>
        <v>262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37</v>
      </c>
      <c r="C28" s="400">
        <f>IFERROR((VLOOKUP(A28,日报!U:W,2,0)+VLOOKUP(A28,日报!U:W,3,0)),"0")</f>
        <v>26</v>
      </c>
      <c r="D28" s="400">
        <f>IFERROR((VLOOKUP(A28,日报!AL:AN,2,0)+VLOOKUP(A28,日报!AL:AN,3,0)),"0")</f>
        <v>31</v>
      </c>
      <c r="E28" s="400">
        <f>IFERROR((VLOOKUP(A28,日报!BC:BE,2,0)+VLOOKUP(A28,日报!BC:BE,3,0)),"0")</f>
        <v>32</v>
      </c>
      <c r="F28" s="400">
        <f>IFERROR((VLOOKUP(A28,日报!BT:BV,2,0)+VLOOKUP(A28,日报!BT:BV,3,0)),"0")</f>
        <v>26</v>
      </c>
      <c r="G28" s="400">
        <f>IFERROR((VLOOKUP(A28,日报!CK:CM,2,0)+VLOOKUP(A28,日报!CK:CM,3,0)),"0")</f>
        <v>24</v>
      </c>
      <c r="H28" s="400">
        <f>IFERROR((VLOOKUP(A28,日报!DB:DD,2,0)+VLOOKUP(A28,日报!DB:DD,3,0)),"0")</f>
        <v>22</v>
      </c>
      <c r="I28" s="400">
        <f>IFERROR((VLOOKUP(A28,日报!DS:DU,2,0)+VLOOKUP(A28,日报!DS:DU,3,0)),"0")</f>
        <v>25</v>
      </c>
      <c r="J28" s="400">
        <f>IFERROR((VLOOKUP(A28,日报!EJ:EL,2,0)+VLOOKUP(A28,日报!EJ:EL,3,0)),"0")</f>
        <v>61</v>
      </c>
      <c r="K28" s="720">
        <f t="shared" si="1"/>
        <v>31.555555555555557</v>
      </c>
      <c r="L28" s="202">
        <f t="shared" si="2"/>
        <v>284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42</v>
      </c>
      <c r="C29" s="400">
        <f>IFERROR((VLOOKUP(A29,日报!U:W,2,0)+VLOOKUP(A29,日报!U:W,3,0)),"0")</f>
        <v>47</v>
      </c>
      <c r="D29" s="400">
        <f>IFERROR((VLOOKUP(A29,日报!AL:AN,2,0)+VLOOKUP(A29,日报!AL:AN,3,0)),"0")</f>
        <v>21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25</v>
      </c>
      <c r="G29" s="400">
        <f>IFERROR((VLOOKUP(A29,日报!CK:CM,2,0)+VLOOKUP(A29,日报!CK:CM,3,0)),"0")</f>
        <v>16</v>
      </c>
      <c r="H29" s="400">
        <f>IFERROR((VLOOKUP(A29,日报!DB:DD,2,0)+VLOOKUP(A29,日报!DB:DD,3,0)),"0")</f>
        <v>35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23</v>
      </c>
      <c r="K29" s="720">
        <f t="shared" si="1"/>
        <v>28.666666666666668</v>
      </c>
      <c r="L29" s="202">
        <f t="shared" si="2"/>
        <v>258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33</v>
      </c>
      <c r="C30" s="400">
        <f>IFERROR((VLOOKUP(A30,日报!U:W,2,0)+VLOOKUP(A30,日报!U:W,3,0)),"0")</f>
        <v>40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44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32</v>
      </c>
      <c r="H30" s="400">
        <f>IFERROR((VLOOKUP(A30,日报!DB:DD,2,0)+VLOOKUP(A30,日报!DB:DD,3,0)),"0")</f>
        <v>31</v>
      </c>
      <c r="I30" s="400">
        <f>IFERROR((VLOOKUP(A30,日报!DS:DU,2,0)+VLOOKUP(A30,日报!DS:DU,3,0)),"0")</f>
        <v>26</v>
      </c>
      <c r="J30" s="400">
        <f>IFERROR((VLOOKUP(A30,日报!EJ:EL,2,0)+VLOOKUP(A30,日报!EJ:EL,3,0)),"0")</f>
        <v>57</v>
      </c>
      <c r="K30" s="720">
        <f t="shared" si="1"/>
        <v>34.888888888888886</v>
      </c>
      <c r="L30" s="202">
        <f t="shared" si="2"/>
        <v>314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45</v>
      </c>
      <c r="C31" s="400">
        <f>IFERROR((VLOOKUP(A31,日报!U:W,2,0)+VLOOKUP(A31,日报!U:W,3,0)),"0")</f>
        <v>31</v>
      </c>
      <c r="D31" s="400">
        <f>IFERROR((VLOOKUP(A31,日报!AL:AN,2,0)+VLOOKUP(A31,日报!AL:AN,3,0)),"0")</f>
        <v>21</v>
      </c>
      <c r="E31" s="400">
        <f>IFERROR((VLOOKUP(A31,日报!BC:BE,2,0)+VLOOKUP(A31,日报!BC:BE,3,0)),"0")</f>
        <v>45</v>
      </c>
      <c r="F31" s="400">
        <f>IFERROR((VLOOKUP(A31,日报!BT:BV,2,0)+VLOOKUP(A31,日报!BT:BV,3,0)),"0")</f>
        <v>55</v>
      </c>
      <c r="G31" s="400">
        <f>IFERROR((VLOOKUP(A31,日报!CK:CM,2,0)+VLOOKUP(A31,日报!CK:CM,3,0)),"0")</f>
        <v>53</v>
      </c>
      <c r="H31" s="400">
        <f>IFERROR((VLOOKUP(A31,日报!DB:DD,2,0)+VLOOKUP(A31,日报!DB:DD,3,0)),"0")</f>
        <v>18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98</v>
      </c>
      <c r="K31" s="720">
        <f t="shared" si="1"/>
        <v>43.222222222222221</v>
      </c>
      <c r="L31" s="202">
        <f t="shared" si="2"/>
        <v>389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32</v>
      </c>
      <c r="C32" s="400">
        <f>IFERROR((VLOOKUP(A32,日报!U:W,2,0)+VLOOKUP(A32,日报!U:W,3,0)),"0")</f>
        <v>44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57</v>
      </c>
      <c r="F32" s="400">
        <f>IFERROR((VLOOKUP(A32,日报!BT:BV,2,0)+VLOOKUP(A32,日报!BT:BV,3,0)),"0")</f>
        <v>61</v>
      </c>
      <c r="G32" s="400">
        <f>IFERROR((VLOOKUP(A32,日报!CK:CM,2,0)+VLOOKUP(A32,日报!CK:CM,3,0)),"0")</f>
        <v>41</v>
      </c>
      <c r="H32" s="400">
        <f>IFERROR((VLOOKUP(A32,日报!DB:DD,2,0)+VLOOKUP(A32,日报!DB:DD,3,0)),"0")</f>
        <v>27</v>
      </c>
      <c r="I32" s="400">
        <f>IFERROR((VLOOKUP(A32,日报!DS:DU,2,0)+VLOOKUP(A32,日报!DS:DU,3,0)),"0")</f>
        <v>10</v>
      </c>
      <c r="J32" s="400">
        <f>IFERROR((VLOOKUP(A32,日报!EJ:EL,2,0)+VLOOKUP(A32,日报!EJ:EL,3,0)),"0")</f>
        <v>30</v>
      </c>
      <c r="K32" s="720">
        <f t="shared" si="1"/>
        <v>35.222222222222221</v>
      </c>
      <c r="L32" s="202">
        <f t="shared" si="2"/>
        <v>317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7</v>
      </c>
      <c r="C33" s="400">
        <f>IFERROR((VLOOKUP(A33,日报!U:W,2,0)+VLOOKUP(A33,日报!U:W,3,0)),"0")</f>
        <v>12</v>
      </c>
      <c r="D33" s="400">
        <f>IFERROR((VLOOKUP(A33,日报!AL:AN,2,0)+VLOOKUP(A33,日报!AL:AN,3,0)),"0")</f>
        <v>23</v>
      </c>
      <c r="E33" s="400">
        <f>IFERROR((VLOOKUP(A33,日报!BC:BE,2,0)+VLOOKUP(A33,日报!BC:BE,3,0)),"0")</f>
        <v>45</v>
      </c>
      <c r="F33" s="400">
        <f>IFERROR((VLOOKUP(A33,日报!BT:BV,2,0)+VLOOKUP(A33,日报!BT:BV,3,0)),"0")</f>
        <v>61</v>
      </c>
      <c r="G33" s="400">
        <f>IFERROR((VLOOKUP(A33,日报!CK:CM,2,0)+VLOOKUP(A33,日报!CK:CM,3,0)),"0")</f>
        <v>30</v>
      </c>
      <c r="H33" s="400">
        <f>IFERROR((VLOOKUP(A33,日报!DB:DD,2,0)+VLOOKUP(A33,日报!DB:DD,3,0)),"0")</f>
        <v>29</v>
      </c>
      <c r="I33" s="400">
        <f>IFERROR((VLOOKUP(A33,日报!DS:DU,2,0)+VLOOKUP(A33,日报!DS:DU,3,0)),"0")</f>
        <v>22</v>
      </c>
      <c r="J33" s="400">
        <f>IFERROR((VLOOKUP(A33,日报!EJ:EL,2,0)+VLOOKUP(A33,日报!EJ:EL,3,0)),"0")</f>
        <v>20</v>
      </c>
      <c r="K33" s="720">
        <f t="shared" si="1"/>
        <v>27.666666666666668</v>
      </c>
      <c r="L33" s="202">
        <f t="shared" si="2"/>
        <v>249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35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33</v>
      </c>
      <c r="F34" s="400">
        <f>IFERROR((VLOOKUP(A34,日报!BT:BV,2,0)+VLOOKUP(A34,日报!BT:BV,3,0)),"0")</f>
        <v>32</v>
      </c>
      <c r="G34" s="400">
        <f>IFERROR((VLOOKUP(A34,日报!CK:CM,2,0)+VLOOKUP(A34,日报!CK:CM,3,0)),"0")</f>
        <v>28</v>
      </c>
      <c r="H34" s="400">
        <f>IFERROR((VLOOKUP(A34,日报!DB:DD,2,0)+VLOOKUP(A34,日报!DB:DD,3,0)),"0")</f>
        <v>26</v>
      </c>
      <c r="I34" s="400">
        <f>IFERROR((VLOOKUP(A34,日报!DS:DU,2,0)+VLOOKUP(A34,日报!DS:DU,3,0)),"0")</f>
        <v>21</v>
      </c>
      <c r="J34" s="400">
        <f>IFERROR((VLOOKUP(A34,日报!EJ:EL,2,0)+VLOOKUP(A34,日报!EJ:EL,3,0)),"0")</f>
        <v>26</v>
      </c>
      <c r="K34" s="720">
        <f t="shared" si="1"/>
        <v>27.888888888888889</v>
      </c>
      <c r="L34" s="202">
        <f t="shared" si="2"/>
        <v>251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34</v>
      </c>
      <c r="C35" s="400">
        <f>IFERROR((VLOOKUP(A35,日报!U:W,2,0)+VLOOKUP(A35,日报!U:W,3,0)),"0")</f>
        <v>44</v>
      </c>
      <c r="D35" s="400">
        <f>IFERROR((VLOOKUP(A35,日报!AL:AN,2,0)+VLOOKUP(A35,日报!AL:AN,3,0)),"0")</f>
        <v>17</v>
      </c>
      <c r="E35" s="400">
        <f>IFERROR((VLOOKUP(A35,日报!BC:BE,2,0)+VLOOKUP(A35,日报!BC:BE,3,0)),"0")</f>
        <v>33</v>
      </c>
      <c r="F35" s="400">
        <f>IFERROR((VLOOKUP(A35,日报!BT:BV,2,0)+VLOOKUP(A35,日报!BT:BV,3,0)),"0")</f>
        <v>37</v>
      </c>
      <c r="G35" s="400">
        <f>IFERROR((VLOOKUP(A35,日报!CK:CM,2,0)+VLOOKUP(A35,日报!CK:CM,3,0)),"0")</f>
        <v>22</v>
      </c>
      <c r="H35" s="400">
        <f>IFERROR((VLOOKUP(A35,日报!DB:DD,2,0)+VLOOKUP(A35,日报!DB:DD,3,0)),"0")</f>
        <v>27</v>
      </c>
      <c r="I35" s="400">
        <f>IFERROR((VLOOKUP(A35,日报!DS:DU,2,0)+VLOOKUP(A35,日报!DS:DU,3,0)),"0")</f>
        <v>23</v>
      </c>
      <c r="J35" s="400">
        <f>IFERROR((VLOOKUP(A35,日报!EJ:EL,2,0)+VLOOKUP(A35,日报!EJ:EL,3,0)),"0")</f>
        <v>26</v>
      </c>
      <c r="K35" s="720">
        <f t="shared" si="1"/>
        <v>29.222222222222221</v>
      </c>
      <c r="L35" s="202">
        <f t="shared" si="2"/>
        <v>263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37</v>
      </c>
      <c r="C36" s="400">
        <f>IFERROR((VLOOKUP(A36,日报!U:W,2,0)+VLOOKUP(A36,日报!U:W,3,0)),"0")</f>
        <v>26</v>
      </c>
      <c r="D36" s="400">
        <f>IFERROR((VLOOKUP(A36,日报!AL:AN,2,0)+VLOOKUP(A36,日报!AL:AN,3,0)),"0")</f>
        <v>16</v>
      </c>
      <c r="E36" s="400">
        <f>IFERROR((VLOOKUP(A36,日报!BC:BE,2,0)+VLOOKUP(A36,日报!BC:BE,3,0)),"0")</f>
        <v>20</v>
      </c>
      <c r="F36" s="400">
        <f>IFERROR((VLOOKUP(A36,日报!BT:BV,2,0)+VLOOKUP(A36,日报!BT:BV,3,0)),"0")</f>
        <v>19</v>
      </c>
      <c r="G36" s="400">
        <f>IFERROR((VLOOKUP(A36,日报!CK:CM,2,0)+VLOOKUP(A36,日报!CK:CM,3,0)),"0")</f>
        <v>26</v>
      </c>
      <c r="H36" s="400">
        <f>IFERROR((VLOOKUP(A36,日报!DB:DD,2,0)+VLOOKUP(A36,日报!DB:DD,3,0)),"0")</f>
        <v>23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19</v>
      </c>
      <c r="K36" s="720">
        <f t="shared" si="1"/>
        <v>24.222222222222221</v>
      </c>
      <c r="L36" s="202">
        <f t="shared" si="2"/>
        <v>218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51</v>
      </c>
      <c r="C37" s="400">
        <f>IFERROR((VLOOKUP(A37,日报!U:W,2,0)+VLOOKUP(A37,日报!U:W,3,0)),"0")</f>
        <v>21</v>
      </c>
      <c r="D37" s="400">
        <f>IFERROR((VLOOKUP(A37,日报!AL:AN,2,0)+VLOOKUP(A37,日报!AL:AN,3,0)),"0")</f>
        <v>19</v>
      </c>
      <c r="E37" s="400">
        <f>IFERROR((VLOOKUP(A37,日报!BC:BE,2,0)+VLOOKUP(A37,日报!BC:BE,3,0)),"0")</f>
        <v>19</v>
      </c>
      <c r="F37" s="400">
        <f>IFERROR((VLOOKUP(A37,日报!BT:BV,2,0)+VLOOKUP(A37,日报!BT:BV,3,0)),"0")</f>
        <v>21</v>
      </c>
      <c r="G37" s="400">
        <f>IFERROR((VLOOKUP(A37,日报!CK:CM,2,0)+VLOOKUP(A37,日报!CK:CM,3,0)),"0")</f>
        <v>27</v>
      </c>
      <c r="H37" s="400">
        <f>IFERROR((VLOOKUP(A37,日报!DB:DD,2,0)+VLOOKUP(A37,日报!DB:DD,3,0)),"0")</f>
        <v>27</v>
      </c>
      <c r="I37" s="400">
        <f>IFERROR((VLOOKUP(A37,日报!DS:DU,2,0)+VLOOKUP(A37,日报!DS:DU,3,0)),"0")</f>
        <v>25</v>
      </c>
      <c r="J37" s="400">
        <f>IFERROR((VLOOKUP(A37,日报!EJ:EL,2,0)+VLOOKUP(A37,日报!EJ:EL,3,0)),"0")</f>
        <v>30</v>
      </c>
      <c r="K37" s="720">
        <f t="shared" si="1"/>
        <v>26.666666666666668</v>
      </c>
      <c r="L37" s="202">
        <f t="shared" si="2"/>
        <v>240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66</v>
      </c>
      <c r="C38" s="400">
        <f>IFERROR((VLOOKUP(A38,日报!U:W,2,0)+VLOOKUP(A38,日报!U:W,3,0)),"0")</f>
        <v>51</v>
      </c>
      <c r="D38" s="400">
        <f>IFERROR((VLOOKUP(A38,日报!AL:AN,2,0)+VLOOKUP(A38,日报!AL:AN,3,0)),"0")</f>
        <v>5</v>
      </c>
      <c r="E38" s="400">
        <f>IFERROR((VLOOKUP(A38,日报!BC:BE,2,0)+VLOOKUP(A38,日报!BC:BE,3,0)),"0")</f>
        <v>27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28</v>
      </c>
      <c r="H38" s="400">
        <f>IFERROR((VLOOKUP(A38,日报!DB:DD,2,0)+VLOOKUP(A38,日报!DB:DD,3,0)),"0")</f>
        <v>20</v>
      </c>
      <c r="I38" s="400">
        <f>IFERROR((VLOOKUP(A38,日报!DS:DU,2,0)+VLOOKUP(A38,日报!DS:DU,3,0)),"0")</f>
        <v>34</v>
      </c>
      <c r="J38" s="400">
        <f>IFERROR((VLOOKUP(A38,日报!EJ:EL,2,0)+VLOOKUP(A38,日报!EJ:EL,3,0)),"0")</f>
        <v>30</v>
      </c>
      <c r="K38" s="720">
        <f t="shared" si="1"/>
        <v>31.888888888888889</v>
      </c>
      <c r="L38" s="202">
        <f t="shared" si="2"/>
        <v>287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54</v>
      </c>
      <c r="C39" s="400">
        <f>IFERROR((VLOOKUP(A39,日报!U:W,2,0)+VLOOKUP(A39,日报!U:W,3,0)),"0")</f>
        <v>61</v>
      </c>
      <c r="D39" s="400">
        <f>IFERROR((VLOOKUP(A39,日报!AL:AN,2,0)+VLOOKUP(A39,日报!AL:AN,3,0)),"0")</f>
        <v>14</v>
      </c>
      <c r="E39" s="400">
        <f>IFERROR((VLOOKUP(A39,日报!BC:BE,2,0)+VLOOKUP(A39,日报!BC:BE,3,0)),"0")</f>
        <v>23</v>
      </c>
      <c r="F39" s="400">
        <f>IFERROR((VLOOKUP(A39,日报!BT:BV,2,0)+VLOOKUP(A39,日报!BT:BV,3,0)),"0")</f>
        <v>40</v>
      </c>
      <c r="G39" s="400">
        <f>IFERROR((VLOOKUP(A39,日报!CK:CM,2,0)+VLOOKUP(A39,日报!CK:CM,3,0)),"0")</f>
        <v>13</v>
      </c>
      <c r="H39" s="400">
        <f>IFERROR((VLOOKUP(A39,日报!DB:DD,2,0)+VLOOKUP(A39,日报!DB:DD,3,0)),"0")</f>
        <v>35</v>
      </c>
      <c r="I39" s="400">
        <f>IFERROR((VLOOKUP(A39,日报!DS:DU,2,0)+VLOOKUP(A39,日报!DS:DU,3,0)),"0")</f>
        <v>22</v>
      </c>
      <c r="J39" s="400">
        <f>IFERROR((VLOOKUP(A39,日报!EJ:EL,2,0)+VLOOKUP(A39,日报!EJ:EL,3,0)),"0")</f>
        <v>32</v>
      </c>
      <c r="K39" s="720">
        <f t="shared" si="1"/>
        <v>32.666666666666664</v>
      </c>
      <c r="L39" s="202">
        <f t="shared" si="2"/>
        <v>294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60</v>
      </c>
      <c r="C40" s="400">
        <f>IFERROR((VLOOKUP(A40,日报!U:W,2,0)+VLOOKUP(A40,日报!U:W,3,0)),"0")</f>
        <v>46</v>
      </c>
      <c r="D40" s="400">
        <f>IFERROR((VLOOKUP(A40,日报!AL:AN,2,0)+VLOOKUP(A40,日报!AL:AN,3,0)),"0")</f>
        <v>11</v>
      </c>
      <c r="E40" s="400">
        <f>IFERROR((VLOOKUP(A40,日报!BC:BE,2,0)+VLOOKUP(A40,日报!BC:BE,3,0)),"0")</f>
        <v>18</v>
      </c>
      <c r="F40" s="400">
        <f>IFERROR((VLOOKUP(A40,日报!BT:BV,2,0)+VLOOKUP(A40,日报!BT:BV,3,0)),"0")</f>
        <v>24</v>
      </c>
      <c r="G40" s="400">
        <f>IFERROR((VLOOKUP(A40,日报!CK:CM,2,0)+VLOOKUP(A40,日报!CK:CM,3,0)),"0")</f>
        <v>31</v>
      </c>
      <c r="H40" s="400">
        <f>IFERROR((VLOOKUP(A40,日报!DB:DD,2,0)+VLOOKUP(A40,日报!DB:DD,3,0)),"0")</f>
        <v>24</v>
      </c>
      <c r="I40" s="400">
        <f>IFERROR((VLOOKUP(A40,日报!DS:DU,2,0)+VLOOKUP(A40,日报!DS:DU,3,0)),"0")</f>
        <v>23</v>
      </c>
      <c r="J40" s="400">
        <f>IFERROR((VLOOKUP(A40,日报!EJ:EL,2,0)+VLOOKUP(A40,日报!EJ:EL,3,0)),"0")</f>
        <v>61</v>
      </c>
      <c r="K40" s="720">
        <f t="shared" si="1"/>
        <v>33.111111111111114</v>
      </c>
      <c r="L40" s="202">
        <f t="shared" si="2"/>
        <v>298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48</v>
      </c>
      <c r="C41" s="400">
        <f>IFERROR((VLOOKUP(A41,日报!U:W,2,0)+VLOOKUP(A41,日报!U:W,3,0)),"0")</f>
        <v>112</v>
      </c>
      <c r="D41" s="400">
        <f>IFERROR((VLOOKUP(A41,日报!AL:AN,2,0)+VLOOKUP(A41,日报!AL:AN,3,0)),"0")</f>
        <v>17</v>
      </c>
      <c r="E41" s="400">
        <f>IFERROR((VLOOKUP(A41,日报!BC:BE,2,0)+VLOOKUP(A41,日报!BC:BE,3,0)),"0")</f>
        <v>15</v>
      </c>
      <c r="F41" s="400">
        <f>IFERROR((VLOOKUP(A41,日报!BT:BV,2,0)+VLOOKUP(A41,日报!BT:BV,3,0)),"0")</f>
        <v>23</v>
      </c>
      <c r="G41" s="400">
        <f>IFERROR((VLOOKUP(A41,日报!CK:CM,2,0)+VLOOKUP(A41,日报!CK:CM,3,0)),"0")</f>
        <v>21</v>
      </c>
      <c r="H41" s="400">
        <f>IFERROR((VLOOKUP(A41,日报!DB:DD,2,0)+VLOOKUP(A41,日报!DB:DD,3,0)),"0")</f>
        <v>24</v>
      </c>
      <c r="I41" s="400">
        <f>IFERROR((VLOOKUP(A41,日报!DS:DU,2,0)+VLOOKUP(A41,日报!DS:DU,3,0)),"0")</f>
        <v>21</v>
      </c>
      <c r="J41" s="400">
        <f>IFERROR((VLOOKUP(A41,日报!EJ:EL,2,0)+VLOOKUP(A41,日报!EJ:EL,3,0)),"0")</f>
        <v>23</v>
      </c>
      <c r="K41" s="720">
        <f t="shared" si="1"/>
        <v>33.777777777777779</v>
      </c>
      <c r="L41" s="202">
        <f t="shared" si="2"/>
        <v>304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30</v>
      </c>
      <c r="C42" s="400">
        <f>IFERROR((VLOOKUP(A42,日报!U:W,2,0)+VLOOKUP(A42,日报!U:W,3,0)),"0")</f>
        <v>65</v>
      </c>
      <c r="D42" s="400">
        <f>IFERROR((VLOOKUP(A42,日报!AL:AN,2,0)+VLOOKUP(A42,日报!AL:AN,3,0)),"0")</f>
        <v>12</v>
      </c>
      <c r="E42" s="400">
        <f>IFERROR((VLOOKUP(A42,日报!BC:BE,2,0)+VLOOKUP(A42,日报!BC:BE,3,0)),"0")</f>
        <v>21</v>
      </c>
      <c r="F42" s="400">
        <f>IFERROR((VLOOKUP(A42,日报!BT:BV,2,0)+VLOOKUP(A42,日报!BT:BV,3,0)),"0")</f>
        <v>24</v>
      </c>
      <c r="G42" s="400">
        <f>IFERROR((VLOOKUP(A42,日报!CK:CM,2,0)+VLOOKUP(A42,日报!CK:CM,3,0)),"0")</f>
        <v>21</v>
      </c>
      <c r="H42" s="400">
        <f>IFERROR((VLOOKUP(A42,日报!DB:DD,2,0)+VLOOKUP(A42,日报!DB:DD,3,0)),"0")</f>
        <v>16</v>
      </c>
      <c r="I42" s="400">
        <f>IFERROR((VLOOKUP(A42,日报!DS:DU,2,0)+VLOOKUP(A42,日报!DS:DU,3,0)),"0")</f>
        <v>18</v>
      </c>
      <c r="J42" s="400">
        <f>IFERROR((VLOOKUP(A42,日报!EJ:EL,2,0)+VLOOKUP(A42,日报!EJ:EL,3,0)),"0")</f>
        <v>25</v>
      </c>
      <c r="K42" s="720">
        <f t="shared" si="1"/>
        <v>25.777777777777779</v>
      </c>
      <c r="L42" s="202">
        <f t="shared" si="2"/>
        <v>232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41</v>
      </c>
      <c r="C43" s="400">
        <f>IFERROR((VLOOKUP(A43,日报!U:W,2,0)+VLOOKUP(A43,日报!U:W,3,0)),"0")</f>
        <v>69</v>
      </c>
      <c r="D43" s="400">
        <f>IFERROR((VLOOKUP(A43,日报!AL:AN,2,0)+VLOOKUP(A43,日报!AL:AN,3,0)),"0")</f>
        <v>9</v>
      </c>
      <c r="E43" s="400">
        <f>IFERROR((VLOOKUP(A43,日报!BC:BE,2,0)+VLOOKUP(A43,日报!BC:BE,3,0)),"0")</f>
        <v>39</v>
      </c>
      <c r="F43" s="400">
        <f>IFERROR((VLOOKUP(A43,日报!BT:BV,2,0)+VLOOKUP(A43,日报!BT:BV,3,0)),"0")</f>
        <v>22</v>
      </c>
      <c r="G43" s="400">
        <f>IFERROR((VLOOKUP(A43,日报!CK:CM,2,0)+VLOOKUP(A43,日报!CK:CM,3,0)),"0")</f>
        <v>18</v>
      </c>
      <c r="H43" s="400">
        <f>IFERROR((VLOOKUP(A43,日报!DB:DD,2,0)+VLOOKUP(A43,日报!DB:DD,3,0)),"0")</f>
        <v>23</v>
      </c>
      <c r="I43" s="400">
        <f>IFERROR((VLOOKUP(A43,日报!DS:DU,2,0)+VLOOKUP(A43,日报!DS:DU,3,0)),"0")</f>
        <v>58</v>
      </c>
      <c r="J43" s="400">
        <f>IFERROR((VLOOKUP(A43,日报!EJ:EL,2,0)+VLOOKUP(A43,日报!EJ:EL,3,0)),"0")</f>
        <v>24</v>
      </c>
      <c r="K43" s="720">
        <f t="shared" si="1"/>
        <v>33.666666666666664</v>
      </c>
      <c r="L43" s="202">
        <f t="shared" si="2"/>
        <v>303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34</v>
      </c>
      <c r="C44" s="400">
        <f>IFERROR((VLOOKUP(A44,日报!U:W,2,0)+VLOOKUP(A44,日报!U:W,3,0)),"0")</f>
        <v>52</v>
      </c>
      <c r="D44" s="400">
        <f>IFERROR((VLOOKUP(A44,日报!AL:AN,2,0)+VLOOKUP(A44,日报!AL:AN,3,0)),"0")</f>
        <v>20</v>
      </c>
      <c r="E44" s="400">
        <f>IFERROR((VLOOKUP(A44,日报!BC:BE,2,0)+VLOOKUP(A44,日报!BC:BE,3,0)),"0")</f>
        <v>39</v>
      </c>
      <c r="F44" s="400">
        <f>IFERROR((VLOOKUP(A44,日报!BT:BV,2,0)+VLOOKUP(A44,日报!BT:BV,3,0)),"0")</f>
        <v>25</v>
      </c>
      <c r="G44" s="400">
        <f>IFERROR((VLOOKUP(A44,日报!CK:CM,2,0)+VLOOKUP(A44,日报!CK:CM,3,0)),"0")</f>
        <v>25</v>
      </c>
      <c r="H44" s="400">
        <f>IFERROR((VLOOKUP(A44,日报!DB:DD,2,0)+VLOOKUP(A44,日报!DB:DD,3,0)),"0")</f>
        <v>32</v>
      </c>
      <c r="I44" s="400">
        <f>IFERROR((VLOOKUP(A44,日报!DS:DU,2,0)+VLOOKUP(A44,日报!DS:DU,3,0)),"0")</f>
        <v>96</v>
      </c>
      <c r="J44" s="400">
        <f>IFERROR((VLOOKUP(A44,日报!EJ:EL,2,0)+VLOOKUP(A44,日报!EJ:EL,3,0)),"0")</f>
        <v>28</v>
      </c>
      <c r="K44" s="720">
        <f t="shared" si="1"/>
        <v>39</v>
      </c>
      <c r="L44" s="202">
        <f t="shared" si="2"/>
        <v>351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145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38</v>
      </c>
      <c r="E45" s="400">
        <f>IFERROR((VLOOKUP(A45,日报!BC:BE,2,0)+VLOOKUP(A45,日报!BC:BE,3,0)),"0")</f>
        <v>29</v>
      </c>
      <c r="F45" s="400">
        <f>IFERROR((VLOOKUP(A45,日报!BT:BV,2,0)+VLOOKUP(A45,日报!BT:BV,3,0)),"0")</f>
        <v>28</v>
      </c>
      <c r="G45" s="400">
        <f>IFERROR((VLOOKUP(A45,日报!CK:CM,2,0)+VLOOKUP(A45,日报!CK:CM,3,0)),"0")</f>
        <v>57</v>
      </c>
      <c r="H45" s="400">
        <f>IFERROR((VLOOKUP(A45,日报!DB:DD,2,0)+VLOOKUP(A45,日报!DB:DD,3,0)),"0")</f>
        <v>28</v>
      </c>
      <c r="I45" s="400">
        <f>IFERROR((VLOOKUP(A45,日报!DS:DU,2,0)+VLOOKUP(A45,日报!DS:DU,3,0)),"0")</f>
        <v>73</v>
      </c>
      <c r="J45" s="400">
        <f>IFERROR((VLOOKUP(A45,日报!EJ:EL,2,0)+VLOOKUP(A45,日报!EJ:EL,3,0)),"0")</f>
        <v>26</v>
      </c>
      <c r="K45" s="720">
        <f t="shared" si="1"/>
        <v>47.111111111111114</v>
      </c>
      <c r="L45" s="202">
        <f t="shared" si="2"/>
        <v>424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112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27</v>
      </c>
      <c r="E46" s="400">
        <f>IFERROR((VLOOKUP(A46,日报!BC:BE,2,0)+VLOOKUP(A46,日报!BC:BE,3,0)),"0")</f>
        <v>36</v>
      </c>
      <c r="F46" s="400">
        <f>IFERROR((VLOOKUP(A46,日报!BT:BV,2,0)+VLOOKUP(A46,日报!BT:BV,3,0)),"0")</f>
        <v>49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24.888888888888889</v>
      </c>
      <c r="L46" s="202">
        <f t="shared" si="2"/>
        <v>224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38" t="s">
        <v>118</v>
      </c>
      <c r="L60" s="124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29500</v>
      </c>
      <c r="C61" s="168">
        <f t="shared" ref="C61" si="6">C4</f>
        <v>29400</v>
      </c>
      <c r="D61" s="168">
        <f t="shared" ref="D61" si="7">D4</f>
        <v>29500</v>
      </c>
      <c r="E61" s="168">
        <f t="shared" ref="E61" si="8">E4</f>
        <v>29400</v>
      </c>
      <c r="F61" s="168">
        <f t="shared" ref="F61" si="9">F4</f>
        <v>29500</v>
      </c>
      <c r="G61" s="168">
        <f t="shared" ref="G61" si="10">G4</f>
        <v>29700</v>
      </c>
      <c r="H61" s="168">
        <f t="shared" ref="H61" si="11">H4</f>
        <v>29700</v>
      </c>
      <c r="I61" s="168">
        <f t="shared" ref="I61" si="12">I4</f>
        <v>29500</v>
      </c>
      <c r="J61" s="168">
        <f t="shared" si="5"/>
        <v>29400</v>
      </c>
      <c r="K61" s="1239"/>
      <c r="L61" s="1242"/>
      <c r="N61" s="171" t="s">
        <v>124</v>
      </c>
      <c r="O61" s="172" t="s">
        <v>119</v>
      </c>
    </row>
    <row r="62" spans="1:16" s="160" customFormat="1" ht="26.25" customHeight="1" outlineLevel="1">
      <c r="A62" s="830" t="s">
        <v>568</v>
      </c>
      <c r="B62" s="168" t="str">
        <f t="shared" si="5"/>
        <v>40-41</v>
      </c>
      <c r="C62" s="168" t="str">
        <f t="shared" ref="C62" si="13">C5</f>
        <v>40-41</v>
      </c>
      <c r="D62" s="168" t="str">
        <f t="shared" ref="D62" si="14">D5</f>
        <v>47-48</v>
      </c>
      <c r="E62" s="168" t="str">
        <f t="shared" ref="E62" si="15">E5</f>
        <v>47-48</v>
      </c>
      <c r="F62" s="168" t="str">
        <f t="shared" ref="F62" si="16">F5</f>
        <v>47-48</v>
      </c>
      <c r="G62" s="168">
        <f t="shared" ref="G62" si="17">G5</f>
        <v>39</v>
      </c>
      <c r="H62" s="168">
        <f t="shared" ref="H62" si="18">H5</f>
        <v>39</v>
      </c>
      <c r="I62" s="168" t="str">
        <f t="shared" ref="I62" si="19">I5</f>
        <v>39/44</v>
      </c>
      <c r="J62" s="168">
        <f t="shared" si="5"/>
        <v>44</v>
      </c>
      <c r="K62" s="1239"/>
      <c r="L62" s="1242"/>
      <c r="N62" s="173" t="s">
        <v>124</v>
      </c>
      <c r="O62" s="174" t="s">
        <v>120</v>
      </c>
    </row>
    <row r="63" spans="1:16" s="160" customFormat="1" ht="26.25" customHeight="1" outlineLevel="1">
      <c r="A63" s="831" t="s">
        <v>569</v>
      </c>
      <c r="B63" s="168" t="str">
        <f t="shared" si="5"/>
        <v>L8</v>
      </c>
      <c r="C63" s="168" t="str">
        <f t="shared" ref="C63" si="20">C6</f>
        <v>L8</v>
      </c>
      <c r="D63" s="168" t="str">
        <f t="shared" ref="D63" si="21">D6</f>
        <v>L3</v>
      </c>
      <c r="E63" s="168" t="str">
        <f t="shared" ref="E63" si="22">E6</f>
        <v>L3</v>
      </c>
      <c r="F63" s="168" t="str">
        <f t="shared" ref="F63" si="23">F6</f>
        <v>L3</v>
      </c>
      <c r="G63" s="168" t="str">
        <f t="shared" ref="G63" si="24">G6</f>
        <v>下洋</v>
      </c>
      <c r="H63" s="168" t="str">
        <f t="shared" ref="H63" si="25">H6</f>
        <v>下洋</v>
      </c>
      <c r="I63" s="168" t="str">
        <f t="shared" ref="I63" si="26">I6</f>
        <v>下洋/虎崛垄</v>
      </c>
      <c r="J63" s="168" t="str">
        <f t="shared" si="5"/>
        <v>虎崛垄</v>
      </c>
      <c r="K63" s="1239"/>
      <c r="L63" s="124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45387</v>
      </c>
      <c r="C64" s="190">
        <f t="shared" ref="C64" si="27">C7</f>
        <v>45387</v>
      </c>
      <c r="D64" s="190">
        <f t="shared" ref="D64" si="28">D7</f>
        <v>45387</v>
      </c>
      <c r="E64" s="190">
        <f t="shared" ref="E64" si="29">E7</f>
        <v>45387</v>
      </c>
      <c r="F64" s="190">
        <f t="shared" ref="F64" si="30">F7</f>
        <v>45387</v>
      </c>
      <c r="G64" s="190">
        <f t="shared" ref="G64" si="31">G7</f>
        <v>45388</v>
      </c>
      <c r="H64" s="190">
        <f t="shared" ref="H64" si="32">H7</f>
        <v>45388</v>
      </c>
      <c r="I64" s="190">
        <f t="shared" ref="I64" si="33">I7</f>
        <v>45388</v>
      </c>
      <c r="J64" s="190">
        <f t="shared" si="5"/>
        <v>45388</v>
      </c>
      <c r="K64" s="1239"/>
      <c r="L64" s="124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5.9966101694915253</v>
      </c>
      <c r="C65" s="349">
        <f t="shared" si="34"/>
        <v>5.612244897959183</v>
      </c>
      <c r="D65" s="349">
        <f t="shared" si="34"/>
        <v>3.8779661016949158</v>
      </c>
      <c r="E65" s="349">
        <f t="shared" si="34"/>
        <v>4.7380952380952372</v>
      </c>
      <c r="F65" s="349">
        <f t="shared" si="34"/>
        <v>4.5525423728813559</v>
      </c>
      <c r="G65" s="349">
        <f t="shared" si="34"/>
        <v>3.8989898989898983</v>
      </c>
      <c r="H65" s="349">
        <f t="shared" si="34"/>
        <v>4.0740740740740735</v>
      </c>
      <c r="I65" s="349">
        <f t="shared" si="34"/>
        <v>4.5661016949152531</v>
      </c>
      <c r="J65" s="377">
        <f t="shared" si="34"/>
        <v>4.7108843537414957</v>
      </c>
      <c r="K65" s="1240"/>
      <c r="L65" s="124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5.7627118644067797E-2</v>
      </c>
      <c r="C67" s="358">
        <f t="shared" ref="C67" si="37">C10/C$4*100</f>
        <v>4.0816326530612249E-2</v>
      </c>
      <c r="D67" s="358">
        <f t="shared" ref="D67" si="38">D10/D$4*100</f>
        <v>7.4576271186440682E-2</v>
      </c>
      <c r="E67" s="358">
        <f t="shared" ref="E67" si="39">E10/E$4*100</f>
        <v>7.4829931972789115E-2</v>
      </c>
      <c r="F67" s="358">
        <f t="shared" ref="F67" si="40">F10/F$4*100</f>
        <v>4.4067796610169491E-2</v>
      </c>
      <c r="G67" s="358">
        <f t="shared" ref="G67" si="41">G10/G$4*100</f>
        <v>9.7643097643097643E-2</v>
      </c>
      <c r="H67" s="358">
        <f t="shared" ref="H67" si="42">H10/H$4*100</f>
        <v>7.407407407407407E-2</v>
      </c>
      <c r="I67" s="358">
        <f t="shared" ref="I67" si="43">I10/I$4*100</f>
        <v>7.4576271186440682E-2</v>
      </c>
      <c r="J67" s="359">
        <f t="shared" si="36"/>
        <v>6.8027210884353734E-2</v>
      </c>
      <c r="K67" s="365">
        <f>SUM(B10:J10)/基本信息!$C$33*100</f>
        <v>6.7394578313253004E-2</v>
      </c>
      <c r="L67" s="370">
        <f>L66+K67</f>
        <v>6.7394578313253004E-2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0.13559322033898305</v>
      </c>
      <c r="C68" s="358">
        <f t="shared" ref="C68" si="44">C11/C$4*100</f>
        <v>5.1020408163265307E-2</v>
      </c>
      <c r="D68" s="358">
        <f t="shared" ref="D68" si="45">D11/D$4*100</f>
        <v>0.14237288135593221</v>
      </c>
      <c r="E68" s="358">
        <f t="shared" ref="E68" si="46">E11/E$4*100</f>
        <v>0.12585034013605442</v>
      </c>
      <c r="F68" s="358">
        <f t="shared" ref="F68" si="47">F11/F$4*100</f>
        <v>0.12203389830508474</v>
      </c>
      <c r="G68" s="358">
        <f t="shared" ref="G68" si="48">G11/G$4*100</f>
        <v>6.7340067340067339E-2</v>
      </c>
      <c r="H68" s="358">
        <f t="shared" ref="H68" si="49">H11/H$4*100</f>
        <v>8.7542087542087546E-2</v>
      </c>
      <c r="I68" s="358">
        <f t="shared" ref="I68" si="50">I11/I$4*100</f>
        <v>0.14576271186440679</v>
      </c>
      <c r="J68" s="359">
        <f t="shared" si="36"/>
        <v>0.14625850340136054</v>
      </c>
      <c r="K68" s="365">
        <f>SUM(B11:J11)/基本信息!$C$33*100</f>
        <v>0.11370481927710843</v>
      </c>
      <c r="L68" s="370">
        <f t="shared" ref="L68:L115" si="51">L67+K68</f>
        <v>0.18109939759036142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0.21016949152542372</v>
      </c>
      <c r="C69" s="358">
        <f t="shared" ref="C69" si="53">C12/C$4*100</f>
        <v>0.22448979591836735</v>
      </c>
      <c r="D69" s="358">
        <f t="shared" ref="D69" si="54">D12/D$4*100</f>
        <v>0.14237288135593221</v>
      </c>
      <c r="E69" s="358">
        <f t="shared" ref="E69" si="55">E12/E$4*100</f>
        <v>0.17687074829931973</v>
      </c>
      <c r="F69" s="358">
        <f t="shared" ref="F69" si="56">F12/F$4*100</f>
        <v>0.11186440677966102</v>
      </c>
      <c r="G69" s="358">
        <f t="shared" ref="G69" si="57">G12/G$4*100</f>
        <v>5.387205387205387E-2</v>
      </c>
      <c r="H69" s="358">
        <f t="shared" ref="H69" si="58">H12/H$4*100</f>
        <v>6.7340067340067339E-2</v>
      </c>
      <c r="I69" s="358">
        <f t="shared" ref="I69" si="59">I12/I$4*100</f>
        <v>8.1355932203389825E-2</v>
      </c>
      <c r="J69" s="359">
        <f t="shared" si="36"/>
        <v>9.5238095238095233E-2</v>
      </c>
      <c r="K69" s="365">
        <f>SUM(B12:J12)/基本信息!$C$33*100</f>
        <v>0.12914156626506024</v>
      </c>
      <c r="L69" s="370">
        <f t="shared" si="51"/>
        <v>0.31024096385542166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0.20338983050847459</v>
      </c>
      <c r="C70" s="358">
        <f t="shared" ref="C70" si="60">C13/C$4*100</f>
        <v>0.18027210884353742</v>
      </c>
      <c r="D70" s="358">
        <f t="shared" ref="D70" si="61">D13/D$4*100</f>
        <v>0.15593220338983052</v>
      </c>
      <c r="E70" s="358">
        <f t="shared" ref="E70" si="62">E13/E$4*100</f>
        <v>0.11564625850340136</v>
      </c>
      <c r="F70" s="358">
        <f t="shared" ref="F70" si="63">F13/F$4*100</f>
        <v>0.14237288135593221</v>
      </c>
      <c r="G70" s="358">
        <f t="shared" ref="G70" si="64">G13/G$4*100</f>
        <v>0.11447811447811448</v>
      </c>
      <c r="H70" s="358">
        <f t="shared" ref="H70" si="65">H13/H$4*100</f>
        <v>0.10437710437710439</v>
      </c>
      <c r="I70" s="358">
        <f t="shared" ref="I70" si="66">I13/I$4*100</f>
        <v>0.12203389830508474</v>
      </c>
      <c r="J70" s="359">
        <f t="shared" si="36"/>
        <v>8.5034013605442174E-2</v>
      </c>
      <c r="K70" s="365">
        <f>SUM(B13:J13)/基本信息!$C$33*100</f>
        <v>0.13591867469879518</v>
      </c>
      <c r="L70" s="370">
        <f t="shared" si="51"/>
        <v>0.44615963855421681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0.13559322033898305</v>
      </c>
      <c r="C71" s="358">
        <f t="shared" ref="C71" si="67">C14/C$4*100</f>
        <v>0.10204081632653061</v>
      </c>
      <c r="D71" s="358">
        <f t="shared" ref="D71" si="68">D14/D$4*100</f>
        <v>0.14237288135593221</v>
      </c>
      <c r="E71" s="358">
        <f t="shared" ref="E71" si="69">E14/E$4*100</f>
        <v>0.10544217687074829</v>
      </c>
      <c r="F71" s="358">
        <f t="shared" ref="F71" si="70">F14/F$4*100</f>
        <v>6.7796610169491525E-2</v>
      </c>
      <c r="G71" s="358">
        <f t="shared" ref="G71" si="71">G14/G$4*100</f>
        <v>0.10101010101010101</v>
      </c>
      <c r="H71" s="358">
        <f t="shared" ref="H71" si="72">H14/H$4*100</f>
        <v>0.12794612794612795</v>
      </c>
      <c r="I71" s="358">
        <f t="shared" ref="I71" si="73">I14/I$4*100</f>
        <v>0.11186440677966102</v>
      </c>
      <c r="J71" s="359">
        <f t="shared" si="36"/>
        <v>8.5034013605442174E-2</v>
      </c>
      <c r="K71" s="365">
        <f>SUM(B14:J14)/基本信息!$C$33*100</f>
        <v>0.10881024096385543</v>
      </c>
      <c r="L71" s="370">
        <f t="shared" si="51"/>
        <v>0.5549698795180722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0.11186440677966102</v>
      </c>
      <c r="C72" s="358">
        <f t="shared" ref="C72" si="74">C15/C$4*100</f>
        <v>0.22448979591836735</v>
      </c>
      <c r="D72" s="358">
        <f t="shared" ref="D72" si="75">D15/D$4*100</f>
        <v>0.10169491525423729</v>
      </c>
      <c r="E72" s="358">
        <f t="shared" ref="E72" si="76">E15/E$4*100</f>
        <v>0.12244897959183673</v>
      </c>
      <c r="F72" s="358">
        <f t="shared" ref="F72" si="77">F15/F$4*100</f>
        <v>9.4915254237288138E-2</v>
      </c>
      <c r="G72" s="358">
        <f t="shared" ref="G72" si="78">G15/G$4*100</f>
        <v>7.0707070707070704E-2</v>
      </c>
      <c r="H72" s="358">
        <f t="shared" ref="H72" si="79">H15/H$4*100</f>
        <v>0.10437710437710439</v>
      </c>
      <c r="I72" s="358">
        <f t="shared" ref="I72" si="80">I15/I$4*100</f>
        <v>0.13559322033898305</v>
      </c>
      <c r="J72" s="359">
        <f t="shared" si="36"/>
        <v>8.5034013605442174E-2</v>
      </c>
      <c r="K72" s="365">
        <f>SUM(B15:J15)/基本信息!$C$33*100</f>
        <v>0.11671686746987953</v>
      </c>
      <c r="L72" s="370">
        <f t="shared" si="51"/>
        <v>0.67168674698795172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0.14576271186440679</v>
      </c>
      <c r="C73" s="358">
        <f t="shared" ref="C73" si="81">C16/C$4*100</f>
        <v>0.24149659863945577</v>
      </c>
      <c r="D73" s="358">
        <f t="shared" ref="D73" si="82">D16/D$4*100</f>
        <v>0.11525423728813559</v>
      </c>
      <c r="E73" s="358">
        <f t="shared" ref="E73" si="83">E16/E$4*100</f>
        <v>0.15646258503401361</v>
      </c>
      <c r="F73" s="358">
        <f t="shared" ref="F73" si="84">F16/F$4*100</f>
        <v>0.11864406779661016</v>
      </c>
      <c r="G73" s="358">
        <f t="shared" ref="G73" si="85">G16/G$4*100</f>
        <v>8.7542087542087546E-2</v>
      </c>
      <c r="H73" s="358">
        <f t="shared" ref="H73" si="86">H16/H$4*100</f>
        <v>0.12794612794612795</v>
      </c>
      <c r="I73" s="358">
        <f t="shared" ref="I73" si="87">I16/I$4*100</f>
        <v>0.12542372881355932</v>
      </c>
      <c r="J73" s="359">
        <f t="shared" si="36"/>
        <v>6.8027210884353734E-2</v>
      </c>
      <c r="K73" s="365">
        <f>SUM(B16:J16)/基本信息!$C$33*100</f>
        <v>0.13177710843373494</v>
      </c>
      <c r="L73" s="370">
        <f t="shared" si="51"/>
        <v>0.80346385542168663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0.6508474576271186</v>
      </c>
      <c r="C74" s="358">
        <f t="shared" ref="C74" si="88">C17/C$4*100</f>
        <v>0.70748299319727892</v>
      </c>
      <c r="D74" s="358">
        <f t="shared" ref="D74" si="89">D17/D$4*100</f>
        <v>0.49830508474576268</v>
      </c>
      <c r="E74" s="358">
        <f t="shared" ref="E74" si="90">E17/E$4*100</f>
        <v>0.72789115646258506</v>
      </c>
      <c r="F74" s="358">
        <f t="shared" ref="F74" si="91">F17/F$4*100</f>
        <v>0.66101694915254239</v>
      </c>
      <c r="G74" s="358">
        <f t="shared" ref="G74" si="92">G17/G$4*100</f>
        <v>0.72053872053872048</v>
      </c>
      <c r="H74" s="358">
        <f t="shared" ref="H74" si="93">H17/H$4*100</f>
        <v>0.76430976430976438</v>
      </c>
      <c r="I74" s="358">
        <f t="shared" ref="I74" si="94">I17/I$4*100</f>
        <v>0.9152542372881356</v>
      </c>
      <c r="J74" s="359">
        <f t="shared" si="36"/>
        <v>0.91836734693877564</v>
      </c>
      <c r="K74" s="365">
        <f>SUM(B17:J17)/基本信息!$C$33*100</f>
        <v>0.72929216867469882</v>
      </c>
      <c r="L74" s="370">
        <f t="shared" si="51"/>
        <v>1.5327560240963853</v>
      </c>
    </row>
    <row r="75" spans="1:15" ht="20.25" customHeight="1" outlineLevel="1">
      <c r="A75" s="202">
        <f t="shared" si="52"/>
        <v>9</v>
      </c>
      <c r="B75" s="358">
        <f t="shared" si="36"/>
        <v>0.13559322033898305</v>
      </c>
      <c r="C75" s="358">
        <f t="shared" ref="C75" si="95">C18/C$4*100</f>
        <v>9.1836734693877542E-2</v>
      </c>
      <c r="D75" s="358">
        <f t="shared" ref="D75" si="96">D18/D$4*100</f>
        <v>0.2135593220338983</v>
      </c>
      <c r="E75" s="358">
        <f t="shared" ref="E75" si="97">E18/E$4*100</f>
        <v>8.8435374149659865E-2</v>
      </c>
      <c r="F75" s="358">
        <f t="shared" ref="F75" si="98">F18/F$4*100</f>
        <v>8.8135593220338981E-2</v>
      </c>
      <c r="G75" s="358">
        <f t="shared" ref="G75" si="99">G18/G$4*100</f>
        <v>5.387205387205387E-2</v>
      </c>
      <c r="H75" s="358">
        <f t="shared" ref="H75" si="100">H18/H$4*100</f>
        <v>0.12794612794612795</v>
      </c>
      <c r="I75" s="358">
        <f t="shared" ref="I75" si="101">I18/I$4*100</f>
        <v>9.8305084745762716E-2</v>
      </c>
      <c r="J75" s="359">
        <f t="shared" si="36"/>
        <v>8.5034013605442174E-2</v>
      </c>
      <c r="K75" s="365">
        <f>SUM(B18:J18)/基本信息!$C$33*100</f>
        <v>0.10918674698795182</v>
      </c>
      <c r="L75" s="370">
        <f t="shared" si="51"/>
        <v>1.6419427710843371</v>
      </c>
    </row>
    <row r="76" spans="1:15" ht="20.25" customHeight="1" outlineLevel="1">
      <c r="A76" s="202">
        <f t="shared" si="52"/>
        <v>10</v>
      </c>
      <c r="B76" s="358">
        <f t="shared" si="36"/>
        <v>5.4237288135593219E-2</v>
      </c>
      <c r="C76" s="358">
        <f t="shared" ref="C76" si="102">C19/C$4*100</f>
        <v>7.4829931972789115E-2</v>
      </c>
      <c r="D76" s="358">
        <f t="shared" ref="D76" si="103">D19/D$4*100</f>
        <v>9.4915254237288138E-2</v>
      </c>
      <c r="E76" s="358">
        <f t="shared" ref="E76" si="104">E19/E$4*100</f>
        <v>7.8231292517006806E-2</v>
      </c>
      <c r="F76" s="358">
        <f t="shared" ref="F76" si="105">F19/F$4*100</f>
        <v>8.1355932203389825E-2</v>
      </c>
      <c r="G76" s="358">
        <f t="shared" ref="G76" si="106">G19/G$4*100</f>
        <v>9.7643097643097643E-2</v>
      </c>
      <c r="H76" s="358">
        <f t="shared" ref="H76" si="107">H19/H$4*100</f>
        <v>6.0606060606060608E-2</v>
      </c>
      <c r="I76" s="358">
        <f t="shared" ref="I76" si="108">I19/I$4*100</f>
        <v>8.1355932203389825E-2</v>
      </c>
      <c r="J76" s="359">
        <f t="shared" si="36"/>
        <v>6.4625850340136057E-2</v>
      </c>
      <c r="K76" s="365">
        <f>SUM(B19:J19)/基本信息!$C$33*100</f>
        <v>7.6430722891566272E-2</v>
      </c>
      <c r="L76" s="370">
        <f t="shared" si="51"/>
        <v>1.7183734939759034</v>
      </c>
    </row>
    <row r="77" spans="1:15" ht="20.25" customHeight="1" outlineLevel="1">
      <c r="A77" s="202">
        <f t="shared" si="52"/>
        <v>11</v>
      </c>
      <c r="B77" s="358">
        <f t="shared" si="36"/>
        <v>0.12542372881355932</v>
      </c>
      <c r="C77" s="358">
        <f t="shared" ref="C77" si="109">C20/C$4*100</f>
        <v>0.10204081632653061</v>
      </c>
      <c r="D77" s="358">
        <f t="shared" ref="D77" si="110">D20/D$4*100</f>
        <v>0.11186440677966102</v>
      </c>
      <c r="E77" s="358">
        <f t="shared" ref="E77" si="111">E20/E$4*100</f>
        <v>8.8435374149659865E-2</v>
      </c>
      <c r="F77" s="358">
        <f t="shared" ref="F77" si="112">F20/F$4*100</f>
        <v>8.8135593220338981E-2</v>
      </c>
      <c r="G77" s="358">
        <f t="shared" ref="G77" si="113">G20/G$4*100</f>
        <v>9.7643097643097643E-2</v>
      </c>
      <c r="H77" s="358">
        <f t="shared" ref="H77" si="114">H20/H$4*100</f>
        <v>7.0707070707070704E-2</v>
      </c>
      <c r="I77" s="358">
        <f t="shared" ref="I77" si="115">I20/I$4*100</f>
        <v>9.152542372881356E-2</v>
      </c>
      <c r="J77" s="359">
        <f t="shared" si="36"/>
        <v>5.7823129251700682E-2</v>
      </c>
      <c r="K77" s="365">
        <f>SUM(B20:J20)/基本信息!$C$33*100</f>
        <v>9.2620481927710843E-2</v>
      </c>
      <c r="L77" s="370">
        <f t="shared" si="51"/>
        <v>1.8109939759036142</v>
      </c>
    </row>
    <row r="78" spans="1:15" ht="20.25" customHeight="1" outlineLevel="1">
      <c r="A78" s="202">
        <f t="shared" si="52"/>
        <v>12</v>
      </c>
      <c r="B78" s="358">
        <f t="shared" si="36"/>
        <v>9.8305084745762716E-2</v>
      </c>
      <c r="C78" s="358">
        <f t="shared" ref="C78" si="116">C21/C$4*100</f>
        <v>0.14965986394557823</v>
      </c>
      <c r="D78" s="358">
        <f t="shared" ref="D78" si="117">D21/D$4*100</f>
        <v>0.10169491525423729</v>
      </c>
      <c r="E78" s="358">
        <f t="shared" ref="E78" si="118">E21/E$4*100</f>
        <v>6.4625850340136057E-2</v>
      </c>
      <c r="F78" s="358">
        <f t="shared" ref="F78" si="119">F21/F$4*100</f>
        <v>9.8305084745762716E-2</v>
      </c>
      <c r="G78" s="358">
        <f t="shared" ref="G78" si="120">G21/G$4*100</f>
        <v>9.0909090909090912E-2</v>
      </c>
      <c r="H78" s="358">
        <f t="shared" ref="H78" si="121">H21/H$4*100</f>
        <v>0.12457912457912458</v>
      </c>
      <c r="I78" s="358">
        <f t="shared" ref="I78" si="122">I21/I$4*100</f>
        <v>9.152542372881356E-2</v>
      </c>
      <c r="J78" s="359">
        <f t="shared" si="36"/>
        <v>8.8435374149659865E-2</v>
      </c>
      <c r="K78" s="365">
        <f>SUM(B21:J21)/基本信息!$C$33*100</f>
        <v>0.10090361445783133</v>
      </c>
      <c r="L78" s="370">
        <f t="shared" si="51"/>
        <v>1.9118975903614455</v>
      </c>
    </row>
    <row r="79" spans="1:15" ht="20.25" customHeight="1" outlineLevel="1">
      <c r="A79" s="202">
        <f t="shared" si="52"/>
        <v>13</v>
      </c>
      <c r="B79" s="358">
        <f t="shared" si="36"/>
        <v>0.11186440677966102</v>
      </c>
      <c r="C79" s="358">
        <f t="shared" ref="C79" si="123">C22/C$4*100</f>
        <v>8.5034013605442174E-2</v>
      </c>
      <c r="D79" s="358">
        <f t="shared" ref="D79" si="124">D22/D$4*100</f>
        <v>0.11186440677966102</v>
      </c>
      <c r="E79" s="358">
        <f t="shared" ref="E79" si="125">E22/E$4*100</f>
        <v>8.8435374149659865E-2</v>
      </c>
      <c r="F79" s="358">
        <f t="shared" ref="F79" si="126">F22/F$4*100</f>
        <v>0.12203389830508474</v>
      </c>
      <c r="G79" s="358">
        <f t="shared" ref="G79" si="127">G22/G$4*100</f>
        <v>0.13804713804713803</v>
      </c>
      <c r="H79" s="358">
        <f t="shared" ref="H79" si="128">H22/H$4*100</f>
        <v>0.10774410774410774</v>
      </c>
      <c r="I79" s="358">
        <f t="shared" ref="I79" si="129">I22/I$4*100</f>
        <v>0.10847457627118644</v>
      </c>
      <c r="J79" s="359">
        <f t="shared" si="36"/>
        <v>0.14625850340136054</v>
      </c>
      <c r="K79" s="365">
        <f>SUM(B22:J22)/基本信息!$C$33*100</f>
        <v>0.11332831325301204</v>
      </c>
      <c r="L79" s="370">
        <f t="shared" si="51"/>
        <v>2.0252259036144573</v>
      </c>
    </row>
    <row r="80" spans="1:15" ht="20.25" customHeight="1" outlineLevel="1">
      <c r="A80" s="202">
        <f t="shared" si="52"/>
        <v>14</v>
      </c>
      <c r="B80" s="358">
        <f t="shared" si="36"/>
        <v>0.15254237288135594</v>
      </c>
      <c r="C80" s="358">
        <f t="shared" ref="C80" si="130">C23/C$4*100</f>
        <v>0.20408163265306123</v>
      </c>
      <c r="D80" s="358">
        <f t="shared" ref="D80" si="131">D23/D$4*100</f>
        <v>0.11186440677966102</v>
      </c>
      <c r="E80" s="358">
        <f t="shared" ref="E80" si="132">E23/E$4*100</f>
        <v>9.5238095238095233E-2</v>
      </c>
      <c r="F80" s="358">
        <f t="shared" ref="F80" si="133">F23/F$4*100</f>
        <v>0.15593220338983052</v>
      </c>
      <c r="G80" s="358">
        <f t="shared" ref="G80" si="134">G23/G$4*100</f>
        <v>0.10437710437710439</v>
      </c>
      <c r="H80" s="358">
        <f t="shared" ref="H80" si="135">H23/H$4*100</f>
        <v>0.14478114478114479</v>
      </c>
      <c r="I80" s="358">
        <f t="shared" ref="I80" si="136">I23/I$4*100</f>
        <v>9.152542372881356E-2</v>
      </c>
      <c r="J80" s="359">
        <f t="shared" si="36"/>
        <v>6.8027210884353734E-2</v>
      </c>
      <c r="K80" s="365">
        <f>SUM(B23:J23)/基本信息!$C$33*100</f>
        <v>0.12537650602409639</v>
      </c>
      <c r="L80" s="370">
        <f t="shared" si="51"/>
        <v>2.1506024096385539</v>
      </c>
    </row>
    <row r="81" spans="1:12" ht="20.25" customHeight="1" outlineLevel="1">
      <c r="A81" s="202">
        <f t="shared" si="52"/>
        <v>15</v>
      </c>
      <c r="B81" s="358">
        <f t="shared" si="36"/>
        <v>0.12542372881355932</v>
      </c>
      <c r="C81" s="358">
        <f t="shared" ref="C81" si="137">C24/C$4*100</f>
        <v>0.1326530612244898</v>
      </c>
      <c r="D81" s="358">
        <f t="shared" ref="D81" si="138">D24/D$4*100</f>
        <v>0.10169491525423729</v>
      </c>
      <c r="E81" s="358">
        <f t="shared" ref="E81" si="139">E24/E$4*100</f>
        <v>0.12585034013605442</v>
      </c>
      <c r="F81" s="358">
        <f t="shared" ref="F81" si="140">F24/F$4*100</f>
        <v>8.1355932203389825E-2</v>
      </c>
      <c r="G81" s="358">
        <f t="shared" ref="G81" si="141">G24/G$4*100</f>
        <v>0.10101010101010101</v>
      </c>
      <c r="H81" s="358">
        <f t="shared" ref="H81" si="142">H24/H$4*100</f>
        <v>0.10774410774410774</v>
      </c>
      <c r="I81" s="358">
        <f t="shared" ref="I81" si="143">I24/I$4*100</f>
        <v>0.11525423728813559</v>
      </c>
      <c r="J81" s="359">
        <f t="shared" si="36"/>
        <v>0.15306122448979592</v>
      </c>
      <c r="K81" s="365">
        <f>SUM(B24:J24)/基本信息!$C$33*100</f>
        <v>0.11596385542168675</v>
      </c>
      <c r="L81" s="370">
        <f t="shared" si="51"/>
        <v>2.2665662650602405</v>
      </c>
    </row>
    <row r="82" spans="1:12" ht="20.25" customHeight="1" outlineLevel="1">
      <c r="A82" s="202">
        <f t="shared" si="52"/>
        <v>16</v>
      </c>
      <c r="B82" s="358">
        <f t="shared" si="36"/>
        <v>0.13898305084745763</v>
      </c>
      <c r="C82" s="358">
        <f t="shared" ref="C82" si="144">C25/C$4*100</f>
        <v>0.11904761904761905</v>
      </c>
      <c r="D82" s="358">
        <f t="shared" ref="D82" si="145">D25/D$4*100</f>
        <v>0.14576271186440679</v>
      </c>
      <c r="E82" s="358">
        <f t="shared" ref="E82" si="146">E25/E$4*100</f>
        <v>0.16666666666666669</v>
      </c>
      <c r="F82" s="358">
        <f t="shared" ref="F82" si="147">F25/F$4*100</f>
        <v>0.18305084745762712</v>
      </c>
      <c r="G82" s="358">
        <f t="shared" ref="G82" si="148">G25/G$4*100</f>
        <v>7.7441077441077449E-2</v>
      </c>
      <c r="H82" s="358">
        <f t="shared" ref="H82" si="149">H25/H$4*100</f>
        <v>0.12794612794612795</v>
      </c>
      <c r="I82" s="358">
        <f t="shared" ref="I82" si="150">I25/I$4*100</f>
        <v>8.1355932203389825E-2</v>
      </c>
      <c r="J82" s="359">
        <f t="shared" si="36"/>
        <v>9.5238095238095233E-2</v>
      </c>
      <c r="K82" s="365">
        <f>SUM(B25:J25)/基本信息!$C$33*100</f>
        <v>0.12612951807228914</v>
      </c>
      <c r="L82" s="370">
        <f t="shared" si="51"/>
        <v>2.3926957831325297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0.12203389830508474</v>
      </c>
      <c r="C83" s="358">
        <f t="shared" ref="C83" si="152">C26/C$4*100</f>
        <v>0.1326530612244898</v>
      </c>
      <c r="D83" s="358">
        <f t="shared" ref="D83" si="153">D26/D$4*100</f>
        <v>0.12881355932203389</v>
      </c>
      <c r="E83" s="358">
        <f t="shared" ref="E83" si="154">E26/E$4*100</f>
        <v>0.1598639455782313</v>
      </c>
      <c r="F83" s="358">
        <f t="shared" ref="F83" si="155">F26/F$4*100</f>
        <v>0.11525423728813559</v>
      </c>
      <c r="G83" s="358">
        <f t="shared" ref="G83" si="156">G26/G$4*100</f>
        <v>4.0404040404040401E-2</v>
      </c>
      <c r="H83" s="358">
        <f t="shared" ref="H83" si="157">H26/H$4*100</f>
        <v>9.4276094276094277E-2</v>
      </c>
      <c r="I83" s="358">
        <f t="shared" ref="I83" si="158">I26/I$4*100</f>
        <v>6.7796610169491525E-2</v>
      </c>
      <c r="J83" s="359">
        <f t="shared" si="151"/>
        <v>9.5238095238095233E-2</v>
      </c>
      <c r="K83" s="365">
        <f>SUM(B26:J26)/基本信息!$C$33*100</f>
        <v>0.10617469879518072</v>
      </c>
      <c r="L83" s="370">
        <f t="shared" si="51"/>
        <v>2.4988704819277103</v>
      </c>
    </row>
    <row r="84" spans="1:12" ht="20.25" customHeight="1" outlineLevel="1">
      <c r="A84" s="202">
        <f t="shared" si="52"/>
        <v>18</v>
      </c>
      <c r="B84" s="358">
        <f t="shared" si="151"/>
        <v>8.4745762711864403E-2</v>
      </c>
      <c r="C84" s="358">
        <f t="shared" ref="C84" si="159">C27/C$4*100</f>
        <v>0.11904761904761905</v>
      </c>
      <c r="D84" s="358">
        <f t="shared" ref="D84" si="160">D27/D$4*100</f>
        <v>0.13559322033898305</v>
      </c>
      <c r="E84" s="358">
        <f t="shared" ref="E84" si="161">E27/E$4*100</f>
        <v>0.12244897959183673</v>
      </c>
      <c r="F84" s="358">
        <f t="shared" ref="F84" si="162">F27/F$4*100</f>
        <v>7.1186440677966104E-2</v>
      </c>
      <c r="G84" s="358">
        <f t="shared" ref="G84" si="163">G27/G$4*100</f>
        <v>5.7239057239057242E-2</v>
      </c>
      <c r="H84" s="358">
        <f t="shared" ref="H84" si="164">H27/H$4*100</f>
        <v>7.7441077441077449E-2</v>
      </c>
      <c r="I84" s="358">
        <f t="shared" ref="I84" si="165">I27/I$4*100</f>
        <v>8.8135593220338981E-2</v>
      </c>
      <c r="J84" s="359">
        <f t="shared" si="151"/>
        <v>0.1326530612244898</v>
      </c>
      <c r="K84" s="365">
        <f>SUM(B27:J27)/基本信息!$C$33*100</f>
        <v>9.8644578313253004E-2</v>
      </c>
      <c r="L84" s="370">
        <f t="shared" si="51"/>
        <v>2.5975150602409633</v>
      </c>
    </row>
    <row r="85" spans="1:12" ht="20.25" customHeight="1" outlineLevel="1">
      <c r="A85" s="202">
        <f t="shared" si="52"/>
        <v>19</v>
      </c>
      <c r="B85" s="358">
        <f t="shared" si="151"/>
        <v>0.12542372881355932</v>
      </c>
      <c r="C85" s="358">
        <f t="shared" ref="C85" si="166">C28/C$4*100</f>
        <v>8.8435374149659865E-2</v>
      </c>
      <c r="D85" s="358">
        <f t="shared" ref="D85" si="167">D28/D$4*100</f>
        <v>0.10508474576271186</v>
      </c>
      <c r="E85" s="358">
        <f t="shared" ref="E85" si="168">E28/E$4*100</f>
        <v>0.10884353741496598</v>
      </c>
      <c r="F85" s="358">
        <f t="shared" ref="F85" si="169">F28/F$4*100</f>
        <v>8.8135593220338981E-2</v>
      </c>
      <c r="G85" s="358">
        <f t="shared" ref="G85" si="170">G28/G$4*100</f>
        <v>8.0808080808080801E-2</v>
      </c>
      <c r="H85" s="358">
        <f t="shared" ref="H85" si="171">H28/H$4*100</f>
        <v>7.407407407407407E-2</v>
      </c>
      <c r="I85" s="358">
        <f t="shared" ref="I85" si="172">I28/I$4*100</f>
        <v>8.4745762711864403E-2</v>
      </c>
      <c r="J85" s="359">
        <f t="shared" si="151"/>
        <v>0.20748299319727892</v>
      </c>
      <c r="K85" s="365">
        <f>SUM(B28:J28)/基本信息!$C$33*100</f>
        <v>0.10692771084337349</v>
      </c>
      <c r="L85" s="370">
        <f t="shared" si="51"/>
        <v>2.7044427710843371</v>
      </c>
    </row>
    <row r="86" spans="1:12" ht="20.25" customHeight="1" outlineLevel="1">
      <c r="A86" s="202">
        <f t="shared" si="52"/>
        <v>20</v>
      </c>
      <c r="B86" s="358">
        <f t="shared" si="151"/>
        <v>0.14237288135593221</v>
      </c>
      <c r="C86" s="358">
        <f t="shared" ref="C86" si="173">C29/C$4*100</f>
        <v>0.1598639455782313</v>
      </c>
      <c r="D86" s="358">
        <f t="shared" ref="D86" si="174">D29/D$4*100</f>
        <v>7.1186440677966104E-2</v>
      </c>
      <c r="E86" s="358">
        <f t="shared" ref="E86" si="175">E29/E$4*100</f>
        <v>9.8639455782312924E-2</v>
      </c>
      <c r="F86" s="358">
        <f t="shared" ref="F86" si="176">F29/F$4*100</f>
        <v>8.4745762711864403E-2</v>
      </c>
      <c r="G86" s="358">
        <f t="shared" ref="G86" si="177">G29/G$4*100</f>
        <v>5.387205387205387E-2</v>
      </c>
      <c r="H86" s="358">
        <f t="shared" ref="H86" si="178">H29/H$4*100</f>
        <v>0.11784511784511784</v>
      </c>
      <c r="I86" s="358">
        <f t="shared" ref="I86" si="179">I29/I$4*100</f>
        <v>6.7796610169491525E-2</v>
      </c>
      <c r="J86" s="359">
        <f t="shared" si="151"/>
        <v>7.8231292517006806E-2</v>
      </c>
      <c r="K86" s="365">
        <f>SUM(B29:J29)/基本信息!$C$33*100</f>
        <v>9.713855421686747E-2</v>
      </c>
      <c r="L86" s="370">
        <f t="shared" si="51"/>
        <v>2.8015813253012047</v>
      </c>
    </row>
    <row r="87" spans="1:12" ht="20.25" customHeight="1" outlineLevel="1">
      <c r="A87" s="202">
        <f t="shared" si="52"/>
        <v>21</v>
      </c>
      <c r="B87" s="358">
        <f t="shared" si="151"/>
        <v>0.11186440677966102</v>
      </c>
      <c r="C87" s="358">
        <f t="shared" ref="C87" si="180">C30/C$4*100</f>
        <v>0.13605442176870747</v>
      </c>
      <c r="D87" s="358">
        <f t="shared" ref="D87" si="181">D30/D$4*100</f>
        <v>9.4915254237288138E-2</v>
      </c>
      <c r="E87" s="358">
        <f t="shared" ref="E87" si="182">E30/E$4*100</f>
        <v>0.14965986394557823</v>
      </c>
      <c r="F87" s="358">
        <f t="shared" ref="F87" si="183">F30/F$4*100</f>
        <v>7.796610169491526E-2</v>
      </c>
      <c r="G87" s="358">
        <f t="shared" ref="G87" si="184">G30/G$4*100</f>
        <v>0.10774410774410774</v>
      </c>
      <c r="H87" s="358">
        <f t="shared" ref="H87" si="185">H30/H$4*100</f>
        <v>0.10437710437710439</v>
      </c>
      <c r="I87" s="358">
        <f t="shared" ref="I87" si="186">I30/I$4*100</f>
        <v>8.8135593220338981E-2</v>
      </c>
      <c r="J87" s="359">
        <f t="shared" si="151"/>
        <v>0.19387755102040816</v>
      </c>
      <c r="K87" s="365">
        <f>SUM(B30:J30)/基本信息!$C$33*100</f>
        <v>0.11822289156626506</v>
      </c>
      <c r="L87" s="370">
        <f t="shared" si="51"/>
        <v>2.9198042168674698</v>
      </c>
    </row>
    <row r="88" spans="1:12" ht="20.25" customHeight="1" outlineLevel="1">
      <c r="A88" s="202">
        <f t="shared" si="52"/>
        <v>22</v>
      </c>
      <c r="B88" s="358">
        <f t="shared" si="151"/>
        <v>0.15254237288135594</v>
      </c>
      <c r="C88" s="358">
        <f t="shared" ref="C88" si="187">C31/C$4*100</f>
        <v>0.10544217687074829</v>
      </c>
      <c r="D88" s="358">
        <f t="shared" ref="D88" si="188">D31/D$4*100</f>
        <v>7.1186440677966104E-2</v>
      </c>
      <c r="E88" s="358">
        <f t="shared" ref="E88" si="189">E31/E$4*100</f>
        <v>0.15306122448979592</v>
      </c>
      <c r="F88" s="358">
        <f t="shared" ref="F88" si="190">F31/F$4*100</f>
        <v>0.1864406779661017</v>
      </c>
      <c r="G88" s="358">
        <f t="shared" ref="G88" si="191">G31/G$4*100</f>
        <v>0.17845117845117844</v>
      </c>
      <c r="H88" s="358">
        <f t="shared" ref="H88" si="192">H31/H$4*100</f>
        <v>6.0606060606060608E-2</v>
      </c>
      <c r="I88" s="358">
        <f t="shared" ref="I88" si="193">I31/I$4*100</f>
        <v>7.796610169491526E-2</v>
      </c>
      <c r="J88" s="359">
        <f t="shared" si="151"/>
        <v>0.33333333333333337</v>
      </c>
      <c r="K88" s="365">
        <f>SUM(B31:J31)/基本信息!$C$33*100</f>
        <v>0.14646084337349397</v>
      </c>
      <c r="L88" s="370">
        <f t="shared" si="51"/>
        <v>3.0662650602409638</v>
      </c>
    </row>
    <row r="89" spans="1:12" ht="20.25" customHeight="1" outlineLevel="1">
      <c r="A89" s="202">
        <f t="shared" si="52"/>
        <v>23</v>
      </c>
      <c r="B89" s="358">
        <f t="shared" si="151"/>
        <v>0.10847457627118644</v>
      </c>
      <c r="C89" s="358">
        <f t="shared" ref="C89" si="194">C32/C$4*100</f>
        <v>0.14965986394557823</v>
      </c>
      <c r="D89" s="358">
        <f t="shared" ref="D89" si="195">D32/D$4*100</f>
        <v>5.0847457627118647E-2</v>
      </c>
      <c r="E89" s="358">
        <f t="shared" ref="E89" si="196">E32/E$4*100</f>
        <v>0.19387755102040816</v>
      </c>
      <c r="F89" s="358">
        <f t="shared" ref="F89" si="197">F32/F$4*100</f>
        <v>0.20677966101694917</v>
      </c>
      <c r="G89" s="358">
        <f t="shared" ref="G89" si="198">G32/G$4*100</f>
        <v>0.13804713804713803</v>
      </c>
      <c r="H89" s="358">
        <f t="shared" ref="H89" si="199">H32/H$4*100</f>
        <v>9.0909090909090912E-2</v>
      </c>
      <c r="I89" s="358">
        <f t="shared" ref="I89" si="200">I32/I$4*100</f>
        <v>3.3898305084745763E-2</v>
      </c>
      <c r="J89" s="359">
        <f t="shared" si="151"/>
        <v>0.10204081632653061</v>
      </c>
      <c r="K89" s="365">
        <f>SUM(B32:J32)/基本信息!$C$33*100</f>
        <v>0.11935240963855422</v>
      </c>
      <c r="L89" s="370">
        <f t="shared" si="51"/>
        <v>3.1856174698795181</v>
      </c>
    </row>
    <row r="90" spans="1:12" ht="20.25" customHeight="1" outlineLevel="1">
      <c r="A90" s="202">
        <f t="shared" si="52"/>
        <v>24</v>
      </c>
      <c r="B90" s="358">
        <f t="shared" si="151"/>
        <v>2.3728813559322035E-2</v>
      </c>
      <c r="C90" s="358">
        <f t="shared" ref="C90" si="201">C33/C$4*100</f>
        <v>4.0816326530612249E-2</v>
      </c>
      <c r="D90" s="358">
        <f t="shared" ref="D90" si="202">D33/D$4*100</f>
        <v>7.796610169491526E-2</v>
      </c>
      <c r="E90" s="358">
        <f t="shared" ref="E90" si="203">E33/E$4*100</f>
        <v>0.15306122448979592</v>
      </c>
      <c r="F90" s="358">
        <f t="shared" ref="F90" si="204">F33/F$4*100</f>
        <v>0.20677966101694917</v>
      </c>
      <c r="G90" s="358">
        <f t="shared" ref="G90" si="205">G33/G$4*100</f>
        <v>0.10101010101010101</v>
      </c>
      <c r="H90" s="358">
        <f t="shared" ref="H90" si="206">H33/H$4*100</f>
        <v>9.7643097643097643E-2</v>
      </c>
      <c r="I90" s="358">
        <f t="shared" ref="I90" si="207">I33/I$4*100</f>
        <v>7.4576271186440682E-2</v>
      </c>
      <c r="J90" s="359">
        <f t="shared" si="151"/>
        <v>6.8027210884353734E-2</v>
      </c>
      <c r="K90" s="365">
        <f>SUM(B33:J33)/基本信息!$C$33*100</f>
        <v>9.375E-2</v>
      </c>
      <c r="L90" s="370">
        <f t="shared" si="51"/>
        <v>3.2793674698795181</v>
      </c>
    </row>
    <row r="91" spans="1:12" ht="20.25" customHeight="1" outlineLevel="1">
      <c r="A91" s="202">
        <f t="shared" si="52"/>
        <v>25</v>
      </c>
      <c r="B91" s="358">
        <f t="shared" si="151"/>
        <v>0.11864406779661016</v>
      </c>
      <c r="C91" s="358">
        <f t="shared" ref="C91" si="208">C34/C$4*100</f>
        <v>8.8435374149659865E-2</v>
      </c>
      <c r="D91" s="358">
        <f t="shared" ref="D91" si="209">D34/D$4*100</f>
        <v>8.1355932203389825E-2</v>
      </c>
      <c r="E91" s="358">
        <f t="shared" ref="E91" si="210">E34/E$4*100</f>
        <v>0.11224489795918367</v>
      </c>
      <c r="F91" s="358">
        <f t="shared" ref="F91" si="211">F34/F$4*100</f>
        <v>0.10847457627118644</v>
      </c>
      <c r="G91" s="358">
        <f t="shared" ref="G91" si="212">G34/G$4*100</f>
        <v>9.4276094276094277E-2</v>
      </c>
      <c r="H91" s="358">
        <f t="shared" ref="H91" si="213">H34/H$4*100</f>
        <v>8.7542087542087546E-2</v>
      </c>
      <c r="I91" s="358">
        <f t="shared" ref="I91" si="214">I34/I$4*100</f>
        <v>7.1186440677966104E-2</v>
      </c>
      <c r="J91" s="359">
        <f t="shared" si="151"/>
        <v>8.8435374149659865E-2</v>
      </c>
      <c r="K91" s="365">
        <f>SUM(B34:J34)/基本信息!$C$33*100</f>
        <v>9.450301204819278E-2</v>
      </c>
      <c r="L91" s="370">
        <f t="shared" si="51"/>
        <v>3.3738704819277108</v>
      </c>
    </row>
    <row r="92" spans="1:12" ht="20.25" customHeight="1" outlineLevel="1">
      <c r="A92" s="202">
        <f t="shared" si="52"/>
        <v>26</v>
      </c>
      <c r="B92" s="358">
        <f t="shared" si="151"/>
        <v>0.11525423728813559</v>
      </c>
      <c r="C92" s="358">
        <f t="shared" ref="C92" si="215">C35/C$4*100</f>
        <v>0.14965986394557823</v>
      </c>
      <c r="D92" s="358">
        <f t="shared" ref="D92" si="216">D35/D$4*100</f>
        <v>5.7627118644067797E-2</v>
      </c>
      <c r="E92" s="358">
        <f t="shared" ref="E92" si="217">E35/E$4*100</f>
        <v>0.11224489795918367</v>
      </c>
      <c r="F92" s="358">
        <f t="shared" ref="F92" si="218">F35/F$4*100</f>
        <v>0.12542372881355932</v>
      </c>
      <c r="G92" s="358">
        <f t="shared" ref="G92" si="219">G35/G$4*100</f>
        <v>7.407407407407407E-2</v>
      </c>
      <c r="H92" s="358">
        <f t="shared" ref="H92" si="220">H35/H$4*100</f>
        <v>9.0909090909090912E-2</v>
      </c>
      <c r="I92" s="358">
        <f t="shared" ref="I92" si="221">I35/I$4*100</f>
        <v>7.796610169491526E-2</v>
      </c>
      <c r="J92" s="359">
        <f t="shared" si="151"/>
        <v>8.8435374149659865E-2</v>
      </c>
      <c r="K92" s="365">
        <f>SUM(B35:J35)/基本信息!$C$33*100</f>
        <v>9.9021084337349394E-2</v>
      </c>
      <c r="L92" s="370">
        <f t="shared" si="51"/>
        <v>3.4728915662650603</v>
      </c>
    </row>
    <row r="93" spans="1:12" ht="20.25" customHeight="1" outlineLevel="1">
      <c r="A93" s="202">
        <f t="shared" si="52"/>
        <v>27</v>
      </c>
      <c r="B93" s="358">
        <f t="shared" si="151"/>
        <v>0.12542372881355932</v>
      </c>
      <c r="C93" s="358">
        <f t="shared" ref="C93" si="222">C36/C$4*100</f>
        <v>8.8435374149659865E-2</v>
      </c>
      <c r="D93" s="358">
        <f t="shared" ref="D93" si="223">D36/D$4*100</f>
        <v>5.4237288135593219E-2</v>
      </c>
      <c r="E93" s="358">
        <f t="shared" ref="E93" si="224">E36/E$4*100</f>
        <v>6.8027210884353734E-2</v>
      </c>
      <c r="F93" s="358">
        <f t="shared" ref="F93" si="225">F36/F$4*100</f>
        <v>6.4406779661016947E-2</v>
      </c>
      <c r="G93" s="358">
        <f t="shared" ref="G93" si="226">G36/G$4*100</f>
        <v>8.7542087542087546E-2</v>
      </c>
      <c r="H93" s="358">
        <f t="shared" ref="H93" si="227">H36/H$4*100</f>
        <v>7.7441077441077449E-2</v>
      </c>
      <c r="I93" s="358">
        <f t="shared" ref="I93" si="228">I36/I$4*100</f>
        <v>0.10847457627118644</v>
      </c>
      <c r="J93" s="359">
        <f t="shared" si="151"/>
        <v>6.4625850340136057E-2</v>
      </c>
      <c r="K93" s="365">
        <f>SUM(B36:J36)/基本信息!$C$33*100</f>
        <v>8.2078313253012056E-2</v>
      </c>
      <c r="L93" s="370">
        <f t="shared" si="51"/>
        <v>3.5549698795180724</v>
      </c>
    </row>
    <row r="94" spans="1:12" ht="20.25" customHeight="1" outlineLevel="1">
      <c r="A94" s="202">
        <f t="shared" si="52"/>
        <v>28</v>
      </c>
      <c r="B94" s="358">
        <f t="shared" si="151"/>
        <v>0.17288135593220338</v>
      </c>
      <c r="C94" s="358">
        <f t="shared" ref="C94" si="229">C37/C$4*100</f>
        <v>7.1428571428571425E-2</v>
      </c>
      <c r="D94" s="358">
        <f t="shared" ref="D94" si="230">D37/D$4*100</f>
        <v>6.4406779661016947E-2</v>
      </c>
      <c r="E94" s="358">
        <f t="shared" ref="E94" si="231">E37/E$4*100</f>
        <v>6.4625850340136057E-2</v>
      </c>
      <c r="F94" s="358">
        <f t="shared" ref="F94" si="232">F37/F$4*100</f>
        <v>7.1186440677966104E-2</v>
      </c>
      <c r="G94" s="358">
        <f t="shared" ref="G94" si="233">G37/G$4*100</f>
        <v>9.0909090909090912E-2</v>
      </c>
      <c r="H94" s="358">
        <f t="shared" ref="H94" si="234">H37/H$4*100</f>
        <v>9.0909090909090912E-2</v>
      </c>
      <c r="I94" s="358">
        <f t="shared" ref="I94" si="235">I37/I$4*100</f>
        <v>8.4745762711864403E-2</v>
      </c>
      <c r="J94" s="359">
        <f t="shared" si="151"/>
        <v>0.10204081632653061</v>
      </c>
      <c r="K94" s="365">
        <f>SUM(B37:J37)/基本信息!$C$33*100</f>
        <v>9.036144578313253E-2</v>
      </c>
      <c r="L94" s="370">
        <f t="shared" si="51"/>
        <v>3.6453313253012047</v>
      </c>
    </row>
    <row r="95" spans="1:12" ht="20.25" customHeight="1" outlineLevel="1">
      <c r="A95" s="202">
        <f t="shared" si="52"/>
        <v>29</v>
      </c>
      <c r="B95" s="358">
        <f t="shared" si="151"/>
        <v>0.22372881355932203</v>
      </c>
      <c r="C95" s="358">
        <f t="shared" ref="C95" si="236">C38/C$4*100</f>
        <v>0.17346938775510204</v>
      </c>
      <c r="D95" s="358">
        <f t="shared" ref="D95" si="237">D38/D$4*100</f>
        <v>1.6949152542372881E-2</v>
      </c>
      <c r="E95" s="358">
        <f t="shared" ref="E95" si="238">E38/E$4*100</f>
        <v>9.1836734693877542E-2</v>
      </c>
      <c r="F95" s="358">
        <f t="shared" ref="F95" si="239">F38/F$4*100</f>
        <v>8.8135593220338981E-2</v>
      </c>
      <c r="G95" s="358">
        <f t="shared" ref="G95" si="240">G38/G$4*100</f>
        <v>9.4276094276094277E-2</v>
      </c>
      <c r="H95" s="358">
        <f t="shared" ref="H95" si="241">H38/H$4*100</f>
        <v>6.7340067340067339E-2</v>
      </c>
      <c r="I95" s="358">
        <f t="shared" ref="I95" si="242">I38/I$4*100</f>
        <v>0.11525423728813559</v>
      </c>
      <c r="J95" s="359">
        <f t="shared" si="151"/>
        <v>0.10204081632653061</v>
      </c>
      <c r="K95" s="365">
        <f>SUM(B38:J38)/基本信息!$C$33*100</f>
        <v>0.10805722891566265</v>
      </c>
      <c r="L95" s="370">
        <f t="shared" si="51"/>
        <v>3.7533885542168672</v>
      </c>
    </row>
    <row r="96" spans="1:12" ht="20.25" customHeight="1" outlineLevel="1">
      <c r="A96" s="202">
        <f t="shared" si="52"/>
        <v>30</v>
      </c>
      <c r="B96" s="358">
        <f t="shared" si="151"/>
        <v>0.18305084745762712</v>
      </c>
      <c r="C96" s="358">
        <f t="shared" ref="C96" si="243">C39/C$4*100</f>
        <v>0.20748299319727892</v>
      </c>
      <c r="D96" s="358">
        <f t="shared" ref="D96" si="244">D39/D$4*100</f>
        <v>4.7457627118644069E-2</v>
      </c>
      <c r="E96" s="358">
        <f t="shared" ref="E96" si="245">E39/E$4*100</f>
        <v>7.8231292517006806E-2</v>
      </c>
      <c r="F96" s="358">
        <f t="shared" ref="F96" si="246">F39/F$4*100</f>
        <v>0.13559322033898305</v>
      </c>
      <c r="G96" s="358">
        <f t="shared" ref="G96" si="247">G39/G$4*100</f>
        <v>4.3771043771043773E-2</v>
      </c>
      <c r="H96" s="358">
        <f t="shared" ref="H96" si="248">H39/H$4*100</f>
        <v>0.11784511784511784</v>
      </c>
      <c r="I96" s="358">
        <f t="shared" ref="I96" si="249">I39/I$4*100</f>
        <v>7.4576271186440682E-2</v>
      </c>
      <c r="J96" s="359">
        <f t="shared" si="151"/>
        <v>0.10884353741496598</v>
      </c>
      <c r="K96" s="365">
        <f>SUM(B39:J39)/基本信息!$C$33*100</f>
        <v>0.11069277108433735</v>
      </c>
      <c r="L96" s="370">
        <f t="shared" si="51"/>
        <v>3.8640813253012047</v>
      </c>
    </row>
    <row r="97" spans="1:12" ht="20.25" customHeight="1" outlineLevel="1">
      <c r="A97" s="202">
        <f t="shared" si="52"/>
        <v>31</v>
      </c>
      <c r="B97" s="358">
        <f t="shared" si="151"/>
        <v>0.20338983050847459</v>
      </c>
      <c r="C97" s="358">
        <f t="shared" ref="C97" si="250">C40/C$4*100</f>
        <v>0.15646258503401361</v>
      </c>
      <c r="D97" s="358">
        <f t="shared" ref="D97" si="251">D40/D$4*100</f>
        <v>3.7288135593220341E-2</v>
      </c>
      <c r="E97" s="358">
        <f t="shared" ref="E97" si="252">E40/E$4*100</f>
        <v>6.1224489795918366E-2</v>
      </c>
      <c r="F97" s="358">
        <f t="shared" ref="F97" si="253">F40/F$4*100</f>
        <v>8.1355932203389825E-2</v>
      </c>
      <c r="G97" s="358">
        <f t="shared" ref="G97" si="254">G40/G$4*100</f>
        <v>0.10437710437710439</v>
      </c>
      <c r="H97" s="358">
        <f t="shared" ref="H97" si="255">H40/H$4*100</f>
        <v>8.0808080808080801E-2</v>
      </c>
      <c r="I97" s="358">
        <f t="shared" ref="I97" si="256">I40/I$4*100</f>
        <v>7.796610169491526E-2</v>
      </c>
      <c r="J97" s="359">
        <f t="shared" si="151"/>
        <v>0.20748299319727892</v>
      </c>
      <c r="K97" s="365">
        <f>SUM(B40:J40)/基本信息!$C$33*100</f>
        <v>0.1121987951807229</v>
      </c>
      <c r="L97" s="370">
        <f t="shared" si="51"/>
        <v>3.9762801204819276</v>
      </c>
    </row>
    <row r="98" spans="1:12" ht="20.25" customHeight="1" outlineLevel="1">
      <c r="A98" s="202">
        <f t="shared" si="52"/>
        <v>32</v>
      </c>
      <c r="B98" s="358">
        <f t="shared" si="151"/>
        <v>0.16271186440677965</v>
      </c>
      <c r="C98" s="358">
        <f t="shared" ref="C98" si="257">C41/C$4*100</f>
        <v>0.38095238095238093</v>
      </c>
      <c r="D98" s="358">
        <f t="shared" ref="D98" si="258">D41/D$4*100</f>
        <v>5.7627118644067797E-2</v>
      </c>
      <c r="E98" s="358">
        <f t="shared" ref="E98" si="259">E41/E$4*100</f>
        <v>5.1020408163265307E-2</v>
      </c>
      <c r="F98" s="358">
        <f t="shared" ref="F98" si="260">F41/F$4*100</f>
        <v>7.796610169491526E-2</v>
      </c>
      <c r="G98" s="358">
        <f t="shared" ref="G98" si="261">G41/G$4*100</f>
        <v>7.0707070707070704E-2</v>
      </c>
      <c r="H98" s="358">
        <f t="shared" ref="H98" si="262">H41/H$4*100</f>
        <v>8.0808080808080801E-2</v>
      </c>
      <c r="I98" s="358">
        <f t="shared" ref="I98" si="263">I41/I$4*100</f>
        <v>7.1186440677966104E-2</v>
      </c>
      <c r="J98" s="359">
        <f t="shared" si="151"/>
        <v>7.8231292517006806E-2</v>
      </c>
      <c r="K98" s="365">
        <f>SUM(B41:J41)/基本信息!$C$33*100</f>
        <v>0.11445783132530121</v>
      </c>
      <c r="L98" s="370">
        <f t="shared" si="51"/>
        <v>4.0907379518072284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0.10169491525423729</v>
      </c>
      <c r="C99" s="358">
        <f t="shared" ref="C99" si="265">C42/C$4*100</f>
        <v>0.22108843537414968</v>
      </c>
      <c r="D99" s="358">
        <f t="shared" ref="D99" si="266">D42/D$4*100</f>
        <v>4.0677966101694912E-2</v>
      </c>
      <c r="E99" s="358">
        <f t="shared" ref="E99" si="267">E42/E$4*100</f>
        <v>7.1428571428571425E-2</v>
      </c>
      <c r="F99" s="358">
        <f t="shared" ref="F99" si="268">F42/F$4*100</f>
        <v>8.1355932203389825E-2</v>
      </c>
      <c r="G99" s="358">
        <f t="shared" ref="G99" si="269">G42/G$4*100</f>
        <v>7.0707070707070704E-2</v>
      </c>
      <c r="H99" s="358">
        <f t="shared" ref="H99" si="270">H42/H$4*100</f>
        <v>5.387205387205387E-2</v>
      </c>
      <c r="I99" s="358">
        <f t="shared" ref="I99" si="271">I42/I$4*100</f>
        <v>6.1016949152542369E-2</v>
      </c>
      <c r="J99" s="359">
        <f t="shared" si="264"/>
        <v>8.5034013605442174E-2</v>
      </c>
      <c r="K99" s="365">
        <f>SUM(B42:J42)/基本信息!$C$33*100</f>
        <v>8.7349397590361449E-2</v>
      </c>
      <c r="L99" s="370">
        <f t="shared" si="51"/>
        <v>4.1780873493975896</v>
      </c>
    </row>
    <row r="100" spans="1:12" ht="20.25" customHeight="1" outlineLevel="1">
      <c r="A100" s="202">
        <f t="shared" si="52"/>
        <v>34</v>
      </c>
      <c r="B100" s="358">
        <f t="shared" si="264"/>
        <v>0.13898305084745763</v>
      </c>
      <c r="C100" s="358">
        <f t="shared" ref="C100" si="272">C43/C$4*100</f>
        <v>0.23469387755102039</v>
      </c>
      <c r="D100" s="358">
        <f t="shared" ref="D100" si="273">D43/D$4*100</f>
        <v>3.0508474576271184E-2</v>
      </c>
      <c r="E100" s="358">
        <f t="shared" ref="E100" si="274">E43/E$4*100</f>
        <v>0.1326530612244898</v>
      </c>
      <c r="F100" s="358">
        <f t="shared" ref="F100" si="275">F43/F$4*100</f>
        <v>7.4576271186440682E-2</v>
      </c>
      <c r="G100" s="358">
        <f t="shared" ref="G100" si="276">G43/G$4*100</f>
        <v>6.0606060606060608E-2</v>
      </c>
      <c r="H100" s="358">
        <f t="shared" ref="H100" si="277">H43/H$4*100</f>
        <v>7.7441077441077449E-2</v>
      </c>
      <c r="I100" s="358">
        <f t="shared" ref="I100" si="278">I43/I$4*100</f>
        <v>0.19661016949152543</v>
      </c>
      <c r="J100" s="359">
        <f t="shared" si="264"/>
        <v>8.1632653061224497E-2</v>
      </c>
      <c r="K100" s="365">
        <f>SUM(B43:J43)/基本信息!$C$33*100</f>
        <v>0.11408132530120482</v>
      </c>
      <c r="L100" s="370">
        <f t="shared" si="51"/>
        <v>4.2921686746987948</v>
      </c>
    </row>
    <row r="101" spans="1:12" ht="20.25" customHeight="1" outlineLevel="1">
      <c r="A101" s="202">
        <f t="shared" si="52"/>
        <v>35</v>
      </c>
      <c r="B101" s="358">
        <f t="shared" si="264"/>
        <v>0.11525423728813559</v>
      </c>
      <c r="C101" s="358">
        <f t="shared" ref="C101" si="279">C44/C$4*100</f>
        <v>0.17687074829931973</v>
      </c>
      <c r="D101" s="358">
        <f t="shared" ref="D101" si="280">D44/D$4*100</f>
        <v>6.7796610169491525E-2</v>
      </c>
      <c r="E101" s="358">
        <f t="shared" ref="E101" si="281">E44/E$4*100</f>
        <v>0.1326530612244898</v>
      </c>
      <c r="F101" s="358">
        <f t="shared" ref="F101" si="282">F44/F$4*100</f>
        <v>8.4745762711864403E-2</v>
      </c>
      <c r="G101" s="358">
        <f t="shared" ref="G101" si="283">G44/G$4*100</f>
        <v>8.4175084175084167E-2</v>
      </c>
      <c r="H101" s="358">
        <f t="shared" ref="H101" si="284">H44/H$4*100</f>
        <v>0.10774410774410774</v>
      </c>
      <c r="I101" s="358">
        <f t="shared" ref="I101" si="285">I44/I$4*100</f>
        <v>0.3254237288135593</v>
      </c>
      <c r="J101" s="359">
        <f t="shared" si="264"/>
        <v>9.5238095238095233E-2</v>
      </c>
      <c r="K101" s="365">
        <f>SUM(B44:J44)/基本信息!$C$33*100</f>
        <v>0.13215361445783133</v>
      </c>
      <c r="L101" s="370">
        <f t="shared" si="51"/>
        <v>4.4243222891566258</v>
      </c>
    </row>
    <row r="102" spans="1:12" ht="20.25" customHeight="1" outlineLevel="1">
      <c r="A102" s="202">
        <f t="shared" si="52"/>
        <v>36</v>
      </c>
      <c r="B102" s="358">
        <f t="shared" si="264"/>
        <v>0.49152542372881353</v>
      </c>
      <c r="C102" s="358">
        <f t="shared" ref="C102" si="286">C45/C$4*100</f>
        <v>0</v>
      </c>
      <c r="D102" s="358">
        <f t="shared" ref="D102" si="287">D45/D$4*100</f>
        <v>0.12881355932203389</v>
      </c>
      <c r="E102" s="358">
        <f t="shared" ref="E102" si="288">E45/E$4*100</f>
        <v>9.8639455782312924E-2</v>
      </c>
      <c r="F102" s="358">
        <f t="shared" ref="F102" si="289">F45/F$4*100</f>
        <v>9.4915254237288138E-2</v>
      </c>
      <c r="G102" s="358">
        <f t="shared" ref="G102" si="290">G45/G$4*100</f>
        <v>0.19191919191919191</v>
      </c>
      <c r="H102" s="358">
        <f t="shared" ref="H102" si="291">H45/H$4*100</f>
        <v>9.4276094276094277E-2</v>
      </c>
      <c r="I102" s="358">
        <f t="shared" ref="I102" si="292">I45/I$4*100</f>
        <v>0.24745762711864405</v>
      </c>
      <c r="J102" s="359">
        <f t="shared" si="264"/>
        <v>8.8435374149659865E-2</v>
      </c>
      <c r="K102" s="365">
        <f>SUM(B45:J45)/基本信息!$C$33*100</f>
        <v>0.15963855421686746</v>
      </c>
      <c r="L102" s="370">
        <f t="shared" si="51"/>
        <v>4.5839608433734931</v>
      </c>
    </row>
    <row r="103" spans="1:12" ht="20.25" customHeight="1" outlineLevel="1">
      <c r="A103" s="202">
        <f t="shared" si="52"/>
        <v>37</v>
      </c>
      <c r="B103" s="358">
        <f t="shared" si="264"/>
        <v>0.37966101694915255</v>
      </c>
      <c r="C103" s="358">
        <f t="shared" ref="C103" si="293">C46/C$4*100</f>
        <v>0</v>
      </c>
      <c r="D103" s="358">
        <f t="shared" ref="D103" si="294">D46/D$4*100</f>
        <v>9.152542372881356E-2</v>
      </c>
      <c r="E103" s="358">
        <f t="shared" ref="E103" si="295">E46/E$4*100</f>
        <v>0.12244897959183673</v>
      </c>
      <c r="F103" s="358">
        <f t="shared" ref="F103" si="296">F46/F$4*100</f>
        <v>0.16610169491525423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8.4337349397590355E-2</v>
      </c>
      <c r="L103" s="370">
        <f t="shared" si="51"/>
        <v>4.6682981927710836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4.6682981927710836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4.6682981927710836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4.6682981927710836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4.6682981927710836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4.6682981927710836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4.6682981927710836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4.6682981927710836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4.6682981927710836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4.6682981927710836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4.6682981927710836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4.6682981927710836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4.6682981927710836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29500</v>
      </c>
      <c r="C118" s="352">
        <f t="shared" ref="C118" si="387">C4</f>
        <v>29400</v>
      </c>
      <c r="D118" s="352">
        <f t="shared" ref="D118" si="388">D4</f>
        <v>29500</v>
      </c>
      <c r="E118" s="352">
        <f t="shared" ref="E118" si="389">E4</f>
        <v>29400</v>
      </c>
      <c r="F118" s="352">
        <f t="shared" ref="F118" si="390">F4</f>
        <v>29500</v>
      </c>
      <c r="G118" s="352">
        <f t="shared" ref="G118" si="391">G4</f>
        <v>29700</v>
      </c>
      <c r="H118" s="352">
        <f t="shared" ref="H118" si="392">H4</f>
        <v>29700</v>
      </c>
      <c r="I118" s="352">
        <f t="shared" ref="I118" si="393">I4</f>
        <v>29500</v>
      </c>
      <c r="J118" s="352">
        <f t="shared" si="386"/>
        <v>29400</v>
      </c>
      <c r="K118" s="372"/>
      <c r="L118" s="373"/>
      <c r="N118" s="1"/>
      <c r="O118" s="1"/>
    </row>
    <row r="119" spans="1:15" s="160" customFormat="1" ht="26.25" customHeight="1" outlineLevel="1">
      <c r="A119" s="830" t="s">
        <v>568</v>
      </c>
      <c r="B119" s="352" t="str">
        <f t="shared" si="386"/>
        <v>40-41</v>
      </c>
      <c r="C119" s="352" t="str">
        <f t="shared" ref="C119" si="394">C5</f>
        <v>40-41</v>
      </c>
      <c r="D119" s="352" t="str">
        <f t="shared" ref="D119" si="395">D5</f>
        <v>47-48</v>
      </c>
      <c r="E119" s="352" t="str">
        <f t="shared" ref="E119" si="396">E5</f>
        <v>47-48</v>
      </c>
      <c r="F119" s="352" t="str">
        <f t="shared" ref="F119" si="397">F5</f>
        <v>47-48</v>
      </c>
      <c r="G119" s="352">
        <f t="shared" ref="G119" si="398">G5</f>
        <v>39</v>
      </c>
      <c r="H119" s="352">
        <f t="shared" ref="H119" si="399">H5</f>
        <v>39</v>
      </c>
      <c r="I119" s="352" t="str">
        <f t="shared" ref="I119" si="400">I5</f>
        <v>39/44</v>
      </c>
      <c r="J119" s="352">
        <f t="shared" si="386"/>
        <v>44</v>
      </c>
      <c r="K119" s="372"/>
      <c r="L119" s="373"/>
      <c r="N119" s="1"/>
      <c r="O119" s="1"/>
    </row>
    <row r="120" spans="1:15" s="160" customFormat="1" ht="26.25" customHeight="1" outlineLevel="1">
      <c r="A120" s="831" t="s">
        <v>569</v>
      </c>
      <c r="B120" s="352" t="str">
        <f t="shared" si="386"/>
        <v>L8</v>
      </c>
      <c r="C120" s="352" t="str">
        <f t="shared" ref="C120" si="401">C6</f>
        <v>L8</v>
      </c>
      <c r="D120" s="352" t="str">
        <f t="shared" ref="D120" si="402">D6</f>
        <v>L3</v>
      </c>
      <c r="E120" s="352" t="str">
        <f t="shared" ref="E120" si="403">E6</f>
        <v>L3</v>
      </c>
      <c r="F120" s="352" t="str">
        <f t="shared" ref="F120" si="404">F6</f>
        <v>L3</v>
      </c>
      <c r="G120" s="352" t="str">
        <f t="shared" ref="G120" si="405">G6</f>
        <v>下洋</v>
      </c>
      <c r="H120" s="352" t="str">
        <f t="shared" ref="H120" si="406">H6</f>
        <v>下洋</v>
      </c>
      <c r="I120" s="352" t="str">
        <f t="shared" ref="I120" si="407">I6</f>
        <v>下洋/虎崛垄</v>
      </c>
      <c r="J120" s="352" t="str">
        <f t="shared" si="386"/>
        <v>虎崛垄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45387</v>
      </c>
      <c r="C121" s="578">
        <f t="shared" ref="C121" si="408">C7</f>
        <v>45387</v>
      </c>
      <c r="D121" s="578">
        <f t="shared" ref="D121" si="409">D7</f>
        <v>45387</v>
      </c>
      <c r="E121" s="578">
        <f t="shared" ref="E121" si="410">E7</f>
        <v>45387</v>
      </c>
      <c r="F121" s="578">
        <f t="shared" ref="F121" si="411">F7</f>
        <v>45387</v>
      </c>
      <c r="G121" s="578">
        <f t="shared" ref="G121" si="412">G7</f>
        <v>45388</v>
      </c>
      <c r="H121" s="578">
        <f t="shared" ref="H121" si="413">H7</f>
        <v>45388</v>
      </c>
      <c r="I121" s="578">
        <f t="shared" ref="I121" si="414">I7</f>
        <v>45388</v>
      </c>
      <c r="J121" s="578">
        <f t="shared" si="386"/>
        <v>45388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37"/>
      <c r="L123" s="1237"/>
    </row>
    <row r="124" spans="1:15" ht="20.25" customHeight="1" outlineLevel="1">
      <c r="A124" s="202">
        <f>A123+1</f>
        <v>1</v>
      </c>
      <c r="B124" s="354">
        <f t="shared" ref="B124:J139" si="416">B123+B67</f>
        <v>5.7627118644067797E-2</v>
      </c>
      <c r="C124" s="354">
        <f t="shared" ref="C124" si="417">C123+C67</f>
        <v>4.0816326530612249E-2</v>
      </c>
      <c r="D124" s="354">
        <f t="shared" ref="D124" si="418">D123+D67</f>
        <v>7.4576271186440682E-2</v>
      </c>
      <c r="E124" s="354">
        <f t="shared" ref="E124" si="419">E123+E67</f>
        <v>7.4829931972789115E-2</v>
      </c>
      <c r="F124" s="354">
        <f t="shared" ref="F124" si="420">F123+F67</f>
        <v>4.4067796610169491E-2</v>
      </c>
      <c r="G124" s="354">
        <f t="shared" ref="G124" si="421">G123+G67</f>
        <v>9.7643097643097643E-2</v>
      </c>
      <c r="H124" s="354">
        <f t="shared" ref="H124" si="422">H123+H67</f>
        <v>7.407407407407407E-2</v>
      </c>
      <c r="I124" s="354">
        <f t="shared" ref="I124" si="423">I123+I67</f>
        <v>7.4576271186440682E-2</v>
      </c>
      <c r="J124" s="354">
        <f t="shared" si="416"/>
        <v>6.8027210884353734E-2</v>
      </c>
      <c r="K124" s="1237"/>
      <c r="L124" s="1237"/>
    </row>
    <row r="125" spans="1:15" ht="20.25" customHeight="1" outlineLevel="1">
      <c r="A125" s="202">
        <f>A124+1</f>
        <v>2</v>
      </c>
      <c r="B125" s="354">
        <f t="shared" si="416"/>
        <v>0.19322033898305085</v>
      </c>
      <c r="C125" s="354">
        <f t="shared" ref="C125" si="424">C124+C68</f>
        <v>9.1836734693877556E-2</v>
      </c>
      <c r="D125" s="354">
        <f t="shared" ref="D125" si="425">D124+D68</f>
        <v>0.2169491525423729</v>
      </c>
      <c r="E125" s="354">
        <f t="shared" ref="E125" si="426">E124+E68</f>
        <v>0.20068027210884354</v>
      </c>
      <c r="F125" s="354">
        <f t="shared" ref="F125" si="427">F124+F68</f>
        <v>0.16610169491525423</v>
      </c>
      <c r="G125" s="354">
        <f t="shared" ref="G125" si="428">G124+G68</f>
        <v>0.16498316498316498</v>
      </c>
      <c r="H125" s="354">
        <f t="shared" ref="H125" si="429">H124+H68</f>
        <v>0.1616161616161616</v>
      </c>
      <c r="I125" s="354">
        <f t="shared" ref="I125" si="430">I124+I68</f>
        <v>0.22033898305084748</v>
      </c>
      <c r="J125" s="354">
        <f t="shared" si="416"/>
        <v>0.21428571428571427</v>
      </c>
      <c r="K125" s="1237"/>
      <c r="L125" s="1237"/>
    </row>
    <row r="126" spans="1:15" ht="20.25" customHeight="1" outlineLevel="1">
      <c r="A126" s="202">
        <f t="shared" ref="A126:A172" si="431">A125+1</f>
        <v>3</v>
      </c>
      <c r="B126" s="354">
        <f t="shared" si="416"/>
        <v>0.40338983050847455</v>
      </c>
      <c r="C126" s="354">
        <f t="shared" ref="C126" si="432">C125+C69</f>
        <v>0.31632653061224492</v>
      </c>
      <c r="D126" s="354">
        <f t="shared" ref="D126" si="433">D125+D69</f>
        <v>0.35932203389830508</v>
      </c>
      <c r="E126" s="354">
        <f t="shared" ref="E126" si="434">E125+E69</f>
        <v>0.37755102040816324</v>
      </c>
      <c r="F126" s="354">
        <f t="shared" ref="F126" si="435">F125+F69</f>
        <v>0.27796610169491526</v>
      </c>
      <c r="G126" s="354">
        <f t="shared" ref="G126" si="436">G125+G69</f>
        <v>0.21885521885521886</v>
      </c>
      <c r="H126" s="354">
        <f t="shared" ref="H126" si="437">H125+H69</f>
        <v>0.22895622895622894</v>
      </c>
      <c r="I126" s="354">
        <f t="shared" ref="I126" si="438">I125+I69</f>
        <v>0.30169491525423731</v>
      </c>
      <c r="J126" s="354">
        <f t="shared" si="416"/>
        <v>0.30952380952380953</v>
      </c>
      <c r="K126" s="1237"/>
      <c r="L126" s="1237"/>
    </row>
    <row r="127" spans="1:15" ht="20.25" customHeight="1" outlineLevel="1">
      <c r="A127" s="202">
        <f t="shared" si="431"/>
        <v>4</v>
      </c>
      <c r="B127" s="354">
        <f t="shared" si="416"/>
        <v>0.60677966101694913</v>
      </c>
      <c r="C127" s="354">
        <f t="shared" ref="C127" si="439">C126+C70</f>
        <v>0.49659863945578231</v>
      </c>
      <c r="D127" s="354">
        <f t="shared" ref="D127" si="440">D126+D70</f>
        <v>0.51525423728813557</v>
      </c>
      <c r="E127" s="354">
        <f t="shared" ref="E127" si="441">E126+E70</f>
        <v>0.49319727891156462</v>
      </c>
      <c r="F127" s="354">
        <f t="shared" ref="F127" si="442">F126+F70</f>
        <v>0.42033898305084749</v>
      </c>
      <c r="G127" s="354">
        <f t="shared" ref="G127" si="443">G126+G70</f>
        <v>0.33333333333333337</v>
      </c>
      <c r="H127" s="354">
        <f t="shared" ref="H127" si="444">H126+H70</f>
        <v>0.33333333333333331</v>
      </c>
      <c r="I127" s="354">
        <f t="shared" ref="I127" si="445">I126+I70</f>
        <v>0.42372881355932202</v>
      </c>
      <c r="J127" s="354">
        <f t="shared" si="416"/>
        <v>0.39455782312925169</v>
      </c>
      <c r="K127" s="1237"/>
      <c r="L127" s="1237"/>
    </row>
    <row r="128" spans="1:15" ht="20.25" customHeight="1" outlineLevel="1">
      <c r="A128" s="202">
        <f t="shared" si="431"/>
        <v>5</v>
      </c>
      <c r="B128" s="354">
        <f t="shared" si="416"/>
        <v>0.74237288135593216</v>
      </c>
      <c r="C128" s="354">
        <f t="shared" ref="C128" si="446">C127+C71</f>
        <v>0.59863945578231292</v>
      </c>
      <c r="D128" s="354">
        <f t="shared" ref="D128" si="447">D127+D71</f>
        <v>0.65762711864406775</v>
      </c>
      <c r="E128" s="354">
        <f t="shared" ref="E128" si="448">E127+E71</f>
        <v>0.59863945578231292</v>
      </c>
      <c r="F128" s="354">
        <f t="shared" ref="F128" si="449">F127+F71</f>
        <v>0.488135593220339</v>
      </c>
      <c r="G128" s="354">
        <f t="shared" ref="G128" si="450">G127+G71</f>
        <v>0.43434343434343436</v>
      </c>
      <c r="H128" s="354">
        <f t="shared" ref="H128" si="451">H127+H71</f>
        <v>0.46127946127946129</v>
      </c>
      <c r="I128" s="354">
        <f t="shared" ref="I128" si="452">I127+I71</f>
        <v>0.53559322033898304</v>
      </c>
      <c r="J128" s="354">
        <f t="shared" si="416"/>
        <v>0.47959183673469385</v>
      </c>
      <c r="K128" s="1237"/>
      <c r="L128" s="1237"/>
    </row>
    <row r="129" spans="1:12" ht="20.25" customHeight="1" outlineLevel="1">
      <c r="A129" s="202">
        <f t="shared" si="431"/>
        <v>6</v>
      </c>
      <c r="B129" s="354">
        <f t="shared" si="416"/>
        <v>0.85423728813559319</v>
      </c>
      <c r="C129" s="354">
        <f t="shared" ref="C129" si="453">C128+C72</f>
        <v>0.8231292517006803</v>
      </c>
      <c r="D129" s="354">
        <f t="shared" ref="D129" si="454">D128+D72</f>
        <v>0.7593220338983051</v>
      </c>
      <c r="E129" s="354">
        <f t="shared" ref="E129" si="455">E128+E72</f>
        <v>0.72108843537414968</v>
      </c>
      <c r="F129" s="354">
        <f t="shared" ref="F129" si="456">F128+F72</f>
        <v>0.58305084745762714</v>
      </c>
      <c r="G129" s="354">
        <f t="shared" ref="G129" si="457">G128+G72</f>
        <v>0.50505050505050508</v>
      </c>
      <c r="H129" s="354">
        <f t="shared" ref="H129" si="458">H128+H72</f>
        <v>0.56565656565656564</v>
      </c>
      <c r="I129" s="354">
        <f t="shared" ref="I129" si="459">I128+I72</f>
        <v>0.67118644067796607</v>
      </c>
      <c r="J129" s="354">
        <f t="shared" si="416"/>
        <v>0.56462585034013602</v>
      </c>
      <c r="K129" s="1237"/>
      <c r="L129" s="1237"/>
    </row>
    <row r="130" spans="1:12" ht="20.25" customHeight="1" outlineLevel="1">
      <c r="A130" s="202">
        <f t="shared" si="431"/>
        <v>7</v>
      </c>
      <c r="B130" s="354">
        <f t="shared" si="416"/>
        <v>1</v>
      </c>
      <c r="C130" s="354">
        <f t="shared" ref="C130" si="460">C129+C73</f>
        <v>1.064625850340136</v>
      </c>
      <c r="D130" s="354">
        <f t="shared" ref="D130" si="461">D129+D73</f>
        <v>0.87457627118644066</v>
      </c>
      <c r="E130" s="354">
        <f t="shared" ref="E130" si="462">E129+E73</f>
        <v>0.87755102040816335</v>
      </c>
      <c r="F130" s="354">
        <f t="shared" ref="F130" si="463">F129+F73</f>
        <v>0.70169491525423733</v>
      </c>
      <c r="G130" s="354">
        <f t="shared" ref="G130" si="464">G129+G73</f>
        <v>0.59259259259259267</v>
      </c>
      <c r="H130" s="354">
        <f t="shared" ref="H130" si="465">H129+H73</f>
        <v>0.69360269360269355</v>
      </c>
      <c r="I130" s="354">
        <f t="shared" ref="I130" si="466">I129+I73</f>
        <v>0.79661016949152541</v>
      </c>
      <c r="J130" s="354">
        <f t="shared" si="416"/>
        <v>0.63265306122448972</v>
      </c>
      <c r="K130" s="1237"/>
      <c r="L130" s="1237"/>
    </row>
    <row r="131" spans="1:12" ht="20.25" customHeight="1" outlineLevel="1">
      <c r="A131" s="202">
        <f t="shared" si="431"/>
        <v>8</v>
      </c>
      <c r="B131" s="354">
        <f t="shared" si="416"/>
        <v>1.6508474576271186</v>
      </c>
      <c r="C131" s="354">
        <f t="shared" ref="C131" si="467">C130+C74</f>
        <v>1.7721088435374148</v>
      </c>
      <c r="D131" s="354">
        <f t="shared" ref="D131" si="468">D130+D74</f>
        <v>1.3728813559322033</v>
      </c>
      <c r="E131" s="354">
        <f t="shared" ref="E131" si="469">E130+E74</f>
        <v>1.6054421768707483</v>
      </c>
      <c r="F131" s="354">
        <f t="shared" ref="F131" si="470">F130+F74</f>
        <v>1.3627118644067797</v>
      </c>
      <c r="G131" s="354">
        <f t="shared" ref="G131" si="471">G130+G74</f>
        <v>1.3131313131313131</v>
      </c>
      <c r="H131" s="354">
        <f t="shared" ref="H131" si="472">H130+H74</f>
        <v>1.457912457912458</v>
      </c>
      <c r="I131" s="354">
        <f t="shared" ref="I131" si="473">I130+I74</f>
        <v>1.7118644067796609</v>
      </c>
      <c r="J131" s="354">
        <f t="shared" si="416"/>
        <v>1.5510204081632653</v>
      </c>
      <c r="K131" s="1237"/>
      <c r="L131" s="1237"/>
    </row>
    <row r="132" spans="1:12" ht="20.25" customHeight="1" outlineLevel="1">
      <c r="A132" s="202">
        <f t="shared" si="431"/>
        <v>9</v>
      </c>
      <c r="B132" s="354">
        <f t="shared" si="416"/>
        <v>1.7864406779661017</v>
      </c>
      <c r="C132" s="354">
        <f t="shared" ref="C132" si="474">C131+C75</f>
        <v>1.8639455782312924</v>
      </c>
      <c r="D132" s="354">
        <f t="shared" ref="D132" si="475">D131+D75</f>
        <v>1.5864406779661016</v>
      </c>
      <c r="E132" s="354">
        <f t="shared" ref="E132" si="476">E131+E75</f>
        <v>1.6938775510204083</v>
      </c>
      <c r="F132" s="354">
        <f t="shared" ref="F132" si="477">F131+F75</f>
        <v>1.4508474576271186</v>
      </c>
      <c r="G132" s="354">
        <f t="shared" ref="G132" si="478">G131+G75</f>
        <v>1.367003367003367</v>
      </c>
      <c r="H132" s="354">
        <f t="shared" ref="H132" si="479">H131+H75</f>
        <v>1.5858585858585861</v>
      </c>
      <c r="I132" s="354">
        <f t="shared" ref="I132" si="480">I131+I75</f>
        <v>1.8101694915254236</v>
      </c>
      <c r="J132" s="354">
        <f t="shared" si="416"/>
        <v>1.6360544217687074</v>
      </c>
      <c r="K132" s="1237"/>
      <c r="L132" s="1237"/>
    </row>
    <row r="133" spans="1:12" ht="20.25" customHeight="1" outlineLevel="1">
      <c r="A133" s="202">
        <f t="shared" si="431"/>
        <v>10</v>
      </c>
      <c r="B133" s="354">
        <f t="shared" si="416"/>
        <v>1.840677966101695</v>
      </c>
      <c r="C133" s="354">
        <f t="shared" ref="C133" si="481">C132+C76</f>
        <v>1.9387755102040816</v>
      </c>
      <c r="D133" s="354">
        <f t="shared" ref="D133" si="482">D132+D76</f>
        <v>1.6813559322033897</v>
      </c>
      <c r="E133" s="354">
        <f t="shared" ref="E133" si="483">E132+E76</f>
        <v>1.772108843537415</v>
      </c>
      <c r="F133" s="354">
        <f t="shared" ref="F133" si="484">F132+F76</f>
        <v>1.5322033898305085</v>
      </c>
      <c r="G133" s="354">
        <f t="shared" ref="G133" si="485">G132+G76</f>
        <v>1.4646464646464645</v>
      </c>
      <c r="H133" s="354">
        <f t="shared" ref="H133" si="486">H132+H76</f>
        <v>1.6464646464646466</v>
      </c>
      <c r="I133" s="354">
        <f t="shared" ref="I133" si="487">I132+I76</f>
        <v>1.8915254237288135</v>
      </c>
      <c r="J133" s="354">
        <f t="shared" si="416"/>
        <v>1.7006802721088434</v>
      </c>
      <c r="K133" s="1237"/>
      <c r="L133" s="1237"/>
    </row>
    <row r="134" spans="1:12" ht="20.25" customHeight="1" outlineLevel="1">
      <c r="A134" s="202">
        <f t="shared" si="431"/>
        <v>11</v>
      </c>
      <c r="B134" s="354">
        <f t="shared" si="416"/>
        <v>1.9661016949152543</v>
      </c>
      <c r="C134" s="354">
        <f t="shared" ref="C134" si="488">C133+C77</f>
        <v>2.0408163265306123</v>
      </c>
      <c r="D134" s="354">
        <f t="shared" ref="D134" si="489">D133+D77</f>
        <v>1.7932203389830508</v>
      </c>
      <c r="E134" s="354">
        <f t="shared" ref="E134" si="490">E133+E77</f>
        <v>1.860544217687075</v>
      </c>
      <c r="F134" s="354">
        <f t="shared" ref="F134" si="491">F133+F77</f>
        <v>1.6203389830508474</v>
      </c>
      <c r="G134" s="354">
        <f t="shared" ref="G134" si="492">G133+G77</f>
        <v>1.5622895622895623</v>
      </c>
      <c r="H134" s="354">
        <f t="shared" ref="H134" si="493">H133+H77</f>
        <v>1.7171717171717173</v>
      </c>
      <c r="I134" s="354">
        <f t="shared" ref="I134" si="494">I133+I77</f>
        <v>1.9830508474576272</v>
      </c>
      <c r="J134" s="354">
        <f t="shared" si="416"/>
        <v>1.7585034013605441</v>
      </c>
      <c r="K134" s="1237"/>
      <c r="L134" s="1237"/>
    </row>
    <row r="135" spans="1:12" ht="20.25" customHeight="1" outlineLevel="1">
      <c r="A135" s="202">
        <f t="shared" si="431"/>
        <v>12</v>
      </c>
      <c r="B135" s="354">
        <f t="shared" si="416"/>
        <v>2.064406779661017</v>
      </c>
      <c r="C135" s="354">
        <f t="shared" ref="C135" si="495">C134+C78</f>
        <v>2.1904761904761907</v>
      </c>
      <c r="D135" s="354">
        <f t="shared" ref="D135" si="496">D134+D78</f>
        <v>1.894915254237288</v>
      </c>
      <c r="E135" s="354">
        <f t="shared" ref="E135" si="497">E134+E78</f>
        <v>1.925170068027211</v>
      </c>
      <c r="F135" s="354">
        <f t="shared" ref="F135" si="498">F134+F78</f>
        <v>1.7186440677966102</v>
      </c>
      <c r="G135" s="354">
        <f t="shared" ref="G135" si="499">G134+G78</f>
        <v>1.6531986531986531</v>
      </c>
      <c r="H135" s="354">
        <f t="shared" ref="H135" si="500">H134+H78</f>
        <v>1.8417508417508419</v>
      </c>
      <c r="I135" s="354">
        <f t="shared" ref="I135" si="501">I134+I78</f>
        <v>2.0745762711864408</v>
      </c>
      <c r="J135" s="354">
        <f t="shared" si="416"/>
        <v>1.846938775510204</v>
      </c>
      <c r="K135" s="1237"/>
      <c r="L135" s="1237"/>
    </row>
    <row r="136" spans="1:12" ht="20.25" customHeight="1" outlineLevel="1">
      <c r="A136" s="202">
        <f t="shared" si="431"/>
        <v>13</v>
      </c>
      <c r="B136" s="354">
        <f t="shared" si="416"/>
        <v>2.1762711864406779</v>
      </c>
      <c r="C136" s="354">
        <f t="shared" ref="C136" si="502">C135+C79</f>
        <v>2.2755102040816331</v>
      </c>
      <c r="D136" s="354">
        <f t="shared" ref="D136" si="503">D135+D79</f>
        <v>2.006779661016949</v>
      </c>
      <c r="E136" s="354">
        <f t="shared" ref="E136" si="504">E135+E79</f>
        <v>2.0136054421768708</v>
      </c>
      <c r="F136" s="354">
        <f t="shared" ref="F136" si="505">F135+F79</f>
        <v>1.840677966101695</v>
      </c>
      <c r="G136" s="354">
        <f t="shared" ref="G136" si="506">G135+G79</f>
        <v>1.7912457912457911</v>
      </c>
      <c r="H136" s="354">
        <f t="shared" ref="H136" si="507">H135+H79</f>
        <v>1.9494949494949496</v>
      </c>
      <c r="I136" s="354">
        <f t="shared" ref="I136" si="508">I135+I79</f>
        <v>2.1830508474576273</v>
      </c>
      <c r="J136" s="354">
        <f t="shared" si="416"/>
        <v>1.9931972789115646</v>
      </c>
      <c r="K136" s="1237"/>
      <c r="L136" s="1237"/>
    </row>
    <row r="137" spans="1:12" ht="20.25" customHeight="1" outlineLevel="1">
      <c r="A137" s="202">
        <f t="shared" si="431"/>
        <v>14</v>
      </c>
      <c r="B137" s="354">
        <f t="shared" si="416"/>
        <v>2.3288135593220338</v>
      </c>
      <c r="C137" s="354">
        <f t="shared" ref="C137" si="509">C136+C80</f>
        <v>2.4795918367346941</v>
      </c>
      <c r="D137" s="354">
        <f t="shared" ref="D137" si="510">D136+D80</f>
        <v>2.1186440677966099</v>
      </c>
      <c r="E137" s="354">
        <f t="shared" ref="E137" si="511">E136+E80</f>
        <v>2.1088435374149661</v>
      </c>
      <c r="F137" s="354">
        <f t="shared" ref="F137" si="512">F136+F80</f>
        <v>1.9966101694915255</v>
      </c>
      <c r="G137" s="354">
        <f t="shared" ref="G137" si="513">G136+G80</f>
        <v>1.8956228956228955</v>
      </c>
      <c r="H137" s="354">
        <f t="shared" ref="H137" si="514">H136+H80</f>
        <v>2.0942760942760943</v>
      </c>
      <c r="I137" s="354">
        <f t="shared" ref="I137" si="515">I136+I80</f>
        <v>2.274576271186441</v>
      </c>
      <c r="J137" s="354">
        <f t="shared" si="416"/>
        <v>2.0612244897959182</v>
      </c>
      <c r="K137" s="1237"/>
      <c r="L137" s="1237"/>
    </row>
    <row r="138" spans="1:12" ht="20.25" customHeight="1" outlineLevel="1">
      <c r="A138" s="202">
        <f t="shared" si="431"/>
        <v>15</v>
      </c>
      <c r="B138" s="354">
        <f t="shared" si="416"/>
        <v>2.4542372881355932</v>
      </c>
      <c r="C138" s="354">
        <f t="shared" ref="C138" si="516">C137+C81</f>
        <v>2.6122448979591839</v>
      </c>
      <c r="D138" s="354">
        <f t="shared" ref="D138" si="517">D137+D81</f>
        <v>2.2203389830508473</v>
      </c>
      <c r="E138" s="354">
        <f t="shared" ref="E138" si="518">E137+E81</f>
        <v>2.2346938775510203</v>
      </c>
      <c r="F138" s="354">
        <f t="shared" ref="F138" si="519">F137+F81</f>
        <v>2.0779661016949151</v>
      </c>
      <c r="G138" s="354">
        <f t="shared" ref="G138" si="520">G137+G81</f>
        <v>1.9966329966329965</v>
      </c>
      <c r="H138" s="354">
        <f t="shared" ref="H138" si="521">H137+H81</f>
        <v>2.202020202020202</v>
      </c>
      <c r="I138" s="354">
        <f t="shared" ref="I138" si="522">I137+I81</f>
        <v>2.3898305084745766</v>
      </c>
      <c r="J138" s="354">
        <f t="shared" si="416"/>
        <v>2.214285714285714</v>
      </c>
      <c r="K138" s="1237"/>
      <c r="L138" s="1237"/>
    </row>
    <row r="139" spans="1:12" ht="20.25" customHeight="1" outlineLevel="1">
      <c r="A139" s="202">
        <f t="shared" si="431"/>
        <v>16</v>
      </c>
      <c r="B139" s="354">
        <f t="shared" si="416"/>
        <v>2.5932203389830506</v>
      </c>
      <c r="C139" s="354">
        <f t="shared" ref="C139" si="523">C138+C82</f>
        <v>2.731292517006803</v>
      </c>
      <c r="D139" s="354">
        <f t="shared" ref="D139" si="524">D138+D82</f>
        <v>2.3661016949152542</v>
      </c>
      <c r="E139" s="354">
        <f t="shared" ref="E139" si="525">E138+E82</f>
        <v>2.4013605442176869</v>
      </c>
      <c r="F139" s="354">
        <f t="shared" ref="F139" si="526">F138+F82</f>
        <v>2.261016949152542</v>
      </c>
      <c r="G139" s="354">
        <f t="shared" ref="G139" si="527">G138+G82</f>
        <v>2.074074074074074</v>
      </c>
      <c r="H139" s="354">
        <f t="shared" ref="H139" si="528">H138+H82</f>
        <v>2.32996632996633</v>
      </c>
      <c r="I139" s="354">
        <f t="shared" ref="I139" si="529">I138+I82</f>
        <v>2.4711864406779664</v>
      </c>
      <c r="J139" s="354">
        <f t="shared" si="416"/>
        <v>2.3095238095238093</v>
      </c>
      <c r="K139" s="1237"/>
      <c r="L139" s="1237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2.7152542372881352</v>
      </c>
      <c r="C140" s="354">
        <f t="shared" ref="C140" si="531">C139+C83</f>
        <v>2.8639455782312928</v>
      </c>
      <c r="D140" s="354">
        <f t="shared" ref="D140" si="532">D139+D83</f>
        <v>2.4949152542372883</v>
      </c>
      <c r="E140" s="354">
        <f t="shared" ref="E140" si="533">E139+E83</f>
        <v>2.5612244897959182</v>
      </c>
      <c r="F140" s="354">
        <f t="shared" ref="F140" si="534">F139+F83</f>
        <v>2.3762711864406776</v>
      </c>
      <c r="G140" s="354">
        <f t="shared" ref="G140" si="535">G139+G83</f>
        <v>2.1144781144781142</v>
      </c>
      <c r="H140" s="354">
        <f t="shared" ref="H140" si="536">H139+H83</f>
        <v>2.4242424242424243</v>
      </c>
      <c r="I140" s="354">
        <f t="shared" ref="I140" si="537">I139+I83</f>
        <v>2.5389830508474578</v>
      </c>
      <c r="J140" s="354">
        <f t="shared" si="530"/>
        <v>2.4047619047619047</v>
      </c>
      <c r="K140" s="1237"/>
      <c r="L140" s="1237"/>
    </row>
    <row r="141" spans="1:12" ht="20.25" customHeight="1" outlineLevel="1">
      <c r="A141" s="202">
        <f t="shared" si="431"/>
        <v>18</v>
      </c>
      <c r="B141" s="354">
        <f t="shared" si="530"/>
        <v>2.8</v>
      </c>
      <c r="C141" s="354">
        <f t="shared" ref="C141" si="538">C140+C84</f>
        <v>2.9829931972789119</v>
      </c>
      <c r="D141" s="354">
        <f t="shared" ref="D141" si="539">D140+D84</f>
        <v>2.6305084745762715</v>
      </c>
      <c r="E141" s="354">
        <f t="shared" ref="E141" si="540">E140+E84</f>
        <v>2.6836734693877551</v>
      </c>
      <c r="F141" s="354">
        <f t="shared" ref="F141" si="541">F140+F84</f>
        <v>2.4474576271186437</v>
      </c>
      <c r="G141" s="354">
        <f t="shared" ref="G141" si="542">G140+G84</f>
        <v>2.1717171717171713</v>
      </c>
      <c r="H141" s="354">
        <f t="shared" ref="H141" si="543">H140+H84</f>
        <v>2.5016835016835017</v>
      </c>
      <c r="I141" s="354">
        <f t="shared" ref="I141" si="544">I140+I84</f>
        <v>2.6271186440677967</v>
      </c>
      <c r="J141" s="354">
        <f t="shared" si="530"/>
        <v>2.5374149659863945</v>
      </c>
      <c r="K141" s="1237"/>
      <c r="L141" s="1237"/>
    </row>
    <row r="142" spans="1:12" ht="20.25" customHeight="1" outlineLevel="1">
      <c r="A142" s="202">
        <f t="shared" si="431"/>
        <v>19</v>
      </c>
      <c r="B142" s="354">
        <f t="shared" si="530"/>
        <v>2.9254237288135592</v>
      </c>
      <c r="C142" s="354">
        <f t="shared" ref="C142" si="545">C141+C85</f>
        <v>3.0714285714285716</v>
      </c>
      <c r="D142" s="354">
        <f t="shared" ref="D142" si="546">D141+D85</f>
        <v>2.7355932203389832</v>
      </c>
      <c r="E142" s="354">
        <f t="shared" ref="E142" si="547">E141+E85</f>
        <v>2.7925170068027212</v>
      </c>
      <c r="F142" s="354">
        <f t="shared" ref="F142" si="548">F141+F85</f>
        <v>2.5355932203389826</v>
      </c>
      <c r="G142" s="354">
        <f t="shared" ref="G142" si="549">G141+G85</f>
        <v>2.2525252525252522</v>
      </c>
      <c r="H142" s="354">
        <f t="shared" ref="H142" si="550">H141+H85</f>
        <v>2.5757575757575757</v>
      </c>
      <c r="I142" s="354">
        <f t="shared" ref="I142" si="551">I141+I85</f>
        <v>2.7118644067796609</v>
      </c>
      <c r="J142" s="354">
        <f t="shared" si="530"/>
        <v>2.7448979591836733</v>
      </c>
      <c r="K142" s="1237"/>
      <c r="L142" s="1237"/>
    </row>
    <row r="143" spans="1:12" ht="20.25" customHeight="1" outlineLevel="1">
      <c r="A143" s="202">
        <f t="shared" si="431"/>
        <v>20</v>
      </c>
      <c r="B143" s="354">
        <f t="shared" si="530"/>
        <v>3.0677966101694913</v>
      </c>
      <c r="C143" s="354">
        <f t="shared" ref="C143" si="552">C142+C86</f>
        <v>3.231292517006803</v>
      </c>
      <c r="D143" s="354">
        <f t="shared" ref="D143" si="553">D142+D86</f>
        <v>2.8067796610169493</v>
      </c>
      <c r="E143" s="354">
        <f t="shared" ref="E143" si="554">E142+E86</f>
        <v>2.8911564625850339</v>
      </c>
      <c r="F143" s="354">
        <f t="shared" ref="F143" si="555">F142+F86</f>
        <v>2.6203389830508472</v>
      </c>
      <c r="G143" s="354">
        <f t="shared" ref="G143" si="556">G142+G86</f>
        <v>2.3063973063973062</v>
      </c>
      <c r="H143" s="354">
        <f t="shared" ref="H143" si="557">H142+H86</f>
        <v>2.6936026936026933</v>
      </c>
      <c r="I143" s="354">
        <f t="shared" ref="I143" si="558">I142+I86</f>
        <v>2.7796610169491522</v>
      </c>
      <c r="J143" s="354">
        <f t="shared" si="530"/>
        <v>2.8231292517006801</v>
      </c>
      <c r="K143" s="1237"/>
      <c r="L143" s="1237"/>
    </row>
    <row r="144" spans="1:12" ht="20.25" customHeight="1" outlineLevel="1">
      <c r="A144" s="202">
        <f t="shared" si="431"/>
        <v>21</v>
      </c>
      <c r="B144" s="354">
        <f t="shared" si="530"/>
        <v>3.1796610169491522</v>
      </c>
      <c r="C144" s="354">
        <f t="shared" ref="C144" si="559">C143+C87</f>
        <v>3.3673469387755106</v>
      </c>
      <c r="D144" s="354">
        <f t="shared" ref="D144" si="560">D143+D87</f>
        <v>2.9016949152542373</v>
      </c>
      <c r="E144" s="354">
        <f t="shared" ref="E144" si="561">E143+E87</f>
        <v>3.0408163265306123</v>
      </c>
      <c r="F144" s="354">
        <f t="shared" ref="F144" si="562">F143+F87</f>
        <v>2.6983050847457624</v>
      </c>
      <c r="G144" s="354">
        <f t="shared" ref="G144" si="563">G143+G87</f>
        <v>2.4141414141414139</v>
      </c>
      <c r="H144" s="354">
        <f t="shared" ref="H144" si="564">H143+H87</f>
        <v>2.7979797979797976</v>
      </c>
      <c r="I144" s="354">
        <f t="shared" ref="I144" si="565">I143+I87</f>
        <v>2.8677966101694912</v>
      </c>
      <c r="J144" s="354">
        <f t="shared" si="530"/>
        <v>3.0170068027210881</v>
      </c>
      <c r="K144" s="1237"/>
      <c r="L144" s="1237"/>
    </row>
    <row r="145" spans="1:12" ht="20.25" customHeight="1" outlineLevel="1">
      <c r="A145" s="202">
        <f t="shared" si="431"/>
        <v>22</v>
      </c>
      <c r="B145" s="354">
        <f t="shared" si="530"/>
        <v>3.3322033898305081</v>
      </c>
      <c r="C145" s="354">
        <f t="shared" ref="C145" si="566">C144+C88</f>
        <v>3.4727891156462589</v>
      </c>
      <c r="D145" s="354">
        <f t="shared" ref="D145" si="567">D144+D88</f>
        <v>2.9728813559322034</v>
      </c>
      <c r="E145" s="354">
        <f t="shared" ref="E145" si="568">E144+E88</f>
        <v>3.193877551020408</v>
      </c>
      <c r="F145" s="354">
        <f t="shared" ref="F145" si="569">F144+F88</f>
        <v>2.884745762711864</v>
      </c>
      <c r="G145" s="354">
        <f t="shared" ref="G145" si="570">G144+G88</f>
        <v>2.5925925925925926</v>
      </c>
      <c r="H145" s="354">
        <f t="shared" ref="H145" si="571">H144+H88</f>
        <v>2.8585858585858581</v>
      </c>
      <c r="I145" s="354">
        <f t="shared" ref="I145" si="572">I144+I88</f>
        <v>2.9457627118644063</v>
      </c>
      <c r="J145" s="354">
        <f t="shared" si="530"/>
        <v>3.3503401360544216</v>
      </c>
      <c r="K145" s="1237"/>
      <c r="L145" s="1237"/>
    </row>
    <row r="146" spans="1:12" ht="20.25" customHeight="1" outlineLevel="1">
      <c r="A146" s="202">
        <f t="shared" si="431"/>
        <v>23</v>
      </c>
      <c r="B146" s="354">
        <f t="shared" si="530"/>
        <v>3.4406779661016946</v>
      </c>
      <c r="C146" s="354">
        <f t="shared" ref="C146" si="573">C145+C89</f>
        <v>3.6224489795918373</v>
      </c>
      <c r="D146" s="354">
        <f t="shared" ref="D146" si="574">D145+D89</f>
        <v>3.0237288135593219</v>
      </c>
      <c r="E146" s="354">
        <f t="shared" ref="E146" si="575">E145+E89</f>
        <v>3.3877551020408161</v>
      </c>
      <c r="F146" s="354">
        <f t="shared" ref="F146" si="576">F145+F89</f>
        <v>3.0915254237288132</v>
      </c>
      <c r="G146" s="354">
        <f t="shared" ref="G146" si="577">G145+G89</f>
        <v>2.7306397306397305</v>
      </c>
      <c r="H146" s="354">
        <f t="shared" ref="H146" si="578">H145+H89</f>
        <v>2.9494949494949489</v>
      </c>
      <c r="I146" s="354">
        <f t="shared" ref="I146" si="579">I145+I89</f>
        <v>2.979661016949152</v>
      </c>
      <c r="J146" s="354">
        <f t="shared" si="530"/>
        <v>3.4523809523809521</v>
      </c>
      <c r="K146" s="1237"/>
      <c r="L146" s="1237"/>
    </row>
    <row r="147" spans="1:12" ht="20.25" customHeight="1" outlineLevel="1">
      <c r="A147" s="202">
        <f t="shared" si="431"/>
        <v>24</v>
      </c>
      <c r="B147" s="354">
        <f t="shared" si="530"/>
        <v>3.4644067796610165</v>
      </c>
      <c r="C147" s="354">
        <f t="shared" ref="C147" si="580">C146+C90</f>
        <v>3.6632653061224496</v>
      </c>
      <c r="D147" s="354">
        <f t="shared" ref="D147" si="581">D146+D90</f>
        <v>3.101694915254237</v>
      </c>
      <c r="E147" s="354">
        <f t="shared" ref="E147" si="582">E146+E90</f>
        <v>3.5408163265306118</v>
      </c>
      <c r="F147" s="354">
        <f t="shared" ref="F147" si="583">F146+F90</f>
        <v>3.2983050847457624</v>
      </c>
      <c r="G147" s="354">
        <f t="shared" ref="G147" si="584">G146+G90</f>
        <v>2.8316498316498318</v>
      </c>
      <c r="H147" s="354">
        <f t="shared" ref="H147" si="585">H146+H90</f>
        <v>3.0471380471380467</v>
      </c>
      <c r="I147" s="354">
        <f t="shared" ref="I147" si="586">I146+I90</f>
        <v>3.0542372881355928</v>
      </c>
      <c r="J147" s="354">
        <f t="shared" si="530"/>
        <v>3.5204081632653059</v>
      </c>
      <c r="K147" s="1237"/>
      <c r="L147" s="1237"/>
    </row>
    <row r="148" spans="1:12" ht="20.25" customHeight="1" outlineLevel="1">
      <c r="A148" s="202">
        <f t="shared" si="431"/>
        <v>25</v>
      </c>
      <c r="B148" s="354">
        <f t="shared" si="530"/>
        <v>3.5830508474576268</v>
      </c>
      <c r="C148" s="354">
        <f t="shared" ref="C148" si="587">C147+C91</f>
        <v>3.7517006802721093</v>
      </c>
      <c r="D148" s="354">
        <f t="shared" ref="D148" si="588">D147+D91</f>
        <v>3.1830508474576269</v>
      </c>
      <c r="E148" s="354">
        <f t="shared" ref="E148" si="589">E147+E91</f>
        <v>3.6530612244897953</v>
      </c>
      <c r="F148" s="354">
        <f t="shared" ref="F148" si="590">F147+F91</f>
        <v>3.406779661016949</v>
      </c>
      <c r="G148" s="354">
        <f t="shared" ref="G148" si="591">G147+G91</f>
        <v>2.925925925925926</v>
      </c>
      <c r="H148" s="354">
        <f t="shared" ref="H148" si="592">H147+H91</f>
        <v>3.1346801346801341</v>
      </c>
      <c r="I148" s="354">
        <f t="shared" ref="I148" si="593">I147+I91</f>
        <v>3.1254237288135589</v>
      </c>
      <c r="J148" s="354">
        <f t="shared" si="530"/>
        <v>3.6088435374149657</v>
      </c>
      <c r="K148" s="1237"/>
      <c r="L148" s="1237"/>
    </row>
    <row r="149" spans="1:12" ht="20.25" customHeight="1" outlineLevel="1">
      <c r="A149" s="202">
        <f t="shared" si="431"/>
        <v>26</v>
      </c>
      <c r="B149" s="354">
        <f t="shared" si="530"/>
        <v>3.6983050847457624</v>
      </c>
      <c r="C149" s="354">
        <f t="shared" ref="C149" si="594">C148+C92</f>
        <v>3.9013605442176877</v>
      </c>
      <c r="D149" s="354">
        <f t="shared" ref="D149" si="595">D148+D92</f>
        <v>3.2406779661016949</v>
      </c>
      <c r="E149" s="354">
        <f t="shared" ref="E149" si="596">E148+E92</f>
        <v>3.7653061224489788</v>
      </c>
      <c r="F149" s="354">
        <f t="shared" ref="F149" si="597">F148+F92</f>
        <v>3.5322033898305083</v>
      </c>
      <c r="G149" s="354">
        <f t="shared" ref="G149" si="598">G148+G92</f>
        <v>3</v>
      </c>
      <c r="H149" s="354">
        <f t="shared" ref="H149" si="599">H148+H92</f>
        <v>3.2255892255892249</v>
      </c>
      <c r="I149" s="354">
        <f t="shared" ref="I149" si="600">I148+I92</f>
        <v>3.203389830508474</v>
      </c>
      <c r="J149" s="354">
        <f t="shared" si="530"/>
        <v>3.6972789115646254</v>
      </c>
      <c r="K149" s="1237"/>
      <c r="L149" s="1237"/>
    </row>
    <row r="150" spans="1:12" ht="20.25" customHeight="1" outlineLevel="1">
      <c r="A150" s="202">
        <f t="shared" si="431"/>
        <v>27</v>
      </c>
      <c r="B150" s="354">
        <f t="shared" si="530"/>
        <v>3.8237288135593217</v>
      </c>
      <c r="C150" s="354">
        <f t="shared" ref="C150" si="601">C149+C93</f>
        <v>3.9897959183673475</v>
      </c>
      <c r="D150" s="354">
        <f t="shared" ref="D150" si="602">D149+D93</f>
        <v>3.2949152542372881</v>
      </c>
      <c r="E150" s="354">
        <f t="shared" ref="E150" si="603">E149+E93</f>
        <v>3.8333333333333326</v>
      </c>
      <c r="F150" s="354">
        <f t="shared" ref="F150" si="604">F149+F93</f>
        <v>3.5966101694915253</v>
      </c>
      <c r="G150" s="354">
        <f t="shared" ref="G150" si="605">G149+G93</f>
        <v>3.0875420875420874</v>
      </c>
      <c r="H150" s="354">
        <f t="shared" ref="H150" si="606">H149+H93</f>
        <v>3.3030303030303023</v>
      </c>
      <c r="I150" s="354">
        <f t="shared" ref="I150" si="607">I149+I93</f>
        <v>3.3118644067796605</v>
      </c>
      <c r="J150" s="354">
        <f t="shared" si="530"/>
        <v>3.7619047619047614</v>
      </c>
      <c r="K150" s="1237"/>
      <c r="L150" s="1237"/>
    </row>
    <row r="151" spans="1:12" ht="20.25" customHeight="1" outlineLevel="1">
      <c r="A151" s="202">
        <f t="shared" si="431"/>
        <v>28</v>
      </c>
      <c r="B151" s="354">
        <f t="shared" si="530"/>
        <v>3.9966101694915253</v>
      </c>
      <c r="C151" s="354">
        <f t="shared" ref="C151" si="608">C150+C94</f>
        <v>4.0612244897959187</v>
      </c>
      <c r="D151" s="354">
        <f t="shared" ref="D151" si="609">D150+D94</f>
        <v>3.3593220338983052</v>
      </c>
      <c r="E151" s="354">
        <f t="shared" ref="E151" si="610">E150+E94</f>
        <v>3.8979591836734686</v>
      </c>
      <c r="F151" s="354">
        <f t="shared" ref="F151" si="611">F150+F94</f>
        <v>3.6677966101694914</v>
      </c>
      <c r="G151" s="354">
        <f t="shared" ref="G151" si="612">G150+G94</f>
        <v>3.1784511784511782</v>
      </c>
      <c r="H151" s="354">
        <f t="shared" ref="H151" si="613">H150+H94</f>
        <v>3.3939393939393931</v>
      </c>
      <c r="I151" s="354">
        <f t="shared" ref="I151" si="614">I150+I94</f>
        <v>3.3966101694915247</v>
      </c>
      <c r="J151" s="354">
        <f t="shared" si="530"/>
        <v>3.8639455782312919</v>
      </c>
      <c r="K151" s="1237"/>
      <c r="L151" s="1237"/>
    </row>
    <row r="152" spans="1:12" ht="20.25" customHeight="1" outlineLevel="1">
      <c r="A152" s="202">
        <f t="shared" si="431"/>
        <v>29</v>
      </c>
      <c r="B152" s="354">
        <f t="shared" si="530"/>
        <v>4.2203389830508469</v>
      </c>
      <c r="C152" s="354">
        <f t="shared" ref="C152" si="615">C151+C95</f>
        <v>4.2346938775510203</v>
      </c>
      <c r="D152" s="354">
        <f t="shared" ref="D152" si="616">D151+D95</f>
        <v>3.376271186440678</v>
      </c>
      <c r="E152" s="354">
        <f t="shared" ref="E152" si="617">E151+E95</f>
        <v>3.9897959183673462</v>
      </c>
      <c r="F152" s="354">
        <f t="shared" ref="F152" si="618">F151+F95</f>
        <v>3.7559322033898304</v>
      </c>
      <c r="G152" s="354">
        <f t="shared" ref="G152" si="619">G151+G95</f>
        <v>3.2727272727272725</v>
      </c>
      <c r="H152" s="354">
        <f t="shared" ref="H152" si="620">H151+H95</f>
        <v>3.4612794612794606</v>
      </c>
      <c r="I152" s="354">
        <f t="shared" ref="I152" si="621">I151+I95</f>
        <v>3.5118644067796603</v>
      </c>
      <c r="J152" s="354">
        <f t="shared" si="530"/>
        <v>3.9659863945578224</v>
      </c>
      <c r="K152" s="1237"/>
      <c r="L152" s="1237"/>
    </row>
    <row r="153" spans="1:12" ht="20.25" customHeight="1" outlineLevel="1">
      <c r="A153" s="202">
        <f t="shared" si="431"/>
        <v>30</v>
      </c>
      <c r="B153" s="354">
        <f t="shared" si="530"/>
        <v>4.4033898305084742</v>
      </c>
      <c r="C153" s="354">
        <f t="shared" ref="C153" si="622">C152+C96</f>
        <v>4.4421768707482991</v>
      </c>
      <c r="D153" s="354">
        <f t="shared" ref="D153" si="623">D152+D96</f>
        <v>3.4237288135593222</v>
      </c>
      <c r="E153" s="354">
        <f t="shared" ref="E153" si="624">E152+E96</f>
        <v>4.0680272108843534</v>
      </c>
      <c r="F153" s="354">
        <f t="shared" ref="F153" si="625">F152+F96</f>
        <v>3.8915254237288135</v>
      </c>
      <c r="G153" s="354">
        <f t="shared" ref="G153" si="626">G152+G96</f>
        <v>3.3164983164983162</v>
      </c>
      <c r="H153" s="354">
        <f t="shared" ref="H153" si="627">H152+H96</f>
        <v>3.5791245791245783</v>
      </c>
      <c r="I153" s="354">
        <f t="shared" ref="I153" si="628">I152+I96</f>
        <v>3.5864406779661011</v>
      </c>
      <c r="J153" s="354">
        <f t="shared" si="530"/>
        <v>4.0748299319727881</v>
      </c>
      <c r="K153" s="1237"/>
      <c r="L153" s="1237"/>
    </row>
    <row r="154" spans="1:12" ht="20.25" customHeight="1" outlineLevel="1">
      <c r="A154" s="202">
        <f t="shared" si="431"/>
        <v>31</v>
      </c>
      <c r="B154" s="354">
        <f t="shared" si="530"/>
        <v>4.6067796610169491</v>
      </c>
      <c r="C154" s="354">
        <f t="shared" ref="C154" si="629">C153+C97</f>
        <v>4.5986394557823127</v>
      </c>
      <c r="D154" s="354">
        <f t="shared" ref="D154" si="630">D153+D97</f>
        <v>3.4610169491525427</v>
      </c>
      <c r="E154" s="354">
        <f t="shared" ref="E154" si="631">E153+E97</f>
        <v>4.129251700680272</v>
      </c>
      <c r="F154" s="354">
        <f t="shared" ref="F154" si="632">F153+F97</f>
        <v>3.9728813559322034</v>
      </c>
      <c r="G154" s="354">
        <f t="shared" ref="G154" si="633">G153+G97</f>
        <v>3.4208754208754204</v>
      </c>
      <c r="H154" s="354">
        <f t="shared" ref="H154" si="634">H153+H97</f>
        <v>3.6599326599326591</v>
      </c>
      <c r="I154" s="354">
        <f t="shared" ref="I154" si="635">I153+I97</f>
        <v>3.6644067796610162</v>
      </c>
      <c r="J154" s="354">
        <f t="shared" si="530"/>
        <v>4.2823129251700669</v>
      </c>
      <c r="K154" s="1237"/>
      <c r="L154" s="1237"/>
    </row>
    <row r="155" spans="1:12" ht="20.25" customHeight="1" outlineLevel="1">
      <c r="A155" s="202">
        <f t="shared" si="431"/>
        <v>32</v>
      </c>
      <c r="B155" s="354">
        <f t="shared" si="530"/>
        <v>4.7694915254237289</v>
      </c>
      <c r="C155" s="354">
        <f t="shared" ref="C155" si="636">C154+C98</f>
        <v>4.9795918367346932</v>
      </c>
      <c r="D155" s="354">
        <f t="shared" ref="D155" si="637">D154+D98</f>
        <v>3.5186440677966107</v>
      </c>
      <c r="E155" s="354">
        <f t="shared" ref="E155" si="638">E154+E98</f>
        <v>4.1802721088435373</v>
      </c>
      <c r="F155" s="354">
        <f t="shared" ref="F155" si="639">F154+F98</f>
        <v>4.0508474576271185</v>
      </c>
      <c r="G155" s="354">
        <f t="shared" ref="G155" si="640">G154+G98</f>
        <v>3.4915824915824909</v>
      </c>
      <c r="H155" s="354">
        <f t="shared" ref="H155" si="641">H154+H98</f>
        <v>3.74074074074074</v>
      </c>
      <c r="I155" s="354">
        <f t="shared" ref="I155" si="642">I154+I98</f>
        <v>3.7355932203389823</v>
      </c>
      <c r="J155" s="354">
        <f t="shared" si="530"/>
        <v>4.3605442176870737</v>
      </c>
      <c r="K155" s="1237"/>
      <c r="L155" s="1237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4.8711864406779659</v>
      </c>
      <c r="C156" s="354">
        <f t="shared" ref="C156" si="644">C155+C99</f>
        <v>5.2006802721088432</v>
      </c>
      <c r="D156" s="354">
        <f t="shared" ref="D156" si="645">D155+D99</f>
        <v>3.5593220338983054</v>
      </c>
      <c r="E156" s="354">
        <f t="shared" ref="E156" si="646">E155+E99</f>
        <v>4.2517006802721085</v>
      </c>
      <c r="F156" s="354">
        <f t="shared" ref="F156" si="647">F155+F99</f>
        <v>4.1322033898305079</v>
      </c>
      <c r="G156" s="354">
        <f t="shared" ref="G156" si="648">G155+G99</f>
        <v>3.5622895622895614</v>
      </c>
      <c r="H156" s="354">
        <f t="shared" ref="H156" si="649">H155+H99</f>
        <v>3.7946127946127941</v>
      </c>
      <c r="I156" s="354">
        <f t="shared" ref="I156" si="650">I155+I99</f>
        <v>3.7966101694915246</v>
      </c>
      <c r="J156" s="354">
        <f t="shared" si="643"/>
        <v>4.4455782312925161</v>
      </c>
      <c r="K156" s="1237"/>
      <c r="L156" s="1237"/>
    </row>
    <row r="157" spans="1:12" ht="20.25" customHeight="1" outlineLevel="1">
      <c r="A157" s="202">
        <f t="shared" si="431"/>
        <v>34</v>
      </c>
      <c r="B157" s="354">
        <f t="shared" si="643"/>
        <v>5.0101694915254233</v>
      </c>
      <c r="C157" s="354">
        <f t="shared" ref="C157" si="651">C156+C100</f>
        <v>5.4353741496598635</v>
      </c>
      <c r="D157" s="354">
        <f t="shared" ref="D157" si="652">D156+D100</f>
        <v>3.5898305084745767</v>
      </c>
      <c r="E157" s="354">
        <f t="shared" ref="E157" si="653">E156+E100</f>
        <v>4.3843537414965983</v>
      </c>
      <c r="F157" s="354">
        <f t="shared" ref="F157" si="654">F156+F100</f>
        <v>4.2067796610169488</v>
      </c>
      <c r="G157" s="354">
        <f t="shared" ref="G157" si="655">G156+G100</f>
        <v>3.6228956228956219</v>
      </c>
      <c r="H157" s="354">
        <f t="shared" ref="H157" si="656">H156+H100</f>
        <v>3.8720538720538715</v>
      </c>
      <c r="I157" s="354">
        <f t="shared" ref="I157" si="657">I156+I100</f>
        <v>3.9932203389830501</v>
      </c>
      <c r="J157" s="354">
        <f t="shared" si="643"/>
        <v>4.5272108843537406</v>
      </c>
      <c r="K157" s="1237"/>
      <c r="L157" s="1237"/>
    </row>
    <row r="158" spans="1:12" ht="20.25" customHeight="1" outlineLevel="1">
      <c r="A158" s="202">
        <f t="shared" si="431"/>
        <v>35</v>
      </c>
      <c r="B158" s="354">
        <f t="shared" si="643"/>
        <v>5.1254237288135593</v>
      </c>
      <c r="C158" s="354">
        <f t="shared" ref="C158" si="658">C157+C101</f>
        <v>5.612244897959183</v>
      </c>
      <c r="D158" s="354">
        <f t="shared" ref="D158" si="659">D157+D101</f>
        <v>3.6576271186440681</v>
      </c>
      <c r="E158" s="354">
        <f t="shared" ref="E158" si="660">E157+E101</f>
        <v>4.5170068027210881</v>
      </c>
      <c r="F158" s="354">
        <f t="shared" ref="F158" si="661">F157+F101</f>
        <v>4.291525423728813</v>
      </c>
      <c r="G158" s="354">
        <f t="shared" ref="G158" si="662">G157+G101</f>
        <v>3.7070707070707063</v>
      </c>
      <c r="H158" s="354">
        <f t="shared" ref="H158" si="663">H157+H101</f>
        <v>3.9797979797979792</v>
      </c>
      <c r="I158" s="354">
        <f t="shared" ref="I158" si="664">I157+I101</f>
        <v>4.3186440677966091</v>
      </c>
      <c r="J158" s="354">
        <f t="shared" si="643"/>
        <v>4.6224489795918355</v>
      </c>
      <c r="K158" s="1237"/>
      <c r="L158" s="1237"/>
    </row>
    <row r="159" spans="1:12" ht="20.25" customHeight="1" outlineLevel="1">
      <c r="A159" s="202">
        <f t="shared" si="431"/>
        <v>36</v>
      </c>
      <c r="B159" s="354">
        <f t="shared" si="643"/>
        <v>5.6169491525423725</v>
      </c>
      <c r="C159" s="354">
        <f t="shared" ref="C159" si="665">C158+C102</f>
        <v>5.612244897959183</v>
      </c>
      <c r="D159" s="354">
        <f t="shared" ref="D159" si="666">D158+D102</f>
        <v>3.7864406779661022</v>
      </c>
      <c r="E159" s="354">
        <f t="shared" ref="E159" si="667">E158+E102</f>
        <v>4.6156462585034008</v>
      </c>
      <c r="F159" s="354">
        <f t="shared" ref="F159" si="668">F158+F102</f>
        <v>4.3864406779661014</v>
      </c>
      <c r="G159" s="354">
        <f t="shared" ref="G159" si="669">G158+G102</f>
        <v>3.8989898989898983</v>
      </c>
      <c r="H159" s="354">
        <f t="shared" ref="H159" si="670">H158+H102</f>
        <v>4.0740740740740735</v>
      </c>
      <c r="I159" s="354">
        <f t="shared" ref="I159" si="671">I158+I102</f>
        <v>4.5661016949152531</v>
      </c>
      <c r="J159" s="354">
        <f t="shared" si="643"/>
        <v>4.7108843537414957</v>
      </c>
      <c r="K159" s="1237"/>
      <c r="L159" s="1237"/>
    </row>
    <row r="160" spans="1:12" ht="20.25" customHeight="1" outlineLevel="1">
      <c r="A160" s="202">
        <f t="shared" si="431"/>
        <v>37</v>
      </c>
      <c r="B160" s="354">
        <f t="shared" si="643"/>
        <v>5.9966101694915253</v>
      </c>
      <c r="C160" s="354">
        <f t="shared" ref="C160" si="672">C159+C103</f>
        <v>5.612244897959183</v>
      </c>
      <c r="D160" s="354">
        <f t="shared" ref="D160" si="673">D159+D103</f>
        <v>3.8779661016949158</v>
      </c>
      <c r="E160" s="354">
        <f t="shared" ref="E160" si="674">E159+E103</f>
        <v>4.7380952380952372</v>
      </c>
      <c r="F160" s="354">
        <f t="shared" ref="F160" si="675">F159+F103</f>
        <v>4.5525423728813559</v>
      </c>
      <c r="G160" s="354">
        <f t="shared" ref="G160" si="676">G159+G103</f>
        <v>3.8989898989898983</v>
      </c>
      <c r="H160" s="354">
        <f t="shared" ref="H160" si="677">H159+H103</f>
        <v>4.0740740740740735</v>
      </c>
      <c r="I160" s="354">
        <f t="shared" ref="I160" si="678">I159+I103</f>
        <v>4.5661016949152531</v>
      </c>
      <c r="J160" s="354">
        <f t="shared" si="643"/>
        <v>4.7108843537414957</v>
      </c>
      <c r="K160" s="1237"/>
      <c r="L160" s="1237"/>
    </row>
    <row r="161" spans="1:12" ht="20.25" customHeight="1" outlineLevel="1">
      <c r="A161" s="202">
        <f t="shared" si="431"/>
        <v>38</v>
      </c>
      <c r="B161" s="354">
        <f t="shared" si="643"/>
        <v>5.9966101694915253</v>
      </c>
      <c r="C161" s="354">
        <f t="shared" ref="C161" si="679">C160+C104</f>
        <v>5.612244897959183</v>
      </c>
      <c r="D161" s="354">
        <f t="shared" ref="D161" si="680">D160+D104</f>
        <v>3.8779661016949158</v>
      </c>
      <c r="E161" s="354">
        <f t="shared" ref="E161" si="681">E160+E104</f>
        <v>4.7380952380952372</v>
      </c>
      <c r="F161" s="354">
        <f t="shared" ref="F161" si="682">F160+F104</f>
        <v>4.5525423728813559</v>
      </c>
      <c r="G161" s="354">
        <f t="shared" ref="G161" si="683">G160+G104</f>
        <v>3.8989898989898983</v>
      </c>
      <c r="H161" s="354">
        <f t="shared" ref="H161" si="684">H160+H104</f>
        <v>4.0740740740740735</v>
      </c>
      <c r="I161" s="354">
        <f t="shared" ref="I161" si="685">I160+I104</f>
        <v>4.5661016949152531</v>
      </c>
      <c r="J161" s="354">
        <f t="shared" si="643"/>
        <v>4.7108843537414957</v>
      </c>
      <c r="K161" s="1237"/>
      <c r="L161" s="1237"/>
    </row>
    <row r="162" spans="1:12" ht="20.25" customHeight="1" outlineLevel="1">
      <c r="A162" s="202">
        <f t="shared" si="431"/>
        <v>39</v>
      </c>
      <c r="B162" s="354">
        <f t="shared" si="643"/>
        <v>5.9966101694915253</v>
      </c>
      <c r="C162" s="354">
        <f t="shared" ref="C162" si="686">C161+C105</f>
        <v>5.612244897959183</v>
      </c>
      <c r="D162" s="354">
        <f t="shared" ref="D162" si="687">D161+D105</f>
        <v>3.8779661016949158</v>
      </c>
      <c r="E162" s="354">
        <f t="shared" ref="E162" si="688">E161+E105</f>
        <v>4.7380952380952372</v>
      </c>
      <c r="F162" s="354">
        <f t="shared" ref="F162" si="689">F161+F105</f>
        <v>4.5525423728813559</v>
      </c>
      <c r="G162" s="354">
        <f t="shared" ref="G162" si="690">G161+G105</f>
        <v>3.8989898989898983</v>
      </c>
      <c r="H162" s="354">
        <f t="shared" ref="H162" si="691">H161+H105</f>
        <v>4.0740740740740735</v>
      </c>
      <c r="I162" s="354">
        <f t="shared" ref="I162" si="692">I161+I105</f>
        <v>4.5661016949152531</v>
      </c>
      <c r="J162" s="354">
        <f t="shared" si="643"/>
        <v>4.7108843537414957</v>
      </c>
      <c r="K162" s="1237"/>
      <c r="L162" s="1237"/>
    </row>
    <row r="163" spans="1:12" ht="20.25" customHeight="1" outlineLevel="1">
      <c r="A163" s="202">
        <f t="shared" si="431"/>
        <v>40</v>
      </c>
      <c r="B163" s="354">
        <f t="shared" si="643"/>
        <v>5.9966101694915253</v>
      </c>
      <c r="C163" s="354">
        <f t="shared" ref="C163" si="693">C162+C106</f>
        <v>5.612244897959183</v>
      </c>
      <c r="D163" s="354">
        <f t="shared" ref="D163" si="694">D162+D106</f>
        <v>3.8779661016949158</v>
      </c>
      <c r="E163" s="354">
        <f t="shared" ref="E163" si="695">E162+E106</f>
        <v>4.7380952380952372</v>
      </c>
      <c r="F163" s="354">
        <f t="shared" ref="F163" si="696">F162+F106</f>
        <v>4.5525423728813559</v>
      </c>
      <c r="G163" s="354">
        <f t="shared" ref="G163" si="697">G162+G106</f>
        <v>3.8989898989898983</v>
      </c>
      <c r="H163" s="354">
        <f t="shared" ref="H163" si="698">H162+H106</f>
        <v>4.0740740740740735</v>
      </c>
      <c r="I163" s="354">
        <f t="shared" ref="I163" si="699">I162+I106</f>
        <v>4.5661016949152531</v>
      </c>
      <c r="J163" s="354">
        <f t="shared" si="643"/>
        <v>4.7108843537414957</v>
      </c>
      <c r="K163" s="1237"/>
      <c r="L163" s="1237"/>
    </row>
    <row r="164" spans="1:12" ht="20.25" customHeight="1" outlineLevel="1">
      <c r="A164" s="202">
        <f t="shared" si="431"/>
        <v>41</v>
      </c>
      <c r="B164" s="354">
        <f t="shared" si="643"/>
        <v>5.9966101694915253</v>
      </c>
      <c r="C164" s="354">
        <f t="shared" ref="C164" si="700">C163+C107</f>
        <v>5.612244897959183</v>
      </c>
      <c r="D164" s="354">
        <f t="shared" ref="D164" si="701">D163+D107</f>
        <v>3.8779661016949158</v>
      </c>
      <c r="E164" s="354">
        <f t="shared" ref="E164" si="702">E163+E107</f>
        <v>4.7380952380952372</v>
      </c>
      <c r="F164" s="354">
        <f t="shared" ref="F164" si="703">F163+F107</f>
        <v>4.5525423728813559</v>
      </c>
      <c r="G164" s="354">
        <f t="shared" ref="G164" si="704">G163+G107</f>
        <v>3.8989898989898983</v>
      </c>
      <c r="H164" s="354">
        <f t="shared" ref="H164" si="705">H163+H107</f>
        <v>4.0740740740740735</v>
      </c>
      <c r="I164" s="354">
        <f t="shared" ref="I164" si="706">I163+I107</f>
        <v>4.5661016949152531</v>
      </c>
      <c r="J164" s="354">
        <f t="shared" si="643"/>
        <v>4.7108843537414957</v>
      </c>
      <c r="K164" s="1237"/>
      <c r="L164" s="1237"/>
    </row>
    <row r="165" spans="1:12" ht="20.25" customHeight="1" outlineLevel="1">
      <c r="A165" s="202">
        <f t="shared" si="431"/>
        <v>42</v>
      </c>
      <c r="B165" s="354">
        <f t="shared" si="643"/>
        <v>5.9966101694915253</v>
      </c>
      <c r="C165" s="354">
        <f t="shared" ref="C165" si="707">C164+C108</f>
        <v>5.612244897959183</v>
      </c>
      <c r="D165" s="354">
        <f t="shared" ref="D165" si="708">D164+D108</f>
        <v>3.8779661016949158</v>
      </c>
      <c r="E165" s="354">
        <f t="shared" ref="E165" si="709">E164+E108</f>
        <v>4.7380952380952372</v>
      </c>
      <c r="F165" s="354">
        <f t="shared" ref="F165" si="710">F164+F108</f>
        <v>4.5525423728813559</v>
      </c>
      <c r="G165" s="354">
        <f t="shared" ref="G165" si="711">G164+G108</f>
        <v>3.8989898989898983</v>
      </c>
      <c r="H165" s="354">
        <f t="shared" ref="H165" si="712">H164+H108</f>
        <v>4.0740740740740735</v>
      </c>
      <c r="I165" s="354">
        <f t="shared" ref="I165" si="713">I164+I108</f>
        <v>4.5661016949152531</v>
      </c>
      <c r="J165" s="354">
        <f t="shared" si="643"/>
        <v>4.7108843537414957</v>
      </c>
      <c r="K165" s="1237"/>
      <c r="L165" s="1237"/>
    </row>
    <row r="166" spans="1:12" ht="20.25" customHeight="1" outlineLevel="1">
      <c r="A166" s="202">
        <f t="shared" si="431"/>
        <v>43</v>
      </c>
      <c r="B166" s="354">
        <f t="shared" si="643"/>
        <v>5.9966101694915253</v>
      </c>
      <c r="C166" s="354">
        <f t="shared" ref="C166" si="714">C165+C109</f>
        <v>5.612244897959183</v>
      </c>
      <c r="D166" s="354">
        <f t="shared" ref="D166" si="715">D165+D109</f>
        <v>3.8779661016949158</v>
      </c>
      <c r="E166" s="354">
        <f t="shared" ref="E166" si="716">E165+E109</f>
        <v>4.7380952380952372</v>
      </c>
      <c r="F166" s="354">
        <f t="shared" ref="F166" si="717">F165+F109</f>
        <v>4.5525423728813559</v>
      </c>
      <c r="G166" s="354">
        <f t="shared" ref="G166" si="718">G165+G109</f>
        <v>3.8989898989898983</v>
      </c>
      <c r="H166" s="354">
        <f t="shared" ref="H166" si="719">H165+H109</f>
        <v>4.0740740740740735</v>
      </c>
      <c r="I166" s="354">
        <f t="shared" ref="I166" si="720">I165+I109</f>
        <v>4.5661016949152531</v>
      </c>
      <c r="J166" s="354">
        <f t="shared" si="643"/>
        <v>4.7108843537414957</v>
      </c>
      <c r="K166" s="1237"/>
      <c r="L166" s="1237"/>
    </row>
    <row r="167" spans="1:12" ht="20.25" customHeight="1" outlineLevel="1">
      <c r="A167" s="202">
        <f t="shared" si="431"/>
        <v>44</v>
      </c>
      <c r="B167" s="354">
        <f t="shared" si="643"/>
        <v>5.9966101694915253</v>
      </c>
      <c r="C167" s="354">
        <f t="shared" ref="C167" si="721">C166+C110</f>
        <v>5.612244897959183</v>
      </c>
      <c r="D167" s="354">
        <f t="shared" ref="D167" si="722">D166+D110</f>
        <v>3.8779661016949158</v>
      </c>
      <c r="E167" s="354">
        <f t="shared" ref="E167" si="723">E166+E110</f>
        <v>4.7380952380952372</v>
      </c>
      <c r="F167" s="354">
        <f t="shared" ref="F167" si="724">F166+F110</f>
        <v>4.5525423728813559</v>
      </c>
      <c r="G167" s="354">
        <f t="shared" ref="G167" si="725">G166+G110</f>
        <v>3.8989898989898983</v>
      </c>
      <c r="H167" s="354">
        <f t="shared" ref="H167" si="726">H166+H110</f>
        <v>4.0740740740740735</v>
      </c>
      <c r="I167" s="354">
        <f t="shared" ref="I167" si="727">I166+I110</f>
        <v>4.5661016949152531</v>
      </c>
      <c r="J167" s="354">
        <f t="shared" si="643"/>
        <v>4.7108843537414957</v>
      </c>
      <c r="K167" s="1237"/>
      <c r="L167" s="1237"/>
    </row>
    <row r="168" spans="1:12" ht="20.25" customHeight="1" outlineLevel="1">
      <c r="A168" s="202">
        <f t="shared" si="431"/>
        <v>45</v>
      </c>
      <c r="B168" s="354">
        <f t="shared" si="643"/>
        <v>5.9966101694915253</v>
      </c>
      <c r="C168" s="354">
        <f t="shared" ref="C168" si="728">C167+C111</f>
        <v>5.612244897959183</v>
      </c>
      <c r="D168" s="354">
        <f t="shared" ref="D168" si="729">D167+D111</f>
        <v>3.8779661016949158</v>
      </c>
      <c r="E168" s="354">
        <f t="shared" ref="E168" si="730">E167+E111</f>
        <v>4.7380952380952372</v>
      </c>
      <c r="F168" s="354">
        <f t="shared" ref="F168" si="731">F167+F111</f>
        <v>4.5525423728813559</v>
      </c>
      <c r="G168" s="354">
        <f t="shared" ref="G168" si="732">G167+G111</f>
        <v>3.8989898989898983</v>
      </c>
      <c r="H168" s="354">
        <f t="shared" ref="H168" si="733">H167+H111</f>
        <v>4.0740740740740735</v>
      </c>
      <c r="I168" s="354">
        <f t="shared" ref="I168" si="734">I167+I111</f>
        <v>4.5661016949152531</v>
      </c>
      <c r="J168" s="354">
        <f t="shared" si="643"/>
        <v>4.7108843537414957</v>
      </c>
      <c r="K168" s="1237"/>
      <c r="L168" s="1237"/>
    </row>
    <row r="169" spans="1:12" ht="20.25" customHeight="1" outlineLevel="1">
      <c r="A169" s="202">
        <f t="shared" si="431"/>
        <v>46</v>
      </c>
      <c r="B169" s="354">
        <f t="shared" si="643"/>
        <v>5.9966101694915253</v>
      </c>
      <c r="C169" s="354">
        <f t="shared" ref="C169" si="735">C168+C112</f>
        <v>5.612244897959183</v>
      </c>
      <c r="D169" s="354">
        <f t="shared" ref="D169" si="736">D168+D112</f>
        <v>3.8779661016949158</v>
      </c>
      <c r="E169" s="354">
        <f t="shared" ref="E169" si="737">E168+E112</f>
        <v>4.7380952380952372</v>
      </c>
      <c r="F169" s="354">
        <f t="shared" ref="F169" si="738">F168+F112</f>
        <v>4.5525423728813559</v>
      </c>
      <c r="G169" s="354">
        <f t="shared" ref="G169" si="739">G168+G112</f>
        <v>3.8989898989898983</v>
      </c>
      <c r="H169" s="354">
        <f t="shared" ref="H169" si="740">H168+H112</f>
        <v>4.0740740740740735</v>
      </c>
      <c r="I169" s="354">
        <f t="shared" ref="I169" si="741">I168+I112</f>
        <v>4.5661016949152531</v>
      </c>
      <c r="J169" s="354">
        <f t="shared" si="643"/>
        <v>4.7108843537414957</v>
      </c>
      <c r="K169" s="1237"/>
      <c r="L169" s="1237"/>
    </row>
    <row r="170" spans="1:12" ht="20.25" customHeight="1" outlineLevel="1">
      <c r="A170" s="202">
        <f t="shared" si="431"/>
        <v>47</v>
      </c>
      <c r="B170" s="354">
        <f t="shared" si="643"/>
        <v>5.9966101694915253</v>
      </c>
      <c r="C170" s="354">
        <f t="shared" ref="C170" si="742">C169+C113</f>
        <v>5.612244897959183</v>
      </c>
      <c r="D170" s="354">
        <f t="shared" ref="D170" si="743">D169+D113</f>
        <v>3.8779661016949158</v>
      </c>
      <c r="E170" s="354">
        <f t="shared" ref="E170" si="744">E169+E113</f>
        <v>4.7380952380952372</v>
      </c>
      <c r="F170" s="354">
        <f t="shared" ref="F170" si="745">F169+F113</f>
        <v>4.5525423728813559</v>
      </c>
      <c r="G170" s="354">
        <f t="shared" ref="G170" si="746">G169+G113</f>
        <v>3.8989898989898983</v>
      </c>
      <c r="H170" s="354">
        <f t="shared" ref="H170" si="747">H169+H113</f>
        <v>4.0740740740740735</v>
      </c>
      <c r="I170" s="354">
        <f t="shared" ref="I170" si="748">I169+I113</f>
        <v>4.5661016949152531</v>
      </c>
      <c r="J170" s="354">
        <f t="shared" si="643"/>
        <v>4.7108843537414957</v>
      </c>
      <c r="K170" s="1237"/>
      <c r="L170" s="1237"/>
    </row>
    <row r="171" spans="1:12" ht="20.25" customHeight="1" outlineLevel="1">
      <c r="A171" s="202">
        <f t="shared" si="431"/>
        <v>48</v>
      </c>
      <c r="B171" s="354">
        <f t="shared" si="643"/>
        <v>5.9966101694915253</v>
      </c>
      <c r="C171" s="354">
        <f t="shared" ref="C171" si="749">C170+C114</f>
        <v>5.612244897959183</v>
      </c>
      <c r="D171" s="354">
        <f t="shared" ref="D171" si="750">D170+D114</f>
        <v>3.8779661016949158</v>
      </c>
      <c r="E171" s="354">
        <f t="shared" ref="E171" si="751">E170+E114</f>
        <v>4.7380952380952372</v>
      </c>
      <c r="F171" s="354">
        <f t="shared" ref="F171" si="752">F170+F114</f>
        <v>4.5525423728813559</v>
      </c>
      <c r="G171" s="354">
        <f t="shared" ref="G171" si="753">G170+G114</f>
        <v>3.8989898989898983</v>
      </c>
      <c r="H171" s="354">
        <f t="shared" ref="H171" si="754">H170+H114</f>
        <v>4.0740740740740735</v>
      </c>
      <c r="I171" s="354">
        <f t="shared" ref="I171" si="755">I170+I114</f>
        <v>4.5661016949152531</v>
      </c>
      <c r="J171" s="354">
        <f t="shared" si="643"/>
        <v>4.7108843537414957</v>
      </c>
      <c r="K171" s="1237"/>
      <c r="L171" s="1237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5.9966101694915253</v>
      </c>
      <c r="C172" s="355">
        <f t="shared" ref="C172" si="757">C171+C115</f>
        <v>5.612244897959183</v>
      </c>
      <c r="D172" s="355">
        <f t="shared" ref="D172" si="758">D171+D115</f>
        <v>3.8779661016949158</v>
      </c>
      <c r="E172" s="355">
        <f t="shared" ref="E172" si="759">E171+E115</f>
        <v>4.7380952380952372</v>
      </c>
      <c r="F172" s="355">
        <f t="shared" ref="F172" si="760">F171+F115</f>
        <v>4.5525423728813559</v>
      </c>
      <c r="G172" s="355">
        <f t="shared" ref="G172" si="761">G171+G115</f>
        <v>3.8989898989898983</v>
      </c>
      <c r="H172" s="355">
        <f t="shared" ref="H172" si="762">H171+H115</f>
        <v>4.0740740740740735</v>
      </c>
      <c r="I172" s="355">
        <f t="shared" ref="I172" si="763">I171+I115</f>
        <v>4.5661016949152531</v>
      </c>
      <c r="J172" s="355">
        <f t="shared" si="756"/>
        <v>4.7108843537414957</v>
      </c>
      <c r="K172" s="1237"/>
      <c r="L172" s="1237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44" t="s">
        <v>118</v>
      </c>
      <c r="L174" s="124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29500</v>
      </c>
      <c r="C175" s="168">
        <f t="shared" ref="C175" si="766">C4</f>
        <v>29400</v>
      </c>
      <c r="D175" s="168">
        <f t="shared" ref="D175" si="767">D4</f>
        <v>29500</v>
      </c>
      <c r="E175" s="168">
        <f t="shared" ref="E175" si="768">E4</f>
        <v>29400</v>
      </c>
      <c r="F175" s="168">
        <f t="shared" ref="F175" si="769">F4</f>
        <v>29500</v>
      </c>
      <c r="G175" s="168">
        <f t="shared" ref="G175" si="770">G4</f>
        <v>29700</v>
      </c>
      <c r="H175" s="168">
        <f t="shared" ref="H175" si="771">H4</f>
        <v>29700</v>
      </c>
      <c r="I175" s="168">
        <f t="shared" ref="I175" si="772">I4</f>
        <v>29500</v>
      </c>
      <c r="J175" s="168">
        <f t="shared" si="765"/>
        <v>29400</v>
      </c>
      <c r="K175" s="1245"/>
      <c r="L175" s="1242"/>
    </row>
    <row r="176" spans="1:12" ht="26.25" customHeight="1" outlineLevel="1">
      <c r="A176" s="830" t="s">
        <v>568</v>
      </c>
      <c r="B176" s="168" t="str">
        <f t="shared" si="765"/>
        <v>40-41</v>
      </c>
      <c r="C176" s="168" t="str">
        <f t="shared" ref="C176" si="773">C5</f>
        <v>40-41</v>
      </c>
      <c r="D176" s="168" t="str">
        <f t="shared" ref="D176" si="774">D5</f>
        <v>47-48</v>
      </c>
      <c r="E176" s="168" t="str">
        <f t="shared" ref="E176" si="775">E5</f>
        <v>47-48</v>
      </c>
      <c r="F176" s="168" t="str">
        <f t="shared" ref="F176" si="776">F5</f>
        <v>47-48</v>
      </c>
      <c r="G176" s="168">
        <f t="shared" ref="G176" si="777">G5</f>
        <v>39</v>
      </c>
      <c r="H176" s="168">
        <f t="shared" ref="H176" si="778">H5</f>
        <v>39</v>
      </c>
      <c r="I176" s="168" t="str">
        <f t="shared" ref="I176" si="779">I5</f>
        <v>39/44</v>
      </c>
      <c r="J176" s="168">
        <f t="shared" si="765"/>
        <v>44</v>
      </c>
      <c r="K176" s="1245"/>
      <c r="L176" s="1242"/>
    </row>
    <row r="177" spans="1:31" ht="26.25" customHeight="1" outlineLevel="1">
      <c r="A177" s="831" t="s">
        <v>569</v>
      </c>
      <c r="B177" s="168" t="str">
        <f t="shared" si="765"/>
        <v>L8</v>
      </c>
      <c r="C177" s="168" t="str">
        <f t="shared" ref="C177" si="780">C6</f>
        <v>L8</v>
      </c>
      <c r="D177" s="168" t="str">
        <f t="shared" ref="D177" si="781">D6</f>
        <v>L3</v>
      </c>
      <c r="E177" s="168" t="str">
        <f t="shared" ref="E177" si="782">E6</f>
        <v>L3</v>
      </c>
      <c r="F177" s="168" t="str">
        <f t="shared" ref="F177" si="783">F6</f>
        <v>L3</v>
      </c>
      <c r="G177" s="168" t="str">
        <f t="shared" ref="G177" si="784">G6</f>
        <v>下洋</v>
      </c>
      <c r="H177" s="168" t="str">
        <f t="shared" ref="H177" si="785">H6</f>
        <v>下洋</v>
      </c>
      <c r="I177" s="168" t="str">
        <f t="shared" ref="I177" si="786">I6</f>
        <v>下洋/虎崛垄</v>
      </c>
      <c r="J177" s="168" t="str">
        <f t="shared" si="765"/>
        <v>虎崛垄</v>
      </c>
      <c r="K177" s="1245"/>
      <c r="L177" s="1242"/>
    </row>
    <row r="178" spans="1:31" ht="26.25" customHeight="1" outlineLevel="1">
      <c r="A178" s="185" t="s">
        <v>136</v>
      </c>
      <c r="B178" s="190">
        <f t="shared" si="765"/>
        <v>45387</v>
      </c>
      <c r="C178" s="190">
        <f t="shared" ref="C178" si="787">C7</f>
        <v>45387</v>
      </c>
      <c r="D178" s="190">
        <f t="shared" ref="D178" si="788">D7</f>
        <v>45387</v>
      </c>
      <c r="E178" s="190">
        <f t="shared" ref="E178" si="789">E7</f>
        <v>45387</v>
      </c>
      <c r="F178" s="190">
        <f t="shared" ref="F178" si="790">F7</f>
        <v>45387</v>
      </c>
      <c r="G178" s="190">
        <f t="shared" ref="G178" si="791">G7</f>
        <v>45388</v>
      </c>
      <c r="H178" s="190">
        <f t="shared" ref="H178" si="792">H7</f>
        <v>45388</v>
      </c>
      <c r="I178" s="190">
        <f t="shared" ref="I178" si="793">I7</f>
        <v>45388</v>
      </c>
      <c r="J178" s="190">
        <f t="shared" si="765"/>
        <v>45388</v>
      </c>
      <c r="K178" s="1245"/>
      <c r="L178" s="1242"/>
    </row>
    <row r="179" spans="1:31" ht="26.25" customHeight="1" outlineLevel="1" thickBot="1">
      <c r="A179" s="166" t="s">
        <v>461</v>
      </c>
      <c r="B179" s="206">
        <f t="shared" ref="B179:J179" si="794">SUM(B180:B230)</f>
        <v>1769</v>
      </c>
      <c r="C179" s="206">
        <f t="shared" si="794"/>
        <v>1650</v>
      </c>
      <c r="D179" s="206">
        <f t="shared" si="794"/>
        <v>1144</v>
      </c>
      <c r="E179" s="206">
        <f t="shared" si="794"/>
        <v>1393</v>
      </c>
      <c r="F179" s="206">
        <f t="shared" si="794"/>
        <v>1343</v>
      </c>
      <c r="G179" s="206">
        <f t="shared" si="794"/>
        <v>1158</v>
      </c>
      <c r="H179" s="206">
        <f t="shared" si="794"/>
        <v>1210</v>
      </c>
      <c r="I179" s="206">
        <f t="shared" si="794"/>
        <v>1347</v>
      </c>
      <c r="J179" s="206">
        <f t="shared" si="794"/>
        <v>1385</v>
      </c>
      <c r="K179" s="1246"/>
      <c r="L179" s="1243"/>
    </row>
    <row r="180" spans="1:31" ht="19.5" customHeight="1" outlineLevel="1">
      <c r="A180" s="403">
        <f>Template!A10</f>
        <v>45387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45388</v>
      </c>
      <c r="B181" s="402">
        <f>(VLOOKUP(A181,日报!A:FB,5,0)+VLOOKUP(A181,日报!A:FB,6,0))</f>
        <v>17</v>
      </c>
      <c r="C181" s="402">
        <f>(VLOOKUP(A181,日报!A:FC,22,0)+VLOOKUP(A181,日报!A:FC,23,0))</f>
        <v>12</v>
      </c>
      <c r="D181" s="402">
        <f>(VLOOKUP(A181,日报!A:FD,39,0)+VLOOKUP(A181,日报!A:FD,40,0))</f>
        <v>22</v>
      </c>
      <c r="E181" s="402">
        <f>(VLOOKUP(A181,日报!A:FE,56,0)+VLOOKUP(A181,日报!A:FE,57,0))</f>
        <v>22</v>
      </c>
      <c r="F181" s="402">
        <f>(VLOOKUP(A181,日报!A:FF,73,0)+VLOOKUP(A181,日报!A:FF,74,0))</f>
        <v>13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9.5555555555555554</v>
      </c>
      <c r="L181" s="202">
        <f t="shared" si="796"/>
        <v>86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45389</v>
      </c>
      <c r="B182" s="402">
        <f>(VLOOKUP(A182,日报!A:FB,5,0)+VLOOKUP(A182,日报!A:FB,6,0))</f>
        <v>40</v>
      </c>
      <c r="C182" s="402">
        <f>(VLOOKUP(A182,日报!A:FC,22,0)+VLOOKUP(A182,日报!A:FC,23,0))</f>
        <v>15</v>
      </c>
      <c r="D182" s="402">
        <f>(VLOOKUP(A182,日报!A:FD,39,0)+VLOOKUP(A182,日报!A:FD,40,0))</f>
        <v>42</v>
      </c>
      <c r="E182" s="402">
        <f>(VLOOKUP(A182,日报!A:FE,56,0)+VLOOKUP(A182,日报!A:FE,57,0))</f>
        <v>37</v>
      </c>
      <c r="F182" s="402">
        <f>(VLOOKUP(A182,日报!A:FF,73,0)+VLOOKUP(A182,日报!A:FF,74,0))</f>
        <v>36</v>
      </c>
      <c r="G182" s="402">
        <f>(VLOOKUP(A182,日报!A:FG,90,0)+VLOOKUP(A182,日报!A:FG,91,0))</f>
        <v>29</v>
      </c>
      <c r="H182" s="402">
        <f>(VLOOKUP(A182,日报!A:FH,107,0)+VLOOKUP(A182,日报!A:FH,108,0))</f>
        <v>22</v>
      </c>
      <c r="I182" s="402">
        <f>(VLOOKUP(A182,日报!A:FI,124,0)+VLOOKUP(A182,日报!A:FI,125,0))</f>
        <v>22</v>
      </c>
      <c r="J182" s="402">
        <f>(VLOOKUP(A182,日报!A:FJ,141,0)+VLOOKUP(A182,日报!A:FJ,142,0))</f>
        <v>20</v>
      </c>
      <c r="K182" s="720">
        <f t="shared" si="795"/>
        <v>29.222222222222221</v>
      </c>
      <c r="L182" s="202">
        <f t="shared" si="796"/>
        <v>263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45390</v>
      </c>
      <c r="B183" s="402">
        <f>(VLOOKUP(A183,日报!A:FB,5,0)+VLOOKUP(A183,日报!A:FB,6,0))</f>
        <v>62</v>
      </c>
      <c r="C183" s="402">
        <f>(VLOOKUP(A183,日报!A:FC,22,0)+VLOOKUP(A183,日报!A:FC,23,0))</f>
        <v>66</v>
      </c>
      <c r="D183" s="402">
        <f>(VLOOKUP(A183,日报!A:FD,39,0)+VLOOKUP(A183,日报!A:FD,40,0))</f>
        <v>42</v>
      </c>
      <c r="E183" s="402">
        <f>(VLOOKUP(A183,日报!A:FE,56,0)+VLOOKUP(A183,日报!A:FE,57,0))</f>
        <v>52</v>
      </c>
      <c r="F183" s="402">
        <f>(VLOOKUP(A183,日报!A:FF,73,0)+VLOOKUP(A183,日报!A:FF,74,0))</f>
        <v>33</v>
      </c>
      <c r="G183" s="402">
        <f>(VLOOKUP(A183,日报!A:FG,90,0)+VLOOKUP(A183,日报!A:FG,91,0))</f>
        <v>20</v>
      </c>
      <c r="H183" s="402">
        <f>(VLOOKUP(A183,日报!A:FH,107,0)+VLOOKUP(A183,日报!A:FH,108,0))</f>
        <v>26</v>
      </c>
      <c r="I183" s="402">
        <f>(VLOOKUP(A183,日报!A:FI,124,0)+VLOOKUP(A183,日报!A:FI,125,0))</f>
        <v>43</v>
      </c>
      <c r="J183" s="402">
        <f>(VLOOKUP(A183,日报!A:FJ,141,0)+VLOOKUP(A183,日报!A:FJ,142,0))</f>
        <v>43</v>
      </c>
      <c r="K183" s="720">
        <f t="shared" si="795"/>
        <v>43</v>
      </c>
      <c r="L183" s="202">
        <f t="shared" si="796"/>
        <v>387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45391</v>
      </c>
      <c r="B184" s="402">
        <f>(VLOOKUP(A184,日报!A:FB,5,0)+VLOOKUP(A184,日报!A:FB,6,0))</f>
        <v>60</v>
      </c>
      <c r="C184" s="402">
        <f>(VLOOKUP(A184,日报!A:FC,22,0)+VLOOKUP(A184,日报!A:FC,23,0))</f>
        <v>53</v>
      </c>
      <c r="D184" s="402">
        <f>(VLOOKUP(A184,日报!A:FD,39,0)+VLOOKUP(A184,日报!A:FD,40,0))</f>
        <v>46</v>
      </c>
      <c r="E184" s="402">
        <f>(VLOOKUP(A184,日报!A:FE,56,0)+VLOOKUP(A184,日报!A:FE,57,0))</f>
        <v>34</v>
      </c>
      <c r="F184" s="402">
        <f>(VLOOKUP(A184,日报!A:FF,73,0)+VLOOKUP(A184,日报!A:FF,74,0))</f>
        <v>42</v>
      </c>
      <c r="G184" s="402">
        <f>(VLOOKUP(A184,日报!A:FG,90,0)+VLOOKUP(A184,日报!A:FG,91,0))</f>
        <v>16</v>
      </c>
      <c r="H184" s="402">
        <f>(VLOOKUP(A184,日报!A:FH,107,0)+VLOOKUP(A184,日报!A:FH,108,0))</f>
        <v>20</v>
      </c>
      <c r="I184" s="402">
        <f>(VLOOKUP(A184,日报!A:FI,124,0)+VLOOKUP(A184,日报!A:FI,125,0))</f>
        <v>24</v>
      </c>
      <c r="J184" s="402">
        <f>(VLOOKUP(A184,日报!A:FJ,141,0)+VLOOKUP(A184,日报!A:FJ,142,0))</f>
        <v>28</v>
      </c>
      <c r="K184" s="720">
        <f t="shared" si="795"/>
        <v>35.888888888888886</v>
      </c>
      <c r="L184" s="202">
        <f t="shared" si="796"/>
        <v>323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45392</v>
      </c>
      <c r="B185" s="402">
        <f>(VLOOKUP(A185,日报!A:FB,5,0)+VLOOKUP(A185,日报!A:FB,6,0))</f>
        <v>40</v>
      </c>
      <c r="C185" s="402">
        <f>(VLOOKUP(A185,日报!A:FC,22,0)+VLOOKUP(A185,日报!A:FC,23,0))</f>
        <v>30</v>
      </c>
      <c r="D185" s="402">
        <f>(VLOOKUP(A185,日报!A:FD,39,0)+VLOOKUP(A185,日报!A:FD,40,0))</f>
        <v>42</v>
      </c>
      <c r="E185" s="402">
        <f>(VLOOKUP(A185,日报!A:FE,56,0)+VLOOKUP(A185,日报!A:FE,57,0))</f>
        <v>31</v>
      </c>
      <c r="F185" s="402">
        <f>(VLOOKUP(A185,日报!A:FF,73,0)+VLOOKUP(A185,日报!A:FF,74,0))</f>
        <v>20</v>
      </c>
      <c r="G185" s="402">
        <f>(VLOOKUP(A185,日报!A:FG,90,0)+VLOOKUP(A185,日报!A:FG,91,0))</f>
        <v>34</v>
      </c>
      <c r="H185" s="402">
        <f>(VLOOKUP(A185,日报!A:FH,107,0)+VLOOKUP(A185,日报!A:FH,108,0))</f>
        <v>31</v>
      </c>
      <c r="I185" s="402">
        <f>(VLOOKUP(A185,日报!A:FI,124,0)+VLOOKUP(A185,日报!A:FI,125,0))</f>
        <v>36</v>
      </c>
      <c r="J185" s="402">
        <f>(VLOOKUP(A185,日报!A:FJ,141,0)+VLOOKUP(A185,日报!A:FJ,142,0))</f>
        <v>25</v>
      </c>
      <c r="K185" s="720">
        <f t="shared" si="795"/>
        <v>32.111111111111114</v>
      </c>
      <c r="L185" s="202">
        <f t="shared" si="796"/>
        <v>289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45393</v>
      </c>
      <c r="B186" s="402">
        <f>(VLOOKUP(A186,日报!A:FB,5,0)+VLOOKUP(A186,日报!A:FB,6,0))</f>
        <v>33</v>
      </c>
      <c r="C186" s="402">
        <f>(VLOOKUP(A186,日报!A:FC,22,0)+VLOOKUP(A186,日报!A:FC,23,0))</f>
        <v>66</v>
      </c>
      <c r="D186" s="402">
        <f>(VLOOKUP(A186,日报!A:FD,39,0)+VLOOKUP(A186,日报!A:FD,40,0))</f>
        <v>30</v>
      </c>
      <c r="E186" s="402">
        <f>(VLOOKUP(A186,日报!A:FE,56,0)+VLOOKUP(A186,日报!A:FE,57,0))</f>
        <v>36</v>
      </c>
      <c r="F186" s="402">
        <f>(VLOOKUP(A186,日报!A:FF,73,0)+VLOOKUP(A186,日报!A:FF,74,0))</f>
        <v>28</v>
      </c>
      <c r="G186" s="402">
        <f>(VLOOKUP(A186,日报!A:FG,90,0)+VLOOKUP(A186,日报!A:FG,91,0))</f>
        <v>30</v>
      </c>
      <c r="H186" s="402">
        <f>(VLOOKUP(A186,日报!A:FH,107,0)+VLOOKUP(A186,日报!A:FH,108,0))</f>
        <v>38</v>
      </c>
      <c r="I186" s="402">
        <f>(VLOOKUP(A186,日报!A:FI,124,0)+VLOOKUP(A186,日报!A:FI,125,0))</f>
        <v>33</v>
      </c>
      <c r="J186" s="402">
        <f>(VLOOKUP(A186,日报!A:FJ,141,0)+VLOOKUP(A186,日报!A:FJ,142,0))</f>
        <v>25</v>
      </c>
      <c r="K186" s="720">
        <f t="shared" si="795"/>
        <v>35.444444444444443</v>
      </c>
      <c r="L186" s="202">
        <f t="shared" si="796"/>
        <v>319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45394</v>
      </c>
      <c r="B187" s="402">
        <f>(VLOOKUP(A187,日报!A:FB,5,0)+VLOOKUP(A187,日报!A:FB,6,0))</f>
        <v>43</v>
      </c>
      <c r="C187" s="402">
        <f>(VLOOKUP(A187,日报!A:FC,22,0)+VLOOKUP(A187,日报!A:FC,23,0))</f>
        <v>71</v>
      </c>
      <c r="D187" s="402">
        <f>(VLOOKUP(A187,日报!A:FD,39,0)+VLOOKUP(A187,日报!A:FD,40,0))</f>
        <v>34</v>
      </c>
      <c r="E187" s="402">
        <f>(VLOOKUP(A187,日报!A:FE,56,0)+VLOOKUP(A187,日报!A:FE,57,0))</f>
        <v>46</v>
      </c>
      <c r="F187" s="402">
        <f>(VLOOKUP(A187,日报!A:FF,73,0)+VLOOKUP(A187,日报!A:FF,74,0))</f>
        <v>35</v>
      </c>
      <c r="G187" s="402">
        <f>(VLOOKUP(A187,日报!A:FG,90,0)+VLOOKUP(A187,日报!A:FG,91,0))</f>
        <v>21</v>
      </c>
      <c r="H187" s="402">
        <f>(VLOOKUP(A187,日报!A:FH,107,0)+VLOOKUP(A187,日报!A:FH,108,0))</f>
        <v>31</v>
      </c>
      <c r="I187" s="402">
        <f>(VLOOKUP(A187,日报!A:FI,124,0)+VLOOKUP(A187,日报!A:FI,125,0))</f>
        <v>40</v>
      </c>
      <c r="J187" s="402">
        <f>(VLOOKUP(A187,日报!A:FJ,141,0)+VLOOKUP(A187,日报!A:FJ,142,0))</f>
        <v>25</v>
      </c>
      <c r="K187" s="720">
        <f t="shared" si="795"/>
        <v>38.444444444444443</v>
      </c>
      <c r="L187" s="202">
        <f t="shared" si="796"/>
        <v>346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45395</v>
      </c>
      <c r="B188" s="402">
        <f>(VLOOKUP(A188,日报!A:FB,5,0)+VLOOKUP(A188,日报!A:FB,6,0))</f>
        <v>192</v>
      </c>
      <c r="C188" s="402">
        <f>(VLOOKUP(A188,日报!A:FC,22,0)+VLOOKUP(A188,日报!A:FC,23,0))</f>
        <v>208</v>
      </c>
      <c r="D188" s="402">
        <f>(VLOOKUP(A188,日报!A:FD,39,0)+VLOOKUP(A188,日报!A:FD,40,0))</f>
        <v>147</v>
      </c>
      <c r="E188" s="402">
        <f>(VLOOKUP(A188,日报!A:FE,56,0)+VLOOKUP(A188,日报!A:FE,57,0))</f>
        <v>214</v>
      </c>
      <c r="F188" s="402">
        <f>(VLOOKUP(A188,日报!A:FF,73,0)+VLOOKUP(A188,日报!A:FF,74,0))</f>
        <v>195</v>
      </c>
      <c r="G188" s="402">
        <f>(VLOOKUP(A188,日报!A:FG,90,0)+VLOOKUP(A188,日报!A:FG,91,0))</f>
        <v>26</v>
      </c>
      <c r="H188" s="402">
        <f>(VLOOKUP(A188,日报!A:FH,107,0)+VLOOKUP(A188,日报!A:FH,108,0))</f>
        <v>38</v>
      </c>
      <c r="I188" s="402">
        <f>(VLOOKUP(A188,日报!A:FI,124,0)+VLOOKUP(A188,日报!A:FI,125,0))</f>
        <v>37</v>
      </c>
      <c r="J188" s="402">
        <f>(VLOOKUP(A188,日报!A:FJ,141,0)+VLOOKUP(A188,日报!A:FJ,142,0))</f>
        <v>20</v>
      </c>
      <c r="K188" s="720">
        <f t="shared" si="795"/>
        <v>119.66666666666667</v>
      </c>
      <c r="L188" s="202">
        <f t="shared" si="796"/>
        <v>1077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45396</v>
      </c>
      <c r="B189" s="402">
        <f>(VLOOKUP(A189,日报!A:FB,5,0)+VLOOKUP(A189,日报!A:FB,6,0))</f>
        <v>40</v>
      </c>
      <c r="C189" s="402">
        <f>(VLOOKUP(A189,日报!A:FC,22,0)+VLOOKUP(A189,日报!A:FC,23,0))</f>
        <v>27</v>
      </c>
      <c r="D189" s="402">
        <f>(VLOOKUP(A189,日报!A:FD,39,0)+VLOOKUP(A189,日报!A:FD,40,0))</f>
        <v>63</v>
      </c>
      <c r="E189" s="402">
        <f>(VLOOKUP(A189,日报!A:FE,56,0)+VLOOKUP(A189,日报!A:FE,57,0))</f>
        <v>26</v>
      </c>
      <c r="F189" s="402">
        <f>(VLOOKUP(A189,日报!A:FF,73,0)+VLOOKUP(A189,日报!A:FF,74,0))</f>
        <v>26</v>
      </c>
      <c r="G189" s="402">
        <f>(VLOOKUP(A189,日报!A:FG,90,0)+VLOOKUP(A189,日报!A:FG,91,0))</f>
        <v>214</v>
      </c>
      <c r="H189" s="402">
        <f>(VLOOKUP(A189,日报!A:FH,107,0)+VLOOKUP(A189,日报!A:FH,108,0))</f>
        <v>227</v>
      </c>
      <c r="I189" s="402">
        <f>(VLOOKUP(A189,日报!A:FI,124,0)+VLOOKUP(A189,日报!A:FI,125,0))</f>
        <v>270</v>
      </c>
      <c r="J189" s="402">
        <f>(VLOOKUP(A189,日报!A:FJ,141,0)+VLOOKUP(A189,日报!A:FJ,142,0))</f>
        <v>270</v>
      </c>
      <c r="K189" s="720">
        <f t="shared" si="795"/>
        <v>129.22222222222223</v>
      </c>
      <c r="L189" s="202">
        <f t="shared" si="796"/>
        <v>1163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45397</v>
      </c>
      <c r="B190" s="402">
        <f>(VLOOKUP(A190,日报!A:FB,5,0)+VLOOKUP(A190,日报!A:FB,6,0))</f>
        <v>16</v>
      </c>
      <c r="C190" s="402">
        <f>(VLOOKUP(A190,日报!A:FC,22,0)+VLOOKUP(A190,日报!A:FC,23,0))</f>
        <v>22</v>
      </c>
      <c r="D190" s="402">
        <f>(VLOOKUP(A190,日报!A:FD,39,0)+VLOOKUP(A190,日报!A:FD,40,0))</f>
        <v>28</v>
      </c>
      <c r="E190" s="402">
        <f>(VLOOKUP(A190,日报!A:FE,56,0)+VLOOKUP(A190,日报!A:FE,57,0))</f>
        <v>23</v>
      </c>
      <c r="F190" s="402">
        <f>(VLOOKUP(A190,日报!A:FF,73,0)+VLOOKUP(A190,日报!A:FF,74,0))</f>
        <v>24</v>
      </c>
      <c r="G190" s="402">
        <f>(VLOOKUP(A190,日报!A:FG,90,0)+VLOOKUP(A190,日报!A:FG,91,0))</f>
        <v>16</v>
      </c>
      <c r="H190" s="402">
        <f>(VLOOKUP(A190,日报!A:FH,107,0)+VLOOKUP(A190,日报!A:FH,108,0))</f>
        <v>38</v>
      </c>
      <c r="I190" s="402">
        <f>(VLOOKUP(A190,日报!A:FI,124,0)+VLOOKUP(A190,日报!A:FI,125,0))</f>
        <v>29</v>
      </c>
      <c r="J190" s="402">
        <f>(VLOOKUP(A190,日报!A:FJ,141,0)+VLOOKUP(A190,日报!A:FJ,142,0))</f>
        <v>25</v>
      </c>
      <c r="K190" s="720">
        <f t="shared" si="795"/>
        <v>24.555555555555557</v>
      </c>
      <c r="L190" s="202">
        <f t="shared" si="796"/>
        <v>221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45398</v>
      </c>
      <c r="B191" s="402">
        <f>(VLOOKUP(A191,日报!A:FB,5,0)+VLOOKUP(A191,日报!A:FB,6,0))</f>
        <v>37</v>
      </c>
      <c r="C191" s="402">
        <f>(VLOOKUP(A191,日报!A:FC,22,0)+VLOOKUP(A191,日报!A:FC,23,0))</f>
        <v>30</v>
      </c>
      <c r="D191" s="402">
        <f>(VLOOKUP(A191,日报!A:FD,39,0)+VLOOKUP(A191,日报!A:FD,40,0))</f>
        <v>33</v>
      </c>
      <c r="E191" s="402">
        <f>(VLOOKUP(A191,日报!A:FE,56,0)+VLOOKUP(A191,日报!A:FE,57,0))</f>
        <v>26</v>
      </c>
      <c r="F191" s="402">
        <f>(VLOOKUP(A191,日报!A:FF,73,0)+VLOOKUP(A191,日报!A:FF,74,0))</f>
        <v>26</v>
      </c>
      <c r="G191" s="402">
        <f>(VLOOKUP(A191,日报!A:FG,90,0)+VLOOKUP(A191,日报!A:FG,91,0))</f>
        <v>29</v>
      </c>
      <c r="H191" s="402">
        <f>(VLOOKUP(A191,日报!A:FH,107,0)+VLOOKUP(A191,日报!A:FH,108,0))</f>
        <v>18</v>
      </c>
      <c r="I191" s="402">
        <f>(VLOOKUP(A191,日报!A:FI,124,0)+VLOOKUP(A191,日报!A:FI,125,0))</f>
        <v>24</v>
      </c>
      <c r="J191" s="402">
        <f>(VLOOKUP(A191,日报!A:FJ,141,0)+VLOOKUP(A191,日报!A:FJ,142,0))</f>
        <v>19</v>
      </c>
      <c r="K191" s="720">
        <f t="shared" si="795"/>
        <v>26.888888888888889</v>
      </c>
      <c r="L191" s="202">
        <f t="shared" si="796"/>
        <v>242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45399</v>
      </c>
      <c r="B192" s="402">
        <f>(VLOOKUP(A192,日报!A:FB,5,0)+VLOOKUP(A192,日报!A:FB,6,0))</f>
        <v>29</v>
      </c>
      <c r="C192" s="402">
        <f>(VLOOKUP(A192,日报!A:FC,22,0)+VLOOKUP(A192,日报!A:FC,23,0))</f>
        <v>44</v>
      </c>
      <c r="D192" s="402">
        <f>(VLOOKUP(A192,日报!A:FD,39,0)+VLOOKUP(A192,日报!A:FD,40,0))</f>
        <v>30</v>
      </c>
      <c r="E192" s="402">
        <f>(VLOOKUP(A192,日报!A:FE,56,0)+VLOOKUP(A192,日报!A:FE,57,0))</f>
        <v>19</v>
      </c>
      <c r="F192" s="402">
        <f>(VLOOKUP(A192,日报!A:FF,73,0)+VLOOKUP(A192,日报!A:FF,74,0))</f>
        <v>29</v>
      </c>
      <c r="G192" s="402">
        <f>(VLOOKUP(A192,日报!A:FG,90,0)+VLOOKUP(A192,日报!A:FG,91,0))</f>
        <v>29</v>
      </c>
      <c r="H192" s="402">
        <f>(VLOOKUP(A192,日报!A:FH,107,0)+VLOOKUP(A192,日报!A:FH,108,0))</f>
        <v>21</v>
      </c>
      <c r="I192" s="402">
        <f>(VLOOKUP(A192,日报!A:FI,124,0)+VLOOKUP(A192,日报!A:FI,125,0))</f>
        <v>27</v>
      </c>
      <c r="J192" s="402">
        <f>(VLOOKUP(A192,日报!A:FJ,141,0)+VLOOKUP(A192,日报!A:FJ,142,0))</f>
        <v>17</v>
      </c>
      <c r="K192" s="720">
        <f t="shared" si="795"/>
        <v>27.222222222222221</v>
      </c>
      <c r="L192" s="202">
        <f t="shared" si="796"/>
        <v>245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45400</v>
      </c>
      <c r="B193" s="402">
        <f>(VLOOKUP(A193,日报!A:FB,5,0)+VLOOKUP(A193,日报!A:FB,6,0))</f>
        <v>33</v>
      </c>
      <c r="C193" s="402">
        <f>(VLOOKUP(A193,日报!A:FC,22,0)+VLOOKUP(A193,日报!A:FC,23,0))</f>
        <v>25</v>
      </c>
      <c r="D193" s="402">
        <f>(VLOOKUP(A193,日报!A:FD,39,0)+VLOOKUP(A193,日报!A:FD,40,0))</f>
        <v>33</v>
      </c>
      <c r="E193" s="402">
        <f>(VLOOKUP(A193,日报!A:FE,56,0)+VLOOKUP(A193,日报!A:FE,57,0))</f>
        <v>26</v>
      </c>
      <c r="F193" s="402">
        <f>(VLOOKUP(A193,日报!A:FF,73,0)+VLOOKUP(A193,日报!A:FF,74,0))</f>
        <v>36</v>
      </c>
      <c r="G193" s="402">
        <f>(VLOOKUP(A193,日报!A:FG,90,0)+VLOOKUP(A193,日报!A:FG,91,0))</f>
        <v>27</v>
      </c>
      <c r="H193" s="402">
        <f>(VLOOKUP(A193,日报!A:FH,107,0)+VLOOKUP(A193,日报!A:FH,108,0))</f>
        <v>37</v>
      </c>
      <c r="I193" s="402">
        <f>(VLOOKUP(A193,日报!A:FI,124,0)+VLOOKUP(A193,日报!A:FI,125,0))</f>
        <v>27</v>
      </c>
      <c r="J193" s="402">
        <f>(VLOOKUP(A193,日报!A:FJ,141,0)+VLOOKUP(A193,日报!A:FJ,142,0))</f>
        <v>26</v>
      </c>
      <c r="K193" s="720">
        <f t="shared" si="795"/>
        <v>30</v>
      </c>
      <c r="L193" s="202">
        <f t="shared" si="796"/>
        <v>270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45401</v>
      </c>
      <c r="B194" s="402">
        <f>(VLOOKUP(A194,日报!A:FB,5,0)+VLOOKUP(A194,日报!A:FB,6,0))</f>
        <v>45</v>
      </c>
      <c r="C194" s="402">
        <f>(VLOOKUP(A194,日报!A:FC,22,0)+VLOOKUP(A194,日报!A:FC,23,0))</f>
        <v>60</v>
      </c>
      <c r="D194" s="402">
        <f>(VLOOKUP(A194,日报!A:FD,39,0)+VLOOKUP(A194,日报!A:FD,40,0))</f>
        <v>33</v>
      </c>
      <c r="E194" s="402">
        <f>(VLOOKUP(A194,日报!A:FE,56,0)+VLOOKUP(A194,日报!A:FE,57,0))</f>
        <v>28</v>
      </c>
      <c r="F194" s="402">
        <f>(VLOOKUP(A194,日报!A:FF,73,0)+VLOOKUP(A194,日报!A:FF,74,0))</f>
        <v>46</v>
      </c>
      <c r="G194" s="402">
        <f>(VLOOKUP(A194,日报!A:FG,90,0)+VLOOKUP(A194,日报!A:FG,91,0))</f>
        <v>41</v>
      </c>
      <c r="H194" s="402">
        <f>(VLOOKUP(A194,日报!A:FH,107,0)+VLOOKUP(A194,日报!A:FH,108,0))</f>
        <v>32</v>
      </c>
      <c r="I194" s="402">
        <f>(VLOOKUP(A194,日报!A:FI,124,0)+VLOOKUP(A194,日报!A:FI,125,0))</f>
        <v>32</v>
      </c>
      <c r="J194" s="402">
        <f>(VLOOKUP(A194,日报!A:FJ,141,0)+VLOOKUP(A194,日报!A:FJ,142,0))</f>
        <v>43</v>
      </c>
      <c r="K194" s="720">
        <f t="shared" si="795"/>
        <v>40</v>
      </c>
      <c r="L194" s="202">
        <f t="shared" si="796"/>
        <v>360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45402</v>
      </c>
      <c r="B195" s="402">
        <f>(VLOOKUP(A195,日报!A:FB,5,0)+VLOOKUP(A195,日报!A:FB,6,0))</f>
        <v>37</v>
      </c>
      <c r="C195" s="402">
        <f>(VLOOKUP(A195,日报!A:FC,22,0)+VLOOKUP(A195,日报!A:FC,23,0))</f>
        <v>39</v>
      </c>
      <c r="D195" s="402">
        <f>(VLOOKUP(A195,日报!A:FD,39,0)+VLOOKUP(A195,日报!A:FD,40,0))</f>
        <v>30</v>
      </c>
      <c r="E195" s="402">
        <f>(VLOOKUP(A195,日报!A:FE,56,0)+VLOOKUP(A195,日报!A:FE,57,0))</f>
        <v>37</v>
      </c>
      <c r="F195" s="402">
        <f>(VLOOKUP(A195,日报!A:FF,73,0)+VLOOKUP(A195,日报!A:FF,74,0))</f>
        <v>24</v>
      </c>
      <c r="G195" s="402">
        <f>(VLOOKUP(A195,日报!A:FG,90,0)+VLOOKUP(A195,日报!A:FG,91,0))</f>
        <v>31</v>
      </c>
      <c r="H195" s="402">
        <f>(VLOOKUP(A195,日报!A:FH,107,0)+VLOOKUP(A195,日报!A:FH,108,0))</f>
        <v>43</v>
      </c>
      <c r="I195" s="402">
        <f>(VLOOKUP(A195,日报!A:FI,124,0)+VLOOKUP(A195,日报!A:FI,125,0))</f>
        <v>27</v>
      </c>
      <c r="J195" s="402">
        <f>(VLOOKUP(A195,日报!A:FJ,141,0)+VLOOKUP(A195,日报!A:FJ,142,0))</f>
        <v>20</v>
      </c>
      <c r="K195" s="720">
        <f t="shared" si="795"/>
        <v>32</v>
      </c>
      <c r="L195" s="202">
        <f t="shared" si="796"/>
        <v>288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45403</v>
      </c>
      <c r="B196" s="402">
        <f>(VLOOKUP(A196,日报!A:FB,5,0)+VLOOKUP(A196,日报!A:FB,6,0))</f>
        <v>41</v>
      </c>
      <c r="C196" s="402">
        <f>(VLOOKUP(A196,日报!A:FC,22,0)+VLOOKUP(A196,日报!A:FC,23,0))</f>
        <v>35</v>
      </c>
      <c r="D196" s="402">
        <f>(VLOOKUP(A196,日报!A:FD,39,0)+VLOOKUP(A196,日报!A:FD,40,0))</f>
        <v>43</v>
      </c>
      <c r="E196" s="402">
        <f>(VLOOKUP(A196,日报!A:FE,56,0)+VLOOKUP(A196,日报!A:FE,57,0))</f>
        <v>49</v>
      </c>
      <c r="F196" s="402">
        <f>(VLOOKUP(A196,日报!A:FF,73,0)+VLOOKUP(A196,日报!A:FF,74,0))</f>
        <v>54</v>
      </c>
      <c r="G196" s="402">
        <f>(VLOOKUP(A196,日报!A:FG,90,0)+VLOOKUP(A196,日报!A:FG,91,0))</f>
        <v>30</v>
      </c>
      <c r="H196" s="402">
        <f>(VLOOKUP(A196,日报!A:FH,107,0)+VLOOKUP(A196,日报!A:FH,108,0))</f>
        <v>32</v>
      </c>
      <c r="I196" s="402">
        <f>(VLOOKUP(A196,日报!A:FI,124,0)+VLOOKUP(A196,日报!A:FI,125,0))</f>
        <v>34</v>
      </c>
      <c r="J196" s="402">
        <f>(VLOOKUP(A196,日报!A:FJ,141,0)+VLOOKUP(A196,日报!A:FJ,142,0))</f>
        <v>45</v>
      </c>
      <c r="K196" s="720">
        <f t="shared" si="795"/>
        <v>40.333333333333336</v>
      </c>
      <c r="L196" s="202">
        <f t="shared" si="796"/>
        <v>363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45404</v>
      </c>
      <c r="B197" s="402">
        <f>(VLOOKUP(A197,日报!A:FB,5,0)+VLOOKUP(A197,日报!A:FB,6,0))</f>
        <v>36</v>
      </c>
      <c r="C197" s="402">
        <f>(VLOOKUP(A197,日报!A:FC,22,0)+VLOOKUP(A197,日报!A:FC,23,0))</f>
        <v>39</v>
      </c>
      <c r="D197" s="402">
        <f>(VLOOKUP(A197,日报!A:FD,39,0)+VLOOKUP(A197,日报!A:FD,40,0))</f>
        <v>38</v>
      </c>
      <c r="E197" s="402">
        <f>(VLOOKUP(A197,日报!A:FE,56,0)+VLOOKUP(A197,日报!A:FE,57,0))</f>
        <v>47</v>
      </c>
      <c r="F197" s="402">
        <f>(VLOOKUP(A197,日报!A:FF,73,0)+VLOOKUP(A197,日报!A:FF,74,0))</f>
        <v>34</v>
      </c>
      <c r="G197" s="402">
        <f>(VLOOKUP(A197,日报!A:FG,90,0)+VLOOKUP(A197,日报!A:FG,91,0))</f>
        <v>23</v>
      </c>
      <c r="H197" s="402">
        <f>(VLOOKUP(A197,日报!A:FH,107,0)+VLOOKUP(A197,日报!A:FH,108,0))</f>
        <v>38</v>
      </c>
      <c r="I197" s="402">
        <f>(VLOOKUP(A197,日报!A:FI,124,0)+VLOOKUP(A197,日报!A:FI,125,0))</f>
        <v>24</v>
      </c>
      <c r="J197" s="402">
        <f>(VLOOKUP(A197,日报!A:FJ,141,0)+VLOOKUP(A197,日报!A:FJ,142,0))</f>
        <v>28</v>
      </c>
      <c r="K197" s="720">
        <f t="shared" si="795"/>
        <v>34.111111111111114</v>
      </c>
      <c r="L197" s="202">
        <f t="shared" si="796"/>
        <v>307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45405</v>
      </c>
      <c r="B198" s="402">
        <f>(VLOOKUP(A198,日报!A:FB,5,0)+VLOOKUP(A198,日报!A:FB,6,0))</f>
        <v>25</v>
      </c>
      <c r="C198" s="402">
        <f>(VLOOKUP(A198,日报!A:FC,22,0)+VLOOKUP(A198,日报!A:FC,23,0))</f>
        <v>35</v>
      </c>
      <c r="D198" s="402">
        <f>(VLOOKUP(A198,日报!A:FD,39,0)+VLOOKUP(A198,日报!A:FD,40,0))</f>
        <v>40</v>
      </c>
      <c r="E198" s="402">
        <f>(VLOOKUP(A198,日报!A:FE,56,0)+VLOOKUP(A198,日报!A:FE,57,0))</f>
        <v>36</v>
      </c>
      <c r="F198" s="402">
        <f>(VLOOKUP(A198,日报!A:FF,73,0)+VLOOKUP(A198,日报!A:FF,74,0))</f>
        <v>21</v>
      </c>
      <c r="G198" s="402">
        <f>(VLOOKUP(A198,日报!A:FG,90,0)+VLOOKUP(A198,日报!A:FG,91,0))</f>
        <v>12</v>
      </c>
      <c r="H198" s="402">
        <f>(VLOOKUP(A198,日报!A:FH,107,0)+VLOOKUP(A198,日报!A:FH,108,0))</f>
        <v>28</v>
      </c>
      <c r="I198" s="402">
        <f>(VLOOKUP(A198,日报!A:FI,124,0)+VLOOKUP(A198,日报!A:FI,125,0))</f>
        <v>20</v>
      </c>
      <c r="J198" s="402">
        <f>(VLOOKUP(A198,日报!A:FJ,141,0)+VLOOKUP(A198,日报!A:FJ,142,0))</f>
        <v>28</v>
      </c>
      <c r="K198" s="720">
        <f t="shared" si="795"/>
        <v>27.222222222222221</v>
      </c>
      <c r="L198" s="202">
        <f t="shared" si="796"/>
        <v>245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45406</v>
      </c>
      <c r="B199" s="402">
        <f>(VLOOKUP(A199,日报!A:FB,5,0)+VLOOKUP(A199,日报!A:FB,6,0))</f>
        <v>37</v>
      </c>
      <c r="C199" s="402">
        <f>(VLOOKUP(A199,日报!A:FC,22,0)+VLOOKUP(A199,日报!A:FC,23,0))</f>
        <v>26</v>
      </c>
      <c r="D199" s="402">
        <f>(VLOOKUP(A199,日报!A:FD,39,0)+VLOOKUP(A199,日报!A:FD,40,0))</f>
        <v>31</v>
      </c>
      <c r="E199" s="402">
        <f>(VLOOKUP(A199,日报!A:FE,56,0)+VLOOKUP(A199,日报!A:FE,57,0))</f>
        <v>32</v>
      </c>
      <c r="F199" s="402">
        <f>(VLOOKUP(A199,日报!A:FF,73,0)+VLOOKUP(A199,日报!A:FF,74,0))</f>
        <v>26</v>
      </c>
      <c r="G199" s="402">
        <f>(VLOOKUP(A199,日报!A:FG,90,0)+VLOOKUP(A199,日报!A:FG,91,0))</f>
        <v>17</v>
      </c>
      <c r="H199" s="402">
        <f>(VLOOKUP(A199,日报!A:FH,107,0)+VLOOKUP(A199,日报!A:FH,108,0))</f>
        <v>23</v>
      </c>
      <c r="I199" s="402">
        <f>(VLOOKUP(A199,日报!A:FI,124,0)+VLOOKUP(A199,日报!A:FI,125,0))</f>
        <v>26</v>
      </c>
      <c r="J199" s="402">
        <f>(VLOOKUP(A199,日报!A:FJ,141,0)+VLOOKUP(A199,日报!A:FJ,142,0))</f>
        <v>39</v>
      </c>
      <c r="K199" s="720">
        <f t="shared" si="795"/>
        <v>28.555555555555557</v>
      </c>
      <c r="L199" s="202">
        <f t="shared" si="796"/>
        <v>257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45407</v>
      </c>
      <c r="B200" s="402">
        <f>(VLOOKUP(A200,日报!A:FB,5,0)+VLOOKUP(A200,日报!A:FB,6,0))</f>
        <v>42</v>
      </c>
      <c r="C200" s="402">
        <f>(VLOOKUP(A200,日报!A:FC,22,0)+VLOOKUP(A200,日报!A:FC,23,0))</f>
        <v>47</v>
      </c>
      <c r="D200" s="402">
        <f>(VLOOKUP(A200,日报!A:FD,39,0)+VLOOKUP(A200,日报!A:FD,40,0))</f>
        <v>21</v>
      </c>
      <c r="E200" s="402">
        <f>(VLOOKUP(A200,日报!A:FE,56,0)+VLOOKUP(A200,日报!A:FE,57,0))</f>
        <v>29</v>
      </c>
      <c r="F200" s="402">
        <f>(VLOOKUP(A200,日报!A:FF,73,0)+VLOOKUP(A200,日报!A:FF,74,0))</f>
        <v>25</v>
      </c>
      <c r="G200" s="402">
        <f>(VLOOKUP(A200,日报!A:FG,90,0)+VLOOKUP(A200,日报!A:FG,91,0))</f>
        <v>24</v>
      </c>
      <c r="H200" s="402">
        <f>(VLOOKUP(A200,日报!A:FH,107,0)+VLOOKUP(A200,日报!A:FH,108,0))</f>
        <v>22</v>
      </c>
      <c r="I200" s="402">
        <f>(VLOOKUP(A200,日报!A:FI,124,0)+VLOOKUP(A200,日报!A:FI,125,0))</f>
        <v>25</v>
      </c>
      <c r="J200" s="402">
        <f>(VLOOKUP(A200,日报!A:FJ,141,0)+VLOOKUP(A200,日报!A:FJ,142,0))</f>
        <v>61</v>
      </c>
      <c r="K200" s="720">
        <f t="shared" si="795"/>
        <v>32.888888888888886</v>
      </c>
      <c r="L200" s="202">
        <f t="shared" si="796"/>
        <v>296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45408</v>
      </c>
      <c r="B201" s="402">
        <f>(VLOOKUP(A201,日报!A:FB,5,0)+VLOOKUP(A201,日报!A:FB,6,0))</f>
        <v>33</v>
      </c>
      <c r="C201" s="402">
        <f>(VLOOKUP(A201,日报!A:FC,22,0)+VLOOKUP(A201,日报!A:FC,23,0))</f>
        <v>40</v>
      </c>
      <c r="D201" s="402">
        <f>(VLOOKUP(A201,日报!A:FD,39,0)+VLOOKUP(A201,日报!A:FD,40,0))</f>
        <v>28</v>
      </c>
      <c r="E201" s="402">
        <f>(VLOOKUP(A201,日报!A:FE,56,0)+VLOOKUP(A201,日报!A:FE,57,0))</f>
        <v>44</v>
      </c>
      <c r="F201" s="402">
        <f>(VLOOKUP(A201,日报!A:FF,73,0)+VLOOKUP(A201,日报!A:FF,74,0))</f>
        <v>23</v>
      </c>
      <c r="G201" s="402">
        <f>(VLOOKUP(A201,日报!A:FG,90,0)+VLOOKUP(A201,日报!A:FG,91,0))</f>
        <v>16</v>
      </c>
      <c r="H201" s="402">
        <f>(VLOOKUP(A201,日报!A:FH,107,0)+VLOOKUP(A201,日报!A:FH,108,0))</f>
        <v>35</v>
      </c>
      <c r="I201" s="402">
        <f>(VLOOKUP(A201,日报!A:FI,124,0)+VLOOKUP(A201,日报!A:FI,125,0))</f>
        <v>20</v>
      </c>
      <c r="J201" s="402">
        <f>(VLOOKUP(A201,日报!A:FJ,141,0)+VLOOKUP(A201,日报!A:FJ,142,0))</f>
        <v>23</v>
      </c>
      <c r="K201" s="720">
        <f t="shared" si="795"/>
        <v>29.111111111111111</v>
      </c>
      <c r="L201" s="202">
        <f t="shared" si="796"/>
        <v>262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45409</v>
      </c>
      <c r="B202" s="402">
        <f>(VLOOKUP(A202,日报!A:FB,5,0)+VLOOKUP(A202,日报!A:FB,6,0))</f>
        <v>45</v>
      </c>
      <c r="C202" s="402">
        <f>(VLOOKUP(A202,日报!A:FC,22,0)+VLOOKUP(A202,日报!A:FC,23,0))</f>
        <v>31</v>
      </c>
      <c r="D202" s="402">
        <f>(VLOOKUP(A202,日报!A:FD,39,0)+VLOOKUP(A202,日报!A:FD,40,0))</f>
        <v>21</v>
      </c>
      <c r="E202" s="402">
        <f>(VLOOKUP(A202,日报!A:FE,56,0)+VLOOKUP(A202,日报!A:FE,57,0))</f>
        <v>45</v>
      </c>
      <c r="F202" s="402">
        <f>(VLOOKUP(A202,日报!A:FF,73,0)+VLOOKUP(A202,日报!A:FF,74,0))</f>
        <v>55</v>
      </c>
      <c r="G202" s="402">
        <f>(VLOOKUP(A202,日报!A:FG,90,0)+VLOOKUP(A202,日报!A:FG,91,0))</f>
        <v>32</v>
      </c>
      <c r="H202" s="402">
        <f>(VLOOKUP(A202,日报!A:FH,107,0)+VLOOKUP(A202,日报!A:FH,108,0))</f>
        <v>31</v>
      </c>
      <c r="I202" s="402">
        <f>(VLOOKUP(A202,日报!A:FI,124,0)+VLOOKUP(A202,日报!A:FI,125,0))</f>
        <v>26</v>
      </c>
      <c r="J202" s="402">
        <f>(VLOOKUP(A202,日报!A:FJ,141,0)+VLOOKUP(A202,日报!A:FJ,142,0))</f>
        <v>57</v>
      </c>
      <c r="K202" s="720">
        <f t="shared" si="795"/>
        <v>38.111111111111114</v>
      </c>
      <c r="L202" s="202">
        <f t="shared" si="796"/>
        <v>343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45410</v>
      </c>
      <c r="B203" s="402">
        <f>(VLOOKUP(A203,日报!A:FB,5,0)+VLOOKUP(A203,日报!A:FB,6,0))</f>
        <v>32</v>
      </c>
      <c r="C203" s="402">
        <f>(VLOOKUP(A203,日报!A:FC,22,0)+VLOOKUP(A203,日报!A:FC,23,0))</f>
        <v>44</v>
      </c>
      <c r="D203" s="402">
        <f>(VLOOKUP(A203,日报!A:FD,39,0)+VLOOKUP(A203,日报!A:FD,40,0))</f>
        <v>15</v>
      </c>
      <c r="E203" s="402">
        <f>(VLOOKUP(A203,日报!A:FE,56,0)+VLOOKUP(A203,日报!A:FE,57,0))</f>
        <v>57</v>
      </c>
      <c r="F203" s="402">
        <f>(VLOOKUP(A203,日报!A:FF,73,0)+VLOOKUP(A203,日报!A:FF,74,0))</f>
        <v>61</v>
      </c>
      <c r="G203" s="402">
        <f>(VLOOKUP(A203,日报!A:FG,90,0)+VLOOKUP(A203,日报!A:FG,91,0))</f>
        <v>53</v>
      </c>
      <c r="H203" s="402">
        <f>(VLOOKUP(A203,日报!A:FH,107,0)+VLOOKUP(A203,日报!A:FH,108,0))</f>
        <v>18</v>
      </c>
      <c r="I203" s="402">
        <f>(VLOOKUP(A203,日报!A:FI,124,0)+VLOOKUP(A203,日报!A:FI,125,0))</f>
        <v>23</v>
      </c>
      <c r="J203" s="402">
        <f>(VLOOKUP(A203,日报!A:FJ,141,0)+VLOOKUP(A203,日报!A:FJ,142,0))</f>
        <v>98</v>
      </c>
      <c r="K203" s="720">
        <f t="shared" si="795"/>
        <v>44.555555555555557</v>
      </c>
      <c r="L203" s="202">
        <f t="shared" si="796"/>
        <v>401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45411</v>
      </c>
      <c r="B204" s="402">
        <f>(VLOOKUP(A204,日报!A:FB,5,0)+VLOOKUP(A204,日报!A:FB,6,0))</f>
        <v>7</v>
      </c>
      <c r="C204" s="402">
        <f>(VLOOKUP(A204,日报!A:FC,22,0)+VLOOKUP(A204,日报!A:FC,23,0))</f>
        <v>12</v>
      </c>
      <c r="D204" s="402">
        <f>(VLOOKUP(A204,日报!A:FD,39,0)+VLOOKUP(A204,日报!A:FD,40,0))</f>
        <v>23</v>
      </c>
      <c r="E204" s="402">
        <f>(VLOOKUP(A204,日报!A:FE,56,0)+VLOOKUP(A204,日报!A:FE,57,0))</f>
        <v>45</v>
      </c>
      <c r="F204" s="402">
        <f>(VLOOKUP(A204,日报!A:FF,73,0)+VLOOKUP(A204,日报!A:FF,74,0))</f>
        <v>61</v>
      </c>
      <c r="G204" s="402">
        <f>(VLOOKUP(A204,日报!A:FG,90,0)+VLOOKUP(A204,日报!A:FG,91,0))</f>
        <v>41</v>
      </c>
      <c r="H204" s="402">
        <f>(VLOOKUP(A204,日报!A:FH,107,0)+VLOOKUP(A204,日报!A:FH,108,0))</f>
        <v>27</v>
      </c>
      <c r="I204" s="402">
        <f>(VLOOKUP(A204,日报!A:FI,124,0)+VLOOKUP(A204,日报!A:FI,125,0))</f>
        <v>10</v>
      </c>
      <c r="J204" s="402">
        <f>(VLOOKUP(A204,日报!A:FJ,141,0)+VLOOKUP(A204,日报!A:FJ,142,0))</f>
        <v>30</v>
      </c>
      <c r="K204" s="720">
        <f t="shared" si="795"/>
        <v>28.444444444444443</v>
      </c>
      <c r="L204" s="202">
        <f t="shared" si="796"/>
        <v>256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45412</v>
      </c>
      <c r="B205" s="402">
        <f>(VLOOKUP(A205,日报!A:FB,5,0)+VLOOKUP(A205,日报!A:FB,6,0))</f>
        <v>35</v>
      </c>
      <c r="C205" s="402">
        <f>(VLOOKUP(A205,日报!A:FC,22,0)+VLOOKUP(A205,日报!A:FC,23,0))</f>
        <v>26</v>
      </c>
      <c r="D205" s="402">
        <f>(VLOOKUP(A205,日报!A:FD,39,0)+VLOOKUP(A205,日报!A:FD,40,0))</f>
        <v>24</v>
      </c>
      <c r="E205" s="402">
        <f>(VLOOKUP(A205,日报!A:FE,56,0)+VLOOKUP(A205,日报!A:FE,57,0))</f>
        <v>33</v>
      </c>
      <c r="F205" s="402">
        <f>(VLOOKUP(A205,日报!A:FF,73,0)+VLOOKUP(A205,日报!A:FF,74,0))</f>
        <v>32</v>
      </c>
      <c r="G205" s="402">
        <f>(VLOOKUP(A205,日报!A:FG,90,0)+VLOOKUP(A205,日报!A:FG,91,0))</f>
        <v>30</v>
      </c>
      <c r="H205" s="402">
        <f>(VLOOKUP(A205,日报!A:FH,107,0)+VLOOKUP(A205,日报!A:FH,108,0))</f>
        <v>29</v>
      </c>
      <c r="I205" s="402">
        <f>(VLOOKUP(A205,日报!A:FI,124,0)+VLOOKUP(A205,日报!A:FI,125,0))</f>
        <v>22</v>
      </c>
      <c r="J205" s="402">
        <f>(VLOOKUP(A205,日报!A:FJ,141,0)+VLOOKUP(A205,日报!A:FJ,142,0))</f>
        <v>20</v>
      </c>
      <c r="K205" s="720">
        <f t="shared" si="795"/>
        <v>27.888888888888889</v>
      </c>
      <c r="L205" s="202">
        <f t="shared" si="796"/>
        <v>251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45413</v>
      </c>
      <c r="B206" s="402">
        <f>(VLOOKUP(A206,日报!A:FB,5,0)+VLOOKUP(A206,日报!A:FB,6,0))</f>
        <v>34</v>
      </c>
      <c r="C206" s="402">
        <f>(VLOOKUP(A206,日报!A:FC,22,0)+VLOOKUP(A206,日报!A:FC,23,0))</f>
        <v>44</v>
      </c>
      <c r="D206" s="402">
        <f>(VLOOKUP(A206,日报!A:FD,39,0)+VLOOKUP(A206,日报!A:FD,40,0))</f>
        <v>17</v>
      </c>
      <c r="E206" s="402">
        <f>(VLOOKUP(A206,日报!A:FE,56,0)+VLOOKUP(A206,日报!A:FE,57,0))</f>
        <v>33</v>
      </c>
      <c r="F206" s="402">
        <f>(VLOOKUP(A206,日报!A:FF,73,0)+VLOOKUP(A206,日报!A:FF,74,0))</f>
        <v>37</v>
      </c>
      <c r="G206" s="402">
        <f>(VLOOKUP(A206,日报!A:FG,90,0)+VLOOKUP(A206,日报!A:FG,91,0))</f>
        <v>28</v>
      </c>
      <c r="H206" s="402">
        <f>(VLOOKUP(A206,日报!A:FH,107,0)+VLOOKUP(A206,日报!A:FH,108,0))</f>
        <v>26</v>
      </c>
      <c r="I206" s="402">
        <f>(VLOOKUP(A206,日报!A:FI,124,0)+VLOOKUP(A206,日报!A:FI,125,0))</f>
        <v>21</v>
      </c>
      <c r="J206" s="402">
        <f>(VLOOKUP(A206,日报!A:FJ,141,0)+VLOOKUP(A206,日报!A:FJ,142,0))</f>
        <v>26</v>
      </c>
      <c r="K206" s="720">
        <f t="shared" si="795"/>
        <v>29.555555555555557</v>
      </c>
      <c r="L206" s="202">
        <f t="shared" si="796"/>
        <v>266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45414</v>
      </c>
      <c r="B207" s="402">
        <f>(VLOOKUP(A207,日报!A:FB,5,0)+VLOOKUP(A207,日报!A:FB,6,0))</f>
        <v>37</v>
      </c>
      <c r="C207" s="402">
        <f>(VLOOKUP(A207,日报!A:FC,22,0)+VLOOKUP(A207,日报!A:FC,23,0))</f>
        <v>26</v>
      </c>
      <c r="D207" s="402">
        <f>(VLOOKUP(A207,日报!A:FD,39,0)+VLOOKUP(A207,日报!A:FD,40,0))</f>
        <v>16</v>
      </c>
      <c r="E207" s="402">
        <f>(VLOOKUP(A207,日报!A:FE,56,0)+VLOOKUP(A207,日报!A:FE,57,0))</f>
        <v>20</v>
      </c>
      <c r="F207" s="402">
        <f>(VLOOKUP(A207,日报!A:FF,73,0)+VLOOKUP(A207,日报!A:FF,74,0))</f>
        <v>19</v>
      </c>
      <c r="G207" s="402">
        <f>(VLOOKUP(A207,日报!A:FG,90,0)+VLOOKUP(A207,日报!A:FG,91,0))</f>
        <v>22</v>
      </c>
      <c r="H207" s="402">
        <f>(VLOOKUP(A207,日报!A:FH,107,0)+VLOOKUP(A207,日报!A:FH,108,0))</f>
        <v>27</v>
      </c>
      <c r="I207" s="402">
        <f>(VLOOKUP(A207,日报!A:FI,124,0)+VLOOKUP(A207,日报!A:FI,125,0))</f>
        <v>23</v>
      </c>
      <c r="J207" s="402">
        <f>(VLOOKUP(A207,日报!A:FJ,141,0)+VLOOKUP(A207,日报!A:FJ,142,0))</f>
        <v>26</v>
      </c>
      <c r="K207" s="720">
        <f t="shared" si="795"/>
        <v>24</v>
      </c>
      <c r="L207" s="202">
        <f t="shared" si="796"/>
        <v>216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45415</v>
      </c>
      <c r="B208" s="402">
        <f>(VLOOKUP(A208,日报!A:FB,5,0)+VLOOKUP(A208,日报!A:FB,6,0))</f>
        <v>51</v>
      </c>
      <c r="C208" s="402">
        <f>(VLOOKUP(A208,日报!A:FC,22,0)+VLOOKUP(A208,日报!A:FC,23,0))</f>
        <v>21</v>
      </c>
      <c r="D208" s="402">
        <f>(VLOOKUP(A208,日报!A:FD,39,0)+VLOOKUP(A208,日报!A:FD,40,0))</f>
        <v>19</v>
      </c>
      <c r="E208" s="402">
        <f>(VLOOKUP(A208,日报!A:FE,56,0)+VLOOKUP(A208,日报!A:FE,57,0))</f>
        <v>19</v>
      </c>
      <c r="F208" s="402">
        <f>(VLOOKUP(A208,日报!A:FF,73,0)+VLOOKUP(A208,日报!A:FF,74,0))</f>
        <v>21</v>
      </c>
      <c r="G208" s="402">
        <f>(VLOOKUP(A208,日报!A:FG,90,0)+VLOOKUP(A208,日报!A:FG,91,0))</f>
        <v>26</v>
      </c>
      <c r="H208" s="402">
        <f>(VLOOKUP(A208,日报!A:FH,107,0)+VLOOKUP(A208,日报!A:FH,108,0))</f>
        <v>23</v>
      </c>
      <c r="I208" s="402">
        <f>(VLOOKUP(A208,日报!A:FI,124,0)+VLOOKUP(A208,日报!A:FI,125,0))</f>
        <v>32</v>
      </c>
      <c r="J208" s="402">
        <f>(VLOOKUP(A208,日报!A:FJ,141,0)+VLOOKUP(A208,日报!A:FJ,142,0))</f>
        <v>19</v>
      </c>
      <c r="K208" s="720">
        <f t="shared" si="795"/>
        <v>25.666666666666668</v>
      </c>
      <c r="L208" s="202">
        <f t="shared" si="796"/>
        <v>231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45416</v>
      </c>
      <c r="B209" s="402">
        <f>(VLOOKUP(A209,日报!A:FB,5,0)+VLOOKUP(A209,日报!A:FB,6,0))</f>
        <v>66</v>
      </c>
      <c r="C209" s="402">
        <f>(VLOOKUP(A209,日报!A:FC,22,0)+VLOOKUP(A209,日报!A:FC,23,0))</f>
        <v>51</v>
      </c>
      <c r="D209" s="402">
        <f>(VLOOKUP(A209,日报!A:FD,39,0)+VLOOKUP(A209,日报!A:FD,40,0))</f>
        <v>5</v>
      </c>
      <c r="E209" s="402">
        <f>(VLOOKUP(A209,日报!A:FE,56,0)+VLOOKUP(A209,日报!A:FE,57,0))</f>
        <v>27</v>
      </c>
      <c r="F209" s="402">
        <f>(VLOOKUP(A209,日报!A:FF,73,0)+VLOOKUP(A209,日报!A:FF,74,0))</f>
        <v>26</v>
      </c>
      <c r="G209" s="402">
        <f>(VLOOKUP(A209,日报!A:FG,90,0)+VLOOKUP(A209,日报!A:FG,91,0))</f>
        <v>27</v>
      </c>
      <c r="H209" s="402">
        <f>(VLOOKUP(A209,日报!A:FH,107,0)+VLOOKUP(A209,日报!A:FH,108,0))</f>
        <v>27</v>
      </c>
      <c r="I209" s="402">
        <f>(VLOOKUP(A209,日报!A:FI,124,0)+VLOOKUP(A209,日报!A:FI,125,0))</f>
        <v>25</v>
      </c>
      <c r="J209" s="402">
        <f>(VLOOKUP(A209,日报!A:FJ,141,0)+VLOOKUP(A209,日报!A:FJ,142,0))</f>
        <v>30</v>
      </c>
      <c r="K209" s="720">
        <f t="shared" si="795"/>
        <v>31.555555555555557</v>
      </c>
      <c r="L209" s="202">
        <f t="shared" si="796"/>
        <v>284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45417</v>
      </c>
      <c r="B210" s="402">
        <f>(VLOOKUP(A210,日报!A:FB,5,0)+VLOOKUP(A210,日报!A:FB,6,0))</f>
        <v>54</v>
      </c>
      <c r="C210" s="402">
        <f>(VLOOKUP(A210,日报!A:FC,22,0)+VLOOKUP(A210,日报!A:FC,23,0))</f>
        <v>61</v>
      </c>
      <c r="D210" s="402">
        <f>(VLOOKUP(A210,日报!A:FD,39,0)+VLOOKUP(A210,日报!A:FD,40,0))</f>
        <v>14</v>
      </c>
      <c r="E210" s="402">
        <f>(VLOOKUP(A210,日报!A:FE,56,0)+VLOOKUP(A210,日报!A:FE,57,0))</f>
        <v>23</v>
      </c>
      <c r="F210" s="402">
        <f>(VLOOKUP(A210,日报!A:FF,73,0)+VLOOKUP(A210,日报!A:FF,74,0))</f>
        <v>40</v>
      </c>
      <c r="G210" s="402">
        <f>(VLOOKUP(A210,日报!A:FG,90,0)+VLOOKUP(A210,日报!A:FG,91,0))</f>
        <v>28</v>
      </c>
      <c r="H210" s="402">
        <f>(VLOOKUP(A210,日报!A:FH,107,0)+VLOOKUP(A210,日报!A:FH,108,0))</f>
        <v>20</v>
      </c>
      <c r="I210" s="402">
        <f>(VLOOKUP(A210,日报!A:FI,124,0)+VLOOKUP(A210,日报!A:FI,125,0))</f>
        <v>34</v>
      </c>
      <c r="J210" s="402">
        <f>(VLOOKUP(A210,日报!A:FJ,141,0)+VLOOKUP(A210,日报!A:FJ,142,0))</f>
        <v>30</v>
      </c>
      <c r="K210" s="720">
        <f t="shared" si="795"/>
        <v>33.777777777777779</v>
      </c>
      <c r="L210" s="202">
        <f t="shared" si="796"/>
        <v>304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45418</v>
      </c>
      <c r="B211" s="402">
        <f>(VLOOKUP(A211,日报!A:FB,5,0)+VLOOKUP(A211,日报!A:FB,6,0))</f>
        <v>60</v>
      </c>
      <c r="C211" s="402">
        <f>(VLOOKUP(A211,日报!A:FC,22,0)+VLOOKUP(A211,日报!A:FC,23,0))</f>
        <v>46</v>
      </c>
      <c r="D211" s="402">
        <f>(VLOOKUP(A211,日报!A:FD,39,0)+VLOOKUP(A211,日报!A:FD,40,0))</f>
        <v>11</v>
      </c>
      <c r="E211" s="402">
        <f>(VLOOKUP(A211,日报!A:FE,56,0)+VLOOKUP(A211,日报!A:FE,57,0))</f>
        <v>18</v>
      </c>
      <c r="F211" s="402">
        <f>(VLOOKUP(A211,日报!A:FF,73,0)+VLOOKUP(A211,日报!A:FF,74,0))</f>
        <v>24</v>
      </c>
      <c r="G211" s="402">
        <f>(VLOOKUP(A211,日报!A:FG,90,0)+VLOOKUP(A211,日报!A:FG,91,0))</f>
        <v>13</v>
      </c>
      <c r="H211" s="402">
        <f>(VLOOKUP(A211,日报!A:FH,107,0)+VLOOKUP(A211,日报!A:FH,108,0))</f>
        <v>35</v>
      </c>
      <c r="I211" s="402">
        <f>(VLOOKUP(A211,日报!A:FI,124,0)+VLOOKUP(A211,日报!A:FI,125,0))</f>
        <v>22</v>
      </c>
      <c r="J211" s="402">
        <f>(VLOOKUP(A211,日报!A:FJ,141,0)+VLOOKUP(A211,日报!A:FJ,142,0))</f>
        <v>32</v>
      </c>
      <c r="K211" s="720">
        <f t="shared" si="795"/>
        <v>29</v>
      </c>
      <c r="L211" s="202">
        <f t="shared" si="796"/>
        <v>261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45419</v>
      </c>
      <c r="B212" s="402">
        <f>(VLOOKUP(A212,日报!A:FB,5,0)+VLOOKUP(A212,日报!A:FB,6,0))</f>
        <v>48</v>
      </c>
      <c r="C212" s="402">
        <f>(VLOOKUP(A212,日报!A:FC,22,0)+VLOOKUP(A212,日报!A:FC,23,0))</f>
        <v>112</v>
      </c>
      <c r="D212" s="402">
        <f>(VLOOKUP(A212,日报!A:FD,39,0)+VLOOKUP(A212,日报!A:FD,40,0))</f>
        <v>17</v>
      </c>
      <c r="E212" s="402">
        <f>(VLOOKUP(A212,日报!A:FE,56,0)+VLOOKUP(A212,日报!A:FE,57,0))</f>
        <v>15</v>
      </c>
      <c r="F212" s="402">
        <f>(VLOOKUP(A212,日报!A:FF,73,0)+VLOOKUP(A212,日报!A:FF,74,0))</f>
        <v>23</v>
      </c>
      <c r="G212" s="402">
        <f>(VLOOKUP(A212,日报!A:FG,90,0)+VLOOKUP(A212,日报!A:FG,91,0))</f>
        <v>31</v>
      </c>
      <c r="H212" s="402">
        <f>(VLOOKUP(A212,日报!A:FH,107,0)+VLOOKUP(A212,日报!A:FH,108,0))</f>
        <v>24</v>
      </c>
      <c r="I212" s="402">
        <f>(VLOOKUP(A212,日报!A:FI,124,0)+VLOOKUP(A212,日报!A:FI,125,0))</f>
        <v>23</v>
      </c>
      <c r="J212" s="402">
        <f>(VLOOKUP(A212,日报!A:FJ,141,0)+VLOOKUP(A212,日报!A:FJ,142,0))</f>
        <v>61</v>
      </c>
      <c r="K212" s="720">
        <f t="shared" si="795"/>
        <v>39.333333333333336</v>
      </c>
      <c r="L212" s="202">
        <f t="shared" si="796"/>
        <v>354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45420</v>
      </c>
      <c r="B213" s="402">
        <f>(VLOOKUP(A213,日报!A:FB,5,0)+VLOOKUP(A213,日报!A:FB,6,0))</f>
        <v>30</v>
      </c>
      <c r="C213" s="402">
        <f>(VLOOKUP(A213,日报!A:FC,22,0)+VLOOKUP(A213,日报!A:FC,23,0))</f>
        <v>65</v>
      </c>
      <c r="D213" s="402">
        <f>(VLOOKUP(A213,日报!A:FD,39,0)+VLOOKUP(A213,日报!A:FD,40,0))</f>
        <v>12</v>
      </c>
      <c r="E213" s="402">
        <f>(VLOOKUP(A213,日报!A:FE,56,0)+VLOOKUP(A213,日报!A:FE,57,0))</f>
        <v>21</v>
      </c>
      <c r="F213" s="402">
        <f>(VLOOKUP(A213,日报!A:FF,73,0)+VLOOKUP(A213,日报!A:FF,74,0))</f>
        <v>24</v>
      </c>
      <c r="G213" s="402">
        <f>(VLOOKUP(A213,日报!A:FG,90,0)+VLOOKUP(A213,日报!A:FG,91,0))</f>
        <v>21</v>
      </c>
      <c r="H213" s="402">
        <f>(VLOOKUP(A213,日报!A:FH,107,0)+VLOOKUP(A213,日报!A:FH,108,0))</f>
        <v>24</v>
      </c>
      <c r="I213" s="402">
        <f>(VLOOKUP(A213,日报!A:FI,124,0)+VLOOKUP(A213,日报!A:FI,125,0))</f>
        <v>21</v>
      </c>
      <c r="J213" s="402">
        <f>(VLOOKUP(A213,日报!A:FJ,141,0)+VLOOKUP(A213,日报!A:FJ,142,0))</f>
        <v>23</v>
      </c>
      <c r="K213" s="720">
        <f t="shared" si="795"/>
        <v>26.777777777777779</v>
      </c>
      <c r="L213" s="202">
        <f t="shared" si="796"/>
        <v>241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45421</v>
      </c>
      <c r="B214" s="402">
        <f>(VLOOKUP(A214,日报!A:FB,5,0)+VLOOKUP(A214,日报!A:FB,6,0))</f>
        <v>41</v>
      </c>
      <c r="C214" s="402">
        <f>(VLOOKUP(A214,日报!A:FC,22,0)+VLOOKUP(A214,日报!A:FC,23,0))</f>
        <v>69</v>
      </c>
      <c r="D214" s="402">
        <f>(VLOOKUP(A214,日报!A:FD,39,0)+VLOOKUP(A214,日报!A:FD,40,0))</f>
        <v>9</v>
      </c>
      <c r="E214" s="402">
        <f>(VLOOKUP(A214,日报!A:FE,56,0)+VLOOKUP(A214,日报!A:FE,57,0))</f>
        <v>39</v>
      </c>
      <c r="F214" s="402">
        <f>(VLOOKUP(A214,日报!A:FF,73,0)+VLOOKUP(A214,日报!A:FF,74,0))</f>
        <v>22</v>
      </c>
      <c r="G214" s="402">
        <f>(VLOOKUP(A214,日报!A:FG,90,0)+VLOOKUP(A214,日报!A:FG,91,0))</f>
        <v>21</v>
      </c>
      <c r="H214" s="402">
        <f>(VLOOKUP(A214,日报!A:FH,107,0)+VLOOKUP(A214,日报!A:FH,108,0))</f>
        <v>16</v>
      </c>
      <c r="I214" s="402">
        <f>(VLOOKUP(A214,日报!A:FI,124,0)+VLOOKUP(A214,日报!A:FI,125,0))</f>
        <v>18</v>
      </c>
      <c r="J214" s="402">
        <f>(VLOOKUP(A214,日报!A:FJ,141,0)+VLOOKUP(A214,日报!A:FJ,142,0))</f>
        <v>25</v>
      </c>
      <c r="K214" s="720">
        <f t="shared" si="795"/>
        <v>28.888888888888889</v>
      </c>
      <c r="L214" s="202">
        <f t="shared" si="796"/>
        <v>260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45422</v>
      </c>
      <c r="B215" s="402">
        <f>(VLOOKUP(A215,日报!A:FB,5,0)+VLOOKUP(A215,日报!A:FB,6,0))</f>
        <v>34</v>
      </c>
      <c r="C215" s="402">
        <f>(VLOOKUP(A215,日报!A:FC,22,0)+VLOOKUP(A215,日报!A:FC,23,0))</f>
        <v>52</v>
      </c>
      <c r="D215" s="402">
        <f>(VLOOKUP(A215,日报!A:FD,39,0)+VLOOKUP(A215,日报!A:FD,40,0))</f>
        <v>20</v>
      </c>
      <c r="E215" s="402">
        <f>(VLOOKUP(A215,日报!A:FE,56,0)+VLOOKUP(A215,日报!A:FE,57,0))</f>
        <v>39</v>
      </c>
      <c r="F215" s="402">
        <f>(VLOOKUP(A215,日报!A:FF,73,0)+VLOOKUP(A215,日报!A:FF,74,0))</f>
        <v>25</v>
      </c>
      <c r="G215" s="402">
        <f>(VLOOKUP(A215,日报!A:FG,90,0)+VLOOKUP(A215,日报!A:FG,91,0))</f>
        <v>18</v>
      </c>
      <c r="H215" s="402">
        <f>(VLOOKUP(A215,日报!A:FH,107,0)+VLOOKUP(A215,日报!A:FH,108,0))</f>
        <v>23</v>
      </c>
      <c r="I215" s="402">
        <f>(VLOOKUP(A215,日报!A:FI,124,0)+VLOOKUP(A215,日报!A:FI,125,0))</f>
        <v>58</v>
      </c>
      <c r="J215" s="402">
        <f>(VLOOKUP(A215,日报!A:FJ,141,0)+VLOOKUP(A215,日报!A:FJ,142,0))</f>
        <v>24</v>
      </c>
      <c r="K215" s="720">
        <f t="shared" si="795"/>
        <v>32.555555555555557</v>
      </c>
      <c r="L215" s="202">
        <f t="shared" si="796"/>
        <v>293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45423</v>
      </c>
      <c r="B216" s="402">
        <f>(VLOOKUP(A216,日报!A:FB,5,0)+VLOOKUP(A216,日报!A:FB,6,0))</f>
        <v>145</v>
      </c>
      <c r="C216" s="402">
        <f>(VLOOKUP(A216,日报!A:FC,22,0)+VLOOKUP(A216,日报!A:FC,23,0))</f>
        <v>0</v>
      </c>
      <c r="D216" s="402">
        <f>(VLOOKUP(A216,日报!A:FD,39,0)+VLOOKUP(A216,日报!A:FD,40,0))</f>
        <v>38</v>
      </c>
      <c r="E216" s="402">
        <f>(VLOOKUP(A216,日报!A:FE,56,0)+VLOOKUP(A216,日报!A:FE,57,0))</f>
        <v>29</v>
      </c>
      <c r="F216" s="402">
        <f>(VLOOKUP(A216,日报!A:FF,73,0)+VLOOKUP(A216,日报!A:FF,74,0))</f>
        <v>28</v>
      </c>
      <c r="G216" s="402">
        <f>(VLOOKUP(A216,日报!A:FG,90,0)+VLOOKUP(A216,日报!A:FG,91,0))</f>
        <v>25</v>
      </c>
      <c r="H216" s="402">
        <f>(VLOOKUP(A216,日报!A:FH,107,0)+VLOOKUP(A216,日报!A:FH,108,0))</f>
        <v>32</v>
      </c>
      <c r="I216" s="402">
        <f>(VLOOKUP(A216,日报!A:FI,124,0)+VLOOKUP(A216,日报!A:FI,125,0))</f>
        <v>96</v>
      </c>
      <c r="J216" s="402">
        <f>(VLOOKUP(A216,日报!A:FJ,141,0)+VLOOKUP(A216,日报!A:FJ,142,0))</f>
        <v>28</v>
      </c>
      <c r="K216" s="720">
        <f t="shared" si="795"/>
        <v>46.777777777777779</v>
      </c>
      <c r="L216" s="202">
        <f t="shared" si="796"/>
        <v>421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45424</v>
      </c>
      <c r="B217" s="402">
        <f>(VLOOKUP(A217,日报!A:FB,5,0)+VLOOKUP(A217,日报!A:FB,6,0))</f>
        <v>112</v>
      </c>
      <c r="C217" s="402">
        <f>(VLOOKUP(A217,日报!A:FC,22,0)+VLOOKUP(A217,日报!A:FC,23,0))</f>
        <v>0</v>
      </c>
      <c r="D217" s="402">
        <f>(VLOOKUP(A217,日报!A:FD,39,0)+VLOOKUP(A217,日报!A:FD,40,0))</f>
        <v>27</v>
      </c>
      <c r="E217" s="402">
        <f>(VLOOKUP(A217,日报!A:FE,56,0)+VLOOKUP(A217,日报!A:FE,57,0))</f>
        <v>36</v>
      </c>
      <c r="F217" s="402">
        <f>(VLOOKUP(A217,日报!A:FF,73,0)+VLOOKUP(A217,日报!A:FF,74,0))</f>
        <v>49</v>
      </c>
      <c r="G217" s="402">
        <f>(VLOOKUP(A217,日报!A:FG,90,0)+VLOOKUP(A217,日报!A:FG,91,0))</f>
        <v>57</v>
      </c>
      <c r="H217" s="402">
        <f>(VLOOKUP(A217,日报!A:FH,107,0)+VLOOKUP(A217,日报!A:FH,108,0))</f>
        <v>28</v>
      </c>
      <c r="I217" s="402">
        <f>(VLOOKUP(A217,日报!A:FI,124,0)+VLOOKUP(A217,日报!A:FI,125,0))</f>
        <v>73</v>
      </c>
      <c r="J217" s="402">
        <f>(VLOOKUP(A217,日报!A:FJ,141,0)+VLOOKUP(A217,日报!A:FJ,142,0))</f>
        <v>26</v>
      </c>
      <c r="K217" s="720">
        <f t="shared" si="795"/>
        <v>45.333333333333336</v>
      </c>
      <c r="L217" s="202">
        <f t="shared" si="796"/>
        <v>408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45425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45426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45427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45428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45429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45430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45431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45432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45433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45434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45435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45436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45437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44" t="s">
        <v>118</v>
      </c>
      <c r="L232" s="124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29500</v>
      </c>
      <c r="C233" s="168">
        <f t="shared" ref="C233" si="800">C4</f>
        <v>29400</v>
      </c>
      <c r="D233" s="168">
        <f t="shared" ref="D233" si="801">D4</f>
        <v>29500</v>
      </c>
      <c r="E233" s="168">
        <f t="shared" ref="E233" si="802">E4</f>
        <v>29400</v>
      </c>
      <c r="F233" s="168">
        <f t="shared" ref="F233" si="803">F4</f>
        <v>29500</v>
      </c>
      <c r="G233" s="168">
        <f t="shared" ref="G233" si="804">G4</f>
        <v>29700</v>
      </c>
      <c r="H233" s="168">
        <f t="shared" ref="H233" si="805">H4</f>
        <v>29700</v>
      </c>
      <c r="I233" s="168">
        <f t="shared" ref="I233" si="806">I4</f>
        <v>29500</v>
      </c>
      <c r="J233" s="168">
        <f t="shared" si="799"/>
        <v>29400</v>
      </c>
      <c r="K233" s="1245"/>
      <c r="L233" s="1242"/>
      <c r="N233" s="171" t="s">
        <v>124</v>
      </c>
      <c r="O233" s="172" t="s">
        <v>119</v>
      </c>
    </row>
    <row r="234" spans="1:31" ht="26.25" customHeight="1" outlineLevel="1">
      <c r="A234" s="830" t="s">
        <v>568</v>
      </c>
      <c r="B234" s="168" t="str">
        <f t="shared" si="799"/>
        <v>40-41</v>
      </c>
      <c r="C234" s="168" t="str">
        <f t="shared" ref="C234" si="807">C5</f>
        <v>40-41</v>
      </c>
      <c r="D234" s="168" t="str">
        <f t="shared" ref="D234" si="808">D5</f>
        <v>47-48</v>
      </c>
      <c r="E234" s="168" t="str">
        <f t="shared" ref="E234" si="809">E5</f>
        <v>47-48</v>
      </c>
      <c r="F234" s="168" t="str">
        <f t="shared" ref="F234" si="810">F5</f>
        <v>47-48</v>
      </c>
      <c r="G234" s="168">
        <f t="shared" ref="G234" si="811">G5</f>
        <v>39</v>
      </c>
      <c r="H234" s="168">
        <f t="shared" ref="H234" si="812">H5</f>
        <v>39</v>
      </c>
      <c r="I234" s="168" t="str">
        <f t="shared" ref="I234" si="813">I5</f>
        <v>39/44</v>
      </c>
      <c r="J234" s="168">
        <f t="shared" si="799"/>
        <v>44</v>
      </c>
      <c r="K234" s="1245"/>
      <c r="L234" s="1242"/>
      <c r="N234" s="173" t="s">
        <v>124</v>
      </c>
      <c r="O234" s="174" t="s">
        <v>120</v>
      </c>
    </row>
    <row r="235" spans="1:31" ht="26.25" customHeight="1" outlineLevel="1">
      <c r="A235" s="831" t="s">
        <v>569</v>
      </c>
      <c r="B235" s="168" t="str">
        <f t="shared" si="799"/>
        <v>L8</v>
      </c>
      <c r="C235" s="168" t="str">
        <f t="shared" ref="C235" si="814">C6</f>
        <v>L8</v>
      </c>
      <c r="D235" s="168" t="str">
        <f t="shared" ref="D235" si="815">D6</f>
        <v>L3</v>
      </c>
      <c r="E235" s="168" t="str">
        <f t="shared" ref="E235" si="816">E6</f>
        <v>L3</v>
      </c>
      <c r="F235" s="168" t="str">
        <f t="shared" ref="F235" si="817">F6</f>
        <v>L3</v>
      </c>
      <c r="G235" s="168" t="str">
        <f t="shared" ref="G235" si="818">G6</f>
        <v>下洋</v>
      </c>
      <c r="H235" s="168" t="str">
        <f t="shared" ref="H235" si="819">H6</f>
        <v>下洋</v>
      </c>
      <c r="I235" s="168" t="str">
        <f t="shared" ref="I235" si="820">I6</f>
        <v>下洋/虎崛垄</v>
      </c>
      <c r="J235" s="168" t="str">
        <f t="shared" si="799"/>
        <v>虎崛垄</v>
      </c>
      <c r="K235" s="1245"/>
      <c r="L235" s="124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45387</v>
      </c>
      <c r="C236" s="190">
        <f t="shared" ref="C236" si="821">C7</f>
        <v>45387</v>
      </c>
      <c r="D236" s="190">
        <f t="shared" ref="D236" si="822">D7</f>
        <v>45387</v>
      </c>
      <c r="E236" s="190">
        <f t="shared" ref="E236" si="823">E7</f>
        <v>45387</v>
      </c>
      <c r="F236" s="190">
        <f t="shared" ref="F236" si="824">F7</f>
        <v>45387</v>
      </c>
      <c r="G236" s="190">
        <f t="shared" ref="G236" si="825">G7</f>
        <v>45388</v>
      </c>
      <c r="H236" s="190">
        <f t="shared" ref="H236" si="826">H7</f>
        <v>45388</v>
      </c>
      <c r="I236" s="190">
        <f t="shared" ref="I236" si="827">I7</f>
        <v>45388</v>
      </c>
      <c r="J236" s="190">
        <f t="shared" si="799"/>
        <v>45388</v>
      </c>
      <c r="K236" s="1245"/>
      <c r="L236" s="124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5.9966101694915253</v>
      </c>
      <c r="C237" s="349">
        <f t="shared" si="828"/>
        <v>5.612244897959183</v>
      </c>
      <c r="D237" s="349">
        <f t="shared" si="828"/>
        <v>3.8779661016949158</v>
      </c>
      <c r="E237" s="349">
        <f t="shared" si="828"/>
        <v>4.7380952380952372</v>
      </c>
      <c r="F237" s="349">
        <f t="shared" si="828"/>
        <v>4.5525423728813559</v>
      </c>
      <c r="G237" s="349">
        <f t="shared" si="828"/>
        <v>3.8989898989898983</v>
      </c>
      <c r="H237" s="349">
        <f t="shared" si="828"/>
        <v>4.0740740740740735</v>
      </c>
      <c r="I237" s="349">
        <f t="shared" si="828"/>
        <v>4.5661016949152531</v>
      </c>
      <c r="J237" s="349">
        <f t="shared" si="828"/>
        <v>4.7108843537414957</v>
      </c>
      <c r="K237" s="1246"/>
      <c r="L237" s="1243"/>
      <c r="N237" s="160"/>
      <c r="O237" s="160"/>
    </row>
    <row r="238" spans="1:31" ht="19.5" customHeight="1" outlineLevel="1">
      <c r="A238" s="198">
        <f>Template!A10</f>
        <v>45387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45388</v>
      </c>
      <c r="B239" s="375">
        <f t="shared" ref="B239:J254" si="830">B181/B$4*100</f>
        <v>5.7627118644067797E-2</v>
      </c>
      <c r="C239" s="375">
        <f t="shared" ref="C239" si="831">C181/C$4*100</f>
        <v>4.0816326530612249E-2</v>
      </c>
      <c r="D239" s="375">
        <f t="shared" ref="D239" si="832">D181/D$4*100</f>
        <v>7.4576271186440682E-2</v>
      </c>
      <c r="E239" s="375">
        <f t="shared" ref="E239" si="833">E181/E$4*100</f>
        <v>7.4829931972789115E-2</v>
      </c>
      <c r="F239" s="375">
        <f t="shared" ref="F239" si="834">F181/F$4*100</f>
        <v>4.4067796610169491E-2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3.2379518072289157E-2</v>
      </c>
      <c r="L239" s="366">
        <f>L238+K239</f>
        <v>3.2379518072289157E-2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45389</v>
      </c>
      <c r="B240" s="375">
        <f t="shared" si="830"/>
        <v>0.13559322033898305</v>
      </c>
      <c r="C240" s="375">
        <f t="shared" ref="C240" si="839">C182/C$4*100</f>
        <v>5.1020408163265307E-2</v>
      </c>
      <c r="D240" s="375">
        <f t="shared" ref="D240" si="840">D182/D$4*100</f>
        <v>0.14237288135593221</v>
      </c>
      <c r="E240" s="375">
        <f t="shared" ref="E240" si="841">E182/E$4*100</f>
        <v>0.12585034013605442</v>
      </c>
      <c r="F240" s="375">
        <f t="shared" ref="F240" si="842">F182/F$4*100</f>
        <v>0.12203389830508474</v>
      </c>
      <c r="G240" s="375">
        <f t="shared" ref="G240" si="843">G182/G$4*100</f>
        <v>9.7643097643097643E-2</v>
      </c>
      <c r="H240" s="375">
        <f t="shared" ref="H240" si="844">H182/H$4*100</f>
        <v>7.407407407407407E-2</v>
      </c>
      <c r="I240" s="375">
        <f t="shared" ref="I240" si="845">I182/I$4*100</f>
        <v>7.4576271186440682E-2</v>
      </c>
      <c r="J240" s="375">
        <f t="shared" si="830"/>
        <v>6.8027210884353734E-2</v>
      </c>
      <c r="K240" s="365">
        <f>L182/基本信息!$C$33*100</f>
        <v>9.9021084337349394E-2</v>
      </c>
      <c r="L240" s="366">
        <f t="shared" ref="L240:L288" si="846">L239+K240</f>
        <v>0.13140060240963855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45390</v>
      </c>
      <c r="B241" s="375">
        <f t="shared" si="830"/>
        <v>0.21016949152542372</v>
      </c>
      <c r="C241" s="375">
        <f t="shared" ref="C241" si="847">C183/C$4*100</f>
        <v>0.22448979591836735</v>
      </c>
      <c r="D241" s="375">
        <f t="shared" ref="D241" si="848">D183/D$4*100</f>
        <v>0.14237288135593221</v>
      </c>
      <c r="E241" s="375">
        <f t="shared" ref="E241" si="849">E183/E$4*100</f>
        <v>0.17687074829931973</v>
      </c>
      <c r="F241" s="375">
        <f t="shared" ref="F241" si="850">F183/F$4*100</f>
        <v>0.11186440677966102</v>
      </c>
      <c r="G241" s="375">
        <f t="shared" ref="G241" si="851">G183/G$4*100</f>
        <v>6.7340067340067339E-2</v>
      </c>
      <c r="H241" s="375">
        <f t="shared" ref="H241" si="852">H183/H$4*100</f>
        <v>8.7542087542087546E-2</v>
      </c>
      <c r="I241" s="375">
        <f t="shared" ref="I241" si="853">I183/I$4*100</f>
        <v>0.14576271186440679</v>
      </c>
      <c r="J241" s="375">
        <f t="shared" si="830"/>
        <v>0.14625850340136054</v>
      </c>
      <c r="K241" s="365">
        <f>L183/基本信息!$C$33*100</f>
        <v>0.14570783132530118</v>
      </c>
      <c r="L241" s="366">
        <f t="shared" si="846"/>
        <v>0.27710843373493976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45391</v>
      </c>
      <c r="B242" s="375">
        <f t="shared" si="830"/>
        <v>0.20338983050847459</v>
      </c>
      <c r="C242" s="375">
        <f t="shared" ref="C242" si="854">C184/C$4*100</f>
        <v>0.18027210884353742</v>
      </c>
      <c r="D242" s="375">
        <f t="shared" ref="D242" si="855">D184/D$4*100</f>
        <v>0.15593220338983052</v>
      </c>
      <c r="E242" s="375">
        <f t="shared" ref="E242" si="856">E184/E$4*100</f>
        <v>0.11564625850340136</v>
      </c>
      <c r="F242" s="375">
        <f t="shared" ref="F242" si="857">F184/F$4*100</f>
        <v>0.14237288135593221</v>
      </c>
      <c r="G242" s="375">
        <f t="shared" ref="G242" si="858">G184/G$4*100</f>
        <v>5.387205387205387E-2</v>
      </c>
      <c r="H242" s="375">
        <f t="shared" ref="H242" si="859">H184/H$4*100</f>
        <v>6.7340067340067339E-2</v>
      </c>
      <c r="I242" s="375">
        <f t="shared" ref="I242" si="860">I184/I$4*100</f>
        <v>8.1355932203389825E-2</v>
      </c>
      <c r="J242" s="375">
        <f t="shared" si="830"/>
        <v>9.5238095238095233E-2</v>
      </c>
      <c r="K242" s="365">
        <f>L184/基本信息!$C$33*100</f>
        <v>0.12161144578313253</v>
      </c>
      <c r="L242" s="366">
        <f t="shared" si="846"/>
        <v>0.39871987951807231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45392</v>
      </c>
      <c r="B243" s="375">
        <f t="shared" si="830"/>
        <v>0.13559322033898305</v>
      </c>
      <c r="C243" s="375">
        <f t="shared" ref="C243" si="861">C185/C$4*100</f>
        <v>0.10204081632653061</v>
      </c>
      <c r="D243" s="375">
        <f t="shared" ref="D243" si="862">D185/D$4*100</f>
        <v>0.14237288135593221</v>
      </c>
      <c r="E243" s="375">
        <f t="shared" ref="E243" si="863">E185/E$4*100</f>
        <v>0.10544217687074829</v>
      </c>
      <c r="F243" s="375">
        <f t="shared" ref="F243" si="864">F185/F$4*100</f>
        <v>6.7796610169491525E-2</v>
      </c>
      <c r="G243" s="375">
        <f t="shared" ref="G243" si="865">G185/G$4*100</f>
        <v>0.11447811447811448</v>
      </c>
      <c r="H243" s="375">
        <f t="shared" ref="H243" si="866">H185/H$4*100</f>
        <v>0.10437710437710439</v>
      </c>
      <c r="I243" s="375">
        <f t="shared" ref="I243" si="867">I185/I$4*100</f>
        <v>0.12203389830508474</v>
      </c>
      <c r="J243" s="375">
        <f t="shared" si="830"/>
        <v>8.5034013605442174E-2</v>
      </c>
      <c r="K243" s="365">
        <f>L185/基本信息!$C$33*100</f>
        <v>0.10881024096385543</v>
      </c>
      <c r="L243" s="366">
        <f t="shared" si="846"/>
        <v>0.50753012048192769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45393</v>
      </c>
      <c r="B244" s="375">
        <f t="shared" si="830"/>
        <v>0.11186440677966102</v>
      </c>
      <c r="C244" s="375">
        <f t="shared" ref="C244" si="868">C186/C$4*100</f>
        <v>0.22448979591836735</v>
      </c>
      <c r="D244" s="375">
        <f t="shared" ref="D244" si="869">D186/D$4*100</f>
        <v>0.10169491525423729</v>
      </c>
      <c r="E244" s="375">
        <f t="shared" ref="E244" si="870">E186/E$4*100</f>
        <v>0.12244897959183673</v>
      </c>
      <c r="F244" s="375">
        <f t="shared" ref="F244" si="871">F186/F$4*100</f>
        <v>9.4915254237288138E-2</v>
      </c>
      <c r="G244" s="375">
        <f t="shared" ref="G244" si="872">G186/G$4*100</f>
        <v>0.10101010101010101</v>
      </c>
      <c r="H244" s="375">
        <f t="shared" ref="H244" si="873">H186/H$4*100</f>
        <v>0.12794612794612795</v>
      </c>
      <c r="I244" s="375">
        <f t="shared" ref="I244" si="874">I186/I$4*100</f>
        <v>0.11186440677966102</v>
      </c>
      <c r="J244" s="375">
        <f t="shared" si="830"/>
        <v>8.5034013605442174E-2</v>
      </c>
      <c r="K244" s="365">
        <f>L186/基本信息!$C$33*100</f>
        <v>0.120105421686747</v>
      </c>
      <c r="L244" s="366">
        <f t="shared" si="846"/>
        <v>0.62763554216867468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45394</v>
      </c>
      <c r="B245" s="375">
        <f t="shared" si="830"/>
        <v>0.14576271186440679</v>
      </c>
      <c r="C245" s="375">
        <f t="shared" ref="C245" si="875">C187/C$4*100</f>
        <v>0.24149659863945577</v>
      </c>
      <c r="D245" s="375">
        <f t="shared" ref="D245" si="876">D187/D$4*100</f>
        <v>0.11525423728813559</v>
      </c>
      <c r="E245" s="375">
        <f t="shared" ref="E245" si="877">E187/E$4*100</f>
        <v>0.15646258503401361</v>
      </c>
      <c r="F245" s="375">
        <f t="shared" ref="F245" si="878">F187/F$4*100</f>
        <v>0.11864406779661016</v>
      </c>
      <c r="G245" s="375">
        <f t="shared" ref="G245" si="879">G187/G$4*100</f>
        <v>7.0707070707070704E-2</v>
      </c>
      <c r="H245" s="375">
        <f t="shared" ref="H245" si="880">H187/H$4*100</f>
        <v>0.10437710437710439</v>
      </c>
      <c r="I245" s="375">
        <f t="shared" ref="I245" si="881">I187/I$4*100</f>
        <v>0.13559322033898305</v>
      </c>
      <c r="J245" s="375">
        <f t="shared" si="830"/>
        <v>8.5034013605442174E-2</v>
      </c>
      <c r="K245" s="365">
        <f>L187/基本信息!$C$33*100</f>
        <v>0.13027108433734941</v>
      </c>
      <c r="L245" s="366">
        <f t="shared" si="846"/>
        <v>0.75790662650602414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45395</v>
      </c>
      <c r="B246" s="375">
        <f t="shared" si="830"/>
        <v>0.6508474576271186</v>
      </c>
      <c r="C246" s="375">
        <f t="shared" ref="C246" si="882">C188/C$4*100</f>
        <v>0.70748299319727892</v>
      </c>
      <c r="D246" s="375">
        <f t="shared" ref="D246" si="883">D188/D$4*100</f>
        <v>0.49830508474576268</v>
      </c>
      <c r="E246" s="375">
        <f t="shared" ref="E246" si="884">E188/E$4*100</f>
        <v>0.72789115646258506</v>
      </c>
      <c r="F246" s="375">
        <f t="shared" ref="F246" si="885">F188/F$4*100</f>
        <v>0.66101694915254239</v>
      </c>
      <c r="G246" s="375">
        <f t="shared" ref="G246" si="886">G188/G$4*100</f>
        <v>8.7542087542087546E-2</v>
      </c>
      <c r="H246" s="375">
        <f t="shared" ref="H246" si="887">H188/H$4*100</f>
        <v>0.12794612794612795</v>
      </c>
      <c r="I246" s="375">
        <f t="shared" ref="I246" si="888">I188/I$4*100</f>
        <v>0.12542372881355932</v>
      </c>
      <c r="J246" s="375">
        <f t="shared" si="830"/>
        <v>6.8027210884353734E-2</v>
      </c>
      <c r="K246" s="365">
        <f>L188/基本信息!$C$33*100</f>
        <v>0.40549698795180722</v>
      </c>
      <c r="L246" s="366">
        <f t="shared" si="846"/>
        <v>1.1634036144578315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45396</v>
      </c>
      <c r="B247" s="375">
        <f t="shared" si="830"/>
        <v>0.13559322033898305</v>
      </c>
      <c r="C247" s="375">
        <f t="shared" ref="C247" si="889">C189/C$4*100</f>
        <v>9.1836734693877542E-2</v>
      </c>
      <c r="D247" s="375">
        <f t="shared" ref="D247" si="890">D189/D$4*100</f>
        <v>0.2135593220338983</v>
      </c>
      <c r="E247" s="375">
        <f t="shared" ref="E247" si="891">E189/E$4*100</f>
        <v>8.8435374149659865E-2</v>
      </c>
      <c r="F247" s="375">
        <f t="shared" ref="F247" si="892">F189/F$4*100</f>
        <v>8.8135593220338981E-2</v>
      </c>
      <c r="G247" s="375">
        <f t="shared" ref="G247" si="893">G189/G$4*100</f>
        <v>0.72053872053872048</v>
      </c>
      <c r="H247" s="375">
        <f t="shared" ref="H247" si="894">H189/H$4*100</f>
        <v>0.76430976430976438</v>
      </c>
      <c r="I247" s="375">
        <f t="shared" ref="I247" si="895">I189/I$4*100</f>
        <v>0.9152542372881356</v>
      </c>
      <c r="J247" s="375">
        <f t="shared" si="830"/>
        <v>0.91836734693877564</v>
      </c>
      <c r="K247" s="365">
        <f>L189/基本信息!$C$33*100</f>
        <v>0.43787650602409639</v>
      </c>
      <c r="L247" s="366">
        <f t="shared" si="846"/>
        <v>1.6012801204819278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45397</v>
      </c>
      <c r="B248" s="375">
        <f t="shared" si="830"/>
        <v>5.4237288135593219E-2</v>
      </c>
      <c r="C248" s="375">
        <f t="shared" ref="C248" si="896">C190/C$4*100</f>
        <v>7.4829931972789115E-2</v>
      </c>
      <c r="D248" s="375">
        <f t="shared" ref="D248" si="897">D190/D$4*100</f>
        <v>9.4915254237288138E-2</v>
      </c>
      <c r="E248" s="375">
        <f t="shared" ref="E248" si="898">E190/E$4*100</f>
        <v>7.8231292517006806E-2</v>
      </c>
      <c r="F248" s="375">
        <f t="shared" ref="F248" si="899">F190/F$4*100</f>
        <v>8.1355932203389825E-2</v>
      </c>
      <c r="G248" s="375">
        <f t="shared" ref="G248" si="900">G190/G$4*100</f>
        <v>5.387205387205387E-2</v>
      </c>
      <c r="H248" s="375">
        <f t="shared" ref="H248" si="901">H190/H$4*100</f>
        <v>0.12794612794612795</v>
      </c>
      <c r="I248" s="375">
        <f t="shared" ref="I248" si="902">I190/I$4*100</f>
        <v>9.8305084745762716E-2</v>
      </c>
      <c r="J248" s="375">
        <f t="shared" si="830"/>
        <v>8.5034013605442174E-2</v>
      </c>
      <c r="K248" s="365">
        <f>L190/基本信息!$C$33*100</f>
        <v>8.3207831325301213E-2</v>
      </c>
      <c r="L248" s="366">
        <f t="shared" si="846"/>
        <v>1.6844879518072291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45398</v>
      </c>
      <c r="B249" s="375">
        <f t="shared" si="830"/>
        <v>0.12542372881355932</v>
      </c>
      <c r="C249" s="375">
        <f t="shared" ref="C249" si="903">C191/C$4*100</f>
        <v>0.10204081632653061</v>
      </c>
      <c r="D249" s="375">
        <f t="shared" ref="D249" si="904">D191/D$4*100</f>
        <v>0.11186440677966102</v>
      </c>
      <c r="E249" s="375">
        <f t="shared" ref="E249" si="905">E191/E$4*100</f>
        <v>8.8435374149659865E-2</v>
      </c>
      <c r="F249" s="375">
        <f t="shared" ref="F249" si="906">F191/F$4*100</f>
        <v>8.8135593220338981E-2</v>
      </c>
      <c r="G249" s="375">
        <f t="shared" ref="G249" si="907">G191/G$4*100</f>
        <v>9.7643097643097643E-2</v>
      </c>
      <c r="H249" s="375">
        <f t="shared" ref="H249" si="908">H191/H$4*100</f>
        <v>6.0606060606060608E-2</v>
      </c>
      <c r="I249" s="375">
        <f t="shared" ref="I249" si="909">I191/I$4*100</f>
        <v>8.1355932203389825E-2</v>
      </c>
      <c r="J249" s="375">
        <f t="shared" si="830"/>
        <v>6.4625850340136057E-2</v>
      </c>
      <c r="K249" s="365">
        <f>L191/基本信息!$C$33*100</f>
        <v>9.1114457831325296E-2</v>
      </c>
      <c r="L249" s="366">
        <f t="shared" si="846"/>
        <v>1.7756024096385543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45399</v>
      </c>
      <c r="B250" s="375">
        <f t="shared" si="830"/>
        <v>9.8305084745762716E-2</v>
      </c>
      <c r="C250" s="375">
        <f t="shared" ref="C250" si="910">C192/C$4*100</f>
        <v>0.14965986394557823</v>
      </c>
      <c r="D250" s="375">
        <f t="shared" ref="D250" si="911">D192/D$4*100</f>
        <v>0.10169491525423729</v>
      </c>
      <c r="E250" s="375">
        <f t="shared" ref="E250" si="912">E192/E$4*100</f>
        <v>6.4625850340136057E-2</v>
      </c>
      <c r="F250" s="375">
        <f t="shared" ref="F250" si="913">F192/F$4*100</f>
        <v>9.8305084745762716E-2</v>
      </c>
      <c r="G250" s="375">
        <f t="shared" ref="G250" si="914">G192/G$4*100</f>
        <v>9.7643097643097643E-2</v>
      </c>
      <c r="H250" s="375">
        <f t="shared" ref="H250" si="915">H192/H$4*100</f>
        <v>7.0707070707070704E-2</v>
      </c>
      <c r="I250" s="375">
        <f t="shared" ref="I250" si="916">I192/I$4*100</f>
        <v>9.152542372881356E-2</v>
      </c>
      <c r="J250" s="375">
        <f t="shared" si="830"/>
        <v>5.7823129251700682E-2</v>
      </c>
      <c r="K250" s="365">
        <f>L192/基本信息!$C$33*100</f>
        <v>9.2243975903614453E-2</v>
      </c>
      <c r="L250" s="366">
        <f t="shared" si="846"/>
        <v>1.8678463855421688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45400</v>
      </c>
      <c r="B251" s="375">
        <f t="shared" si="830"/>
        <v>0.11186440677966102</v>
      </c>
      <c r="C251" s="375">
        <f t="shared" ref="C251" si="917">C193/C$4*100</f>
        <v>8.5034013605442174E-2</v>
      </c>
      <c r="D251" s="375">
        <f t="shared" ref="D251" si="918">D193/D$4*100</f>
        <v>0.11186440677966102</v>
      </c>
      <c r="E251" s="375">
        <f t="shared" ref="E251" si="919">E193/E$4*100</f>
        <v>8.8435374149659865E-2</v>
      </c>
      <c r="F251" s="375">
        <f t="shared" ref="F251" si="920">F193/F$4*100</f>
        <v>0.12203389830508474</v>
      </c>
      <c r="G251" s="375">
        <f t="shared" ref="G251" si="921">G193/G$4*100</f>
        <v>9.0909090909090912E-2</v>
      </c>
      <c r="H251" s="375">
        <f t="shared" ref="H251" si="922">H193/H$4*100</f>
        <v>0.12457912457912458</v>
      </c>
      <c r="I251" s="375">
        <f t="shared" ref="I251" si="923">I193/I$4*100</f>
        <v>9.152542372881356E-2</v>
      </c>
      <c r="J251" s="375">
        <f t="shared" si="830"/>
        <v>8.8435374149659865E-2</v>
      </c>
      <c r="K251" s="365">
        <f>L193/基本信息!$C$33*100</f>
        <v>0.10165662650602408</v>
      </c>
      <c r="L251" s="366">
        <f t="shared" si="846"/>
        <v>1.9695030120481929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45401</v>
      </c>
      <c r="B252" s="375">
        <f t="shared" si="830"/>
        <v>0.15254237288135594</v>
      </c>
      <c r="C252" s="375">
        <f t="shared" ref="C252" si="924">C194/C$4*100</f>
        <v>0.20408163265306123</v>
      </c>
      <c r="D252" s="375">
        <f t="shared" ref="D252" si="925">D194/D$4*100</f>
        <v>0.11186440677966102</v>
      </c>
      <c r="E252" s="375">
        <f t="shared" ref="E252" si="926">E194/E$4*100</f>
        <v>9.5238095238095233E-2</v>
      </c>
      <c r="F252" s="375">
        <f t="shared" ref="F252" si="927">F194/F$4*100</f>
        <v>0.15593220338983052</v>
      </c>
      <c r="G252" s="375">
        <f t="shared" ref="G252" si="928">G194/G$4*100</f>
        <v>0.13804713804713803</v>
      </c>
      <c r="H252" s="375">
        <f t="shared" ref="H252" si="929">H194/H$4*100</f>
        <v>0.10774410774410774</v>
      </c>
      <c r="I252" s="375">
        <f t="shared" ref="I252" si="930">I194/I$4*100</f>
        <v>0.10847457627118644</v>
      </c>
      <c r="J252" s="375">
        <f t="shared" si="830"/>
        <v>0.14625850340136054</v>
      </c>
      <c r="K252" s="365">
        <f>L194/基本信息!$C$33*100</f>
        <v>0.13554216867469879</v>
      </c>
      <c r="L252" s="366">
        <f t="shared" si="846"/>
        <v>2.1050451807228918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45402</v>
      </c>
      <c r="B253" s="375">
        <f t="shared" si="830"/>
        <v>0.12542372881355932</v>
      </c>
      <c r="C253" s="375">
        <f t="shared" ref="C253" si="931">C195/C$4*100</f>
        <v>0.1326530612244898</v>
      </c>
      <c r="D253" s="375">
        <f t="shared" ref="D253" si="932">D195/D$4*100</f>
        <v>0.10169491525423729</v>
      </c>
      <c r="E253" s="375">
        <f t="shared" ref="E253" si="933">E195/E$4*100</f>
        <v>0.12585034013605442</v>
      </c>
      <c r="F253" s="375">
        <f t="shared" ref="F253" si="934">F195/F$4*100</f>
        <v>8.1355932203389825E-2</v>
      </c>
      <c r="G253" s="375">
        <f t="shared" ref="G253" si="935">G195/G$4*100</f>
        <v>0.10437710437710439</v>
      </c>
      <c r="H253" s="375">
        <f t="shared" ref="H253" si="936">H195/H$4*100</f>
        <v>0.14478114478114479</v>
      </c>
      <c r="I253" s="375">
        <f t="shared" ref="I253" si="937">I195/I$4*100</f>
        <v>9.152542372881356E-2</v>
      </c>
      <c r="J253" s="375">
        <f t="shared" si="830"/>
        <v>6.8027210884353734E-2</v>
      </c>
      <c r="K253" s="365">
        <f>L195/基本信息!$C$33*100</f>
        <v>0.10843373493975904</v>
      </c>
      <c r="L253" s="366">
        <f t="shared" si="846"/>
        <v>2.2134789156626509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45403</v>
      </c>
      <c r="B254" s="375">
        <f t="shared" si="830"/>
        <v>0.13898305084745763</v>
      </c>
      <c r="C254" s="375">
        <f t="shared" ref="C254" si="938">C196/C$4*100</f>
        <v>0.11904761904761905</v>
      </c>
      <c r="D254" s="375">
        <f t="shared" ref="D254" si="939">D196/D$4*100</f>
        <v>0.14576271186440679</v>
      </c>
      <c r="E254" s="375">
        <f t="shared" ref="E254" si="940">E196/E$4*100</f>
        <v>0.16666666666666669</v>
      </c>
      <c r="F254" s="375">
        <f t="shared" ref="F254" si="941">F196/F$4*100</f>
        <v>0.18305084745762712</v>
      </c>
      <c r="G254" s="375">
        <f t="shared" ref="G254" si="942">G196/G$4*100</f>
        <v>0.10101010101010101</v>
      </c>
      <c r="H254" s="375">
        <f t="shared" ref="H254" si="943">H196/H$4*100</f>
        <v>0.10774410774410774</v>
      </c>
      <c r="I254" s="375">
        <f t="shared" ref="I254" si="944">I196/I$4*100</f>
        <v>0.11525423728813559</v>
      </c>
      <c r="J254" s="375">
        <f t="shared" si="830"/>
        <v>0.15306122448979592</v>
      </c>
      <c r="K254" s="365">
        <f>L196/基本信息!$C$33*100</f>
        <v>0.13667168674698796</v>
      </c>
      <c r="L254" s="366">
        <f t="shared" si="846"/>
        <v>2.3501506024096388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45404</v>
      </c>
      <c r="B255" s="375">
        <f t="shared" ref="B255:J270" si="945">B197/B$4*100</f>
        <v>0.12203389830508474</v>
      </c>
      <c r="C255" s="375">
        <f t="shared" ref="C255" si="946">C197/C$4*100</f>
        <v>0.1326530612244898</v>
      </c>
      <c r="D255" s="375">
        <f t="shared" ref="D255" si="947">D197/D$4*100</f>
        <v>0.12881355932203389</v>
      </c>
      <c r="E255" s="375">
        <f t="shared" ref="E255" si="948">E197/E$4*100</f>
        <v>0.1598639455782313</v>
      </c>
      <c r="F255" s="375">
        <f t="shared" ref="F255" si="949">F197/F$4*100</f>
        <v>0.11525423728813559</v>
      </c>
      <c r="G255" s="375">
        <f t="shared" ref="G255" si="950">G197/G$4*100</f>
        <v>7.7441077441077449E-2</v>
      </c>
      <c r="H255" s="375">
        <f t="shared" ref="H255" si="951">H197/H$4*100</f>
        <v>0.12794612794612795</v>
      </c>
      <c r="I255" s="375">
        <f t="shared" ref="I255" si="952">I197/I$4*100</f>
        <v>8.1355932203389825E-2</v>
      </c>
      <c r="J255" s="375">
        <f t="shared" si="945"/>
        <v>9.5238095238095233E-2</v>
      </c>
      <c r="K255" s="365">
        <f>L197/基本信息!$C$33*100</f>
        <v>0.11558734939759036</v>
      </c>
      <c r="L255" s="366">
        <f t="shared" si="846"/>
        <v>2.4657379518072293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45405</v>
      </c>
      <c r="B256" s="375">
        <f t="shared" si="945"/>
        <v>8.4745762711864403E-2</v>
      </c>
      <c r="C256" s="375">
        <f t="shared" ref="C256" si="953">C198/C$4*100</f>
        <v>0.11904761904761905</v>
      </c>
      <c r="D256" s="375">
        <f t="shared" ref="D256" si="954">D198/D$4*100</f>
        <v>0.13559322033898305</v>
      </c>
      <c r="E256" s="375">
        <f t="shared" ref="E256" si="955">E198/E$4*100</f>
        <v>0.12244897959183673</v>
      </c>
      <c r="F256" s="375">
        <f t="shared" ref="F256" si="956">F198/F$4*100</f>
        <v>7.1186440677966104E-2</v>
      </c>
      <c r="G256" s="375">
        <f t="shared" ref="G256" si="957">G198/G$4*100</f>
        <v>4.0404040404040401E-2</v>
      </c>
      <c r="H256" s="375">
        <f t="shared" ref="H256" si="958">H198/H$4*100</f>
        <v>9.4276094276094277E-2</v>
      </c>
      <c r="I256" s="375">
        <f t="shared" ref="I256" si="959">I198/I$4*100</f>
        <v>6.7796610169491525E-2</v>
      </c>
      <c r="J256" s="375">
        <f t="shared" si="945"/>
        <v>9.5238095238095233E-2</v>
      </c>
      <c r="K256" s="365">
        <f>L198/基本信息!$C$33*100</f>
        <v>9.2243975903614453E-2</v>
      </c>
      <c r="L256" s="366">
        <f t="shared" si="846"/>
        <v>2.557981927710844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45406</v>
      </c>
      <c r="B257" s="375">
        <f t="shared" si="945"/>
        <v>0.12542372881355932</v>
      </c>
      <c r="C257" s="375">
        <f t="shared" ref="C257" si="960">C199/C$4*100</f>
        <v>8.8435374149659865E-2</v>
      </c>
      <c r="D257" s="375">
        <f t="shared" ref="D257" si="961">D199/D$4*100</f>
        <v>0.10508474576271186</v>
      </c>
      <c r="E257" s="375">
        <f t="shared" ref="E257" si="962">E199/E$4*100</f>
        <v>0.10884353741496598</v>
      </c>
      <c r="F257" s="375">
        <f t="shared" ref="F257" si="963">F199/F$4*100</f>
        <v>8.8135593220338981E-2</v>
      </c>
      <c r="G257" s="375">
        <f t="shared" ref="G257" si="964">G199/G$4*100</f>
        <v>5.7239057239057242E-2</v>
      </c>
      <c r="H257" s="375">
        <f t="shared" ref="H257" si="965">H199/H$4*100</f>
        <v>7.7441077441077449E-2</v>
      </c>
      <c r="I257" s="375">
        <f t="shared" ref="I257" si="966">I199/I$4*100</f>
        <v>8.8135593220338981E-2</v>
      </c>
      <c r="J257" s="375">
        <f t="shared" si="945"/>
        <v>0.1326530612244898</v>
      </c>
      <c r="K257" s="365">
        <f>L199/基本信息!$C$33*100</f>
        <v>9.676204819277108E-2</v>
      </c>
      <c r="L257" s="366">
        <f t="shared" si="846"/>
        <v>2.6547439759036151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45407</v>
      </c>
      <c r="B258" s="375">
        <f t="shared" si="945"/>
        <v>0.14237288135593221</v>
      </c>
      <c r="C258" s="375">
        <f t="shared" ref="C258" si="967">C200/C$4*100</f>
        <v>0.1598639455782313</v>
      </c>
      <c r="D258" s="375">
        <f t="shared" ref="D258" si="968">D200/D$4*100</f>
        <v>7.1186440677966104E-2</v>
      </c>
      <c r="E258" s="375">
        <f t="shared" ref="E258" si="969">E200/E$4*100</f>
        <v>9.8639455782312924E-2</v>
      </c>
      <c r="F258" s="375">
        <f t="shared" ref="F258" si="970">F200/F$4*100</f>
        <v>8.4745762711864403E-2</v>
      </c>
      <c r="G258" s="375">
        <f t="shared" ref="G258" si="971">G200/G$4*100</f>
        <v>8.0808080808080801E-2</v>
      </c>
      <c r="H258" s="375">
        <f t="shared" ref="H258" si="972">H200/H$4*100</f>
        <v>7.407407407407407E-2</v>
      </c>
      <c r="I258" s="375">
        <f t="shared" ref="I258" si="973">I200/I$4*100</f>
        <v>8.4745762711864403E-2</v>
      </c>
      <c r="J258" s="375">
        <f t="shared" si="945"/>
        <v>0.20748299319727892</v>
      </c>
      <c r="K258" s="365">
        <f>L200/基本信息!$C$33*100</f>
        <v>0.11144578313253012</v>
      </c>
      <c r="L258" s="366">
        <f t="shared" si="846"/>
        <v>2.7661897590361453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45408</v>
      </c>
      <c r="B259" s="375">
        <f t="shared" si="945"/>
        <v>0.11186440677966102</v>
      </c>
      <c r="C259" s="375">
        <f t="shared" ref="C259" si="974">C201/C$4*100</f>
        <v>0.13605442176870747</v>
      </c>
      <c r="D259" s="375">
        <f t="shared" ref="D259" si="975">D201/D$4*100</f>
        <v>9.4915254237288138E-2</v>
      </c>
      <c r="E259" s="375">
        <f t="shared" ref="E259" si="976">E201/E$4*100</f>
        <v>0.14965986394557823</v>
      </c>
      <c r="F259" s="375">
        <f t="shared" ref="F259" si="977">F201/F$4*100</f>
        <v>7.796610169491526E-2</v>
      </c>
      <c r="G259" s="375">
        <f t="shared" ref="G259" si="978">G201/G$4*100</f>
        <v>5.387205387205387E-2</v>
      </c>
      <c r="H259" s="375">
        <f t="shared" ref="H259" si="979">H201/H$4*100</f>
        <v>0.11784511784511784</v>
      </c>
      <c r="I259" s="375">
        <f t="shared" ref="I259" si="980">I201/I$4*100</f>
        <v>6.7796610169491525E-2</v>
      </c>
      <c r="J259" s="375">
        <f t="shared" si="945"/>
        <v>7.8231292517006806E-2</v>
      </c>
      <c r="K259" s="365">
        <f>L201/基本信息!$C$33*100</f>
        <v>9.8644578313253004E-2</v>
      </c>
      <c r="L259" s="366">
        <f t="shared" si="846"/>
        <v>2.8648343373493983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45409</v>
      </c>
      <c r="B260" s="375">
        <f t="shared" si="945"/>
        <v>0.15254237288135594</v>
      </c>
      <c r="C260" s="375">
        <f t="shared" ref="C260" si="981">C202/C$4*100</f>
        <v>0.10544217687074829</v>
      </c>
      <c r="D260" s="375">
        <f t="shared" ref="D260" si="982">D202/D$4*100</f>
        <v>7.1186440677966104E-2</v>
      </c>
      <c r="E260" s="375">
        <f t="shared" ref="E260" si="983">E202/E$4*100</f>
        <v>0.15306122448979592</v>
      </c>
      <c r="F260" s="375">
        <f t="shared" ref="F260" si="984">F202/F$4*100</f>
        <v>0.1864406779661017</v>
      </c>
      <c r="G260" s="375">
        <f t="shared" ref="G260" si="985">G202/G$4*100</f>
        <v>0.10774410774410774</v>
      </c>
      <c r="H260" s="375">
        <f t="shared" ref="H260" si="986">H202/H$4*100</f>
        <v>0.10437710437710439</v>
      </c>
      <c r="I260" s="375">
        <f t="shared" ref="I260" si="987">I202/I$4*100</f>
        <v>8.8135593220338981E-2</v>
      </c>
      <c r="J260" s="375">
        <f t="shared" si="945"/>
        <v>0.19387755102040816</v>
      </c>
      <c r="K260" s="365">
        <f>L202/基本信息!$C$33*100</f>
        <v>0.12914156626506024</v>
      </c>
      <c r="L260" s="366">
        <f t="shared" si="846"/>
        <v>2.9939759036144586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45410</v>
      </c>
      <c r="B261" s="375">
        <f t="shared" si="945"/>
        <v>0.10847457627118644</v>
      </c>
      <c r="C261" s="375">
        <f t="shared" ref="C261" si="988">C203/C$4*100</f>
        <v>0.14965986394557823</v>
      </c>
      <c r="D261" s="375">
        <f t="shared" ref="D261" si="989">D203/D$4*100</f>
        <v>5.0847457627118647E-2</v>
      </c>
      <c r="E261" s="375">
        <f t="shared" ref="E261" si="990">E203/E$4*100</f>
        <v>0.19387755102040816</v>
      </c>
      <c r="F261" s="375">
        <f t="shared" ref="F261" si="991">F203/F$4*100</f>
        <v>0.20677966101694917</v>
      </c>
      <c r="G261" s="375">
        <f t="shared" ref="G261" si="992">G203/G$4*100</f>
        <v>0.17845117845117844</v>
      </c>
      <c r="H261" s="375">
        <f t="shared" ref="H261" si="993">H203/H$4*100</f>
        <v>6.0606060606060608E-2</v>
      </c>
      <c r="I261" s="375">
        <f t="shared" ref="I261" si="994">I203/I$4*100</f>
        <v>7.796610169491526E-2</v>
      </c>
      <c r="J261" s="375">
        <f t="shared" si="945"/>
        <v>0.33333333333333337</v>
      </c>
      <c r="K261" s="365">
        <f>L203/基本信息!$C$33*100</f>
        <v>0.15097891566265062</v>
      </c>
      <c r="L261" s="366">
        <f t="shared" si="846"/>
        <v>3.1449548192771091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45411</v>
      </c>
      <c r="B262" s="375">
        <f t="shared" si="945"/>
        <v>2.3728813559322035E-2</v>
      </c>
      <c r="C262" s="375">
        <f t="shared" ref="C262" si="995">C204/C$4*100</f>
        <v>4.0816326530612249E-2</v>
      </c>
      <c r="D262" s="375">
        <f t="shared" ref="D262" si="996">D204/D$4*100</f>
        <v>7.796610169491526E-2</v>
      </c>
      <c r="E262" s="375">
        <f t="shared" ref="E262" si="997">E204/E$4*100</f>
        <v>0.15306122448979592</v>
      </c>
      <c r="F262" s="375">
        <f t="shared" ref="F262" si="998">F204/F$4*100</f>
        <v>0.20677966101694917</v>
      </c>
      <c r="G262" s="375">
        <f t="shared" ref="G262" si="999">G204/G$4*100</f>
        <v>0.13804713804713803</v>
      </c>
      <c r="H262" s="375">
        <f t="shared" ref="H262" si="1000">H204/H$4*100</f>
        <v>9.0909090909090912E-2</v>
      </c>
      <c r="I262" s="375">
        <f t="shared" ref="I262" si="1001">I204/I$4*100</f>
        <v>3.3898305084745763E-2</v>
      </c>
      <c r="J262" s="375">
        <f t="shared" si="945"/>
        <v>0.10204081632653061</v>
      </c>
      <c r="K262" s="365">
        <f>L204/基本信息!$C$33*100</f>
        <v>9.638554216867469E-2</v>
      </c>
      <c r="L262" s="366">
        <f t="shared" si="846"/>
        <v>3.2413403614457836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45412</v>
      </c>
      <c r="B263" s="375">
        <f t="shared" si="945"/>
        <v>0.11864406779661016</v>
      </c>
      <c r="C263" s="375">
        <f t="shared" ref="C263" si="1002">C205/C$4*100</f>
        <v>8.8435374149659865E-2</v>
      </c>
      <c r="D263" s="375">
        <f t="shared" ref="D263" si="1003">D205/D$4*100</f>
        <v>8.1355932203389825E-2</v>
      </c>
      <c r="E263" s="375">
        <f t="shared" ref="E263" si="1004">E205/E$4*100</f>
        <v>0.11224489795918367</v>
      </c>
      <c r="F263" s="375">
        <f t="shared" ref="F263" si="1005">F205/F$4*100</f>
        <v>0.10847457627118644</v>
      </c>
      <c r="G263" s="375">
        <f t="shared" ref="G263" si="1006">G205/G$4*100</f>
        <v>0.10101010101010101</v>
      </c>
      <c r="H263" s="375">
        <f t="shared" ref="H263" si="1007">H205/H$4*100</f>
        <v>9.7643097643097643E-2</v>
      </c>
      <c r="I263" s="375">
        <f t="shared" ref="I263" si="1008">I205/I$4*100</f>
        <v>7.4576271186440682E-2</v>
      </c>
      <c r="J263" s="375">
        <f t="shared" si="945"/>
        <v>6.8027210884353734E-2</v>
      </c>
      <c r="K263" s="365">
        <f>L205/基本信息!$C$33*100</f>
        <v>9.450301204819278E-2</v>
      </c>
      <c r="L263" s="366">
        <f t="shared" si="846"/>
        <v>3.3358433734939763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45413</v>
      </c>
      <c r="B264" s="375">
        <f t="shared" si="945"/>
        <v>0.11525423728813559</v>
      </c>
      <c r="C264" s="375">
        <f t="shared" ref="C264" si="1009">C206/C$4*100</f>
        <v>0.14965986394557823</v>
      </c>
      <c r="D264" s="375">
        <f t="shared" ref="D264" si="1010">D206/D$4*100</f>
        <v>5.7627118644067797E-2</v>
      </c>
      <c r="E264" s="375">
        <f t="shared" ref="E264" si="1011">E206/E$4*100</f>
        <v>0.11224489795918367</v>
      </c>
      <c r="F264" s="375">
        <f t="shared" ref="F264" si="1012">F206/F$4*100</f>
        <v>0.12542372881355932</v>
      </c>
      <c r="G264" s="375">
        <f t="shared" ref="G264" si="1013">G206/G$4*100</f>
        <v>9.4276094276094277E-2</v>
      </c>
      <c r="H264" s="375">
        <f t="shared" ref="H264" si="1014">H206/H$4*100</f>
        <v>8.7542087542087546E-2</v>
      </c>
      <c r="I264" s="375">
        <f t="shared" ref="I264" si="1015">I206/I$4*100</f>
        <v>7.1186440677966104E-2</v>
      </c>
      <c r="J264" s="375">
        <f t="shared" si="945"/>
        <v>8.8435374149659865E-2</v>
      </c>
      <c r="K264" s="365">
        <f>L206/基本信息!$C$33*100</f>
        <v>0.10015060240963855</v>
      </c>
      <c r="L264" s="366">
        <f t="shared" si="846"/>
        <v>3.4359939759036147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45414</v>
      </c>
      <c r="B265" s="375">
        <f t="shared" si="945"/>
        <v>0.12542372881355932</v>
      </c>
      <c r="C265" s="375">
        <f t="shared" ref="C265" si="1016">C207/C$4*100</f>
        <v>8.8435374149659865E-2</v>
      </c>
      <c r="D265" s="375">
        <f t="shared" ref="D265" si="1017">D207/D$4*100</f>
        <v>5.4237288135593219E-2</v>
      </c>
      <c r="E265" s="375">
        <f t="shared" ref="E265" si="1018">E207/E$4*100</f>
        <v>6.8027210884353734E-2</v>
      </c>
      <c r="F265" s="375">
        <f t="shared" ref="F265" si="1019">F207/F$4*100</f>
        <v>6.4406779661016947E-2</v>
      </c>
      <c r="G265" s="375">
        <f t="shared" ref="G265" si="1020">G207/G$4*100</f>
        <v>7.407407407407407E-2</v>
      </c>
      <c r="H265" s="375">
        <f t="shared" ref="H265" si="1021">H207/H$4*100</f>
        <v>9.0909090909090912E-2</v>
      </c>
      <c r="I265" s="375">
        <f t="shared" ref="I265" si="1022">I207/I$4*100</f>
        <v>7.796610169491526E-2</v>
      </c>
      <c r="J265" s="375">
        <f t="shared" si="945"/>
        <v>8.8435374149659865E-2</v>
      </c>
      <c r="K265" s="365">
        <f>L207/基本信息!$C$33*100</f>
        <v>8.1325301204819275E-2</v>
      </c>
      <c r="L265" s="366">
        <f t="shared" si="846"/>
        <v>3.5173192771084341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45415</v>
      </c>
      <c r="B266" s="375">
        <f t="shared" si="945"/>
        <v>0.17288135593220338</v>
      </c>
      <c r="C266" s="375">
        <f t="shared" ref="C266" si="1023">C208/C$4*100</f>
        <v>7.1428571428571425E-2</v>
      </c>
      <c r="D266" s="375">
        <f t="shared" ref="D266" si="1024">D208/D$4*100</f>
        <v>6.4406779661016947E-2</v>
      </c>
      <c r="E266" s="375">
        <f t="shared" ref="E266" si="1025">E208/E$4*100</f>
        <v>6.4625850340136057E-2</v>
      </c>
      <c r="F266" s="375">
        <f t="shared" ref="F266" si="1026">F208/F$4*100</f>
        <v>7.1186440677966104E-2</v>
      </c>
      <c r="G266" s="375">
        <f t="shared" ref="G266" si="1027">G208/G$4*100</f>
        <v>8.7542087542087546E-2</v>
      </c>
      <c r="H266" s="375">
        <f t="shared" ref="H266" si="1028">H208/H$4*100</f>
        <v>7.7441077441077449E-2</v>
      </c>
      <c r="I266" s="375">
        <f t="shared" ref="I266" si="1029">I208/I$4*100</f>
        <v>0.10847457627118644</v>
      </c>
      <c r="J266" s="375">
        <f t="shared" si="945"/>
        <v>6.4625850340136057E-2</v>
      </c>
      <c r="K266" s="365">
        <f>L208/基本信息!$C$33*100</f>
        <v>8.6972891566265059E-2</v>
      </c>
      <c r="L266" s="366">
        <f t="shared" si="846"/>
        <v>3.6042921686746991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45416</v>
      </c>
      <c r="B267" s="375">
        <f t="shared" si="945"/>
        <v>0.22372881355932203</v>
      </c>
      <c r="C267" s="375">
        <f t="shared" ref="C267" si="1030">C209/C$4*100</f>
        <v>0.17346938775510204</v>
      </c>
      <c r="D267" s="375">
        <f t="shared" ref="D267" si="1031">D209/D$4*100</f>
        <v>1.6949152542372881E-2</v>
      </c>
      <c r="E267" s="375">
        <f t="shared" ref="E267" si="1032">E209/E$4*100</f>
        <v>9.1836734693877542E-2</v>
      </c>
      <c r="F267" s="375">
        <f t="shared" ref="F267" si="1033">F209/F$4*100</f>
        <v>8.8135593220338981E-2</v>
      </c>
      <c r="G267" s="375">
        <f t="shared" ref="G267" si="1034">G209/G$4*100</f>
        <v>9.0909090909090912E-2</v>
      </c>
      <c r="H267" s="375">
        <f t="shared" ref="H267" si="1035">H209/H$4*100</f>
        <v>9.0909090909090912E-2</v>
      </c>
      <c r="I267" s="375">
        <f t="shared" ref="I267" si="1036">I209/I$4*100</f>
        <v>8.4745762711864403E-2</v>
      </c>
      <c r="J267" s="375">
        <f t="shared" si="945"/>
        <v>0.10204081632653061</v>
      </c>
      <c r="K267" s="365">
        <f>L209/基本信息!$C$33*100</f>
        <v>0.10692771084337349</v>
      </c>
      <c r="L267" s="366">
        <f t="shared" si="846"/>
        <v>3.7112198795180724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45417</v>
      </c>
      <c r="B268" s="375">
        <f t="shared" si="945"/>
        <v>0.18305084745762712</v>
      </c>
      <c r="C268" s="375">
        <f t="shared" ref="C268" si="1037">C210/C$4*100</f>
        <v>0.20748299319727892</v>
      </c>
      <c r="D268" s="375">
        <f t="shared" ref="D268" si="1038">D210/D$4*100</f>
        <v>4.7457627118644069E-2</v>
      </c>
      <c r="E268" s="375">
        <f t="shared" ref="E268" si="1039">E210/E$4*100</f>
        <v>7.8231292517006806E-2</v>
      </c>
      <c r="F268" s="375">
        <f t="shared" ref="F268" si="1040">F210/F$4*100</f>
        <v>0.13559322033898305</v>
      </c>
      <c r="G268" s="375">
        <f t="shared" ref="G268" si="1041">G210/G$4*100</f>
        <v>9.4276094276094277E-2</v>
      </c>
      <c r="H268" s="375">
        <f t="shared" ref="H268" si="1042">H210/H$4*100</f>
        <v>6.7340067340067339E-2</v>
      </c>
      <c r="I268" s="375">
        <f t="shared" ref="I268" si="1043">I210/I$4*100</f>
        <v>0.11525423728813559</v>
      </c>
      <c r="J268" s="375">
        <f t="shared" si="945"/>
        <v>0.10204081632653061</v>
      </c>
      <c r="K268" s="365">
        <f>L210/基本信息!$C$33*100</f>
        <v>0.11445783132530121</v>
      </c>
      <c r="L268" s="366">
        <f t="shared" si="846"/>
        <v>3.8256777108433737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45418</v>
      </c>
      <c r="B269" s="375">
        <f t="shared" si="945"/>
        <v>0.20338983050847459</v>
      </c>
      <c r="C269" s="375">
        <f t="shared" ref="C269" si="1044">C211/C$4*100</f>
        <v>0.15646258503401361</v>
      </c>
      <c r="D269" s="375">
        <f t="shared" ref="D269" si="1045">D211/D$4*100</f>
        <v>3.7288135593220341E-2</v>
      </c>
      <c r="E269" s="375">
        <f t="shared" ref="E269" si="1046">E211/E$4*100</f>
        <v>6.1224489795918366E-2</v>
      </c>
      <c r="F269" s="375">
        <f t="shared" ref="F269" si="1047">F211/F$4*100</f>
        <v>8.1355932203389825E-2</v>
      </c>
      <c r="G269" s="375">
        <f t="shared" ref="G269" si="1048">G211/G$4*100</f>
        <v>4.3771043771043773E-2</v>
      </c>
      <c r="H269" s="375">
        <f t="shared" ref="H269" si="1049">H211/H$4*100</f>
        <v>0.11784511784511784</v>
      </c>
      <c r="I269" s="375">
        <f t="shared" ref="I269" si="1050">I211/I$4*100</f>
        <v>7.4576271186440682E-2</v>
      </c>
      <c r="J269" s="375">
        <f t="shared" si="945"/>
        <v>0.10884353741496598</v>
      </c>
      <c r="K269" s="365">
        <f>L211/基本信息!$C$33*100</f>
        <v>9.8268072289156641E-2</v>
      </c>
      <c r="L269" s="366">
        <f t="shared" si="846"/>
        <v>3.9239457831325302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45419</v>
      </c>
      <c r="B270" s="375">
        <f t="shared" si="945"/>
        <v>0.16271186440677965</v>
      </c>
      <c r="C270" s="375">
        <f t="shared" ref="C270" si="1051">C212/C$4*100</f>
        <v>0.38095238095238093</v>
      </c>
      <c r="D270" s="375">
        <f t="shared" ref="D270" si="1052">D212/D$4*100</f>
        <v>5.7627118644067797E-2</v>
      </c>
      <c r="E270" s="375">
        <f t="shared" ref="E270" si="1053">E212/E$4*100</f>
        <v>5.1020408163265307E-2</v>
      </c>
      <c r="F270" s="375">
        <f t="shared" ref="F270" si="1054">F212/F$4*100</f>
        <v>7.796610169491526E-2</v>
      </c>
      <c r="G270" s="375">
        <f t="shared" ref="G270" si="1055">G212/G$4*100</f>
        <v>0.10437710437710439</v>
      </c>
      <c r="H270" s="375">
        <f t="shared" ref="H270" si="1056">H212/H$4*100</f>
        <v>8.0808080808080801E-2</v>
      </c>
      <c r="I270" s="375">
        <f t="shared" ref="I270" si="1057">I212/I$4*100</f>
        <v>7.796610169491526E-2</v>
      </c>
      <c r="J270" s="375">
        <f t="shared" si="945"/>
        <v>0.20748299319727892</v>
      </c>
      <c r="K270" s="365">
        <f>L212/基本信息!$C$33*100</f>
        <v>0.13328313253012047</v>
      </c>
      <c r="L270" s="366">
        <f t="shared" si="846"/>
        <v>4.0572289156626509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45420</v>
      </c>
      <c r="B271" s="375">
        <f t="shared" ref="B271:J286" si="1058">B213/B$4*100</f>
        <v>0.10169491525423729</v>
      </c>
      <c r="C271" s="375">
        <f t="shared" ref="C271" si="1059">C213/C$4*100</f>
        <v>0.22108843537414968</v>
      </c>
      <c r="D271" s="375">
        <f t="shared" ref="D271" si="1060">D213/D$4*100</f>
        <v>4.0677966101694912E-2</v>
      </c>
      <c r="E271" s="375">
        <f t="shared" ref="E271" si="1061">E213/E$4*100</f>
        <v>7.1428571428571425E-2</v>
      </c>
      <c r="F271" s="375">
        <f t="shared" ref="F271" si="1062">F213/F$4*100</f>
        <v>8.1355932203389825E-2</v>
      </c>
      <c r="G271" s="375">
        <f t="shared" ref="G271" si="1063">G213/G$4*100</f>
        <v>7.0707070707070704E-2</v>
      </c>
      <c r="H271" s="375">
        <f t="shared" ref="H271" si="1064">H213/H$4*100</f>
        <v>8.0808080808080801E-2</v>
      </c>
      <c r="I271" s="375">
        <f t="shared" ref="I271" si="1065">I213/I$4*100</f>
        <v>7.1186440677966104E-2</v>
      </c>
      <c r="J271" s="375">
        <f t="shared" si="1058"/>
        <v>7.8231292517006806E-2</v>
      </c>
      <c r="K271" s="365">
        <f>L213/基本信息!$C$33*100</f>
        <v>9.0737951807228906E-2</v>
      </c>
      <c r="L271" s="366">
        <f t="shared" si="846"/>
        <v>4.1479668674698802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45421</v>
      </c>
      <c r="B272" s="375">
        <f t="shared" si="1058"/>
        <v>0.13898305084745763</v>
      </c>
      <c r="C272" s="375">
        <f t="shared" ref="C272" si="1066">C214/C$4*100</f>
        <v>0.23469387755102039</v>
      </c>
      <c r="D272" s="375">
        <f t="shared" ref="D272" si="1067">D214/D$4*100</f>
        <v>3.0508474576271184E-2</v>
      </c>
      <c r="E272" s="375">
        <f t="shared" ref="E272" si="1068">E214/E$4*100</f>
        <v>0.1326530612244898</v>
      </c>
      <c r="F272" s="375">
        <f t="shared" ref="F272" si="1069">F214/F$4*100</f>
        <v>7.4576271186440682E-2</v>
      </c>
      <c r="G272" s="375">
        <f t="shared" ref="G272" si="1070">G214/G$4*100</f>
        <v>7.0707070707070704E-2</v>
      </c>
      <c r="H272" s="375">
        <f t="shared" ref="H272" si="1071">H214/H$4*100</f>
        <v>5.387205387205387E-2</v>
      </c>
      <c r="I272" s="375">
        <f t="shared" ref="I272" si="1072">I214/I$4*100</f>
        <v>6.1016949152542369E-2</v>
      </c>
      <c r="J272" s="375">
        <f t="shared" si="1058"/>
        <v>8.5034013605442174E-2</v>
      </c>
      <c r="K272" s="365">
        <f>L214/基本信息!$C$33*100</f>
        <v>9.7891566265060251E-2</v>
      </c>
      <c r="L272" s="366">
        <f t="shared" si="846"/>
        <v>4.2458584337349405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45422</v>
      </c>
      <c r="B273" s="375">
        <f t="shared" si="1058"/>
        <v>0.11525423728813559</v>
      </c>
      <c r="C273" s="375">
        <f t="shared" ref="C273" si="1073">C215/C$4*100</f>
        <v>0.17687074829931973</v>
      </c>
      <c r="D273" s="375">
        <f t="shared" ref="D273" si="1074">D215/D$4*100</f>
        <v>6.7796610169491525E-2</v>
      </c>
      <c r="E273" s="375">
        <f t="shared" ref="E273" si="1075">E215/E$4*100</f>
        <v>0.1326530612244898</v>
      </c>
      <c r="F273" s="375">
        <f t="shared" ref="F273" si="1076">F215/F$4*100</f>
        <v>8.4745762711864403E-2</v>
      </c>
      <c r="G273" s="375">
        <f t="shared" ref="G273" si="1077">G215/G$4*100</f>
        <v>6.0606060606060608E-2</v>
      </c>
      <c r="H273" s="375">
        <f t="shared" ref="H273" si="1078">H215/H$4*100</f>
        <v>7.7441077441077449E-2</v>
      </c>
      <c r="I273" s="375">
        <f t="shared" ref="I273" si="1079">I215/I$4*100</f>
        <v>0.19661016949152543</v>
      </c>
      <c r="J273" s="375">
        <f t="shared" si="1058"/>
        <v>8.1632653061224497E-2</v>
      </c>
      <c r="K273" s="365">
        <f>L215/基本信息!$C$33*100</f>
        <v>0.11031626506024096</v>
      </c>
      <c r="L273" s="366">
        <f t="shared" si="846"/>
        <v>4.3561746987951819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45423</v>
      </c>
      <c r="B274" s="375">
        <f t="shared" si="1058"/>
        <v>0.49152542372881353</v>
      </c>
      <c r="C274" s="375">
        <f t="shared" ref="C274" si="1080">C216/C$4*100</f>
        <v>0</v>
      </c>
      <c r="D274" s="375">
        <f t="shared" ref="D274" si="1081">D216/D$4*100</f>
        <v>0.12881355932203389</v>
      </c>
      <c r="E274" s="375">
        <f t="shared" ref="E274" si="1082">E216/E$4*100</f>
        <v>9.8639455782312924E-2</v>
      </c>
      <c r="F274" s="375">
        <f t="shared" ref="F274" si="1083">F216/F$4*100</f>
        <v>9.4915254237288138E-2</v>
      </c>
      <c r="G274" s="375">
        <f t="shared" ref="G274" si="1084">G216/G$4*100</f>
        <v>8.4175084175084167E-2</v>
      </c>
      <c r="H274" s="375">
        <f t="shared" ref="H274" si="1085">H216/H$4*100</f>
        <v>0.10774410774410774</v>
      </c>
      <c r="I274" s="375">
        <f t="shared" ref="I274" si="1086">I216/I$4*100</f>
        <v>0.3254237288135593</v>
      </c>
      <c r="J274" s="375">
        <f t="shared" si="1058"/>
        <v>9.5238095238095233E-2</v>
      </c>
      <c r="K274" s="365">
        <f>L216/基本信息!$C$33*100</f>
        <v>0.15850903614457831</v>
      </c>
      <c r="L274" s="366">
        <f t="shared" si="846"/>
        <v>4.5146837349397604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45424</v>
      </c>
      <c r="B275" s="375">
        <f t="shared" si="1058"/>
        <v>0.37966101694915255</v>
      </c>
      <c r="C275" s="375">
        <f t="shared" ref="C275" si="1087">C217/C$4*100</f>
        <v>0</v>
      </c>
      <c r="D275" s="375">
        <f t="shared" ref="D275" si="1088">D217/D$4*100</f>
        <v>9.152542372881356E-2</v>
      </c>
      <c r="E275" s="375">
        <f t="shared" ref="E275" si="1089">E217/E$4*100</f>
        <v>0.12244897959183673</v>
      </c>
      <c r="F275" s="375">
        <f t="shared" ref="F275" si="1090">F217/F$4*100</f>
        <v>0.16610169491525423</v>
      </c>
      <c r="G275" s="375">
        <f t="shared" ref="G275" si="1091">G217/G$4*100</f>
        <v>0.19191919191919191</v>
      </c>
      <c r="H275" s="375">
        <f t="shared" ref="H275" si="1092">H217/H$4*100</f>
        <v>9.4276094276094277E-2</v>
      </c>
      <c r="I275" s="375">
        <f t="shared" ref="I275" si="1093">I217/I$4*100</f>
        <v>0.24745762711864405</v>
      </c>
      <c r="J275" s="375">
        <f t="shared" si="1058"/>
        <v>8.8435374149659865E-2</v>
      </c>
      <c r="K275" s="365">
        <f>L217/基本信息!$C$33*100</f>
        <v>0.15361445783132532</v>
      </c>
      <c r="L275" s="366">
        <f t="shared" si="846"/>
        <v>4.6682981927710854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45425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4.6682981927710854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45426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4.6682981927710854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45427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4.6682981927710854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45428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4.6682981927710854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45429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4.6682981927710854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45430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4.6682981927710854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45431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4.6682981927710854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45432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4.6682981927710854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45433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4.6682981927710854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45434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4.6682981927710854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45435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4.6682981927710854</v>
      </c>
    </row>
    <row r="287" spans="1:31" ht="19.5" customHeight="1" outlineLevel="1">
      <c r="A287" s="199">
        <f t="shared" si="838"/>
        <v>45436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4.6682981927710854</v>
      </c>
    </row>
    <row r="288" spans="1:31" ht="19.5" customHeight="1" outlineLevel="1" thickBot="1">
      <c r="A288" s="200">
        <f t="shared" si="838"/>
        <v>45437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4.6682981927710854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2150-7A8B-46D3-A16E-C18D308E8562}">
  <dimension ref="A1:Y57"/>
  <sheetViews>
    <sheetView workbookViewId="0">
      <selection activeCell="W12" sqref="W12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51" t="s">
        <v>188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1252"/>
      <c r="M1" s="1252"/>
    </row>
    <row r="2" spans="1:25" ht="30" customHeight="1">
      <c r="A2" s="290" t="s">
        <v>189</v>
      </c>
      <c r="B2" s="1253"/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4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624</v>
      </c>
      <c r="U2" s="310" t="s">
        <v>625</v>
      </c>
      <c r="V2" s="310" t="s">
        <v>626</v>
      </c>
      <c r="W2" s="310" t="s">
        <v>627</v>
      </c>
      <c r="X2" s="1255" t="s">
        <v>197</v>
      </c>
      <c r="Y2" s="1256"/>
    </row>
    <row r="3" spans="1:25" ht="30" customHeight="1">
      <c r="A3" s="291" t="s">
        <v>190</v>
      </c>
      <c r="B3" s="1150"/>
      <c r="C3" s="1150"/>
      <c r="D3" s="1150"/>
      <c r="E3" s="1150"/>
      <c r="F3" s="1150"/>
      <c r="G3" s="1150"/>
      <c r="H3" s="1150"/>
      <c r="I3" s="1150"/>
      <c r="J3" s="1150"/>
      <c r="K3" s="1150"/>
      <c r="L3" s="1150"/>
      <c r="M3" s="1259"/>
      <c r="N3" s="305"/>
      <c r="O3" s="295">
        <v>29500</v>
      </c>
      <c r="P3" s="306">
        <v>29400</v>
      </c>
      <c r="Q3" s="306">
        <v>29500</v>
      </c>
      <c r="R3" s="306">
        <v>29400</v>
      </c>
      <c r="S3" s="306">
        <v>29500</v>
      </c>
      <c r="T3" s="306">
        <v>29700</v>
      </c>
      <c r="U3" s="306">
        <v>29700</v>
      </c>
      <c r="V3" s="306">
        <v>29500</v>
      </c>
      <c r="W3" s="306">
        <v>29400</v>
      </c>
      <c r="X3" s="1257"/>
      <c r="Y3" s="1258"/>
    </row>
    <row r="4" spans="1:25" ht="30" customHeight="1">
      <c r="A4" s="291" t="s">
        <v>191</v>
      </c>
      <c r="B4" s="1161"/>
      <c r="C4" s="1161"/>
      <c r="D4" s="1161"/>
      <c r="E4" s="1161"/>
      <c r="F4" s="1161"/>
      <c r="G4" s="1161"/>
      <c r="H4" s="1161"/>
      <c r="I4" s="1161"/>
      <c r="J4" s="1161"/>
      <c r="K4" s="1161"/>
      <c r="L4" s="1161"/>
      <c r="M4" s="1247"/>
      <c r="N4" s="305"/>
      <c r="O4" s="296">
        <v>45387</v>
      </c>
      <c r="P4" s="307">
        <v>45387</v>
      </c>
      <c r="Q4" s="307">
        <v>45387</v>
      </c>
      <c r="R4" s="307">
        <v>45387</v>
      </c>
      <c r="S4" s="307">
        <v>45387</v>
      </c>
      <c r="T4" s="307">
        <v>45388</v>
      </c>
      <c r="U4" s="307">
        <v>45388</v>
      </c>
      <c r="V4" s="307">
        <v>45388</v>
      </c>
      <c r="W4" s="307">
        <v>45388</v>
      </c>
      <c r="X4" s="1257"/>
      <c r="Y4" s="1258"/>
    </row>
    <row r="5" spans="1:25" ht="30" customHeight="1">
      <c r="A5" s="291" t="s">
        <v>192</v>
      </c>
      <c r="B5" s="1161" t="s">
        <v>213</v>
      </c>
      <c r="C5" s="1161"/>
      <c r="D5" s="1161" t="s">
        <v>212</v>
      </c>
      <c r="E5" s="1161"/>
      <c r="F5" s="1161" t="s">
        <v>213</v>
      </c>
      <c r="G5" s="1161"/>
      <c r="H5" s="1161" t="s">
        <v>212</v>
      </c>
      <c r="I5" s="1161"/>
      <c r="J5" s="1161" t="s">
        <v>216</v>
      </c>
      <c r="K5" s="1161"/>
      <c r="L5" s="1161" t="s">
        <v>212</v>
      </c>
      <c r="M5" s="1247"/>
      <c r="N5" s="305"/>
      <c r="O5" s="291" t="s">
        <v>637</v>
      </c>
      <c r="P5" s="312" t="s">
        <v>637</v>
      </c>
      <c r="Q5" s="312" t="s">
        <v>451</v>
      </c>
      <c r="R5" s="312" t="s">
        <v>451</v>
      </c>
      <c r="S5" s="312" t="s">
        <v>451</v>
      </c>
      <c r="T5" s="312" t="s">
        <v>638</v>
      </c>
      <c r="U5" s="312" t="s">
        <v>638</v>
      </c>
      <c r="V5" s="312" t="s">
        <v>638</v>
      </c>
      <c r="W5" s="312" t="s">
        <v>638</v>
      </c>
      <c r="X5" s="1257"/>
      <c r="Y5" s="1258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257"/>
      <c r="Y6" s="1258"/>
    </row>
    <row r="7" spans="1:25" ht="30" customHeight="1" thickBot="1">
      <c r="A7" s="292" t="s">
        <v>196</v>
      </c>
      <c r="B7" s="1248"/>
      <c r="C7" s="1249"/>
      <c r="D7" s="1249"/>
      <c r="E7" s="1249"/>
      <c r="F7" s="1249"/>
      <c r="G7" s="1249"/>
      <c r="H7" s="1249"/>
      <c r="I7" s="1249"/>
      <c r="J7" s="1249"/>
      <c r="K7" s="1249"/>
      <c r="L7" s="1249"/>
      <c r="M7" s="1250"/>
      <c r="N7" s="305"/>
      <c r="O7" s="330">
        <f t="shared" ref="O7:W7" ca="1" si="0">SUM(O8:O56)</f>
        <v>4211.7013032863961</v>
      </c>
      <c r="P7" s="331">
        <f t="shared" ca="1" si="0"/>
        <v>3630.2301238797768</v>
      </c>
      <c r="Q7" s="331">
        <f t="shared" ca="1" si="0"/>
        <v>4027.456863934272</v>
      </c>
      <c r="R7" s="331">
        <f t="shared" ca="1" si="0"/>
        <v>4013.2153137257815</v>
      </c>
      <c r="S7" s="331">
        <f t="shared" ca="1" si="0"/>
        <v>4050.0894540717973</v>
      </c>
      <c r="T7" s="331">
        <f t="shared" ca="1" si="0"/>
        <v>3956.585455075774</v>
      </c>
      <c r="U7" s="331">
        <f t="shared" ca="1" si="0"/>
        <v>3964.3469366979702</v>
      </c>
      <c r="V7" s="331">
        <f t="shared" ca="1" si="0"/>
        <v>3948.9782317298923</v>
      </c>
      <c r="W7" s="331">
        <f t="shared" ca="1" si="0"/>
        <v>3964.0883620437926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12.549604857036257</v>
      </c>
      <c r="P9" s="333">
        <f>IFERROR(VLOOKUP(A9,日报!U:AA,5,0)*1000/(P$3*(1-死淘统计!C124/100)),"0")</f>
        <v>12.079760446440725</v>
      </c>
      <c r="Q9" s="333">
        <f>IFERROR(VLOOKUP(A9,日报!AL:AR,5,0)*1000/(Q$3*(1-死淘统计!D124/100)),"0")</f>
        <v>12.7213515163851</v>
      </c>
      <c r="R9" s="333">
        <f>IFERROR(VLOOKUP(A9,日报!BC:BI,5,0)*1000/(R$3*(1-死淘统计!E124/100)),"0")</f>
        <v>12.254067669684797</v>
      </c>
      <c r="S9" s="333">
        <f>IFERROR(VLOOKUP(A9,日报!BT:BZ,5,0)*1000/(S$3*(1-死淘统计!F124/100)),"0")</f>
        <v>12.547902465493268</v>
      </c>
      <c r="T9" s="333">
        <f>IFERROR(VLOOKUP(A9,日报!CK:CQ,5,0)*1000/(T$3*(1-死淘统计!G124/100)),"0")</f>
        <v>12.301573927403862</v>
      </c>
      <c r="U9" s="333">
        <f>IFERROR(VLOOKUP(A9,日报!DB:DH,5,0)*1000/(U$3*(1-死淘统计!H124/100)),"0")</f>
        <v>12.635622346519307</v>
      </c>
      <c r="V9" s="333">
        <f>IFERROR(VLOOKUP(A9,日报!DS:DY,5,0)*1000/(V$3*(1-死淘统计!I124/100)),"0")</f>
        <v>12.042879435511228</v>
      </c>
      <c r="W9" s="333">
        <f>IFERROR(VLOOKUP(A9,日报!EJ:EP,5,0)*1000/(W$3*(1-死淘统计!J124/100)),"0")</f>
        <v>12.423417290673928</v>
      </c>
      <c r="X9" s="334">
        <f>AVERAGE(O9:W9)</f>
        <v>12.395131106127607</v>
      </c>
      <c r="Y9" s="334">
        <f>X9</f>
        <v>12.395131106127607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16.642325849947355</v>
      </c>
      <c r="P10" s="333">
        <f>IFERROR(VLOOKUP(A10,日报!U:AA,5,0)*1000/(P$3*(1-死淘统计!C125/100)),"0")</f>
        <v>16.171313791577298</v>
      </c>
      <c r="Q10" s="333">
        <f>IFERROR(VLOOKUP(A10,日报!AL:AR,5,0)*1000/(Q$3*(1-死淘统计!D125/100)),"0")</f>
        <v>16.476423427096073</v>
      </c>
      <c r="R10" s="333">
        <f>IFERROR(VLOOKUP(A10,日报!BC:BI,5,0)*1000/(R$3*(1-死淘统计!E125/100)),"0")</f>
        <v>16.188950615180122</v>
      </c>
      <c r="S10" s="333">
        <f>IFERROR(VLOOKUP(A10,日报!BT:BZ,5,0)*1000/(S$3*(1-死淘统计!F125/100)),"0")</f>
        <v>16.468031645784524</v>
      </c>
      <c r="T10" s="333">
        <f>IFERROR(VLOOKUP(A10,日报!CK:CQ,5,0)*1000/(T$3*(1-死淘统计!G125/100)),"0")</f>
        <v>16.019695794408282</v>
      </c>
      <c r="U10" s="333">
        <f>IFERROR(VLOOKUP(A10,日报!DB:DH,5,0)*1000/(U$3*(1-死淘统计!H125/100)),"0")</f>
        <v>16.525023607176582</v>
      </c>
      <c r="V10" s="333">
        <f>IFERROR(VLOOKUP(A10,日报!DS:DY,5,0)*1000/(V$3*(1-死淘统计!I125/100)),"0")</f>
        <v>16.307117377271954</v>
      </c>
      <c r="W10" s="333">
        <f>IFERROR(VLOOKUP(A10,日报!EJ:EP,5,0)*1000/(W$3*(1-死淘统计!J125/100)),"0")</f>
        <v>16.020724682142006</v>
      </c>
      <c r="X10" s="336">
        <f t="shared" ref="X10:X55" si="2">AVERAGE(O10:W10)</f>
        <v>16.313289643398242</v>
      </c>
      <c r="Y10" s="336">
        <f>X10+Y9</f>
        <v>28.70842074952585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21.782784792893366</v>
      </c>
      <c r="P11" s="333">
        <f>IFERROR(VLOOKUP(A11,日报!U:AA,5,0)*1000/(P$3*(1-死淘统计!C126/100)),"0")</f>
        <v>21.325963080492716</v>
      </c>
      <c r="Q11" s="333">
        <f>IFERROR(VLOOKUP(A11,日报!AL:AR,5,0)*1000/(Q$3*(1-死淘统计!D126/100)),"0")</f>
        <v>21.603048241137646</v>
      </c>
      <c r="R11" s="333">
        <f>IFERROR(VLOOKUP(A11,日报!BC:BI,5,0)*1000/(R$3*(1-死淘统计!E126/100)),"0")</f>
        <v>21.168356720953259</v>
      </c>
      <c r="S11" s="333">
        <f>IFERROR(VLOOKUP(A11,日报!BT:BZ,5,0)*1000/(S$3*(1-死淘统计!F126/100)),"0")</f>
        <v>21.415459922496431</v>
      </c>
      <c r="T11" s="333">
        <f>IFERROR(VLOOKUP(A11,日报!CK:CQ,5,0)*1000/(T$3*(1-死淘统计!G126/100)),"0")</f>
        <v>21.089927450649569</v>
      </c>
      <c r="U11" s="333">
        <f>IFERROR(VLOOKUP(A11,日报!DB:DH,5,0)*1000/(U$3*(1-死淘统计!H126/100)),"0")</f>
        <v>21.429535637149026</v>
      </c>
      <c r="V11" s="333">
        <f>IFERROR(VLOOKUP(A11,日报!DS:DY,5,0)*1000/(V$3*(1-死淘统计!I126/100)),"0")</f>
        <v>21.250552514365374</v>
      </c>
      <c r="W11" s="333">
        <f>IFERROR(VLOOKUP(A11,日报!EJ:EP,5,0)*1000/(W$3*(1-死淘统计!J126/100)),"0")</f>
        <v>21.836296018287896</v>
      </c>
      <c r="X11" s="336">
        <f t="shared" si="2"/>
        <v>21.433547153158361</v>
      </c>
      <c r="Y11" s="336">
        <f t="shared" ref="Y11:Y55" si="5">X11+Y10</f>
        <v>50.141967902684215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22.509464206541388</v>
      </c>
      <c r="P12" s="333">
        <f>IFERROR(VLOOKUP(A12,日报!U:AA,5,0)*1000/(P$3*(1-死淘统计!C127/100)),"0")</f>
        <v>23.415601285294319</v>
      </c>
      <c r="Q12" s="333">
        <f>IFERROR(VLOOKUP(A12,日报!AL:AR,5,0)*1000/(Q$3*(1-死淘统计!D127/100)),"0")</f>
        <v>22.99986370451138</v>
      </c>
      <c r="R12" s="333">
        <f>IFERROR(VLOOKUP(A12,日报!BC:BI,5,0)*1000/(R$3*(1-死淘统计!E127/100)),"0")</f>
        <v>23.414800888736966</v>
      </c>
      <c r="S12" s="333">
        <f>IFERROR(VLOOKUP(A12,日报!BT:BZ,5,0)*1000/(S$3*(1-死淘统计!F127/100)),"0")</f>
        <v>22.467320261437909</v>
      </c>
      <c r="T12" s="333">
        <f>IFERROR(VLOOKUP(A12,日报!CK:CQ,5,0)*1000/(T$3*(1-死淘统计!G127/100)),"0")</f>
        <v>23.141110097631838</v>
      </c>
      <c r="U12" s="333">
        <f>IFERROR(VLOOKUP(A12,日报!DB:DH,5,0)*1000/(U$3*(1-死淘统计!H127/100)),"0")</f>
        <v>22.296544035674472</v>
      </c>
      <c r="V12" s="333">
        <f>IFERROR(VLOOKUP(A12,日报!DS:DY,5,0)*1000/(V$3*(1-死淘统计!I127/100)),"0")</f>
        <v>22.978723404255319</v>
      </c>
      <c r="W12" s="333">
        <f>IFERROR(VLOOKUP(A12,日报!EJ:EP,5,0)*1000/(W$3*(1-死淘统计!J127/100)),"0")</f>
        <v>22.537904657833629</v>
      </c>
      <c r="X12" s="336">
        <f t="shared" si="2"/>
        <v>22.862370282435247</v>
      </c>
      <c r="Y12" s="336">
        <f t="shared" si="5"/>
        <v>73.004338185119465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26.638434479696731</v>
      </c>
      <c r="P13" s="333">
        <f>IFERROR(VLOOKUP(A13,日报!U:AA,5,0)*1000/(P$3*(1-死淘统计!C128/100)),"0")</f>
        <v>27.032575964960305</v>
      </c>
      <c r="Q13" s="333">
        <f>IFERROR(VLOOKUP(A13,日报!AL:AR,5,0)*1000/(Q$3*(1-死淘统计!D128/100)),"0")</f>
        <v>26.445096567255852</v>
      </c>
      <c r="R13" s="333">
        <f>IFERROR(VLOOKUP(A13,日报!BC:BI,5,0)*1000/(R$3*(1-死淘统计!E128/100)),"0")</f>
        <v>27.032575964960305</v>
      </c>
      <c r="S13" s="333">
        <f>IFERROR(VLOOKUP(A13,日报!BT:BZ,5,0)*1000/(S$3*(1-死淘统计!F128/100)),"0")</f>
        <v>26.400054503338328</v>
      </c>
      <c r="T13" s="333">
        <f>IFERROR(VLOOKUP(A13,日报!CK:CQ,5,0)*1000/(T$3*(1-死淘统计!G128/100)),"0")</f>
        <v>29.42071624226438</v>
      </c>
      <c r="U13" s="333">
        <f>IFERROR(VLOOKUP(A13,日报!DB:DH,5,0)*1000/(U$3*(1-死淘统计!H128/100)),"0")</f>
        <v>29.766938402733146</v>
      </c>
      <c r="V13" s="333">
        <f>IFERROR(VLOOKUP(A13,日报!DS:DY,5,0)*1000/(V$3*(1-死淘统计!I128/100)),"0")</f>
        <v>29.13911798786722</v>
      </c>
      <c r="W13" s="333">
        <f>IFERROR(VLOOKUP(A13,日报!EJ:EP,5,0)*1000/(W$3*(1-死淘统计!J128/100)),"0")</f>
        <v>23.92426262004853</v>
      </c>
      <c r="X13" s="336">
        <f t="shared" si="2"/>
        <v>27.311085859236087</v>
      </c>
      <c r="Y13" s="336">
        <f t="shared" si="5"/>
        <v>100.31542404435555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36.241794310722099</v>
      </c>
      <c r="P14" s="333">
        <f>IFERROR(VLOOKUP(A14,日报!U:AA,5,0)*1000/(P$3*(1-死淘统计!C129/100)),"0")</f>
        <v>35.153302695658141</v>
      </c>
      <c r="Q14" s="333">
        <f>IFERROR(VLOOKUP(A14,日报!AL:AR,5,0)*1000/(Q$3*(1-死淘统计!D129/100)),"0")</f>
        <v>29.546386118322175</v>
      </c>
      <c r="R14" s="333">
        <f>IFERROR(VLOOKUP(A14,日报!BC:BI,5,0)*1000/(R$3*(1-死淘统计!E129/100)),"0")</f>
        <v>29.635466630121968</v>
      </c>
      <c r="S14" s="333">
        <f>IFERROR(VLOOKUP(A14,日报!BT:BZ,5,0)*1000/(S$3*(1-死淘统计!F129/100)),"0")</f>
        <v>32.56273867975996</v>
      </c>
      <c r="T14" s="333">
        <f>IFERROR(VLOOKUP(A14,日报!CK:CQ,5,0)*1000/(T$3*(1-死淘统计!G129/100)),"0")</f>
        <v>32.318104906937393</v>
      </c>
      <c r="U14" s="333">
        <f>IFERROR(VLOOKUP(A14,日报!DB:DH,5,0)*1000/(U$3*(1-死淘统计!H129/100)),"0")</f>
        <v>33.353650277664904</v>
      </c>
      <c r="V14" s="333">
        <f>IFERROR(VLOOKUP(A14,日报!DS:DY,5,0)*1000/(V$3*(1-死淘统计!I129/100)),"0")</f>
        <v>33.444816053511708</v>
      </c>
      <c r="W14" s="333">
        <f>IFERROR(VLOOKUP(A14,日报!EJ:EP,5,0)*1000/(W$3*(1-死淘统计!J129/100)),"0")</f>
        <v>30.786071013203802</v>
      </c>
      <c r="X14" s="336">
        <f t="shared" si="2"/>
        <v>32.560258965100239</v>
      </c>
      <c r="Y14" s="336">
        <f t="shared" si="5"/>
        <v>132.8756830094558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37.835986988529363</v>
      </c>
      <c r="P15" s="333">
        <f>IFERROR(VLOOKUP(A15,日报!U:AA,5,0)*1000/(P$3*(1-死淘统计!C130/100)),"0")</f>
        <v>39.020868429195176</v>
      </c>
      <c r="Q15" s="333">
        <f>IFERROR(VLOOKUP(A15,日报!AL:AR,5,0)*1000/(Q$3*(1-死淘统计!D130/100)),"0")</f>
        <v>34.026400383010738</v>
      </c>
      <c r="R15" s="333">
        <f>IFERROR(VLOOKUP(A15,日报!BC:BI,5,0)*1000/(R$3*(1-死淘统计!E130/100)),"0")</f>
        <v>34.314734747100403</v>
      </c>
      <c r="S15" s="333">
        <f>IFERROR(VLOOKUP(A15,日报!BT:BZ,5,0)*1000/(S$3*(1-死淘统计!F130/100)),"0")</f>
        <v>35.844741064418123</v>
      </c>
      <c r="T15" s="333">
        <f>IFERROR(VLOOKUP(A15,日报!CK:CQ,5,0)*1000/(T$3*(1-死淘统计!G130/100)),"0")</f>
        <v>36.411055412545728</v>
      </c>
      <c r="U15" s="333">
        <f>IFERROR(VLOOKUP(A15,日报!DB:DH,5,0)*1000/(U$3*(1-死淘统计!H130/100)),"0")</f>
        <v>37.804299179494137</v>
      </c>
      <c r="V15" s="333">
        <f>IFERROR(VLOOKUP(A15,日报!DS:DY,5,0)*1000/(V$3*(1-死淘统计!I130/100)),"0")</f>
        <v>36.562446608576799</v>
      </c>
      <c r="W15" s="333">
        <f>IFERROR(VLOOKUP(A15,日报!EJ:EP,5,0)*1000/(W$3*(1-死淘统计!J130/100)),"0")</f>
        <v>34.059012802081192</v>
      </c>
      <c r="X15" s="336">
        <f t="shared" si="2"/>
        <v>36.208838401661296</v>
      </c>
      <c r="Y15" s="336">
        <f t="shared" si="5"/>
        <v>169.08452141111709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43.256471237031676</v>
      </c>
      <c r="P16" s="333">
        <f>IFERROR(VLOOKUP(A16,日报!U:AA,5,0)*1000/(P$3*(1-死淘统计!C131/100)),"0")</f>
        <v>44.322864365109595</v>
      </c>
      <c r="Q16" s="333">
        <f>IFERROR(VLOOKUP(A16,日报!AL:AR,5,0)*1000/(Q$3*(1-死淘统计!D131/100)),"0")</f>
        <v>38.494586698745486</v>
      </c>
      <c r="R16" s="333">
        <f>IFERROR(VLOOKUP(A16,日报!BC:BI,5,0)*1000/(R$3*(1-死淘统计!E131/100)),"0")</f>
        <v>38.025442477876105</v>
      </c>
      <c r="S16" s="333">
        <f>IFERROR(VLOOKUP(A16,日报!BT:BZ,5,0)*1000/(S$3*(1-死淘统计!F131/100)),"0")</f>
        <v>40.380782184342564</v>
      </c>
      <c r="T16" s="333">
        <f>IFERROR(VLOOKUP(A16,日报!CK:CQ,5,0)*1000/(T$3*(1-死淘统计!G131/100)),"0")</f>
        <v>44.52405322415558</v>
      </c>
      <c r="U16" s="333">
        <f>IFERROR(VLOOKUP(A16,日报!DB:DH,5,0)*1000/(U$3*(1-死淘统计!H131/100)),"0")</f>
        <v>44.418628489424947</v>
      </c>
      <c r="V16" s="333">
        <f>IFERROR(VLOOKUP(A16,日报!DS:DY,5,0)*1000/(V$3*(1-死淘统计!I131/100)),"0")</f>
        <v>43.110881186411447</v>
      </c>
      <c r="W16" s="333">
        <f>IFERROR(VLOOKUP(A16,日报!EJ:EP,5,0)*1000/(W$3*(1-死淘统计!J131/100)),"0")</f>
        <v>41.459369817578775</v>
      </c>
      <c r="X16" s="336">
        <f t="shared" si="2"/>
        <v>41.999231075630689</v>
      </c>
      <c r="Y16" s="336">
        <f t="shared" si="5"/>
        <v>211.08375248674778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36.413212301107926</v>
      </c>
      <c r="P17" s="333">
        <f>IFERROR(VLOOKUP(A17,日报!U:AA,5,0)*1000/(P$3*(1-死淘统计!C132/100)),"0")</f>
        <v>36.565922639678355</v>
      </c>
      <c r="Q17" s="333">
        <f>IFERROR(VLOOKUP(A17,日报!AL:AR,5,0)*1000/(Q$3*(1-死淘统计!D132/100)),"0")</f>
        <v>32.89473684210526</v>
      </c>
      <c r="R17" s="333">
        <f>IFERROR(VLOOKUP(A17,日报!BC:BI,5,0)*1000/(R$3*(1-死淘统计!E132/100)),"0")</f>
        <v>32.696699190367447</v>
      </c>
      <c r="S17" s="333">
        <f>IFERROR(VLOOKUP(A17,日报!BT:BZ,5,0)*1000/(S$3*(1-死淘统计!F132/100)),"0")</f>
        <v>35.429279031370392</v>
      </c>
      <c r="T17" s="333">
        <f>IFERROR(VLOOKUP(A17,日报!CK:CQ,5,0)*1000/(T$3*(1-死淘统计!G132/100)),"0")</f>
        <v>38.233085273434831</v>
      </c>
      <c r="U17" s="333">
        <f>IFERROR(VLOOKUP(A17,日报!DB:DH,5,0)*1000/(U$3*(1-死淘统计!H132/100)),"0")</f>
        <v>38.318108727633515</v>
      </c>
      <c r="V17" s="333">
        <f>IFERROR(VLOOKUP(A17,日报!DS:DY,5,0)*1000/(V$3*(1-死淘统计!I132/100)),"0")</f>
        <v>38.666022232962781</v>
      </c>
      <c r="W17" s="333">
        <f>IFERROR(VLOOKUP(A17,日报!EJ:EP,5,0)*1000/(W$3*(1-死淘统计!J132/100)),"0")</f>
        <v>35.962515992945811</v>
      </c>
      <c r="X17" s="336">
        <f t="shared" si="2"/>
        <v>36.131064692400706</v>
      </c>
      <c r="Y17" s="336">
        <f t="shared" si="5"/>
        <v>247.2148171791485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54.909003004454881</v>
      </c>
      <c r="P18" s="333">
        <f>IFERROR(VLOOKUP(A18,日报!U:AA,5,0)*1000/(P$3*(1-死淘统计!C133/100)),"0")</f>
        <v>54.283732223378422</v>
      </c>
      <c r="Q18" s="333">
        <f>IFERROR(VLOOKUP(A18,日报!AL:AR,5,0)*1000/(Q$3*(1-死淘统计!D133/100)),"0")</f>
        <v>49.648324369052546</v>
      </c>
      <c r="R18" s="333">
        <f>IFERROR(VLOOKUP(A18,日报!BC:BI,5,0)*1000/(R$3*(1-死淘统计!E133/100)),"0")</f>
        <v>48.651269088264826</v>
      </c>
      <c r="S18" s="333">
        <f>IFERROR(VLOOKUP(A18,日报!BT:BZ,5,0)*1000/(S$3*(1-死淘统计!F133/100)),"0")</f>
        <v>50.950151473423297</v>
      </c>
      <c r="T18" s="333">
        <f>IFERROR(VLOOKUP(A18,日报!CK:CQ,5,0)*1000/(T$3*(1-死淘统计!G133/100)),"0")</f>
        <v>55.014522467110886</v>
      </c>
      <c r="U18" s="333">
        <f>IFERROR(VLOOKUP(A18,日报!DB:DH,5,0)*1000/(U$3*(1-死淘统计!H133/100)),"0")</f>
        <v>56.827907295197015</v>
      </c>
      <c r="V18" s="333">
        <f>IFERROR(VLOOKUP(A18,日报!DS:DY,5,0)*1000/(V$3*(1-死淘统计!I133/100)),"0")</f>
        <v>57.183332181604591</v>
      </c>
      <c r="W18" s="333">
        <f>IFERROR(VLOOKUP(A18,日报!EJ:EP,5,0)*1000/(W$3*(1-死淘统计!J133/100)),"0")</f>
        <v>50.51903114186851</v>
      </c>
      <c r="X18" s="336">
        <f t="shared" si="2"/>
        <v>53.10969702715056</v>
      </c>
      <c r="Y18" s="336">
        <f t="shared" si="5"/>
        <v>300.32451420629906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62.932226832641767</v>
      </c>
      <c r="P19" s="333">
        <f>IFERROR(VLOOKUP(A19,日报!U:AA,5,0)*1000/(P$3*(1-死淘统计!C134/100)),"0")</f>
        <v>62.326388888888886</v>
      </c>
      <c r="Q19" s="333">
        <f>IFERROR(VLOOKUP(A19,日报!AL:AR,5,0)*1000/(Q$3*(1-死淘统计!D134/100)),"0")</f>
        <v>58.334196265230752</v>
      </c>
      <c r="R19" s="333">
        <f>IFERROR(VLOOKUP(A19,日报!BC:BI,5,0)*1000/(R$3*(1-死淘统计!E134/100)),"0")</f>
        <v>57.186427754479602</v>
      </c>
      <c r="S19" s="333">
        <f>IFERROR(VLOOKUP(A19,日报!BT:BZ,5,0)*1000/(S$3*(1-死淘统计!F134/100)),"0")</f>
        <v>59.265384880435533</v>
      </c>
      <c r="T19" s="333">
        <f>IFERROR(VLOOKUP(A19,日报!CK:CQ,5,0)*1000/(T$3*(1-死淘统计!G134/100)),"0")</f>
        <v>62.080996032288958</v>
      </c>
      <c r="U19" s="333">
        <f>IFERROR(VLOOKUP(A19,日报!DB:DH,5,0)*1000/(U$3*(1-死淘统计!H134/100)),"0")</f>
        <v>63.891743747858854</v>
      </c>
      <c r="V19" s="333">
        <f>IFERROR(VLOOKUP(A19,日报!DS:DY,5,0)*1000/(V$3*(1-死淘统计!I134/100)),"0")</f>
        <v>63.634791630641537</v>
      </c>
      <c r="W19" s="333">
        <f>IFERROR(VLOOKUP(A19,日报!EJ:EP,5,0)*1000/(W$3*(1-死淘统计!J134/100)),"0")</f>
        <v>59.204376276702561</v>
      </c>
      <c r="X19" s="336">
        <f t="shared" si="2"/>
        <v>60.984059145463171</v>
      </c>
      <c r="Y19" s="336">
        <f t="shared" si="5"/>
        <v>361.30857335176222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71.129417465646739</v>
      </c>
      <c r="P20" s="333">
        <f>IFERROR(VLOOKUP(A20,日报!U:AA,5,0)*1000/(P$3*(1-死淘统计!C135/100)),"0")</f>
        <v>69.029072193629162</v>
      </c>
      <c r="Q20" s="333">
        <f>IFERROR(VLOOKUP(A20,日报!AL:AR,5,0)*1000/(Q$3*(1-死淘统计!D135/100)),"0")</f>
        <v>64.786980408417122</v>
      </c>
      <c r="R20" s="333">
        <f>IFERROR(VLOOKUP(A20,日报!BC:BI,5,0)*1000/(R$3*(1-死淘统计!E135/100)),"0")</f>
        <v>63.293334258167441</v>
      </c>
      <c r="S20" s="333">
        <f>IFERROR(VLOOKUP(A20,日报!BT:BZ,5,0)*1000/(S$3*(1-死淘统计!F135/100)),"0")</f>
        <v>65.36060428379264</v>
      </c>
      <c r="T20" s="333">
        <f>IFERROR(VLOOKUP(A20,日报!CK:CQ,5,0)*1000/(T$3*(1-死淘统计!G135/100)),"0")</f>
        <v>67.616145708514495</v>
      </c>
      <c r="U20" s="333">
        <f>IFERROR(VLOOKUP(A20,日报!DB:DH,5,0)*1000/(U$3*(1-死淘统计!H135/100)),"0")</f>
        <v>68.60357424621823</v>
      </c>
      <c r="V20" s="333">
        <f>IFERROR(VLOOKUP(A20,日报!DS:DY,5,0)*1000/(V$3*(1-死淘统计!I135/100)),"0")</f>
        <v>69.405981722514539</v>
      </c>
      <c r="W20" s="333">
        <f>IFERROR(VLOOKUP(A20,日报!EJ:EP,5,0)*1000/(W$3*(1-死淘统计!J135/100)),"0")</f>
        <v>65.322105554977995</v>
      </c>
      <c r="X20" s="336">
        <f t="shared" si="2"/>
        <v>67.171912871319819</v>
      </c>
      <c r="Y20" s="336">
        <f t="shared" si="5"/>
        <v>428.48048622308204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78.31450550973733</v>
      </c>
      <c r="P21" s="333">
        <f>IFERROR(VLOOKUP(A21,日报!U:AA,5,0)*1000/(P$3*(1-死淘统计!C136/100)),"0")</f>
        <v>74.832062928544076</v>
      </c>
      <c r="Q21" s="333">
        <f>IFERROR(VLOOKUP(A21,日报!AL:AR,5,0)*1000/(Q$3*(1-死淘统计!D136/100)),"0")</f>
        <v>68.83907568839075</v>
      </c>
      <c r="R21" s="333">
        <f>IFERROR(VLOOKUP(A21,日报!BC:BI,5,0)*1000/(R$3*(1-死淘统计!E136/100)),"0")</f>
        <v>67.863093585115251</v>
      </c>
      <c r="S21" s="333">
        <f>IFERROR(VLOOKUP(A21,日报!BT:BZ,5,0)*1000/(S$3*(1-死淘统计!F136/100)),"0")</f>
        <v>72.175985081327482</v>
      </c>
      <c r="T21" s="333">
        <f>IFERROR(VLOOKUP(A21,日报!CK:CQ,5,0)*1000/(T$3*(1-死淘统计!G136/100)),"0")</f>
        <v>75.767964893033465</v>
      </c>
      <c r="U21" s="333">
        <f>IFERROR(VLOOKUP(A21,日报!DB:DH,5,0)*1000/(U$3*(1-死淘统计!H136/100)),"0")</f>
        <v>76.4053432231036</v>
      </c>
      <c r="V21" s="333">
        <f>IFERROR(VLOOKUP(A21,日报!DS:DY,5,0)*1000/(V$3*(1-死淘统计!I136/100)),"0")</f>
        <v>77.800110895481012</v>
      </c>
      <c r="W21" s="333">
        <f>IFERROR(VLOOKUP(A21,日报!EJ:EP,5,0)*1000/(W$3*(1-死淘统计!J136/100)),"0")</f>
        <v>73.922398833900189</v>
      </c>
      <c r="X21" s="336">
        <f t="shared" si="2"/>
        <v>73.991171182070346</v>
      </c>
      <c r="Y21" s="336">
        <f t="shared" si="5"/>
        <v>502.47165740515237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83.295734564259192</v>
      </c>
      <c r="P22" s="333">
        <f>IFERROR(VLOOKUP(A22,日报!U:AA,5,0)*1000/(P$3*(1-死淘统计!C137/100)),"0")</f>
        <v>83.533884412821322</v>
      </c>
      <c r="Q22" s="333">
        <f>IFERROR(VLOOKUP(A22,日报!AL:AR,5,0)*1000/(Q$3*(1-死淘统计!D137/100)),"0")</f>
        <v>76.53679653679653</v>
      </c>
      <c r="R22" s="333">
        <f>IFERROR(VLOOKUP(A22,日报!BC:BI,5,0)*1000/(R$3*(1-死淘统计!E137/100)),"0")</f>
        <v>76.094510076441978</v>
      </c>
      <c r="S22" s="333">
        <f>IFERROR(VLOOKUP(A22,日报!BT:BZ,5,0)*1000/(S$3*(1-死淘统计!F137/100)),"0")</f>
        <v>79.035661167029843</v>
      </c>
      <c r="T22" s="333">
        <f>IFERROR(VLOOKUP(A22,日报!CK:CQ,5,0)*1000/(T$3*(1-死淘统计!G137/100)),"0")</f>
        <v>83.399114527919821</v>
      </c>
      <c r="U22" s="333">
        <f>IFERROR(VLOOKUP(A22,日报!DB:DH,5,0)*1000/(U$3*(1-死淘统计!H137/100)),"0")</f>
        <v>81.332966503886098</v>
      </c>
      <c r="V22" s="333">
        <f>IFERROR(VLOOKUP(A22,日报!DS:DY,5,0)*1000/(V$3*(1-死淘统计!I137/100)),"0")</f>
        <v>82.902632765617952</v>
      </c>
      <c r="W22" s="333">
        <f>IFERROR(VLOOKUP(A22,日报!EJ:EP,5,0)*1000/(W$3*(1-死淘统计!J137/100)),"0")</f>
        <v>77.967632145585881</v>
      </c>
      <c r="X22" s="336">
        <f t="shared" si="2"/>
        <v>80.4554369667065</v>
      </c>
      <c r="Y22" s="336">
        <f t="shared" si="5"/>
        <v>582.92709437185886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87.051709758131778</v>
      </c>
      <c r="P23" s="333">
        <f>IFERROR(VLOOKUP(A23,日报!U:AA,5,0)*1000/(P$3*(1-死淘统计!C138/100)),"0")</f>
        <v>88.362671137189153</v>
      </c>
      <c r="Q23" s="333">
        <f>IFERROR(VLOOKUP(A23,日报!AL:AR,5,0)*1000/(Q$3*(1-死淘统计!D138/100)),"0")</f>
        <v>82.163286531461253</v>
      </c>
      <c r="R23" s="333">
        <f>IFERROR(VLOOKUP(A23,日报!BC:BI,5,0)*1000/(R$3*(1-死淘统计!E138/100)),"0")</f>
        <v>82.106947778589571</v>
      </c>
      <c r="S23" s="333">
        <f>IFERROR(VLOOKUP(A23,日报!BT:BZ,5,0)*1000/(S$3*(1-死淘统计!F138/100)),"0")</f>
        <v>83.082355384775155</v>
      </c>
      <c r="T23" s="333">
        <f>IFERROR(VLOOKUP(A23,日报!CK:CQ,5,0)*1000/(T$3*(1-死淘统计!G138/100)),"0")</f>
        <v>90.528051671419249</v>
      </c>
      <c r="U23" s="333">
        <f>IFERROR(VLOOKUP(A23,日报!DB:DH,5,0)*1000/(U$3*(1-死淘统计!H138/100)),"0")</f>
        <v>88.996763754045304</v>
      </c>
      <c r="V23" s="333">
        <f>IFERROR(VLOOKUP(A23,日报!DS:DY,5,0)*1000/(V$3*(1-死淘统计!I138/100)),"0")</f>
        <v>89.251606181628759</v>
      </c>
      <c r="W23" s="333">
        <f>IFERROR(VLOOKUP(A23,日报!EJ:EP,5,0)*1000/(W$3*(1-死淘统计!J138/100)),"0")</f>
        <v>84.698598212111719</v>
      </c>
      <c r="X23" s="336">
        <f t="shared" si="2"/>
        <v>86.249110045483548</v>
      </c>
      <c r="Y23" s="336">
        <f t="shared" si="5"/>
        <v>669.17620441734243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91.874021228467029</v>
      </c>
      <c r="P24" s="333">
        <f>IFERROR(VLOOKUP(A24,日报!U:AA,5,0)*1000/(P$3*(1-死淘统计!C139/100)),"0")</f>
        <v>92.492219463580099</v>
      </c>
      <c r="Q24" s="333">
        <f>IFERROR(VLOOKUP(A24,日报!AL:AR,5,0)*1000/(Q$3*(1-死淘统计!D139/100)),"0")</f>
        <v>89.229914589264638</v>
      </c>
      <c r="R24" s="333">
        <f>IFERROR(VLOOKUP(A24,日报!BC:BI,5,0)*1000/(R$3*(1-死淘统计!E139/100)),"0")</f>
        <v>90.61127761901443</v>
      </c>
      <c r="S24" s="333">
        <f>IFERROR(VLOOKUP(A24,日报!BT:BZ,5,0)*1000/(S$3*(1-死淘统计!F139/100)),"0")</f>
        <v>92.081989387160547</v>
      </c>
      <c r="T24" s="333">
        <f>IFERROR(VLOOKUP(A24,日报!CK:CQ,5,0)*1000/(T$3*(1-死淘统计!G139/100)),"0")</f>
        <v>97.992023105487547</v>
      </c>
      <c r="U24" s="333">
        <f>IFERROR(VLOOKUP(A24,日报!DB:DH,5,0)*1000/(U$3*(1-死淘统计!H139/100)),"0")</f>
        <v>94.284335355763929</v>
      </c>
      <c r="V24" s="333">
        <f>IFERROR(VLOOKUP(A24,日报!DS:DY,5,0)*1000/(V$3*(1-死淘统计!I139/100)),"0")</f>
        <v>94.713426714399915</v>
      </c>
      <c r="W24" s="333">
        <f>IFERROR(VLOOKUP(A24,日报!EJ:EP,5,0)*1000/(W$3*(1-死淘统计!J139/100)),"0")</f>
        <v>91.744716409595767</v>
      </c>
      <c r="X24" s="336">
        <f t="shared" si="2"/>
        <v>92.780435985859327</v>
      </c>
      <c r="Y24" s="336">
        <f t="shared" si="5"/>
        <v>761.95664040320173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98.958151851980901</v>
      </c>
      <c r="P25" s="333">
        <f>IFERROR(VLOOKUP(A25,日报!U:AA,5,0)*1000/(P$3*(1-死淘统计!C140/100)),"0")</f>
        <v>98.571328524406468</v>
      </c>
      <c r="Q25" s="333">
        <f>IFERROR(VLOOKUP(A25,日报!AL:AR,5,0)*1000/(Q$3*(1-死淘统计!D140/100)),"0")</f>
        <v>93.519677374495899</v>
      </c>
      <c r="R25" s="333">
        <f>IFERROR(VLOOKUP(A25,日报!BC:BI,5,0)*1000/(R$3*(1-死淘统计!E140/100)),"0")</f>
        <v>95.821551994973291</v>
      </c>
      <c r="S25" s="333">
        <f>IFERROR(VLOOKUP(A25,日报!BT:BZ,5,0)*1000/(S$3*(1-死淘统计!F140/100)),"0")</f>
        <v>100.87155804020973</v>
      </c>
      <c r="T25" s="333">
        <f>IFERROR(VLOOKUP(A25,日报!CK:CQ,5,0)*1000/(T$3*(1-死淘统计!G140/100)),"0")</f>
        <v>100.44028618602091</v>
      </c>
      <c r="U25" s="333">
        <f>IFERROR(VLOOKUP(A25,日报!DB:DH,5,0)*1000/(U$3*(1-死淘统计!H140/100)),"0")</f>
        <v>98.861283643892335</v>
      </c>
      <c r="V25" s="333">
        <f>IFERROR(VLOOKUP(A25,日报!DS:DY,5,0)*1000/(V$3*(1-死淘统计!I140/100)),"0")</f>
        <v>97.387916942019402</v>
      </c>
      <c r="W25" s="333">
        <f>IFERROR(VLOOKUP(A25,日报!EJ:EP,5,0)*1000/(W$3*(1-死淘统计!J140/100)),"0")</f>
        <v>95.667932945317673</v>
      </c>
      <c r="X25" s="336">
        <f t="shared" si="2"/>
        <v>97.788854167035183</v>
      </c>
      <c r="Y25" s="336">
        <f t="shared" si="5"/>
        <v>859.74549457023693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104.79877240705866</v>
      </c>
      <c r="P26" s="333">
        <f>IFERROR(VLOOKUP(A26,日报!U:AA,5,0)*1000/(P$3*(1-死淘统计!C141/100)),"0")</f>
        <v>103.95119727938857</v>
      </c>
      <c r="Q26" s="333">
        <f>IFERROR(VLOOKUP(A26,日报!AL:AR,5,0)*1000/(Q$3*(1-死淘统计!D141/100)),"0")</f>
        <v>101.48308035092606</v>
      </c>
      <c r="R26" s="333">
        <f>IFERROR(VLOOKUP(A26,日报!BC:BI,5,0)*1000/(R$3*(1-死淘统计!E141/100)),"0")</f>
        <v>103.10719653280206</v>
      </c>
      <c r="S26" s="333">
        <f>IFERROR(VLOOKUP(A26,日报!BT:BZ,5,0)*1000/(S$3*(1-死淘统计!F141/100)),"0")</f>
        <v>108.24240739453749</v>
      </c>
      <c r="T26" s="333">
        <f>IFERROR(VLOOKUP(A26,日报!CK:CQ,5,0)*1000/(T$3*(1-死淘统计!G141/100)),"0")</f>
        <v>107.2104629151609</v>
      </c>
      <c r="U26" s="333">
        <f>IFERROR(VLOOKUP(A26,日报!DB:DH,5,0)*1000/(U$3*(1-死淘统计!H141/100)),"0")</f>
        <v>103.94723210277307</v>
      </c>
      <c r="V26" s="333">
        <f>IFERROR(VLOOKUP(A26,日报!DS:DY,5,0)*1000/(V$3*(1-死淘统计!I141/100)),"0")</f>
        <v>101.65361183637945</v>
      </c>
      <c r="W26" s="333">
        <f>IFERROR(VLOOKUP(A26,日报!EJ:EP,5,0)*1000/(W$3*(1-死淘统计!J141/100)),"0")</f>
        <v>98.06658756194598</v>
      </c>
      <c r="X26" s="336">
        <f t="shared" si="2"/>
        <v>103.60672759788581</v>
      </c>
      <c r="Y26" s="336">
        <f t="shared" si="5"/>
        <v>963.35222216812269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108.77536054754339</v>
      </c>
      <c r="P27" s="333">
        <f>IFERROR(VLOOKUP(A27,日报!U:AA,5,0)*1000/(P$3*(1-死淘统计!C142/100)),"0")</f>
        <v>106.32698178755659</v>
      </c>
      <c r="Q27" s="333">
        <f>IFERROR(VLOOKUP(A27,日报!AL:AR,5,0)*1000/(Q$3*(1-死淘统计!D142/100)),"0")</f>
        <v>103.68382532324958</v>
      </c>
      <c r="R27" s="333">
        <f>IFERROR(VLOOKUP(A27,日报!BC:BI,5,0)*1000/(R$3*(1-死淘统计!E142/100)),"0")</f>
        <v>105.84695055810211</v>
      </c>
      <c r="S27" s="333">
        <f>IFERROR(VLOOKUP(A27,日报!BT:BZ,5,0)*1000/(S$3*(1-死淘统计!F142/100)),"0")</f>
        <v>108.51419031719533</v>
      </c>
      <c r="T27" s="333">
        <f>IFERROR(VLOOKUP(A27,日报!CK:CQ,5,0)*1000/(T$3*(1-死淘统计!G142/100)),"0")</f>
        <v>112.29375495160346</v>
      </c>
      <c r="U27" s="333">
        <f>IFERROR(VLOOKUP(A27,日报!DB:DH,5,0)*1000/(U$3*(1-死淘统计!H142/100)),"0")</f>
        <v>109.03749783998617</v>
      </c>
      <c r="V27" s="333">
        <f>IFERROR(VLOOKUP(A27,日报!DS:DY,5,0)*1000/(V$3*(1-死淘统计!I142/100)),"0")</f>
        <v>110.10452961672473</v>
      </c>
      <c r="W27" s="333">
        <f>IFERROR(VLOOKUP(A27,日报!EJ:EP,5,0)*1000/(W$3*(1-死淘统计!J142/100)),"0")</f>
        <v>107.54380442765712</v>
      </c>
      <c r="X27" s="336">
        <f t="shared" si="2"/>
        <v>108.01409948551316</v>
      </c>
      <c r="Y27" s="336">
        <f t="shared" si="5"/>
        <v>1071.3663216536359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117.67791571953138</v>
      </c>
      <c r="P28" s="333">
        <f>IFERROR(VLOOKUP(A28,日报!U:AA,5,0)*1000/(P$3*(1-死淘统计!C143/100)),"0")</f>
        <v>117.22319859402461</v>
      </c>
      <c r="Q28" s="333">
        <f>IFERROR(VLOOKUP(A28,日报!AL:AR,5,0)*1000/(Q$3*(1-死淘统计!D143/100)),"0")</f>
        <v>107.421875</v>
      </c>
      <c r="R28" s="333">
        <f>IFERROR(VLOOKUP(A28,日报!BC:BI,5,0)*1000/(R$3*(1-死淘统计!E143/100)),"0")</f>
        <v>107.88091068301226</v>
      </c>
      <c r="S28" s="333">
        <f>IFERROR(VLOOKUP(A28,日报!BT:BZ,5,0)*1000/(S$3*(1-死淘统计!F143/100)),"0")</f>
        <v>111.04535802555088</v>
      </c>
      <c r="T28" s="333">
        <f>IFERROR(VLOOKUP(A28,日报!CK:CQ,5,0)*1000/(T$3*(1-死淘统计!G143/100)),"0")</f>
        <v>120.79958642081682</v>
      </c>
      <c r="U28" s="333">
        <f>IFERROR(VLOOKUP(A28,日报!DB:DH,5,0)*1000/(U$3*(1-死淘统计!H143/100)),"0")</f>
        <v>120.93425605536332</v>
      </c>
      <c r="V28" s="333">
        <f>IFERROR(VLOOKUP(A28,日报!DS:DY,5,0)*1000/(V$3*(1-死淘统计!I143/100)),"0")</f>
        <v>122.38493723849372</v>
      </c>
      <c r="W28" s="333">
        <f>IFERROR(VLOOKUP(A28,日报!EJ:EP,5,0)*1000/(W$3*(1-死淘统计!J143/100)),"0")</f>
        <v>115.1557577878894</v>
      </c>
      <c r="X28" s="336">
        <f t="shared" si="2"/>
        <v>115.61375505829804</v>
      </c>
      <c r="Y28" s="336">
        <f t="shared" si="5"/>
        <v>1186.9800767119339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124.64113157341923</v>
      </c>
      <c r="P29" s="333">
        <f>IFERROR(VLOOKUP(A29,日报!U:AA,5,0)*1000/(P$3*(1-死淘统计!C144/100)),"0")</f>
        <v>126.53995072157691</v>
      </c>
      <c r="Q29" s="333">
        <f>IFERROR(VLOOKUP(A29,日报!AL:AR,5,0)*1000/(Q$3*(1-死淘统计!D144/100)),"0")</f>
        <v>108.74877810361681</v>
      </c>
      <c r="R29" s="333">
        <f>IFERROR(VLOOKUP(A29,日报!BC:BI,5,0)*1000/(R$3*(1-死淘统计!E144/100)),"0")</f>
        <v>114.53729039500456</v>
      </c>
      <c r="S29" s="333">
        <f>IFERROR(VLOOKUP(A29,日报!BT:BZ,5,0)*1000/(S$3*(1-死淘统计!F144/100)),"0")</f>
        <v>113.74721293199553</v>
      </c>
      <c r="T29" s="333">
        <f>IFERROR(VLOOKUP(A29,日报!CK:CQ,5,0)*1000/(T$3*(1-死淘统计!G144/100)),"0")</f>
        <v>121.62302039126385</v>
      </c>
      <c r="U29" s="333">
        <f>IFERROR(VLOOKUP(A29,日报!DB:DH,5,0)*1000/(U$3*(1-死淘统计!H144/100)),"0")</f>
        <v>124.52804045862344</v>
      </c>
      <c r="V29" s="333">
        <f>IFERROR(VLOOKUP(A29,日报!DS:DY,5,0)*1000/(V$3*(1-死淘统计!I144/100)),"0")</f>
        <v>123.36846513575766</v>
      </c>
      <c r="W29" s="333">
        <f>IFERROR(VLOOKUP(A29,日报!EJ:EP,5,0)*1000/(W$3*(1-死淘统计!J144/100)),"0")</f>
        <v>120.64672254760987</v>
      </c>
      <c r="X29" s="336">
        <f t="shared" si="2"/>
        <v>119.82006802876309</v>
      </c>
      <c r="Y29" s="336">
        <f t="shared" si="5"/>
        <v>1306.8001447406969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118.35045762176946</v>
      </c>
      <c r="P30" s="333">
        <f>IFERROR(VLOOKUP(A30,日报!U:AA,5,0)*1000/(P$3*(1-死淘统计!C145/100)),"0")</f>
        <v>133.19708234962474</v>
      </c>
      <c r="Q30" s="333">
        <f>IFERROR(VLOOKUP(A30,日报!AL:AR,5,0)*1000/(Q$3*(1-死淘统计!D145/100)),"0")</f>
        <v>111.79820424134438</v>
      </c>
      <c r="R30" s="333">
        <f>IFERROR(VLOOKUP(A30,日报!BC:BI,5,0)*1000/(R$3*(1-死淘统计!E145/100)),"0")</f>
        <v>116.47517655739433</v>
      </c>
      <c r="S30" s="333">
        <f>IFERROR(VLOOKUP(A30,日报!BT:BZ,5,0)*1000/(S$3*(1-死淘统计!F145/100)),"0")</f>
        <v>114.66368808684422</v>
      </c>
      <c r="T30" s="333">
        <f>IFERROR(VLOOKUP(A30,日报!CK:CQ,5,0)*1000/(T$3*(1-死淘统计!G145/100)),"0")</f>
        <v>128.93190459730383</v>
      </c>
      <c r="U30" s="333">
        <f>IFERROR(VLOOKUP(A30,日报!DB:DH,5,0)*1000/(U$3*(1-死淘统计!H145/100)),"0")</f>
        <v>131.1912931960764</v>
      </c>
      <c r="V30" s="333">
        <f>IFERROR(VLOOKUP(A30,日报!DS:DY,5,0)*1000/(V$3*(1-死淘统计!I145/100)),"0")</f>
        <v>132.19936432538157</v>
      </c>
      <c r="W30" s="333">
        <f>IFERROR(VLOOKUP(A30,日报!EJ:EP,5,0)*1000/(W$3*(1-死淘统计!J145/100)),"0")</f>
        <v>127.04557452049974</v>
      </c>
      <c r="X30" s="336">
        <f t="shared" si="2"/>
        <v>123.76141616624874</v>
      </c>
      <c r="Y30" s="336">
        <f t="shared" si="5"/>
        <v>1430.5615609069455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109.88239424258381</v>
      </c>
      <c r="P31" s="333">
        <f>IFERROR(VLOOKUP(A31,日报!U:AA,5,0)*1000/(P$3*(1-死淘统计!C146/100)),"0")</f>
        <v>138.87418387153696</v>
      </c>
      <c r="Q31" s="333">
        <f>IFERROR(VLOOKUP(A31,日报!AL:AR,5,0)*1000/(Q$3*(1-死淘统计!D146/100)),"0")</f>
        <v>117.62444071588367</v>
      </c>
      <c r="R31" s="333">
        <f>IFERROR(VLOOKUP(A31,日报!BC:BI,5,0)*1000/(R$3*(1-死淘统计!E146/100)),"0")</f>
        <v>116.00478805802</v>
      </c>
      <c r="S31" s="333">
        <f>IFERROR(VLOOKUP(A31,日报!BT:BZ,5,0)*1000/(S$3*(1-死淘统计!F146/100)),"0")</f>
        <v>116.48244018469288</v>
      </c>
      <c r="T31" s="333">
        <f>IFERROR(VLOOKUP(A31,日报!CK:CQ,5,0)*1000/(T$3*(1-死淘统计!G146/100)),"0")</f>
        <v>129.11488801966146</v>
      </c>
      <c r="U31" s="333">
        <f>IFERROR(VLOOKUP(A31,日报!DB:DH,5,0)*1000/(U$3*(1-死淘统计!H146/100)),"0")</f>
        <v>134.43658062725507</v>
      </c>
      <c r="V31" s="333">
        <f>IFERROR(VLOOKUP(A31,日报!DS:DY,5,0)*1000/(V$3*(1-死淘统计!I146/100)),"0")</f>
        <v>133.11903846825757</v>
      </c>
      <c r="W31" s="333">
        <f>IFERROR(VLOOKUP(A31,日报!EJ:EP,5,0)*1000/(W$3*(1-死淘统计!J146/100)),"0")</f>
        <v>132.64047912629911</v>
      </c>
      <c r="X31" s="336">
        <f t="shared" si="2"/>
        <v>125.35324814602116</v>
      </c>
      <c r="Y31" s="336">
        <f t="shared" si="5"/>
        <v>1555.9148090529666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116.0544982091439</v>
      </c>
      <c r="P32" s="333">
        <f>IFERROR(VLOOKUP(A32,日报!U:AA,5,0)*1000/(P$3*(1-死淘统计!C147/100)),"0")</f>
        <v>145.99442149489815</v>
      </c>
      <c r="Q32" s="333">
        <f>IFERROR(VLOOKUP(A32,日报!AL:AR,5,0)*1000/(Q$3*(1-死淘统计!D147/100)),"0")</f>
        <v>119.29333566555886</v>
      </c>
      <c r="R32" s="333">
        <f>IFERROR(VLOOKUP(A32,日报!BC:BI,5,0)*1000/(R$3*(1-死淘统计!E147/100)),"0")</f>
        <v>123.41760992982827</v>
      </c>
      <c r="S32" s="333">
        <f>IFERROR(VLOOKUP(A32,日报!BT:BZ,5,0)*1000/(S$3*(1-死淘统计!F147/100)),"0")</f>
        <v>117.25733515616784</v>
      </c>
      <c r="T32" s="333">
        <f>IFERROR(VLOOKUP(A32,日报!CK:CQ,5,0)*1000/(T$3*(1-死淘统计!G147/100)),"0")</f>
        <v>129.59562008385598</v>
      </c>
      <c r="U32" s="333">
        <f>IFERROR(VLOOKUP(A32,日报!DB:DH,5,0)*1000/(U$3*(1-死淘统计!H147/100)),"0")</f>
        <v>136.48202812988367</v>
      </c>
      <c r="V32" s="333">
        <f>IFERROR(VLOOKUP(A32,日报!DS:DY,5,0)*1000/(V$3*(1-死淘统计!I147/100)),"0")</f>
        <v>139.86503024581279</v>
      </c>
      <c r="W32" s="333">
        <f>IFERROR(VLOOKUP(A32,日报!EJ:EP,5,0)*1000/(W$3*(1-死淘统计!J147/100)),"0")</f>
        <v>139.60867265996828</v>
      </c>
      <c r="X32" s="336">
        <f t="shared" si="2"/>
        <v>129.72983906390198</v>
      </c>
      <c r="Y32" s="336">
        <f t="shared" si="5"/>
        <v>1685.6446481168687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137.99528882326055</v>
      </c>
      <c r="P33" s="333">
        <f>IFERROR(VLOOKUP(A33,日报!U:AA,5,0)*1000/(P$3*(1-死淘统计!C148/100)),"0")</f>
        <v>154.43333215535216</v>
      </c>
      <c r="Q33" s="333">
        <f>IFERROR(VLOOKUP(A33,日报!AL:AR,5,0)*1000/(Q$3*(1-死淘统计!D148/100)),"0")</f>
        <v>130.94779594552011</v>
      </c>
      <c r="R33" s="333">
        <f>IFERROR(VLOOKUP(A33,日报!BC:BI,5,0)*1000/(R$3*(1-死淘统计!E148/100)),"0")</f>
        <v>136.09404787121372</v>
      </c>
      <c r="S33" s="333">
        <f>IFERROR(VLOOKUP(A33,日报!BT:BZ,5,0)*1000/(S$3*(1-死淘统计!F148/100)),"0")</f>
        <v>124.93419898227759</v>
      </c>
      <c r="T33" s="333">
        <f>IFERROR(VLOOKUP(A33,日报!CK:CQ,5,0)*1000/(T$3*(1-死淘统计!G148/100)),"0")</f>
        <v>135.0976379591412</v>
      </c>
      <c r="U33" s="333">
        <f>IFERROR(VLOOKUP(A33,日报!DB:DH,5,0)*1000/(U$3*(1-死淘统计!H148/100)),"0")</f>
        <v>140.9503284785707</v>
      </c>
      <c r="V33" s="333">
        <f>IFERROR(VLOOKUP(A33,日报!DS:DY,5,0)*1000/(V$3*(1-死淘统计!I148/100)),"0")</f>
        <v>140.31772692280776</v>
      </c>
      <c r="W33" s="333">
        <f>IFERROR(VLOOKUP(A33,日报!EJ:EP,5,0)*1000/(W$3*(1-死淘统计!J148/100)),"0")</f>
        <v>140.08962913299692</v>
      </c>
      <c r="X33" s="336">
        <f t="shared" si="2"/>
        <v>137.87333180790449</v>
      </c>
      <c r="Y33" s="336">
        <f t="shared" si="5"/>
        <v>1823.517979924773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152.59248829596254</v>
      </c>
      <c r="P34" s="333">
        <f>IFERROR(VLOOKUP(A34,日报!U:AA,5,0)*1000/(P$3*(1-死淘统计!C149/100)),"0")</f>
        <v>155.0277846600361</v>
      </c>
      <c r="Q34" s="333">
        <f>IFERROR(VLOOKUP(A34,日报!AL:AR,5,0)*1000/(Q$3*(1-死淘统计!D149/100)),"0")</f>
        <v>131.20095291479819</v>
      </c>
      <c r="R34" s="333">
        <f>IFERROR(VLOOKUP(A34,日报!BC:BI,5,0)*1000/(R$3*(1-死淘统计!E149/100)),"0")</f>
        <v>142.08461456897467</v>
      </c>
      <c r="S34" s="333">
        <f>IFERROR(VLOOKUP(A34,日报!BT:BZ,5,0)*1000/(S$3*(1-死淘统计!F149/100)),"0")</f>
        <v>125.09663363553307</v>
      </c>
      <c r="T34" s="333">
        <f>IFERROR(VLOOKUP(A34,日报!CK:CQ,5,0)*1000/(T$3*(1-死淘统计!G149/100)),"0")</f>
        <v>143.87864903328821</v>
      </c>
      <c r="U34" s="333">
        <f>IFERROR(VLOOKUP(A34,日报!DB:DH,5,0)*1000/(U$3*(1-死淘统计!H149/100)),"0")</f>
        <v>147.86723262125113</v>
      </c>
      <c r="V34" s="333">
        <f>IFERROR(VLOOKUP(A34,日报!DS:DY,5,0)*1000/(V$3*(1-死淘统计!I149/100)),"0")</f>
        <v>150.06128523901242</v>
      </c>
      <c r="W34" s="333">
        <f>IFERROR(VLOOKUP(A34,日报!EJ:EP,5,0)*1000/(W$3*(1-死淘统计!J149/100)),"0")</f>
        <v>140.39487161374635</v>
      </c>
      <c r="X34" s="336">
        <f t="shared" si="2"/>
        <v>143.13383473140027</v>
      </c>
      <c r="Y34" s="336">
        <f t="shared" si="5"/>
        <v>1966.6518146561734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162.48413929225998</v>
      </c>
      <c r="P35" s="333">
        <f>IFERROR(VLOOKUP(A35,日报!U:AA,5,0)*1000/(P$3*(1-死淘统计!C150/100)),"0")</f>
        <v>160.48464236369435</v>
      </c>
      <c r="Q35" s="333">
        <f>IFERROR(VLOOKUP(A35,日报!AL:AR,5,0)*1000/(Q$3*(1-死淘统计!D150/100)),"0")</f>
        <v>142.66685361749859</v>
      </c>
      <c r="R35" s="333">
        <f>IFERROR(VLOOKUP(A35,日报!BC:BI,5,0)*1000/(R$3*(1-死淘统计!E150/100)),"0")</f>
        <v>151.73487072471968</v>
      </c>
      <c r="S35" s="333">
        <f>IFERROR(VLOOKUP(A35,日报!BT:BZ,5,0)*1000/(S$3*(1-死淘统计!F150/100)),"0")</f>
        <v>133.44351067196456</v>
      </c>
      <c r="T35" s="333">
        <f>IFERROR(VLOOKUP(A35,日报!CK:CQ,5,0)*1000/(T$3*(1-死淘统计!G150/100)),"0")</f>
        <v>150.08859396171351</v>
      </c>
      <c r="U35" s="333">
        <f>IFERROR(VLOOKUP(A35,日报!DB:DH,5,0)*1000/(U$3*(1-死淘统计!H150/100)),"0")</f>
        <v>159.30220411574217</v>
      </c>
      <c r="V35" s="333">
        <f>IFERROR(VLOOKUP(A35,日报!DS:DY,5,0)*1000/(V$3*(1-死淘统计!I150/100)),"0")</f>
        <v>150.22963923850926</v>
      </c>
      <c r="W35" s="333">
        <f>IFERROR(VLOOKUP(A35,日报!EJ:EP,5,0)*1000/(W$3*(1-死淘统计!J150/100)),"0")</f>
        <v>150.56195659857212</v>
      </c>
      <c r="X35" s="336">
        <f t="shared" si="2"/>
        <v>151.22182339829712</v>
      </c>
      <c r="Y35" s="336">
        <f t="shared" si="5"/>
        <v>2117.8736380544706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168.60280357332016</v>
      </c>
      <c r="P36" s="333">
        <f>IFERROR(VLOOKUP(A36,日报!U:AA,5,0)*1000/(P$3*(1-死淘统计!C151/100)),"0")</f>
        <v>171.41742891583351</v>
      </c>
      <c r="Q36" s="333">
        <f>IFERROR(VLOOKUP(A36,日报!AL:AR,5,0)*1000/(Q$3*(1-死淘统计!D151/100)),"0")</f>
        <v>155.56490932687922</v>
      </c>
      <c r="R36" s="333">
        <f>IFERROR(VLOOKUP(A36,日报!BC:BI,5,0)*1000/(R$3*(1-死淘统计!E151/100)),"0")</f>
        <v>158.20768740709281</v>
      </c>
      <c r="S36" s="333">
        <f>IFERROR(VLOOKUP(A36,日报!BT:BZ,5,0)*1000/(S$3*(1-死淘统计!F151/100)),"0")</f>
        <v>143.04314167077206</v>
      </c>
      <c r="T36" s="333">
        <f>IFERROR(VLOOKUP(A36,日报!CK:CQ,5,0)*1000/(T$3*(1-死淘统计!G151/100)),"0")</f>
        <v>157.70621783280012</v>
      </c>
      <c r="U36" s="333">
        <f>IFERROR(VLOOKUP(A36,日报!DB:DH,5,0)*1000/(U$3*(1-死淘统计!H151/100)),"0")</f>
        <v>163.98299177471071</v>
      </c>
      <c r="V36" s="333">
        <f>IFERROR(VLOOKUP(A36,日报!DS:DY,5,0)*1000/(V$3*(1-死淘统计!I151/100)),"0")</f>
        <v>153.69499614008001</v>
      </c>
      <c r="W36" s="333">
        <f>IFERROR(VLOOKUP(A36,日报!EJ:EP,5,0)*1000/(W$3*(1-死淘统计!J151/100)),"0")</f>
        <v>154.61364279649024</v>
      </c>
      <c r="X36" s="336">
        <f t="shared" si="2"/>
        <v>158.53709104866431</v>
      </c>
      <c r="Y36" s="336">
        <f t="shared" si="5"/>
        <v>2276.4107291031351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176.78287028844451</v>
      </c>
      <c r="P37" s="333">
        <f>IFERROR(VLOOKUP(A37,日报!U:AA,5,0)*1000/(P$3*(1-死淘统计!C152/100)),"0")</f>
        <v>171.55034629728289</v>
      </c>
      <c r="Q37" s="333">
        <f>IFERROR(VLOOKUP(A37,日报!AL:AR,5,0)*1000/(Q$3*(1-死淘统计!D152/100)),"0")</f>
        <v>163.83665450463093</v>
      </c>
      <c r="R37" s="333">
        <f>IFERROR(VLOOKUP(A37,日报!BC:BI,5,0)*1000/(R$3*(1-死淘统计!E152/100)),"0")</f>
        <v>166.50724483650404</v>
      </c>
      <c r="S37" s="333">
        <f>IFERROR(VLOOKUP(A37,日报!BT:BZ,5,0)*1000/(S$3*(1-死淘统计!F152/100)),"0")</f>
        <v>146.69625246548324</v>
      </c>
      <c r="T37" s="333">
        <f>IFERROR(VLOOKUP(A37,日报!CK:CQ,5,0)*1000/(T$3*(1-死淘统计!G152/100)),"0")</f>
        <v>163.77749930381509</v>
      </c>
      <c r="U37" s="333">
        <f>IFERROR(VLOOKUP(A37,日报!DB:DH,5,0)*1000/(U$3*(1-死淘统计!H152/100)),"0")</f>
        <v>168.10825892857142</v>
      </c>
      <c r="V37" s="333">
        <f>IFERROR(VLOOKUP(A37,日报!DS:DY,5,0)*1000/(V$3*(1-死淘统计!I152/100)),"0")</f>
        <v>159.32405845980887</v>
      </c>
      <c r="W37" s="333">
        <f>IFERROR(VLOOKUP(A37,日报!EJ:EP,5,0)*1000/(W$3*(1-死淘统计!J152/100)),"0")</f>
        <v>166.46596302330522</v>
      </c>
      <c r="X37" s="336">
        <f t="shared" si="2"/>
        <v>164.78323867864958</v>
      </c>
      <c r="Y37" s="336">
        <f t="shared" si="5"/>
        <v>2441.1939677817845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181.02194957625616</v>
      </c>
      <c r="P38" s="333">
        <f>IFERROR(VLOOKUP(A38,日报!U:AA,5,0)*1000/(P$3*(1-死淘统计!C153/100)),"0")</f>
        <v>171.74485655300063</v>
      </c>
      <c r="Q38" s="333">
        <f>IFERROR(VLOOKUP(A38,日报!AL:AR,5,0)*1000/(Q$3*(1-死淘统计!D153/100)),"0")</f>
        <v>170.05967005967005</v>
      </c>
      <c r="R38" s="333">
        <f>IFERROR(VLOOKUP(A38,日报!BC:BI,5,0)*1000/(R$3*(1-死淘统计!E153/100)),"0")</f>
        <v>175.15246064388029</v>
      </c>
      <c r="S38" s="333">
        <f>IFERROR(VLOOKUP(A38,日报!BT:BZ,5,0)*1000/(S$3*(1-死淘统计!F153/100)),"0")</f>
        <v>164.89136568848758</v>
      </c>
      <c r="T38" s="333">
        <f>IFERROR(VLOOKUP(A38,日报!CK:CQ,5,0)*1000/(T$3*(1-死淘统计!G153/100)),"0")</f>
        <v>165.24464565558071</v>
      </c>
      <c r="U38" s="333">
        <f>IFERROR(VLOOKUP(A38,日报!DB:DH,5,0)*1000/(U$3*(1-死淘统计!H153/100)),"0")</f>
        <v>168.66291860180885</v>
      </c>
      <c r="V38" s="333">
        <f>IFERROR(VLOOKUP(A38,日报!DS:DY,5,0)*1000/(V$3*(1-死淘统计!I153/100)),"0")</f>
        <v>162.96322340201112</v>
      </c>
      <c r="W38" s="333">
        <f>IFERROR(VLOOKUP(A38,日报!EJ:EP,5,0)*1000/(W$3*(1-死淘统计!J153/100)),"0")</f>
        <v>170.20069498617119</v>
      </c>
      <c r="X38" s="336">
        <f t="shared" si="2"/>
        <v>169.99353168520736</v>
      </c>
      <c r="Y38" s="336">
        <f t="shared" si="5"/>
        <v>2611.187499466992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181.40791016666074</v>
      </c>
      <c r="P39" s="333">
        <f>IFERROR(VLOOKUP(A39,日报!U:AA,5,0)*1000/(P$3*(1-死淘统计!C154/100)),"0")</f>
        <v>176.83970336565886</v>
      </c>
      <c r="Q39" s="333">
        <f>IFERROR(VLOOKUP(A39,日报!AL:AR,5,0)*1000/(Q$3*(1-死淘统计!D154/100)),"0")</f>
        <v>178.20148179360231</v>
      </c>
      <c r="R39" s="333">
        <f>IFERROR(VLOOKUP(A39,日报!BC:BI,5,0)*1000/(R$3*(1-死淘统计!E154/100)),"0")</f>
        <v>178.6347832257149</v>
      </c>
      <c r="S39" s="333">
        <f>IFERROR(VLOOKUP(A39,日报!BT:BZ,5,0)*1000/(S$3*(1-死淘统计!F154/100)),"0")</f>
        <v>169.44365998305562</v>
      </c>
      <c r="T39" s="333">
        <f>IFERROR(VLOOKUP(A39,日报!CK:CQ,5,0)*1000/(T$3*(1-死淘统计!G154/100)),"0")</f>
        <v>170.30400223120904</v>
      </c>
      <c r="U39" s="333">
        <f>IFERROR(VLOOKUP(A39,日报!DB:DH,5,0)*1000/(U$3*(1-死淘统计!H154/100)),"0")</f>
        <v>170.37710131758291</v>
      </c>
      <c r="V39" s="333">
        <f>IFERROR(VLOOKUP(A39,日报!DS:DY,5,0)*1000/(V$3*(1-死淘统计!I154/100)),"0")</f>
        <v>169.95671909637917</v>
      </c>
      <c r="W39" s="333">
        <f>IFERROR(VLOOKUP(A39,日报!EJ:EP,5,0)*1000/(W$3*(1-死淘统计!J154/100)),"0")</f>
        <v>174.47851888703315</v>
      </c>
      <c r="X39" s="336">
        <f t="shared" si="2"/>
        <v>174.40487556298851</v>
      </c>
      <c r="Y39" s="336">
        <f t="shared" si="5"/>
        <v>2785.5923750299803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190.61687964973481</v>
      </c>
      <c r="P40" s="333">
        <f>IFERROR(VLOOKUP(A40,日报!U:AA,5,0)*1000/(P$3*(1-死淘统计!C155/100)),"0")</f>
        <v>177.54868270332187</v>
      </c>
      <c r="Q40" s="333">
        <f>IFERROR(VLOOKUP(A40,日报!AL:AR,5,0)*1000/(Q$3*(1-死淘统计!D155/100)),"0")</f>
        <v>186.74021502354015</v>
      </c>
      <c r="R40" s="333">
        <f>IFERROR(VLOOKUP(A40,日报!BC:BI,5,0)*1000/(R$3*(1-死淘统计!E155/100)),"0")</f>
        <v>186.53934897589721</v>
      </c>
      <c r="S40" s="333">
        <f>IFERROR(VLOOKUP(A40,日报!BT:BZ,5,0)*1000/(S$3*(1-死淘统计!F155/100)),"0")</f>
        <v>188.65924748277689</v>
      </c>
      <c r="T40" s="333">
        <f>IFERROR(VLOOKUP(A40,日报!CK:CQ,5,0)*1000/(T$3*(1-死淘统计!G155/100)),"0")</f>
        <v>172.17318494226006</v>
      </c>
      <c r="U40" s="333">
        <f>IFERROR(VLOOKUP(A40,日报!DB:DH,5,0)*1000/(U$3*(1-死淘统计!H155/100)),"0")</f>
        <v>165.4482493266641</v>
      </c>
      <c r="V40" s="333">
        <f>IFERROR(VLOOKUP(A40,日报!DS:DY,5,0)*1000/(V$3*(1-死淘统计!I155/100)),"0")</f>
        <v>175.18839354884147</v>
      </c>
      <c r="W40" s="333">
        <f>IFERROR(VLOOKUP(A40,日报!EJ:EP,5,0)*1000/(W$3*(1-死淘统计!J155/100)),"0")</f>
        <v>177.82203570666476</v>
      </c>
      <c r="X40" s="336">
        <f t="shared" si="2"/>
        <v>180.08180415107796</v>
      </c>
      <c r="Y40" s="336">
        <f t="shared" si="5"/>
        <v>2965.6741791810582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189.21711862594876</v>
      </c>
      <c r="P41" s="333">
        <f>IFERROR(VLOOKUP(A41,日报!U:AA,5,0)*1000/(P$3*(1-死淘统计!C156/100)),"0")</f>
        <v>166.84008467582791</v>
      </c>
      <c r="Q41" s="333">
        <f>IFERROR(VLOOKUP(A41,日报!AL:AR,5,0)*1000/(Q$3*(1-死淘统计!D156/100)),"0")</f>
        <v>187.17047451669595</v>
      </c>
      <c r="R41" s="333">
        <f>IFERROR(VLOOKUP(A41,日报!BC:BI,5,0)*1000/(R$3*(1-死淘统计!E156/100)),"0")</f>
        <v>184.19182948490231</v>
      </c>
      <c r="S41" s="333">
        <f>IFERROR(VLOOKUP(A41,日报!BT:BZ,5,0)*1000/(S$3*(1-死淘统计!F156/100)),"0")</f>
        <v>196.06803154061029</v>
      </c>
      <c r="T41" s="333">
        <f>IFERROR(VLOOKUP(A41,日报!CK:CQ,5,0)*1000/(T$3*(1-死淘统计!G156/100)),"0")</f>
        <v>185.39208155855039</v>
      </c>
      <c r="U41" s="333">
        <f>IFERROR(VLOOKUP(A41,日报!DB:DH,5,0)*1000/(U$3*(1-死淘统计!H156/100)),"0")</f>
        <v>167.46578938158402</v>
      </c>
      <c r="V41" s="333">
        <f>IFERROR(VLOOKUP(A41,日报!DS:DY,5,0)*1000/(V$3*(1-死淘统计!I156/100)),"0")</f>
        <v>180.05637773079633</v>
      </c>
      <c r="W41" s="333">
        <f>IFERROR(VLOOKUP(A41,日报!EJ:EP,5,0)*1000/(W$3*(1-死淘统计!J156/100)),"0")</f>
        <v>188.6590965720998</v>
      </c>
      <c r="X41" s="336">
        <f t="shared" si="2"/>
        <v>182.78454267633506</v>
      </c>
      <c r="Y41" s="336">
        <f t="shared" si="5"/>
        <v>3148.4587218573934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193.24102490900006</v>
      </c>
      <c r="P42" s="333">
        <f>IFERROR(VLOOKUP(A42,日报!U:AA,5,0)*1000/(P$3*(1-死淘统计!C157/100)),"0")</f>
        <v>180.02301992662399</v>
      </c>
      <c r="Q42" s="333">
        <f>IFERROR(VLOOKUP(A42,日报!AL:AR,5,0)*1000/(Q$3*(1-死淘统计!D157/100)),"0")</f>
        <v>194.78921275623219</v>
      </c>
      <c r="R42" s="333">
        <f>IFERROR(VLOOKUP(A42,日报!BC:BI,5,0)*1000/(R$3*(1-死淘统计!E157/100)),"0")</f>
        <v>178.39991462416847</v>
      </c>
      <c r="S42" s="333">
        <f>IFERROR(VLOOKUP(A42,日报!BT:BZ,5,0)*1000/(S$3*(1-死淘统计!F157/100)),"0")</f>
        <v>202.05952086061077</v>
      </c>
      <c r="T42" s="333">
        <f>IFERROR(VLOOKUP(A42,日报!CK:CQ,5,0)*1000/(T$3*(1-死淘统计!G157/100)),"0")</f>
        <v>184.1112353269983</v>
      </c>
      <c r="U42" s="333">
        <f>IFERROR(VLOOKUP(A42,日报!DB:DH,5,0)*1000/(U$3*(1-死淘统计!H157/100)),"0")</f>
        <v>168.47635726795096</v>
      </c>
      <c r="V42" s="333">
        <f>IFERROR(VLOOKUP(A42,日报!DS:DY,5,0)*1000/(V$3*(1-死淘统计!I157/100)),"0")</f>
        <v>186.25097097662595</v>
      </c>
      <c r="W42" s="333">
        <f>IFERROR(VLOOKUP(A42,日报!EJ:EP,5,0)*1000/(W$3*(1-死淘统计!J157/100)),"0")</f>
        <v>190.7798639068011</v>
      </c>
      <c r="X42" s="336">
        <f t="shared" si="2"/>
        <v>186.45901339500131</v>
      </c>
      <c r="Y42" s="336">
        <f t="shared" si="5"/>
        <v>3334.9177352523948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199.37115906817206</v>
      </c>
      <c r="P43" s="333">
        <f>IFERROR(VLOOKUP(A43,日报!U:AA,5,0)*1000/(P$3*(1-死淘统计!C158/100)),"0")</f>
        <v>193.69369369369369</v>
      </c>
      <c r="Q43" s="333">
        <f>IFERROR(VLOOKUP(A43,日报!AL:AR,5,0)*1000/(Q$3*(1-死淘统计!D158/100)),"0")</f>
        <v>198.62073818655219</v>
      </c>
      <c r="R43" s="333">
        <f>IFERROR(VLOOKUP(A43,日报!BC:BI,5,0)*1000/(R$3*(1-死淘统计!E158/100)),"0")</f>
        <v>175.61983471074379</v>
      </c>
      <c r="S43" s="333">
        <f>IFERROR(VLOOKUP(A43,日报!BT:BZ,5,0)*1000/(S$3*(1-死淘统计!F158/100)),"0")</f>
        <v>210.91591697952822</v>
      </c>
      <c r="T43" s="333">
        <f>IFERROR(VLOOKUP(A43,日报!CK:CQ,5,0)*1000/(T$3*(1-死淘统计!G158/100)),"0")</f>
        <v>196.3355362075597</v>
      </c>
      <c r="U43" s="333">
        <f>IFERROR(VLOOKUP(A43,日报!DB:DH,5,0)*1000/(U$3*(1-死淘统计!H158/100)),"0")</f>
        <v>184.97089557472472</v>
      </c>
      <c r="V43" s="333">
        <f>IFERROR(VLOOKUP(A43,日报!DS:DY,5,0)*1000/(V$3*(1-死淘统计!I158/100)),"0")</f>
        <v>186.35300786508893</v>
      </c>
      <c r="W43" s="333">
        <f>IFERROR(VLOOKUP(A43,日报!EJ:EP,5,0)*1000/(W$3*(1-死淘统计!J158/100)),"0")</f>
        <v>203.98701900788132</v>
      </c>
      <c r="X43" s="336">
        <f t="shared" si="2"/>
        <v>194.42975569932719</v>
      </c>
      <c r="Y43" s="336">
        <f t="shared" si="5"/>
        <v>3529.3474909517217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191.25094278633767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191.31170066589155</v>
      </c>
      <c r="R44" s="333">
        <f>IFERROR(VLOOKUP(A44,日报!BC:BI,5,0)*1000/(R$3*(1-死淘统计!E159/100)),"0")</f>
        <v>172.94868594658203</v>
      </c>
      <c r="S44" s="333">
        <f>IFERROR(VLOOKUP(A44,日报!BT:BZ,5,0)*1000/(S$3*(1-死淘统计!F159/100)),"0")</f>
        <v>207.93448202510103</v>
      </c>
      <c r="T44" s="333">
        <f>IFERROR(VLOOKUP(A44,日报!CK:CQ,5,0)*1000/(T$3*(1-死淘统计!G159/100)),"0")</f>
        <v>198.3042533809824</v>
      </c>
      <c r="U44" s="333">
        <f>IFERROR(VLOOKUP(A44,日报!DB:DH,5,0)*1000/(U$3*(1-死淘统计!H159/100)),"0")</f>
        <v>206.21270621270622</v>
      </c>
      <c r="V44" s="333">
        <f>IFERROR(VLOOKUP(A44,日报!DS:DY,5,0)*1000/(V$3*(1-死淘统计!I159/100)),"0")</f>
        <v>193.05225020424109</v>
      </c>
      <c r="W44" s="333">
        <f>IFERROR(VLOOKUP(A44,日报!EJ:EP,5,0)*1000/(W$3*(1-死淘统计!J159/100)),"0")</f>
        <v>213.63555238265215</v>
      </c>
      <c r="X44" s="336">
        <f t="shared" si="2"/>
        <v>174.9611748449438</v>
      </c>
      <c r="Y44" s="336">
        <f t="shared" si="5"/>
        <v>3704.3086657966655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202.30067433558111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204.01325998025109</v>
      </c>
      <c r="R45" s="333">
        <f>IFERROR(VLOOKUP(A45,日报!BC:BI,5,0)*1000/(R$3*(1-死淘统计!E160/100)),"0")</f>
        <v>201.7352804655979</v>
      </c>
      <c r="S45" s="333">
        <f>IFERROR(VLOOKUP(A45,日报!BT:BZ,5,0)*1000/(S$3*(1-死淘统计!F160/100)),"0")</f>
        <v>200.30543026600844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161.67092900948768</v>
      </c>
      <c r="Y45" s="336">
        <f t="shared" ca="1" si="5"/>
        <v>3865.9795948061533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>
        <f ca="1">IFERROR(VLOOKUP(A46,日报!CK:CQ,5,0)*1000/(T$3*(1-死淘统计!G161/100)),"0")</f>
        <v>198.3042533809824</v>
      </c>
      <c r="U46" s="333">
        <f ca="1">IFERROR(VLOOKUP(A46,日报!DB:DH,5,0)*1000/(U$3*(1-死淘统计!H161/100)),"0")</f>
        <v>206.21270621270622</v>
      </c>
      <c r="V46" s="333">
        <f ca="1">IFERROR(VLOOKUP(A46,日报!DS:DY,5,0)*1000/(V$3*(1-死淘统计!I161/100)),"0")</f>
        <v>193.05225020424109</v>
      </c>
      <c r="W46" s="333">
        <f ca="1">IFERROR(VLOOKUP(A46,日报!EJ:EP,5,0)*1000/(W$3*(1-死淘统计!J161/100)),"0")</f>
        <v>213.63555238265215</v>
      </c>
      <c r="X46" s="336">
        <f t="shared" ca="1" si="2"/>
        <v>202.80119054514546</v>
      </c>
      <c r="Y46" s="336">
        <f t="shared" ca="1" si="5"/>
        <v>4068.7807853512986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202.30067433558111</v>
      </c>
      <c r="P47" s="333">
        <f ca="1">IFERROR(VLOOKUP(A47,日报!U:AA,5,0)*1000/(P$3*(1-死淘统计!C162/100)),"0")</f>
        <v>0</v>
      </c>
      <c r="Q47" s="333">
        <f ca="1">IFERROR(VLOOKUP(A47,日报!AL:AR,5,0)*1000/(Q$3*(1-死淘统计!D162/100)),"0")</f>
        <v>204.01325998025109</v>
      </c>
      <c r="R47" s="333">
        <f ca="1">IFERROR(VLOOKUP(A47,日报!BC:BI,5,0)*1000/(R$3*(1-死淘统计!E162/100)),"0")</f>
        <v>201.7352804655979</v>
      </c>
      <c r="S47" s="333">
        <f ca="1">IFERROR(VLOOKUP(A47,日报!BT:BZ,5,0)*1000/(S$3*(1-死淘统计!F162/100)),"0")</f>
        <v>200.30543026600844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>
        <f t="shared" ca="1" si="2"/>
        <v>161.67092900948768</v>
      </c>
      <c r="Y47" s="336">
        <f t="shared" ca="1" si="5"/>
        <v>4230.4517143607864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14E6-B957-4677-810A-12B7D99D668B}">
  <dimension ref="A1:M57"/>
  <sheetViews>
    <sheetView workbookViewId="0">
      <selection activeCell="C8" sqref="C8:K56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1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624</v>
      </c>
      <c r="I2" s="310" t="s">
        <v>625</v>
      </c>
      <c r="J2" s="310" t="s">
        <v>626</v>
      </c>
      <c r="K2" s="310" t="s">
        <v>627</v>
      </c>
      <c r="L2" s="1255" t="s">
        <v>197</v>
      </c>
      <c r="M2" s="1256"/>
    </row>
    <row r="3" spans="1:13" ht="30" customHeight="1">
      <c r="A3" s="291" t="s">
        <v>190</v>
      </c>
      <c r="B3" s="305"/>
      <c r="C3" s="295">
        <v>29500</v>
      </c>
      <c r="D3" s="306">
        <v>29400</v>
      </c>
      <c r="E3" s="306">
        <v>29500</v>
      </c>
      <c r="F3" s="306">
        <v>29400</v>
      </c>
      <c r="G3" s="306">
        <v>29500</v>
      </c>
      <c r="H3" s="306">
        <v>29700</v>
      </c>
      <c r="I3" s="306">
        <v>29700</v>
      </c>
      <c r="J3" s="306">
        <v>29500</v>
      </c>
      <c r="K3" s="306">
        <v>29400</v>
      </c>
      <c r="L3" s="1257"/>
      <c r="M3" s="1258"/>
    </row>
    <row r="4" spans="1:13" ht="30" customHeight="1">
      <c r="A4" s="291" t="s">
        <v>191</v>
      </c>
      <c r="B4" s="305"/>
      <c r="C4" s="296">
        <v>45387</v>
      </c>
      <c r="D4" s="307">
        <v>45387</v>
      </c>
      <c r="E4" s="307">
        <v>45387</v>
      </c>
      <c r="F4" s="307">
        <v>45387</v>
      </c>
      <c r="G4" s="307">
        <v>45387</v>
      </c>
      <c r="H4" s="307">
        <v>45388</v>
      </c>
      <c r="I4" s="307">
        <v>45388</v>
      </c>
      <c r="J4" s="307">
        <v>45388</v>
      </c>
      <c r="K4" s="307">
        <v>45388</v>
      </c>
      <c r="L4" s="1257"/>
      <c r="M4" s="1258"/>
    </row>
    <row r="5" spans="1:13" ht="30" customHeight="1">
      <c r="A5" s="291" t="s">
        <v>192</v>
      </c>
      <c r="B5" s="305"/>
      <c r="C5" s="291" t="s">
        <v>637</v>
      </c>
      <c r="D5" s="312" t="s">
        <v>637</v>
      </c>
      <c r="E5" s="312" t="s">
        <v>451</v>
      </c>
      <c r="F5" s="312" t="s">
        <v>451</v>
      </c>
      <c r="G5" s="312" t="s">
        <v>451</v>
      </c>
      <c r="H5" s="312" t="s">
        <v>638</v>
      </c>
      <c r="I5" s="312" t="s">
        <v>638</v>
      </c>
      <c r="J5" s="312" t="s">
        <v>638</v>
      </c>
      <c r="K5" s="312" t="s">
        <v>638</v>
      </c>
      <c r="L5" s="1257"/>
      <c r="M5" s="1258"/>
    </row>
    <row r="6" spans="1:13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257"/>
      <c r="M6" s="1258"/>
    </row>
    <row r="7" spans="1:13" ht="30" customHeight="1" thickBot="1">
      <c r="A7" s="292" t="s">
        <v>196</v>
      </c>
      <c r="B7" s="305"/>
      <c r="C7" s="330">
        <f t="shared" ref="C7:K7" ca="1" si="0">SUM(C8:C56)</f>
        <v>8423.4026065727921</v>
      </c>
      <c r="D7" s="331">
        <f t="shared" ca="1" si="0"/>
        <v>7260.4602477595536</v>
      </c>
      <c r="E7" s="331">
        <f t="shared" ca="1" si="0"/>
        <v>8054.9137278685439</v>
      </c>
      <c r="F7" s="331">
        <f t="shared" ca="1" si="0"/>
        <v>8026.430627451562</v>
      </c>
      <c r="G7" s="331">
        <f t="shared" ca="1" si="0"/>
        <v>8100.1789081435945</v>
      </c>
      <c r="H7" s="331">
        <f t="shared" ca="1" si="0"/>
        <v>7913.170910151548</v>
      </c>
      <c r="I7" s="331">
        <f t="shared" ca="1" si="0"/>
        <v>7928.6938733959405</v>
      </c>
      <c r="J7" s="331">
        <f t="shared" ca="1" si="0"/>
        <v>7897.9564634597846</v>
      </c>
      <c r="K7" s="331">
        <f t="shared" ca="1" si="0"/>
        <v>7928.1767240875852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25.099209714072515</v>
      </c>
      <c r="D9" s="333">
        <f>IFERROR(VLOOKUP(A9,日报!U:AA,4,0)*1000000/(D$3*(1-死淘统计!C124/100)),"0")</f>
        <v>24.159520892881449</v>
      </c>
      <c r="E9" s="333">
        <f>IFERROR(VLOOKUP(A9,日报!AL:AR,4,0)*1000000/(E$3*(1-死淘统计!D124/100)),"0")</f>
        <v>25.442703032770201</v>
      </c>
      <c r="F9" s="333">
        <f>IFERROR(VLOOKUP(A9,日报!BC:BI,4,0)*1000000/(F$3*(1-死淘统计!E124/100)),"0")</f>
        <v>24.508135339369595</v>
      </c>
      <c r="G9" s="333">
        <f>IFERROR(VLOOKUP(A9,日报!BT:BZ,4,0)*1000000/(G$3*(1-死淘统计!F124/100)),"0")</f>
        <v>25.095804930986535</v>
      </c>
      <c r="H9" s="333">
        <f>IFERROR(VLOOKUP(A9,日报!CK:CQ,4,0)*1000000/(H$3*(1-死淘统计!G124/100)),"0")</f>
        <v>24.603147854807723</v>
      </c>
      <c r="I9" s="333">
        <f>IFERROR(VLOOKUP(A9,日报!DB:DH,4,0)*1000000/(I$3*(1-死淘统计!H124/100)),"0")</f>
        <v>25.271244693038614</v>
      </c>
      <c r="J9" s="333">
        <f>IFERROR(VLOOKUP(A9,日报!DS:DY,4,0)*1000000/(J$3*(1-死淘统计!I124/100)),"0")</f>
        <v>24.085758871022456</v>
      </c>
      <c r="K9" s="333">
        <f>IFERROR(VLOOKUP(A9,日报!EJ:EP,4,0)*1000000/(K$3*(1-死淘统计!J124/100)),"0")</f>
        <v>24.846834581347856</v>
      </c>
      <c r="L9" s="334">
        <f>AVERAGE(C9:K9)</f>
        <v>24.790262212255215</v>
      </c>
      <c r="M9" s="334">
        <f>L9</f>
        <v>24.790262212255215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33.28465169989471</v>
      </c>
      <c r="D10" s="333">
        <f>IFERROR(VLOOKUP(A10,日报!U:AA,4,0)*1000000/(D$3*(1-死淘统计!C125/100)),"0")</f>
        <v>32.342627583154595</v>
      </c>
      <c r="E10" s="333">
        <f>IFERROR(VLOOKUP(A10,日报!AL:AR,4,0)*1000000/(E$3*(1-死淘统计!D125/100)),"0")</f>
        <v>32.952846854192146</v>
      </c>
      <c r="F10" s="333">
        <f>IFERROR(VLOOKUP(A10,日报!BC:BI,4,0)*1000000/(F$3*(1-死淘统计!E125/100)),"0")</f>
        <v>32.377901230360244</v>
      </c>
      <c r="G10" s="333">
        <f>IFERROR(VLOOKUP(A10,日报!BT:BZ,4,0)*1000000/(G$3*(1-死淘统计!F125/100)),"0")</f>
        <v>32.936063291569049</v>
      </c>
      <c r="H10" s="333">
        <f>IFERROR(VLOOKUP(A10,日报!CK:CQ,4,0)*1000000/(H$3*(1-死淘统计!G125/100)),"0")</f>
        <v>32.039391588816564</v>
      </c>
      <c r="I10" s="333">
        <f>IFERROR(VLOOKUP(A10,日报!DB:DH,4,0)*1000000/(I$3*(1-死淘统计!H125/100)),"0")</f>
        <v>33.050047214353164</v>
      </c>
      <c r="J10" s="333">
        <f>IFERROR(VLOOKUP(A10,日报!DS:DY,4,0)*1000000/(J$3*(1-死淘统计!I125/100)),"0")</f>
        <v>32.614234754543908</v>
      </c>
      <c r="K10" s="333">
        <f>IFERROR(VLOOKUP(A10,日报!EJ:EP,4,0)*1000000/(K$3*(1-死淘统计!J125/100)),"0")</f>
        <v>32.041449364284013</v>
      </c>
      <c r="L10" s="336">
        <f t="shared" ref="L10:L55" si="2">AVERAGE(C10:K10)</f>
        <v>32.626579286796485</v>
      </c>
      <c r="M10" s="336">
        <f>L10+M9</f>
        <v>57.416841499051699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43.565569585786733</v>
      </c>
      <c r="D11" s="333">
        <f>IFERROR(VLOOKUP(A11,日报!U:AA,4,0)*1000000/(D$3*(1-死淘统计!C126/100)),"0")</f>
        <v>42.651926160985433</v>
      </c>
      <c r="E11" s="333">
        <f>IFERROR(VLOOKUP(A11,日报!AL:AR,4,0)*1000000/(E$3*(1-死淘统计!D126/100)),"0")</f>
        <v>43.206096482275292</v>
      </c>
      <c r="F11" s="333">
        <f>IFERROR(VLOOKUP(A11,日报!BC:BI,4,0)*1000000/(F$3*(1-死淘统计!E126/100)),"0")</f>
        <v>42.336713441906518</v>
      </c>
      <c r="G11" s="333">
        <f>IFERROR(VLOOKUP(A11,日报!BT:BZ,4,0)*1000000/(G$3*(1-死淘统计!F126/100)),"0")</f>
        <v>42.830919844992863</v>
      </c>
      <c r="H11" s="333">
        <f>IFERROR(VLOOKUP(A11,日报!CK:CQ,4,0)*1000000/(H$3*(1-死淘统计!G126/100)),"0")</f>
        <v>42.179854901299137</v>
      </c>
      <c r="I11" s="333">
        <f>IFERROR(VLOOKUP(A11,日报!DB:DH,4,0)*1000000/(I$3*(1-死淘统计!H126/100)),"0")</f>
        <v>42.859071274298053</v>
      </c>
      <c r="J11" s="333">
        <f>IFERROR(VLOOKUP(A11,日报!DS:DY,4,0)*1000000/(J$3*(1-死淘统计!I126/100)),"0")</f>
        <v>42.501105028730748</v>
      </c>
      <c r="K11" s="333">
        <f>IFERROR(VLOOKUP(A11,日报!EJ:EP,4,0)*1000000/(K$3*(1-死淘统计!J126/100)),"0")</f>
        <v>43.672592036575793</v>
      </c>
      <c r="L11" s="336">
        <f t="shared" si="2"/>
        <v>42.867094306316723</v>
      </c>
      <c r="M11" s="336">
        <f t="shared" ref="M11:M55" si="3">L11+M10</f>
        <v>100.28393580536843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45.018928413082776</v>
      </c>
      <c r="D12" s="333">
        <f>IFERROR(VLOOKUP(A12,日报!U:AA,4,0)*1000000/(D$3*(1-死淘统计!C127/100)),"0")</f>
        <v>46.831202570588637</v>
      </c>
      <c r="E12" s="333">
        <f>IFERROR(VLOOKUP(A12,日报!AL:AR,4,0)*1000000/(E$3*(1-死淘统计!D127/100)),"0")</f>
        <v>45.999727409022761</v>
      </c>
      <c r="F12" s="333">
        <f>IFERROR(VLOOKUP(A12,日报!BC:BI,4,0)*1000000/(F$3*(1-死淘统计!E127/100)),"0")</f>
        <v>46.829601777473933</v>
      </c>
      <c r="G12" s="333">
        <f>IFERROR(VLOOKUP(A12,日报!BT:BZ,4,0)*1000000/(G$3*(1-死淘统计!F127/100)),"0")</f>
        <v>44.934640522875817</v>
      </c>
      <c r="H12" s="333">
        <f>IFERROR(VLOOKUP(A12,日报!CK:CQ,4,0)*1000000/(H$3*(1-死淘统计!G127/100)),"0")</f>
        <v>46.282220195263676</v>
      </c>
      <c r="I12" s="333">
        <f>IFERROR(VLOOKUP(A12,日报!DB:DH,4,0)*1000000/(I$3*(1-死淘统计!H127/100)),"0")</f>
        <v>44.593088071348944</v>
      </c>
      <c r="J12" s="333">
        <f>IFERROR(VLOOKUP(A12,日报!DS:DY,4,0)*1000000/(J$3*(1-死淘统计!I127/100)),"0")</f>
        <v>45.957446808510639</v>
      </c>
      <c r="K12" s="333">
        <f>IFERROR(VLOOKUP(A12,日报!EJ:EP,4,0)*1000000/(K$3*(1-死淘统计!J127/100)),"0")</f>
        <v>45.075809315667257</v>
      </c>
      <c r="L12" s="336">
        <f t="shared" si="2"/>
        <v>45.724740564870494</v>
      </c>
      <c r="M12" s="336">
        <f t="shared" si="3"/>
        <v>146.00867637023893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53.276868959393461</v>
      </c>
      <c r="D13" s="333">
        <f>IFERROR(VLOOKUP(A13,日报!U:AA,4,0)*1000000/(D$3*(1-死淘统计!C128/100)),"0")</f>
        <v>54.06515192992061</v>
      </c>
      <c r="E13" s="333">
        <f>IFERROR(VLOOKUP(A13,日报!AL:AR,4,0)*1000000/(E$3*(1-死淘统计!D128/100)),"0")</f>
        <v>52.890193134511705</v>
      </c>
      <c r="F13" s="333">
        <f>IFERROR(VLOOKUP(A13,日报!BC:BI,4,0)*1000000/(F$3*(1-死淘统计!E128/100)),"0")</f>
        <v>54.06515192992061</v>
      </c>
      <c r="G13" s="333">
        <f>IFERROR(VLOOKUP(A13,日报!BT:BZ,4,0)*1000000/(G$3*(1-死淘统计!F128/100)),"0")</f>
        <v>52.800109006676657</v>
      </c>
      <c r="H13" s="333">
        <f>IFERROR(VLOOKUP(A13,日报!CK:CQ,4,0)*1000000/(H$3*(1-死淘统计!G128/100)),"0")</f>
        <v>58.84143248452876</v>
      </c>
      <c r="I13" s="333">
        <f>IFERROR(VLOOKUP(A13,日报!DB:DH,4,0)*1000000/(I$3*(1-死淘统计!H128/100)),"0")</f>
        <v>59.533876805466292</v>
      </c>
      <c r="J13" s="333">
        <f>IFERROR(VLOOKUP(A13,日报!DS:DY,4,0)*1000000/(J$3*(1-死淘统计!I128/100)),"0")</f>
        <v>58.278235975734439</v>
      </c>
      <c r="K13" s="333">
        <f>IFERROR(VLOOKUP(A13,日报!EJ:EP,4,0)*1000000/(K$3*(1-死淘统计!J128/100)),"0")</f>
        <v>47.848525240097061</v>
      </c>
      <c r="L13" s="336">
        <f t="shared" si="2"/>
        <v>54.622171718472174</v>
      </c>
      <c r="M13" s="336">
        <f t="shared" si="3"/>
        <v>200.6308480887111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72.483588621444198</v>
      </c>
      <c r="D14" s="333">
        <f>IFERROR(VLOOKUP(A14,日报!U:AA,4,0)*1000000/(D$3*(1-死淘统计!C129/100)),"0")</f>
        <v>70.306605391316268</v>
      </c>
      <c r="E14" s="333">
        <f>IFERROR(VLOOKUP(A14,日报!AL:AR,4,0)*1000000/(E$3*(1-死淘统计!D129/100)),"0")</f>
        <v>59.09277223664435</v>
      </c>
      <c r="F14" s="333">
        <f>IFERROR(VLOOKUP(A14,日报!BC:BI,4,0)*1000000/(F$3*(1-死淘统计!E129/100)),"0")</f>
        <v>59.270933260243936</v>
      </c>
      <c r="G14" s="333">
        <f>IFERROR(VLOOKUP(A14,日报!BT:BZ,4,0)*1000000/(G$3*(1-死淘统计!F129/100)),"0")</f>
        <v>65.12547735951992</v>
      </c>
      <c r="H14" s="333">
        <f>IFERROR(VLOOKUP(A14,日报!CK:CQ,4,0)*1000000/(H$3*(1-死淘统计!G129/100)),"0")</f>
        <v>64.636209813874785</v>
      </c>
      <c r="I14" s="333">
        <f>IFERROR(VLOOKUP(A14,日报!DB:DH,4,0)*1000000/(I$3*(1-死淘统计!H129/100)),"0")</f>
        <v>66.707300555329809</v>
      </c>
      <c r="J14" s="333">
        <f>IFERROR(VLOOKUP(A14,日报!DS:DY,4,0)*1000000/(J$3*(1-死淘统计!I129/100)),"0")</f>
        <v>66.889632107023417</v>
      </c>
      <c r="K14" s="333">
        <f>IFERROR(VLOOKUP(A14,日报!EJ:EP,4,0)*1000000/(K$3*(1-死淘统计!J129/100)),"0")</f>
        <v>61.572142026407604</v>
      </c>
      <c r="L14" s="336">
        <f t="shared" si="2"/>
        <v>65.120517930200478</v>
      </c>
      <c r="M14" s="336">
        <f t="shared" si="3"/>
        <v>265.7513660189116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75.671973977058727</v>
      </c>
      <c r="D15" s="333">
        <f>IFERROR(VLOOKUP(A15,日报!U:AA,4,0)*1000000/(D$3*(1-死淘统计!C130/100)),"0")</f>
        <v>78.041736858390351</v>
      </c>
      <c r="E15" s="333">
        <f>IFERROR(VLOOKUP(A15,日报!AL:AR,4,0)*1000000/(E$3*(1-死淘统计!D130/100)),"0")</f>
        <v>68.052800766021477</v>
      </c>
      <c r="F15" s="333">
        <f>IFERROR(VLOOKUP(A15,日报!BC:BI,4,0)*1000000/(F$3*(1-死淘统计!E130/100)),"0")</f>
        <v>68.629469494200805</v>
      </c>
      <c r="G15" s="333">
        <f>IFERROR(VLOOKUP(A15,日报!BT:BZ,4,0)*1000000/(G$3*(1-死淘统计!F130/100)),"0")</f>
        <v>71.689482128836246</v>
      </c>
      <c r="H15" s="333">
        <f>IFERROR(VLOOKUP(A15,日报!CK:CQ,4,0)*1000000/(H$3*(1-死淘统计!G130/100)),"0")</f>
        <v>72.822110825091457</v>
      </c>
      <c r="I15" s="333">
        <f>IFERROR(VLOOKUP(A15,日报!DB:DH,4,0)*1000000/(I$3*(1-死淘统计!H130/100)),"0")</f>
        <v>75.608598358988274</v>
      </c>
      <c r="J15" s="333">
        <f>IFERROR(VLOOKUP(A15,日报!DS:DY,4,0)*1000000/(J$3*(1-死淘统计!I130/100)),"0")</f>
        <v>73.124893217153598</v>
      </c>
      <c r="K15" s="333">
        <f>IFERROR(VLOOKUP(A15,日报!EJ:EP,4,0)*1000000/(K$3*(1-死淘统计!J130/100)),"0")</f>
        <v>68.118025604162384</v>
      </c>
      <c r="L15" s="336">
        <f t="shared" si="2"/>
        <v>72.417676803322593</v>
      </c>
      <c r="M15" s="336">
        <f t="shared" si="3"/>
        <v>338.16904282223419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86.512942474063351</v>
      </c>
      <c r="D16" s="333">
        <f>IFERROR(VLOOKUP(A16,日报!U:AA,4,0)*1000000/(D$3*(1-死淘统计!C131/100)),"0")</f>
        <v>88.64572873021919</v>
      </c>
      <c r="E16" s="333">
        <f>IFERROR(VLOOKUP(A16,日报!AL:AR,4,0)*1000000/(E$3*(1-死淘统计!D131/100)),"0")</f>
        <v>76.989173397490973</v>
      </c>
      <c r="F16" s="333">
        <f>IFERROR(VLOOKUP(A16,日报!BC:BI,4,0)*1000000/(F$3*(1-死淘统计!E131/100)),"0")</f>
        <v>76.05088495575221</v>
      </c>
      <c r="G16" s="333">
        <f>IFERROR(VLOOKUP(A16,日报!BT:BZ,4,0)*1000000/(G$3*(1-死淘统计!F131/100)),"0")</f>
        <v>80.761564368685129</v>
      </c>
      <c r="H16" s="333">
        <f>IFERROR(VLOOKUP(A16,日报!CK:CQ,4,0)*1000000/(H$3*(1-死淘统计!G131/100)),"0")</f>
        <v>89.04810644831116</v>
      </c>
      <c r="I16" s="333">
        <f>IFERROR(VLOOKUP(A16,日报!DB:DH,4,0)*1000000/(I$3*(1-死淘统计!H131/100)),"0")</f>
        <v>88.837256978849894</v>
      </c>
      <c r="J16" s="333">
        <f>IFERROR(VLOOKUP(A16,日报!DS:DY,4,0)*1000000/(J$3*(1-死淘统计!I131/100)),"0")</f>
        <v>86.221762372822894</v>
      </c>
      <c r="K16" s="333">
        <f>IFERROR(VLOOKUP(A16,日报!EJ:EP,4,0)*1000000/(K$3*(1-死淘统计!J131/100)),"0")</f>
        <v>82.91873963515755</v>
      </c>
      <c r="L16" s="336">
        <f t="shared" si="2"/>
        <v>83.998462151261378</v>
      </c>
      <c r="M16" s="336">
        <f t="shared" si="3"/>
        <v>422.16750497349557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72.826424602215852</v>
      </c>
      <c r="D17" s="333">
        <f>IFERROR(VLOOKUP(A17,日报!U:AA,4,0)*1000000/(D$3*(1-死淘统计!C132/100)),"0")</f>
        <v>73.13184527935671</v>
      </c>
      <c r="E17" s="333">
        <f>IFERROR(VLOOKUP(A17,日报!AL:AR,4,0)*1000000/(E$3*(1-死淘统计!D132/100)),"0")</f>
        <v>65.78947368421052</v>
      </c>
      <c r="F17" s="333">
        <f>IFERROR(VLOOKUP(A17,日报!BC:BI,4,0)*1000000/(F$3*(1-死淘统计!E132/100)),"0")</f>
        <v>65.393398380734894</v>
      </c>
      <c r="G17" s="333">
        <f>IFERROR(VLOOKUP(A17,日报!BT:BZ,4,0)*1000000/(G$3*(1-死淘统计!F132/100)),"0")</f>
        <v>70.858558062740784</v>
      </c>
      <c r="H17" s="333">
        <f>IFERROR(VLOOKUP(A17,日报!CK:CQ,4,0)*1000000/(H$3*(1-死淘统计!G132/100)),"0")</f>
        <v>76.466170546869662</v>
      </c>
      <c r="I17" s="333">
        <f>IFERROR(VLOOKUP(A17,日报!DB:DH,4,0)*1000000/(I$3*(1-死淘统计!H132/100)),"0")</f>
        <v>76.63621745526703</v>
      </c>
      <c r="J17" s="333">
        <f>IFERROR(VLOOKUP(A17,日报!DS:DY,4,0)*1000000/(J$3*(1-死淘统计!I132/100)),"0")</f>
        <v>77.332044465925563</v>
      </c>
      <c r="K17" s="333">
        <f>IFERROR(VLOOKUP(A17,日报!EJ:EP,4,0)*1000000/(K$3*(1-死淘统计!J132/100)),"0")</f>
        <v>71.925031985891621</v>
      </c>
      <c r="L17" s="336">
        <f t="shared" si="2"/>
        <v>72.262129384801412</v>
      </c>
      <c r="M17" s="336">
        <f t="shared" si="3"/>
        <v>494.42963435829699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109.81800600890976</v>
      </c>
      <c r="D18" s="333">
        <f>IFERROR(VLOOKUP(A18,日报!U:AA,4,0)*1000000/(D$3*(1-死淘统计!C133/100)),"0")</f>
        <v>108.56746444675684</v>
      </c>
      <c r="E18" s="333">
        <f>IFERROR(VLOOKUP(A18,日报!AL:AR,4,0)*1000000/(E$3*(1-死淘统计!D133/100)),"0")</f>
        <v>99.296648738105091</v>
      </c>
      <c r="F18" s="333">
        <f>IFERROR(VLOOKUP(A18,日报!BC:BI,4,0)*1000000/(F$3*(1-死淘统计!E133/100)),"0")</f>
        <v>97.302538176529652</v>
      </c>
      <c r="G18" s="333">
        <f>IFERROR(VLOOKUP(A18,日报!BT:BZ,4,0)*1000000/(G$3*(1-死淘统计!F133/100)),"0")</f>
        <v>101.90030294684659</v>
      </c>
      <c r="H18" s="333">
        <f>IFERROR(VLOOKUP(A18,日报!CK:CQ,4,0)*1000000/(H$3*(1-死淘统计!G133/100)),"0")</f>
        <v>110.02904493422177</v>
      </c>
      <c r="I18" s="333">
        <f>IFERROR(VLOOKUP(A18,日报!DB:DH,4,0)*1000000/(I$3*(1-死淘统计!H133/100)),"0")</f>
        <v>113.65581459039403</v>
      </c>
      <c r="J18" s="333">
        <f>IFERROR(VLOOKUP(A18,日报!DS:DY,4,0)*1000000/(J$3*(1-死淘统计!I133/100)),"0")</f>
        <v>114.36666436320918</v>
      </c>
      <c r="K18" s="333">
        <f>IFERROR(VLOOKUP(A18,日报!EJ:EP,4,0)*1000000/(K$3*(1-死淘统计!J133/100)),"0")</f>
        <v>101.03806228373702</v>
      </c>
      <c r="L18" s="336">
        <f t="shared" si="2"/>
        <v>106.21939405430112</v>
      </c>
      <c r="M18" s="336">
        <f t="shared" si="3"/>
        <v>600.64902841259811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125.86445366528353</v>
      </c>
      <c r="D19" s="333">
        <f>IFERROR(VLOOKUP(A19,日报!U:AA,4,0)*1000000/(D$3*(1-死淘统计!C134/100)),"0")</f>
        <v>124.65277777777777</v>
      </c>
      <c r="E19" s="333">
        <f>IFERROR(VLOOKUP(A19,日报!AL:AR,4,0)*1000000/(E$3*(1-死淘统计!D134/100)),"0")</f>
        <v>116.6683925304615</v>
      </c>
      <c r="F19" s="333">
        <f>IFERROR(VLOOKUP(A19,日报!BC:BI,4,0)*1000000/(F$3*(1-死淘统计!E134/100)),"0")</f>
        <v>114.3728555089592</v>
      </c>
      <c r="G19" s="333">
        <f>IFERROR(VLOOKUP(A19,日报!BT:BZ,4,0)*1000000/(G$3*(1-死淘统计!F134/100)),"0")</f>
        <v>118.53076976087107</v>
      </c>
      <c r="H19" s="333">
        <f>IFERROR(VLOOKUP(A19,日报!CK:CQ,4,0)*1000000/(H$3*(1-死淘统计!G134/100)),"0")</f>
        <v>124.16199206457792</v>
      </c>
      <c r="I19" s="333">
        <f>IFERROR(VLOOKUP(A19,日报!DB:DH,4,0)*1000000/(I$3*(1-死淘统计!H134/100)),"0")</f>
        <v>127.78348749571771</v>
      </c>
      <c r="J19" s="333">
        <f>IFERROR(VLOOKUP(A19,日报!DS:DY,4,0)*1000000/(J$3*(1-死淘统计!I134/100)),"0")</f>
        <v>127.26958326128307</v>
      </c>
      <c r="K19" s="333">
        <f>IFERROR(VLOOKUP(A19,日报!EJ:EP,4,0)*1000000/(K$3*(1-死淘统计!J134/100)),"0")</f>
        <v>118.40875255340512</v>
      </c>
      <c r="L19" s="336">
        <f t="shared" si="2"/>
        <v>121.96811829092634</v>
      </c>
      <c r="M19" s="336">
        <f t="shared" si="3"/>
        <v>722.61714670352444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142.25883493129351</v>
      </c>
      <c r="D20" s="333">
        <f>IFERROR(VLOOKUP(A20,日报!U:AA,4,0)*1000000/(D$3*(1-死淘统计!C135/100)),"0")</f>
        <v>138.05814438725832</v>
      </c>
      <c r="E20" s="333">
        <f>IFERROR(VLOOKUP(A20,日报!AL:AR,4,0)*1000000/(E$3*(1-死淘统计!D135/100)),"0")</f>
        <v>129.57396081683424</v>
      </c>
      <c r="F20" s="333">
        <f>IFERROR(VLOOKUP(A20,日报!BC:BI,4,0)*1000000/(F$3*(1-死淘统计!E135/100)),"0")</f>
        <v>126.58666851633488</v>
      </c>
      <c r="G20" s="333">
        <f>IFERROR(VLOOKUP(A20,日报!BT:BZ,4,0)*1000000/(G$3*(1-死淘统计!F135/100)),"0")</f>
        <v>130.72120856758528</v>
      </c>
      <c r="H20" s="333">
        <f>IFERROR(VLOOKUP(A20,日报!CK:CQ,4,0)*1000000/(H$3*(1-死淘统计!G135/100)),"0")</f>
        <v>135.23229141702899</v>
      </c>
      <c r="I20" s="333">
        <f>IFERROR(VLOOKUP(A20,日报!DB:DH,4,0)*1000000/(I$3*(1-死淘统计!H135/100)),"0")</f>
        <v>137.20714849243646</v>
      </c>
      <c r="J20" s="333">
        <f>IFERROR(VLOOKUP(A20,日报!DS:DY,4,0)*1000000/(J$3*(1-死淘统计!I135/100)),"0")</f>
        <v>138.81196344502908</v>
      </c>
      <c r="K20" s="333">
        <f>IFERROR(VLOOKUP(A20,日报!EJ:EP,4,0)*1000000/(K$3*(1-死淘统计!J135/100)),"0")</f>
        <v>130.64421110995599</v>
      </c>
      <c r="L20" s="336">
        <f t="shared" si="2"/>
        <v>134.34382574263964</v>
      </c>
      <c r="M20" s="336">
        <f t="shared" si="3"/>
        <v>856.96097244616408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156.62901101947466</v>
      </c>
      <c r="D21" s="333">
        <f>IFERROR(VLOOKUP(A21,日报!U:AA,4,0)*1000000/(D$3*(1-死淘统计!C136/100)),"0")</f>
        <v>149.66412585708815</v>
      </c>
      <c r="E21" s="333">
        <f>IFERROR(VLOOKUP(A21,日报!AL:AR,4,0)*1000000/(E$3*(1-死淘统计!D136/100)),"0")</f>
        <v>137.6781513767815</v>
      </c>
      <c r="F21" s="333">
        <f>IFERROR(VLOOKUP(A21,日报!BC:BI,4,0)*1000000/(F$3*(1-死淘统计!E136/100)),"0")</f>
        <v>135.7261871702305</v>
      </c>
      <c r="G21" s="333">
        <f>IFERROR(VLOOKUP(A21,日报!BT:BZ,4,0)*1000000/(G$3*(1-死淘统计!F136/100)),"0")</f>
        <v>144.35197016265496</v>
      </c>
      <c r="H21" s="333">
        <f>IFERROR(VLOOKUP(A21,日报!CK:CQ,4,0)*1000000/(H$3*(1-死淘统计!G136/100)),"0")</f>
        <v>151.53592978606693</v>
      </c>
      <c r="I21" s="333">
        <f>IFERROR(VLOOKUP(A21,日报!DB:DH,4,0)*1000000/(I$3*(1-死淘统计!H136/100)),"0")</f>
        <v>152.8106864462072</v>
      </c>
      <c r="J21" s="333">
        <f>IFERROR(VLOOKUP(A21,日报!DS:DY,4,0)*1000000/(J$3*(1-死淘统计!I136/100)),"0")</f>
        <v>155.60022179096202</v>
      </c>
      <c r="K21" s="333">
        <f>IFERROR(VLOOKUP(A21,日报!EJ:EP,4,0)*1000000/(K$3*(1-死淘统计!J136/100)),"0")</f>
        <v>147.84479766780038</v>
      </c>
      <c r="L21" s="336">
        <f t="shared" si="2"/>
        <v>147.98234236414069</v>
      </c>
      <c r="M21" s="336">
        <f t="shared" si="3"/>
        <v>1004.9433148103047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166.59146912851838</v>
      </c>
      <c r="D22" s="333">
        <f>IFERROR(VLOOKUP(A22,日报!U:AA,4,0)*1000000/(D$3*(1-死淘统计!C137/100)),"0")</f>
        <v>167.06776882564264</v>
      </c>
      <c r="E22" s="333">
        <f>IFERROR(VLOOKUP(A22,日报!AL:AR,4,0)*1000000/(E$3*(1-死淘统计!D137/100)),"0")</f>
        <v>153.07359307359306</v>
      </c>
      <c r="F22" s="333">
        <f>IFERROR(VLOOKUP(A22,日报!BC:BI,4,0)*1000000/(F$3*(1-死淘统计!E137/100)),"0")</f>
        <v>152.18902015288396</v>
      </c>
      <c r="G22" s="333">
        <f>IFERROR(VLOOKUP(A22,日报!BT:BZ,4,0)*1000000/(G$3*(1-死淘统计!F137/100)),"0")</f>
        <v>158.07132233405969</v>
      </c>
      <c r="H22" s="333">
        <f>IFERROR(VLOOKUP(A22,日报!CK:CQ,4,0)*1000000/(H$3*(1-死淘统计!G137/100)),"0")</f>
        <v>166.79822905583964</v>
      </c>
      <c r="I22" s="333">
        <f>IFERROR(VLOOKUP(A22,日报!DB:DH,4,0)*1000000/(I$3*(1-死淘统计!H137/100)),"0")</f>
        <v>162.6659330077722</v>
      </c>
      <c r="J22" s="333">
        <f>IFERROR(VLOOKUP(A22,日报!DS:DY,4,0)*1000000/(J$3*(1-死淘统计!I137/100)),"0")</f>
        <v>165.8052655312359</v>
      </c>
      <c r="K22" s="333">
        <f>IFERROR(VLOOKUP(A22,日报!EJ:EP,4,0)*1000000/(K$3*(1-死淘统计!J137/100)),"0")</f>
        <v>155.93526429117176</v>
      </c>
      <c r="L22" s="336">
        <f t="shared" si="2"/>
        <v>160.910873933413</v>
      </c>
      <c r="M22" s="336">
        <f t="shared" si="3"/>
        <v>1165.8541887437177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174.10341951626356</v>
      </c>
      <c r="D23" s="333">
        <f>IFERROR(VLOOKUP(A23,日报!U:AA,4,0)*1000000/(D$3*(1-死淘统计!C138/100)),"0")</f>
        <v>176.72534227437831</v>
      </c>
      <c r="E23" s="333">
        <f>IFERROR(VLOOKUP(A23,日报!AL:AR,4,0)*1000000/(E$3*(1-死淘统计!D138/100)),"0")</f>
        <v>164.32657306292251</v>
      </c>
      <c r="F23" s="333">
        <f>IFERROR(VLOOKUP(A23,日报!BC:BI,4,0)*1000000/(F$3*(1-死淘统计!E138/100)),"0")</f>
        <v>164.21389555717914</v>
      </c>
      <c r="G23" s="333">
        <f>IFERROR(VLOOKUP(A23,日报!BT:BZ,4,0)*1000000/(G$3*(1-死淘统计!F138/100)),"0")</f>
        <v>166.16471076955031</v>
      </c>
      <c r="H23" s="333">
        <f>IFERROR(VLOOKUP(A23,日报!CK:CQ,4,0)*1000000/(H$3*(1-死淘统计!G138/100)),"0")</f>
        <v>181.0561033428385</v>
      </c>
      <c r="I23" s="333">
        <f>IFERROR(VLOOKUP(A23,日报!DB:DH,4,0)*1000000/(I$3*(1-死淘统计!H138/100)),"0")</f>
        <v>177.99352750809061</v>
      </c>
      <c r="J23" s="333">
        <f>IFERROR(VLOOKUP(A23,日报!DS:DY,4,0)*1000000/(J$3*(1-死淘统计!I138/100)),"0")</f>
        <v>178.50321236325752</v>
      </c>
      <c r="K23" s="333">
        <f>IFERROR(VLOOKUP(A23,日报!EJ:EP,4,0)*1000000/(K$3*(1-死淘统计!J138/100)),"0")</f>
        <v>169.39719642422344</v>
      </c>
      <c r="L23" s="336">
        <f t="shared" si="2"/>
        <v>172.4982200909671</v>
      </c>
      <c r="M23" s="336">
        <f t="shared" si="3"/>
        <v>1338.3524088346849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183.74804245693406</v>
      </c>
      <c r="D24" s="333">
        <f>IFERROR(VLOOKUP(A24,日报!U:AA,4,0)*1000000/(D$3*(1-死淘统计!C139/100)),"0")</f>
        <v>184.9844389271602</v>
      </c>
      <c r="E24" s="333">
        <f>IFERROR(VLOOKUP(A24,日报!AL:AR,4,0)*1000000/(E$3*(1-死淘统计!D139/100)),"0")</f>
        <v>178.45982917852928</v>
      </c>
      <c r="F24" s="333">
        <f>IFERROR(VLOOKUP(A24,日报!BC:BI,4,0)*1000000/(F$3*(1-死淘统计!E139/100)),"0")</f>
        <v>181.22255523802886</v>
      </c>
      <c r="G24" s="333">
        <f>IFERROR(VLOOKUP(A24,日报!BT:BZ,4,0)*1000000/(G$3*(1-死淘统计!F139/100)),"0")</f>
        <v>184.16397877432109</v>
      </c>
      <c r="H24" s="333">
        <f>IFERROR(VLOOKUP(A24,日报!CK:CQ,4,0)*1000000/(H$3*(1-死淘统计!G139/100)),"0")</f>
        <v>195.98404621097509</v>
      </c>
      <c r="I24" s="333">
        <f>IFERROR(VLOOKUP(A24,日报!DB:DH,4,0)*1000000/(I$3*(1-死淘统计!H139/100)),"0")</f>
        <v>188.56867071152786</v>
      </c>
      <c r="J24" s="333">
        <f>IFERROR(VLOOKUP(A24,日报!DS:DY,4,0)*1000000/(J$3*(1-死淘统计!I139/100)),"0")</f>
        <v>189.42685342879983</v>
      </c>
      <c r="K24" s="333">
        <f>IFERROR(VLOOKUP(A24,日报!EJ:EP,4,0)*1000000/(K$3*(1-死淘统计!J139/100)),"0")</f>
        <v>183.48943281919153</v>
      </c>
      <c r="L24" s="336">
        <f t="shared" si="2"/>
        <v>185.56087197171865</v>
      </c>
      <c r="M24" s="336">
        <f t="shared" si="3"/>
        <v>1523.9132808064035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197.9163037039618</v>
      </c>
      <c r="D25" s="333">
        <f>IFERROR(VLOOKUP(A25,日报!U:AA,4,0)*1000000/(D$3*(1-死淘统计!C140/100)),"0")</f>
        <v>197.14265704881294</v>
      </c>
      <c r="E25" s="333">
        <f>IFERROR(VLOOKUP(A25,日报!AL:AR,4,0)*1000000/(E$3*(1-死淘统计!D140/100)),"0")</f>
        <v>187.0393547489918</v>
      </c>
      <c r="F25" s="333">
        <f>IFERROR(VLOOKUP(A25,日报!BC:BI,4,0)*1000000/(F$3*(1-死淘统计!E140/100)),"0")</f>
        <v>191.64310398994658</v>
      </c>
      <c r="G25" s="333">
        <f>IFERROR(VLOOKUP(A25,日报!BT:BZ,4,0)*1000000/(G$3*(1-死淘统计!F140/100)),"0")</f>
        <v>201.74311608041947</v>
      </c>
      <c r="H25" s="333">
        <f>IFERROR(VLOOKUP(A25,日报!CK:CQ,4,0)*1000000/(H$3*(1-死淘统计!G140/100)),"0")</f>
        <v>200.88057237204183</v>
      </c>
      <c r="I25" s="333">
        <f>IFERROR(VLOOKUP(A25,日报!DB:DH,4,0)*1000000/(I$3*(1-死淘统计!H140/100)),"0")</f>
        <v>197.72256728778467</v>
      </c>
      <c r="J25" s="333">
        <f>IFERROR(VLOOKUP(A25,日报!DS:DY,4,0)*1000000/(J$3*(1-死淘统计!I140/100)),"0")</f>
        <v>194.7758338840388</v>
      </c>
      <c r="K25" s="333">
        <f>IFERROR(VLOOKUP(A25,日报!EJ:EP,4,0)*1000000/(K$3*(1-死淘统计!J140/100)),"0")</f>
        <v>191.33586589063535</v>
      </c>
      <c r="L25" s="336">
        <f t="shared" si="2"/>
        <v>195.57770833407037</v>
      </c>
      <c r="M25" s="336">
        <f t="shared" si="3"/>
        <v>1719.4909891404739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209.59754481411733</v>
      </c>
      <c r="D26" s="333">
        <f>IFERROR(VLOOKUP(A26,日报!U:AA,4,0)*1000000/(D$3*(1-死淘统计!C141/100)),"0")</f>
        <v>207.90239455877713</v>
      </c>
      <c r="E26" s="333">
        <f>IFERROR(VLOOKUP(A26,日报!AL:AR,4,0)*1000000/(E$3*(1-死淘统计!D141/100)),"0")</f>
        <v>202.96616070185212</v>
      </c>
      <c r="F26" s="333">
        <f>IFERROR(VLOOKUP(A26,日报!BC:BI,4,0)*1000000/(F$3*(1-死淘统计!E141/100)),"0")</f>
        <v>206.21439306560413</v>
      </c>
      <c r="G26" s="333">
        <f>IFERROR(VLOOKUP(A26,日报!BT:BZ,4,0)*1000000/(G$3*(1-死淘统计!F141/100)),"0")</f>
        <v>216.48481478907499</v>
      </c>
      <c r="H26" s="333">
        <f>IFERROR(VLOOKUP(A26,日报!CK:CQ,4,0)*1000000/(H$3*(1-死淘统计!G141/100)),"0")</f>
        <v>214.42092583032181</v>
      </c>
      <c r="I26" s="333">
        <f>IFERROR(VLOOKUP(A26,日报!DB:DH,4,0)*1000000/(I$3*(1-死淘统计!H141/100)),"0")</f>
        <v>207.89446420554614</v>
      </c>
      <c r="J26" s="333">
        <f>IFERROR(VLOOKUP(A26,日报!DS:DY,4,0)*1000000/(J$3*(1-死淘统计!I141/100)),"0")</f>
        <v>203.30722367275891</v>
      </c>
      <c r="K26" s="333">
        <f>IFERROR(VLOOKUP(A26,日报!EJ:EP,4,0)*1000000/(K$3*(1-死淘统计!J141/100)),"0")</f>
        <v>196.13317512389196</v>
      </c>
      <c r="L26" s="336">
        <f t="shared" si="2"/>
        <v>207.21345519577162</v>
      </c>
      <c r="M26" s="336">
        <f t="shared" si="3"/>
        <v>1926.7044443362454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217.55072109508677</v>
      </c>
      <c r="D27" s="333">
        <f>IFERROR(VLOOKUP(A27,日报!U:AA,4,0)*1000000/(D$3*(1-死淘统计!C142/100)),"0")</f>
        <v>212.65396357511318</v>
      </c>
      <c r="E27" s="333">
        <f>IFERROR(VLOOKUP(A27,日报!AL:AR,4,0)*1000000/(E$3*(1-死淘统计!D142/100)),"0")</f>
        <v>207.36765064649916</v>
      </c>
      <c r="F27" s="333">
        <f>IFERROR(VLOOKUP(A27,日报!BC:BI,4,0)*1000000/(F$3*(1-死淘统计!E142/100)),"0")</f>
        <v>211.69390111620422</v>
      </c>
      <c r="G27" s="333">
        <f>IFERROR(VLOOKUP(A27,日报!BT:BZ,4,0)*1000000/(G$3*(1-死淘统计!F142/100)),"0")</f>
        <v>217.02838063439066</v>
      </c>
      <c r="H27" s="333">
        <f>IFERROR(VLOOKUP(A27,日报!CK:CQ,4,0)*1000000/(H$3*(1-死淘统计!G142/100)),"0")</f>
        <v>224.58750990320692</v>
      </c>
      <c r="I27" s="333">
        <f>IFERROR(VLOOKUP(A27,日报!DB:DH,4,0)*1000000/(I$3*(1-死淘统计!H142/100)),"0")</f>
        <v>218.07499567997235</v>
      </c>
      <c r="J27" s="333">
        <f>IFERROR(VLOOKUP(A27,日报!DS:DY,4,0)*1000000/(J$3*(1-死淘统计!I142/100)),"0")</f>
        <v>220.20905923344947</v>
      </c>
      <c r="K27" s="333">
        <f>IFERROR(VLOOKUP(A27,日报!EJ:EP,4,0)*1000000/(K$3*(1-死淘统计!J142/100)),"0")</f>
        <v>215.08760885531424</v>
      </c>
      <c r="L27" s="336">
        <f t="shared" si="2"/>
        <v>216.02819897102631</v>
      </c>
      <c r="M27" s="336">
        <f t="shared" si="3"/>
        <v>2142.7326433072717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235.35583143906277</v>
      </c>
      <c r="D28" s="333">
        <f>IFERROR(VLOOKUP(A28,日报!U:AA,4,0)*1000000/(D$3*(1-死淘统计!C143/100)),"0")</f>
        <v>234.44639718804922</v>
      </c>
      <c r="E28" s="333">
        <f>IFERROR(VLOOKUP(A28,日报!AL:AR,4,0)*1000000/(E$3*(1-死淘统计!D143/100)),"0")</f>
        <v>214.84375</v>
      </c>
      <c r="F28" s="333">
        <f>IFERROR(VLOOKUP(A28,日报!BC:BI,4,0)*1000000/(F$3*(1-死淘统计!E143/100)),"0")</f>
        <v>215.76182136602452</v>
      </c>
      <c r="G28" s="333">
        <f>IFERROR(VLOOKUP(A28,日报!BT:BZ,4,0)*1000000/(G$3*(1-死淘统计!F143/100)),"0")</f>
        <v>222.09071605110177</v>
      </c>
      <c r="H28" s="333">
        <f>IFERROR(VLOOKUP(A28,日报!CK:CQ,4,0)*1000000/(H$3*(1-死淘统计!G143/100)),"0")</f>
        <v>241.59917284163365</v>
      </c>
      <c r="I28" s="333">
        <f>IFERROR(VLOOKUP(A28,日报!DB:DH,4,0)*1000000/(I$3*(1-死淘统计!H143/100)),"0")</f>
        <v>241.86851211072664</v>
      </c>
      <c r="J28" s="333">
        <f>IFERROR(VLOOKUP(A28,日报!DS:DY,4,0)*1000000/(J$3*(1-死淘统计!I143/100)),"0")</f>
        <v>244.76987447698744</v>
      </c>
      <c r="K28" s="333">
        <f>IFERROR(VLOOKUP(A28,日报!EJ:EP,4,0)*1000000/(K$3*(1-死淘统计!J143/100)),"0")</f>
        <v>230.3115155757788</v>
      </c>
      <c r="L28" s="336">
        <f t="shared" si="2"/>
        <v>231.22751011659608</v>
      </c>
      <c r="M28" s="336">
        <f t="shared" si="3"/>
        <v>2373.9601534238677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249.28226314683846</v>
      </c>
      <c r="D29" s="333">
        <f>IFERROR(VLOOKUP(A29,日报!U:AA,4,0)*1000000/(D$3*(1-死淘统计!C144/100)),"0")</f>
        <v>253.07990144315383</v>
      </c>
      <c r="E29" s="333">
        <f>IFERROR(VLOOKUP(A29,日报!AL:AR,4,0)*1000000/(E$3*(1-死淘统计!D144/100)),"0")</f>
        <v>217.49755620723363</v>
      </c>
      <c r="F29" s="333">
        <f>IFERROR(VLOOKUP(A29,日报!BC:BI,4,0)*1000000/(F$3*(1-死淘统计!E144/100)),"0")</f>
        <v>229.07458079000912</v>
      </c>
      <c r="G29" s="333">
        <f>IFERROR(VLOOKUP(A29,日报!BT:BZ,4,0)*1000000/(G$3*(1-死淘统计!F144/100)),"0")</f>
        <v>227.49442586399107</v>
      </c>
      <c r="H29" s="333">
        <f>IFERROR(VLOOKUP(A29,日报!CK:CQ,4,0)*1000000/(H$3*(1-死淘统计!G144/100)),"0")</f>
        <v>243.2460407825277</v>
      </c>
      <c r="I29" s="333">
        <f>IFERROR(VLOOKUP(A29,日报!DB:DH,4,0)*1000000/(I$3*(1-死淘统计!H144/100)),"0")</f>
        <v>249.05608091724687</v>
      </c>
      <c r="J29" s="333">
        <f>IFERROR(VLOOKUP(A29,日报!DS:DY,4,0)*1000000/(J$3*(1-死淘统计!I144/100)),"0")</f>
        <v>246.73693027151532</v>
      </c>
      <c r="K29" s="333">
        <f>IFERROR(VLOOKUP(A29,日报!EJ:EP,4,0)*1000000/(K$3*(1-死淘统计!J144/100)),"0")</f>
        <v>241.29344509521974</v>
      </c>
      <c r="L29" s="336">
        <f t="shared" si="2"/>
        <v>239.64013605752618</v>
      </c>
      <c r="M29" s="336">
        <f t="shared" si="3"/>
        <v>2613.6002894813937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236.70091524353893</v>
      </c>
      <c r="D30" s="333">
        <f>IFERROR(VLOOKUP(A30,日报!U:AA,4,0)*1000000/(D$3*(1-死淘统计!C145/100)),"0")</f>
        <v>266.39416469924947</v>
      </c>
      <c r="E30" s="333">
        <f>IFERROR(VLOOKUP(A30,日报!AL:AR,4,0)*1000000/(E$3*(1-死淘统计!D145/100)),"0")</f>
        <v>223.59640848268876</v>
      </c>
      <c r="F30" s="333">
        <f>IFERROR(VLOOKUP(A30,日报!BC:BI,4,0)*1000000/(F$3*(1-死淘统计!E145/100)),"0")</f>
        <v>232.95035311478867</v>
      </c>
      <c r="G30" s="333">
        <f>IFERROR(VLOOKUP(A30,日报!BT:BZ,4,0)*1000000/(G$3*(1-死淘统计!F145/100)),"0")</f>
        <v>229.32737617368844</v>
      </c>
      <c r="H30" s="333">
        <f>IFERROR(VLOOKUP(A30,日报!CK:CQ,4,0)*1000000/(H$3*(1-死淘统计!G145/100)),"0")</f>
        <v>257.86380919460765</v>
      </c>
      <c r="I30" s="333">
        <f>IFERROR(VLOOKUP(A30,日报!DB:DH,4,0)*1000000/(I$3*(1-死淘统计!H145/100)),"0")</f>
        <v>262.3825863921528</v>
      </c>
      <c r="J30" s="333">
        <f>IFERROR(VLOOKUP(A30,日报!DS:DY,4,0)*1000000/(J$3*(1-死淘统计!I145/100)),"0")</f>
        <v>264.39872865076313</v>
      </c>
      <c r="K30" s="333">
        <f>IFERROR(VLOOKUP(A30,日报!EJ:EP,4,0)*1000000/(K$3*(1-死淘统计!J145/100)),"0")</f>
        <v>254.09114904099948</v>
      </c>
      <c r="L30" s="336">
        <f t="shared" si="2"/>
        <v>247.52283233249747</v>
      </c>
      <c r="M30" s="336">
        <f t="shared" si="3"/>
        <v>2861.123121813891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219.76478848516763</v>
      </c>
      <c r="D31" s="333">
        <f>IFERROR(VLOOKUP(A31,日报!U:AA,4,0)*1000000/(D$3*(1-死淘统计!C146/100)),"0")</f>
        <v>277.74836774307391</v>
      </c>
      <c r="E31" s="333">
        <f>IFERROR(VLOOKUP(A31,日报!AL:AR,4,0)*1000000/(E$3*(1-死淘统计!D146/100)),"0")</f>
        <v>235.24888143176733</v>
      </c>
      <c r="F31" s="333">
        <f>IFERROR(VLOOKUP(A31,日报!BC:BI,4,0)*1000000/(F$3*(1-死淘统计!E146/100)),"0")</f>
        <v>232.00957611603999</v>
      </c>
      <c r="G31" s="333">
        <f>IFERROR(VLOOKUP(A31,日报!BT:BZ,4,0)*1000000/(G$3*(1-死淘统计!F146/100)),"0")</f>
        <v>232.96488036938575</v>
      </c>
      <c r="H31" s="333">
        <f>IFERROR(VLOOKUP(A31,日报!CK:CQ,4,0)*1000000/(H$3*(1-死淘统计!G146/100)),"0")</f>
        <v>258.22977603932293</v>
      </c>
      <c r="I31" s="333">
        <f>IFERROR(VLOOKUP(A31,日报!DB:DH,4,0)*1000000/(I$3*(1-死淘统计!H146/100)),"0")</f>
        <v>268.87316125451014</v>
      </c>
      <c r="J31" s="333">
        <f>IFERROR(VLOOKUP(A31,日报!DS:DY,4,0)*1000000/(J$3*(1-死淘统计!I146/100)),"0")</f>
        <v>266.23807693651514</v>
      </c>
      <c r="K31" s="333">
        <f>IFERROR(VLOOKUP(A31,日报!EJ:EP,4,0)*1000000/(K$3*(1-死淘统计!J146/100)),"0")</f>
        <v>265.28095825259823</v>
      </c>
      <c r="L31" s="336">
        <f t="shared" si="2"/>
        <v>250.70649629204232</v>
      </c>
      <c r="M31" s="336">
        <f t="shared" si="3"/>
        <v>3111.8296181059332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232.1089964182878</v>
      </c>
      <c r="D32" s="333">
        <f>IFERROR(VLOOKUP(A32,日报!U:AA,4,0)*1000000/(D$3*(1-死淘统计!C147/100)),"0")</f>
        <v>291.9888429897963</v>
      </c>
      <c r="E32" s="333">
        <f>IFERROR(VLOOKUP(A32,日报!AL:AR,4,0)*1000000/(E$3*(1-死淘统计!D147/100)),"0")</f>
        <v>238.58667133111771</v>
      </c>
      <c r="F32" s="333">
        <f>IFERROR(VLOOKUP(A32,日报!BC:BI,4,0)*1000000/(F$3*(1-死淘统计!E147/100)),"0")</f>
        <v>246.83521985965655</v>
      </c>
      <c r="G32" s="333">
        <f>IFERROR(VLOOKUP(A32,日报!BT:BZ,4,0)*1000000/(G$3*(1-死淘统计!F147/100)),"0")</f>
        <v>234.51467031233568</v>
      </c>
      <c r="H32" s="333">
        <f>IFERROR(VLOOKUP(A32,日报!CK:CQ,4,0)*1000000/(H$3*(1-死淘统计!G147/100)),"0")</f>
        <v>259.19124016771195</v>
      </c>
      <c r="I32" s="333">
        <f>IFERROR(VLOOKUP(A32,日报!DB:DH,4,0)*1000000/(I$3*(1-死淘统计!H147/100)),"0")</f>
        <v>272.96405625976735</v>
      </c>
      <c r="J32" s="333">
        <f>IFERROR(VLOOKUP(A32,日报!DS:DY,4,0)*1000000/(J$3*(1-死淘统计!I147/100)),"0")</f>
        <v>279.73006049162558</v>
      </c>
      <c r="K32" s="333">
        <f>IFERROR(VLOOKUP(A32,日报!EJ:EP,4,0)*1000000/(K$3*(1-死淘统计!J147/100)),"0")</f>
        <v>279.21734531993656</v>
      </c>
      <c r="L32" s="336">
        <f t="shared" si="2"/>
        <v>259.45967812780395</v>
      </c>
      <c r="M32" s="336">
        <f t="shared" si="3"/>
        <v>3371.2892962337373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275.9905776465211</v>
      </c>
      <c r="D33" s="333">
        <f>IFERROR(VLOOKUP(A33,日报!U:AA,4,0)*1000000/(D$3*(1-死淘统计!C148/100)),"0")</f>
        <v>308.86666431070432</v>
      </c>
      <c r="E33" s="333">
        <f>IFERROR(VLOOKUP(A33,日报!AL:AR,4,0)*1000000/(E$3*(1-死淘统计!D148/100)),"0")</f>
        <v>261.89559189104023</v>
      </c>
      <c r="F33" s="333">
        <f>IFERROR(VLOOKUP(A33,日报!BC:BI,4,0)*1000000/(F$3*(1-死淘统计!E148/100)),"0")</f>
        <v>272.18809574242744</v>
      </c>
      <c r="G33" s="333">
        <f>IFERROR(VLOOKUP(A33,日报!BT:BZ,4,0)*1000000/(G$3*(1-死淘统计!F148/100)),"0")</f>
        <v>249.86839796455519</v>
      </c>
      <c r="H33" s="333">
        <f>IFERROR(VLOOKUP(A33,日报!CK:CQ,4,0)*1000000/(H$3*(1-死淘统计!G148/100)),"0")</f>
        <v>270.19527591828239</v>
      </c>
      <c r="I33" s="333">
        <f>IFERROR(VLOOKUP(A33,日报!DB:DH,4,0)*1000000/(I$3*(1-死淘统计!H148/100)),"0")</f>
        <v>281.90065695714134</v>
      </c>
      <c r="J33" s="333">
        <f>IFERROR(VLOOKUP(A33,日报!DS:DY,4,0)*1000000/(J$3*(1-死淘统计!I148/100)),"0")</f>
        <v>280.63545384561553</v>
      </c>
      <c r="K33" s="333">
        <f>IFERROR(VLOOKUP(A33,日报!EJ:EP,4,0)*1000000/(K$3*(1-死淘统计!J148/100)),"0")</f>
        <v>280.17925826599384</v>
      </c>
      <c r="L33" s="336">
        <f t="shared" si="2"/>
        <v>275.74666361580898</v>
      </c>
      <c r="M33" s="336">
        <f t="shared" si="3"/>
        <v>3647.0359598495461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305.18497659192508</v>
      </c>
      <c r="D34" s="333">
        <f>IFERROR(VLOOKUP(A34,日报!U:AA,4,0)*1000000/(D$3*(1-死淘统计!C149/100)),"0")</f>
        <v>310.05556932007221</v>
      </c>
      <c r="E34" s="333">
        <f>IFERROR(VLOOKUP(A34,日报!AL:AR,4,0)*1000000/(E$3*(1-死淘统计!D149/100)),"0")</f>
        <v>262.40190582959639</v>
      </c>
      <c r="F34" s="333">
        <f>IFERROR(VLOOKUP(A34,日报!BC:BI,4,0)*1000000/(F$3*(1-死淘统计!E149/100)),"0")</f>
        <v>284.16922913794929</v>
      </c>
      <c r="G34" s="333">
        <f>IFERROR(VLOOKUP(A34,日报!BT:BZ,4,0)*1000000/(G$3*(1-死淘统计!F149/100)),"0")</f>
        <v>250.19326727106613</v>
      </c>
      <c r="H34" s="333">
        <f>IFERROR(VLOOKUP(A34,日报!CK:CQ,4,0)*1000000/(H$3*(1-死淘统计!G149/100)),"0")</f>
        <v>287.75729806657637</v>
      </c>
      <c r="I34" s="333">
        <f>IFERROR(VLOOKUP(A34,日报!DB:DH,4,0)*1000000/(I$3*(1-死淘统计!H149/100)),"0")</f>
        <v>295.73446524250227</v>
      </c>
      <c r="J34" s="333">
        <f>IFERROR(VLOOKUP(A34,日报!DS:DY,4,0)*1000000/(J$3*(1-死淘统计!I149/100)),"0")</f>
        <v>300.12257047802484</v>
      </c>
      <c r="K34" s="333">
        <f>IFERROR(VLOOKUP(A34,日报!EJ:EP,4,0)*1000000/(K$3*(1-死淘统计!J149/100)),"0")</f>
        <v>280.78974322749269</v>
      </c>
      <c r="L34" s="336">
        <f t="shared" si="2"/>
        <v>286.26766946280054</v>
      </c>
      <c r="M34" s="336">
        <f t="shared" si="3"/>
        <v>3933.3036293123469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324.96827858451996</v>
      </c>
      <c r="D35" s="333">
        <f>IFERROR(VLOOKUP(A35,日报!U:AA,4,0)*1000000/(D$3*(1-死淘统计!C150/100)),"0")</f>
        <v>320.9692847273887</v>
      </c>
      <c r="E35" s="333">
        <f>IFERROR(VLOOKUP(A35,日报!AL:AR,4,0)*1000000/(E$3*(1-死淘统计!D150/100)),"0")</f>
        <v>285.33370723499723</v>
      </c>
      <c r="F35" s="333">
        <f>IFERROR(VLOOKUP(A35,日报!BC:BI,4,0)*1000000/(F$3*(1-死淘统计!E150/100)),"0")</f>
        <v>303.46974144943937</v>
      </c>
      <c r="G35" s="333">
        <f>IFERROR(VLOOKUP(A35,日报!BT:BZ,4,0)*1000000/(G$3*(1-死淘统计!F150/100)),"0")</f>
        <v>266.88702134392912</v>
      </c>
      <c r="H35" s="333">
        <f>IFERROR(VLOOKUP(A35,日报!CK:CQ,4,0)*1000000/(H$3*(1-死淘统计!G150/100)),"0")</f>
        <v>300.17718792342703</v>
      </c>
      <c r="I35" s="333">
        <f>IFERROR(VLOOKUP(A35,日报!DB:DH,4,0)*1000000/(I$3*(1-死淘统计!H150/100)),"0")</f>
        <v>318.60440823148434</v>
      </c>
      <c r="J35" s="333">
        <f>IFERROR(VLOOKUP(A35,日报!DS:DY,4,0)*1000000/(J$3*(1-死淘统计!I150/100)),"0")</f>
        <v>300.45927847701853</v>
      </c>
      <c r="K35" s="333">
        <f>IFERROR(VLOOKUP(A35,日报!EJ:EP,4,0)*1000000/(K$3*(1-死淘统计!J150/100)),"0")</f>
        <v>301.12391319714425</v>
      </c>
      <c r="L35" s="336">
        <f t="shared" si="2"/>
        <v>302.44364679659429</v>
      </c>
      <c r="M35" s="336">
        <f t="shared" si="3"/>
        <v>4235.7472761089412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337.20560714664032</v>
      </c>
      <c r="D36" s="333">
        <f>IFERROR(VLOOKUP(A36,日报!U:AA,4,0)*1000000/(D$3*(1-死淘统计!C151/100)),"0")</f>
        <v>342.83485783166702</v>
      </c>
      <c r="E36" s="333">
        <f>IFERROR(VLOOKUP(A36,日报!AL:AR,4,0)*1000000/(E$3*(1-死淘统计!D151/100)),"0")</f>
        <v>311.12981865375843</v>
      </c>
      <c r="F36" s="333">
        <f>IFERROR(VLOOKUP(A36,日报!BC:BI,4,0)*1000000/(F$3*(1-死淘统计!E151/100)),"0")</f>
        <v>316.41537481418561</v>
      </c>
      <c r="G36" s="333">
        <f>IFERROR(VLOOKUP(A36,日报!BT:BZ,4,0)*1000000/(G$3*(1-死淘统计!F151/100)),"0")</f>
        <v>286.08628334154412</v>
      </c>
      <c r="H36" s="333">
        <f>IFERROR(VLOOKUP(A36,日报!CK:CQ,4,0)*1000000/(H$3*(1-死淘统计!G151/100)),"0")</f>
        <v>315.41243566560024</v>
      </c>
      <c r="I36" s="333">
        <f>IFERROR(VLOOKUP(A36,日报!DB:DH,4,0)*1000000/(I$3*(1-死淘统计!H151/100)),"0")</f>
        <v>327.96598354942142</v>
      </c>
      <c r="J36" s="333">
        <f>IFERROR(VLOOKUP(A36,日报!DS:DY,4,0)*1000000/(J$3*(1-死淘统计!I151/100)),"0")</f>
        <v>307.38999228016002</v>
      </c>
      <c r="K36" s="333">
        <f>IFERROR(VLOOKUP(A36,日报!EJ:EP,4,0)*1000000/(K$3*(1-死淘统计!J151/100)),"0")</f>
        <v>309.22728559298048</v>
      </c>
      <c r="L36" s="336">
        <f t="shared" si="2"/>
        <v>317.07418209732862</v>
      </c>
      <c r="M36" s="336">
        <f t="shared" si="3"/>
        <v>4552.8214582062701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353.56574057688903</v>
      </c>
      <c r="D37" s="333">
        <f>IFERROR(VLOOKUP(A37,日报!U:AA,4,0)*1000000/(D$3*(1-死淘统计!C152/100)),"0")</f>
        <v>343.10069259456577</v>
      </c>
      <c r="E37" s="333">
        <f>IFERROR(VLOOKUP(A37,日报!AL:AR,4,0)*1000000/(E$3*(1-死淘统计!D152/100)),"0")</f>
        <v>327.67330900926186</v>
      </c>
      <c r="F37" s="333">
        <f>IFERROR(VLOOKUP(A37,日报!BC:BI,4,0)*1000000/(F$3*(1-死淘统计!E152/100)),"0")</f>
        <v>333.01448967300809</v>
      </c>
      <c r="G37" s="333">
        <f>IFERROR(VLOOKUP(A37,日报!BT:BZ,4,0)*1000000/(G$3*(1-死淘统计!F152/100)),"0")</f>
        <v>293.39250493096648</v>
      </c>
      <c r="H37" s="333">
        <f>IFERROR(VLOOKUP(A37,日报!CK:CQ,4,0)*1000000/(H$3*(1-死淘统计!G152/100)),"0")</f>
        <v>327.55499860763018</v>
      </c>
      <c r="I37" s="333">
        <f>IFERROR(VLOOKUP(A37,日报!DB:DH,4,0)*1000000/(I$3*(1-死淘统计!H152/100)),"0")</f>
        <v>336.21651785714283</v>
      </c>
      <c r="J37" s="333">
        <f>IFERROR(VLOOKUP(A37,日报!DS:DY,4,0)*1000000/(J$3*(1-死淘统计!I152/100)),"0")</f>
        <v>318.64811691961773</v>
      </c>
      <c r="K37" s="333">
        <f>IFERROR(VLOOKUP(A37,日报!EJ:EP,4,0)*1000000/(K$3*(1-死淘统计!J152/100)),"0")</f>
        <v>332.93192604661044</v>
      </c>
      <c r="L37" s="336">
        <f t="shared" si="2"/>
        <v>329.56647735729916</v>
      </c>
      <c r="M37" s="336">
        <f t="shared" si="3"/>
        <v>4882.387935563569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362.04389915251232</v>
      </c>
      <c r="D38" s="333">
        <f>IFERROR(VLOOKUP(A38,日报!U:AA,4,0)*1000000/(D$3*(1-死淘统计!C153/100)),"0")</f>
        <v>343.48971310600126</v>
      </c>
      <c r="E38" s="333">
        <f>IFERROR(VLOOKUP(A38,日报!AL:AR,4,0)*1000000/(E$3*(1-死淘统计!D153/100)),"0")</f>
        <v>340.11934011934011</v>
      </c>
      <c r="F38" s="333">
        <f>IFERROR(VLOOKUP(A38,日报!BC:BI,4,0)*1000000/(F$3*(1-死淘统计!E153/100)),"0")</f>
        <v>350.30492128776058</v>
      </c>
      <c r="G38" s="333">
        <f>IFERROR(VLOOKUP(A38,日报!BT:BZ,4,0)*1000000/(G$3*(1-死淘统计!F153/100)),"0")</f>
        <v>329.78273137697516</v>
      </c>
      <c r="H38" s="333">
        <f>IFERROR(VLOOKUP(A38,日报!CK:CQ,4,0)*1000000/(H$3*(1-死淘统计!G153/100)),"0")</f>
        <v>330.48929131116142</v>
      </c>
      <c r="I38" s="333">
        <f>IFERROR(VLOOKUP(A38,日报!DB:DH,4,0)*1000000/(I$3*(1-死淘统计!H153/100)),"0")</f>
        <v>337.32583720361771</v>
      </c>
      <c r="J38" s="333">
        <f>IFERROR(VLOOKUP(A38,日报!DS:DY,4,0)*1000000/(J$3*(1-死淘统计!I153/100)),"0")</f>
        <v>325.92644680402225</v>
      </c>
      <c r="K38" s="333">
        <f>IFERROR(VLOOKUP(A38,日报!EJ:EP,4,0)*1000000/(K$3*(1-死淘统计!J153/100)),"0")</f>
        <v>340.40138997234237</v>
      </c>
      <c r="L38" s="336">
        <f t="shared" si="2"/>
        <v>339.98706337041472</v>
      </c>
      <c r="M38" s="336">
        <f t="shared" si="3"/>
        <v>5222.374998933984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362.81582033332148</v>
      </c>
      <c r="D39" s="333">
        <f>IFERROR(VLOOKUP(A39,日报!U:AA,4,0)*1000000/(D$3*(1-死淘统计!C154/100)),"0")</f>
        <v>353.67940673131773</v>
      </c>
      <c r="E39" s="333">
        <f>IFERROR(VLOOKUP(A39,日报!AL:AR,4,0)*1000000/(E$3*(1-死淘统计!D154/100)),"0")</f>
        <v>356.40296358720462</v>
      </c>
      <c r="F39" s="333">
        <f>IFERROR(VLOOKUP(A39,日报!BC:BI,4,0)*1000000/(F$3*(1-死淘统计!E154/100)),"0")</f>
        <v>357.2695664514298</v>
      </c>
      <c r="G39" s="333">
        <f>IFERROR(VLOOKUP(A39,日报!BT:BZ,4,0)*1000000/(G$3*(1-死淘统计!F154/100)),"0")</f>
        <v>338.88731996611125</v>
      </c>
      <c r="H39" s="333">
        <f>IFERROR(VLOOKUP(A39,日报!CK:CQ,4,0)*1000000/(H$3*(1-死淘统计!G154/100)),"0")</f>
        <v>340.60800446241808</v>
      </c>
      <c r="I39" s="333">
        <f>IFERROR(VLOOKUP(A39,日报!DB:DH,4,0)*1000000/(I$3*(1-死淘统计!H154/100)),"0")</f>
        <v>340.75420263516583</v>
      </c>
      <c r="J39" s="333">
        <f>IFERROR(VLOOKUP(A39,日报!DS:DY,4,0)*1000000/(J$3*(1-死淘统计!I154/100)),"0")</f>
        <v>339.91343819275835</v>
      </c>
      <c r="K39" s="333">
        <f>IFERROR(VLOOKUP(A39,日报!EJ:EP,4,0)*1000000/(K$3*(1-死淘统计!J154/100)),"0")</f>
        <v>348.95703777406629</v>
      </c>
      <c r="L39" s="336">
        <f t="shared" si="2"/>
        <v>348.80975112597702</v>
      </c>
      <c r="M39" s="336">
        <f t="shared" si="3"/>
        <v>5571.1847500599606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381.23375929946963</v>
      </c>
      <c r="D40" s="333">
        <f>IFERROR(VLOOKUP(A40,日报!U:AA,4,0)*1000000/(D$3*(1-死淘统计!C155/100)),"0")</f>
        <v>355.09736540664375</v>
      </c>
      <c r="E40" s="333">
        <f>IFERROR(VLOOKUP(A40,日报!AL:AR,4,0)*1000000/(E$3*(1-死淘统计!D155/100)),"0")</f>
        <v>373.48043004708029</v>
      </c>
      <c r="F40" s="333">
        <f>IFERROR(VLOOKUP(A40,日报!BC:BI,4,0)*1000000/(F$3*(1-死淘统计!E155/100)),"0")</f>
        <v>373.07869795179442</v>
      </c>
      <c r="G40" s="333">
        <f>IFERROR(VLOOKUP(A40,日报!BT:BZ,4,0)*1000000/(G$3*(1-死淘统计!F155/100)),"0")</f>
        <v>377.31849496555378</v>
      </c>
      <c r="H40" s="333">
        <f>IFERROR(VLOOKUP(A40,日报!CK:CQ,4,0)*1000000/(H$3*(1-死淘统计!G155/100)),"0")</f>
        <v>344.34636988452013</v>
      </c>
      <c r="I40" s="333">
        <f>IFERROR(VLOOKUP(A40,日报!DB:DH,4,0)*1000000/(I$3*(1-死淘统计!H155/100)),"0")</f>
        <v>330.89649865332819</v>
      </c>
      <c r="J40" s="333">
        <f>IFERROR(VLOOKUP(A40,日报!DS:DY,4,0)*1000000/(J$3*(1-死淘统计!I155/100)),"0")</f>
        <v>350.37678709768295</v>
      </c>
      <c r="K40" s="333">
        <f>IFERROR(VLOOKUP(A40,日报!EJ:EP,4,0)*1000000/(K$3*(1-死淘统计!J155/100)),"0")</f>
        <v>355.64407141332953</v>
      </c>
      <c r="L40" s="336">
        <f t="shared" si="2"/>
        <v>360.16360830215592</v>
      </c>
      <c r="M40" s="336">
        <f t="shared" si="3"/>
        <v>5931.3483583621164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378.43423725189751</v>
      </c>
      <c r="D41" s="333">
        <f>IFERROR(VLOOKUP(A41,日报!U:AA,4,0)*1000000/(D$3*(1-死淘统计!C156/100)),"0")</f>
        <v>333.68016935165582</v>
      </c>
      <c r="E41" s="333">
        <f>IFERROR(VLOOKUP(A41,日报!AL:AR,4,0)*1000000/(E$3*(1-死淘统计!D156/100)),"0")</f>
        <v>374.34094903339189</v>
      </c>
      <c r="F41" s="333">
        <f>IFERROR(VLOOKUP(A41,日报!BC:BI,4,0)*1000000/(F$3*(1-死淘统计!E156/100)),"0")</f>
        <v>368.38365896980463</v>
      </c>
      <c r="G41" s="333">
        <f>IFERROR(VLOOKUP(A41,日报!BT:BZ,4,0)*1000000/(G$3*(1-死淘统计!F156/100)),"0")</f>
        <v>392.13606308122058</v>
      </c>
      <c r="H41" s="333">
        <f>IFERROR(VLOOKUP(A41,日报!CK:CQ,4,0)*1000000/(H$3*(1-死淘统计!G156/100)),"0")</f>
        <v>370.78416311710077</v>
      </c>
      <c r="I41" s="333">
        <f>IFERROR(VLOOKUP(A41,日报!DB:DH,4,0)*1000000/(I$3*(1-死淘统计!H156/100)),"0")</f>
        <v>334.93157876316803</v>
      </c>
      <c r="J41" s="333">
        <f>IFERROR(VLOOKUP(A41,日报!DS:DY,4,0)*1000000/(J$3*(1-死淘统计!I156/100)),"0")</f>
        <v>360.11275546159266</v>
      </c>
      <c r="K41" s="333">
        <f>IFERROR(VLOOKUP(A41,日报!EJ:EP,4,0)*1000000/(K$3*(1-死淘统计!J156/100)),"0")</f>
        <v>377.3181931441996</v>
      </c>
      <c r="L41" s="336">
        <f t="shared" si="2"/>
        <v>365.56908535267013</v>
      </c>
      <c r="M41" s="336">
        <f t="shared" si="3"/>
        <v>6296.9174437147867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386.48204981800012</v>
      </c>
      <c r="D42" s="333">
        <f>IFERROR(VLOOKUP(A42,日报!U:AA,4,0)*1000000/(D$3*(1-死淘统计!C157/100)),"0")</f>
        <v>360.04603985324798</v>
      </c>
      <c r="E42" s="333">
        <f>IFERROR(VLOOKUP(A42,日报!AL:AR,4,0)*1000000/(E$3*(1-死淘统计!D157/100)),"0")</f>
        <v>389.57842551246438</v>
      </c>
      <c r="F42" s="333">
        <f>IFERROR(VLOOKUP(A42,日报!BC:BI,4,0)*1000000/(F$3*(1-死淘统计!E157/100)),"0")</f>
        <v>356.79982924833695</v>
      </c>
      <c r="G42" s="333">
        <f>IFERROR(VLOOKUP(A42,日报!BT:BZ,4,0)*1000000/(G$3*(1-死淘统计!F157/100)),"0")</f>
        <v>404.11904172122155</v>
      </c>
      <c r="H42" s="333">
        <f>IFERROR(VLOOKUP(A42,日报!CK:CQ,4,0)*1000000/(H$3*(1-死淘统计!G157/100)),"0")</f>
        <v>368.2224706539966</v>
      </c>
      <c r="I42" s="333">
        <f>IFERROR(VLOOKUP(A42,日报!DB:DH,4,0)*1000000/(I$3*(1-死淘统计!H157/100)),"0")</f>
        <v>336.95271453590192</v>
      </c>
      <c r="J42" s="333">
        <f>IFERROR(VLOOKUP(A42,日报!DS:DY,4,0)*1000000/(J$3*(1-死淘统计!I157/100)),"0")</f>
        <v>372.5019419532519</v>
      </c>
      <c r="K42" s="333">
        <f>IFERROR(VLOOKUP(A42,日报!EJ:EP,4,0)*1000000/(K$3*(1-死淘统计!J157/100)),"0")</f>
        <v>381.55972781360219</v>
      </c>
      <c r="L42" s="336">
        <f t="shared" si="2"/>
        <v>372.91802679000261</v>
      </c>
      <c r="M42" s="336">
        <f t="shared" si="3"/>
        <v>6669.8354705047896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398.74231813634412</v>
      </c>
      <c r="D43" s="333">
        <f>IFERROR(VLOOKUP(A43,日报!U:AA,4,0)*1000000/(D$3*(1-死淘统计!C158/100)),"0")</f>
        <v>387.38738738738738</v>
      </c>
      <c r="E43" s="333">
        <f>IFERROR(VLOOKUP(A43,日报!AL:AR,4,0)*1000000/(E$3*(1-死淘统计!D158/100)),"0")</f>
        <v>397.24147637310438</v>
      </c>
      <c r="F43" s="333">
        <f>IFERROR(VLOOKUP(A43,日报!BC:BI,4,0)*1000000/(F$3*(1-死淘统计!E158/100)),"0")</f>
        <v>351.23966942148758</v>
      </c>
      <c r="G43" s="333">
        <f>IFERROR(VLOOKUP(A43,日报!BT:BZ,4,0)*1000000/(G$3*(1-死淘统计!F158/100)),"0")</f>
        <v>421.83183395905644</v>
      </c>
      <c r="H43" s="333">
        <f>IFERROR(VLOOKUP(A43,日报!CK:CQ,4,0)*1000000/(H$3*(1-死淘统计!G158/100)),"0")</f>
        <v>392.6710724151194</v>
      </c>
      <c r="I43" s="333">
        <f>IFERROR(VLOOKUP(A43,日报!DB:DH,4,0)*1000000/(I$3*(1-死淘统计!H158/100)),"0")</f>
        <v>369.94179114944944</v>
      </c>
      <c r="J43" s="333">
        <f>IFERROR(VLOOKUP(A43,日报!DS:DY,4,0)*1000000/(J$3*(1-死淘统计!I158/100)),"0")</f>
        <v>372.70601573017785</v>
      </c>
      <c r="K43" s="333">
        <f>IFERROR(VLOOKUP(A43,日报!EJ:EP,4,0)*1000000/(K$3*(1-死淘统计!J158/100)),"0")</f>
        <v>407.97403801576263</v>
      </c>
      <c r="L43" s="336">
        <f t="shared" si="2"/>
        <v>388.85951139865438</v>
      </c>
      <c r="M43" s="336">
        <f t="shared" si="3"/>
        <v>7058.6949819034435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382.50188557267535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382.6234013317831</v>
      </c>
      <c r="F44" s="333">
        <f>IFERROR(VLOOKUP(A44,日报!BC:BI,4,0)*1000000/(F$3*(1-死淘统计!E159/100)),"0")</f>
        <v>345.89737189316406</v>
      </c>
      <c r="G44" s="333">
        <f>IFERROR(VLOOKUP(A44,日报!BT:BZ,4,0)*1000000/(G$3*(1-死淘统计!F159/100)),"0")</f>
        <v>415.86896405020207</v>
      </c>
      <c r="H44" s="333">
        <f>IFERROR(VLOOKUP(A44,日报!CK:CQ,4,0)*1000000/(H$3*(1-死淘统计!G159/100)),"0")</f>
        <v>396.6085067619648</v>
      </c>
      <c r="I44" s="333">
        <f>IFERROR(VLOOKUP(A44,日报!DB:DH,4,0)*1000000/(I$3*(1-死淘统计!H159/100)),"0")</f>
        <v>412.42541242541245</v>
      </c>
      <c r="J44" s="333">
        <f>IFERROR(VLOOKUP(A44,日报!DS:DY,4,0)*1000000/(J$3*(1-死淘统计!I159/100)),"0")</f>
        <v>386.10450040848218</v>
      </c>
      <c r="K44" s="333">
        <f>IFERROR(VLOOKUP(A44,日报!EJ:EP,4,0)*1000000/(K$3*(1-死淘统计!J159/100)),"0")</f>
        <v>427.2711047653043</v>
      </c>
      <c r="L44" s="336">
        <f t="shared" si="2"/>
        <v>349.9223496898876</v>
      </c>
      <c r="M44" s="336">
        <f t="shared" si="3"/>
        <v>7408.6173315933311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404.60134867116221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408.02651996050218</v>
      </c>
      <c r="F45" s="333">
        <f>IFERROR(VLOOKUP(A45,日报!BC:BI,4,0)*1000000/(F$3*(1-死淘统计!E160/100)),"0")</f>
        <v>403.47056093119579</v>
      </c>
      <c r="G45" s="333">
        <f>IFERROR(VLOOKUP(A45,日报!BT:BZ,4,0)*1000000/(G$3*(1-死淘统计!F160/100)),"0")</f>
        <v>400.61086053201689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323.34185801897536</v>
      </c>
      <c r="M45" s="336">
        <f t="shared" ca="1" si="3"/>
        <v>7731.9591896123065</v>
      </c>
    </row>
    <row r="46" spans="1:13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>
        <f ca="1">IFERROR(VLOOKUP(A46,日报!CK:CQ,4,0)*1000000/(H$3*(1-死淘统计!G161/100)),"0")</f>
        <v>396.6085067619648</v>
      </c>
      <c r="I46" s="333">
        <f ca="1">IFERROR(VLOOKUP(A46,日报!DB:DH,4,0)*1000000/(I$3*(1-死淘统计!H161/100)),"0")</f>
        <v>412.42541242541245</v>
      </c>
      <c r="J46" s="333">
        <f ca="1">IFERROR(VLOOKUP(A46,日报!DS:DY,4,0)*1000000/(J$3*(1-死淘统计!I161/100)),"0")</f>
        <v>386.10450040848218</v>
      </c>
      <c r="K46" s="333">
        <f ca="1">IFERROR(VLOOKUP(A46,日报!EJ:EP,4,0)*1000000/(K$3*(1-死淘统计!J161/100)),"0")</f>
        <v>427.2711047653043</v>
      </c>
      <c r="L46" s="336">
        <f t="shared" ca="1" si="2"/>
        <v>405.60238109029092</v>
      </c>
      <c r="M46" s="336">
        <f t="shared" ca="1" si="3"/>
        <v>8137.5615707025972</v>
      </c>
    </row>
    <row r="47" spans="1:13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404.60134867116221</v>
      </c>
      <c r="D47" s="333">
        <f ca="1">IFERROR(VLOOKUP(A47,日报!U:AA,4,0)*1000000/(D$3*(1-死淘统计!C162/100)),"0")</f>
        <v>0</v>
      </c>
      <c r="E47" s="333">
        <f ca="1">IFERROR(VLOOKUP(A47,日报!AL:AR,4,0)*1000000/(E$3*(1-死淘统计!D162/100)),"0")</f>
        <v>408.02651996050218</v>
      </c>
      <c r="F47" s="333">
        <f ca="1">IFERROR(VLOOKUP(A47,日报!BC:BI,4,0)*1000000/(F$3*(1-死淘统计!E162/100)),"0")</f>
        <v>403.47056093119579</v>
      </c>
      <c r="G47" s="333">
        <f ca="1">IFERROR(VLOOKUP(A47,日报!BT:BZ,4,0)*1000000/(G$3*(1-死淘统计!F162/100)),"0")</f>
        <v>400.61086053201689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>
        <f t="shared" ca="1" si="2"/>
        <v>323.34185801897536</v>
      </c>
      <c r="M47" s="336">
        <f t="shared" ca="1" si="3"/>
        <v>8460.9034287215727</v>
      </c>
    </row>
    <row r="48" spans="1:13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15944-49D6-4FBC-9D63-DD1A1B2F5220}">
  <dimension ref="A1:BE3600"/>
  <sheetViews>
    <sheetView topLeftCell="AL1" workbookViewId="0">
      <pane ySplit="1" topLeftCell="A2563" activePane="bottomLeft" state="frozen"/>
      <selection activeCell="Z1" sqref="Z1"/>
      <selection pane="bottomLeft" activeCell="AY2577" sqref="AY2577:AZ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73" t="s">
        <v>325</v>
      </c>
      <c r="B1" s="1273"/>
      <c r="C1" s="1273"/>
      <c r="D1" s="1273"/>
      <c r="G1" s="1273" t="s">
        <v>525</v>
      </c>
      <c r="H1" s="1273"/>
      <c r="I1" s="1273"/>
      <c r="J1" s="1273"/>
      <c r="M1" s="1273" t="s">
        <v>565</v>
      </c>
      <c r="N1" s="1273"/>
      <c r="O1" s="1273"/>
      <c r="P1" s="1273"/>
      <c r="S1" s="1273" t="s">
        <v>526</v>
      </c>
      <c r="T1" s="1273"/>
      <c r="U1" s="1273"/>
      <c r="V1" s="1273"/>
      <c r="Y1" s="1273" t="s">
        <v>528</v>
      </c>
      <c r="Z1" s="1273"/>
      <c r="AA1" s="1273"/>
      <c r="AB1" s="1273"/>
      <c r="AE1" s="1273" t="s">
        <v>624</v>
      </c>
      <c r="AF1" s="1273"/>
      <c r="AG1" s="1273"/>
      <c r="AH1" s="1273"/>
      <c r="AK1" s="1273" t="s">
        <v>625</v>
      </c>
      <c r="AL1" s="1273"/>
      <c r="AM1" s="1273"/>
      <c r="AN1" s="1273"/>
      <c r="AQ1" s="1273" t="s">
        <v>626</v>
      </c>
      <c r="AR1" s="1273"/>
      <c r="AS1" s="1273"/>
      <c r="AT1" s="1273"/>
      <c r="AW1" s="1273" t="s">
        <v>627</v>
      </c>
      <c r="AX1" s="1273"/>
      <c r="AY1" s="1273"/>
      <c r="AZ1" s="1273"/>
    </row>
    <row r="2" spans="1:57" s="20" customFormat="1" ht="32.25" customHeight="1">
      <c r="A2" s="1274" t="s">
        <v>148</v>
      </c>
      <c r="B2" s="1274"/>
      <c r="C2" s="1274"/>
      <c r="D2" s="1274"/>
      <c r="G2" s="1274" t="s">
        <v>148</v>
      </c>
      <c r="H2" s="1274"/>
      <c r="I2" s="1274"/>
      <c r="J2" s="1274"/>
      <c r="M2" s="1274" t="s">
        <v>148</v>
      </c>
      <c r="N2" s="1274"/>
      <c r="O2" s="1274"/>
      <c r="P2" s="1274"/>
      <c r="S2" s="1274" t="s">
        <v>148</v>
      </c>
      <c r="T2" s="1274"/>
      <c r="U2" s="1274"/>
      <c r="V2" s="1274"/>
      <c r="Y2" s="1274" t="s">
        <v>148</v>
      </c>
      <c r="Z2" s="1274"/>
      <c r="AA2" s="1274"/>
      <c r="AB2" s="1274"/>
      <c r="AE2" s="1274" t="s">
        <v>148</v>
      </c>
      <c r="AF2" s="1274"/>
      <c r="AG2" s="1274"/>
      <c r="AH2" s="1274"/>
      <c r="AK2" s="1274" t="s">
        <v>148</v>
      </c>
      <c r="AL2" s="1274"/>
      <c r="AM2" s="1274"/>
      <c r="AN2" s="1274"/>
      <c r="AQ2" s="1274" t="s">
        <v>148</v>
      </c>
      <c r="AR2" s="1274"/>
      <c r="AS2" s="1274"/>
      <c r="AT2" s="1274"/>
      <c r="AW2" s="1274" t="s">
        <v>148</v>
      </c>
      <c r="AX2" s="1274"/>
      <c r="AY2" s="1274"/>
      <c r="AZ2" s="1274"/>
      <c r="BE2" s="17"/>
    </row>
    <row r="3" spans="1:57" s="20" customFormat="1" ht="18" hidden="1" customHeight="1" outlineLevel="1">
      <c r="A3" s="1275" t="s">
        <v>138</v>
      </c>
      <c r="B3" s="1276"/>
      <c r="C3" s="1276"/>
      <c r="D3" s="21" t="s">
        <v>648</v>
      </c>
      <c r="G3" s="1275" t="s">
        <v>138</v>
      </c>
      <c r="H3" s="1276"/>
      <c r="I3" s="1276"/>
      <c r="J3" s="21" t="s">
        <v>648</v>
      </c>
      <c r="M3" s="1275" t="s">
        <v>138</v>
      </c>
      <c r="N3" s="1276"/>
      <c r="O3" s="1276"/>
      <c r="P3" s="21" t="s">
        <v>653</v>
      </c>
      <c r="S3" s="1275" t="s">
        <v>138</v>
      </c>
      <c r="T3" s="1276"/>
      <c r="U3" s="1276"/>
      <c r="V3" s="21" t="s">
        <v>653</v>
      </c>
      <c r="Y3" s="1275" t="s">
        <v>138</v>
      </c>
      <c r="Z3" s="1276"/>
      <c r="AA3" s="1276"/>
      <c r="AB3" s="21" t="s">
        <v>653</v>
      </c>
      <c r="AE3" s="1275" t="s">
        <v>138</v>
      </c>
      <c r="AF3" s="1276"/>
      <c r="AG3" s="1276"/>
      <c r="AH3" s="21" t="s">
        <v>659</v>
      </c>
      <c r="AK3" s="1275" t="s">
        <v>138</v>
      </c>
      <c r="AL3" s="1276"/>
      <c r="AM3" s="1276"/>
      <c r="AN3" s="21" t="s">
        <v>659</v>
      </c>
      <c r="AQ3" s="1275" t="s">
        <v>138</v>
      </c>
      <c r="AR3" s="1276"/>
      <c r="AS3" s="1276"/>
      <c r="AT3" s="21" t="s">
        <v>664</v>
      </c>
      <c r="AW3" s="1275" t="s">
        <v>138</v>
      </c>
      <c r="AX3" s="1276"/>
      <c r="AY3" s="1276"/>
      <c r="AZ3" s="21" t="s">
        <v>667</v>
      </c>
      <c r="BE3" s="17"/>
    </row>
    <row r="4" spans="1:57" s="20" customFormat="1" ht="16.75" hidden="1" customHeight="1" outlineLevel="1">
      <c r="A4" s="1270" t="s">
        <v>139</v>
      </c>
      <c r="B4" s="1271"/>
      <c r="C4" s="1271"/>
      <c r="D4" s="193" t="s">
        <v>217</v>
      </c>
      <c r="G4" s="1270" t="s">
        <v>139</v>
      </c>
      <c r="H4" s="1271"/>
      <c r="I4" s="1271"/>
      <c r="J4" s="193" t="s">
        <v>217</v>
      </c>
      <c r="M4" s="1270" t="s">
        <v>139</v>
      </c>
      <c r="N4" s="1271"/>
      <c r="O4" s="1271"/>
      <c r="P4" s="193" t="s">
        <v>217</v>
      </c>
      <c r="S4" s="1270" t="s">
        <v>139</v>
      </c>
      <c r="T4" s="1271"/>
      <c r="U4" s="1271"/>
      <c r="V4" s="193" t="s">
        <v>217</v>
      </c>
      <c r="Y4" s="1270" t="s">
        <v>139</v>
      </c>
      <c r="Z4" s="1271"/>
      <c r="AA4" s="1271"/>
      <c r="AB4" s="193" t="s">
        <v>217</v>
      </c>
      <c r="AE4" s="1270" t="s">
        <v>139</v>
      </c>
      <c r="AF4" s="1271"/>
      <c r="AG4" s="1271"/>
      <c r="AH4" s="193" t="s">
        <v>217</v>
      </c>
      <c r="AK4" s="1270" t="s">
        <v>139</v>
      </c>
      <c r="AL4" s="1271"/>
      <c r="AM4" s="1271"/>
      <c r="AN4" s="193" t="s">
        <v>217</v>
      </c>
      <c r="AQ4" s="1270" t="s">
        <v>139</v>
      </c>
      <c r="AR4" s="1271"/>
      <c r="AS4" s="1271"/>
      <c r="AT4" s="193" t="s">
        <v>217</v>
      </c>
      <c r="AW4" s="1270" t="s">
        <v>139</v>
      </c>
      <c r="AX4" s="1271"/>
      <c r="AY4" s="1271"/>
      <c r="AZ4" s="193" t="s">
        <v>217</v>
      </c>
      <c r="BE4" s="17"/>
    </row>
    <row r="5" spans="1:57" s="17" customFormat="1" ht="16.75" hidden="1" customHeight="1" outlineLevel="1">
      <c r="A5" s="1270" t="s">
        <v>20</v>
      </c>
      <c r="B5" s="1271"/>
      <c r="C5" s="1271"/>
      <c r="D5" s="193">
        <f>MIN(C16:D515)</f>
        <v>38.5</v>
      </c>
      <c r="G5" s="1270" t="s">
        <v>20</v>
      </c>
      <c r="H5" s="1271"/>
      <c r="I5" s="1271"/>
      <c r="J5" s="193">
        <f>MIN(I16:J515)</f>
        <v>38.5</v>
      </c>
      <c r="M5" s="1270" t="s">
        <v>20</v>
      </c>
      <c r="N5" s="1271"/>
      <c r="O5" s="1271"/>
      <c r="P5" s="193">
        <f>MIN(O16:P515)</f>
        <v>41.6</v>
      </c>
      <c r="S5" s="1270" t="s">
        <v>20</v>
      </c>
      <c r="T5" s="1271"/>
      <c r="U5" s="1271"/>
      <c r="V5" s="193">
        <f>MIN(U16:V515)</f>
        <v>41.4</v>
      </c>
      <c r="Y5" s="1270" t="s">
        <v>20</v>
      </c>
      <c r="Z5" s="1271"/>
      <c r="AA5" s="1271"/>
      <c r="AB5" s="193">
        <f>MIN(AA16:AB515)</f>
        <v>41.6</v>
      </c>
      <c r="AE5" s="1270" t="s">
        <v>20</v>
      </c>
      <c r="AF5" s="1271"/>
      <c r="AG5" s="1271"/>
      <c r="AH5" s="193">
        <f>MIN(AG16:AH515)</f>
        <v>41</v>
      </c>
      <c r="AK5" s="1270" t="s">
        <v>20</v>
      </c>
      <c r="AL5" s="1271"/>
      <c r="AM5" s="1271"/>
      <c r="AN5" s="193">
        <f>MIN(AM16:AN515)</f>
        <v>41</v>
      </c>
      <c r="AQ5" s="1270" t="s">
        <v>20</v>
      </c>
      <c r="AR5" s="1271"/>
      <c r="AS5" s="1271"/>
      <c r="AT5" s="193">
        <f>MIN(AS16:AT515)</f>
        <v>43.2</v>
      </c>
      <c r="AW5" s="1270" t="s">
        <v>20</v>
      </c>
      <c r="AX5" s="1271"/>
      <c r="AY5" s="1271"/>
      <c r="AZ5" s="193">
        <f>MIN(AY16:AZ515)</f>
        <v>43.5</v>
      </c>
    </row>
    <row r="6" spans="1:57" s="17" customFormat="1" ht="16.75" hidden="1" customHeight="1" outlineLevel="1">
      <c r="A6" s="1270" t="s">
        <v>21</v>
      </c>
      <c r="B6" s="1271"/>
      <c r="C6" s="1271"/>
      <c r="D6" s="193">
        <f>MAX(C16:D515)</f>
        <v>38.5</v>
      </c>
      <c r="G6" s="1270" t="s">
        <v>21</v>
      </c>
      <c r="H6" s="1271"/>
      <c r="I6" s="1271"/>
      <c r="J6" s="193">
        <f>MAX(I16:J515)</f>
        <v>38.5</v>
      </c>
      <c r="M6" s="1270" t="s">
        <v>21</v>
      </c>
      <c r="N6" s="1271"/>
      <c r="O6" s="1271"/>
      <c r="P6" s="193">
        <f>MAX(O16:P515)</f>
        <v>41.6</v>
      </c>
      <c r="S6" s="1270" t="s">
        <v>21</v>
      </c>
      <c r="T6" s="1271"/>
      <c r="U6" s="1271"/>
      <c r="V6" s="193">
        <f>MAX(U16:V515)</f>
        <v>41.4</v>
      </c>
      <c r="Y6" s="1270" t="s">
        <v>21</v>
      </c>
      <c r="Z6" s="1271"/>
      <c r="AA6" s="1271"/>
      <c r="AB6" s="193">
        <f>MAX(AA16:AB515)</f>
        <v>41.6</v>
      </c>
      <c r="AE6" s="1270" t="s">
        <v>21</v>
      </c>
      <c r="AF6" s="1271"/>
      <c r="AG6" s="1271"/>
      <c r="AH6" s="193">
        <f>MAX(AG16:AH515)</f>
        <v>41</v>
      </c>
      <c r="AK6" s="1270" t="s">
        <v>21</v>
      </c>
      <c r="AL6" s="1271"/>
      <c r="AM6" s="1271"/>
      <c r="AN6" s="193">
        <f>MAX(AM16:AN515)</f>
        <v>41</v>
      </c>
      <c r="AQ6" s="1270" t="s">
        <v>21</v>
      </c>
      <c r="AR6" s="1271"/>
      <c r="AS6" s="1271"/>
      <c r="AT6" s="193">
        <f>MAX(AS16:AT515)</f>
        <v>43.2</v>
      </c>
      <c r="AW6" s="1270" t="s">
        <v>21</v>
      </c>
      <c r="AX6" s="1271"/>
      <c r="AY6" s="1271"/>
      <c r="AZ6" s="193">
        <f>MAX(AY16:AZ515)</f>
        <v>43.5</v>
      </c>
    </row>
    <row r="7" spans="1:57" s="17" customFormat="1" ht="16.75" hidden="1" customHeight="1" outlineLevel="1">
      <c r="A7" s="1270" t="s">
        <v>22</v>
      </c>
      <c r="B7" s="1271"/>
      <c r="C7" s="1271"/>
      <c r="D7" s="193">
        <f>AVERAGE(C16:C515)</f>
        <v>38.5</v>
      </c>
      <c r="G7" s="1270" t="s">
        <v>22</v>
      </c>
      <c r="H7" s="1271"/>
      <c r="I7" s="1271"/>
      <c r="J7" s="193">
        <f>AVERAGE(I16:I515)</f>
        <v>38.5</v>
      </c>
      <c r="M7" s="1270" t="s">
        <v>22</v>
      </c>
      <c r="N7" s="1271"/>
      <c r="O7" s="1271"/>
      <c r="P7" s="193">
        <f>AVERAGE(O16:O515)</f>
        <v>41.6</v>
      </c>
      <c r="S7" s="1270" t="s">
        <v>22</v>
      </c>
      <c r="T7" s="1271"/>
      <c r="U7" s="1271"/>
      <c r="V7" s="193">
        <f>AVERAGE(U16:U515)</f>
        <v>41.4</v>
      </c>
      <c r="Y7" s="1270" t="s">
        <v>22</v>
      </c>
      <c r="Z7" s="1271"/>
      <c r="AA7" s="1271"/>
      <c r="AB7" s="193">
        <f>AVERAGE(AA16:AA515)</f>
        <v>41.6</v>
      </c>
      <c r="AE7" s="1270" t="s">
        <v>22</v>
      </c>
      <c r="AF7" s="1271"/>
      <c r="AG7" s="1271"/>
      <c r="AH7" s="193">
        <f>AVERAGE(AG16:AG515)</f>
        <v>41</v>
      </c>
      <c r="AK7" s="1270" t="s">
        <v>22</v>
      </c>
      <c r="AL7" s="1271"/>
      <c r="AM7" s="1271"/>
      <c r="AN7" s="193">
        <f>AVERAGE(AM16:AM515)</f>
        <v>41</v>
      </c>
      <c r="AQ7" s="1270" t="s">
        <v>22</v>
      </c>
      <c r="AR7" s="1271"/>
      <c r="AS7" s="1271"/>
      <c r="AT7" s="193">
        <f>AVERAGE(AS16:AS515)</f>
        <v>43.2</v>
      </c>
      <c r="AW7" s="1270" t="s">
        <v>22</v>
      </c>
      <c r="AX7" s="1271"/>
      <c r="AY7" s="1271"/>
      <c r="AZ7" s="193">
        <f>AVERAGE(AY16:AY515)</f>
        <v>43.5</v>
      </c>
    </row>
    <row r="8" spans="1:57" s="17" customFormat="1" ht="33.75" hidden="1" customHeight="1" outlineLevel="1">
      <c r="A8" s="1272" t="s">
        <v>23</v>
      </c>
      <c r="B8" s="1271"/>
      <c r="C8" s="1271"/>
      <c r="D8" s="193">
        <f>D7*1.1</f>
        <v>42.35</v>
      </c>
      <c r="G8" s="1272" t="s">
        <v>23</v>
      </c>
      <c r="H8" s="1271"/>
      <c r="I8" s="1271"/>
      <c r="J8" s="193">
        <f>J7*1.1</f>
        <v>42.35</v>
      </c>
      <c r="M8" s="1272" t="s">
        <v>23</v>
      </c>
      <c r="N8" s="1271"/>
      <c r="O8" s="1271"/>
      <c r="P8" s="193">
        <f>P7*1.1</f>
        <v>45.760000000000005</v>
      </c>
      <c r="S8" s="1272" t="s">
        <v>23</v>
      </c>
      <c r="T8" s="1271"/>
      <c r="U8" s="1271"/>
      <c r="V8" s="193">
        <f>V7*1.1</f>
        <v>45.54</v>
      </c>
      <c r="Y8" s="1272" t="s">
        <v>23</v>
      </c>
      <c r="Z8" s="1271"/>
      <c r="AA8" s="1271"/>
      <c r="AB8" s="193">
        <f>AB7*1.1</f>
        <v>45.760000000000005</v>
      </c>
      <c r="AE8" s="1272" t="s">
        <v>23</v>
      </c>
      <c r="AF8" s="1271"/>
      <c r="AG8" s="1271"/>
      <c r="AH8" s="193">
        <f>AH7*1.1</f>
        <v>45.1</v>
      </c>
      <c r="AK8" s="1272" t="s">
        <v>23</v>
      </c>
      <c r="AL8" s="1271"/>
      <c r="AM8" s="1271"/>
      <c r="AN8" s="193">
        <f>AN7*1.1</f>
        <v>45.1</v>
      </c>
      <c r="AQ8" s="1272" t="s">
        <v>23</v>
      </c>
      <c r="AR8" s="1271"/>
      <c r="AS8" s="1271"/>
      <c r="AT8" s="193">
        <f>AT7*1.1</f>
        <v>47.52000000000001</v>
      </c>
      <c r="AW8" s="1272" t="s">
        <v>23</v>
      </c>
      <c r="AX8" s="1271"/>
      <c r="AY8" s="1271"/>
      <c r="AZ8" s="193">
        <f>AZ7*1.1</f>
        <v>47.85</v>
      </c>
    </row>
    <row r="9" spans="1:57" s="17" customFormat="1" ht="33.75" hidden="1" customHeight="1" outlineLevel="1">
      <c r="A9" s="1272" t="s">
        <v>24</v>
      </c>
      <c r="B9" s="1271"/>
      <c r="C9" s="1271"/>
      <c r="D9" s="193">
        <f>D7*0.9</f>
        <v>34.65</v>
      </c>
      <c r="G9" s="1272" t="s">
        <v>24</v>
      </c>
      <c r="H9" s="1271"/>
      <c r="I9" s="1271"/>
      <c r="J9" s="193">
        <f>J7*0.9</f>
        <v>34.65</v>
      </c>
      <c r="M9" s="1272" t="s">
        <v>24</v>
      </c>
      <c r="N9" s="1271"/>
      <c r="O9" s="1271"/>
      <c r="P9" s="193">
        <f>P7*0.9</f>
        <v>37.440000000000005</v>
      </c>
      <c r="S9" s="1272" t="s">
        <v>24</v>
      </c>
      <c r="T9" s="1271"/>
      <c r="U9" s="1271"/>
      <c r="V9" s="193">
        <f>V7*0.9</f>
        <v>37.26</v>
      </c>
      <c r="Y9" s="1272" t="s">
        <v>24</v>
      </c>
      <c r="Z9" s="1271"/>
      <c r="AA9" s="1271"/>
      <c r="AB9" s="193">
        <f>AB7*0.9</f>
        <v>37.440000000000005</v>
      </c>
      <c r="AE9" s="1272" t="s">
        <v>24</v>
      </c>
      <c r="AF9" s="1271"/>
      <c r="AG9" s="1271"/>
      <c r="AH9" s="193">
        <f>AH7*0.9</f>
        <v>36.9</v>
      </c>
      <c r="AK9" s="1272" t="s">
        <v>24</v>
      </c>
      <c r="AL9" s="1271"/>
      <c r="AM9" s="1271"/>
      <c r="AN9" s="193">
        <f>AN7*0.9</f>
        <v>36.9</v>
      </c>
      <c r="AQ9" s="1272" t="s">
        <v>24</v>
      </c>
      <c r="AR9" s="1271"/>
      <c r="AS9" s="1271"/>
      <c r="AT9" s="193">
        <f>AT7*0.9</f>
        <v>38.880000000000003</v>
      </c>
      <c r="AW9" s="1272" t="s">
        <v>24</v>
      </c>
      <c r="AX9" s="1271"/>
      <c r="AY9" s="1271"/>
      <c r="AZ9" s="193">
        <f>AZ7*0.9</f>
        <v>39.15</v>
      </c>
    </row>
    <row r="10" spans="1:57" s="17" customFormat="1" ht="31.5" hidden="1" customHeight="1" outlineLevel="1">
      <c r="A10" s="1272" t="s">
        <v>25</v>
      </c>
      <c r="B10" s="1271"/>
      <c r="C10" s="1271"/>
      <c r="D10" s="194">
        <f>SUM(E16:E515)</f>
        <v>1</v>
      </c>
      <c r="G10" s="1272" t="s">
        <v>25</v>
      </c>
      <c r="H10" s="1271"/>
      <c r="I10" s="1271"/>
      <c r="J10" s="194">
        <f>SUM(K16:K515)</f>
        <v>1</v>
      </c>
      <c r="M10" s="1272" t="s">
        <v>25</v>
      </c>
      <c r="N10" s="1271"/>
      <c r="O10" s="1271"/>
      <c r="P10" s="194">
        <f>SUM(Q16:Q515)</f>
        <v>1</v>
      </c>
      <c r="S10" s="1272" t="s">
        <v>25</v>
      </c>
      <c r="T10" s="1271"/>
      <c r="U10" s="1271"/>
      <c r="V10" s="194">
        <f>SUM(W16:W515)</f>
        <v>1</v>
      </c>
      <c r="Y10" s="1272" t="s">
        <v>25</v>
      </c>
      <c r="Z10" s="1271"/>
      <c r="AA10" s="1271"/>
      <c r="AB10" s="194">
        <f>SUM(AC16:AC515)</f>
        <v>1</v>
      </c>
      <c r="AE10" s="1272" t="s">
        <v>25</v>
      </c>
      <c r="AF10" s="1271"/>
      <c r="AG10" s="1271"/>
      <c r="AH10" s="194">
        <f>SUM(AI16:AI515)</f>
        <v>1</v>
      </c>
      <c r="AK10" s="1272" t="s">
        <v>25</v>
      </c>
      <c r="AL10" s="1271"/>
      <c r="AM10" s="1271"/>
      <c r="AN10" s="194">
        <f>SUM(AO16:AO515)</f>
        <v>1</v>
      </c>
      <c r="AQ10" s="1272" t="s">
        <v>25</v>
      </c>
      <c r="AR10" s="1271"/>
      <c r="AS10" s="1271"/>
      <c r="AT10" s="194">
        <f>SUM(AU16:AU515)</f>
        <v>1</v>
      </c>
      <c r="AW10" s="1272" t="s">
        <v>25</v>
      </c>
      <c r="AX10" s="1271"/>
      <c r="AY10" s="1271"/>
      <c r="AZ10" s="194">
        <f>SUM(BA16:BA515)</f>
        <v>1</v>
      </c>
    </row>
    <row r="11" spans="1:57" s="17" customFormat="1" ht="16.75" hidden="1" customHeight="1" outlineLevel="1">
      <c r="A11" s="1270" t="s">
        <v>26</v>
      </c>
      <c r="B11" s="1271"/>
      <c r="C11" s="1271"/>
      <c r="D11" s="195">
        <f>D10/COUNTA(C16:C515)</f>
        <v>1</v>
      </c>
      <c r="G11" s="1270" t="s">
        <v>26</v>
      </c>
      <c r="H11" s="1271"/>
      <c r="I11" s="1271"/>
      <c r="J11" s="195">
        <f>J10/COUNTA(I16:I515)</f>
        <v>1</v>
      </c>
      <c r="M11" s="1270" t="s">
        <v>26</v>
      </c>
      <c r="N11" s="1271"/>
      <c r="O11" s="1271"/>
      <c r="P11" s="195">
        <f>P10/COUNTA(O16:O515)</f>
        <v>1</v>
      </c>
      <c r="S11" s="1270" t="s">
        <v>26</v>
      </c>
      <c r="T11" s="1271"/>
      <c r="U11" s="1271"/>
      <c r="V11" s="195">
        <f>V10/COUNTA(U16:U515)</f>
        <v>1</v>
      </c>
      <c r="Y11" s="1270" t="s">
        <v>26</v>
      </c>
      <c r="Z11" s="1271"/>
      <c r="AA11" s="1271"/>
      <c r="AB11" s="195">
        <f>AB10/COUNTA(AA16:AA515)</f>
        <v>1</v>
      </c>
      <c r="AE11" s="1270" t="s">
        <v>26</v>
      </c>
      <c r="AF11" s="1271"/>
      <c r="AG11" s="1271"/>
      <c r="AH11" s="195">
        <f>AH10/COUNTA(AG16:AG515)</f>
        <v>1</v>
      </c>
      <c r="AK11" s="1270" t="s">
        <v>26</v>
      </c>
      <c r="AL11" s="1271"/>
      <c r="AM11" s="1271"/>
      <c r="AN11" s="195">
        <f>AN10/COUNTA(AM16:AM515)</f>
        <v>1</v>
      </c>
      <c r="AQ11" s="1270" t="s">
        <v>26</v>
      </c>
      <c r="AR11" s="1271"/>
      <c r="AS11" s="1271"/>
      <c r="AT11" s="195">
        <f>AT10/COUNTA(AS16:AS515)</f>
        <v>1</v>
      </c>
      <c r="AW11" s="1270" t="s">
        <v>26</v>
      </c>
      <c r="AX11" s="1271"/>
      <c r="AY11" s="1271"/>
      <c r="AZ11" s="195">
        <f>AZ10/COUNTA(AY16:AY515)</f>
        <v>1</v>
      </c>
    </row>
    <row r="12" spans="1:57" s="17" customFormat="1" ht="16.75" hidden="1" customHeight="1" outlineLevel="1">
      <c r="A12" s="1270" t="s">
        <v>465</v>
      </c>
      <c r="B12" s="1271"/>
      <c r="C12" s="1271"/>
      <c r="D12" s="722"/>
      <c r="G12" s="1270" t="s">
        <v>465</v>
      </c>
      <c r="H12" s="1271"/>
      <c r="I12" s="1271"/>
      <c r="J12" s="722"/>
      <c r="M12" s="1270" t="s">
        <v>465</v>
      </c>
      <c r="N12" s="1271"/>
      <c r="O12" s="1271"/>
      <c r="P12" s="722"/>
      <c r="S12" s="1270" t="s">
        <v>465</v>
      </c>
      <c r="T12" s="1271"/>
      <c r="U12" s="1271"/>
      <c r="V12" s="722"/>
      <c r="Y12" s="1270" t="s">
        <v>465</v>
      </c>
      <c r="Z12" s="1271"/>
      <c r="AA12" s="1271"/>
      <c r="AB12" s="722"/>
      <c r="AE12" s="1270" t="s">
        <v>465</v>
      </c>
      <c r="AF12" s="1271"/>
      <c r="AG12" s="1271"/>
      <c r="AH12" s="722"/>
      <c r="AK12" s="1270" t="s">
        <v>465</v>
      </c>
      <c r="AL12" s="1271"/>
      <c r="AM12" s="1271"/>
      <c r="AN12" s="722"/>
      <c r="AQ12" s="1270" t="s">
        <v>465</v>
      </c>
      <c r="AR12" s="1271"/>
      <c r="AS12" s="1271"/>
      <c r="AT12" s="722"/>
      <c r="AW12" s="1270" t="s">
        <v>465</v>
      </c>
      <c r="AX12" s="1271"/>
      <c r="AY12" s="1271"/>
      <c r="AZ12" s="722"/>
    </row>
    <row r="13" spans="1:57" s="24" customFormat="1" ht="17.25" hidden="1" customHeight="1" outlineLevel="1" thickBot="1">
      <c r="A13" s="1264" t="s">
        <v>407</v>
      </c>
      <c r="B13" s="1265"/>
      <c r="C13" s="1265"/>
      <c r="D13" s="586" t="e">
        <f>STDEV(C16:C515)/D7</f>
        <v>#DIV/0!</v>
      </c>
      <c r="G13" s="1264" t="s">
        <v>407</v>
      </c>
      <c r="H13" s="1265"/>
      <c r="I13" s="1265"/>
      <c r="J13" s="586" t="e">
        <f>STDEV(I16:I515)/J7</f>
        <v>#DIV/0!</v>
      </c>
      <c r="M13" s="1264" t="s">
        <v>407</v>
      </c>
      <c r="N13" s="1265"/>
      <c r="O13" s="1265"/>
      <c r="P13" s="586" t="e">
        <f>STDEV(O16:O515)/P7</f>
        <v>#DIV/0!</v>
      </c>
      <c r="S13" s="1264" t="s">
        <v>407</v>
      </c>
      <c r="T13" s="1265"/>
      <c r="U13" s="1265"/>
      <c r="V13" s="586" t="e">
        <f>STDEV(U16:U515)/V7</f>
        <v>#DIV/0!</v>
      </c>
      <c r="Y13" s="1264" t="s">
        <v>407</v>
      </c>
      <c r="Z13" s="1265"/>
      <c r="AA13" s="1265"/>
      <c r="AB13" s="586" t="e">
        <f>STDEV(AA16:AA515)/AB7</f>
        <v>#DIV/0!</v>
      </c>
      <c r="AE13" s="1264" t="s">
        <v>407</v>
      </c>
      <c r="AF13" s="1265"/>
      <c r="AG13" s="1265"/>
      <c r="AH13" s="586" t="e">
        <f>STDEV(AG16:AG515)/AH7</f>
        <v>#DIV/0!</v>
      </c>
      <c r="AK13" s="1264" t="s">
        <v>407</v>
      </c>
      <c r="AL13" s="1265"/>
      <c r="AM13" s="1265"/>
      <c r="AN13" s="586" t="e">
        <f>STDEV(AM16:AM515)/AN7</f>
        <v>#DIV/0!</v>
      </c>
      <c r="AQ13" s="1264" t="s">
        <v>407</v>
      </c>
      <c r="AR13" s="1265"/>
      <c r="AS13" s="1265"/>
      <c r="AT13" s="586" t="e">
        <f>STDEV(AS16:AS515)/AT7</f>
        <v>#DIV/0!</v>
      </c>
      <c r="AW13" s="1264" t="s">
        <v>407</v>
      </c>
      <c r="AX13" s="1265"/>
      <c r="AY13" s="1265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66" t="s">
        <v>27</v>
      </c>
      <c r="B15" s="1267"/>
      <c r="C15" s="1268" t="s">
        <v>28</v>
      </c>
      <c r="D15" s="1269"/>
      <c r="G15" s="1266" t="s">
        <v>27</v>
      </c>
      <c r="H15" s="1267"/>
      <c r="I15" s="1268" t="s">
        <v>28</v>
      </c>
      <c r="J15" s="1269"/>
      <c r="M15" s="1266" t="s">
        <v>27</v>
      </c>
      <c r="N15" s="1267"/>
      <c r="O15" s="1268" t="s">
        <v>28</v>
      </c>
      <c r="P15" s="1269"/>
      <c r="S15" s="1266" t="s">
        <v>27</v>
      </c>
      <c r="T15" s="1267"/>
      <c r="U15" s="1268" t="s">
        <v>28</v>
      </c>
      <c r="V15" s="1269"/>
      <c r="Y15" s="1266" t="s">
        <v>27</v>
      </c>
      <c r="Z15" s="1267"/>
      <c r="AA15" s="1268" t="s">
        <v>28</v>
      </c>
      <c r="AB15" s="1269"/>
      <c r="AE15" s="1266" t="s">
        <v>27</v>
      </c>
      <c r="AF15" s="1267"/>
      <c r="AG15" s="1268" t="s">
        <v>28</v>
      </c>
      <c r="AH15" s="1269"/>
      <c r="AK15" s="1266" t="s">
        <v>27</v>
      </c>
      <c r="AL15" s="1267"/>
      <c r="AM15" s="1268" t="s">
        <v>28</v>
      </c>
      <c r="AN15" s="1269"/>
      <c r="AQ15" s="1266" t="s">
        <v>27</v>
      </c>
      <c r="AR15" s="1267"/>
      <c r="AS15" s="1268" t="s">
        <v>28</v>
      </c>
      <c r="AT15" s="1269"/>
      <c r="AW15" s="1266" t="s">
        <v>27</v>
      </c>
      <c r="AX15" s="1267"/>
      <c r="AY15" s="1268" t="s">
        <v>28</v>
      </c>
      <c r="AZ15" s="1269"/>
    </row>
    <row r="16" spans="1:57" s="17" customFormat="1" ht="16.75" hidden="1" customHeight="1" outlineLevel="1">
      <c r="A16" s="1260">
        <v>1</v>
      </c>
      <c r="B16" s="1261"/>
      <c r="C16" s="1262">
        <v>38.5</v>
      </c>
      <c r="D16" s="1263"/>
      <c r="E16" s="587">
        <f>IF(AND(C16&gt;=D$9,C16&lt;=D$8),1,0)</f>
        <v>1</v>
      </c>
      <c r="G16" s="1260">
        <v>1</v>
      </c>
      <c r="H16" s="1261"/>
      <c r="I16" s="1262">
        <v>38.5</v>
      </c>
      <c r="J16" s="1263"/>
      <c r="K16" s="587">
        <f>IF(AND(I16&gt;=J$9,I16&lt;=J$8),1,0)</f>
        <v>1</v>
      </c>
      <c r="M16" s="1260">
        <v>1</v>
      </c>
      <c r="N16" s="1261"/>
      <c r="O16" s="1262">
        <v>41.6</v>
      </c>
      <c r="P16" s="1263"/>
      <c r="Q16" s="587">
        <f>IF(AND(O16&gt;=P$9,O16&lt;=P$8),1,0)</f>
        <v>1</v>
      </c>
      <c r="S16" s="1260">
        <v>1</v>
      </c>
      <c r="T16" s="1261"/>
      <c r="U16" s="1262">
        <v>41.4</v>
      </c>
      <c r="V16" s="1263"/>
      <c r="W16" s="587">
        <f>IF(AND(U16&gt;=V$9,U16&lt;=V$8),1,0)</f>
        <v>1</v>
      </c>
      <c r="Y16" s="1260">
        <v>1</v>
      </c>
      <c r="Z16" s="1261"/>
      <c r="AA16" s="1262">
        <v>41.6</v>
      </c>
      <c r="AB16" s="1263"/>
      <c r="AC16" s="587">
        <f>IF(AND(AA16&gt;=AB$9,AA16&lt;=AB$8),1,0)</f>
        <v>1</v>
      </c>
      <c r="AE16" s="1260">
        <v>1</v>
      </c>
      <c r="AF16" s="1261"/>
      <c r="AG16" s="1262">
        <v>41</v>
      </c>
      <c r="AH16" s="1263"/>
      <c r="AI16" s="587">
        <f>IF(AND(AG16&gt;=AH$9,AG16&lt;=AH$8),1,0)</f>
        <v>1</v>
      </c>
      <c r="AK16" s="1260">
        <v>1</v>
      </c>
      <c r="AL16" s="1261"/>
      <c r="AM16" s="1262">
        <v>41</v>
      </c>
      <c r="AN16" s="1263"/>
      <c r="AO16" s="587">
        <f>IF(AND(AM16&gt;=AN$9,AM16&lt;=AN$8),1,0)</f>
        <v>1</v>
      </c>
      <c r="AQ16" s="1260">
        <v>1</v>
      </c>
      <c r="AR16" s="1261"/>
      <c r="AS16" s="1262">
        <v>43.2</v>
      </c>
      <c r="AT16" s="1263"/>
      <c r="AU16" s="587">
        <f>IF(AND(AS16&gt;=AT$9,AS16&lt;=AT$8),1,0)</f>
        <v>1</v>
      </c>
      <c r="AW16" s="1260">
        <v>1</v>
      </c>
      <c r="AX16" s="1261"/>
      <c r="AY16" s="1262">
        <v>43.5</v>
      </c>
      <c r="AZ16" s="1263"/>
      <c r="BA16" s="587">
        <f>IF(AND(AY16&gt;=AZ$9,AY16&lt;=AZ$8),1,0)</f>
        <v>1</v>
      </c>
    </row>
    <row r="17" spans="1:53" s="17" customFormat="1" ht="16.75" hidden="1" customHeight="1" outlineLevel="1">
      <c r="A17" s="1260">
        <v>2</v>
      </c>
      <c r="B17" s="1261"/>
      <c r="C17" s="1262"/>
      <c r="D17" s="1263"/>
      <c r="E17" s="587">
        <f t="shared" ref="E17:E80" si="0">IF(AND(C17&gt;=D$9,C17&lt;=D$8),1,0)</f>
        <v>0</v>
      </c>
      <c r="G17" s="1260">
        <v>2</v>
      </c>
      <c r="H17" s="1261"/>
      <c r="I17" s="1262"/>
      <c r="J17" s="1263"/>
      <c r="K17" s="587">
        <f t="shared" ref="K17:K80" si="1">IF(AND(I17&gt;=J$9,I17&lt;=J$8),1,0)</f>
        <v>0</v>
      </c>
      <c r="M17" s="1260">
        <v>2</v>
      </c>
      <c r="N17" s="1261"/>
      <c r="O17" s="1262"/>
      <c r="P17" s="1263"/>
      <c r="Q17" s="587">
        <f t="shared" ref="Q17:Q80" si="2">IF(AND(O17&gt;=P$9,O17&lt;=P$8),1,0)</f>
        <v>0</v>
      </c>
      <c r="S17" s="1260">
        <v>2</v>
      </c>
      <c r="T17" s="1261"/>
      <c r="U17" s="1262"/>
      <c r="V17" s="1263"/>
      <c r="W17" s="587">
        <f t="shared" ref="W17:W80" si="3">IF(AND(U17&gt;=V$9,U17&lt;=V$8),1,0)</f>
        <v>0</v>
      </c>
      <c r="Y17" s="1260">
        <v>2</v>
      </c>
      <c r="Z17" s="1261"/>
      <c r="AA17" s="1262"/>
      <c r="AB17" s="1263"/>
      <c r="AC17" s="587">
        <f t="shared" ref="AC17:AC80" si="4">IF(AND(AA17&gt;=AB$9,AA17&lt;=AB$8),1,0)</f>
        <v>0</v>
      </c>
      <c r="AE17" s="1260">
        <v>2</v>
      </c>
      <c r="AF17" s="1261"/>
      <c r="AG17" s="1262"/>
      <c r="AH17" s="1263"/>
      <c r="AI17" s="587">
        <f t="shared" ref="AI17:AI80" si="5">IF(AND(AG17&gt;=AH$9,AG17&lt;=AH$8),1,0)</f>
        <v>0</v>
      </c>
      <c r="AK17" s="1260">
        <v>2</v>
      </c>
      <c r="AL17" s="1261"/>
      <c r="AM17" s="1262"/>
      <c r="AN17" s="1263"/>
      <c r="AO17" s="587">
        <f t="shared" ref="AO17:AO80" si="6">IF(AND(AM17&gt;=AN$9,AM17&lt;=AN$8),1,0)</f>
        <v>0</v>
      </c>
      <c r="AQ17" s="1260">
        <v>2</v>
      </c>
      <c r="AR17" s="1261"/>
      <c r="AS17" s="1262"/>
      <c r="AT17" s="1263"/>
      <c r="AU17" s="587">
        <f t="shared" ref="AU17:AU80" si="7">IF(AND(AS17&gt;=AT$9,AS17&lt;=AT$8),1,0)</f>
        <v>0</v>
      </c>
      <c r="AW17" s="1260">
        <v>2</v>
      </c>
      <c r="AX17" s="1261"/>
      <c r="AY17" s="1262"/>
      <c r="AZ17" s="1263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60">
        <v>3</v>
      </c>
      <c r="B18" s="1261"/>
      <c r="C18" s="1262"/>
      <c r="D18" s="1263"/>
      <c r="E18" s="587">
        <f t="shared" si="0"/>
        <v>0</v>
      </c>
      <c r="G18" s="1260">
        <v>3</v>
      </c>
      <c r="H18" s="1261"/>
      <c r="I18" s="1262"/>
      <c r="J18" s="1263"/>
      <c r="K18" s="587">
        <f t="shared" si="1"/>
        <v>0</v>
      </c>
      <c r="M18" s="1260">
        <v>3</v>
      </c>
      <c r="N18" s="1261"/>
      <c r="O18" s="1262"/>
      <c r="P18" s="1263"/>
      <c r="Q18" s="587">
        <f t="shared" si="2"/>
        <v>0</v>
      </c>
      <c r="S18" s="1260">
        <v>3</v>
      </c>
      <c r="T18" s="1261"/>
      <c r="U18" s="1262"/>
      <c r="V18" s="1263"/>
      <c r="W18" s="587">
        <f t="shared" si="3"/>
        <v>0</v>
      </c>
      <c r="Y18" s="1260">
        <v>3</v>
      </c>
      <c r="Z18" s="1261"/>
      <c r="AA18" s="1262"/>
      <c r="AB18" s="1263"/>
      <c r="AC18" s="587">
        <f t="shared" si="4"/>
        <v>0</v>
      </c>
      <c r="AE18" s="1260">
        <v>3</v>
      </c>
      <c r="AF18" s="1261"/>
      <c r="AG18" s="1262"/>
      <c r="AH18" s="1263"/>
      <c r="AI18" s="587">
        <f t="shared" si="5"/>
        <v>0</v>
      </c>
      <c r="AK18" s="1260">
        <v>3</v>
      </c>
      <c r="AL18" s="1261"/>
      <c r="AM18" s="1262"/>
      <c r="AN18" s="1263"/>
      <c r="AO18" s="587">
        <f t="shared" si="6"/>
        <v>0</v>
      </c>
      <c r="AQ18" s="1260">
        <v>3</v>
      </c>
      <c r="AR18" s="1261"/>
      <c r="AS18" s="1262"/>
      <c r="AT18" s="1263"/>
      <c r="AU18" s="587">
        <f t="shared" si="7"/>
        <v>0</v>
      </c>
      <c r="AW18" s="1260">
        <v>3</v>
      </c>
      <c r="AX18" s="1261"/>
      <c r="AY18" s="1262"/>
      <c r="AZ18" s="1263"/>
      <c r="BA18" s="587">
        <f t="shared" si="8"/>
        <v>0</v>
      </c>
    </row>
    <row r="19" spans="1:53" s="17" customFormat="1" ht="16.75" hidden="1" customHeight="1" outlineLevel="1">
      <c r="A19" s="1260">
        <v>4</v>
      </c>
      <c r="B19" s="1261"/>
      <c r="C19" s="1262"/>
      <c r="D19" s="1263"/>
      <c r="E19" s="587">
        <f t="shared" si="0"/>
        <v>0</v>
      </c>
      <c r="G19" s="1260">
        <v>4</v>
      </c>
      <c r="H19" s="1261"/>
      <c r="I19" s="1262"/>
      <c r="J19" s="1263"/>
      <c r="K19" s="587">
        <f t="shared" si="1"/>
        <v>0</v>
      </c>
      <c r="M19" s="1260">
        <v>4</v>
      </c>
      <c r="N19" s="1261"/>
      <c r="O19" s="1262"/>
      <c r="P19" s="1263"/>
      <c r="Q19" s="587">
        <f t="shared" si="2"/>
        <v>0</v>
      </c>
      <c r="S19" s="1260">
        <v>4</v>
      </c>
      <c r="T19" s="1261"/>
      <c r="U19" s="1262"/>
      <c r="V19" s="1263"/>
      <c r="W19" s="587">
        <f t="shared" si="3"/>
        <v>0</v>
      </c>
      <c r="Y19" s="1260">
        <v>4</v>
      </c>
      <c r="Z19" s="1261"/>
      <c r="AA19" s="1262"/>
      <c r="AB19" s="1263"/>
      <c r="AC19" s="587">
        <f t="shared" si="4"/>
        <v>0</v>
      </c>
      <c r="AE19" s="1260">
        <v>4</v>
      </c>
      <c r="AF19" s="1261"/>
      <c r="AG19" s="1262"/>
      <c r="AH19" s="1263"/>
      <c r="AI19" s="587">
        <f t="shared" si="5"/>
        <v>0</v>
      </c>
      <c r="AK19" s="1260">
        <v>4</v>
      </c>
      <c r="AL19" s="1261"/>
      <c r="AM19" s="1262"/>
      <c r="AN19" s="1263"/>
      <c r="AO19" s="587">
        <f t="shared" si="6"/>
        <v>0</v>
      </c>
      <c r="AQ19" s="1260">
        <v>4</v>
      </c>
      <c r="AR19" s="1261"/>
      <c r="AS19" s="1262"/>
      <c r="AT19" s="1263"/>
      <c r="AU19" s="587">
        <f t="shared" si="7"/>
        <v>0</v>
      </c>
      <c r="AW19" s="1260">
        <v>4</v>
      </c>
      <c r="AX19" s="1261"/>
      <c r="AY19" s="1262"/>
      <c r="AZ19" s="1263"/>
      <c r="BA19" s="587">
        <f t="shared" si="8"/>
        <v>0</v>
      </c>
    </row>
    <row r="20" spans="1:53" s="17" customFormat="1" ht="16.75" hidden="1" customHeight="1" outlineLevel="1">
      <c r="A20" s="1260">
        <v>5</v>
      </c>
      <c r="B20" s="1261"/>
      <c r="C20" s="1262"/>
      <c r="D20" s="1263"/>
      <c r="E20" s="587">
        <f t="shared" si="0"/>
        <v>0</v>
      </c>
      <c r="G20" s="1260">
        <v>5</v>
      </c>
      <c r="H20" s="1261"/>
      <c r="I20" s="1262"/>
      <c r="J20" s="1263"/>
      <c r="K20" s="587">
        <f t="shared" si="1"/>
        <v>0</v>
      </c>
      <c r="M20" s="1260">
        <v>5</v>
      </c>
      <c r="N20" s="1261"/>
      <c r="O20" s="1262"/>
      <c r="P20" s="1263"/>
      <c r="Q20" s="587">
        <f t="shared" si="2"/>
        <v>0</v>
      </c>
      <c r="S20" s="1260">
        <v>5</v>
      </c>
      <c r="T20" s="1261"/>
      <c r="U20" s="1262"/>
      <c r="V20" s="1263"/>
      <c r="W20" s="587">
        <f t="shared" si="3"/>
        <v>0</v>
      </c>
      <c r="Y20" s="1260">
        <v>5</v>
      </c>
      <c r="Z20" s="1261"/>
      <c r="AA20" s="1262"/>
      <c r="AB20" s="1263"/>
      <c r="AC20" s="587">
        <f t="shared" si="4"/>
        <v>0</v>
      </c>
      <c r="AE20" s="1260">
        <v>5</v>
      </c>
      <c r="AF20" s="1261"/>
      <c r="AG20" s="1262"/>
      <c r="AH20" s="1263"/>
      <c r="AI20" s="587">
        <f t="shared" si="5"/>
        <v>0</v>
      </c>
      <c r="AK20" s="1260">
        <v>5</v>
      </c>
      <c r="AL20" s="1261"/>
      <c r="AM20" s="1262"/>
      <c r="AN20" s="1263"/>
      <c r="AO20" s="587">
        <f t="shared" si="6"/>
        <v>0</v>
      </c>
      <c r="AQ20" s="1260">
        <v>5</v>
      </c>
      <c r="AR20" s="1261"/>
      <c r="AS20" s="1262"/>
      <c r="AT20" s="1263"/>
      <c r="AU20" s="587">
        <f t="shared" si="7"/>
        <v>0</v>
      </c>
      <c r="AW20" s="1260">
        <v>5</v>
      </c>
      <c r="AX20" s="1261"/>
      <c r="AY20" s="1262"/>
      <c r="AZ20" s="1263"/>
      <c r="BA20" s="587">
        <f t="shared" si="8"/>
        <v>0</v>
      </c>
    </row>
    <row r="21" spans="1:53" s="17" customFormat="1" ht="16.75" hidden="1" customHeight="1" outlineLevel="1">
      <c r="A21" s="1260">
        <v>6</v>
      </c>
      <c r="B21" s="1261"/>
      <c r="C21" s="1262"/>
      <c r="D21" s="1263"/>
      <c r="E21" s="587">
        <f t="shared" si="0"/>
        <v>0</v>
      </c>
      <c r="G21" s="1260">
        <v>6</v>
      </c>
      <c r="H21" s="1261"/>
      <c r="I21" s="1262"/>
      <c r="J21" s="1263"/>
      <c r="K21" s="587">
        <f t="shared" si="1"/>
        <v>0</v>
      </c>
      <c r="M21" s="1260">
        <v>6</v>
      </c>
      <c r="N21" s="1261"/>
      <c r="O21" s="1262"/>
      <c r="P21" s="1263"/>
      <c r="Q21" s="587">
        <f t="shared" si="2"/>
        <v>0</v>
      </c>
      <c r="S21" s="1260">
        <v>6</v>
      </c>
      <c r="T21" s="1261"/>
      <c r="U21" s="1262"/>
      <c r="V21" s="1263"/>
      <c r="W21" s="587">
        <f t="shared" si="3"/>
        <v>0</v>
      </c>
      <c r="Y21" s="1260">
        <v>6</v>
      </c>
      <c r="Z21" s="1261"/>
      <c r="AA21" s="1262"/>
      <c r="AB21" s="1263"/>
      <c r="AC21" s="587">
        <f t="shared" si="4"/>
        <v>0</v>
      </c>
      <c r="AE21" s="1260">
        <v>6</v>
      </c>
      <c r="AF21" s="1261"/>
      <c r="AG21" s="1262"/>
      <c r="AH21" s="1263"/>
      <c r="AI21" s="587">
        <f t="shared" si="5"/>
        <v>0</v>
      </c>
      <c r="AK21" s="1260">
        <v>6</v>
      </c>
      <c r="AL21" s="1261"/>
      <c r="AM21" s="1262"/>
      <c r="AN21" s="1263"/>
      <c r="AO21" s="587">
        <f t="shared" si="6"/>
        <v>0</v>
      </c>
      <c r="AQ21" s="1260">
        <v>6</v>
      </c>
      <c r="AR21" s="1261"/>
      <c r="AS21" s="1262"/>
      <c r="AT21" s="1263"/>
      <c r="AU21" s="587">
        <f t="shared" si="7"/>
        <v>0</v>
      </c>
      <c r="AW21" s="1260">
        <v>6</v>
      </c>
      <c r="AX21" s="1261"/>
      <c r="AY21" s="1262"/>
      <c r="AZ21" s="1263"/>
      <c r="BA21" s="587">
        <f t="shared" si="8"/>
        <v>0</v>
      </c>
    </row>
    <row r="22" spans="1:53" s="17" customFormat="1" ht="16.75" hidden="1" customHeight="1" outlineLevel="1">
      <c r="A22" s="1260">
        <v>7</v>
      </c>
      <c r="B22" s="1261"/>
      <c r="C22" s="1262"/>
      <c r="D22" s="1263"/>
      <c r="E22" s="587">
        <f t="shared" si="0"/>
        <v>0</v>
      </c>
      <c r="G22" s="1260">
        <v>7</v>
      </c>
      <c r="H22" s="1261"/>
      <c r="I22" s="1262"/>
      <c r="J22" s="1263"/>
      <c r="K22" s="587">
        <f t="shared" si="1"/>
        <v>0</v>
      </c>
      <c r="M22" s="1260">
        <v>7</v>
      </c>
      <c r="N22" s="1261"/>
      <c r="O22" s="1262"/>
      <c r="P22" s="1263"/>
      <c r="Q22" s="587">
        <f t="shared" si="2"/>
        <v>0</v>
      </c>
      <c r="S22" s="1260">
        <v>7</v>
      </c>
      <c r="T22" s="1261"/>
      <c r="U22" s="1262"/>
      <c r="V22" s="1263"/>
      <c r="W22" s="587">
        <f t="shared" si="3"/>
        <v>0</v>
      </c>
      <c r="Y22" s="1260">
        <v>7</v>
      </c>
      <c r="Z22" s="1261"/>
      <c r="AA22" s="1262"/>
      <c r="AB22" s="1263"/>
      <c r="AC22" s="587">
        <f t="shared" si="4"/>
        <v>0</v>
      </c>
      <c r="AE22" s="1260">
        <v>7</v>
      </c>
      <c r="AF22" s="1261"/>
      <c r="AG22" s="1262"/>
      <c r="AH22" s="1263"/>
      <c r="AI22" s="587">
        <f t="shared" si="5"/>
        <v>0</v>
      </c>
      <c r="AK22" s="1260">
        <v>7</v>
      </c>
      <c r="AL22" s="1261"/>
      <c r="AM22" s="1262"/>
      <c r="AN22" s="1263"/>
      <c r="AO22" s="587">
        <f t="shared" si="6"/>
        <v>0</v>
      </c>
      <c r="AQ22" s="1260">
        <v>7</v>
      </c>
      <c r="AR22" s="1261"/>
      <c r="AS22" s="1262"/>
      <c r="AT22" s="1263"/>
      <c r="AU22" s="587">
        <f t="shared" si="7"/>
        <v>0</v>
      </c>
      <c r="AW22" s="1260">
        <v>7</v>
      </c>
      <c r="AX22" s="1261"/>
      <c r="AY22" s="1262"/>
      <c r="AZ22" s="1263"/>
      <c r="BA22" s="587">
        <f t="shared" si="8"/>
        <v>0</v>
      </c>
    </row>
    <row r="23" spans="1:53" s="17" customFormat="1" ht="16.75" hidden="1" customHeight="1" outlineLevel="1">
      <c r="A23" s="1260">
        <v>8</v>
      </c>
      <c r="B23" s="1261"/>
      <c r="C23" s="1262"/>
      <c r="D23" s="1263"/>
      <c r="E23" s="587">
        <f t="shared" si="0"/>
        <v>0</v>
      </c>
      <c r="G23" s="1260">
        <v>8</v>
      </c>
      <c r="H23" s="1261"/>
      <c r="I23" s="1262"/>
      <c r="J23" s="1263"/>
      <c r="K23" s="587">
        <f t="shared" si="1"/>
        <v>0</v>
      </c>
      <c r="M23" s="1260">
        <v>8</v>
      </c>
      <c r="N23" s="1261"/>
      <c r="O23" s="1262"/>
      <c r="P23" s="1263"/>
      <c r="Q23" s="587">
        <f t="shared" si="2"/>
        <v>0</v>
      </c>
      <c r="S23" s="1260">
        <v>8</v>
      </c>
      <c r="T23" s="1261"/>
      <c r="U23" s="1262"/>
      <c r="V23" s="1263"/>
      <c r="W23" s="587">
        <f t="shared" si="3"/>
        <v>0</v>
      </c>
      <c r="Y23" s="1260">
        <v>8</v>
      </c>
      <c r="Z23" s="1261"/>
      <c r="AA23" s="1262"/>
      <c r="AB23" s="1263"/>
      <c r="AC23" s="587">
        <f t="shared" si="4"/>
        <v>0</v>
      </c>
      <c r="AE23" s="1260">
        <v>8</v>
      </c>
      <c r="AF23" s="1261"/>
      <c r="AG23" s="1262"/>
      <c r="AH23" s="1263"/>
      <c r="AI23" s="587">
        <f t="shared" si="5"/>
        <v>0</v>
      </c>
      <c r="AK23" s="1260">
        <v>8</v>
      </c>
      <c r="AL23" s="1261"/>
      <c r="AM23" s="1262"/>
      <c r="AN23" s="1263"/>
      <c r="AO23" s="587">
        <f t="shared" si="6"/>
        <v>0</v>
      </c>
      <c r="AQ23" s="1260">
        <v>8</v>
      </c>
      <c r="AR23" s="1261"/>
      <c r="AS23" s="1262"/>
      <c r="AT23" s="1263"/>
      <c r="AU23" s="587">
        <f t="shared" si="7"/>
        <v>0</v>
      </c>
      <c r="AW23" s="1260">
        <v>8</v>
      </c>
      <c r="AX23" s="1261"/>
      <c r="AY23" s="1262"/>
      <c r="AZ23" s="1263"/>
      <c r="BA23" s="587">
        <f t="shared" si="8"/>
        <v>0</v>
      </c>
    </row>
    <row r="24" spans="1:53" s="17" customFormat="1" ht="16.75" hidden="1" customHeight="1" outlineLevel="1">
      <c r="A24" s="1260">
        <v>9</v>
      </c>
      <c r="B24" s="1261"/>
      <c r="C24" s="1262"/>
      <c r="D24" s="1263"/>
      <c r="E24" s="587">
        <f t="shared" si="0"/>
        <v>0</v>
      </c>
      <c r="G24" s="1260">
        <v>9</v>
      </c>
      <c r="H24" s="1261"/>
      <c r="I24" s="1262"/>
      <c r="J24" s="1263"/>
      <c r="K24" s="587">
        <f t="shared" si="1"/>
        <v>0</v>
      </c>
      <c r="M24" s="1260">
        <v>9</v>
      </c>
      <c r="N24" s="1261"/>
      <c r="O24" s="1262"/>
      <c r="P24" s="1263"/>
      <c r="Q24" s="587">
        <f t="shared" si="2"/>
        <v>0</v>
      </c>
      <c r="S24" s="1260">
        <v>9</v>
      </c>
      <c r="T24" s="1261"/>
      <c r="U24" s="1262"/>
      <c r="V24" s="1263"/>
      <c r="W24" s="587">
        <f t="shared" si="3"/>
        <v>0</v>
      </c>
      <c r="Y24" s="1260">
        <v>9</v>
      </c>
      <c r="Z24" s="1261"/>
      <c r="AA24" s="1262"/>
      <c r="AB24" s="1263"/>
      <c r="AC24" s="587">
        <f t="shared" si="4"/>
        <v>0</v>
      </c>
      <c r="AE24" s="1260">
        <v>9</v>
      </c>
      <c r="AF24" s="1261"/>
      <c r="AG24" s="1262"/>
      <c r="AH24" s="1263"/>
      <c r="AI24" s="587">
        <f t="shared" si="5"/>
        <v>0</v>
      </c>
      <c r="AK24" s="1260">
        <v>9</v>
      </c>
      <c r="AL24" s="1261"/>
      <c r="AM24" s="1262"/>
      <c r="AN24" s="1263"/>
      <c r="AO24" s="587">
        <f t="shared" si="6"/>
        <v>0</v>
      </c>
      <c r="AQ24" s="1260">
        <v>9</v>
      </c>
      <c r="AR24" s="1261"/>
      <c r="AS24" s="1262"/>
      <c r="AT24" s="1263"/>
      <c r="AU24" s="587">
        <f t="shared" si="7"/>
        <v>0</v>
      </c>
      <c r="AW24" s="1260">
        <v>9</v>
      </c>
      <c r="AX24" s="1261"/>
      <c r="AY24" s="1262"/>
      <c r="AZ24" s="1263"/>
      <c r="BA24" s="587">
        <f t="shared" si="8"/>
        <v>0</v>
      </c>
    </row>
    <row r="25" spans="1:53" s="17" customFormat="1" ht="16.75" hidden="1" customHeight="1" outlineLevel="1">
      <c r="A25" s="1260">
        <v>10</v>
      </c>
      <c r="B25" s="1261"/>
      <c r="C25" s="1262"/>
      <c r="D25" s="1263"/>
      <c r="E25" s="587">
        <f t="shared" si="0"/>
        <v>0</v>
      </c>
      <c r="G25" s="1260">
        <v>10</v>
      </c>
      <c r="H25" s="1261"/>
      <c r="I25" s="1262"/>
      <c r="J25" s="1263"/>
      <c r="K25" s="587">
        <f t="shared" si="1"/>
        <v>0</v>
      </c>
      <c r="M25" s="1260">
        <v>10</v>
      </c>
      <c r="N25" s="1261"/>
      <c r="O25" s="1262"/>
      <c r="P25" s="1263"/>
      <c r="Q25" s="587">
        <f t="shared" si="2"/>
        <v>0</v>
      </c>
      <c r="S25" s="1260">
        <v>10</v>
      </c>
      <c r="T25" s="1261"/>
      <c r="U25" s="1262"/>
      <c r="V25" s="1263"/>
      <c r="W25" s="587">
        <f t="shared" si="3"/>
        <v>0</v>
      </c>
      <c r="Y25" s="1260">
        <v>10</v>
      </c>
      <c r="Z25" s="1261"/>
      <c r="AA25" s="1262"/>
      <c r="AB25" s="1263"/>
      <c r="AC25" s="587">
        <f t="shared" si="4"/>
        <v>0</v>
      </c>
      <c r="AE25" s="1260">
        <v>10</v>
      </c>
      <c r="AF25" s="1261"/>
      <c r="AG25" s="1262"/>
      <c r="AH25" s="1263"/>
      <c r="AI25" s="587">
        <f t="shared" si="5"/>
        <v>0</v>
      </c>
      <c r="AK25" s="1260">
        <v>10</v>
      </c>
      <c r="AL25" s="1261"/>
      <c r="AM25" s="1262"/>
      <c r="AN25" s="1263"/>
      <c r="AO25" s="587">
        <f t="shared" si="6"/>
        <v>0</v>
      </c>
      <c r="AQ25" s="1260">
        <v>10</v>
      </c>
      <c r="AR25" s="1261"/>
      <c r="AS25" s="1262"/>
      <c r="AT25" s="1263"/>
      <c r="AU25" s="587">
        <f t="shared" si="7"/>
        <v>0</v>
      </c>
      <c r="AW25" s="1260">
        <v>10</v>
      </c>
      <c r="AX25" s="1261"/>
      <c r="AY25" s="1262"/>
      <c r="AZ25" s="1263"/>
      <c r="BA25" s="587">
        <f t="shared" si="8"/>
        <v>0</v>
      </c>
    </row>
    <row r="26" spans="1:53" s="17" customFormat="1" ht="16.75" hidden="1" customHeight="1" outlineLevel="1">
      <c r="A26" s="1260">
        <v>11</v>
      </c>
      <c r="B26" s="1261"/>
      <c r="C26" s="1262"/>
      <c r="D26" s="1263"/>
      <c r="E26" s="587">
        <f t="shared" si="0"/>
        <v>0</v>
      </c>
      <c r="G26" s="1260">
        <v>11</v>
      </c>
      <c r="H26" s="1261"/>
      <c r="I26" s="1262"/>
      <c r="J26" s="1263"/>
      <c r="K26" s="587">
        <f t="shared" si="1"/>
        <v>0</v>
      </c>
      <c r="M26" s="1260">
        <v>11</v>
      </c>
      <c r="N26" s="1261"/>
      <c r="O26" s="1262"/>
      <c r="P26" s="1263"/>
      <c r="Q26" s="587">
        <f t="shared" si="2"/>
        <v>0</v>
      </c>
      <c r="S26" s="1260">
        <v>11</v>
      </c>
      <c r="T26" s="1261"/>
      <c r="U26" s="1262"/>
      <c r="V26" s="1263"/>
      <c r="W26" s="587">
        <f t="shared" si="3"/>
        <v>0</v>
      </c>
      <c r="Y26" s="1260">
        <v>11</v>
      </c>
      <c r="Z26" s="1261"/>
      <c r="AA26" s="1262"/>
      <c r="AB26" s="1263"/>
      <c r="AC26" s="587">
        <f t="shared" si="4"/>
        <v>0</v>
      </c>
      <c r="AE26" s="1260">
        <v>11</v>
      </c>
      <c r="AF26" s="1261"/>
      <c r="AG26" s="1262"/>
      <c r="AH26" s="1263"/>
      <c r="AI26" s="587">
        <f t="shared" si="5"/>
        <v>0</v>
      </c>
      <c r="AK26" s="1260">
        <v>11</v>
      </c>
      <c r="AL26" s="1261"/>
      <c r="AM26" s="1262"/>
      <c r="AN26" s="1263"/>
      <c r="AO26" s="587">
        <f t="shared" si="6"/>
        <v>0</v>
      </c>
      <c r="AQ26" s="1260">
        <v>11</v>
      </c>
      <c r="AR26" s="1261"/>
      <c r="AS26" s="1262"/>
      <c r="AT26" s="1263"/>
      <c r="AU26" s="587">
        <f t="shared" si="7"/>
        <v>0</v>
      </c>
      <c r="AW26" s="1260">
        <v>11</v>
      </c>
      <c r="AX26" s="1261"/>
      <c r="AY26" s="1262"/>
      <c r="AZ26" s="1263"/>
      <c r="BA26" s="587">
        <f t="shared" si="8"/>
        <v>0</v>
      </c>
    </row>
    <row r="27" spans="1:53" s="17" customFormat="1" ht="16.75" hidden="1" customHeight="1" outlineLevel="1">
      <c r="A27" s="1260">
        <v>12</v>
      </c>
      <c r="B27" s="1261"/>
      <c r="C27" s="1262"/>
      <c r="D27" s="1263"/>
      <c r="E27" s="587">
        <f t="shared" si="0"/>
        <v>0</v>
      </c>
      <c r="G27" s="1260">
        <v>12</v>
      </c>
      <c r="H27" s="1261"/>
      <c r="I27" s="1262"/>
      <c r="J27" s="1263"/>
      <c r="K27" s="587">
        <f t="shared" si="1"/>
        <v>0</v>
      </c>
      <c r="M27" s="1260">
        <v>12</v>
      </c>
      <c r="N27" s="1261"/>
      <c r="O27" s="1262"/>
      <c r="P27" s="1263"/>
      <c r="Q27" s="587">
        <f t="shared" si="2"/>
        <v>0</v>
      </c>
      <c r="S27" s="1260">
        <v>12</v>
      </c>
      <c r="T27" s="1261"/>
      <c r="U27" s="1262"/>
      <c r="V27" s="1263"/>
      <c r="W27" s="587">
        <f t="shared" si="3"/>
        <v>0</v>
      </c>
      <c r="Y27" s="1260">
        <v>12</v>
      </c>
      <c r="Z27" s="1261"/>
      <c r="AA27" s="1262"/>
      <c r="AB27" s="1263"/>
      <c r="AC27" s="587">
        <f t="shared" si="4"/>
        <v>0</v>
      </c>
      <c r="AE27" s="1260">
        <v>12</v>
      </c>
      <c r="AF27" s="1261"/>
      <c r="AG27" s="1262"/>
      <c r="AH27" s="1263"/>
      <c r="AI27" s="587">
        <f t="shared" si="5"/>
        <v>0</v>
      </c>
      <c r="AK27" s="1260">
        <v>12</v>
      </c>
      <c r="AL27" s="1261"/>
      <c r="AM27" s="1262"/>
      <c r="AN27" s="1263"/>
      <c r="AO27" s="587">
        <f t="shared" si="6"/>
        <v>0</v>
      </c>
      <c r="AQ27" s="1260">
        <v>12</v>
      </c>
      <c r="AR27" s="1261"/>
      <c r="AS27" s="1262"/>
      <c r="AT27" s="1263"/>
      <c r="AU27" s="587">
        <f t="shared" si="7"/>
        <v>0</v>
      </c>
      <c r="AW27" s="1260">
        <v>12</v>
      </c>
      <c r="AX27" s="1261"/>
      <c r="AY27" s="1262"/>
      <c r="AZ27" s="1263"/>
      <c r="BA27" s="587">
        <f t="shared" si="8"/>
        <v>0</v>
      </c>
    </row>
    <row r="28" spans="1:53" s="17" customFormat="1" ht="16.75" hidden="1" customHeight="1" outlineLevel="1">
      <c r="A28" s="1260">
        <v>13</v>
      </c>
      <c r="B28" s="1261"/>
      <c r="C28" s="1262"/>
      <c r="D28" s="1263"/>
      <c r="E28" s="587">
        <f t="shared" si="0"/>
        <v>0</v>
      </c>
      <c r="G28" s="1260">
        <v>13</v>
      </c>
      <c r="H28" s="1261"/>
      <c r="I28" s="1262"/>
      <c r="J28" s="1263"/>
      <c r="K28" s="587">
        <f t="shared" si="1"/>
        <v>0</v>
      </c>
      <c r="M28" s="1260">
        <v>13</v>
      </c>
      <c r="N28" s="1261"/>
      <c r="O28" s="1262"/>
      <c r="P28" s="1263"/>
      <c r="Q28" s="587">
        <f t="shared" si="2"/>
        <v>0</v>
      </c>
      <c r="S28" s="1260">
        <v>13</v>
      </c>
      <c r="T28" s="1261"/>
      <c r="U28" s="1262"/>
      <c r="V28" s="1263"/>
      <c r="W28" s="587">
        <f t="shared" si="3"/>
        <v>0</v>
      </c>
      <c r="Y28" s="1260">
        <v>13</v>
      </c>
      <c r="Z28" s="1261"/>
      <c r="AA28" s="1262"/>
      <c r="AB28" s="1263"/>
      <c r="AC28" s="587">
        <f t="shared" si="4"/>
        <v>0</v>
      </c>
      <c r="AE28" s="1260">
        <v>13</v>
      </c>
      <c r="AF28" s="1261"/>
      <c r="AG28" s="1262"/>
      <c r="AH28" s="1263"/>
      <c r="AI28" s="587">
        <f t="shared" si="5"/>
        <v>0</v>
      </c>
      <c r="AK28" s="1260">
        <v>13</v>
      </c>
      <c r="AL28" s="1261"/>
      <c r="AM28" s="1262"/>
      <c r="AN28" s="1263"/>
      <c r="AO28" s="587">
        <f t="shared" si="6"/>
        <v>0</v>
      </c>
      <c r="AQ28" s="1260">
        <v>13</v>
      </c>
      <c r="AR28" s="1261"/>
      <c r="AS28" s="1262"/>
      <c r="AT28" s="1263"/>
      <c r="AU28" s="587">
        <f t="shared" si="7"/>
        <v>0</v>
      </c>
      <c r="AW28" s="1260">
        <v>13</v>
      </c>
      <c r="AX28" s="1261"/>
      <c r="AY28" s="1262"/>
      <c r="AZ28" s="1263"/>
      <c r="BA28" s="587">
        <f t="shared" si="8"/>
        <v>0</v>
      </c>
    </row>
    <row r="29" spans="1:53" s="17" customFormat="1" ht="16.75" hidden="1" customHeight="1" outlineLevel="1">
      <c r="A29" s="1260">
        <v>14</v>
      </c>
      <c r="B29" s="1261"/>
      <c r="C29" s="1262"/>
      <c r="D29" s="1263"/>
      <c r="E29" s="587">
        <f t="shared" si="0"/>
        <v>0</v>
      </c>
      <c r="G29" s="1260">
        <v>14</v>
      </c>
      <c r="H29" s="1261"/>
      <c r="I29" s="1262"/>
      <c r="J29" s="1263"/>
      <c r="K29" s="587">
        <f t="shared" si="1"/>
        <v>0</v>
      </c>
      <c r="M29" s="1260">
        <v>14</v>
      </c>
      <c r="N29" s="1261"/>
      <c r="O29" s="1262"/>
      <c r="P29" s="1263"/>
      <c r="Q29" s="587">
        <f t="shared" si="2"/>
        <v>0</v>
      </c>
      <c r="S29" s="1260">
        <v>14</v>
      </c>
      <c r="T29" s="1261"/>
      <c r="U29" s="1262"/>
      <c r="V29" s="1263"/>
      <c r="W29" s="587">
        <f t="shared" si="3"/>
        <v>0</v>
      </c>
      <c r="Y29" s="1260">
        <v>14</v>
      </c>
      <c r="Z29" s="1261"/>
      <c r="AA29" s="1262"/>
      <c r="AB29" s="1263"/>
      <c r="AC29" s="587">
        <f t="shared" si="4"/>
        <v>0</v>
      </c>
      <c r="AE29" s="1260">
        <v>14</v>
      </c>
      <c r="AF29" s="1261"/>
      <c r="AG29" s="1262"/>
      <c r="AH29" s="1263"/>
      <c r="AI29" s="587">
        <f t="shared" si="5"/>
        <v>0</v>
      </c>
      <c r="AK29" s="1260">
        <v>14</v>
      </c>
      <c r="AL29" s="1261"/>
      <c r="AM29" s="1262"/>
      <c r="AN29" s="1263"/>
      <c r="AO29" s="587">
        <f t="shared" si="6"/>
        <v>0</v>
      </c>
      <c r="AQ29" s="1260">
        <v>14</v>
      </c>
      <c r="AR29" s="1261"/>
      <c r="AS29" s="1262"/>
      <c r="AT29" s="1263"/>
      <c r="AU29" s="587">
        <f t="shared" si="7"/>
        <v>0</v>
      </c>
      <c r="AW29" s="1260">
        <v>14</v>
      </c>
      <c r="AX29" s="1261"/>
      <c r="AY29" s="1262"/>
      <c r="AZ29" s="1263"/>
      <c r="BA29" s="587">
        <f t="shared" si="8"/>
        <v>0</v>
      </c>
    </row>
    <row r="30" spans="1:53" s="17" customFormat="1" ht="16.75" hidden="1" customHeight="1" outlineLevel="1">
      <c r="A30" s="1260">
        <v>15</v>
      </c>
      <c r="B30" s="1261"/>
      <c r="C30" s="1262"/>
      <c r="D30" s="1263"/>
      <c r="E30" s="587">
        <f t="shared" si="0"/>
        <v>0</v>
      </c>
      <c r="G30" s="1260">
        <v>15</v>
      </c>
      <c r="H30" s="1261"/>
      <c r="I30" s="1262"/>
      <c r="J30" s="1263"/>
      <c r="K30" s="587">
        <f t="shared" si="1"/>
        <v>0</v>
      </c>
      <c r="M30" s="1260">
        <v>15</v>
      </c>
      <c r="N30" s="1261"/>
      <c r="O30" s="1262"/>
      <c r="P30" s="1263"/>
      <c r="Q30" s="587">
        <f t="shared" si="2"/>
        <v>0</v>
      </c>
      <c r="S30" s="1260">
        <v>15</v>
      </c>
      <c r="T30" s="1261"/>
      <c r="U30" s="1262"/>
      <c r="V30" s="1263"/>
      <c r="W30" s="587">
        <f t="shared" si="3"/>
        <v>0</v>
      </c>
      <c r="Y30" s="1260">
        <v>15</v>
      </c>
      <c r="Z30" s="1261"/>
      <c r="AA30" s="1262"/>
      <c r="AB30" s="1263"/>
      <c r="AC30" s="587">
        <f t="shared" si="4"/>
        <v>0</v>
      </c>
      <c r="AE30" s="1260">
        <v>15</v>
      </c>
      <c r="AF30" s="1261"/>
      <c r="AG30" s="1262"/>
      <c r="AH30" s="1263"/>
      <c r="AI30" s="587">
        <f t="shared" si="5"/>
        <v>0</v>
      </c>
      <c r="AK30" s="1260">
        <v>15</v>
      </c>
      <c r="AL30" s="1261"/>
      <c r="AM30" s="1262"/>
      <c r="AN30" s="1263"/>
      <c r="AO30" s="587">
        <f t="shared" si="6"/>
        <v>0</v>
      </c>
      <c r="AQ30" s="1260">
        <v>15</v>
      </c>
      <c r="AR30" s="1261"/>
      <c r="AS30" s="1262"/>
      <c r="AT30" s="1263"/>
      <c r="AU30" s="587">
        <f t="shared" si="7"/>
        <v>0</v>
      </c>
      <c r="AW30" s="1260">
        <v>15</v>
      </c>
      <c r="AX30" s="1261"/>
      <c r="AY30" s="1262"/>
      <c r="AZ30" s="1263"/>
      <c r="BA30" s="587">
        <f t="shared" si="8"/>
        <v>0</v>
      </c>
    </row>
    <row r="31" spans="1:53" s="17" customFormat="1" ht="16.75" hidden="1" customHeight="1" outlineLevel="1">
      <c r="A31" s="1260">
        <v>16</v>
      </c>
      <c r="B31" s="1261"/>
      <c r="C31" s="1262"/>
      <c r="D31" s="1263"/>
      <c r="E31" s="587">
        <f t="shared" si="0"/>
        <v>0</v>
      </c>
      <c r="G31" s="1260">
        <v>16</v>
      </c>
      <c r="H31" s="1261"/>
      <c r="I31" s="1262"/>
      <c r="J31" s="1263"/>
      <c r="K31" s="587">
        <f t="shared" si="1"/>
        <v>0</v>
      </c>
      <c r="M31" s="1260">
        <v>16</v>
      </c>
      <c r="N31" s="1261"/>
      <c r="O31" s="1262"/>
      <c r="P31" s="1263"/>
      <c r="Q31" s="587">
        <f t="shared" si="2"/>
        <v>0</v>
      </c>
      <c r="S31" s="1260">
        <v>16</v>
      </c>
      <c r="T31" s="1261"/>
      <c r="U31" s="1262"/>
      <c r="V31" s="1263"/>
      <c r="W31" s="587">
        <f t="shared" si="3"/>
        <v>0</v>
      </c>
      <c r="Y31" s="1260">
        <v>16</v>
      </c>
      <c r="Z31" s="1261"/>
      <c r="AA31" s="1262"/>
      <c r="AB31" s="1263"/>
      <c r="AC31" s="587">
        <f t="shared" si="4"/>
        <v>0</v>
      </c>
      <c r="AE31" s="1260">
        <v>16</v>
      </c>
      <c r="AF31" s="1261"/>
      <c r="AG31" s="1262"/>
      <c r="AH31" s="1263"/>
      <c r="AI31" s="587">
        <f t="shared" si="5"/>
        <v>0</v>
      </c>
      <c r="AK31" s="1260">
        <v>16</v>
      </c>
      <c r="AL31" s="1261"/>
      <c r="AM31" s="1262"/>
      <c r="AN31" s="1263"/>
      <c r="AO31" s="587">
        <f t="shared" si="6"/>
        <v>0</v>
      </c>
      <c r="AQ31" s="1260">
        <v>16</v>
      </c>
      <c r="AR31" s="1261"/>
      <c r="AS31" s="1262"/>
      <c r="AT31" s="1263"/>
      <c r="AU31" s="587">
        <f t="shared" si="7"/>
        <v>0</v>
      </c>
      <c r="AW31" s="1260">
        <v>16</v>
      </c>
      <c r="AX31" s="1261"/>
      <c r="AY31" s="1262"/>
      <c r="AZ31" s="1263"/>
      <c r="BA31" s="587">
        <f t="shared" si="8"/>
        <v>0</v>
      </c>
    </row>
    <row r="32" spans="1:53" s="17" customFormat="1" ht="16.75" hidden="1" customHeight="1" outlineLevel="1">
      <c r="A32" s="1260">
        <v>17</v>
      </c>
      <c r="B32" s="1261"/>
      <c r="C32" s="1262"/>
      <c r="D32" s="1263"/>
      <c r="E32" s="587">
        <f t="shared" si="0"/>
        <v>0</v>
      </c>
      <c r="G32" s="1260">
        <v>17</v>
      </c>
      <c r="H32" s="1261"/>
      <c r="I32" s="1262"/>
      <c r="J32" s="1263"/>
      <c r="K32" s="587">
        <f t="shared" si="1"/>
        <v>0</v>
      </c>
      <c r="M32" s="1260">
        <v>17</v>
      </c>
      <c r="N32" s="1261"/>
      <c r="O32" s="1262"/>
      <c r="P32" s="1263"/>
      <c r="Q32" s="587">
        <f t="shared" si="2"/>
        <v>0</v>
      </c>
      <c r="S32" s="1260">
        <v>17</v>
      </c>
      <c r="T32" s="1261"/>
      <c r="U32" s="1262"/>
      <c r="V32" s="1263"/>
      <c r="W32" s="587">
        <f t="shared" si="3"/>
        <v>0</v>
      </c>
      <c r="Y32" s="1260">
        <v>17</v>
      </c>
      <c r="Z32" s="1261"/>
      <c r="AA32" s="1262"/>
      <c r="AB32" s="1263"/>
      <c r="AC32" s="587">
        <f t="shared" si="4"/>
        <v>0</v>
      </c>
      <c r="AE32" s="1260">
        <v>17</v>
      </c>
      <c r="AF32" s="1261"/>
      <c r="AG32" s="1262"/>
      <c r="AH32" s="1263"/>
      <c r="AI32" s="587">
        <f t="shared" si="5"/>
        <v>0</v>
      </c>
      <c r="AK32" s="1260">
        <v>17</v>
      </c>
      <c r="AL32" s="1261"/>
      <c r="AM32" s="1262"/>
      <c r="AN32" s="1263"/>
      <c r="AO32" s="587">
        <f t="shared" si="6"/>
        <v>0</v>
      </c>
      <c r="AQ32" s="1260">
        <v>17</v>
      </c>
      <c r="AR32" s="1261"/>
      <c r="AS32" s="1262"/>
      <c r="AT32" s="1263"/>
      <c r="AU32" s="587">
        <f t="shared" si="7"/>
        <v>0</v>
      </c>
      <c r="AW32" s="1260">
        <v>17</v>
      </c>
      <c r="AX32" s="1261"/>
      <c r="AY32" s="1262"/>
      <c r="AZ32" s="1263"/>
      <c r="BA32" s="587">
        <f t="shared" si="8"/>
        <v>0</v>
      </c>
    </row>
    <row r="33" spans="1:53" s="17" customFormat="1" ht="16.75" hidden="1" customHeight="1" outlineLevel="1">
      <c r="A33" s="1260">
        <v>18</v>
      </c>
      <c r="B33" s="1261"/>
      <c r="C33" s="1262"/>
      <c r="D33" s="1263"/>
      <c r="E33" s="587">
        <f t="shared" si="0"/>
        <v>0</v>
      </c>
      <c r="G33" s="1260">
        <v>18</v>
      </c>
      <c r="H33" s="1261"/>
      <c r="I33" s="1262"/>
      <c r="J33" s="1263"/>
      <c r="K33" s="587">
        <f t="shared" si="1"/>
        <v>0</v>
      </c>
      <c r="M33" s="1260">
        <v>18</v>
      </c>
      <c r="N33" s="1261"/>
      <c r="O33" s="1262"/>
      <c r="P33" s="1263"/>
      <c r="Q33" s="587">
        <f t="shared" si="2"/>
        <v>0</v>
      </c>
      <c r="S33" s="1260">
        <v>18</v>
      </c>
      <c r="T33" s="1261"/>
      <c r="U33" s="1262"/>
      <c r="V33" s="1263"/>
      <c r="W33" s="587">
        <f t="shared" si="3"/>
        <v>0</v>
      </c>
      <c r="Y33" s="1260">
        <v>18</v>
      </c>
      <c r="Z33" s="1261"/>
      <c r="AA33" s="1262"/>
      <c r="AB33" s="1263"/>
      <c r="AC33" s="587">
        <f t="shared" si="4"/>
        <v>0</v>
      </c>
      <c r="AE33" s="1260">
        <v>18</v>
      </c>
      <c r="AF33" s="1261"/>
      <c r="AG33" s="1262"/>
      <c r="AH33" s="1263"/>
      <c r="AI33" s="587">
        <f t="shared" si="5"/>
        <v>0</v>
      </c>
      <c r="AK33" s="1260">
        <v>18</v>
      </c>
      <c r="AL33" s="1261"/>
      <c r="AM33" s="1262"/>
      <c r="AN33" s="1263"/>
      <c r="AO33" s="587">
        <f t="shared" si="6"/>
        <v>0</v>
      </c>
      <c r="AQ33" s="1260">
        <v>18</v>
      </c>
      <c r="AR33" s="1261"/>
      <c r="AS33" s="1262"/>
      <c r="AT33" s="1263"/>
      <c r="AU33" s="587">
        <f t="shared" si="7"/>
        <v>0</v>
      </c>
      <c r="AW33" s="1260">
        <v>18</v>
      </c>
      <c r="AX33" s="1261"/>
      <c r="AY33" s="1262"/>
      <c r="AZ33" s="1263"/>
      <c r="BA33" s="587">
        <f t="shared" si="8"/>
        <v>0</v>
      </c>
    </row>
    <row r="34" spans="1:53" s="17" customFormat="1" ht="16.75" hidden="1" customHeight="1" outlineLevel="1">
      <c r="A34" s="1260">
        <v>19</v>
      </c>
      <c r="B34" s="1261"/>
      <c r="C34" s="1262"/>
      <c r="D34" s="1263"/>
      <c r="E34" s="587">
        <f t="shared" si="0"/>
        <v>0</v>
      </c>
      <c r="G34" s="1260">
        <v>19</v>
      </c>
      <c r="H34" s="1261"/>
      <c r="I34" s="1262"/>
      <c r="J34" s="1263"/>
      <c r="K34" s="587">
        <f t="shared" si="1"/>
        <v>0</v>
      </c>
      <c r="M34" s="1260">
        <v>19</v>
      </c>
      <c r="N34" s="1261"/>
      <c r="O34" s="1262"/>
      <c r="P34" s="1263"/>
      <c r="Q34" s="587">
        <f t="shared" si="2"/>
        <v>0</v>
      </c>
      <c r="S34" s="1260">
        <v>19</v>
      </c>
      <c r="T34" s="1261"/>
      <c r="U34" s="1262"/>
      <c r="V34" s="1263"/>
      <c r="W34" s="587">
        <f t="shared" si="3"/>
        <v>0</v>
      </c>
      <c r="Y34" s="1260">
        <v>19</v>
      </c>
      <c r="Z34" s="1261"/>
      <c r="AA34" s="1262"/>
      <c r="AB34" s="1263"/>
      <c r="AC34" s="587">
        <f t="shared" si="4"/>
        <v>0</v>
      </c>
      <c r="AE34" s="1260">
        <v>19</v>
      </c>
      <c r="AF34" s="1261"/>
      <c r="AG34" s="1262"/>
      <c r="AH34" s="1263"/>
      <c r="AI34" s="587">
        <f t="shared" si="5"/>
        <v>0</v>
      </c>
      <c r="AK34" s="1260">
        <v>19</v>
      </c>
      <c r="AL34" s="1261"/>
      <c r="AM34" s="1262"/>
      <c r="AN34" s="1263"/>
      <c r="AO34" s="587">
        <f t="shared" si="6"/>
        <v>0</v>
      </c>
      <c r="AQ34" s="1260">
        <v>19</v>
      </c>
      <c r="AR34" s="1261"/>
      <c r="AS34" s="1262"/>
      <c r="AT34" s="1263"/>
      <c r="AU34" s="587">
        <f t="shared" si="7"/>
        <v>0</v>
      </c>
      <c r="AW34" s="1260">
        <v>19</v>
      </c>
      <c r="AX34" s="1261"/>
      <c r="AY34" s="1262"/>
      <c r="AZ34" s="1263"/>
      <c r="BA34" s="587">
        <f t="shared" si="8"/>
        <v>0</v>
      </c>
    </row>
    <row r="35" spans="1:53" s="17" customFormat="1" ht="16.75" hidden="1" customHeight="1" outlineLevel="1">
      <c r="A35" s="1260">
        <v>20</v>
      </c>
      <c r="B35" s="1261"/>
      <c r="C35" s="1262"/>
      <c r="D35" s="1263"/>
      <c r="E35" s="587">
        <f t="shared" si="0"/>
        <v>0</v>
      </c>
      <c r="G35" s="1260">
        <v>20</v>
      </c>
      <c r="H35" s="1261"/>
      <c r="I35" s="1262"/>
      <c r="J35" s="1263"/>
      <c r="K35" s="587">
        <f t="shared" si="1"/>
        <v>0</v>
      </c>
      <c r="M35" s="1260">
        <v>20</v>
      </c>
      <c r="N35" s="1261"/>
      <c r="O35" s="1262"/>
      <c r="P35" s="1263"/>
      <c r="Q35" s="587">
        <f t="shared" si="2"/>
        <v>0</v>
      </c>
      <c r="S35" s="1260">
        <v>20</v>
      </c>
      <c r="T35" s="1261"/>
      <c r="U35" s="1262"/>
      <c r="V35" s="1263"/>
      <c r="W35" s="587">
        <f t="shared" si="3"/>
        <v>0</v>
      </c>
      <c r="Y35" s="1260">
        <v>20</v>
      </c>
      <c r="Z35" s="1261"/>
      <c r="AA35" s="1262"/>
      <c r="AB35" s="1263"/>
      <c r="AC35" s="587">
        <f t="shared" si="4"/>
        <v>0</v>
      </c>
      <c r="AE35" s="1260">
        <v>20</v>
      </c>
      <c r="AF35" s="1261"/>
      <c r="AG35" s="1262"/>
      <c r="AH35" s="1263"/>
      <c r="AI35" s="587">
        <f t="shared" si="5"/>
        <v>0</v>
      </c>
      <c r="AK35" s="1260">
        <v>20</v>
      </c>
      <c r="AL35" s="1261"/>
      <c r="AM35" s="1262"/>
      <c r="AN35" s="1263"/>
      <c r="AO35" s="587">
        <f t="shared" si="6"/>
        <v>0</v>
      </c>
      <c r="AQ35" s="1260">
        <v>20</v>
      </c>
      <c r="AR35" s="1261"/>
      <c r="AS35" s="1262"/>
      <c r="AT35" s="1263"/>
      <c r="AU35" s="587">
        <f t="shared" si="7"/>
        <v>0</v>
      </c>
      <c r="AW35" s="1260">
        <v>20</v>
      </c>
      <c r="AX35" s="1261"/>
      <c r="AY35" s="1262"/>
      <c r="AZ35" s="1263"/>
      <c r="BA35" s="587">
        <f t="shared" si="8"/>
        <v>0</v>
      </c>
    </row>
    <row r="36" spans="1:53" s="17" customFormat="1" ht="16.75" hidden="1" customHeight="1" outlineLevel="1">
      <c r="A36" s="1260">
        <v>21</v>
      </c>
      <c r="B36" s="1261"/>
      <c r="C36" s="1262"/>
      <c r="D36" s="1263"/>
      <c r="E36" s="587">
        <f t="shared" si="0"/>
        <v>0</v>
      </c>
      <c r="G36" s="1260">
        <v>21</v>
      </c>
      <c r="H36" s="1261"/>
      <c r="I36" s="1262"/>
      <c r="J36" s="1263"/>
      <c r="K36" s="587">
        <f t="shared" si="1"/>
        <v>0</v>
      </c>
      <c r="M36" s="1260">
        <v>21</v>
      </c>
      <c r="N36" s="1261"/>
      <c r="O36" s="1262"/>
      <c r="P36" s="1263"/>
      <c r="Q36" s="587">
        <f t="shared" si="2"/>
        <v>0</v>
      </c>
      <c r="S36" s="1260">
        <v>21</v>
      </c>
      <c r="T36" s="1261"/>
      <c r="U36" s="1262"/>
      <c r="V36" s="1263"/>
      <c r="W36" s="587">
        <f t="shared" si="3"/>
        <v>0</v>
      </c>
      <c r="Y36" s="1260">
        <v>21</v>
      </c>
      <c r="Z36" s="1261"/>
      <c r="AA36" s="1262"/>
      <c r="AB36" s="1263"/>
      <c r="AC36" s="587">
        <f t="shared" si="4"/>
        <v>0</v>
      </c>
      <c r="AE36" s="1260">
        <v>21</v>
      </c>
      <c r="AF36" s="1261"/>
      <c r="AG36" s="1262"/>
      <c r="AH36" s="1263"/>
      <c r="AI36" s="587">
        <f t="shared" si="5"/>
        <v>0</v>
      </c>
      <c r="AK36" s="1260">
        <v>21</v>
      </c>
      <c r="AL36" s="1261"/>
      <c r="AM36" s="1262"/>
      <c r="AN36" s="1263"/>
      <c r="AO36" s="587">
        <f t="shared" si="6"/>
        <v>0</v>
      </c>
      <c r="AQ36" s="1260">
        <v>21</v>
      </c>
      <c r="AR36" s="1261"/>
      <c r="AS36" s="1262"/>
      <c r="AT36" s="1263"/>
      <c r="AU36" s="587">
        <f t="shared" si="7"/>
        <v>0</v>
      </c>
      <c r="AW36" s="1260">
        <v>21</v>
      </c>
      <c r="AX36" s="1261"/>
      <c r="AY36" s="1262"/>
      <c r="AZ36" s="1263"/>
      <c r="BA36" s="587">
        <f t="shared" si="8"/>
        <v>0</v>
      </c>
    </row>
    <row r="37" spans="1:53" s="17" customFormat="1" ht="16.75" hidden="1" customHeight="1" outlineLevel="1">
      <c r="A37" s="1260">
        <v>22</v>
      </c>
      <c r="B37" s="1261"/>
      <c r="C37" s="1262"/>
      <c r="D37" s="1263"/>
      <c r="E37" s="587">
        <f t="shared" si="0"/>
        <v>0</v>
      </c>
      <c r="G37" s="1260">
        <v>22</v>
      </c>
      <c r="H37" s="1261"/>
      <c r="I37" s="1262"/>
      <c r="J37" s="1263"/>
      <c r="K37" s="587">
        <f t="shared" si="1"/>
        <v>0</v>
      </c>
      <c r="M37" s="1260">
        <v>22</v>
      </c>
      <c r="N37" s="1261"/>
      <c r="O37" s="1262"/>
      <c r="P37" s="1263"/>
      <c r="Q37" s="587">
        <f t="shared" si="2"/>
        <v>0</v>
      </c>
      <c r="S37" s="1260">
        <v>22</v>
      </c>
      <c r="T37" s="1261"/>
      <c r="U37" s="1262"/>
      <c r="V37" s="1263"/>
      <c r="W37" s="587">
        <f t="shared" si="3"/>
        <v>0</v>
      </c>
      <c r="Y37" s="1260">
        <v>22</v>
      </c>
      <c r="Z37" s="1261"/>
      <c r="AA37" s="1262"/>
      <c r="AB37" s="1263"/>
      <c r="AC37" s="587">
        <f t="shared" si="4"/>
        <v>0</v>
      </c>
      <c r="AE37" s="1260">
        <v>22</v>
      </c>
      <c r="AF37" s="1261"/>
      <c r="AG37" s="1262"/>
      <c r="AH37" s="1263"/>
      <c r="AI37" s="587">
        <f t="shared" si="5"/>
        <v>0</v>
      </c>
      <c r="AK37" s="1260">
        <v>22</v>
      </c>
      <c r="AL37" s="1261"/>
      <c r="AM37" s="1262"/>
      <c r="AN37" s="1263"/>
      <c r="AO37" s="587">
        <f t="shared" si="6"/>
        <v>0</v>
      </c>
      <c r="AQ37" s="1260">
        <v>22</v>
      </c>
      <c r="AR37" s="1261"/>
      <c r="AS37" s="1262"/>
      <c r="AT37" s="1263"/>
      <c r="AU37" s="587">
        <f t="shared" si="7"/>
        <v>0</v>
      </c>
      <c r="AW37" s="1260">
        <v>22</v>
      </c>
      <c r="AX37" s="1261"/>
      <c r="AY37" s="1262"/>
      <c r="AZ37" s="1263"/>
      <c r="BA37" s="587">
        <f t="shared" si="8"/>
        <v>0</v>
      </c>
    </row>
    <row r="38" spans="1:53" s="17" customFormat="1" ht="16.75" hidden="1" customHeight="1" outlineLevel="1">
      <c r="A38" s="1260">
        <v>23</v>
      </c>
      <c r="B38" s="1261"/>
      <c r="C38" s="1262"/>
      <c r="D38" s="1263"/>
      <c r="E38" s="587">
        <f t="shared" si="0"/>
        <v>0</v>
      </c>
      <c r="G38" s="1260">
        <v>23</v>
      </c>
      <c r="H38" s="1261"/>
      <c r="I38" s="1262"/>
      <c r="J38" s="1263"/>
      <c r="K38" s="587">
        <f t="shared" si="1"/>
        <v>0</v>
      </c>
      <c r="M38" s="1260">
        <v>23</v>
      </c>
      <c r="N38" s="1261"/>
      <c r="O38" s="1262"/>
      <c r="P38" s="1263"/>
      <c r="Q38" s="587">
        <f t="shared" si="2"/>
        <v>0</v>
      </c>
      <c r="S38" s="1260">
        <v>23</v>
      </c>
      <c r="T38" s="1261"/>
      <c r="U38" s="1262"/>
      <c r="V38" s="1263"/>
      <c r="W38" s="587">
        <f t="shared" si="3"/>
        <v>0</v>
      </c>
      <c r="Y38" s="1260">
        <v>23</v>
      </c>
      <c r="Z38" s="1261"/>
      <c r="AA38" s="1262"/>
      <c r="AB38" s="1263"/>
      <c r="AC38" s="587">
        <f t="shared" si="4"/>
        <v>0</v>
      </c>
      <c r="AE38" s="1260">
        <v>23</v>
      </c>
      <c r="AF38" s="1261"/>
      <c r="AG38" s="1262"/>
      <c r="AH38" s="1263"/>
      <c r="AI38" s="587">
        <f t="shared" si="5"/>
        <v>0</v>
      </c>
      <c r="AK38" s="1260">
        <v>23</v>
      </c>
      <c r="AL38" s="1261"/>
      <c r="AM38" s="1262"/>
      <c r="AN38" s="1263"/>
      <c r="AO38" s="587">
        <f t="shared" si="6"/>
        <v>0</v>
      </c>
      <c r="AQ38" s="1260">
        <v>23</v>
      </c>
      <c r="AR38" s="1261"/>
      <c r="AS38" s="1262"/>
      <c r="AT38" s="1263"/>
      <c r="AU38" s="587">
        <f t="shared" si="7"/>
        <v>0</v>
      </c>
      <c r="AW38" s="1260">
        <v>23</v>
      </c>
      <c r="AX38" s="1261"/>
      <c r="AY38" s="1262"/>
      <c r="AZ38" s="1263"/>
      <c r="BA38" s="587">
        <f t="shared" si="8"/>
        <v>0</v>
      </c>
    </row>
    <row r="39" spans="1:53" s="17" customFormat="1" ht="16.75" hidden="1" customHeight="1" outlineLevel="1">
      <c r="A39" s="1260">
        <v>24</v>
      </c>
      <c r="B39" s="1261"/>
      <c r="C39" s="1262"/>
      <c r="D39" s="1263"/>
      <c r="E39" s="587">
        <f t="shared" si="0"/>
        <v>0</v>
      </c>
      <c r="G39" s="1260">
        <v>24</v>
      </c>
      <c r="H39" s="1261"/>
      <c r="I39" s="1262"/>
      <c r="J39" s="1263"/>
      <c r="K39" s="587">
        <f t="shared" si="1"/>
        <v>0</v>
      </c>
      <c r="M39" s="1260">
        <v>24</v>
      </c>
      <c r="N39" s="1261"/>
      <c r="O39" s="1262"/>
      <c r="P39" s="1263"/>
      <c r="Q39" s="587">
        <f t="shared" si="2"/>
        <v>0</v>
      </c>
      <c r="S39" s="1260">
        <v>24</v>
      </c>
      <c r="T39" s="1261"/>
      <c r="U39" s="1262"/>
      <c r="V39" s="1263"/>
      <c r="W39" s="587">
        <f t="shared" si="3"/>
        <v>0</v>
      </c>
      <c r="Y39" s="1260">
        <v>24</v>
      </c>
      <c r="Z39" s="1261"/>
      <c r="AA39" s="1262"/>
      <c r="AB39" s="1263"/>
      <c r="AC39" s="587">
        <f t="shared" si="4"/>
        <v>0</v>
      </c>
      <c r="AE39" s="1260">
        <v>24</v>
      </c>
      <c r="AF39" s="1261"/>
      <c r="AG39" s="1262"/>
      <c r="AH39" s="1263"/>
      <c r="AI39" s="587">
        <f t="shared" si="5"/>
        <v>0</v>
      </c>
      <c r="AK39" s="1260">
        <v>24</v>
      </c>
      <c r="AL39" s="1261"/>
      <c r="AM39" s="1262"/>
      <c r="AN39" s="1263"/>
      <c r="AO39" s="587">
        <f t="shared" si="6"/>
        <v>0</v>
      </c>
      <c r="AQ39" s="1260">
        <v>24</v>
      </c>
      <c r="AR39" s="1261"/>
      <c r="AS39" s="1262"/>
      <c r="AT39" s="1263"/>
      <c r="AU39" s="587">
        <f t="shared" si="7"/>
        <v>0</v>
      </c>
      <c r="AW39" s="1260">
        <v>24</v>
      </c>
      <c r="AX39" s="1261"/>
      <c r="AY39" s="1262"/>
      <c r="AZ39" s="1263"/>
      <c r="BA39" s="587">
        <f t="shared" si="8"/>
        <v>0</v>
      </c>
    </row>
    <row r="40" spans="1:53" s="17" customFormat="1" ht="16.75" hidden="1" customHeight="1" outlineLevel="1">
      <c r="A40" s="1260">
        <v>25</v>
      </c>
      <c r="B40" s="1261"/>
      <c r="C40" s="1262"/>
      <c r="D40" s="1263"/>
      <c r="E40" s="587">
        <f t="shared" si="0"/>
        <v>0</v>
      </c>
      <c r="G40" s="1260">
        <v>25</v>
      </c>
      <c r="H40" s="1261"/>
      <c r="I40" s="1262"/>
      <c r="J40" s="1263"/>
      <c r="K40" s="587">
        <f t="shared" si="1"/>
        <v>0</v>
      </c>
      <c r="M40" s="1260">
        <v>25</v>
      </c>
      <c r="N40" s="1261"/>
      <c r="O40" s="1262"/>
      <c r="P40" s="1263"/>
      <c r="Q40" s="587">
        <f t="shared" si="2"/>
        <v>0</v>
      </c>
      <c r="S40" s="1260">
        <v>25</v>
      </c>
      <c r="T40" s="1261"/>
      <c r="U40" s="1262"/>
      <c r="V40" s="1263"/>
      <c r="W40" s="587">
        <f t="shared" si="3"/>
        <v>0</v>
      </c>
      <c r="Y40" s="1260">
        <v>25</v>
      </c>
      <c r="Z40" s="1261"/>
      <c r="AA40" s="1262"/>
      <c r="AB40" s="1263"/>
      <c r="AC40" s="587">
        <f t="shared" si="4"/>
        <v>0</v>
      </c>
      <c r="AE40" s="1260">
        <v>25</v>
      </c>
      <c r="AF40" s="1261"/>
      <c r="AG40" s="1262"/>
      <c r="AH40" s="1263"/>
      <c r="AI40" s="587">
        <f t="shared" si="5"/>
        <v>0</v>
      </c>
      <c r="AK40" s="1260">
        <v>25</v>
      </c>
      <c r="AL40" s="1261"/>
      <c r="AM40" s="1262"/>
      <c r="AN40" s="1263"/>
      <c r="AO40" s="587">
        <f t="shared" si="6"/>
        <v>0</v>
      </c>
      <c r="AQ40" s="1260">
        <v>25</v>
      </c>
      <c r="AR40" s="1261"/>
      <c r="AS40" s="1262"/>
      <c r="AT40" s="1263"/>
      <c r="AU40" s="587">
        <f t="shared" si="7"/>
        <v>0</v>
      </c>
      <c r="AW40" s="1260">
        <v>25</v>
      </c>
      <c r="AX40" s="1261"/>
      <c r="AY40" s="1262"/>
      <c r="AZ40" s="1263"/>
      <c r="BA40" s="587">
        <f t="shared" si="8"/>
        <v>0</v>
      </c>
    </row>
    <row r="41" spans="1:53" s="17" customFormat="1" ht="16.75" hidden="1" customHeight="1" outlineLevel="1">
      <c r="A41" s="1260">
        <v>26</v>
      </c>
      <c r="B41" s="1261"/>
      <c r="C41" s="1262"/>
      <c r="D41" s="1263"/>
      <c r="E41" s="587">
        <f t="shared" si="0"/>
        <v>0</v>
      </c>
      <c r="G41" s="1260">
        <v>26</v>
      </c>
      <c r="H41" s="1261"/>
      <c r="I41" s="1262"/>
      <c r="J41" s="1263"/>
      <c r="K41" s="587">
        <f t="shared" si="1"/>
        <v>0</v>
      </c>
      <c r="M41" s="1260">
        <v>26</v>
      </c>
      <c r="N41" s="1261"/>
      <c r="O41" s="1262"/>
      <c r="P41" s="1263"/>
      <c r="Q41" s="587">
        <f t="shared" si="2"/>
        <v>0</v>
      </c>
      <c r="S41" s="1260">
        <v>26</v>
      </c>
      <c r="T41" s="1261"/>
      <c r="U41" s="1262"/>
      <c r="V41" s="1263"/>
      <c r="W41" s="587">
        <f t="shared" si="3"/>
        <v>0</v>
      </c>
      <c r="Y41" s="1260">
        <v>26</v>
      </c>
      <c r="Z41" s="1261"/>
      <c r="AA41" s="1262"/>
      <c r="AB41" s="1263"/>
      <c r="AC41" s="587">
        <f t="shared" si="4"/>
        <v>0</v>
      </c>
      <c r="AE41" s="1260">
        <v>26</v>
      </c>
      <c r="AF41" s="1261"/>
      <c r="AG41" s="1262"/>
      <c r="AH41" s="1263"/>
      <c r="AI41" s="587">
        <f t="shared" si="5"/>
        <v>0</v>
      </c>
      <c r="AK41" s="1260">
        <v>26</v>
      </c>
      <c r="AL41" s="1261"/>
      <c r="AM41" s="1262"/>
      <c r="AN41" s="1263"/>
      <c r="AO41" s="587">
        <f t="shared" si="6"/>
        <v>0</v>
      </c>
      <c r="AQ41" s="1260">
        <v>26</v>
      </c>
      <c r="AR41" s="1261"/>
      <c r="AS41" s="1262"/>
      <c r="AT41" s="1263"/>
      <c r="AU41" s="587">
        <f t="shared" si="7"/>
        <v>0</v>
      </c>
      <c r="AW41" s="1260">
        <v>26</v>
      </c>
      <c r="AX41" s="1261"/>
      <c r="AY41" s="1262"/>
      <c r="AZ41" s="1263"/>
      <c r="BA41" s="587">
        <f t="shared" si="8"/>
        <v>0</v>
      </c>
    </row>
    <row r="42" spans="1:53" s="17" customFormat="1" ht="16.75" hidden="1" customHeight="1" outlineLevel="1">
      <c r="A42" s="1260">
        <v>27</v>
      </c>
      <c r="B42" s="1261"/>
      <c r="C42" s="1262"/>
      <c r="D42" s="1263"/>
      <c r="E42" s="587">
        <f t="shared" si="0"/>
        <v>0</v>
      </c>
      <c r="G42" s="1260">
        <v>27</v>
      </c>
      <c r="H42" s="1261"/>
      <c r="I42" s="1262"/>
      <c r="J42" s="1263"/>
      <c r="K42" s="587">
        <f t="shared" si="1"/>
        <v>0</v>
      </c>
      <c r="M42" s="1260">
        <v>27</v>
      </c>
      <c r="N42" s="1261"/>
      <c r="O42" s="1262"/>
      <c r="P42" s="1263"/>
      <c r="Q42" s="587">
        <f t="shared" si="2"/>
        <v>0</v>
      </c>
      <c r="S42" s="1260">
        <v>27</v>
      </c>
      <c r="T42" s="1261"/>
      <c r="U42" s="1262"/>
      <c r="V42" s="1263"/>
      <c r="W42" s="587">
        <f t="shared" si="3"/>
        <v>0</v>
      </c>
      <c r="Y42" s="1260">
        <v>27</v>
      </c>
      <c r="Z42" s="1261"/>
      <c r="AA42" s="1262"/>
      <c r="AB42" s="1263"/>
      <c r="AC42" s="587">
        <f t="shared" si="4"/>
        <v>0</v>
      </c>
      <c r="AE42" s="1260">
        <v>27</v>
      </c>
      <c r="AF42" s="1261"/>
      <c r="AG42" s="1262"/>
      <c r="AH42" s="1263"/>
      <c r="AI42" s="587">
        <f t="shared" si="5"/>
        <v>0</v>
      </c>
      <c r="AK42" s="1260">
        <v>27</v>
      </c>
      <c r="AL42" s="1261"/>
      <c r="AM42" s="1262"/>
      <c r="AN42" s="1263"/>
      <c r="AO42" s="587">
        <f t="shared" si="6"/>
        <v>0</v>
      </c>
      <c r="AQ42" s="1260">
        <v>27</v>
      </c>
      <c r="AR42" s="1261"/>
      <c r="AS42" s="1262"/>
      <c r="AT42" s="1263"/>
      <c r="AU42" s="587">
        <f t="shared" si="7"/>
        <v>0</v>
      </c>
      <c r="AW42" s="1260">
        <v>27</v>
      </c>
      <c r="AX42" s="1261"/>
      <c r="AY42" s="1262"/>
      <c r="AZ42" s="1263"/>
      <c r="BA42" s="587">
        <f t="shared" si="8"/>
        <v>0</v>
      </c>
    </row>
    <row r="43" spans="1:53" s="17" customFormat="1" ht="16.75" hidden="1" customHeight="1" outlineLevel="1">
      <c r="A43" s="1260">
        <v>28</v>
      </c>
      <c r="B43" s="1261"/>
      <c r="C43" s="1262"/>
      <c r="D43" s="1263"/>
      <c r="E43" s="587">
        <f t="shared" si="0"/>
        <v>0</v>
      </c>
      <c r="G43" s="1260">
        <v>28</v>
      </c>
      <c r="H43" s="1261"/>
      <c r="I43" s="1262"/>
      <c r="J43" s="1263"/>
      <c r="K43" s="587">
        <f t="shared" si="1"/>
        <v>0</v>
      </c>
      <c r="M43" s="1260">
        <v>28</v>
      </c>
      <c r="N43" s="1261"/>
      <c r="O43" s="1262"/>
      <c r="P43" s="1263"/>
      <c r="Q43" s="587">
        <f t="shared" si="2"/>
        <v>0</v>
      </c>
      <c r="S43" s="1260">
        <v>28</v>
      </c>
      <c r="T43" s="1261"/>
      <c r="U43" s="1262"/>
      <c r="V43" s="1263"/>
      <c r="W43" s="587">
        <f t="shared" si="3"/>
        <v>0</v>
      </c>
      <c r="Y43" s="1260">
        <v>28</v>
      </c>
      <c r="Z43" s="1261"/>
      <c r="AA43" s="1262"/>
      <c r="AB43" s="1263"/>
      <c r="AC43" s="587">
        <f t="shared" si="4"/>
        <v>0</v>
      </c>
      <c r="AE43" s="1260">
        <v>28</v>
      </c>
      <c r="AF43" s="1261"/>
      <c r="AG43" s="1262"/>
      <c r="AH43" s="1263"/>
      <c r="AI43" s="587">
        <f t="shared" si="5"/>
        <v>0</v>
      </c>
      <c r="AK43" s="1260">
        <v>28</v>
      </c>
      <c r="AL43" s="1261"/>
      <c r="AM43" s="1262"/>
      <c r="AN43" s="1263"/>
      <c r="AO43" s="587">
        <f t="shared" si="6"/>
        <v>0</v>
      </c>
      <c r="AQ43" s="1260">
        <v>28</v>
      </c>
      <c r="AR43" s="1261"/>
      <c r="AS43" s="1262"/>
      <c r="AT43" s="1263"/>
      <c r="AU43" s="587">
        <f t="shared" si="7"/>
        <v>0</v>
      </c>
      <c r="AW43" s="1260">
        <v>28</v>
      </c>
      <c r="AX43" s="1261"/>
      <c r="AY43" s="1262"/>
      <c r="AZ43" s="1263"/>
      <c r="BA43" s="587">
        <f t="shared" si="8"/>
        <v>0</v>
      </c>
    </row>
    <row r="44" spans="1:53" s="17" customFormat="1" ht="16.75" hidden="1" customHeight="1" outlineLevel="1">
      <c r="A44" s="1260">
        <v>29</v>
      </c>
      <c r="B44" s="1261"/>
      <c r="C44" s="1262"/>
      <c r="D44" s="1263"/>
      <c r="E44" s="587">
        <f t="shared" si="0"/>
        <v>0</v>
      </c>
      <c r="G44" s="1260">
        <v>29</v>
      </c>
      <c r="H44" s="1261"/>
      <c r="I44" s="1262"/>
      <c r="J44" s="1263"/>
      <c r="K44" s="587">
        <f t="shared" si="1"/>
        <v>0</v>
      </c>
      <c r="M44" s="1260">
        <v>29</v>
      </c>
      <c r="N44" s="1261"/>
      <c r="O44" s="1262"/>
      <c r="P44" s="1263"/>
      <c r="Q44" s="587">
        <f t="shared" si="2"/>
        <v>0</v>
      </c>
      <c r="S44" s="1260">
        <v>29</v>
      </c>
      <c r="T44" s="1261"/>
      <c r="U44" s="1262"/>
      <c r="V44" s="1263"/>
      <c r="W44" s="587">
        <f t="shared" si="3"/>
        <v>0</v>
      </c>
      <c r="Y44" s="1260">
        <v>29</v>
      </c>
      <c r="Z44" s="1261"/>
      <c r="AA44" s="1262"/>
      <c r="AB44" s="1263"/>
      <c r="AC44" s="587">
        <f t="shared" si="4"/>
        <v>0</v>
      </c>
      <c r="AE44" s="1260">
        <v>29</v>
      </c>
      <c r="AF44" s="1261"/>
      <c r="AG44" s="1262"/>
      <c r="AH44" s="1263"/>
      <c r="AI44" s="587">
        <f t="shared" si="5"/>
        <v>0</v>
      </c>
      <c r="AK44" s="1260">
        <v>29</v>
      </c>
      <c r="AL44" s="1261"/>
      <c r="AM44" s="1262"/>
      <c r="AN44" s="1263"/>
      <c r="AO44" s="587">
        <f t="shared" si="6"/>
        <v>0</v>
      </c>
      <c r="AQ44" s="1260">
        <v>29</v>
      </c>
      <c r="AR44" s="1261"/>
      <c r="AS44" s="1262"/>
      <c r="AT44" s="1263"/>
      <c r="AU44" s="587">
        <f t="shared" si="7"/>
        <v>0</v>
      </c>
      <c r="AW44" s="1260">
        <v>29</v>
      </c>
      <c r="AX44" s="1261"/>
      <c r="AY44" s="1262"/>
      <c r="AZ44" s="1263"/>
      <c r="BA44" s="587">
        <f t="shared" si="8"/>
        <v>0</v>
      </c>
    </row>
    <row r="45" spans="1:53" s="17" customFormat="1" ht="16.75" hidden="1" customHeight="1" outlineLevel="1">
      <c r="A45" s="1260">
        <v>30</v>
      </c>
      <c r="B45" s="1261"/>
      <c r="C45" s="1262"/>
      <c r="D45" s="1263"/>
      <c r="E45" s="587">
        <f t="shared" si="0"/>
        <v>0</v>
      </c>
      <c r="G45" s="1260">
        <v>30</v>
      </c>
      <c r="H45" s="1261"/>
      <c r="I45" s="1262"/>
      <c r="J45" s="1263"/>
      <c r="K45" s="587">
        <f t="shared" si="1"/>
        <v>0</v>
      </c>
      <c r="M45" s="1260">
        <v>30</v>
      </c>
      <c r="N45" s="1261"/>
      <c r="O45" s="1262"/>
      <c r="P45" s="1263"/>
      <c r="Q45" s="587">
        <f t="shared" si="2"/>
        <v>0</v>
      </c>
      <c r="S45" s="1260">
        <v>30</v>
      </c>
      <c r="T45" s="1261"/>
      <c r="U45" s="1262"/>
      <c r="V45" s="1263"/>
      <c r="W45" s="587">
        <f t="shared" si="3"/>
        <v>0</v>
      </c>
      <c r="Y45" s="1260">
        <v>30</v>
      </c>
      <c r="Z45" s="1261"/>
      <c r="AA45" s="1262"/>
      <c r="AB45" s="1263"/>
      <c r="AC45" s="587">
        <f t="shared" si="4"/>
        <v>0</v>
      </c>
      <c r="AE45" s="1260">
        <v>30</v>
      </c>
      <c r="AF45" s="1261"/>
      <c r="AG45" s="1262"/>
      <c r="AH45" s="1263"/>
      <c r="AI45" s="587">
        <f t="shared" si="5"/>
        <v>0</v>
      </c>
      <c r="AK45" s="1260">
        <v>30</v>
      </c>
      <c r="AL45" s="1261"/>
      <c r="AM45" s="1262"/>
      <c r="AN45" s="1263"/>
      <c r="AO45" s="587">
        <f t="shared" si="6"/>
        <v>0</v>
      </c>
      <c r="AQ45" s="1260">
        <v>30</v>
      </c>
      <c r="AR45" s="1261"/>
      <c r="AS45" s="1262"/>
      <c r="AT45" s="1263"/>
      <c r="AU45" s="587">
        <f t="shared" si="7"/>
        <v>0</v>
      </c>
      <c r="AW45" s="1260">
        <v>30</v>
      </c>
      <c r="AX45" s="1261"/>
      <c r="AY45" s="1262"/>
      <c r="AZ45" s="1263"/>
      <c r="BA45" s="587">
        <f t="shared" si="8"/>
        <v>0</v>
      </c>
    </row>
    <row r="46" spans="1:53" s="17" customFormat="1" ht="16.75" hidden="1" customHeight="1" outlineLevel="1">
      <c r="A46" s="1260">
        <v>31</v>
      </c>
      <c r="B46" s="1261"/>
      <c r="C46" s="1262"/>
      <c r="D46" s="1263"/>
      <c r="E46" s="587">
        <f t="shared" si="0"/>
        <v>0</v>
      </c>
      <c r="G46" s="1260">
        <v>31</v>
      </c>
      <c r="H46" s="1261"/>
      <c r="I46" s="1262"/>
      <c r="J46" s="1263"/>
      <c r="K46" s="587">
        <f t="shared" si="1"/>
        <v>0</v>
      </c>
      <c r="M46" s="1260">
        <v>31</v>
      </c>
      <c r="N46" s="1261"/>
      <c r="O46" s="1262"/>
      <c r="P46" s="1263"/>
      <c r="Q46" s="587">
        <f t="shared" si="2"/>
        <v>0</v>
      </c>
      <c r="S46" s="1260">
        <v>31</v>
      </c>
      <c r="T46" s="1261"/>
      <c r="U46" s="1262"/>
      <c r="V46" s="1263"/>
      <c r="W46" s="587">
        <f t="shared" si="3"/>
        <v>0</v>
      </c>
      <c r="Y46" s="1260">
        <v>31</v>
      </c>
      <c r="Z46" s="1261"/>
      <c r="AA46" s="1262"/>
      <c r="AB46" s="1263"/>
      <c r="AC46" s="587">
        <f t="shared" si="4"/>
        <v>0</v>
      </c>
      <c r="AE46" s="1260">
        <v>31</v>
      </c>
      <c r="AF46" s="1261"/>
      <c r="AG46" s="1262"/>
      <c r="AH46" s="1263"/>
      <c r="AI46" s="587">
        <f t="shared" si="5"/>
        <v>0</v>
      </c>
      <c r="AK46" s="1260">
        <v>31</v>
      </c>
      <c r="AL46" s="1261"/>
      <c r="AM46" s="1262"/>
      <c r="AN46" s="1263"/>
      <c r="AO46" s="587">
        <f t="shared" si="6"/>
        <v>0</v>
      </c>
      <c r="AQ46" s="1260">
        <v>31</v>
      </c>
      <c r="AR46" s="1261"/>
      <c r="AS46" s="1262"/>
      <c r="AT46" s="1263"/>
      <c r="AU46" s="587">
        <f t="shared" si="7"/>
        <v>0</v>
      </c>
      <c r="AW46" s="1260">
        <v>31</v>
      </c>
      <c r="AX46" s="1261"/>
      <c r="AY46" s="1262"/>
      <c r="AZ46" s="1263"/>
      <c r="BA46" s="587">
        <f t="shared" si="8"/>
        <v>0</v>
      </c>
    </row>
    <row r="47" spans="1:53" s="17" customFormat="1" ht="16.75" hidden="1" customHeight="1" outlineLevel="1">
      <c r="A47" s="1260">
        <v>32</v>
      </c>
      <c r="B47" s="1261"/>
      <c r="C47" s="1262"/>
      <c r="D47" s="1263"/>
      <c r="E47" s="587">
        <f t="shared" si="0"/>
        <v>0</v>
      </c>
      <c r="G47" s="1260">
        <v>32</v>
      </c>
      <c r="H47" s="1261"/>
      <c r="I47" s="1262"/>
      <c r="J47" s="1263"/>
      <c r="K47" s="587">
        <f t="shared" si="1"/>
        <v>0</v>
      </c>
      <c r="M47" s="1260">
        <v>32</v>
      </c>
      <c r="N47" s="1261"/>
      <c r="O47" s="1262"/>
      <c r="P47" s="1263"/>
      <c r="Q47" s="587">
        <f t="shared" si="2"/>
        <v>0</v>
      </c>
      <c r="S47" s="1260">
        <v>32</v>
      </c>
      <c r="T47" s="1261"/>
      <c r="U47" s="1262"/>
      <c r="V47" s="1263"/>
      <c r="W47" s="587">
        <f t="shared" si="3"/>
        <v>0</v>
      </c>
      <c r="Y47" s="1260">
        <v>32</v>
      </c>
      <c r="Z47" s="1261"/>
      <c r="AA47" s="1262"/>
      <c r="AB47" s="1263"/>
      <c r="AC47" s="587">
        <f t="shared" si="4"/>
        <v>0</v>
      </c>
      <c r="AE47" s="1260">
        <v>32</v>
      </c>
      <c r="AF47" s="1261"/>
      <c r="AG47" s="1262"/>
      <c r="AH47" s="1263"/>
      <c r="AI47" s="587">
        <f t="shared" si="5"/>
        <v>0</v>
      </c>
      <c r="AK47" s="1260">
        <v>32</v>
      </c>
      <c r="AL47" s="1261"/>
      <c r="AM47" s="1262"/>
      <c r="AN47" s="1263"/>
      <c r="AO47" s="587">
        <f t="shared" si="6"/>
        <v>0</v>
      </c>
      <c r="AQ47" s="1260">
        <v>32</v>
      </c>
      <c r="AR47" s="1261"/>
      <c r="AS47" s="1262"/>
      <c r="AT47" s="1263"/>
      <c r="AU47" s="587">
        <f t="shared" si="7"/>
        <v>0</v>
      </c>
      <c r="AW47" s="1260">
        <v>32</v>
      </c>
      <c r="AX47" s="1261"/>
      <c r="AY47" s="1262"/>
      <c r="AZ47" s="1263"/>
      <c r="BA47" s="587">
        <f t="shared" si="8"/>
        <v>0</v>
      </c>
    </row>
    <row r="48" spans="1:53" s="17" customFormat="1" ht="16.75" hidden="1" customHeight="1" outlineLevel="1">
      <c r="A48" s="1260">
        <v>33</v>
      </c>
      <c r="B48" s="1261"/>
      <c r="C48" s="1262"/>
      <c r="D48" s="1263"/>
      <c r="E48" s="587">
        <f t="shared" si="0"/>
        <v>0</v>
      </c>
      <c r="G48" s="1260">
        <v>33</v>
      </c>
      <c r="H48" s="1261"/>
      <c r="I48" s="1262"/>
      <c r="J48" s="1263"/>
      <c r="K48" s="587">
        <f t="shared" si="1"/>
        <v>0</v>
      </c>
      <c r="M48" s="1260">
        <v>33</v>
      </c>
      <c r="N48" s="1261"/>
      <c r="O48" s="1262"/>
      <c r="P48" s="1263"/>
      <c r="Q48" s="587">
        <f t="shared" si="2"/>
        <v>0</v>
      </c>
      <c r="S48" s="1260">
        <v>33</v>
      </c>
      <c r="T48" s="1261"/>
      <c r="U48" s="1262"/>
      <c r="V48" s="1263"/>
      <c r="W48" s="587">
        <f t="shared" si="3"/>
        <v>0</v>
      </c>
      <c r="Y48" s="1260">
        <v>33</v>
      </c>
      <c r="Z48" s="1261"/>
      <c r="AA48" s="1262"/>
      <c r="AB48" s="1263"/>
      <c r="AC48" s="587">
        <f t="shared" si="4"/>
        <v>0</v>
      </c>
      <c r="AE48" s="1260">
        <v>33</v>
      </c>
      <c r="AF48" s="1261"/>
      <c r="AG48" s="1262"/>
      <c r="AH48" s="1263"/>
      <c r="AI48" s="587">
        <f t="shared" si="5"/>
        <v>0</v>
      </c>
      <c r="AK48" s="1260">
        <v>33</v>
      </c>
      <c r="AL48" s="1261"/>
      <c r="AM48" s="1262"/>
      <c r="AN48" s="1263"/>
      <c r="AO48" s="587">
        <f t="shared" si="6"/>
        <v>0</v>
      </c>
      <c r="AQ48" s="1260">
        <v>33</v>
      </c>
      <c r="AR48" s="1261"/>
      <c r="AS48" s="1262"/>
      <c r="AT48" s="1263"/>
      <c r="AU48" s="587">
        <f t="shared" si="7"/>
        <v>0</v>
      </c>
      <c r="AW48" s="1260">
        <v>33</v>
      </c>
      <c r="AX48" s="1261"/>
      <c r="AY48" s="1262"/>
      <c r="AZ48" s="1263"/>
      <c r="BA48" s="587">
        <f t="shared" si="8"/>
        <v>0</v>
      </c>
    </row>
    <row r="49" spans="1:53" s="17" customFormat="1" ht="16.75" hidden="1" customHeight="1" outlineLevel="1">
      <c r="A49" s="1260">
        <v>34</v>
      </c>
      <c r="B49" s="1261"/>
      <c r="C49" s="1262"/>
      <c r="D49" s="1263"/>
      <c r="E49" s="587">
        <f t="shared" si="0"/>
        <v>0</v>
      </c>
      <c r="G49" s="1260">
        <v>34</v>
      </c>
      <c r="H49" s="1261"/>
      <c r="I49" s="1262"/>
      <c r="J49" s="1263"/>
      <c r="K49" s="587">
        <f t="shared" si="1"/>
        <v>0</v>
      </c>
      <c r="M49" s="1260">
        <v>34</v>
      </c>
      <c r="N49" s="1261"/>
      <c r="O49" s="1262"/>
      <c r="P49" s="1263"/>
      <c r="Q49" s="587">
        <f t="shared" si="2"/>
        <v>0</v>
      </c>
      <c r="S49" s="1260">
        <v>34</v>
      </c>
      <c r="T49" s="1261"/>
      <c r="U49" s="1262"/>
      <c r="V49" s="1263"/>
      <c r="W49" s="587">
        <f t="shared" si="3"/>
        <v>0</v>
      </c>
      <c r="Y49" s="1260">
        <v>34</v>
      </c>
      <c r="Z49" s="1261"/>
      <c r="AA49" s="1262"/>
      <c r="AB49" s="1263"/>
      <c r="AC49" s="587">
        <f t="shared" si="4"/>
        <v>0</v>
      </c>
      <c r="AE49" s="1260">
        <v>34</v>
      </c>
      <c r="AF49" s="1261"/>
      <c r="AG49" s="1262"/>
      <c r="AH49" s="1263"/>
      <c r="AI49" s="587">
        <f t="shared" si="5"/>
        <v>0</v>
      </c>
      <c r="AK49" s="1260">
        <v>34</v>
      </c>
      <c r="AL49" s="1261"/>
      <c r="AM49" s="1262"/>
      <c r="AN49" s="1263"/>
      <c r="AO49" s="587">
        <f t="shared" si="6"/>
        <v>0</v>
      </c>
      <c r="AQ49" s="1260">
        <v>34</v>
      </c>
      <c r="AR49" s="1261"/>
      <c r="AS49" s="1262"/>
      <c r="AT49" s="1263"/>
      <c r="AU49" s="587">
        <f t="shared" si="7"/>
        <v>0</v>
      </c>
      <c r="AW49" s="1260">
        <v>34</v>
      </c>
      <c r="AX49" s="1261"/>
      <c r="AY49" s="1262"/>
      <c r="AZ49" s="1263"/>
      <c r="BA49" s="587">
        <f t="shared" si="8"/>
        <v>0</v>
      </c>
    </row>
    <row r="50" spans="1:53" s="17" customFormat="1" ht="16.75" hidden="1" customHeight="1" outlineLevel="1">
      <c r="A50" s="1260">
        <v>35</v>
      </c>
      <c r="B50" s="1261"/>
      <c r="C50" s="1262"/>
      <c r="D50" s="1263"/>
      <c r="E50" s="587">
        <f t="shared" si="0"/>
        <v>0</v>
      </c>
      <c r="G50" s="1260">
        <v>35</v>
      </c>
      <c r="H50" s="1261"/>
      <c r="I50" s="1262"/>
      <c r="J50" s="1263"/>
      <c r="K50" s="587">
        <f t="shared" si="1"/>
        <v>0</v>
      </c>
      <c r="M50" s="1260">
        <v>35</v>
      </c>
      <c r="N50" s="1261"/>
      <c r="O50" s="1262"/>
      <c r="P50" s="1263"/>
      <c r="Q50" s="587">
        <f t="shared" si="2"/>
        <v>0</v>
      </c>
      <c r="S50" s="1260">
        <v>35</v>
      </c>
      <c r="T50" s="1261"/>
      <c r="U50" s="1262"/>
      <c r="V50" s="1263"/>
      <c r="W50" s="587">
        <f t="shared" si="3"/>
        <v>0</v>
      </c>
      <c r="Y50" s="1260">
        <v>35</v>
      </c>
      <c r="Z50" s="1261"/>
      <c r="AA50" s="1262"/>
      <c r="AB50" s="1263"/>
      <c r="AC50" s="587">
        <f t="shared" si="4"/>
        <v>0</v>
      </c>
      <c r="AE50" s="1260">
        <v>35</v>
      </c>
      <c r="AF50" s="1261"/>
      <c r="AG50" s="1262"/>
      <c r="AH50" s="1263"/>
      <c r="AI50" s="587">
        <f t="shared" si="5"/>
        <v>0</v>
      </c>
      <c r="AK50" s="1260">
        <v>35</v>
      </c>
      <c r="AL50" s="1261"/>
      <c r="AM50" s="1262"/>
      <c r="AN50" s="1263"/>
      <c r="AO50" s="587">
        <f t="shared" si="6"/>
        <v>0</v>
      </c>
      <c r="AQ50" s="1260">
        <v>35</v>
      </c>
      <c r="AR50" s="1261"/>
      <c r="AS50" s="1262"/>
      <c r="AT50" s="1263"/>
      <c r="AU50" s="587">
        <f t="shared" si="7"/>
        <v>0</v>
      </c>
      <c r="AW50" s="1260">
        <v>35</v>
      </c>
      <c r="AX50" s="1261"/>
      <c r="AY50" s="1262"/>
      <c r="AZ50" s="1263"/>
      <c r="BA50" s="587">
        <f t="shared" si="8"/>
        <v>0</v>
      </c>
    </row>
    <row r="51" spans="1:53" s="17" customFormat="1" ht="16.75" hidden="1" customHeight="1" outlineLevel="1">
      <c r="A51" s="1260">
        <v>36</v>
      </c>
      <c r="B51" s="1261"/>
      <c r="C51" s="1262"/>
      <c r="D51" s="1263"/>
      <c r="E51" s="587">
        <f t="shared" si="0"/>
        <v>0</v>
      </c>
      <c r="G51" s="1260">
        <v>36</v>
      </c>
      <c r="H51" s="1261"/>
      <c r="I51" s="1262"/>
      <c r="J51" s="1263"/>
      <c r="K51" s="587">
        <f t="shared" si="1"/>
        <v>0</v>
      </c>
      <c r="M51" s="1260">
        <v>36</v>
      </c>
      <c r="N51" s="1261"/>
      <c r="O51" s="1262"/>
      <c r="P51" s="1263"/>
      <c r="Q51" s="587">
        <f t="shared" si="2"/>
        <v>0</v>
      </c>
      <c r="S51" s="1260">
        <v>36</v>
      </c>
      <c r="T51" s="1261"/>
      <c r="U51" s="1262"/>
      <c r="V51" s="1263"/>
      <c r="W51" s="587">
        <f t="shared" si="3"/>
        <v>0</v>
      </c>
      <c r="Y51" s="1260">
        <v>36</v>
      </c>
      <c r="Z51" s="1261"/>
      <c r="AA51" s="1262"/>
      <c r="AB51" s="1263"/>
      <c r="AC51" s="587">
        <f t="shared" si="4"/>
        <v>0</v>
      </c>
      <c r="AE51" s="1260">
        <v>36</v>
      </c>
      <c r="AF51" s="1261"/>
      <c r="AG51" s="1262"/>
      <c r="AH51" s="1263"/>
      <c r="AI51" s="587">
        <f t="shared" si="5"/>
        <v>0</v>
      </c>
      <c r="AK51" s="1260">
        <v>36</v>
      </c>
      <c r="AL51" s="1261"/>
      <c r="AM51" s="1262"/>
      <c r="AN51" s="1263"/>
      <c r="AO51" s="587">
        <f t="shared" si="6"/>
        <v>0</v>
      </c>
      <c r="AQ51" s="1260">
        <v>36</v>
      </c>
      <c r="AR51" s="1261"/>
      <c r="AS51" s="1262"/>
      <c r="AT51" s="1263"/>
      <c r="AU51" s="587">
        <f t="shared" si="7"/>
        <v>0</v>
      </c>
      <c r="AW51" s="1260">
        <v>36</v>
      </c>
      <c r="AX51" s="1261"/>
      <c r="AY51" s="1262"/>
      <c r="AZ51" s="1263"/>
      <c r="BA51" s="587">
        <f t="shared" si="8"/>
        <v>0</v>
      </c>
    </row>
    <row r="52" spans="1:53" s="17" customFormat="1" ht="16.75" hidden="1" customHeight="1" outlineLevel="1">
      <c r="A52" s="1260">
        <v>37</v>
      </c>
      <c r="B52" s="1261"/>
      <c r="C52" s="1262"/>
      <c r="D52" s="1263"/>
      <c r="E52" s="587">
        <f t="shared" si="0"/>
        <v>0</v>
      </c>
      <c r="G52" s="1260">
        <v>37</v>
      </c>
      <c r="H52" s="1261"/>
      <c r="I52" s="1262"/>
      <c r="J52" s="1263"/>
      <c r="K52" s="587">
        <f t="shared" si="1"/>
        <v>0</v>
      </c>
      <c r="M52" s="1260">
        <v>37</v>
      </c>
      <c r="N52" s="1261"/>
      <c r="O52" s="1262"/>
      <c r="P52" s="1263"/>
      <c r="Q52" s="587">
        <f t="shared" si="2"/>
        <v>0</v>
      </c>
      <c r="S52" s="1260">
        <v>37</v>
      </c>
      <c r="T52" s="1261"/>
      <c r="U52" s="1262"/>
      <c r="V52" s="1263"/>
      <c r="W52" s="587">
        <f t="shared" si="3"/>
        <v>0</v>
      </c>
      <c r="Y52" s="1260">
        <v>37</v>
      </c>
      <c r="Z52" s="1261"/>
      <c r="AA52" s="1262"/>
      <c r="AB52" s="1263"/>
      <c r="AC52" s="587">
        <f t="shared" si="4"/>
        <v>0</v>
      </c>
      <c r="AE52" s="1260">
        <v>37</v>
      </c>
      <c r="AF52" s="1261"/>
      <c r="AG52" s="1262"/>
      <c r="AH52" s="1263"/>
      <c r="AI52" s="587">
        <f t="shared" si="5"/>
        <v>0</v>
      </c>
      <c r="AK52" s="1260">
        <v>37</v>
      </c>
      <c r="AL52" s="1261"/>
      <c r="AM52" s="1262"/>
      <c r="AN52" s="1263"/>
      <c r="AO52" s="587">
        <f t="shared" si="6"/>
        <v>0</v>
      </c>
      <c r="AQ52" s="1260">
        <v>37</v>
      </c>
      <c r="AR52" s="1261"/>
      <c r="AS52" s="1262"/>
      <c r="AT52" s="1263"/>
      <c r="AU52" s="587">
        <f t="shared" si="7"/>
        <v>0</v>
      </c>
      <c r="AW52" s="1260">
        <v>37</v>
      </c>
      <c r="AX52" s="1261"/>
      <c r="AY52" s="1262"/>
      <c r="AZ52" s="1263"/>
      <c r="BA52" s="587">
        <f t="shared" si="8"/>
        <v>0</v>
      </c>
    </row>
    <row r="53" spans="1:53" s="17" customFormat="1" ht="16.75" hidden="1" customHeight="1" outlineLevel="1">
      <c r="A53" s="1260">
        <v>38</v>
      </c>
      <c r="B53" s="1261"/>
      <c r="C53" s="1262"/>
      <c r="D53" s="1263"/>
      <c r="E53" s="587">
        <f t="shared" si="0"/>
        <v>0</v>
      </c>
      <c r="G53" s="1260">
        <v>38</v>
      </c>
      <c r="H53" s="1261"/>
      <c r="I53" s="1262"/>
      <c r="J53" s="1263"/>
      <c r="K53" s="587">
        <f t="shared" si="1"/>
        <v>0</v>
      </c>
      <c r="M53" s="1260">
        <v>38</v>
      </c>
      <c r="N53" s="1261"/>
      <c r="O53" s="1262"/>
      <c r="P53" s="1263"/>
      <c r="Q53" s="587">
        <f t="shared" si="2"/>
        <v>0</v>
      </c>
      <c r="S53" s="1260">
        <v>38</v>
      </c>
      <c r="T53" s="1261"/>
      <c r="U53" s="1262"/>
      <c r="V53" s="1263"/>
      <c r="W53" s="587">
        <f t="shared" si="3"/>
        <v>0</v>
      </c>
      <c r="Y53" s="1260">
        <v>38</v>
      </c>
      <c r="Z53" s="1261"/>
      <c r="AA53" s="1262"/>
      <c r="AB53" s="1263"/>
      <c r="AC53" s="587">
        <f t="shared" si="4"/>
        <v>0</v>
      </c>
      <c r="AE53" s="1260">
        <v>38</v>
      </c>
      <c r="AF53" s="1261"/>
      <c r="AG53" s="1262"/>
      <c r="AH53" s="1263"/>
      <c r="AI53" s="587">
        <f t="shared" si="5"/>
        <v>0</v>
      </c>
      <c r="AK53" s="1260">
        <v>38</v>
      </c>
      <c r="AL53" s="1261"/>
      <c r="AM53" s="1262"/>
      <c r="AN53" s="1263"/>
      <c r="AO53" s="587">
        <f t="shared" si="6"/>
        <v>0</v>
      </c>
      <c r="AQ53" s="1260">
        <v>38</v>
      </c>
      <c r="AR53" s="1261"/>
      <c r="AS53" s="1262"/>
      <c r="AT53" s="1263"/>
      <c r="AU53" s="587">
        <f t="shared" si="7"/>
        <v>0</v>
      </c>
      <c r="AW53" s="1260">
        <v>38</v>
      </c>
      <c r="AX53" s="1261"/>
      <c r="AY53" s="1262"/>
      <c r="AZ53" s="1263"/>
      <c r="BA53" s="587">
        <f t="shared" si="8"/>
        <v>0</v>
      </c>
    </row>
    <row r="54" spans="1:53" s="17" customFormat="1" ht="16.75" hidden="1" customHeight="1" outlineLevel="1">
      <c r="A54" s="1260">
        <v>39</v>
      </c>
      <c r="B54" s="1261"/>
      <c r="C54" s="1262"/>
      <c r="D54" s="1263"/>
      <c r="E54" s="587">
        <f t="shared" si="0"/>
        <v>0</v>
      </c>
      <c r="G54" s="1260">
        <v>39</v>
      </c>
      <c r="H54" s="1261"/>
      <c r="I54" s="1262"/>
      <c r="J54" s="1263"/>
      <c r="K54" s="587">
        <f t="shared" si="1"/>
        <v>0</v>
      </c>
      <c r="M54" s="1260">
        <v>39</v>
      </c>
      <c r="N54" s="1261"/>
      <c r="O54" s="1262"/>
      <c r="P54" s="1263"/>
      <c r="Q54" s="587">
        <f t="shared" si="2"/>
        <v>0</v>
      </c>
      <c r="S54" s="1260">
        <v>39</v>
      </c>
      <c r="T54" s="1261"/>
      <c r="U54" s="1262"/>
      <c r="V54" s="1263"/>
      <c r="W54" s="587">
        <f t="shared" si="3"/>
        <v>0</v>
      </c>
      <c r="Y54" s="1260">
        <v>39</v>
      </c>
      <c r="Z54" s="1261"/>
      <c r="AA54" s="1262"/>
      <c r="AB54" s="1263"/>
      <c r="AC54" s="587">
        <f t="shared" si="4"/>
        <v>0</v>
      </c>
      <c r="AE54" s="1260">
        <v>39</v>
      </c>
      <c r="AF54" s="1261"/>
      <c r="AG54" s="1262"/>
      <c r="AH54" s="1263"/>
      <c r="AI54" s="587">
        <f t="shared" si="5"/>
        <v>0</v>
      </c>
      <c r="AK54" s="1260">
        <v>39</v>
      </c>
      <c r="AL54" s="1261"/>
      <c r="AM54" s="1262"/>
      <c r="AN54" s="1263"/>
      <c r="AO54" s="587">
        <f t="shared" si="6"/>
        <v>0</v>
      </c>
      <c r="AQ54" s="1260">
        <v>39</v>
      </c>
      <c r="AR54" s="1261"/>
      <c r="AS54" s="1262"/>
      <c r="AT54" s="1263"/>
      <c r="AU54" s="587">
        <f t="shared" si="7"/>
        <v>0</v>
      </c>
      <c r="AW54" s="1260">
        <v>39</v>
      </c>
      <c r="AX54" s="1261"/>
      <c r="AY54" s="1262"/>
      <c r="AZ54" s="1263"/>
      <c r="BA54" s="587">
        <f t="shared" si="8"/>
        <v>0</v>
      </c>
    </row>
    <row r="55" spans="1:53" s="17" customFormat="1" ht="16.75" hidden="1" customHeight="1" outlineLevel="1">
      <c r="A55" s="1260">
        <v>40</v>
      </c>
      <c r="B55" s="1261"/>
      <c r="C55" s="1262"/>
      <c r="D55" s="1263"/>
      <c r="E55" s="587">
        <f t="shared" si="0"/>
        <v>0</v>
      </c>
      <c r="G55" s="1260">
        <v>40</v>
      </c>
      <c r="H55" s="1261"/>
      <c r="I55" s="1262"/>
      <c r="J55" s="1263"/>
      <c r="K55" s="587">
        <f t="shared" si="1"/>
        <v>0</v>
      </c>
      <c r="M55" s="1260">
        <v>40</v>
      </c>
      <c r="N55" s="1261"/>
      <c r="O55" s="1262"/>
      <c r="P55" s="1263"/>
      <c r="Q55" s="587">
        <f t="shared" si="2"/>
        <v>0</v>
      </c>
      <c r="S55" s="1260">
        <v>40</v>
      </c>
      <c r="T55" s="1261"/>
      <c r="U55" s="1262"/>
      <c r="V55" s="1263"/>
      <c r="W55" s="587">
        <f t="shared" si="3"/>
        <v>0</v>
      </c>
      <c r="Y55" s="1260">
        <v>40</v>
      </c>
      <c r="Z55" s="1261"/>
      <c r="AA55" s="1262"/>
      <c r="AB55" s="1263"/>
      <c r="AC55" s="587">
        <f t="shared" si="4"/>
        <v>0</v>
      </c>
      <c r="AE55" s="1260">
        <v>40</v>
      </c>
      <c r="AF55" s="1261"/>
      <c r="AG55" s="1262"/>
      <c r="AH55" s="1263"/>
      <c r="AI55" s="587">
        <f t="shared" si="5"/>
        <v>0</v>
      </c>
      <c r="AK55" s="1260">
        <v>40</v>
      </c>
      <c r="AL55" s="1261"/>
      <c r="AM55" s="1262"/>
      <c r="AN55" s="1263"/>
      <c r="AO55" s="587">
        <f t="shared" si="6"/>
        <v>0</v>
      </c>
      <c r="AQ55" s="1260">
        <v>40</v>
      </c>
      <c r="AR55" s="1261"/>
      <c r="AS55" s="1262"/>
      <c r="AT55" s="1263"/>
      <c r="AU55" s="587">
        <f t="shared" si="7"/>
        <v>0</v>
      </c>
      <c r="AW55" s="1260">
        <v>40</v>
      </c>
      <c r="AX55" s="1261"/>
      <c r="AY55" s="1262"/>
      <c r="AZ55" s="1263"/>
      <c r="BA55" s="587">
        <f t="shared" si="8"/>
        <v>0</v>
      </c>
    </row>
    <row r="56" spans="1:53" s="17" customFormat="1" ht="16.75" hidden="1" customHeight="1" outlineLevel="1">
      <c r="A56" s="1260">
        <v>41</v>
      </c>
      <c r="B56" s="1261"/>
      <c r="C56" s="1262"/>
      <c r="D56" s="1263"/>
      <c r="E56" s="587">
        <f t="shared" si="0"/>
        <v>0</v>
      </c>
      <c r="G56" s="1260">
        <v>41</v>
      </c>
      <c r="H56" s="1261"/>
      <c r="I56" s="1262"/>
      <c r="J56" s="1263"/>
      <c r="K56" s="587">
        <f t="shared" si="1"/>
        <v>0</v>
      </c>
      <c r="M56" s="1260">
        <v>41</v>
      </c>
      <c r="N56" s="1261"/>
      <c r="O56" s="1262"/>
      <c r="P56" s="1263"/>
      <c r="Q56" s="587">
        <f t="shared" si="2"/>
        <v>0</v>
      </c>
      <c r="S56" s="1260">
        <v>41</v>
      </c>
      <c r="T56" s="1261"/>
      <c r="U56" s="1262"/>
      <c r="V56" s="1263"/>
      <c r="W56" s="587">
        <f t="shared" si="3"/>
        <v>0</v>
      </c>
      <c r="Y56" s="1260">
        <v>41</v>
      </c>
      <c r="Z56" s="1261"/>
      <c r="AA56" s="1262"/>
      <c r="AB56" s="1263"/>
      <c r="AC56" s="587">
        <f t="shared" si="4"/>
        <v>0</v>
      </c>
      <c r="AE56" s="1260">
        <v>41</v>
      </c>
      <c r="AF56" s="1261"/>
      <c r="AG56" s="1262"/>
      <c r="AH56" s="1263"/>
      <c r="AI56" s="587">
        <f t="shared" si="5"/>
        <v>0</v>
      </c>
      <c r="AK56" s="1260">
        <v>41</v>
      </c>
      <c r="AL56" s="1261"/>
      <c r="AM56" s="1262"/>
      <c r="AN56" s="1263"/>
      <c r="AO56" s="587">
        <f t="shared" si="6"/>
        <v>0</v>
      </c>
      <c r="AQ56" s="1260">
        <v>41</v>
      </c>
      <c r="AR56" s="1261"/>
      <c r="AS56" s="1262"/>
      <c r="AT56" s="1263"/>
      <c r="AU56" s="587">
        <f t="shared" si="7"/>
        <v>0</v>
      </c>
      <c r="AW56" s="1260">
        <v>41</v>
      </c>
      <c r="AX56" s="1261"/>
      <c r="AY56" s="1262"/>
      <c r="AZ56" s="1263"/>
      <c r="BA56" s="587">
        <f t="shared" si="8"/>
        <v>0</v>
      </c>
    </row>
    <row r="57" spans="1:53" s="17" customFormat="1" ht="16.75" hidden="1" customHeight="1" outlineLevel="1">
      <c r="A57" s="1260">
        <v>42</v>
      </c>
      <c r="B57" s="1261"/>
      <c r="C57" s="1262"/>
      <c r="D57" s="1263"/>
      <c r="E57" s="587">
        <f t="shared" si="0"/>
        <v>0</v>
      </c>
      <c r="G57" s="1260">
        <v>42</v>
      </c>
      <c r="H57" s="1261"/>
      <c r="I57" s="1262"/>
      <c r="J57" s="1263"/>
      <c r="K57" s="587">
        <f t="shared" si="1"/>
        <v>0</v>
      </c>
      <c r="M57" s="1260">
        <v>42</v>
      </c>
      <c r="N57" s="1261"/>
      <c r="O57" s="1262"/>
      <c r="P57" s="1263"/>
      <c r="Q57" s="587">
        <f t="shared" si="2"/>
        <v>0</v>
      </c>
      <c r="S57" s="1260">
        <v>42</v>
      </c>
      <c r="T57" s="1261"/>
      <c r="U57" s="1262"/>
      <c r="V57" s="1263"/>
      <c r="W57" s="587">
        <f t="shared" si="3"/>
        <v>0</v>
      </c>
      <c r="Y57" s="1260">
        <v>42</v>
      </c>
      <c r="Z57" s="1261"/>
      <c r="AA57" s="1262"/>
      <c r="AB57" s="1263"/>
      <c r="AC57" s="587">
        <f t="shared" si="4"/>
        <v>0</v>
      </c>
      <c r="AE57" s="1260">
        <v>42</v>
      </c>
      <c r="AF57" s="1261"/>
      <c r="AG57" s="1262"/>
      <c r="AH57" s="1263"/>
      <c r="AI57" s="587">
        <f t="shared" si="5"/>
        <v>0</v>
      </c>
      <c r="AK57" s="1260">
        <v>42</v>
      </c>
      <c r="AL57" s="1261"/>
      <c r="AM57" s="1262"/>
      <c r="AN57" s="1263"/>
      <c r="AO57" s="587">
        <f t="shared" si="6"/>
        <v>0</v>
      </c>
      <c r="AQ57" s="1260">
        <v>42</v>
      </c>
      <c r="AR57" s="1261"/>
      <c r="AS57" s="1262"/>
      <c r="AT57" s="1263"/>
      <c r="AU57" s="587">
        <f t="shared" si="7"/>
        <v>0</v>
      </c>
      <c r="AW57" s="1260">
        <v>42</v>
      </c>
      <c r="AX57" s="1261"/>
      <c r="AY57" s="1262"/>
      <c r="AZ57" s="1263"/>
      <c r="BA57" s="587">
        <f t="shared" si="8"/>
        <v>0</v>
      </c>
    </row>
    <row r="58" spans="1:53" s="17" customFormat="1" ht="16.75" hidden="1" customHeight="1" outlineLevel="1">
      <c r="A58" s="1260">
        <v>43</v>
      </c>
      <c r="B58" s="1261"/>
      <c r="C58" s="1262"/>
      <c r="D58" s="1263"/>
      <c r="E58" s="587">
        <f t="shared" si="0"/>
        <v>0</v>
      </c>
      <c r="G58" s="1260">
        <v>43</v>
      </c>
      <c r="H58" s="1261"/>
      <c r="I58" s="1262"/>
      <c r="J58" s="1263"/>
      <c r="K58" s="587">
        <f t="shared" si="1"/>
        <v>0</v>
      </c>
      <c r="M58" s="1260">
        <v>43</v>
      </c>
      <c r="N58" s="1261"/>
      <c r="O58" s="1262"/>
      <c r="P58" s="1263"/>
      <c r="Q58" s="587">
        <f t="shared" si="2"/>
        <v>0</v>
      </c>
      <c r="S58" s="1260">
        <v>43</v>
      </c>
      <c r="T58" s="1261"/>
      <c r="U58" s="1262"/>
      <c r="V58" s="1263"/>
      <c r="W58" s="587">
        <f t="shared" si="3"/>
        <v>0</v>
      </c>
      <c r="Y58" s="1260">
        <v>43</v>
      </c>
      <c r="Z58" s="1261"/>
      <c r="AA58" s="1262"/>
      <c r="AB58" s="1263"/>
      <c r="AC58" s="587">
        <f t="shared" si="4"/>
        <v>0</v>
      </c>
      <c r="AE58" s="1260">
        <v>43</v>
      </c>
      <c r="AF58" s="1261"/>
      <c r="AG58" s="1262"/>
      <c r="AH58" s="1263"/>
      <c r="AI58" s="587">
        <f t="shared" si="5"/>
        <v>0</v>
      </c>
      <c r="AK58" s="1260">
        <v>43</v>
      </c>
      <c r="AL58" s="1261"/>
      <c r="AM58" s="1262"/>
      <c r="AN58" s="1263"/>
      <c r="AO58" s="587">
        <f t="shared" si="6"/>
        <v>0</v>
      </c>
      <c r="AQ58" s="1260">
        <v>43</v>
      </c>
      <c r="AR58" s="1261"/>
      <c r="AS58" s="1262"/>
      <c r="AT58" s="1263"/>
      <c r="AU58" s="587">
        <f t="shared" si="7"/>
        <v>0</v>
      </c>
      <c r="AW58" s="1260">
        <v>43</v>
      </c>
      <c r="AX58" s="1261"/>
      <c r="AY58" s="1262"/>
      <c r="AZ58" s="1263"/>
      <c r="BA58" s="587">
        <f t="shared" si="8"/>
        <v>0</v>
      </c>
    </row>
    <row r="59" spans="1:53" s="17" customFormat="1" ht="16.75" hidden="1" customHeight="1" outlineLevel="1">
      <c r="A59" s="1260">
        <v>44</v>
      </c>
      <c r="B59" s="1261"/>
      <c r="C59" s="1262"/>
      <c r="D59" s="1263"/>
      <c r="E59" s="587">
        <f t="shared" si="0"/>
        <v>0</v>
      </c>
      <c r="G59" s="1260">
        <v>44</v>
      </c>
      <c r="H59" s="1261"/>
      <c r="I59" s="1262"/>
      <c r="J59" s="1263"/>
      <c r="K59" s="587">
        <f t="shared" si="1"/>
        <v>0</v>
      </c>
      <c r="M59" s="1260">
        <v>44</v>
      </c>
      <c r="N59" s="1261"/>
      <c r="O59" s="1262"/>
      <c r="P59" s="1263"/>
      <c r="Q59" s="587">
        <f t="shared" si="2"/>
        <v>0</v>
      </c>
      <c r="S59" s="1260">
        <v>44</v>
      </c>
      <c r="T59" s="1261"/>
      <c r="U59" s="1262"/>
      <c r="V59" s="1263"/>
      <c r="W59" s="587">
        <f t="shared" si="3"/>
        <v>0</v>
      </c>
      <c r="Y59" s="1260">
        <v>44</v>
      </c>
      <c r="Z59" s="1261"/>
      <c r="AA59" s="1262"/>
      <c r="AB59" s="1263"/>
      <c r="AC59" s="587">
        <f t="shared" si="4"/>
        <v>0</v>
      </c>
      <c r="AE59" s="1260">
        <v>44</v>
      </c>
      <c r="AF59" s="1261"/>
      <c r="AG59" s="1262"/>
      <c r="AH59" s="1263"/>
      <c r="AI59" s="587">
        <f t="shared" si="5"/>
        <v>0</v>
      </c>
      <c r="AK59" s="1260">
        <v>44</v>
      </c>
      <c r="AL59" s="1261"/>
      <c r="AM59" s="1262"/>
      <c r="AN59" s="1263"/>
      <c r="AO59" s="587">
        <f t="shared" si="6"/>
        <v>0</v>
      </c>
      <c r="AQ59" s="1260">
        <v>44</v>
      </c>
      <c r="AR59" s="1261"/>
      <c r="AS59" s="1262"/>
      <c r="AT59" s="1263"/>
      <c r="AU59" s="587">
        <f t="shared" si="7"/>
        <v>0</v>
      </c>
      <c r="AW59" s="1260">
        <v>44</v>
      </c>
      <c r="AX59" s="1261"/>
      <c r="AY59" s="1262"/>
      <c r="AZ59" s="1263"/>
      <c r="BA59" s="587">
        <f t="shared" si="8"/>
        <v>0</v>
      </c>
    </row>
    <row r="60" spans="1:53" s="17" customFormat="1" ht="16.75" hidden="1" customHeight="1" outlineLevel="1">
      <c r="A60" s="1260">
        <v>45</v>
      </c>
      <c r="B60" s="1261"/>
      <c r="C60" s="1262"/>
      <c r="D60" s="1263"/>
      <c r="E60" s="587">
        <f t="shared" si="0"/>
        <v>0</v>
      </c>
      <c r="G60" s="1260">
        <v>45</v>
      </c>
      <c r="H60" s="1261"/>
      <c r="I60" s="1262"/>
      <c r="J60" s="1263"/>
      <c r="K60" s="587">
        <f t="shared" si="1"/>
        <v>0</v>
      </c>
      <c r="M60" s="1260">
        <v>45</v>
      </c>
      <c r="N60" s="1261"/>
      <c r="O60" s="1262"/>
      <c r="P60" s="1263"/>
      <c r="Q60" s="587">
        <f t="shared" si="2"/>
        <v>0</v>
      </c>
      <c r="S60" s="1260">
        <v>45</v>
      </c>
      <c r="T60" s="1261"/>
      <c r="U60" s="1262"/>
      <c r="V60" s="1263"/>
      <c r="W60" s="587">
        <f t="shared" si="3"/>
        <v>0</v>
      </c>
      <c r="Y60" s="1260">
        <v>45</v>
      </c>
      <c r="Z60" s="1261"/>
      <c r="AA60" s="1262"/>
      <c r="AB60" s="1263"/>
      <c r="AC60" s="587">
        <f t="shared" si="4"/>
        <v>0</v>
      </c>
      <c r="AE60" s="1260">
        <v>45</v>
      </c>
      <c r="AF60" s="1261"/>
      <c r="AG60" s="1262"/>
      <c r="AH60" s="1263"/>
      <c r="AI60" s="587">
        <f t="shared" si="5"/>
        <v>0</v>
      </c>
      <c r="AK60" s="1260">
        <v>45</v>
      </c>
      <c r="AL60" s="1261"/>
      <c r="AM60" s="1262"/>
      <c r="AN60" s="1263"/>
      <c r="AO60" s="587">
        <f t="shared" si="6"/>
        <v>0</v>
      </c>
      <c r="AQ60" s="1260">
        <v>45</v>
      </c>
      <c r="AR60" s="1261"/>
      <c r="AS60" s="1262"/>
      <c r="AT60" s="1263"/>
      <c r="AU60" s="587">
        <f t="shared" si="7"/>
        <v>0</v>
      </c>
      <c r="AW60" s="1260">
        <v>45</v>
      </c>
      <c r="AX60" s="1261"/>
      <c r="AY60" s="1262"/>
      <c r="AZ60" s="1263"/>
      <c r="BA60" s="587">
        <f t="shared" si="8"/>
        <v>0</v>
      </c>
    </row>
    <row r="61" spans="1:53" s="17" customFormat="1" ht="16.75" hidden="1" customHeight="1" outlineLevel="1">
      <c r="A61" s="1260">
        <v>46</v>
      </c>
      <c r="B61" s="1261"/>
      <c r="C61" s="1262"/>
      <c r="D61" s="1263"/>
      <c r="E61" s="587">
        <f t="shared" si="0"/>
        <v>0</v>
      </c>
      <c r="G61" s="1260">
        <v>46</v>
      </c>
      <c r="H61" s="1261"/>
      <c r="I61" s="1262"/>
      <c r="J61" s="1263"/>
      <c r="K61" s="587">
        <f t="shared" si="1"/>
        <v>0</v>
      </c>
      <c r="M61" s="1260">
        <v>46</v>
      </c>
      <c r="N61" s="1261"/>
      <c r="O61" s="1262"/>
      <c r="P61" s="1263"/>
      <c r="Q61" s="587">
        <f t="shared" si="2"/>
        <v>0</v>
      </c>
      <c r="S61" s="1260">
        <v>46</v>
      </c>
      <c r="T61" s="1261"/>
      <c r="U61" s="1262"/>
      <c r="V61" s="1263"/>
      <c r="W61" s="587">
        <f t="shared" si="3"/>
        <v>0</v>
      </c>
      <c r="Y61" s="1260">
        <v>46</v>
      </c>
      <c r="Z61" s="1261"/>
      <c r="AA61" s="1262"/>
      <c r="AB61" s="1263"/>
      <c r="AC61" s="587">
        <f t="shared" si="4"/>
        <v>0</v>
      </c>
      <c r="AE61" s="1260">
        <v>46</v>
      </c>
      <c r="AF61" s="1261"/>
      <c r="AG61" s="1262"/>
      <c r="AH61" s="1263"/>
      <c r="AI61" s="587">
        <f t="shared" si="5"/>
        <v>0</v>
      </c>
      <c r="AK61" s="1260">
        <v>46</v>
      </c>
      <c r="AL61" s="1261"/>
      <c r="AM61" s="1262"/>
      <c r="AN61" s="1263"/>
      <c r="AO61" s="587">
        <f t="shared" si="6"/>
        <v>0</v>
      </c>
      <c r="AQ61" s="1260">
        <v>46</v>
      </c>
      <c r="AR61" s="1261"/>
      <c r="AS61" s="1262"/>
      <c r="AT61" s="1263"/>
      <c r="AU61" s="587">
        <f t="shared" si="7"/>
        <v>0</v>
      </c>
      <c r="AW61" s="1260">
        <v>46</v>
      </c>
      <c r="AX61" s="1261"/>
      <c r="AY61" s="1262"/>
      <c r="AZ61" s="1263"/>
      <c r="BA61" s="587">
        <f t="shared" si="8"/>
        <v>0</v>
      </c>
    </row>
    <row r="62" spans="1:53" s="17" customFormat="1" ht="16.75" hidden="1" customHeight="1" outlineLevel="1">
      <c r="A62" s="1260">
        <v>47</v>
      </c>
      <c r="B62" s="1261"/>
      <c r="C62" s="1262"/>
      <c r="D62" s="1263"/>
      <c r="E62" s="587">
        <f t="shared" si="0"/>
        <v>0</v>
      </c>
      <c r="G62" s="1260">
        <v>47</v>
      </c>
      <c r="H62" s="1261"/>
      <c r="I62" s="1262"/>
      <c r="J62" s="1263"/>
      <c r="K62" s="587">
        <f t="shared" si="1"/>
        <v>0</v>
      </c>
      <c r="M62" s="1260">
        <v>47</v>
      </c>
      <c r="N62" s="1261"/>
      <c r="O62" s="1262"/>
      <c r="P62" s="1263"/>
      <c r="Q62" s="587">
        <f t="shared" si="2"/>
        <v>0</v>
      </c>
      <c r="S62" s="1260">
        <v>47</v>
      </c>
      <c r="T62" s="1261"/>
      <c r="U62" s="1262"/>
      <c r="V62" s="1263"/>
      <c r="W62" s="587">
        <f t="shared" si="3"/>
        <v>0</v>
      </c>
      <c r="Y62" s="1260">
        <v>47</v>
      </c>
      <c r="Z62" s="1261"/>
      <c r="AA62" s="1262"/>
      <c r="AB62" s="1263"/>
      <c r="AC62" s="587">
        <f t="shared" si="4"/>
        <v>0</v>
      </c>
      <c r="AE62" s="1260">
        <v>47</v>
      </c>
      <c r="AF62" s="1261"/>
      <c r="AG62" s="1262"/>
      <c r="AH62" s="1263"/>
      <c r="AI62" s="587">
        <f t="shared" si="5"/>
        <v>0</v>
      </c>
      <c r="AK62" s="1260">
        <v>47</v>
      </c>
      <c r="AL62" s="1261"/>
      <c r="AM62" s="1262"/>
      <c r="AN62" s="1263"/>
      <c r="AO62" s="587">
        <f t="shared" si="6"/>
        <v>0</v>
      </c>
      <c r="AQ62" s="1260">
        <v>47</v>
      </c>
      <c r="AR62" s="1261"/>
      <c r="AS62" s="1262"/>
      <c r="AT62" s="1263"/>
      <c r="AU62" s="587">
        <f t="shared" si="7"/>
        <v>0</v>
      </c>
      <c r="AW62" s="1260">
        <v>47</v>
      </c>
      <c r="AX62" s="1261"/>
      <c r="AY62" s="1262"/>
      <c r="AZ62" s="1263"/>
      <c r="BA62" s="587">
        <f t="shared" si="8"/>
        <v>0</v>
      </c>
    </row>
    <row r="63" spans="1:53" s="17" customFormat="1" ht="16.75" hidden="1" customHeight="1" outlineLevel="1">
      <c r="A63" s="1260">
        <v>48</v>
      </c>
      <c r="B63" s="1261"/>
      <c r="C63" s="1262"/>
      <c r="D63" s="1263"/>
      <c r="E63" s="587">
        <f t="shared" si="0"/>
        <v>0</v>
      </c>
      <c r="G63" s="1260">
        <v>48</v>
      </c>
      <c r="H63" s="1261"/>
      <c r="I63" s="1262"/>
      <c r="J63" s="1263"/>
      <c r="K63" s="587">
        <f t="shared" si="1"/>
        <v>0</v>
      </c>
      <c r="M63" s="1260">
        <v>48</v>
      </c>
      <c r="N63" s="1261"/>
      <c r="O63" s="1262"/>
      <c r="P63" s="1263"/>
      <c r="Q63" s="587">
        <f t="shared" si="2"/>
        <v>0</v>
      </c>
      <c r="S63" s="1260">
        <v>48</v>
      </c>
      <c r="T63" s="1261"/>
      <c r="U63" s="1262"/>
      <c r="V63" s="1263"/>
      <c r="W63" s="587">
        <f t="shared" si="3"/>
        <v>0</v>
      </c>
      <c r="Y63" s="1260">
        <v>48</v>
      </c>
      <c r="Z63" s="1261"/>
      <c r="AA63" s="1262"/>
      <c r="AB63" s="1263"/>
      <c r="AC63" s="587">
        <f t="shared" si="4"/>
        <v>0</v>
      </c>
      <c r="AE63" s="1260">
        <v>48</v>
      </c>
      <c r="AF63" s="1261"/>
      <c r="AG63" s="1262"/>
      <c r="AH63" s="1263"/>
      <c r="AI63" s="587">
        <f t="shared" si="5"/>
        <v>0</v>
      </c>
      <c r="AK63" s="1260">
        <v>48</v>
      </c>
      <c r="AL63" s="1261"/>
      <c r="AM63" s="1262"/>
      <c r="AN63" s="1263"/>
      <c r="AO63" s="587">
        <f t="shared" si="6"/>
        <v>0</v>
      </c>
      <c r="AQ63" s="1260">
        <v>48</v>
      </c>
      <c r="AR63" s="1261"/>
      <c r="AS63" s="1262"/>
      <c r="AT63" s="1263"/>
      <c r="AU63" s="587">
        <f t="shared" si="7"/>
        <v>0</v>
      </c>
      <c r="AW63" s="1260">
        <v>48</v>
      </c>
      <c r="AX63" s="1261"/>
      <c r="AY63" s="1262"/>
      <c r="AZ63" s="1263"/>
      <c r="BA63" s="587">
        <f t="shared" si="8"/>
        <v>0</v>
      </c>
    </row>
    <row r="64" spans="1:53" s="17" customFormat="1" ht="16.75" hidden="1" customHeight="1" outlineLevel="1">
      <c r="A64" s="1260">
        <v>49</v>
      </c>
      <c r="B64" s="1261"/>
      <c r="C64" s="1262"/>
      <c r="D64" s="1263"/>
      <c r="E64" s="587">
        <f t="shared" si="0"/>
        <v>0</v>
      </c>
      <c r="G64" s="1260">
        <v>49</v>
      </c>
      <c r="H64" s="1261"/>
      <c r="I64" s="1262"/>
      <c r="J64" s="1263"/>
      <c r="K64" s="587">
        <f t="shared" si="1"/>
        <v>0</v>
      </c>
      <c r="M64" s="1260">
        <v>49</v>
      </c>
      <c r="N64" s="1261"/>
      <c r="O64" s="1262"/>
      <c r="P64" s="1263"/>
      <c r="Q64" s="587">
        <f t="shared" si="2"/>
        <v>0</v>
      </c>
      <c r="S64" s="1260">
        <v>49</v>
      </c>
      <c r="T64" s="1261"/>
      <c r="U64" s="1262"/>
      <c r="V64" s="1263"/>
      <c r="W64" s="587">
        <f t="shared" si="3"/>
        <v>0</v>
      </c>
      <c r="Y64" s="1260">
        <v>49</v>
      </c>
      <c r="Z64" s="1261"/>
      <c r="AA64" s="1262"/>
      <c r="AB64" s="1263"/>
      <c r="AC64" s="587">
        <f t="shared" si="4"/>
        <v>0</v>
      </c>
      <c r="AE64" s="1260">
        <v>49</v>
      </c>
      <c r="AF64" s="1261"/>
      <c r="AG64" s="1262"/>
      <c r="AH64" s="1263"/>
      <c r="AI64" s="587">
        <f t="shared" si="5"/>
        <v>0</v>
      </c>
      <c r="AK64" s="1260">
        <v>49</v>
      </c>
      <c r="AL64" s="1261"/>
      <c r="AM64" s="1262"/>
      <c r="AN64" s="1263"/>
      <c r="AO64" s="587">
        <f t="shared" si="6"/>
        <v>0</v>
      </c>
      <c r="AQ64" s="1260">
        <v>49</v>
      </c>
      <c r="AR64" s="1261"/>
      <c r="AS64" s="1262"/>
      <c r="AT64" s="1263"/>
      <c r="AU64" s="587">
        <f t="shared" si="7"/>
        <v>0</v>
      </c>
      <c r="AW64" s="1260">
        <v>49</v>
      </c>
      <c r="AX64" s="1261"/>
      <c r="AY64" s="1262"/>
      <c r="AZ64" s="1263"/>
      <c r="BA64" s="587">
        <f t="shared" si="8"/>
        <v>0</v>
      </c>
    </row>
    <row r="65" spans="1:53" s="17" customFormat="1" ht="16.75" hidden="1" customHeight="1" outlineLevel="1">
      <c r="A65" s="1260">
        <v>50</v>
      </c>
      <c r="B65" s="1261"/>
      <c r="C65" s="1262"/>
      <c r="D65" s="1263"/>
      <c r="E65" s="587">
        <f t="shared" si="0"/>
        <v>0</v>
      </c>
      <c r="G65" s="1260">
        <v>50</v>
      </c>
      <c r="H65" s="1261"/>
      <c r="I65" s="1262"/>
      <c r="J65" s="1263"/>
      <c r="K65" s="587">
        <f t="shared" si="1"/>
        <v>0</v>
      </c>
      <c r="M65" s="1260">
        <v>50</v>
      </c>
      <c r="N65" s="1261"/>
      <c r="O65" s="1262"/>
      <c r="P65" s="1263"/>
      <c r="Q65" s="587">
        <f t="shared" si="2"/>
        <v>0</v>
      </c>
      <c r="S65" s="1260">
        <v>50</v>
      </c>
      <c r="T65" s="1261"/>
      <c r="U65" s="1262"/>
      <c r="V65" s="1263"/>
      <c r="W65" s="587">
        <f t="shared" si="3"/>
        <v>0</v>
      </c>
      <c r="Y65" s="1260">
        <v>50</v>
      </c>
      <c r="Z65" s="1261"/>
      <c r="AA65" s="1262"/>
      <c r="AB65" s="1263"/>
      <c r="AC65" s="587">
        <f t="shared" si="4"/>
        <v>0</v>
      </c>
      <c r="AE65" s="1260">
        <v>50</v>
      </c>
      <c r="AF65" s="1261"/>
      <c r="AG65" s="1262"/>
      <c r="AH65" s="1263"/>
      <c r="AI65" s="587">
        <f t="shared" si="5"/>
        <v>0</v>
      </c>
      <c r="AK65" s="1260">
        <v>50</v>
      </c>
      <c r="AL65" s="1261"/>
      <c r="AM65" s="1262"/>
      <c r="AN65" s="1263"/>
      <c r="AO65" s="587">
        <f t="shared" si="6"/>
        <v>0</v>
      </c>
      <c r="AQ65" s="1260">
        <v>50</v>
      </c>
      <c r="AR65" s="1261"/>
      <c r="AS65" s="1262"/>
      <c r="AT65" s="1263"/>
      <c r="AU65" s="587">
        <f t="shared" si="7"/>
        <v>0</v>
      </c>
      <c r="AW65" s="1260">
        <v>50</v>
      </c>
      <c r="AX65" s="1261"/>
      <c r="AY65" s="1262"/>
      <c r="AZ65" s="1263"/>
      <c r="BA65" s="587">
        <f t="shared" si="8"/>
        <v>0</v>
      </c>
    </row>
    <row r="66" spans="1:53" s="17" customFormat="1" ht="16.75" hidden="1" customHeight="1" outlineLevel="1">
      <c r="A66" s="1260">
        <v>51</v>
      </c>
      <c r="B66" s="1261"/>
      <c r="C66" s="1262"/>
      <c r="D66" s="1263"/>
      <c r="E66" s="587">
        <f t="shared" si="0"/>
        <v>0</v>
      </c>
      <c r="G66" s="1260">
        <v>51</v>
      </c>
      <c r="H66" s="1261"/>
      <c r="I66" s="1262"/>
      <c r="J66" s="1263"/>
      <c r="K66" s="587">
        <f t="shared" si="1"/>
        <v>0</v>
      </c>
      <c r="M66" s="1260">
        <v>51</v>
      </c>
      <c r="N66" s="1261"/>
      <c r="O66" s="1262"/>
      <c r="P66" s="1263"/>
      <c r="Q66" s="587">
        <f t="shared" si="2"/>
        <v>0</v>
      </c>
      <c r="S66" s="1260">
        <v>51</v>
      </c>
      <c r="T66" s="1261"/>
      <c r="U66" s="1262"/>
      <c r="V66" s="1263"/>
      <c r="W66" s="587">
        <f t="shared" si="3"/>
        <v>0</v>
      </c>
      <c r="Y66" s="1260">
        <v>51</v>
      </c>
      <c r="Z66" s="1261"/>
      <c r="AA66" s="1262"/>
      <c r="AB66" s="1263"/>
      <c r="AC66" s="587">
        <f t="shared" si="4"/>
        <v>0</v>
      </c>
      <c r="AE66" s="1260">
        <v>51</v>
      </c>
      <c r="AF66" s="1261"/>
      <c r="AG66" s="1262"/>
      <c r="AH66" s="1263"/>
      <c r="AI66" s="587">
        <f t="shared" si="5"/>
        <v>0</v>
      </c>
      <c r="AK66" s="1260">
        <v>51</v>
      </c>
      <c r="AL66" s="1261"/>
      <c r="AM66" s="1262"/>
      <c r="AN66" s="1263"/>
      <c r="AO66" s="587">
        <f t="shared" si="6"/>
        <v>0</v>
      </c>
      <c r="AQ66" s="1260">
        <v>51</v>
      </c>
      <c r="AR66" s="1261"/>
      <c r="AS66" s="1262"/>
      <c r="AT66" s="1263"/>
      <c r="AU66" s="587">
        <f t="shared" si="7"/>
        <v>0</v>
      </c>
      <c r="AW66" s="1260">
        <v>51</v>
      </c>
      <c r="AX66" s="1261"/>
      <c r="AY66" s="1262"/>
      <c r="AZ66" s="1263"/>
      <c r="BA66" s="587">
        <f t="shared" si="8"/>
        <v>0</v>
      </c>
    </row>
    <row r="67" spans="1:53" s="17" customFormat="1" ht="16.75" hidden="1" customHeight="1" outlineLevel="1">
      <c r="A67" s="1260">
        <v>52</v>
      </c>
      <c r="B67" s="1261"/>
      <c r="C67" s="1262"/>
      <c r="D67" s="1263"/>
      <c r="E67" s="587">
        <f t="shared" si="0"/>
        <v>0</v>
      </c>
      <c r="G67" s="1260">
        <v>52</v>
      </c>
      <c r="H67" s="1261"/>
      <c r="I67" s="1262"/>
      <c r="J67" s="1263"/>
      <c r="K67" s="587">
        <f t="shared" si="1"/>
        <v>0</v>
      </c>
      <c r="M67" s="1260">
        <v>52</v>
      </c>
      <c r="N67" s="1261"/>
      <c r="O67" s="1262"/>
      <c r="P67" s="1263"/>
      <c r="Q67" s="587">
        <f t="shared" si="2"/>
        <v>0</v>
      </c>
      <c r="S67" s="1260">
        <v>52</v>
      </c>
      <c r="T67" s="1261"/>
      <c r="U67" s="1262"/>
      <c r="V67" s="1263"/>
      <c r="W67" s="587">
        <f t="shared" si="3"/>
        <v>0</v>
      </c>
      <c r="Y67" s="1260">
        <v>52</v>
      </c>
      <c r="Z67" s="1261"/>
      <c r="AA67" s="1262"/>
      <c r="AB67" s="1263"/>
      <c r="AC67" s="587">
        <f t="shared" si="4"/>
        <v>0</v>
      </c>
      <c r="AE67" s="1260">
        <v>52</v>
      </c>
      <c r="AF67" s="1261"/>
      <c r="AG67" s="1262"/>
      <c r="AH67" s="1263"/>
      <c r="AI67" s="587">
        <f t="shared" si="5"/>
        <v>0</v>
      </c>
      <c r="AK67" s="1260">
        <v>52</v>
      </c>
      <c r="AL67" s="1261"/>
      <c r="AM67" s="1262"/>
      <c r="AN67" s="1263"/>
      <c r="AO67" s="587">
        <f t="shared" si="6"/>
        <v>0</v>
      </c>
      <c r="AQ67" s="1260">
        <v>52</v>
      </c>
      <c r="AR67" s="1261"/>
      <c r="AS67" s="1262"/>
      <c r="AT67" s="1263"/>
      <c r="AU67" s="587">
        <f t="shared" si="7"/>
        <v>0</v>
      </c>
      <c r="AW67" s="1260">
        <v>52</v>
      </c>
      <c r="AX67" s="1261"/>
      <c r="AY67" s="1262"/>
      <c r="AZ67" s="1263"/>
      <c r="BA67" s="587">
        <f t="shared" si="8"/>
        <v>0</v>
      </c>
    </row>
    <row r="68" spans="1:53" s="17" customFormat="1" ht="16.75" hidden="1" customHeight="1" outlineLevel="1">
      <c r="A68" s="1260">
        <v>53</v>
      </c>
      <c r="B68" s="1261"/>
      <c r="C68" s="1262"/>
      <c r="D68" s="1263"/>
      <c r="E68" s="587">
        <f t="shared" si="0"/>
        <v>0</v>
      </c>
      <c r="G68" s="1260">
        <v>53</v>
      </c>
      <c r="H68" s="1261"/>
      <c r="I68" s="1262"/>
      <c r="J68" s="1263"/>
      <c r="K68" s="587">
        <f t="shared" si="1"/>
        <v>0</v>
      </c>
      <c r="M68" s="1260">
        <v>53</v>
      </c>
      <c r="N68" s="1261"/>
      <c r="O68" s="1262"/>
      <c r="P68" s="1263"/>
      <c r="Q68" s="587">
        <f t="shared" si="2"/>
        <v>0</v>
      </c>
      <c r="S68" s="1260">
        <v>53</v>
      </c>
      <c r="T68" s="1261"/>
      <c r="U68" s="1262"/>
      <c r="V68" s="1263"/>
      <c r="W68" s="587">
        <f t="shared" si="3"/>
        <v>0</v>
      </c>
      <c r="Y68" s="1260">
        <v>53</v>
      </c>
      <c r="Z68" s="1261"/>
      <c r="AA68" s="1262"/>
      <c r="AB68" s="1263"/>
      <c r="AC68" s="587">
        <f t="shared" si="4"/>
        <v>0</v>
      </c>
      <c r="AE68" s="1260">
        <v>53</v>
      </c>
      <c r="AF68" s="1261"/>
      <c r="AG68" s="1262"/>
      <c r="AH68" s="1263"/>
      <c r="AI68" s="587">
        <f t="shared" si="5"/>
        <v>0</v>
      </c>
      <c r="AK68" s="1260">
        <v>53</v>
      </c>
      <c r="AL68" s="1261"/>
      <c r="AM68" s="1262"/>
      <c r="AN68" s="1263"/>
      <c r="AO68" s="587">
        <f t="shared" si="6"/>
        <v>0</v>
      </c>
      <c r="AQ68" s="1260">
        <v>53</v>
      </c>
      <c r="AR68" s="1261"/>
      <c r="AS68" s="1262"/>
      <c r="AT68" s="1263"/>
      <c r="AU68" s="587">
        <f t="shared" si="7"/>
        <v>0</v>
      </c>
      <c r="AW68" s="1260">
        <v>53</v>
      </c>
      <c r="AX68" s="1261"/>
      <c r="AY68" s="1262"/>
      <c r="AZ68" s="1263"/>
      <c r="BA68" s="587">
        <f t="shared" si="8"/>
        <v>0</v>
      </c>
    </row>
    <row r="69" spans="1:53" s="17" customFormat="1" ht="16.75" hidden="1" customHeight="1" outlineLevel="1">
      <c r="A69" s="1260">
        <v>54</v>
      </c>
      <c r="B69" s="1261"/>
      <c r="C69" s="1262"/>
      <c r="D69" s="1263"/>
      <c r="E69" s="587">
        <f t="shared" si="0"/>
        <v>0</v>
      </c>
      <c r="G69" s="1260">
        <v>54</v>
      </c>
      <c r="H69" s="1261"/>
      <c r="I69" s="1262"/>
      <c r="J69" s="1263"/>
      <c r="K69" s="587">
        <f t="shared" si="1"/>
        <v>0</v>
      </c>
      <c r="M69" s="1260">
        <v>54</v>
      </c>
      <c r="N69" s="1261"/>
      <c r="O69" s="1262"/>
      <c r="P69" s="1263"/>
      <c r="Q69" s="587">
        <f t="shared" si="2"/>
        <v>0</v>
      </c>
      <c r="S69" s="1260">
        <v>54</v>
      </c>
      <c r="T69" s="1261"/>
      <c r="U69" s="1262"/>
      <c r="V69" s="1263"/>
      <c r="W69" s="587">
        <f t="shared" si="3"/>
        <v>0</v>
      </c>
      <c r="Y69" s="1260">
        <v>54</v>
      </c>
      <c r="Z69" s="1261"/>
      <c r="AA69" s="1262"/>
      <c r="AB69" s="1263"/>
      <c r="AC69" s="587">
        <f t="shared" si="4"/>
        <v>0</v>
      </c>
      <c r="AE69" s="1260">
        <v>54</v>
      </c>
      <c r="AF69" s="1261"/>
      <c r="AG69" s="1262"/>
      <c r="AH69" s="1263"/>
      <c r="AI69" s="587">
        <f t="shared" si="5"/>
        <v>0</v>
      </c>
      <c r="AK69" s="1260">
        <v>54</v>
      </c>
      <c r="AL69" s="1261"/>
      <c r="AM69" s="1262"/>
      <c r="AN69" s="1263"/>
      <c r="AO69" s="587">
        <f t="shared" si="6"/>
        <v>0</v>
      </c>
      <c r="AQ69" s="1260">
        <v>54</v>
      </c>
      <c r="AR69" s="1261"/>
      <c r="AS69" s="1262"/>
      <c r="AT69" s="1263"/>
      <c r="AU69" s="587">
        <f t="shared" si="7"/>
        <v>0</v>
      </c>
      <c r="AW69" s="1260">
        <v>54</v>
      </c>
      <c r="AX69" s="1261"/>
      <c r="AY69" s="1262"/>
      <c r="AZ69" s="1263"/>
      <c r="BA69" s="587">
        <f t="shared" si="8"/>
        <v>0</v>
      </c>
    </row>
    <row r="70" spans="1:53" s="17" customFormat="1" ht="16.75" hidden="1" customHeight="1" outlineLevel="1">
      <c r="A70" s="1260">
        <v>55</v>
      </c>
      <c r="B70" s="1261"/>
      <c r="C70" s="1262"/>
      <c r="D70" s="1263"/>
      <c r="E70" s="587">
        <f t="shared" si="0"/>
        <v>0</v>
      </c>
      <c r="G70" s="1260">
        <v>55</v>
      </c>
      <c r="H70" s="1261"/>
      <c r="I70" s="1262"/>
      <c r="J70" s="1263"/>
      <c r="K70" s="587">
        <f t="shared" si="1"/>
        <v>0</v>
      </c>
      <c r="M70" s="1260">
        <v>55</v>
      </c>
      <c r="N70" s="1261"/>
      <c r="O70" s="1262"/>
      <c r="P70" s="1263"/>
      <c r="Q70" s="587">
        <f t="shared" si="2"/>
        <v>0</v>
      </c>
      <c r="S70" s="1260">
        <v>55</v>
      </c>
      <c r="T70" s="1261"/>
      <c r="U70" s="1262"/>
      <c r="V70" s="1263"/>
      <c r="W70" s="587">
        <f t="shared" si="3"/>
        <v>0</v>
      </c>
      <c r="Y70" s="1260">
        <v>55</v>
      </c>
      <c r="Z70" s="1261"/>
      <c r="AA70" s="1262"/>
      <c r="AB70" s="1263"/>
      <c r="AC70" s="587">
        <f t="shared" si="4"/>
        <v>0</v>
      </c>
      <c r="AE70" s="1260">
        <v>55</v>
      </c>
      <c r="AF70" s="1261"/>
      <c r="AG70" s="1262"/>
      <c r="AH70" s="1263"/>
      <c r="AI70" s="587">
        <f t="shared" si="5"/>
        <v>0</v>
      </c>
      <c r="AK70" s="1260">
        <v>55</v>
      </c>
      <c r="AL70" s="1261"/>
      <c r="AM70" s="1262"/>
      <c r="AN70" s="1263"/>
      <c r="AO70" s="587">
        <f t="shared" si="6"/>
        <v>0</v>
      </c>
      <c r="AQ70" s="1260">
        <v>55</v>
      </c>
      <c r="AR70" s="1261"/>
      <c r="AS70" s="1262"/>
      <c r="AT70" s="1263"/>
      <c r="AU70" s="587">
        <f t="shared" si="7"/>
        <v>0</v>
      </c>
      <c r="AW70" s="1260">
        <v>55</v>
      </c>
      <c r="AX70" s="1261"/>
      <c r="AY70" s="1262"/>
      <c r="AZ70" s="1263"/>
      <c r="BA70" s="587">
        <f t="shared" si="8"/>
        <v>0</v>
      </c>
    </row>
    <row r="71" spans="1:53" s="17" customFormat="1" ht="16.75" hidden="1" customHeight="1" outlineLevel="1">
      <c r="A71" s="1260">
        <v>56</v>
      </c>
      <c r="B71" s="1261"/>
      <c r="C71" s="1262"/>
      <c r="D71" s="1263"/>
      <c r="E71" s="587">
        <f t="shared" si="0"/>
        <v>0</v>
      </c>
      <c r="G71" s="1260">
        <v>56</v>
      </c>
      <c r="H71" s="1261"/>
      <c r="I71" s="1262"/>
      <c r="J71" s="1263"/>
      <c r="K71" s="587">
        <f t="shared" si="1"/>
        <v>0</v>
      </c>
      <c r="M71" s="1260">
        <v>56</v>
      </c>
      <c r="N71" s="1261"/>
      <c r="O71" s="1262"/>
      <c r="P71" s="1263"/>
      <c r="Q71" s="587">
        <f t="shared" si="2"/>
        <v>0</v>
      </c>
      <c r="S71" s="1260">
        <v>56</v>
      </c>
      <c r="T71" s="1261"/>
      <c r="U71" s="1262"/>
      <c r="V71" s="1263"/>
      <c r="W71" s="587">
        <f t="shared" si="3"/>
        <v>0</v>
      </c>
      <c r="Y71" s="1260">
        <v>56</v>
      </c>
      <c r="Z71" s="1261"/>
      <c r="AA71" s="1262"/>
      <c r="AB71" s="1263"/>
      <c r="AC71" s="587">
        <f t="shared" si="4"/>
        <v>0</v>
      </c>
      <c r="AE71" s="1260">
        <v>56</v>
      </c>
      <c r="AF71" s="1261"/>
      <c r="AG71" s="1262"/>
      <c r="AH71" s="1263"/>
      <c r="AI71" s="587">
        <f t="shared" si="5"/>
        <v>0</v>
      </c>
      <c r="AK71" s="1260">
        <v>56</v>
      </c>
      <c r="AL71" s="1261"/>
      <c r="AM71" s="1262"/>
      <c r="AN71" s="1263"/>
      <c r="AO71" s="587">
        <f t="shared" si="6"/>
        <v>0</v>
      </c>
      <c r="AQ71" s="1260">
        <v>56</v>
      </c>
      <c r="AR71" s="1261"/>
      <c r="AS71" s="1262"/>
      <c r="AT71" s="1263"/>
      <c r="AU71" s="587">
        <f t="shared" si="7"/>
        <v>0</v>
      </c>
      <c r="AW71" s="1260">
        <v>56</v>
      </c>
      <c r="AX71" s="1261"/>
      <c r="AY71" s="1262"/>
      <c r="AZ71" s="1263"/>
      <c r="BA71" s="587">
        <f t="shared" si="8"/>
        <v>0</v>
      </c>
    </row>
    <row r="72" spans="1:53" s="17" customFormat="1" ht="16.75" hidden="1" customHeight="1" outlineLevel="1">
      <c r="A72" s="1260">
        <v>57</v>
      </c>
      <c r="B72" s="1261"/>
      <c r="C72" s="1262"/>
      <c r="D72" s="1263"/>
      <c r="E72" s="587">
        <f t="shared" si="0"/>
        <v>0</v>
      </c>
      <c r="G72" s="1260">
        <v>57</v>
      </c>
      <c r="H72" s="1261"/>
      <c r="I72" s="1262"/>
      <c r="J72" s="1263"/>
      <c r="K72" s="587">
        <f t="shared" si="1"/>
        <v>0</v>
      </c>
      <c r="M72" s="1260">
        <v>57</v>
      </c>
      <c r="N72" s="1261"/>
      <c r="O72" s="1262"/>
      <c r="P72" s="1263"/>
      <c r="Q72" s="587">
        <f t="shared" si="2"/>
        <v>0</v>
      </c>
      <c r="S72" s="1260">
        <v>57</v>
      </c>
      <c r="T72" s="1261"/>
      <c r="U72" s="1262"/>
      <c r="V72" s="1263"/>
      <c r="W72" s="587">
        <f t="shared" si="3"/>
        <v>0</v>
      </c>
      <c r="Y72" s="1260">
        <v>57</v>
      </c>
      <c r="Z72" s="1261"/>
      <c r="AA72" s="1262"/>
      <c r="AB72" s="1263"/>
      <c r="AC72" s="587">
        <f t="shared" si="4"/>
        <v>0</v>
      </c>
      <c r="AE72" s="1260">
        <v>57</v>
      </c>
      <c r="AF72" s="1261"/>
      <c r="AG72" s="1262"/>
      <c r="AH72" s="1263"/>
      <c r="AI72" s="587">
        <f t="shared" si="5"/>
        <v>0</v>
      </c>
      <c r="AK72" s="1260">
        <v>57</v>
      </c>
      <c r="AL72" s="1261"/>
      <c r="AM72" s="1262"/>
      <c r="AN72" s="1263"/>
      <c r="AO72" s="587">
        <f t="shared" si="6"/>
        <v>0</v>
      </c>
      <c r="AQ72" s="1260">
        <v>57</v>
      </c>
      <c r="AR72" s="1261"/>
      <c r="AS72" s="1262"/>
      <c r="AT72" s="1263"/>
      <c r="AU72" s="587">
        <f t="shared" si="7"/>
        <v>0</v>
      </c>
      <c r="AW72" s="1260">
        <v>57</v>
      </c>
      <c r="AX72" s="1261"/>
      <c r="AY72" s="1262"/>
      <c r="AZ72" s="1263"/>
      <c r="BA72" s="587">
        <f t="shared" si="8"/>
        <v>0</v>
      </c>
    </row>
    <row r="73" spans="1:53" s="17" customFormat="1" ht="16.75" hidden="1" customHeight="1" outlineLevel="1">
      <c r="A73" s="1260">
        <v>58</v>
      </c>
      <c r="B73" s="1261"/>
      <c r="C73" s="1262"/>
      <c r="D73" s="1263"/>
      <c r="E73" s="587">
        <f t="shared" si="0"/>
        <v>0</v>
      </c>
      <c r="G73" s="1260">
        <v>58</v>
      </c>
      <c r="H73" s="1261"/>
      <c r="I73" s="1262"/>
      <c r="J73" s="1263"/>
      <c r="K73" s="587">
        <f t="shared" si="1"/>
        <v>0</v>
      </c>
      <c r="M73" s="1260">
        <v>58</v>
      </c>
      <c r="N73" s="1261"/>
      <c r="O73" s="1262"/>
      <c r="P73" s="1263"/>
      <c r="Q73" s="587">
        <f t="shared" si="2"/>
        <v>0</v>
      </c>
      <c r="S73" s="1260">
        <v>58</v>
      </c>
      <c r="T73" s="1261"/>
      <c r="U73" s="1262"/>
      <c r="V73" s="1263"/>
      <c r="W73" s="587">
        <f t="shared" si="3"/>
        <v>0</v>
      </c>
      <c r="Y73" s="1260">
        <v>58</v>
      </c>
      <c r="Z73" s="1261"/>
      <c r="AA73" s="1262"/>
      <c r="AB73" s="1263"/>
      <c r="AC73" s="587">
        <f t="shared" si="4"/>
        <v>0</v>
      </c>
      <c r="AE73" s="1260">
        <v>58</v>
      </c>
      <c r="AF73" s="1261"/>
      <c r="AG73" s="1262"/>
      <c r="AH73" s="1263"/>
      <c r="AI73" s="587">
        <f t="shared" si="5"/>
        <v>0</v>
      </c>
      <c r="AK73" s="1260">
        <v>58</v>
      </c>
      <c r="AL73" s="1261"/>
      <c r="AM73" s="1262"/>
      <c r="AN73" s="1263"/>
      <c r="AO73" s="587">
        <f t="shared" si="6"/>
        <v>0</v>
      </c>
      <c r="AQ73" s="1260">
        <v>58</v>
      </c>
      <c r="AR73" s="1261"/>
      <c r="AS73" s="1262"/>
      <c r="AT73" s="1263"/>
      <c r="AU73" s="587">
        <f t="shared" si="7"/>
        <v>0</v>
      </c>
      <c r="AW73" s="1260">
        <v>58</v>
      </c>
      <c r="AX73" s="1261"/>
      <c r="AY73" s="1262"/>
      <c r="AZ73" s="1263"/>
      <c r="BA73" s="587">
        <f t="shared" si="8"/>
        <v>0</v>
      </c>
    </row>
    <row r="74" spans="1:53" s="17" customFormat="1" ht="16.75" hidden="1" customHeight="1" outlineLevel="1">
      <c r="A74" s="1260">
        <v>59</v>
      </c>
      <c r="B74" s="1261"/>
      <c r="C74" s="1262"/>
      <c r="D74" s="1263"/>
      <c r="E74" s="587">
        <f t="shared" si="0"/>
        <v>0</v>
      </c>
      <c r="G74" s="1260">
        <v>59</v>
      </c>
      <c r="H74" s="1261"/>
      <c r="I74" s="1262"/>
      <c r="J74" s="1263"/>
      <c r="K74" s="587">
        <f t="shared" si="1"/>
        <v>0</v>
      </c>
      <c r="M74" s="1260">
        <v>59</v>
      </c>
      <c r="N74" s="1261"/>
      <c r="O74" s="1262"/>
      <c r="P74" s="1263"/>
      <c r="Q74" s="587">
        <f t="shared" si="2"/>
        <v>0</v>
      </c>
      <c r="S74" s="1260">
        <v>59</v>
      </c>
      <c r="T74" s="1261"/>
      <c r="U74" s="1262"/>
      <c r="V74" s="1263"/>
      <c r="W74" s="587">
        <f t="shared" si="3"/>
        <v>0</v>
      </c>
      <c r="Y74" s="1260">
        <v>59</v>
      </c>
      <c r="Z74" s="1261"/>
      <c r="AA74" s="1262"/>
      <c r="AB74" s="1263"/>
      <c r="AC74" s="587">
        <f t="shared" si="4"/>
        <v>0</v>
      </c>
      <c r="AE74" s="1260">
        <v>59</v>
      </c>
      <c r="AF74" s="1261"/>
      <c r="AG74" s="1262"/>
      <c r="AH74" s="1263"/>
      <c r="AI74" s="587">
        <f t="shared" si="5"/>
        <v>0</v>
      </c>
      <c r="AK74" s="1260">
        <v>59</v>
      </c>
      <c r="AL74" s="1261"/>
      <c r="AM74" s="1262"/>
      <c r="AN74" s="1263"/>
      <c r="AO74" s="587">
        <f t="shared" si="6"/>
        <v>0</v>
      </c>
      <c r="AQ74" s="1260">
        <v>59</v>
      </c>
      <c r="AR74" s="1261"/>
      <c r="AS74" s="1262"/>
      <c r="AT74" s="1263"/>
      <c r="AU74" s="587">
        <f t="shared" si="7"/>
        <v>0</v>
      </c>
      <c r="AW74" s="1260">
        <v>59</v>
      </c>
      <c r="AX74" s="1261"/>
      <c r="AY74" s="1262"/>
      <c r="AZ74" s="1263"/>
      <c r="BA74" s="587">
        <f t="shared" si="8"/>
        <v>0</v>
      </c>
    </row>
    <row r="75" spans="1:53" s="17" customFormat="1" ht="16.75" hidden="1" customHeight="1" outlineLevel="1">
      <c r="A75" s="1260">
        <v>60</v>
      </c>
      <c r="B75" s="1261"/>
      <c r="C75" s="1262"/>
      <c r="D75" s="1263"/>
      <c r="E75" s="587">
        <f t="shared" si="0"/>
        <v>0</v>
      </c>
      <c r="G75" s="1260">
        <v>60</v>
      </c>
      <c r="H75" s="1261"/>
      <c r="I75" s="1262"/>
      <c r="J75" s="1263"/>
      <c r="K75" s="587">
        <f t="shared" si="1"/>
        <v>0</v>
      </c>
      <c r="M75" s="1260">
        <v>60</v>
      </c>
      <c r="N75" s="1261"/>
      <c r="O75" s="1262"/>
      <c r="P75" s="1263"/>
      <c r="Q75" s="587">
        <f t="shared" si="2"/>
        <v>0</v>
      </c>
      <c r="S75" s="1260">
        <v>60</v>
      </c>
      <c r="T75" s="1261"/>
      <c r="U75" s="1262"/>
      <c r="V75" s="1263"/>
      <c r="W75" s="587">
        <f t="shared" si="3"/>
        <v>0</v>
      </c>
      <c r="Y75" s="1260">
        <v>60</v>
      </c>
      <c r="Z75" s="1261"/>
      <c r="AA75" s="1262"/>
      <c r="AB75" s="1263"/>
      <c r="AC75" s="587">
        <f t="shared" si="4"/>
        <v>0</v>
      </c>
      <c r="AE75" s="1260">
        <v>60</v>
      </c>
      <c r="AF75" s="1261"/>
      <c r="AG75" s="1262"/>
      <c r="AH75" s="1263"/>
      <c r="AI75" s="587">
        <f t="shared" si="5"/>
        <v>0</v>
      </c>
      <c r="AK75" s="1260">
        <v>60</v>
      </c>
      <c r="AL75" s="1261"/>
      <c r="AM75" s="1262"/>
      <c r="AN75" s="1263"/>
      <c r="AO75" s="587">
        <f t="shared" si="6"/>
        <v>0</v>
      </c>
      <c r="AQ75" s="1260">
        <v>60</v>
      </c>
      <c r="AR75" s="1261"/>
      <c r="AS75" s="1262"/>
      <c r="AT75" s="1263"/>
      <c r="AU75" s="587">
        <f t="shared" si="7"/>
        <v>0</v>
      </c>
      <c r="AW75" s="1260">
        <v>60</v>
      </c>
      <c r="AX75" s="1261"/>
      <c r="AY75" s="1262"/>
      <c r="AZ75" s="1263"/>
      <c r="BA75" s="587">
        <f t="shared" si="8"/>
        <v>0</v>
      </c>
    </row>
    <row r="76" spans="1:53" s="17" customFormat="1" ht="16.75" hidden="1" customHeight="1" outlineLevel="1">
      <c r="A76" s="1260">
        <v>61</v>
      </c>
      <c r="B76" s="1261"/>
      <c r="C76" s="1262"/>
      <c r="D76" s="1263"/>
      <c r="E76" s="587">
        <f t="shared" si="0"/>
        <v>0</v>
      </c>
      <c r="G76" s="1260">
        <v>61</v>
      </c>
      <c r="H76" s="1261"/>
      <c r="I76" s="1262"/>
      <c r="J76" s="1263"/>
      <c r="K76" s="587">
        <f t="shared" si="1"/>
        <v>0</v>
      </c>
      <c r="M76" s="1260">
        <v>61</v>
      </c>
      <c r="N76" s="1261"/>
      <c r="O76" s="1262"/>
      <c r="P76" s="1263"/>
      <c r="Q76" s="587">
        <f t="shared" si="2"/>
        <v>0</v>
      </c>
      <c r="S76" s="1260">
        <v>61</v>
      </c>
      <c r="T76" s="1261"/>
      <c r="U76" s="1262"/>
      <c r="V76" s="1263"/>
      <c r="W76" s="587">
        <f t="shared" si="3"/>
        <v>0</v>
      </c>
      <c r="Y76" s="1260">
        <v>61</v>
      </c>
      <c r="Z76" s="1261"/>
      <c r="AA76" s="1262"/>
      <c r="AB76" s="1263"/>
      <c r="AC76" s="587">
        <f t="shared" si="4"/>
        <v>0</v>
      </c>
      <c r="AE76" s="1260">
        <v>61</v>
      </c>
      <c r="AF76" s="1261"/>
      <c r="AG76" s="1262"/>
      <c r="AH76" s="1263"/>
      <c r="AI76" s="587">
        <f t="shared" si="5"/>
        <v>0</v>
      </c>
      <c r="AK76" s="1260">
        <v>61</v>
      </c>
      <c r="AL76" s="1261"/>
      <c r="AM76" s="1262"/>
      <c r="AN76" s="1263"/>
      <c r="AO76" s="587">
        <f t="shared" si="6"/>
        <v>0</v>
      </c>
      <c r="AQ76" s="1260">
        <v>61</v>
      </c>
      <c r="AR76" s="1261"/>
      <c r="AS76" s="1262"/>
      <c r="AT76" s="1263"/>
      <c r="AU76" s="587">
        <f t="shared" si="7"/>
        <v>0</v>
      </c>
      <c r="AW76" s="1260">
        <v>61</v>
      </c>
      <c r="AX76" s="1261"/>
      <c r="AY76" s="1262"/>
      <c r="AZ76" s="1263"/>
      <c r="BA76" s="587">
        <f t="shared" si="8"/>
        <v>0</v>
      </c>
    </row>
    <row r="77" spans="1:53" s="17" customFormat="1" ht="16.75" hidden="1" customHeight="1" outlineLevel="1">
      <c r="A77" s="1260">
        <v>62</v>
      </c>
      <c r="B77" s="1261"/>
      <c r="C77" s="1262"/>
      <c r="D77" s="1263"/>
      <c r="E77" s="587">
        <f t="shared" si="0"/>
        <v>0</v>
      </c>
      <c r="G77" s="1260">
        <v>62</v>
      </c>
      <c r="H77" s="1261"/>
      <c r="I77" s="1262"/>
      <c r="J77" s="1263"/>
      <c r="K77" s="587">
        <f t="shared" si="1"/>
        <v>0</v>
      </c>
      <c r="M77" s="1260">
        <v>62</v>
      </c>
      <c r="N77" s="1261"/>
      <c r="O77" s="1262"/>
      <c r="P77" s="1263"/>
      <c r="Q77" s="587">
        <f t="shared" si="2"/>
        <v>0</v>
      </c>
      <c r="S77" s="1260">
        <v>62</v>
      </c>
      <c r="T77" s="1261"/>
      <c r="U77" s="1262"/>
      <c r="V77" s="1263"/>
      <c r="W77" s="587">
        <f t="shared" si="3"/>
        <v>0</v>
      </c>
      <c r="Y77" s="1260">
        <v>62</v>
      </c>
      <c r="Z77" s="1261"/>
      <c r="AA77" s="1262"/>
      <c r="AB77" s="1263"/>
      <c r="AC77" s="587">
        <f t="shared" si="4"/>
        <v>0</v>
      </c>
      <c r="AE77" s="1260">
        <v>62</v>
      </c>
      <c r="AF77" s="1261"/>
      <c r="AG77" s="1262"/>
      <c r="AH77" s="1263"/>
      <c r="AI77" s="587">
        <f t="shared" si="5"/>
        <v>0</v>
      </c>
      <c r="AK77" s="1260">
        <v>62</v>
      </c>
      <c r="AL77" s="1261"/>
      <c r="AM77" s="1262"/>
      <c r="AN77" s="1263"/>
      <c r="AO77" s="587">
        <f t="shared" si="6"/>
        <v>0</v>
      </c>
      <c r="AQ77" s="1260">
        <v>62</v>
      </c>
      <c r="AR77" s="1261"/>
      <c r="AS77" s="1262"/>
      <c r="AT77" s="1263"/>
      <c r="AU77" s="587">
        <f t="shared" si="7"/>
        <v>0</v>
      </c>
      <c r="AW77" s="1260">
        <v>62</v>
      </c>
      <c r="AX77" s="1261"/>
      <c r="AY77" s="1262"/>
      <c r="AZ77" s="1263"/>
      <c r="BA77" s="587">
        <f t="shared" si="8"/>
        <v>0</v>
      </c>
    </row>
    <row r="78" spans="1:53" s="17" customFormat="1" ht="16.75" hidden="1" customHeight="1" outlineLevel="1">
      <c r="A78" s="1260">
        <v>63</v>
      </c>
      <c r="B78" s="1261"/>
      <c r="C78" s="1262"/>
      <c r="D78" s="1263"/>
      <c r="E78" s="587">
        <f t="shared" si="0"/>
        <v>0</v>
      </c>
      <c r="G78" s="1260">
        <v>63</v>
      </c>
      <c r="H78" s="1261"/>
      <c r="I78" s="1262"/>
      <c r="J78" s="1263"/>
      <c r="K78" s="587">
        <f t="shared" si="1"/>
        <v>0</v>
      </c>
      <c r="M78" s="1260">
        <v>63</v>
      </c>
      <c r="N78" s="1261"/>
      <c r="O78" s="1262"/>
      <c r="P78" s="1263"/>
      <c r="Q78" s="587">
        <f t="shared" si="2"/>
        <v>0</v>
      </c>
      <c r="S78" s="1260">
        <v>63</v>
      </c>
      <c r="T78" s="1261"/>
      <c r="U78" s="1262"/>
      <c r="V78" s="1263"/>
      <c r="W78" s="587">
        <f t="shared" si="3"/>
        <v>0</v>
      </c>
      <c r="Y78" s="1260">
        <v>63</v>
      </c>
      <c r="Z78" s="1261"/>
      <c r="AA78" s="1262"/>
      <c r="AB78" s="1263"/>
      <c r="AC78" s="587">
        <f t="shared" si="4"/>
        <v>0</v>
      </c>
      <c r="AE78" s="1260">
        <v>63</v>
      </c>
      <c r="AF78" s="1261"/>
      <c r="AG78" s="1262"/>
      <c r="AH78" s="1263"/>
      <c r="AI78" s="587">
        <f t="shared" si="5"/>
        <v>0</v>
      </c>
      <c r="AK78" s="1260">
        <v>63</v>
      </c>
      <c r="AL78" s="1261"/>
      <c r="AM78" s="1262"/>
      <c r="AN78" s="1263"/>
      <c r="AO78" s="587">
        <f t="shared" si="6"/>
        <v>0</v>
      </c>
      <c r="AQ78" s="1260">
        <v>63</v>
      </c>
      <c r="AR78" s="1261"/>
      <c r="AS78" s="1262"/>
      <c r="AT78" s="1263"/>
      <c r="AU78" s="587">
        <f t="shared" si="7"/>
        <v>0</v>
      </c>
      <c r="AW78" s="1260">
        <v>63</v>
      </c>
      <c r="AX78" s="1261"/>
      <c r="AY78" s="1262"/>
      <c r="AZ78" s="1263"/>
      <c r="BA78" s="587">
        <f t="shared" si="8"/>
        <v>0</v>
      </c>
    </row>
    <row r="79" spans="1:53" s="17" customFormat="1" ht="16.75" hidden="1" customHeight="1" outlineLevel="1">
      <c r="A79" s="1260">
        <v>64</v>
      </c>
      <c r="B79" s="1261"/>
      <c r="C79" s="1262"/>
      <c r="D79" s="1263"/>
      <c r="E79" s="587">
        <f t="shared" si="0"/>
        <v>0</v>
      </c>
      <c r="G79" s="1260">
        <v>64</v>
      </c>
      <c r="H79" s="1261"/>
      <c r="I79" s="1262"/>
      <c r="J79" s="1263"/>
      <c r="K79" s="587">
        <f t="shared" si="1"/>
        <v>0</v>
      </c>
      <c r="M79" s="1260">
        <v>64</v>
      </c>
      <c r="N79" s="1261"/>
      <c r="O79" s="1262"/>
      <c r="P79" s="1263"/>
      <c r="Q79" s="587">
        <f t="shared" si="2"/>
        <v>0</v>
      </c>
      <c r="S79" s="1260">
        <v>64</v>
      </c>
      <c r="T79" s="1261"/>
      <c r="U79" s="1262"/>
      <c r="V79" s="1263"/>
      <c r="W79" s="587">
        <f t="shared" si="3"/>
        <v>0</v>
      </c>
      <c r="Y79" s="1260">
        <v>64</v>
      </c>
      <c r="Z79" s="1261"/>
      <c r="AA79" s="1262"/>
      <c r="AB79" s="1263"/>
      <c r="AC79" s="587">
        <f t="shared" si="4"/>
        <v>0</v>
      </c>
      <c r="AE79" s="1260">
        <v>64</v>
      </c>
      <c r="AF79" s="1261"/>
      <c r="AG79" s="1262"/>
      <c r="AH79" s="1263"/>
      <c r="AI79" s="587">
        <f t="shared" si="5"/>
        <v>0</v>
      </c>
      <c r="AK79" s="1260">
        <v>64</v>
      </c>
      <c r="AL79" s="1261"/>
      <c r="AM79" s="1262"/>
      <c r="AN79" s="1263"/>
      <c r="AO79" s="587">
        <f t="shared" si="6"/>
        <v>0</v>
      </c>
      <c r="AQ79" s="1260">
        <v>64</v>
      </c>
      <c r="AR79" s="1261"/>
      <c r="AS79" s="1262"/>
      <c r="AT79" s="1263"/>
      <c r="AU79" s="587">
        <f t="shared" si="7"/>
        <v>0</v>
      </c>
      <c r="AW79" s="1260">
        <v>64</v>
      </c>
      <c r="AX79" s="1261"/>
      <c r="AY79" s="1262"/>
      <c r="AZ79" s="1263"/>
      <c r="BA79" s="587">
        <f t="shared" si="8"/>
        <v>0</v>
      </c>
    </row>
    <row r="80" spans="1:53" s="17" customFormat="1" ht="16.75" hidden="1" customHeight="1" outlineLevel="1">
      <c r="A80" s="1260">
        <v>65</v>
      </c>
      <c r="B80" s="1261"/>
      <c r="C80" s="1262"/>
      <c r="D80" s="1263"/>
      <c r="E80" s="587">
        <f t="shared" si="0"/>
        <v>0</v>
      </c>
      <c r="G80" s="1260">
        <v>65</v>
      </c>
      <c r="H80" s="1261"/>
      <c r="I80" s="1262"/>
      <c r="J80" s="1263"/>
      <c r="K80" s="587">
        <f t="shared" si="1"/>
        <v>0</v>
      </c>
      <c r="M80" s="1260">
        <v>65</v>
      </c>
      <c r="N80" s="1261"/>
      <c r="O80" s="1262"/>
      <c r="P80" s="1263"/>
      <c r="Q80" s="587">
        <f t="shared" si="2"/>
        <v>0</v>
      </c>
      <c r="S80" s="1260">
        <v>65</v>
      </c>
      <c r="T80" s="1261"/>
      <c r="U80" s="1262"/>
      <c r="V80" s="1263"/>
      <c r="W80" s="587">
        <f t="shared" si="3"/>
        <v>0</v>
      </c>
      <c r="Y80" s="1260">
        <v>65</v>
      </c>
      <c r="Z80" s="1261"/>
      <c r="AA80" s="1262"/>
      <c r="AB80" s="1263"/>
      <c r="AC80" s="587">
        <f t="shared" si="4"/>
        <v>0</v>
      </c>
      <c r="AE80" s="1260">
        <v>65</v>
      </c>
      <c r="AF80" s="1261"/>
      <c r="AG80" s="1262"/>
      <c r="AH80" s="1263"/>
      <c r="AI80" s="587">
        <f t="shared" si="5"/>
        <v>0</v>
      </c>
      <c r="AK80" s="1260">
        <v>65</v>
      </c>
      <c r="AL80" s="1261"/>
      <c r="AM80" s="1262"/>
      <c r="AN80" s="1263"/>
      <c r="AO80" s="587">
        <f t="shared" si="6"/>
        <v>0</v>
      </c>
      <c r="AQ80" s="1260">
        <v>65</v>
      </c>
      <c r="AR80" s="1261"/>
      <c r="AS80" s="1262"/>
      <c r="AT80" s="1263"/>
      <c r="AU80" s="587">
        <f t="shared" si="7"/>
        <v>0</v>
      </c>
      <c r="AW80" s="1260">
        <v>65</v>
      </c>
      <c r="AX80" s="1261"/>
      <c r="AY80" s="1262"/>
      <c r="AZ80" s="1263"/>
      <c r="BA80" s="587">
        <f t="shared" si="8"/>
        <v>0</v>
      </c>
    </row>
    <row r="81" spans="1:53" s="17" customFormat="1" ht="16.75" hidden="1" customHeight="1" outlineLevel="1">
      <c r="A81" s="1260">
        <v>66</v>
      </c>
      <c r="B81" s="1261"/>
      <c r="C81" s="1262"/>
      <c r="D81" s="1263"/>
      <c r="E81" s="587">
        <f t="shared" ref="E81:E144" si="9">IF(AND(C81&gt;=D$9,C81&lt;=D$8),1,0)</f>
        <v>0</v>
      </c>
      <c r="G81" s="1260">
        <v>66</v>
      </c>
      <c r="H81" s="1261"/>
      <c r="I81" s="1262"/>
      <c r="J81" s="1263"/>
      <c r="K81" s="587">
        <f t="shared" ref="K81:K144" si="10">IF(AND(I81&gt;=J$9,I81&lt;=J$8),1,0)</f>
        <v>0</v>
      </c>
      <c r="M81" s="1260">
        <v>66</v>
      </c>
      <c r="N81" s="1261"/>
      <c r="O81" s="1262"/>
      <c r="P81" s="1263"/>
      <c r="Q81" s="587">
        <f t="shared" ref="Q81:Q144" si="11">IF(AND(O81&gt;=P$9,O81&lt;=P$8),1,0)</f>
        <v>0</v>
      </c>
      <c r="S81" s="1260">
        <v>66</v>
      </c>
      <c r="T81" s="1261"/>
      <c r="U81" s="1262"/>
      <c r="V81" s="1263"/>
      <c r="W81" s="587">
        <f t="shared" ref="W81:W144" si="12">IF(AND(U81&gt;=V$9,U81&lt;=V$8),1,0)</f>
        <v>0</v>
      </c>
      <c r="Y81" s="1260">
        <v>66</v>
      </c>
      <c r="Z81" s="1261"/>
      <c r="AA81" s="1262"/>
      <c r="AB81" s="1263"/>
      <c r="AC81" s="587">
        <f t="shared" ref="AC81:AC144" si="13">IF(AND(AA81&gt;=AB$9,AA81&lt;=AB$8),1,0)</f>
        <v>0</v>
      </c>
      <c r="AE81" s="1260">
        <v>66</v>
      </c>
      <c r="AF81" s="1261"/>
      <c r="AG81" s="1262"/>
      <c r="AH81" s="1263"/>
      <c r="AI81" s="587">
        <f t="shared" ref="AI81:AI144" si="14">IF(AND(AG81&gt;=AH$9,AG81&lt;=AH$8),1,0)</f>
        <v>0</v>
      </c>
      <c r="AK81" s="1260">
        <v>66</v>
      </c>
      <c r="AL81" s="1261"/>
      <c r="AM81" s="1262"/>
      <c r="AN81" s="1263"/>
      <c r="AO81" s="587">
        <f t="shared" ref="AO81:AO144" si="15">IF(AND(AM81&gt;=AN$9,AM81&lt;=AN$8),1,0)</f>
        <v>0</v>
      </c>
      <c r="AQ81" s="1260">
        <v>66</v>
      </c>
      <c r="AR81" s="1261"/>
      <c r="AS81" s="1262"/>
      <c r="AT81" s="1263"/>
      <c r="AU81" s="587">
        <f t="shared" ref="AU81:AU144" si="16">IF(AND(AS81&gt;=AT$9,AS81&lt;=AT$8),1,0)</f>
        <v>0</v>
      </c>
      <c r="AW81" s="1260">
        <v>66</v>
      </c>
      <c r="AX81" s="1261"/>
      <c r="AY81" s="1262"/>
      <c r="AZ81" s="1263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60">
        <v>67</v>
      </c>
      <c r="B82" s="1261"/>
      <c r="C82" s="1262"/>
      <c r="D82" s="1263"/>
      <c r="E82" s="587">
        <f t="shared" si="9"/>
        <v>0</v>
      </c>
      <c r="G82" s="1260">
        <v>67</v>
      </c>
      <c r="H82" s="1261"/>
      <c r="I82" s="1262"/>
      <c r="J82" s="1263"/>
      <c r="K82" s="587">
        <f t="shared" si="10"/>
        <v>0</v>
      </c>
      <c r="M82" s="1260">
        <v>67</v>
      </c>
      <c r="N82" s="1261"/>
      <c r="O82" s="1262"/>
      <c r="P82" s="1263"/>
      <c r="Q82" s="587">
        <f t="shared" si="11"/>
        <v>0</v>
      </c>
      <c r="S82" s="1260">
        <v>67</v>
      </c>
      <c r="T82" s="1261"/>
      <c r="U82" s="1262"/>
      <c r="V82" s="1263"/>
      <c r="W82" s="587">
        <f t="shared" si="12"/>
        <v>0</v>
      </c>
      <c r="Y82" s="1260">
        <v>67</v>
      </c>
      <c r="Z82" s="1261"/>
      <c r="AA82" s="1262"/>
      <c r="AB82" s="1263"/>
      <c r="AC82" s="587">
        <f t="shared" si="13"/>
        <v>0</v>
      </c>
      <c r="AE82" s="1260">
        <v>67</v>
      </c>
      <c r="AF82" s="1261"/>
      <c r="AG82" s="1262"/>
      <c r="AH82" s="1263"/>
      <c r="AI82" s="587">
        <f t="shared" si="14"/>
        <v>0</v>
      </c>
      <c r="AK82" s="1260">
        <v>67</v>
      </c>
      <c r="AL82" s="1261"/>
      <c r="AM82" s="1262"/>
      <c r="AN82" s="1263"/>
      <c r="AO82" s="587">
        <f t="shared" si="15"/>
        <v>0</v>
      </c>
      <c r="AQ82" s="1260">
        <v>67</v>
      </c>
      <c r="AR82" s="1261"/>
      <c r="AS82" s="1262"/>
      <c r="AT82" s="1263"/>
      <c r="AU82" s="587">
        <f t="shared" si="16"/>
        <v>0</v>
      </c>
      <c r="AW82" s="1260">
        <v>67</v>
      </c>
      <c r="AX82" s="1261"/>
      <c r="AY82" s="1262"/>
      <c r="AZ82" s="1263"/>
      <c r="BA82" s="587">
        <f t="shared" si="17"/>
        <v>0</v>
      </c>
    </row>
    <row r="83" spans="1:53" s="17" customFormat="1" ht="16.75" hidden="1" customHeight="1" outlineLevel="1">
      <c r="A83" s="1260">
        <v>68</v>
      </c>
      <c r="B83" s="1261"/>
      <c r="C83" s="1262"/>
      <c r="D83" s="1263"/>
      <c r="E83" s="587">
        <f t="shared" si="9"/>
        <v>0</v>
      </c>
      <c r="G83" s="1260">
        <v>68</v>
      </c>
      <c r="H83" s="1261"/>
      <c r="I83" s="1262"/>
      <c r="J83" s="1263"/>
      <c r="K83" s="587">
        <f t="shared" si="10"/>
        <v>0</v>
      </c>
      <c r="M83" s="1260">
        <v>68</v>
      </c>
      <c r="N83" s="1261"/>
      <c r="O83" s="1262"/>
      <c r="P83" s="1263"/>
      <c r="Q83" s="587">
        <f t="shared" si="11"/>
        <v>0</v>
      </c>
      <c r="S83" s="1260">
        <v>68</v>
      </c>
      <c r="T83" s="1261"/>
      <c r="U83" s="1262"/>
      <c r="V83" s="1263"/>
      <c r="W83" s="587">
        <f t="shared" si="12"/>
        <v>0</v>
      </c>
      <c r="Y83" s="1260">
        <v>68</v>
      </c>
      <c r="Z83" s="1261"/>
      <c r="AA83" s="1262"/>
      <c r="AB83" s="1263"/>
      <c r="AC83" s="587">
        <f t="shared" si="13"/>
        <v>0</v>
      </c>
      <c r="AE83" s="1260">
        <v>68</v>
      </c>
      <c r="AF83" s="1261"/>
      <c r="AG83" s="1262"/>
      <c r="AH83" s="1263"/>
      <c r="AI83" s="587">
        <f t="shared" si="14"/>
        <v>0</v>
      </c>
      <c r="AK83" s="1260">
        <v>68</v>
      </c>
      <c r="AL83" s="1261"/>
      <c r="AM83" s="1262"/>
      <c r="AN83" s="1263"/>
      <c r="AO83" s="587">
        <f t="shared" si="15"/>
        <v>0</v>
      </c>
      <c r="AQ83" s="1260">
        <v>68</v>
      </c>
      <c r="AR83" s="1261"/>
      <c r="AS83" s="1262"/>
      <c r="AT83" s="1263"/>
      <c r="AU83" s="587">
        <f t="shared" si="16"/>
        <v>0</v>
      </c>
      <c r="AW83" s="1260">
        <v>68</v>
      </c>
      <c r="AX83" s="1261"/>
      <c r="AY83" s="1262"/>
      <c r="AZ83" s="1263"/>
      <c r="BA83" s="587">
        <f t="shared" si="17"/>
        <v>0</v>
      </c>
    </row>
    <row r="84" spans="1:53" s="17" customFormat="1" ht="16.75" hidden="1" customHeight="1" outlineLevel="1">
      <c r="A84" s="1260">
        <v>69</v>
      </c>
      <c r="B84" s="1261"/>
      <c r="C84" s="1262"/>
      <c r="D84" s="1263"/>
      <c r="E84" s="587">
        <f t="shared" si="9"/>
        <v>0</v>
      </c>
      <c r="G84" s="1260">
        <v>69</v>
      </c>
      <c r="H84" s="1261"/>
      <c r="I84" s="1262"/>
      <c r="J84" s="1263"/>
      <c r="K84" s="587">
        <f t="shared" si="10"/>
        <v>0</v>
      </c>
      <c r="M84" s="1260">
        <v>69</v>
      </c>
      <c r="N84" s="1261"/>
      <c r="O84" s="1262"/>
      <c r="P84" s="1263"/>
      <c r="Q84" s="587">
        <f t="shared" si="11"/>
        <v>0</v>
      </c>
      <c r="S84" s="1260">
        <v>69</v>
      </c>
      <c r="T84" s="1261"/>
      <c r="U84" s="1262"/>
      <c r="V84" s="1263"/>
      <c r="W84" s="587">
        <f t="shared" si="12"/>
        <v>0</v>
      </c>
      <c r="Y84" s="1260">
        <v>69</v>
      </c>
      <c r="Z84" s="1261"/>
      <c r="AA84" s="1262"/>
      <c r="AB84" s="1263"/>
      <c r="AC84" s="587">
        <f t="shared" si="13"/>
        <v>0</v>
      </c>
      <c r="AE84" s="1260">
        <v>69</v>
      </c>
      <c r="AF84" s="1261"/>
      <c r="AG84" s="1262"/>
      <c r="AH84" s="1263"/>
      <c r="AI84" s="587">
        <f t="shared" si="14"/>
        <v>0</v>
      </c>
      <c r="AK84" s="1260">
        <v>69</v>
      </c>
      <c r="AL84" s="1261"/>
      <c r="AM84" s="1262"/>
      <c r="AN84" s="1263"/>
      <c r="AO84" s="587">
        <f t="shared" si="15"/>
        <v>0</v>
      </c>
      <c r="AQ84" s="1260">
        <v>69</v>
      </c>
      <c r="AR84" s="1261"/>
      <c r="AS84" s="1262"/>
      <c r="AT84" s="1263"/>
      <c r="AU84" s="587">
        <f t="shared" si="16"/>
        <v>0</v>
      </c>
      <c r="AW84" s="1260">
        <v>69</v>
      </c>
      <c r="AX84" s="1261"/>
      <c r="AY84" s="1262"/>
      <c r="AZ84" s="1263"/>
      <c r="BA84" s="587">
        <f t="shared" si="17"/>
        <v>0</v>
      </c>
    </row>
    <row r="85" spans="1:53" s="17" customFormat="1" ht="16.75" hidden="1" customHeight="1" outlineLevel="1">
      <c r="A85" s="1260">
        <v>70</v>
      </c>
      <c r="B85" s="1261"/>
      <c r="C85" s="1262"/>
      <c r="D85" s="1263"/>
      <c r="E85" s="587">
        <f t="shared" si="9"/>
        <v>0</v>
      </c>
      <c r="G85" s="1260">
        <v>70</v>
      </c>
      <c r="H85" s="1261"/>
      <c r="I85" s="1262"/>
      <c r="J85" s="1263"/>
      <c r="K85" s="587">
        <f t="shared" si="10"/>
        <v>0</v>
      </c>
      <c r="M85" s="1260">
        <v>70</v>
      </c>
      <c r="N85" s="1261"/>
      <c r="O85" s="1262"/>
      <c r="P85" s="1263"/>
      <c r="Q85" s="587">
        <f t="shared" si="11"/>
        <v>0</v>
      </c>
      <c r="S85" s="1260">
        <v>70</v>
      </c>
      <c r="T85" s="1261"/>
      <c r="U85" s="1262"/>
      <c r="V85" s="1263"/>
      <c r="W85" s="587">
        <f t="shared" si="12"/>
        <v>0</v>
      </c>
      <c r="Y85" s="1260">
        <v>70</v>
      </c>
      <c r="Z85" s="1261"/>
      <c r="AA85" s="1262"/>
      <c r="AB85" s="1263"/>
      <c r="AC85" s="587">
        <f t="shared" si="13"/>
        <v>0</v>
      </c>
      <c r="AE85" s="1260">
        <v>70</v>
      </c>
      <c r="AF85" s="1261"/>
      <c r="AG85" s="1262"/>
      <c r="AH85" s="1263"/>
      <c r="AI85" s="587">
        <f t="shared" si="14"/>
        <v>0</v>
      </c>
      <c r="AK85" s="1260">
        <v>70</v>
      </c>
      <c r="AL85" s="1261"/>
      <c r="AM85" s="1262"/>
      <c r="AN85" s="1263"/>
      <c r="AO85" s="587">
        <f t="shared" si="15"/>
        <v>0</v>
      </c>
      <c r="AQ85" s="1260">
        <v>70</v>
      </c>
      <c r="AR85" s="1261"/>
      <c r="AS85" s="1262"/>
      <c r="AT85" s="1263"/>
      <c r="AU85" s="587">
        <f t="shared" si="16"/>
        <v>0</v>
      </c>
      <c r="AW85" s="1260">
        <v>70</v>
      </c>
      <c r="AX85" s="1261"/>
      <c r="AY85" s="1262"/>
      <c r="AZ85" s="1263"/>
      <c r="BA85" s="587">
        <f t="shared" si="17"/>
        <v>0</v>
      </c>
    </row>
    <row r="86" spans="1:53" s="17" customFormat="1" ht="16.75" hidden="1" customHeight="1" outlineLevel="1">
      <c r="A86" s="1260">
        <v>71</v>
      </c>
      <c r="B86" s="1261"/>
      <c r="C86" s="1262"/>
      <c r="D86" s="1263"/>
      <c r="E86" s="587">
        <f t="shared" si="9"/>
        <v>0</v>
      </c>
      <c r="G86" s="1260">
        <v>71</v>
      </c>
      <c r="H86" s="1261"/>
      <c r="I86" s="1262"/>
      <c r="J86" s="1263"/>
      <c r="K86" s="587">
        <f t="shared" si="10"/>
        <v>0</v>
      </c>
      <c r="M86" s="1260">
        <v>71</v>
      </c>
      <c r="N86" s="1261"/>
      <c r="O86" s="1262"/>
      <c r="P86" s="1263"/>
      <c r="Q86" s="587">
        <f t="shared" si="11"/>
        <v>0</v>
      </c>
      <c r="S86" s="1260">
        <v>71</v>
      </c>
      <c r="T86" s="1261"/>
      <c r="U86" s="1262"/>
      <c r="V86" s="1263"/>
      <c r="W86" s="587">
        <f t="shared" si="12"/>
        <v>0</v>
      </c>
      <c r="Y86" s="1260">
        <v>71</v>
      </c>
      <c r="Z86" s="1261"/>
      <c r="AA86" s="1262"/>
      <c r="AB86" s="1263"/>
      <c r="AC86" s="587">
        <f t="shared" si="13"/>
        <v>0</v>
      </c>
      <c r="AE86" s="1260">
        <v>71</v>
      </c>
      <c r="AF86" s="1261"/>
      <c r="AG86" s="1262"/>
      <c r="AH86" s="1263"/>
      <c r="AI86" s="587">
        <f t="shared" si="14"/>
        <v>0</v>
      </c>
      <c r="AK86" s="1260">
        <v>71</v>
      </c>
      <c r="AL86" s="1261"/>
      <c r="AM86" s="1262"/>
      <c r="AN86" s="1263"/>
      <c r="AO86" s="587">
        <f t="shared" si="15"/>
        <v>0</v>
      </c>
      <c r="AQ86" s="1260">
        <v>71</v>
      </c>
      <c r="AR86" s="1261"/>
      <c r="AS86" s="1262"/>
      <c r="AT86" s="1263"/>
      <c r="AU86" s="587">
        <f t="shared" si="16"/>
        <v>0</v>
      </c>
      <c r="AW86" s="1260">
        <v>71</v>
      </c>
      <c r="AX86" s="1261"/>
      <c r="AY86" s="1262"/>
      <c r="AZ86" s="1263"/>
      <c r="BA86" s="587">
        <f t="shared" si="17"/>
        <v>0</v>
      </c>
    </row>
    <row r="87" spans="1:53" s="17" customFormat="1" ht="16.75" hidden="1" customHeight="1" outlineLevel="1">
      <c r="A87" s="1260">
        <v>72</v>
      </c>
      <c r="B87" s="1261"/>
      <c r="C87" s="1262"/>
      <c r="D87" s="1263"/>
      <c r="E87" s="587">
        <f t="shared" si="9"/>
        <v>0</v>
      </c>
      <c r="G87" s="1260">
        <v>72</v>
      </c>
      <c r="H87" s="1261"/>
      <c r="I87" s="1262"/>
      <c r="J87" s="1263"/>
      <c r="K87" s="587">
        <f t="shared" si="10"/>
        <v>0</v>
      </c>
      <c r="M87" s="1260">
        <v>72</v>
      </c>
      <c r="N87" s="1261"/>
      <c r="O87" s="1262"/>
      <c r="P87" s="1263"/>
      <c r="Q87" s="587">
        <f t="shared" si="11"/>
        <v>0</v>
      </c>
      <c r="S87" s="1260">
        <v>72</v>
      </c>
      <c r="T87" s="1261"/>
      <c r="U87" s="1262"/>
      <c r="V87" s="1263"/>
      <c r="W87" s="587">
        <f t="shared" si="12"/>
        <v>0</v>
      </c>
      <c r="Y87" s="1260">
        <v>72</v>
      </c>
      <c r="Z87" s="1261"/>
      <c r="AA87" s="1262"/>
      <c r="AB87" s="1263"/>
      <c r="AC87" s="587">
        <f t="shared" si="13"/>
        <v>0</v>
      </c>
      <c r="AE87" s="1260">
        <v>72</v>
      </c>
      <c r="AF87" s="1261"/>
      <c r="AG87" s="1262"/>
      <c r="AH87" s="1263"/>
      <c r="AI87" s="587">
        <f t="shared" si="14"/>
        <v>0</v>
      </c>
      <c r="AK87" s="1260">
        <v>72</v>
      </c>
      <c r="AL87" s="1261"/>
      <c r="AM87" s="1262"/>
      <c r="AN87" s="1263"/>
      <c r="AO87" s="587">
        <f t="shared" si="15"/>
        <v>0</v>
      </c>
      <c r="AQ87" s="1260">
        <v>72</v>
      </c>
      <c r="AR87" s="1261"/>
      <c r="AS87" s="1262"/>
      <c r="AT87" s="1263"/>
      <c r="AU87" s="587">
        <f t="shared" si="16"/>
        <v>0</v>
      </c>
      <c r="AW87" s="1260">
        <v>72</v>
      </c>
      <c r="AX87" s="1261"/>
      <c r="AY87" s="1262"/>
      <c r="AZ87" s="1263"/>
      <c r="BA87" s="587">
        <f t="shared" si="17"/>
        <v>0</v>
      </c>
    </row>
    <row r="88" spans="1:53" s="17" customFormat="1" ht="16.75" hidden="1" customHeight="1" outlineLevel="1">
      <c r="A88" s="1260">
        <v>73</v>
      </c>
      <c r="B88" s="1261"/>
      <c r="C88" s="1262"/>
      <c r="D88" s="1263"/>
      <c r="E88" s="587">
        <f t="shared" si="9"/>
        <v>0</v>
      </c>
      <c r="G88" s="1260">
        <v>73</v>
      </c>
      <c r="H88" s="1261"/>
      <c r="I88" s="1262"/>
      <c r="J88" s="1263"/>
      <c r="K88" s="587">
        <f t="shared" si="10"/>
        <v>0</v>
      </c>
      <c r="M88" s="1260">
        <v>73</v>
      </c>
      <c r="N88" s="1261"/>
      <c r="O88" s="1262"/>
      <c r="P88" s="1263"/>
      <c r="Q88" s="587">
        <f t="shared" si="11"/>
        <v>0</v>
      </c>
      <c r="S88" s="1260">
        <v>73</v>
      </c>
      <c r="T88" s="1261"/>
      <c r="U88" s="1262"/>
      <c r="V88" s="1263"/>
      <c r="W88" s="587">
        <f t="shared" si="12"/>
        <v>0</v>
      </c>
      <c r="Y88" s="1260">
        <v>73</v>
      </c>
      <c r="Z88" s="1261"/>
      <c r="AA88" s="1262"/>
      <c r="AB88" s="1263"/>
      <c r="AC88" s="587">
        <f t="shared" si="13"/>
        <v>0</v>
      </c>
      <c r="AE88" s="1260">
        <v>73</v>
      </c>
      <c r="AF88" s="1261"/>
      <c r="AG88" s="1262"/>
      <c r="AH88" s="1263"/>
      <c r="AI88" s="587">
        <f t="shared" si="14"/>
        <v>0</v>
      </c>
      <c r="AK88" s="1260">
        <v>73</v>
      </c>
      <c r="AL88" s="1261"/>
      <c r="AM88" s="1262"/>
      <c r="AN88" s="1263"/>
      <c r="AO88" s="587">
        <f t="shared" si="15"/>
        <v>0</v>
      </c>
      <c r="AQ88" s="1260">
        <v>73</v>
      </c>
      <c r="AR88" s="1261"/>
      <c r="AS88" s="1262"/>
      <c r="AT88" s="1263"/>
      <c r="AU88" s="587">
        <f t="shared" si="16"/>
        <v>0</v>
      </c>
      <c r="AW88" s="1260">
        <v>73</v>
      </c>
      <c r="AX88" s="1261"/>
      <c r="AY88" s="1262"/>
      <c r="AZ88" s="1263"/>
      <c r="BA88" s="587">
        <f t="shared" si="17"/>
        <v>0</v>
      </c>
    </row>
    <row r="89" spans="1:53" s="17" customFormat="1" ht="16.75" hidden="1" customHeight="1" outlineLevel="1">
      <c r="A89" s="1260">
        <v>74</v>
      </c>
      <c r="B89" s="1261"/>
      <c r="C89" s="1262"/>
      <c r="D89" s="1263"/>
      <c r="E89" s="587">
        <f t="shared" si="9"/>
        <v>0</v>
      </c>
      <c r="G89" s="1260">
        <v>74</v>
      </c>
      <c r="H89" s="1261"/>
      <c r="I89" s="1262"/>
      <c r="J89" s="1263"/>
      <c r="K89" s="587">
        <f t="shared" si="10"/>
        <v>0</v>
      </c>
      <c r="M89" s="1260">
        <v>74</v>
      </c>
      <c r="N89" s="1261"/>
      <c r="O89" s="1262"/>
      <c r="P89" s="1263"/>
      <c r="Q89" s="587">
        <f t="shared" si="11"/>
        <v>0</v>
      </c>
      <c r="S89" s="1260">
        <v>74</v>
      </c>
      <c r="T89" s="1261"/>
      <c r="U89" s="1262"/>
      <c r="V89" s="1263"/>
      <c r="W89" s="587">
        <f t="shared" si="12"/>
        <v>0</v>
      </c>
      <c r="Y89" s="1260">
        <v>74</v>
      </c>
      <c r="Z89" s="1261"/>
      <c r="AA89" s="1262"/>
      <c r="AB89" s="1263"/>
      <c r="AC89" s="587">
        <f t="shared" si="13"/>
        <v>0</v>
      </c>
      <c r="AE89" s="1260">
        <v>74</v>
      </c>
      <c r="AF89" s="1261"/>
      <c r="AG89" s="1262"/>
      <c r="AH89" s="1263"/>
      <c r="AI89" s="587">
        <f t="shared" si="14"/>
        <v>0</v>
      </c>
      <c r="AK89" s="1260">
        <v>74</v>
      </c>
      <c r="AL89" s="1261"/>
      <c r="AM89" s="1262"/>
      <c r="AN89" s="1263"/>
      <c r="AO89" s="587">
        <f t="shared" si="15"/>
        <v>0</v>
      </c>
      <c r="AQ89" s="1260">
        <v>74</v>
      </c>
      <c r="AR89" s="1261"/>
      <c r="AS89" s="1262"/>
      <c r="AT89" s="1263"/>
      <c r="AU89" s="587">
        <f t="shared" si="16"/>
        <v>0</v>
      </c>
      <c r="AW89" s="1260">
        <v>74</v>
      </c>
      <c r="AX89" s="1261"/>
      <c r="AY89" s="1262"/>
      <c r="AZ89" s="1263"/>
      <c r="BA89" s="587">
        <f t="shared" si="17"/>
        <v>0</v>
      </c>
    </row>
    <row r="90" spans="1:53" s="17" customFormat="1" ht="16.75" hidden="1" customHeight="1" outlineLevel="1">
      <c r="A90" s="1260">
        <v>75</v>
      </c>
      <c r="B90" s="1261"/>
      <c r="C90" s="1262"/>
      <c r="D90" s="1263"/>
      <c r="E90" s="587">
        <f t="shared" si="9"/>
        <v>0</v>
      </c>
      <c r="G90" s="1260">
        <v>75</v>
      </c>
      <c r="H90" s="1261"/>
      <c r="I90" s="1262"/>
      <c r="J90" s="1263"/>
      <c r="K90" s="587">
        <f t="shared" si="10"/>
        <v>0</v>
      </c>
      <c r="M90" s="1260">
        <v>75</v>
      </c>
      <c r="N90" s="1261"/>
      <c r="O90" s="1262"/>
      <c r="P90" s="1263"/>
      <c r="Q90" s="587">
        <f t="shared" si="11"/>
        <v>0</v>
      </c>
      <c r="S90" s="1260">
        <v>75</v>
      </c>
      <c r="T90" s="1261"/>
      <c r="U90" s="1262"/>
      <c r="V90" s="1263"/>
      <c r="W90" s="587">
        <f t="shared" si="12"/>
        <v>0</v>
      </c>
      <c r="Y90" s="1260">
        <v>75</v>
      </c>
      <c r="Z90" s="1261"/>
      <c r="AA90" s="1262"/>
      <c r="AB90" s="1263"/>
      <c r="AC90" s="587">
        <f t="shared" si="13"/>
        <v>0</v>
      </c>
      <c r="AE90" s="1260">
        <v>75</v>
      </c>
      <c r="AF90" s="1261"/>
      <c r="AG90" s="1262"/>
      <c r="AH90" s="1263"/>
      <c r="AI90" s="587">
        <f t="shared" si="14"/>
        <v>0</v>
      </c>
      <c r="AK90" s="1260">
        <v>75</v>
      </c>
      <c r="AL90" s="1261"/>
      <c r="AM90" s="1262"/>
      <c r="AN90" s="1263"/>
      <c r="AO90" s="587">
        <f t="shared" si="15"/>
        <v>0</v>
      </c>
      <c r="AQ90" s="1260">
        <v>75</v>
      </c>
      <c r="AR90" s="1261"/>
      <c r="AS90" s="1262"/>
      <c r="AT90" s="1263"/>
      <c r="AU90" s="587">
        <f t="shared" si="16"/>
        <v>0</v>
      </c>
      <c r="AW90" s="1260">
        <v>75</v>
      </c>
      <c r="AX90" s="1261"/>
      <c r="AY90" s="1262"/>
      <c r="AZ90" s="1263"/>
      <c r="BA90" s="587">
        <f t="shared" si="17"/>
        <v>0</v>
      </c>
    </row>
    <row r="91" spans="1:53" s="17" customFormat="1" ht="16.75" hidden="1" customHeight="1" outlineLevel="1">
      <c r="A91" s="1260">
        <v>76</v>
      </c>
      <c r="B91" s="1261"/>
      <c r="C91" s="1262"/>
      <c r="D91" s="1263"/>
      <c r="E91" s="587">
        <f t="shared" si="9"/>
        <v>0</v>
      </c>
      <c r="G91" s="1260">
        <v>76</v>
      </c>
      <c r="H91" s="1261"/>
      <c r="I91" s="1262"/>
      <c r="J91" s="1263"/>
      <c r="K91" s="587">
        <f t="shared" si="10"/>
        <v>0</v>
      </c>
      <c r="M91" s="1260">
        <v>76</v>
      </c>
      <c r="N91" s="1261"/>
      <c r="O91" s="1262"/>
      <c r="P91" s="1263"/>
      <c r="Q91" s="587">
        <f t="shared" si="11"/>
        <v>0</v>
      </c>
      <c r="S91" s="1260">
        <v>76</v>
      </c>
      <c r="T91" s="1261"/>
      <c r="U91" s="1262"/>
      <c r="V91" s="1263"/>
      <c r="W91" s="587">
        <f t="shared" si="12"/>
        <v>0</v>
      </c>
      <c r="Y91" s="1260">
        <v>76</v>
      </c>
      <c r="Z91" s="1261"/>
      <c r="AA91" s="1262"/>
      <c r="AB91" s="1263"/>
      <c r="AC91" s="587">
        <f t="shared" si="13"/>
        <v>0</v>
      </c>
      <c r="AE91" s="1260">
        <v>76</v>
      </c>
      <c r="AF91" s="1261"/>
      <c r="AG91" s="1262"/>
      <c r="AH91" s="1263"/>
      <c r="AI91" s="587">
        <f t="shared" si="14"/>
        <v>0</v>
      </c>
      <c r="AK91" s="1260">
        <v>76</v>
      </c>
      <c r="AL91" s="1261"/>
      <c r="AM91" s="1262"/>
      <c r="AN91" s="1263"/>
      <c r="AO91" s="587">
        <f t="shared" si="15"/>
        <v>0</v>
      </c>
      <c r="AQ91" s="1260">
        <v>76</v>
      </c>
      <c r="AR91" s="1261"/>
      <c r="AS91" s="1262"/>
      <c r="AT91" s="1263"/>
      <c r="AU91" s="587">
        <f t="shared" si="16"/>
        <v>0</v>
      </c>
      <c r="AW91" s="1260">
        <v>76</v>
      </c>
      <c r="AX91" s="1261"/>
      <c r="AY91" s="1262"/>
      <c r="AZ91" s="1263"/>
      <c r="BA91" s="587">
        <f t="shared" si="17"/>
        <v>0</v>
      </c>
    </row>
    <row r="92" spans="1:53" s="17" customFormat="1" ht="16.75" hidden="1" customHeight="1" outlineLevel="1">
      <c r="A92" s="1260">
        <v>77</v>
      </c>
      <c r="B92" s="1261"/>
      <c r="C92" s="1262"/>
      <c r="D92" s="1263"/>
      <c r="E92" s="587">
        <f t="shared" si="9"/>
        <v>0</v>
      </c>
      <c r="G92" s="1260">
        <v>77</v>
      </c>
      <c r="H92" s="1261"/>
      <c r="I92" s="1262"/>
      <c r="J92" s="1263"/>
      <c r="K92" s="587">
        <f t="shared" si="10"/>
        <v>0</v>
      </c>
      <c r="M92" s="1260">
        <v>77</v>
      </c>
      <c r="N92" s="1261"/>
      <c r="O92" s="1262"/>
      <c r="P92" s="1263"/>
      <c r="Q92" s="587">
        <f t="shared" si="11"/>
        <v>0</v>
      </c>
      <c r="S92" s="1260">
        <v>77</v>
      </c>
      <c r="T92" s="1261"/>
      <c r="U92" s="1262"/>
      <c r="V92" s="1263"/>
      <c r="W92" s="587">
        <f t="shared" si="12"/>
        <v>0</v>
      </c>
      <c r="Y92" s="1260">
        <v>77</v>
      </c>
      <c r="Z92" s="1261"/>
      <c r="AA92" s="1262"/>
      <c r="AB92" s="1263"/>
      <c r="AC92" s="587">
        <f t="shared" si="13"/>
        <v>0</v>
      </c>
      <c r="AE92" s="1260">
        <v>77</v>
      </c>
      <c r="AF92" s="1261"/>
      <c r="AG92" s="1262"/>
      <c r="AH92" s="1263"/>
      <c r="AI92" s="587">
        <f t="shared" si="14"/>
        <v>0</v>
      </c>
      <c r="AK92" s="1260">
        <v>77</v>
      </c>
      <c r="AL92" s="1261"/>
      <c r="AM92" s="1262"/>
      <c r="AN92" s="1263"/>
      <c r="AO92" s="587">
        <f t="shared" si="15"/>
        <v>0</v>
      </c>
      <c r="AQ92" s="1260">
        <v>77</v>
      </c>
      <c r="AR92" s="1261"/>
      <c r="AS92" s="1262"/>
      <c r="AT92" s="1263"/>
      <c r="AU92" s="587">
        <f t="shared" si="16"/>
        <v>0</v>
      </c>
      <c r="AW92" s="1260">
        <v>77</v>
      </c>
      <c r="AX92" s="1261"/>
      <c r="AY92" s="1262"/>
      <c r="AZ92" s="1263"/>
      <c r="BA92" s="587">
        <f t="shared" si="17"/>
        <v>0</v>
      </c>
    </row>
    <row r="93" spans="1:53" s="17" customFormat="1" ht="16.75" hidden="1" customHeight="1" outlineLevel="1">
      <c r="A93" s="1260">
        <v>78</v>
      </c>
      <c r="B93" s="1261"/>
      <c r="C93" s="1262"/>
      <c r="D93" s="1263"/>
      <c r="E93" s="587">
        <f t="shared" si="9"/>
        <v>0</v>
      </c>
      <c r="G93" s="1260">
        <v>78</v>
      </c>
      <c r="H93" s="1261"/>
      <c r="I93" s="1262"/>
      <c r="J93" s="1263"/>
      <c r="K93" s="587">
        <f t="shared" si="10"/>
        <v>0</v>
      </c>
      <c r="M93" s="1260">
        <v>78</v>
      </c>
      <c r="N93" s="1261"/>
      <c r="O93" s="1262"/>
      <c r="P93" s="1263"/>
      <c r="Q93" s="587">
        <f t="shared" si="11"/>
        <v>0</v>
      </c>
      <c r="S93" s="1260">
        <v>78</v>
      </c>
      <c r="T93" s="1261"/>
      <c r="U93" s="1262"/>
      <c r="V93" s="1263"/>
      <c r="W93" s="587">
        <f t="shared" si="12"/>
        <v>0</v>
      </c>
      <c r="Y93" s="1260">
        <v>78</v>
      </c>
      <c r="Z93" s="1261"/>
      <c r="AA93" s="1262"/>
      <c r="AB93" s="1263"/>
      <c r="AC93" s="587">
        <f t="shared" si="13"/>
        <v>0</v>
      </c>
      <c r="AE93" s="1260">
        <v>78</v>
      </c>
      <c r="AF93" s="1261"/>
      <c r="AG93" s="1262"/>
      <c r="AH93" s="1263"/>
      <c r="AI93" s="587">
        <f t="shared" si="14"/>
        <v>0</v>
      </c>
      <c r="AK93" s="1260">
        <v>78</v>
      </c>
      <c r="AL93" s="1261"/>
      <c r="AM93" s="1262"/>
      <c r="AN93" s="1263"/>
      <c r="AO93" s="587">
        <f t="shared" si="15"/>
        <v>0</v>
      </c>
      <c r="AQ93" s="1260">
        <v>78</v>
      </c>
      <c r="AR93" s="1261"/>
      <c r="AS93" s="1262"/>
      <c r="AT93" s="1263"/>
      <c r="AU93" s="587">
        <f t="shared" si="16"/>
        <v>0</v>
      </c>
      <c r="AW93" s="1260">
        <v>78</v>
      </c>
      <c r="AX93" s="1261"/>
      <c r="AY93" s="1262"/>
      <c r="AZ93" s="1263"/>
      <c r="BA93" s="587">
        <f t="shared" si="17"/>
        <v>0</v>
      </c>
    </row>
    <row r="94" spans="1:53" s="17" customFormat="1" ht="16.75" hidden="1" customHeight="1" outlineLevel="1">
      <c r="A94" s="1260">
        <v>79</v>
      </c>
      <c r="B94" s="1261"/>
      <c r="C94" s="1262"/>
      <c r="D94" s="1263"/>
      <c r="E94" s="587">
        <f t="shared" si="9"/>
        <v>0</v>
      </c>
      <c r="G94" s="1260">
        <v>79</v>
      </c>
      <c r="H94" s="1261"/>
      <c r="I94" s="1262"/>
      <c r="J94" s="1263"/>
      <c r="K94" s="587">
        <f t="shared" si="10"/>
        <v>0</v>
      </c>
      <c r="M94" s="1260">
        <v>79</v>
      </c>
      <c r="N94" s="1261"/>
      <c r="O94" s="1262"/>
      <c r="P94" s="1263"/>
      <c r="Q94" s="587">
        <f t="shared" si="11"/>
        <v>0</v>
      </c>
      <c r="S94" s="1260">
        <v>79</v>
      </c>
      <c r="T94" s="1261"/>
      <c r="U94" s="1262"/>
      <c r="V94" s="1263"/>
      <c r="W94" s="587">
        <f t="shared" si="12"/>
        <v>0</v>
      </c>
      <c r="Y94" s="1260">
        <v>79</v>
      </c>
      <c r="Z94" s="1261"/>
      <c r="AA94" s="1262"/>
      <c r="AB94" s="1263"/>
      <c r="AC94" s="587">
        <f t="shared" si="13"/>
        <v>0</v>
      </c>
      <c r="AE94" s="1260">
        <v>79</v>
      </c>
      <c r="AF94" s="1261"/>
      <c r="AG94" s="1262"/>
      <c r="AH94" s="1263"/>
      <c r="AI94" s="587">
        <f t="shared" si="14"/>
        <v>0</v>
      </c>
      <c r="AK94" s="1260">
        <v>79</v>
      </c>
      <c r="AL94" s="1261"/>
      <c r="AM94" s="1262"/>
      <c r="AN94" s="1263"/>
      <c r="AO94" s="587">
        <f t="shared" si="15"/>
        <v>0</v>
      </c>
      <c r="AQ94" s="1260">
        <v>79</v>
      </c>
      <c r="AR94" s="1261"/>
      <c r="AS94" s="1262"/>
      <c r="AT94" s="1263"/>
      <c r="AU94" s="587">
        <f t="shared" si="16"/>
        <v>0</v>
      </c>
      <c r="AW94" s="1260">
        <v>79</v>
      </c>
      <c r="AX94" s="1261"/>
      <c r="AY94" s="1262"/>
      <c r="AZ94" s="1263"/>
      <c r="BA94" s="587">
        <f t="shared" si="17"/>
        <v>0</v>
      </c>
    </row>
    <row r="95" spans="1:53" s="17" customFormat="1" ht="16.75" hidden="1" customHeight="1" outlineLevel="1">
      <c r="A95" s="1260">
        <v>80</v>
      </c>
      <c r="B95" s="1261"/>
      <c r="C95" s="1262"/>
      <c r="D95" s="1263"/>
      <c r="E95" s="587">
        <f t="shared" si="9"/>
        <v>0</v>
      </c>
      <c r="G95" s="1260">
        <v>80</v>
      </c>
      <c r="H95" s="1261"/>
      <c r="I95" s="1262"/>
      <c r="J95" s="1263"/>
      <c r="K95" s="587">
        <f t="shared" si="10"/>
        <v>0</v>
      </c>
      <c r="M95" s="1260">
        <v>80</v>
      </c>
      <c r="N95" s="1261"/>
      <c r="O95" s="1262"/>
      <c r="P95" s="1263"/>
      <c r="Q95" s="587">
        <f t="shared" si="11"/>
        <v>0</v>
      </c>
      <c r="S95" s="1260">
        <v>80</v>
      </c>
      <c r="T95" s="1261"/>
      <c r="U95" s="1262"/>
      <c r="V95" s="1263"/>
      <c r="W95" s="587">
        <f t="shared" si="12"/>
        <v>0</v>
      </c>
      <c r="Y95" s="1260">
        <v>80</v>
      </c>
      <c r="Z95" s="1261"/>
      <c r="AA95" s="1262"/>
      <c r="AB95" s="1263"/>
      <c r="AC95" s="587">
        <f t="shared" si="13"/>
        <v>0</v>
      </c>
      <c r="AE95" s="1260">
        <v>80</v>
      </c>
      <c r="AF95" s="1261"/>
      <c r="AG95" s="1262"/>
      <c r="AH95" s="1263"/>
      <c r="AI95" s="587">
        <f t="shared" si="14"/>
        <v>0</v>
      </c>
      <c r="AK95" s="1260">
        <v>80</v>
      </c>
      <c r="AL95" s="1261"/>
      <c r="AM95" s="1262"/>
      <c r="AN95" s="1263"/>
      <c r="AO95" s="587">
        <f t="shared" si="15"/>
        <v>0</v>
      </c>
      <c r="AQ95" s="1260">
        <v>80</v>
      </c>
      <c r="AR95" s="1261"/>
      <c r="AS95" s="1262"/>
      <c r="AT95" s="1263"/>
      <c r="AU95" s="587">
        <f t="shared" si="16"/>
        <v>0</v>
      </c>
      <c r="AW95" s="1260">
        <v>80</v>
      </c>
      <c r="AX95" s="1261"/>
      <c r="AY95" s="1262"/>
      <c r="AZ95" s="1263"/>
      <c r="BA95" s="587">
        <f t="shared" si="17"/>
        <v>0</v>
      </c>
    </row>
    <row r="96" spans="1:53" s="17" customFormat="1" ht="16.75" hidden="1" customHeight="1" outlineLevel="1">
      <c r="A96" s="1260">
        <v>81</v>
      </c>
      <c r="B96" s="1261"/>
      <c r="C96" s="1262"/>
      <c r="D96" s="1263"/>
      <c r="E96" s="587">
        <f t="shared" si="9"/>
        <v>0</v>
      </c>
      <c r="G96" s="1260">
        <v>81</v>
      </c>
      <c r="H96" s="1261"/>
      <c r="I96" s="1262"/>
      <c r="J96" s="1263"/>
      <c r="K96" s="587">
        <f t="shared" si="10"/>
        <v>0</v>
      </c>
      <c r="M96" s="1260">
        <v>81</v>
      </c>
      <c r="N96" s="1261"/>
      <c r="O96" s="1262"/>
      <c r="P96" s="1263"/>
      <c r="Q96" s="587">
        <f t="shared" si="11"/>
        <v>0</v>
      </c>
      <c r="S96" s="1260">
        <v>81</v>
      </c>
      <c r="T96" s="1261"/>
      <c r="U96" s="1262"/>
      <c r="V96" s="1263"/>
      <c r="W96" s="587">
        <f t="shared" si="12"/>
        <v>0</v>
      </c>
      <c r="Y96" s="1260">
        <v>81</v>
      </c>
      <c r="Z96" s="1261"/>
      <c r="AA96" s="1262"/>
      <c r="AB96" s="1263"/>
      <c r="AC96" s="587">
        <f t="shared" si="13"/>
        <v>0</v>
      </c>
      <c r="AE96" s="1260">
        <v>81</v>
      </c>
      <c r="AF96" s="1261"/>
      <c r="AG96" s="1262"/>
      <c r="AH96" s="1263"/>
      <c r="AI96" s="587">
        <f t="shared" si="14"/>
        <v>0</v>
      </c>
      <c r="AK96" s="1260">
        <v>81</v>
      </c>
      <c r="AL96" s="1261"/>
      <c r="AM96" s="1262"/>
      <c r="AN96" s="1263"/>
      <c r="AO96" s="587">
        <f t="shared" si="15"/>
        <v>0</v>
      </c>
      <c r="AQ96" s="1260">
        <v>81</v>
      </c>
      <c r="AR96" s="1261"/>
      <c r="AS96" s="1262"/>
      <c r="AT96" s="1263"/>
      <c r="AU96" s="587">
        <f t="shared" si="16"/>
        <v>0</v>
      </c>
      <c r="AW96" s="1260">
        <v>81</v>
      </c>
      <c r="AX96" s="1261"/>
      <c r="AY96" s="1262"/>
      <c r="AZ96" s="1263"/>
      <c r="BA96" s="587">
        <f t="shared" si="17"/>
        <v>0</v>
      </c>
    </row>
    <row r="97" spans="1:53" s="17" customFormat="1" ht="16.75" hidden="1" customHeight="1" outlineLevel="1">
      <c r="A97" s="1260">
        <v>82</v>
      </c>
      <c r="B97" s="1261"/>
      <c r="C97" s="1262"/>
      <c r="D97" s="1263"/>
      <c r="E97" s="587">
        <f t="shared" si="9"/>
        <v>0</v>
      </c>
      <c r="G97" s="1260">
        <v>82</v>
      </c>
      <c r="H97" s="1261"/>
      <c r="I97" s="1262"/>
      <c r="J97" s="1263"/>
      <c r="K97" s="587">
        <f t="shared" si="10"/>
        <v>0</v>
      </c>
      <c r="M97" s="1260">
        <v>82</v>
      </c>
      <c r="N97" s="1261"/>
      <c r="O97" s="1262"/>
      <c r="P97" s="1263"/>
      <c r="Q97" s="587">
        <f t="shared" si="11"/>
        <v>0</v>
      </c>
      <c r="S97" s="1260">
        <v>82</v>
      </c>
      <c r="T97" s="1261"/>
      <c r="U97" s="1262"/>
      <c r="V97" s="1263"/>
      <c r="W97" s="587">
        <f t="shared" si="12"/>
        <v>0</v>
      </c>
      <c r="Y97" s="1260">
        <v>82</v>
      </c>
      <c r="Z97" s="1261"/>
      <c r="AA97" s="1262"/>
      <c r="AB97" s="1263"/>
      <c r="AC97" s="587">
        <f t="shared" si="13"/>
        <v>0</v>
      </c>
      <c r="AE97" s="1260">
        <v>82</v>
      </c>
      <c r="AF97" s="1261"/>
      <c r="AG97" s="1262"/>
      <c r="AH97" s="1263"/>
      <c r="AI97" s="587">
        <f t="shared" si="14"/>
        <v>0</v>
      </c>
      <c r="AK97" s="1260">
        <v>82</v>
      </c>
      <c r="AL97" s="1261"/>
      <c r="AM97" s="1262"/>
      <c r="AN97" s="1263"/>
      <c r="AO97" s="587">
        <f t="shared" si="15"/>
        <v>0</v>
      </c>
      <c r="AQ97" s="1260">
        <v>82</v>
      </c>
      <c r="AR97" s="1261"/>
      <c r="AS97" s="1262"/>
      <c r="AT97" s="1263"/>
      <c r="AU97" s="587">
        <f t="shared" si="16"/>
        <v>0</v>
      </c>
      <c r="AW97" s="1260">
        <v>82</v>
      </c>
      <c r="AX97" s="1261"/>
      <c r="AY97" s="1262"/>
      <c r="AZ97" s="1263"/>
      <c r="BA97" s="587">
        <f t="shared" si="17"/>
        <v>0</v>
      </c>
    </row>
    <row r="98" spans="1:53" s="17" customFormat="1" ht="16.75" hidden="1" customHeight="1" outlineLevel="1">
      <c r="A98" s="1260">
        <v>83</v>
      </c>
      <c r="B98" s="1261"/>
      <c r="C98" s="1262"/>
      <c r="D98" s="1263"/>
      <c r="E98" s="587">
        <f t="shared" si="9"/>
        <v>0</v>
      </c>
      <c r="G98" s="1260">
        <v>83</v>
      </c>
      <c r="H98" s="1261"/>
      <c r="I98" s="1262"/>
      <c r="J98" s="1263"/>
      <c r="K98" s="587">
        <f t="shared" si="10"/>
        <v>0</v>
      </c>
      <c r="M98" s="1260">
        <v>83</v>
      </c>
      <c r="N98" s="1261"/>
      <c r="O98" s="1262"/>
      <c r="P98" s="1263"/>
      <c r="Q98" s="587">
        <f t="shared" si="11"/>
        <v>0</v>
      </c>
      <c r="S98" s="1260">
        <v>83</v>
      </c>
      <c r="T98" s="1261"/>
      <c r="U98" s="1262"/>
      <c r="V98" s="1263"/>
      <c r="W98" s="587">
        <f t="shared" si="12"/>
        <v>0</v>
      </c>
      <c r="Y98" s="1260">
        <v>83</v>
      </c>
      <c r="Z98" s="1261"/>
      <c r="AA98" s="1262"/>
      <c r="AB98" s="1263"/>
      <c r="AC98" s="587">
        <f t="shared" si="13"/>
        <v>0</v>
      </c>
      <c r="AE98" s="1260">
        <v>83</v>
      </c>
      <c r="AF98" s="1261"/>
      <c r="AG98" s="1262"/>
      <c r="AH98" s="1263"/>
      <c r="AI98" s="587">
        <f t="shared" si="14"/>
        <v>0</v>
      </c>
      <c r="AK98" s="1260">
        <v>83</v>
      </c>
      <c r="AL98" s="1261"/>
      <c r="AM98" s="1262"/>
      <c r="AN98" s="1263"/>
      <c r="AO98" s="587">
        <f t="shared" si="15"/>
        <v>0</v>
      </c>
      <c r="AQ98" s="1260">
        <v>83</v>
      </c>
      <c r="AR98" s="1261"/>
      <c r="AS98" s="1262"/>
      <c r="AT98" s="1263"/>
      <c r="AU98" s="587">
        <f t="shared" si="16"/>
        <v>0</v>
      </c>
      <c r="AW98" s="1260">
        <v>83</v>
      </c>
      <c r="AX98" s="1261"/>
      <c r="AY98" s="1262"/>
      <c r="AZ98" s="1263"/>
      <c r="BA98" s="587">
        <f t="shared" si="17"/>
        <v>0</v>
      </c>
    </row>
    <row r="99" spans="1:53" s="17" customFormat="1" ht="16.75" hidden="1" customHeight="1" outlineLevel="1">
      <c r="A99" s="1260">
        <v>84</v>
      </c>
      <c r="B99" s="1261"/>
      <c r="C99" s="1262"/>
      <c r="D99" s="1263"/>
      <c r="E99" s="587">
        <f t="shared" si="9"/>
        <v>0</v>
      </c>
      <c r="G99" s="1260">
        <v>84</v>
      </c>
      <c r="H99" s="1261"/>
      <c r="I99" s="1262"/>
      <c r="J99" s="1263"/>
      <c r="K99" s="587">
        <f t="shared" si="10"/>
        <v>0</v>
      </c>
      <c r="M99" s="1260">
        <v>84</v>
      </c>
      <c r="N99" s="1261"/>
      <c r="O99" s="1262"/>
      <c r="P99" s="1263"/>
      <c r="Q99" s="587">
        <f t="shared" si="11"/>
        <v>0</v>
      </c>
      <c r="S99" s="1260">
        <v>84</v>
      </c>
      <c r="T99" s="1261"/>
      <c r="U99" s="1262"/>
      <c r="V99" s="1263"/>
      <c r="W99" s="587">
        <f t="shared" si="12"/>
        <v>0</v>
      </c>
      <c r="Y99" s="1260">
        <v>84</v>
      </c>
      <c r="Z99" s="1261"/>
      <c r="AA99" s="1262"/>
      <c r="AB99" s="1263"/>
      <c r="AC99" s="587">
        <f t="shared" si="13"/>
        <v>0</v>
      </c>
      <c r="AE99" s="1260">
        <v>84</v>
      </c>
      <c r="AF99" s="1261"/>
      <c r="AG99" s="1262"/>
      <c r="AH99" s="1263"/>
      <c r="AI99" s="587">
        <f t="shared" si="14"/>
        <v>0</v>
      </c>
      <c r="AK99" s="1260">
        <v>84</v>
      </c>
      <c r="AL99" s="1261"/>
      <c r="AM99" s="1262"/>
      <c r="AN99" s="1263"/>
      <c r="AO99" s="587">
        <f t="shared" si="15"/>
        <v>0</v>
      </c>
      <c r="AQ99" s="1260">
        <v>84</v>
      </c>
      <c r="AR99" s="1261"/>
      <c r="AS99" s="1262"/>
      <c r="AT99" s="1263"/>
      <c r="AU99" s="587">
        <f t="shared" si="16"/>
        <v>0</v>
      </c>
      <c r="AW99" s="1260">
        <v>84</v>
      </c>
      <c r="AX99" s="1261"/>
      <c r="AY99" s="1262"/>
      <c r="AZ99" s="1263"/>
      <c r="BA99" s="587">
        <f t="shared" si="17"/>
        <v>0</v>
      </c>
    </row>
    <row r="100" spans="1:53" s="17" customFormat="1" ht="16.75" hidden="1" customHeight="1" outlineLevel="1">
      <c r="A100" s="1260">
        <v>85</v>
      </c>
      <c r="B100" s="1261"/>
      <c r="C100" s="1262"/>
      <c r="D100" s="1263"/>
      <c r="E100" s="587">
        <f t="shared" si="9"/>
        <v>0</v>
      </c>
      <c r="G100" s="1260">
        <v>85</v>
      </c>
      <c r="H100" s="1261"/>
      <c r="I100" s="1262"/>
      <c r="J100" s="1263"/>
      <c r="K100" s="587">
        <f t="shared" si="10"/>
        <v>0</v>
      </c>
      <c r="M100" s="1260">
        <v>85</v>
      </c>
      <c r="N100" s="1261"/>
      <c r="O100" s="1262"/>
      <c r="P100" s="1263"/>
      <c r="Q100" s="587">
        <f t="shared" si="11"/>
        <v>0</v>
      </c>
      <c r="S100" s="1260">
        <v>85</v>
      </c>
      <c r="T100" s="1261"/>
      <c r="U100" s="1262"/>
      <c r="V100" s="1263"/>
      <c r="W100" s="587">
        <f t="shared" si="12"/>
        <v>0</v>
      </c>
      <c r="Y100" s="1260">
        <v>85</v>
      </c>
      <c r="Z100" s="1261"/>
      <c r="AA100" s="1262"/>
      <c r="AB100" s="1263"/>
      <c r="AC100" s="587">
        <f t="shared" si="13"/>
        <v>0</v>
      </c>
      <c r="AE100" s="1260">
        <v>85</v>
      </c>
      <c r="AF100" s="1261"/>
      <c r="AG100" s="1262"/>
      <c r="AH100" s="1263"/>
      <c r="AI100" s="587">
        <f t="shared" si="14"/>
        <v>0</v>
      </c>
      <c r="AK100" s="1260">
        <v>85</v>
      </c>
      <c r="AL100" s="1261"/>
      <c r="AM100" s="1262"/>
      <c r="AN100" s="1263"/>
      <c r="AO100" s="587">
        <f t="shared" si="15"/>
        <v>0</v>
      </c>
      <c r="AQ100" s="1260">
        <v>85</v>
      </c>
      <c r="AR100" s="1261"/>
      <c r="AS100" s="1262"/>
      <c r="AT100" s="1263"/>
      <c r="AU100" s="587">
        <f t="shared" si="16"/>
        <v>0</v>
      </c>
      <c r="AW100" s="1260">
        <v>85</v>
      </c>
      <c r="AX100" s="1261"/>
      <c r="AY100" s="1262"/>
      <c r="AZ100" s="1263"/>
      <c r="BA100" s="587">
        <f t="shared" si="17"/>
        <v>0</v>
      </c>
    </row>
    <row r="101" spans="1:53" s="17" customFormat="1" ht="16.75" hidden="1" customHeight="1" outlineLevel="1">
      <c r="A101" s="1260">
        <v>86</v>
      </c>
      <c r="B101" s="1261"/>
      <c r="C101" s="1262"/>
      <c r="D101" s="1263"/>
      <c r="E101" s="587">
        <f t="shared" si="9"/>
        <v>0</v>
      </c>
      <c r="G101" s="1260">
        <v>86</v>
      </c>
      <c r="H101" s="1261"/>
      <c r="I101" s="1262"/>
      <c r="J101" s="1263"/>
      <c r="K101" s="587">
        <f t="shared" si="10"/>
        <v>0</v>
      </c>
      <c r="M101" s="1260">
        <v>86</v>
      </c>
      <c r="N101" s="1261"/>
      <c r="O101" s="1262"/>
      <c r="P101" s="1263"/>
      <c r="Q101" s="587">
        <f t="shared" si="11"/>
        <v>0</v>
      </c>
      <c r="S101" s="1260">
        <v>86</v>
      </c>
      <c r="T101" s="1261"/>
      <c r="U101" s="1262"/>
      <c r="V101" s="1263"/>
      <c r="W101" s="587">
        <f t="shared" si="12"/>
        <v>0</v>
      </c>
      <c r="Y101" s="1260">
        <v>86</v>
      </c>
      <c r="Z101" s="1261"/>
      <c r="AA101" s="1262"/>
      <c r="AB101" s="1263"/>
      <c r="AC101" s="587">
        <f t="shared" si="13"/>
        <v>0</v>
      </c>
      <c r="AE101" s="1260">
        <v>86</v>
      </c>
      <c r="AF101" s="1261"/>
      <c r="AG101" s="1262"/>
      <c r="AH101" s="1263"/>
      <c r="AI101" s="587">
        <f t="shared" si="14"/>
        <v>0</v>
      </c>
      <c r="AK101" s="1260">
        <v>86</v>
      </c>
      <c r="AL101" s="1261"/>
      <c r="AM101" s="1262"/>
      <c r="AN101" s="1263"/>
      <c r="AO101" s="587">
        <f t="shared" si="15"/>
        <v>0</v>
      </c>
      <c r="AQ101" s="1260">
        <v>86</v>
      </c>
      <c r="AR101" s="1261"/>
      <c r="AS101" s="1262"/>
      <c r="AT101" s="1263"/>
      <c r="AU101" s="587">
        <f t="shared" si="16"/>
        <v>0</v>
      </c>
      <c r="AW101" s="1260">
        <v>86</v>
      </c>
      <c r="AX101" s="1261"/>
      <c r="AY101" s="1262"/>
      <c r="AZ101" s="1263"/>
      <c r="BA101" s="587">
        <f t="shared" si="17"/>
        <v>0</v>
      </c>
    </row>
    <row r="102" spans="1:53" s="17" customFormat="1" ht="16.75" hidden="1" customHeight="1" outlineLevel="1">
      <c r="A102" s="1260">
        <v>87</v>
      </c>
      <c r="B102" s="1261"/>
      <c r="C102" s="1262"/>
      <c r="D102" s="1263"/>
      <c r="E102" s="587">
        <f t="shared" si="9"/>
        <v>0</v>
      </c>
      <c r="G102" s="1260">
        <v>87</v>
      </c>
      <c r="H102" s="1261"/>
      <c r="I102" s="1262"/>
      <c r="J102" s="1263"/>
      <c r="K102" s="587">
        <f t="shared" si="10"/>
        <v>0</v>
      </c>
      <c r="M102" s="1260">
        <v>87</v>
      </c>
      <c r="N102" s="1261"/>
      <c r="O102" s="1262"/>
      <c r="P102" s="1263"/>
      <c r="Q102" s="587">
        <f t="shared" si="11"/>
        <v>0</v>
      </c>
      <c r="S102" s="1260">
        <v>87</v>
      </c>
      <c r="T102" s="1261"/>
      <c r="U102" s="1262"/>
      <c r="V102" s="1263"/>
      <c r="W102" s="587">
        <f t="shared" si="12"/>
        <v>0</v>
      </c>
      <c r="Y102" s="1260">
        <v>87</v>
      </c>
      <c r="Z102" s="1261"/>
      <c r="AA102" s="1262"/>
      <c r="AB102" s="1263"/>
      <c r="AC102" s="587">
        <f t="shared" si="13"/>
        <v>0</v>
      </c>
      <c r="AE102" s="1260">
        <v>87</v>
      </c>
      <c r="AF102" s="1261"/>
      <c r="AG102" s="1262"/>
      <c r="AH102" s="1263"/>
      <c r="AI102" s="587">
        <f t="shared" si="14"/>
        <v>0</v>
      </c>
      <c r="AK102" s="1260">
        <v>87</v>
      </c>
      <c r="AL102" s="1261"/>
      <c r="AM102" s="1262"/>
      <c r="AN102" s="1263"/>
      <c r="AO102" s="587">
        <f t="shared" si="15"/>
        <v>0</v>
      </c>
      <c r="AQ102" s="1260">
        <v>87</v>
      </c>
      <c r="AR102" s="1261"/>
      <c r="AS102" s="1262"/>
      <c r="AT102" s="1263"/>
      <c r="AU102" s="587">
        <f t="shared" si="16"/>
        <v>0</v>
      </c>
      <c r="AW102" s="1260">
        <v>87</v>
      </c>
      <c r="AX102" s="1261"/>
      <c r="AY102" s="1262"/>
      <c r="AZ102" s="1263"/>
      <c r="BA102" s="587">
        <f t="shared" si="17"/>
        <v>0</v>
      </c>
    </row>
    <row r="103" spans="1:53" s="17" customFormat="1" ht="16.75" hidden="1" customHeight="1" outlineLevel="1">
      <c r="A103" s="1260">
        <v>88</v>
      </c>
      <c r="B103" s="1261"/>
      <c r="C103" s="1262"/>
      <c r="D103" s="1263"/>
      <c r="E103" s="587">
        <f t="shared" si="9"/>
        <v>0</v>
      </c>
      <c r="G103" s="1260">
        <v>88</v>
      </c>
      <c r="H103" s="1261"/>
      <c r="I103" s="1262"/>
      <c r="J103" s="1263"/>
      <c r="K103" s="587">
        <f t="shared" si="10"/>
        <v>0</v>
      </c>
      <c r="M103" s="1260">
        <v>88</v>
      </c>
      <c r="N103" s="1261"/>
      <c r="O103" s="1262"/>
      <c r="P103" s="1263"/>
      <c r="Q103" s="587">
        <f t="shared" si="11"/>
        <v>0</v>
      </c>
      <c r="S103" s="1260">
        <v>88</v>
      </c>
      <c r="T103" s="1261"/>
      <c r="U103" s="1262"/>
      <c r="V103" s="1263"/>
      <c r="W103" s="587">
        <f t="shared" si="12"/>
        <v>0</v>
      </c>
      <c r="Y103" s="1260">
        <v>88</v>
      </c>
      <c r="Z103" s="1261"/>
      <c r="AA103" s="1262"/>
      <c r="AB103" s="1263"/>
      <c r="AC103" s="587">
        <f t="shared" si="13"/>
        <v>0</v>
      </c>
      <c r="AE103" s="1260">
        <v>88</v>
      </c>
      <c r="AF103" s="1261"/>
      <c r="AG103" s="1262"/>
      <c r="AH103" s="1263"/>
      <c r="AI103" s="587">
        <f t="shared" si="14"/>
        <v>0</v>
      </c>
      <c r="AK103" s="1260">
        <v>88</v>
      </c>
      <c r="AL103" s="1261"/>
      <c r="AM103" s="1262"/>
      <c r="AN103" s="1263"/>
      <c r="AO103" s="587">
        <f t="shared" si="15"/>
        <v>0</v>
      </c>
      <c r="AQ103" s="1260">
        <v>88</v>
      </c>
      <c r="AR103" s="1261"/>
      <c r="AS103" s="1262"/>
      <c r="AT103" s="1263"/>
      <c r="AU103" s="587">
        <f t="shared" si="16"/>
        <v>0</v>
      </c>
      <c r="AW103" s="1260">
        <v>88</v>
      </c>
      <c r="AX103" s="1261"/>
      <c r="AY103" s="1262"/>
      <c r="AZ103" s="1263"/>
      <c r="BA103" s="587">
        <f t="shared" si="17"/>
        <v>0</v>
      </c>
    </row>
    <row r="104" spans="1:53" s="17" customFormat="1" ht="16.75" hidden="1" customHeight="1" outlineLevel="1">
      <c r="A104" s="1260">
        <v>89</v>
      </c>
      <c r="B104" s="1261"/>
      <c r="C104" s="1262"/>
      <c r="D104" s="1263"/>
      <c r="E104" s="587">
        <f t="shared" si="9"/>
        <v>0</v>
      </c>
      <c r="G104" s="1260">
        <v>89</v>
      </c>
      <c r="H104" s="1261"/>
      <c r="I104" s="1262"/>
      <c r="J104" s="1263"/>
      <c r="K104" s="587">
        <f t="shared" si="10"/>
        <v>0</v>
      </c>
      <c r="M104" s="1260">
        <v>89</v>
      </c>
      <c r="N104" s="1261"/>
      <c r="O104" s="1262"/>
      <c r="P104" s="1263"/>
      <c r="Q104" s="587">
        <f t="shared" si="11"/>
        <v>0</v>
      </c>
      <c r="S104" s="1260">
        <v>89</v>
      </c>
      <c r="T104" s="1261"/>
      <c r="U104" s="1262"/>
      <c r="V104" s="1263"/>
      <c r="W104" s="587">
        <f t="shared" si="12"/>
        <v>0</v>
      </c>
      <c r="Y104" s="1260">
        <v>89</v>
      </c>
      <c r="Z104" s="1261"/>
      <c r="AA104" s="1262"/>
      <c r="AB104" s="1263"/>
      <c r="AC104" s="587">
        <f t="shared" si="13"/>
        <v>0</v>
      </c>
      <c r="AE104" s="1260">
        <v>89</v>
      </c>
      <c r="AF104" s="1261"/>
      <c r="AG104" s="1262"/>
      <c r="AH104" s="1263"/>
      <c r="AI104" s="587">
        <f t="shared" si="14"/>
        <v>0</v>
      </c>
      <c r="AK104" s="1260">
        <v>89</v>
      </c>
      <c r="AL104" s="1261"/>
      <c r="AM104" s="1262"/>
      <c r="AN104" s="1263"/>
      <c r="AO104" s="587">
        <f t="shared" si="15"/>
        <v>0</v>
      </c>
      <c r="AQ104" s="1260">
        <v>89</v>
      </c>
      <c r="AR104" s="1261"/>
      <c r="AS104" s="1262"/>
      <c r="AT104" s="1263"/>
      <c r="AU104" s="587">
        <f t="shared" si="16"/>
        <v>0</v>
      </c>
      <c r="AW104" s="1260">
        <v>89</v>
      </c>
      <c r="AX104" s="1261"/>
      <c r="AY104" s="1262"/>
      <c r="AZ104" s="1263"/>
      <c r="BA104" s="587">
        <f t="shared" si="17"/>
        <v>0</v>
      </c>
    </row>
    <row r="105" spans="1:53" s="17" customFormat="1" ht="16.75" hidden="1" customHeight="1" outlineLevel="1">
      <c r="A105" s="1260">
        <v>90</v>
      </c>
      <c r="B105" s="1261"/>
      <c r="C105" s="1262"/>
      <c r="D105" s="1263"/>
      <c r="E105" s="587">
        <f t="shared" si="9"/>
        <v>0</v>
      </c>
      <c r="G105" s="1260">
        <v>90</v>
      </c>
      <c r="H105" s="1261"/>
      <c r="I105" s="1262"/>
      <c r="J105" s="1263"/>
      <c r="K105" s="587">
        <f t="shared" si="10"/>
        <v>0</v>
      </c>
      <c r="M105" s="1260">
        <v>90</v>
      </c>
      <c r="N105" s="1261"/>
      <c r="O105" s="1262"/>
      <c r="P105" s="1263"/>
      <c r="Q105" s="587">
        <f t="shared" si="11"/>
        <v>0</v>
      </c>
      <c r="S105" s="1260">
        <v>90</v>
      </c>
      <c r="T105" s="1261"/>
      <c r="U105" s="1262"/>
      <c r="V105" s="1263"/>
      <c r="W105" s="587">
        <f t="shared" si="12"/>
        <v>0</v>
      </c>
      <c r="Y105" s="1260">
        <v>90</v>
      </c>
      <c r="Z105" s="1261"/>
      <c r="AA105" s="1262"/>
      <c r="AB105" s="1263"/>
      <c r="AC105" s="587">
        <f t="shared" si="13"/>
        <v>0</v>
      </c>
      <c r="AE105" s="1260">
        <v>90</v>
      </c>
      <c r="AF105" s="1261"/>
      <c r="AG105" s="1262"/>
      <c r="AH105" s="1263"/>
      <c r="AI105" s="587">
        <f t="shared" si="14"/>
        <v>0</v>
      </c>
      <c r="AK105" s="1260">
        <v>90</v>
      </c>
      <c r="AL105" s="1261"/>
      <c r="AM105" s="1262"/>
      <c r="AN105" s="1263"/>
      <c r="AO105" s="587">
        <f t="shared" si="15"/>
        <v>0</v>
      </c>
      <c r="AQ105" s="1260">
        <v>90</v>
      </c>
      <c r="AR105" s="1261"/>
      <c r="AS105" s="1262"/>
      <c r="AT105" s="1263"/>
      <c r="AU105" s="587">
        <f t="shared" si="16"/>
        <v>0</v>
      </c>
      <c r="AW105" s="1260">
        <v>90</v>
      </c>
      <c r="AX105" s="1261"/>
      <c r="AY105" s="1262"/>
      <c r="AZ105" s="1263"/>
      <c r="BA105" s="587">
        <f t="shared" si="17"/>
        <v>0</v>
      </c>
    </row>
    <row r="106" spans="1:53" s="17" customFormat="1" ht="16.75" hidden="1" customHeight="1" outlineLevel="1">
      <c r="A106" s="1260">
        <v>91</v>
      </c>
      <c r="B106" s="1261"/>
      <c r="C106" s="1262"/>
      <c r="D106" s="1263"/>
      <c r="E106" s="587">
        <f t="shared" si="9"/>
        <v>0</v>
      </c>
      <c r="G106" s="1260">
        <v>91</v>
      </c>
      <c r="H106" s="1261"/>
      <c r="I106" s="1262"/>
      <c r="J106" s="1263"/>
      <c r="K106" s="587">
        <f t="shared" si="10"/>
        <v>0</v>
      </c>
      <c r="M106" s="1260">
        <v>91</v>
      </c>
      <c r="N106" s="1261"/>
      <c r="O106" s="1262"/>
      <c r="P106" s="1263"/>
      <c r="Q106" s="587">
        <f t="shared" si="11"/>
        <v>0</v>
      </c>
      <c r="S106" s="1260">
        <v>91</v>
      </c>
      <c r="T106" s="1261"/>
      <c r="U106" s="1262"/>
      <c r="V106" s="1263"/>
      <c r="W106" s="587">
        <f t="shared" si="12"/>
        <v>0</v>
      </c>
      <c r="Y106" s="1260">
        <v>91</v>
      </c>
      <c r="Z106" s="1261"/>
      <c r="AA106" s="1262"/>
      <c r="AB106" s="1263"/>
      <c r="AC106" s="587">
        <f t="shared" si="13"/>
        <v>0</v>
      </c>
      <c r="AE106" s="1260">
        <v>91</v>
      </c>
      <c r="AF106" s="1261"/>
      <c r="AG106" s="1262"/>
      <c r="AH106" s="1263"/>
      <c r="AI106" s="587">
        <f t="shared" si="14"/>
        <v>0</v>
      </c>
      <c r="AK106" s="1260">
        <v>91</v>
      </c>
      <c r="AL106" s="1261"/>
      <c r="AM106" s="1262"/>
      <c r="AN106" s="1263"/>
      <c r="AO106" s="587">
        <f t="shared" si="15"/>
        <v>0</v>
      </c>
      <c r="AQ106" s="1260">
        <v>91</v>
      </c>
      <c r="AR106" s="1261"/>
      <c r="AS106" s="1262"/>
      <c r="AT106" s="1263"/>
      <c r="AU106" s="587">
        <f t="shared" si="16"/>
        <v>0</v>
      </c>
      <c r="AW106" s="1260">
        <v>91</v>
      </c>
      <c r="AX106" s="1261"/>
      <c r="AY106" s="1262"/>
      <c r="AZ106" s="1263"/>
      <c r="BA106" s="587">
        <f t="shared" si="17"/>
        <v>0</v>
      </c>
    </row>
    <row r="107" spans="1:53" s="17" customFormat="1" ht="16.75" hidden="1" customHeight="1" outlineLevel="1">
      <c r="A107" s="1260">
        <v>92</v>
      </c>
      <c r="B107" s="1261"/>
      <c r="C107" s="1262"/>
      <c r="D107" s="1263"/>
      <c r="E107" s="587">
        <f t="shared" si="9"/>
        <v>0</v>
      </c>
      <c r="G107" s="1260">
        <v>92</v>
      </c>
      <c r="H107" s="1261"/>
      <c r="I107" s="1262"/>
      <c r="J107" s="1263"/>
      <c r="K107" s="587">
        <f t="shared" si="10"/>
        <v>0</v>
      </c>
      <c r="M107" s="1260">
        <v>92</v>
      </c>
      <c r="N107" s="1261"/>
      <c r="O107" s="1262"/>
      <c r="P107" s="1263"/>
      <c r="Q107" s="587">
        <f t="shared" si="11"/>
        <v>0</v>
      </c>
      <c r="S107" s="1260">
        <v>92</v>
      </c>
      <c r="T107" s="1261"/>
      <c r="U107" s="1262"/>
      <c r="V107" s="1263"/>
      <c r="W107" s="587">
        <f t="shared" si="12"/>
        <v>0</v>
      </c>
      <c r="Y107" s="1260">
        <v>92</v>
      </c>
      <c r="Z107" s="1261"/>
      <c r="AA107" s="1262"/>
      <c r="AB107" s="1263"/>
      <c r="AC107" s="587">
        <f t="shared" si="13"/>
        <v>0</v>
      </c>
      <c r="AE107" s="1260">
        <v>92</v>
      </c>
      <c r="AF107" s="1261"/>
      <c r="AG107" s="1262"/>
      <c r="AH107" s="1263"/>
      <c r="AI107" s="587">
        <f t="shared" si="14"/>
        <v>0</v>
      </c>
      <c r="AK107" s="1260">
        <v>92</v>
      </c>
      <c r="AL107" s="1261"/>
      <c r="AM107" s="1262"/>
      <c r="AN107" s="1263"/>
      <c r="AO107" s="587">
        <f t="shared" si="15"/>
        <v>0</v>
      </c>
      <c r="AQ107" s="1260">
        <v>92</v>
      </c>
      <c r="AR107" s="1261"/>
      <c r="AS107" s="1262"/>
      <c r="AT107" s="1263"/>
      <c r="AU107" s="587">
        <f t="shared" si="16"/>
        <v>0</v>
      </c>
      <c r="AW107" s="1260">
        <v>92</v>
      </c>
      <c r="AX107" s="1261"/>
      <c r="AY107" s="1262"/>
      <c r="AZ107" s="1263"/>
      <c r="BA107" s="587">
        <f t="shared" si="17"/>
        <v>0</v>
      </c>
    </row>
    <row r="108" spans="1:53" s="17" customFormat="1" ht="16.75" hidden="1" customHeight="1" outlineLevel="1">
      <c r="A108" s="1260">
        <v>93</v>
      </c>
      <c r="B108" s="1261"/>
      <c r="C108" s="1262"/>
      <c r="D108" s="1263"/>
      <c r="E108" s="587">
        <f t="shared" si="9"/>
        <v>0</v>
      </c>
      <c r="G108" s="1260">
        <v>93</v>
      </c>
      <c r="H108" s="1261"/>
      <c r="I108" s="1262"/>
      <c r="J108" s="1263"/>
      <c r="K108" s="587">
        <f t="shared" si="10"/>
        <v>0</v>
      </c>
      <c r="M108" s="1260">
        <v>93</v>
      </c>
      <c r="N108" s="1261"/>
      <c r="O108" s="1262"/>
      <c r="P108" s="1263"/>
      <c r="Q108" s="587">
        <f t="shared" si="11"/>
        <v>0</v>
      </c>
      <c r="S108" s="1260">
        <v>93</v>
      </c>
      <c r="T108" s="1261"/>
      <c r="U108" s="1262"/>
      <c r="V108" s="1263"/>
      <c r="W108" s="587">
        <f t="shared" si="12"/>
        <v>0</v>
      </c>
      <c r="Y108" s="1260">
        <v>93</v>
      </c>
      <c r="Z108" s="1261"/>
      <c r="AA108" s="1262"/>
      <c r="AB108" s="1263"/>
      <c r="AC108" s="587">
        <f t="shared" si="13"/>
        <v>0</v>
      </c>
      <c r="AE108" s="1260">
        <v>93</v>
      </c>
      <c r="AF108" s="1261"/>
      <c r="AG108" s="1262"/>
      <c r="AH108" s="1263"/>
      <c r="AI108" s="587">
        <f t="shared" si="14"/>
        <v>0</v>
      </c>
      <c r="AK108" s="1260">
        <v>93</v>
      </c>
      <c r="AL108" s="1261"/>
      <c r="AM108" s="1262"/>
      <c r="AN108" s="1263"/>
      <c r="AO108" s="587">
        <f t="shared" si="15"/>
        <v>0</v>
      </c>
      <c r="AQ108" s="1260">
        <v>93</v>
      </c>
      <c r="AR108" s="1261"/>
      <c r="AS108" s="1262"/>
      <c r="AT108" s="1263"/>
      <c r="AU108" s="587">
        <f t="shared" si="16"/>
        <v>0</v>
      </c>
      <c r="AW108" s="1260">
        <v>93</v>
      </c>
      <c r="AX108" s="1261"/>
      <c r="AY108" s="1262"/>
      <c r="AZ108" s="1263"/>
      <c r="BA108" s="587">
        <f t="shared" si="17"/>
        <v>0</v>
      </c>
    </row>
    <row r="109" spans="1:53" s="17" customFormat="1" ht="16.75" hidden="1" customHeight="1" outlineLevel="1">
      <c r="A109" s="1260">
        <v>94</v>
      </c>
      <c r="B109" s="1261"/>
      <c r="C109" s="1262"/>
      <c r="D109" s="1263"/>
      <c r="E109" s="587">
        <f t="shared" si="9"/>
        <v>0</v>
      </c>
      <c r="G109" s="1260">
        <v>94</v>
      </c>
      <c r="H109" s="1261"/>
      <c r="I109" s="1262"/>
      <c r="J109" s="1263"/>
      <c r="K109" s="587">
        <f t="shared" si="10"/>
        <v>0</v>
      </c>
      <c r="M109" s="1260">
        <v>94</v>
      </c>
      <c r="N109" s="1261"/>
      <c r="O109" s="1262"/>
      <c r="P109" s="1263"/>
      <c r="Q109" s="587">
        <f t="shared" si="11"/>
        <v>0</v>
      </c>
      <c r="S109" s="1260">
        <v>94</v>
      </c>
      <c r="T109" s="1261"/>
      <c r="U109" s="1262"/>
      <c r="V109" s="1263"/>
      <c r="W109" s="587">
        <f t="shared" si="12"/>
        <v>0</v>
      </c>
      <c r="Y109" s="1260">
        <v>94</v>
      </c>
      <c r="Z109" s="1261"/>
      <c r="AA109" s="1262"/>
      <c r="AB109" s="1263"/>
      <c r="AC109" s="587">
        <f t="shared" si="13"/>
        <v>0</v>
      </c>
      <c r="AE109" s="1260">
        <v>94</v>
      </c>
      <c r="AF109" s="1261"/>
      <c r="AG109" s="1262"/>
      <c r="AH109" s="1263"/>
      <c r="AI109" s="587">
        <f t="shared" si="14"/>
        <v>0</v>
      </c>
      <c r="AK109" s="1260">
        <v>94</v>
      </c>
      <c r="AL109" s="1261"/>
      <c r="AM109" s="1262"/>
      <c r="AN109" s="1263"/>
      <c r="AO109" s="587">
        <f t="shared" si="15"/>
        <v>0</v>
      </c>
      <c r="AQ109" s="1260">
        <v>94</v>
      </c>
      <c r="AR109" s="1261"/>
      <c r="AS109" s="1262"/>
      <c r="AT109" s="1263"/>
      <c r="AU109" s="587">
        <f t="shared" si="16"/>
        <v>0</v>
      </c>
      <c r="AW109" s="1260">
        <v>94</v>
      </c>
      <c r="AX109" s="1261"/>
      <c r="AY109" s="1262"/>
      <c r="AZ109" s="1263"/>
      <c r="BA109" s="587">
        <f t="shared" si="17"/>
        <v>0</v>
      </c>
    </row>
    <row r="110" spans="1:53" s="17" customFormat="1" ht="16.75" hidden="1" customHeight="1" outlineLevel="1">
      <c r="A110" s="1260">
        <v>95</v>
      </c>
      <c r="B110" s="1261"/>
      <c r="C110" s="1262"/>
      <c r="D110" s="1263"/>
      <c r="E110" s="587">
        <f t="shared" si="9"/>
        <v>0</v>
      </c>
      <c r="G110" s="1260">
        <v>95</v>
      </c>
      <c r="H110" s="1261"/>
      <c r="I110" s="1262"/>
      <c r="J110" s="1263"/>
      <c r="K110" s="587">
        <f t="shared" si="10"/>
        <v>0</v>
      </c>
      <c r="M110" s="1260">
        <v>95</v>
      </c>
      <c r="N110" s="1261"/>
      <c r="O110" s="1262"/>
      <c r="P110" s="1263"/>
      <c r="Q110" s="587">
        <f t="shared" si="11"/>
        <v>0</v>
      </c>
      <c r="S110" s="1260">
        <v>95</v>
      </c>
      <c r="T110" s="1261"/>
      <c r="U110" s="1262"/>
      <c r="V110" s="1263"/>
      <c r="W110" s="587">
        <f t="shared" si="12"/>
        <v>0</v>
      </c>
      <c r="Y110" s="1260">
        <v>95</v>
      </c>
      <c r="Z110" s="1261"/>
      <c r="AA110" s="1262"/>
      <c r="AB110" s="1263"/>
      <c r="AC110" s="587">
        <f t="shared" si="13"/>
        <v>0</v>
      </c>
      <c r="AE110" s="1260">
        <v>95</v>
      </c>
      <c r="AF110" s="1261"/>
      <c r="AG110" s="1262"/>
      <c r="AH110" s="1263"/>
      <c r="AI110" s="587">
        <f t="shared" si="14"/>
        <v>0</v>
      </c>
      <c r="AK110" s="1260">
        <v>95</v>
      </c>
      <c r="AL110" s="1261"/>
      <c r="AM110" s="1262"/>
      <c r="AN110" s="1263"/>
      <c r="AO110" s="587">
        <f t="shared" si="15"/>
        <v>0</v>
      </c>
      <c r="AQ110" s="1260">
        <v>95</v>
      </c>
      <c r="AR110" s="1261"/>
      <c r="AS110" s="1262"/>
      <c r="AT110" s="1263"/>
      <c r="AU110" s="587">
        <f t="shared" si="16"/>
        <v>0</v>
      </c>
      <c r="AW110" s="1260">
        <v>95</v>
      </c>
      <c r="AX110" s="1261"/>
      <c r="AY110" s="1262"/>
      <c r="AZ110" s="1263"/>
      <c r="BA110" s="587">
        <f t="shared" si="17"/>
        <v>0</v>
      </c>
    </row>
    <row r="111" spans="1:53" s="17" customFormat="1" ht="16.75" hidden="1" customHeight="1" outlineLevel="1">
      <c r="A111" s="1260">
        <v>96</v>
      </c>
      <c r="B111" s="1261"/>
      <c r="C111" s="1262"/>
      <c r="D111" s="1263"/>
      <c r="E111" s="587">
        <f t="shared" si="9"/>
        <v>0</v>
      </c>
      <c r="G111" s="1260">
        <v>96</v>
      </c>
      <c r="H111" s="1261"/>
      <c r="I111" s="1262"/>
      <c r="J111" s="1263"/>
      <c r="K111" s="587">
        <f t="shared" si="10"/>
        <v>0</v>
      </c>
      <c r="M111" s="1260">
        <v>96</v>
      </c>
      <c r="N111" s="1261"/>
      <c r="O111" s="1262"/>
      <c r="P111" s="1263"/>
      <c r="Q111" s="587">
        <f t="shared" si="11"/>
        <v>0</v>
      </c>
      <c r="S111" s="1260">
        <v>96</v>
      </c>
      <c r="T111" s="1261"/>
      <c r="U111" s="1262"/>
      <c r="V111" s="1263"/>
      <c r="W111" s="587">
        <f t="shared" si="12"/>
        <v>0</v>
      </c>
      <c r="Y111" s="1260">
        <v>96</v>
      </c>
      <c r="Z111" s="1261"/>
      <c r="AA111" s="1262"/>
      <c r="AB111" s="1263"/>
      <c r="AC111" s="587">
        <f t="shared" si="13"/>
        <v>0</v>
      </c>
      <c r="AE111" s="1260">
        <v>96</v>
      </c>
      <c r="AF111" s="1261"/>
      <c r="AG111" s="1262"/>
      <c r="AH111" s="1263"/>
      <c r="AI111" s="587">
        <f t="shared" si="14"/>
        <v>0</v>
      </c>
      <c r="AK111" s="1260">
        <v>96</v>
      </c>
      <c r="AL111" s="1261"/>
      <c r="AM111" s="1262"/>
      <c r="AN111" s="1263"/>
      <c r="AO111" s="587">
        <f t="shared" si="15"/>
        <v>0</v>
      </c>
      <c r="AQ111" s="1260">
        <v>96</v>
      </c>
      <c r="AR111" s="1261"/>
      <c r="AS111" s="1262"/>
      <c r="AT111" s="1263"/>
      <c r="AU111" s="587">
        <f t="shared" si="16"/>
        <v>0</v>
      </c>
      <c r="AW111" s="1260">
        <v>96</v>
      </c>
      <c r="AX111" s="1261"/>
      <c r="AY111" s="1262"/>
      <c r="AZ111" s="1263"/>
      <c r="BA111" s="587">
        <f t="shared" si="17"/>
        <v>0</v>
      </c>
    </row>
    <row r="112" spans="1:53" s="17" customFormat="1" ht="16.75" hidden="1" customHeight="1" outlineLevel="1">
      <c r="A112" s="1260">
        <v>97</v>
      </c>
      <c r="B112" s="1261"/>
      <c r="C112" s="1262"/>
      <c r="D112" s="1263"/>
      <c r="E112" s="587">
        <f t="shared" si="9"/>
        <v>0</v>
      </c>
      <c r="G112" s="1260">
        <v>97</v>
      </c>
      <c r="H112" s="1261"/>
      <c r="I112" s="1262"/>
      <c r="J112" s="1263"/>
      <c r="K112" s="587">
        <f t="shared" si="10"/>
        <v>0</v>
      </c>
      <c r="M112" s="1260">
        <v>97</v>
      </c>
      <c r="N112" s="1261"/>
      <c r="O112" s="1262"/>
      <c r="P112" s="1263"/>
      <c r="Q112" s="587">
        <f t="shared" si="11"/>
        <v>0</v>
      </c>
      <c r="S112" s="1260">
        <v>97</v>
      </c>
      <c r="T112" s="1261"/>
      <c r="U112" s="1262"/>
      <c r="V112" s="1263"/>
      <c r="W112" s="587">
        <f t="shared" si="12"/>
        <v>0</v>
      </c>
      <c r="Y112" s="1260">
        <v>97</v>
      </c>
      <c r="Z112" s="1261"/>
      <c r="AA112" s="1262"/>
      <c r="AB112" s="1263"/>
      <c r="AC112" s="587">
        <f t="shared" si="13"/>
        <v>0</v>
      </c>
      <c r="AE112" s="1260">
        <v>97</v>
      </c>
      <c r="AF112" s="1261"/>
      <c r="AG112" s="1262"/>
      <c r="AH112" s="1263"/>
      <c r="AI112" s="587">
        <f t="shared" si="14"/>
        <v>0</v>
      </c>
      <c r="AK112" s="1260">
        <v>97</v>
      </c>
      <c r="AL112" s="1261"/>
      <c r="AM112" s="1262"/>
      <c r="AN112" s="1263"/>
      <c r="AO112" s="587">
        <f t="shared" si="15"/>
        <v>0</v>
      </c>
      <c r="AQ112" s="1260">
        <v>97</v>
      </c>
      <c r="AR112" s="1261"/>
      <c r="AS112" s="1262"/>
      <c r="AT112" s="1263"/>
      <c r="AU112" s="587">
        <f t="shared" si="16"/>
        <v>0</v>
      </c>
      <c r="AW112" s="1260">
        <v>97</v>
      </c>
      <c r="AX112" s="1261"/>
      <c r="AY112" s="1262"/>
      <c r="AZ112" s="1263"/>
      <c r="BA112" s="587">
        <f t="shared" si="17"/>
        <v>0</v>
      </c>
    </row>
    <row r="113" spans="1:53" s="17" customFormat="1" ht="16.75" hidden="1" customHeight="1" outlineLevel="1">
      <c r="A113" s="1260">
        <v>98</v>
      </c>
      <c r="B113" s="1261"/>
      <c r="C113" s="1262"/>
      <c r="D113" s="1263"/>
      <c r="E113" s="587">
        <f t="shared" si="9"/>
        <v>0</v>
      </c>
      <c r="G113" s="1260">
        <v>98</v>
      </c>
      <c r="H113" s="1261"/>
      <c r="I113" s="1262"/>
      <c r="J113" s="1263"/>
      <c r="K113" s="587">
        <f t="shared" si="10"/>
        <v>0</v>
      </c>
      <c r="M113" s="1260">
        <v>98</v>
      </c>
      <c r="N113" s="1261"/>
      <c r="O113" s="1262"/>
      <c r="P113" s="1263"/>
      <c r="Q113" s="587">
        <f t="shared" si="11"/>
        <v>0</v>
      </c>
      <c r="S113" s="1260">
        <v>98</v>
      </c>
      <c r="T113" s="1261"/>
      <c r="U113" s="1262"/>
      <c r="V113" s="1263"/>
      <c r="W113" s="587">
        <f t="shared" si="12"/>
        <v>0</v>
      </c>
      <c r="Y113" s="1260">
        <v>98</v>
      </c>
      <c r="Z113" s="1261"/>
      <c r="AA113" s="1262"/>
      <c r="AB113" s="1263"/>
      <c r="AC113" s="587">
        <f t="shared" si="13"/>
        <v>0</v>
      </c>
      <c r="AE113" s="1260">
        <v>98</v>
      </c>
      <c r="AF113" s="1261"/>
      <c r="AG113" s="1262"/>
      <c r="AH113" s="1263"/>
      <c r="AI113" s="587">
        <f t="shared" si="14"/>
        <v>0</v>
      </c>
      <c r="AK113" s="1260">
        <v>98</v>
      </c>
      <c r="AL113" s="1261"/>
      <c r="AM113" s="1262"/>
      <c r="AN113" s="1263"/>
      <c r="AO113" s="587">
        <f t="shared" si="15"/>
        <v>0</v>
      </c>
      <c r="AQ113" s="1260">
        <v>98</v>
      </c>
      <c r="AR113" s="1261"/>
      <c r="AS113" s="1262"/>
      <c r="AT113" s="1263"/>
      <c r="AU113" s="587">
        <f t="shared" si="16"/>
        <v>0</v>
      </c>
      <c r="AW113" s="1260">
        <v>98</v>
      </c>
      <c r="AX113" s="1261"/>
      <c r="AY113" s="1262"/>
      <c r="AZ113" s="1263"/>
      <c r="BA113" s="587">
        <f t="shared" si="17"/>
        <v>0</v>
      </c>
    </row>
    <row r="114" spans="1:53" s="17" customFormat="1" ht="16.75" hidden="1" customHeight="1" outlineLevel="1">
      <c r="A114" s="1260">
        <v>99</v>
      </c>
      <c r="B114" s="1261"/>
      <c r="C114" s="1262"/>
      <c r="D114" s="1263"/>
      <c r="E114" s="587">
        <f t="shared" si="9"/>
        <v>0</v>
      </c>
      <c r="G114" s="1260">
        <v>99</v>
      </c>
      <c r="H114" s="1261"/>
      <c r="I114" s="1262"/>
      <c r="J114" s="1263"/>
      <c r="K114" s="587">
        <f t="shared" si="10"/>
        <v>0</v>
      </c>
      <c r="M114" s="1260">
        <v>99</v>
      </c>
      <c r="N114" s="1261"/>
      <c r="O114" s="1262"/>
      <c r="P114" s="1263"/>
      <c r="Q114" s="587">
        <f t="shared" si="11"/>
        <v>0</v>
      </c>
      <c r="S114" s="1260">
        <v>99</v>
      </c>
      <c r="T114" s="1261"/>
      <c r="U114" s="1262"/>
      <c r="V114" s="1263"/>
      <c r="W114" s="587">
        <f t="shared" si="12"/>
        <v>0</v>
      </c>
      <c r="Y114" s="1260">
        <v>99</v>
      </c>
      <c r="Z114" s="1261"/>
      <c r="AA114" s="1262"/>
      <c r="AB114" s="1263"/>
      <c r="AC114" s="587">
        <f t="shared" si="13"/>
        <v>0</v>
      </c>
      <c r="AE114" s="1260">
        <v>99</v>
      </c>
      <c r="AF114" s="1261"/>
      <c r="AG114" s="1262"/>
      <c r="AH114" s="1263"/>
      <c r="AI114" s="587">
        <f t="shared" si="14"/>
        <v>0</v>
      </c>
      <c r="AK114" s="1260">
        <v>99</v>
      </c>
      <c r="AL114" s="1261"/>
      <c r="AM114" s="1262"/>
      <c r="AN114" s="1263"/>
      <c r="AO114" s="587">
        <f t="shared" si="15"/>
        <v>0</v>
      </c>
      <c r="AQ114" s="1260">
        <v>99</v>
      </c>
      <c r="AR114" s="1261"/>
      <c r="AS114" s="1262"/>
      <c r="AT114" s="1263"/>
      <c r="AU114" s="587">
        <f t="shared" si="16"/>
        <v>0</v>
      </c>
      <c r="AW114" s="1260">
        <v>99</v>
      </c>
      <c r="AX114" s="1261"/>
      <c r="AY114" s="1262"/>
      <c r="AZ114" s="1263"/>
      <c r="BA114" s="587">
        <f t="shared" si="17"/>
        <v>0</v>
      </c>
    </row>
    <row r="115" spans="1:53" s="17" customFormat="1" ht="16.75" hidden="1" customHeight="1" outlineLevel="1">
      <c r="A115" s="1260">
        <v>100</v>
      </c>
      <c r="B115" s="1261"/>
      <c r="C115" s="1262"/>
      <c r="D115" s="1263"/>
      <c r="E115" s="587">
        <f t="shared" si="9"/>
        <v>0</v>
      </c>
      <c r="G115" s="1260">
        <v>100</v>
      </c>
      <c r="H115" s="1261"/>
      <c r="I115" s="1262"/>
      <c r="J115" s="1263"/>
      <c r="K115" s="587">
        <f t="shared" si="10"/>
        <v>0</v>
      </c>
      <c r="M115" s="1260">
        <v>100</v>
      </c>
      <c r="N115" s="1261"/>
      <c r="O115" s="1262"/>
      <c r="P115" s="1263"/>
      <c r="Q115" s="587">
        <f t="shared" si="11"/>
        <v>0</v>
      </c>
      <c r="S115" s="1260">
        <v>100</v>
      </c>
      <c r="T115" s="1261"/>
      <c r="U115" s="1262"/>
      <c r="V115" s="1263"/>
      <c r="W115" s="587">
        <f t="shared" si="12"/>
        <v>0</v>
      </c>
      <c r="Y115" s="1260">
        <v>100</v>
      </c>
      <c r="Z115" s="1261"/>
      <c r="AA115" s="1262"/>
      <c r="AB115" s="1263"/>
      <c r="AC115" s="587">
        <f t="shared" si="13"/>
        <v>0</v>
      </c>
      <c r="AE115" s="1260">
        <v>100</v>
      </c>
      <c r="AF115" s="1261"/>
      <c r="AG115" s="1262"/>
      <c r="AH115" s="1263"/>
      <c r="AI115" s="587">
        <f t="shared" si="14"/>
        <v>0</v>
      </c>
      <c r="AK115" s="1260">
        <v>100</v>
      </c>
      <c r="AL115" s="1261"/>
      <c r="AM115" s="1262"/>
      <c r="AN115" s="1263"/>
      <c r="AO115" s="587">
        <f t="shared" si="15"/>
        <v>0</v>
      </c>
      <c r="AQ115" s="1260">
        <v>100</v>
      </c>
      <c r="AR115" s="1261"/>
      <c r="AS115" s="1262"/>
      <c r="AT115" s="1263"/>
      <c r="AU115" s="587">
        <f t="shared" si="16"/>
        <v>0</v>
      </c>
      <c r="AW115" s="1260">
        <v>100</v>
      </c>
      <c r="AX115" s="1261"/>
      <c r="AY115" s="1262"/>
      <c r="AZ115" s="1263"/>
      <c r="BA115" s="587">
        <f t="shared" si="17"/>
        <v>0</v>
      </c>
    </row>
    <row r="116" spans="1:53" s="17" customFormat="1" ht="16.75" hidden="1" customHeight="1" outlineLevel="1">
      <c r="A116" s="1260">
        <v>101</v>
      </c>
      <c r="B116" s="1261"/>
      <c r="C116" s="1262"/>
      <c r="D116" s="1263"/>
      <c r="E116" s="587">
        <f t="shared" si="9"/>
        <v>0</v>
      </c>
      <c r="G116" s="1260">
        <v>101</v>
      </c>
      <c r="H116" s="1261"/>
      <c r="I116" s="1262"/>
      <c r="J116" s="1263"/>
      <c r="K116" s="587">
        <f t="shared" si="10"/>
        <v>0</v>
      </c>
      <c r="M116" s="1260">
        <v>101</v>
      </c>
      <c r="N116" s="1261"/>
      <c r="O116" s="1262"/>
      <c r="P116" s="1263"/>
      <c r="Q116" s="587">
        <f t="shared" si="11"/>
        <v>0</v>
      </c>
      <c r="S116" s="1260">
        <v>101</v>
      </c>
      <c r="T116" s="1261"/>
      <c r="U116" s="1262"/>
      <c r="V116" s="1263"/>
      <c r="W116" s="587">
        <f t="shared" si="12"/>
        <v>0</v>
      </c>
      <c r="Y116" s="1260">
        <v>101</v>
      </c>
      <c r="Z116" s="1261"/>
      <c r="AA116" s="1262"/>
      <c r="AB116" s="1263"/>
      <c r="AC116" s="587">
        <f t="shared" si="13"/>
        <v>0</v>
      </c>
      <c r="AE116" s="1260">
        <v>101</v>
      </c>
      <c r="AF116" s="1261"/>
      <c r="AG116" s="1262"/>
      <c r="AH116" s="1263"/>
      <c r="AI116" s="587">
        <f t="shared" si="14"/>
        <v>0</v>
      </c>
      <c r="AK116" s="1260">
        <v>101</v>
      </c>
      <c r="AL116" s="1261"/>
      <c r="AM116" s="1262"/>
      <c r="AN116" s="1263"/>
      <c r="AO116" s="587">
        <f t="shared" si="15"/>
        <v>0</v>
      </c>
      <c r="AQ116" s="1260">
        <v>101</v>
      </c>
      <c r="AR116" s="1261"/>
      <c r="AS116" s="1262"/>
      <c r="AT116" s="1263"/>
      <c r="AU116" s="587">
        <f t="shared" si="16"/>
        <v>0</v>
      </c>
      <c r="AW116" s="1260">
        <v>101</v>
      </c>
      <c r="AX116" s="1261"/>
      <c r="AY116" s="1262"/>
      <c r="AZ116" s="1263"/>
      <c r="BA116" s="587">
        <f t="shared" si="17"/>
        <v>0</v>
      </c>
    </row>
    <row r="117" spans="1:53" s="17" customFormat="1" ht="16.75" hidden="1" customHeight="1" outlineLevel="1">
      <c r="A117" s="1260">
        <v>102</v>
      </c>
      <c r="B117" s="1261"/>
      <c r="C117" s="1262"/>
      <c r="D117" s="1263"/>
      <c r="E117" s="587">
        <f t="shared" si="9"/>
        <v>0</v>
      </c>
      <c r="G117" s="1260">
        <v>102</v>
      </c>
      <c r="H117" s="1261"/>
      <c r="I117" s="1262"/>
      <c r="J117" s="1263"/>
      <c r="K117" s="587">
        <f t="shared" si="10"/>
        <v>0</v>
      </c>
      <c r="M117" s="1260">
        <v>102</v>
      </c>
      <c r="N117" s="1261"/>
      <c r="O117" s="1262"/>
      <c r="P117" s="1263"/>
      <c r="Q117" s="587">
        <f t="shared" si="11"/>
        <v>0</v>
      </c>
      <c r="S117" s="1260">
        <v>102</v>
      </c>
      <c r="T117" s="1261"/>
      <c r="U117" s="1262"/>
      <c r="V117" s="1263"/>
      <c r="W117" s="587">
        <f t="shared" si="12"/>
        <v>0</v>
      </c>
      <c r="Y117" s="1260">
        <v>102</v>
      </c>
      <c r="Z117" s="1261"/>
      <c r="AA117" s="1262"/>
      <c r="AB117" s="1263"/>
      <c r="AC117" s="587">
        <f t="shared" si="13"/>
        <v>0</v>
      </c>
      <c r="AE117" s="1260">
        <v>102</v>
      </c>
      <c r="AF117" s="1261"/>
      <c r="AG117" s="1262"/>
      <c r="AH117" s="1263"/>
      <c r="AI117" s="587">
        <f t="shared" si="14"/>
        <v>0</v>
      </c>
      <c r="AK117" s="1260">
        <v>102</v>
      </c>
      <c r="AL117" s="1261"/>
      <c r="AM117" s="1262"/>
      <c r="AN117" s="1263"/>
      <c r="AO117" s="587">
        <f t="shared" si="15"/>
        <v>0</v>
      </c>
      <c r="AQ117" s="1260">
        <v>102</v>
      </c>
      <c r="AR117" s="1261"/>
      <c r="AS117" s="1262"/>
      <c r="AT117" s="1263"/>
      <c r="AU117" s="587">
        <f t="shared" si="16"/>
        <v>0</v>
      </c>
      <c r="AW117" s="1260">
        <v>102</v>
      </c>
      <c r="AX117" s="1261"/>
      <c r="AY117" s="1262"/>
      <c r="AZ117" s="1263"/>
      <c r="BA117" s="587">
        <f t="shared" si="17"/>
        <v>0</v>
      </c>
    </row>
    <row r="118" spans="1:53" s="17" customFormat="1" ht="16.75" hidden="1" customHeight="1" outlineLevel="1">
      <c r="A118" s="1260">
        <v>103</v>
      </c>
      <c r="B118" s="1261"/>
      <c r="C118" s="1262"/>
      <c r="D118" s="1263"/>
      <c r="E118" s="587">
        <f t="shared" si="9"/>
        <v>0</v>
      </c>
      <c r="G118" s="1260">
        <v>103</v>
      </c>
      <c r="H118" s="1261"/>
      <c r="I118" s="1262"/>
      <c r="J118" s="1263"/>
      <c r="K118" s="587">
        <f t="shared" si="10"/>
        <v>0</v>
      </c>
      <c r="M118" s="1260">
        <v>103</v>
      </c>
      <c r="N118" s="1261"/>
      <c r="O118" s="1262"/>
      <c r="P118" s="1263"/>
      <c r="Q118" s="587">
        <f t="shared" si="11"/>
        <v>0</v>
      </c>
      <c r="S118" s="1260">
        <v>103</v>
      </c>
      <c r="T118" s="1261"/>
      <c r="U118" s="1262"/>
      <c r="V118" s="1263"/>
      <c r="W118" s="587">
        <f t="shared" si="12"/>
        <v>0</v>
      </c>
      <c r="Y118" s="1260">
        <v>103</v>
      </c>
      <c r="Z118" s="1261"/>
      <c r="AA118" s="1262"/>
      <c r="AB118" s="1263"/>
      <c r="AC118" s="587">
        <f t="shared" si="13"/>
        <v>0</v>
      </c>
      <c r="AE118" s="1260">
        <v>103</v>
      </c>
      <c r="AF118" s="1261"/>
      <c r="AG118" s="1262"/>
      <c r="AH118" s="1263"/>
      <c r="AI118" s="587">
        <f t="shared" si="14"/>
        <v>0</v>
      </c>
      <c r="AK118" s="1260">
        <v>103</v>
      </c>
      <c r="AL118" s="1261"/>
      <c r="AM118" s="1262"/>
      <c r="AN118" s="1263"/>
      <c r="AO118" s="587">
        <f t="shared" si="15"/>
        <v>0</v>
      </c>
      <c r="AQ118" s="1260">
        <v>103</v>
      </c>
      <c r="AR118" s="1261"/>
      <c r="AS118" s="1262"/>
      <c r="AT118" s="1263"/>
      <c r="AU118" s="587">
        <f t="shared" si="16"/>
        <v>0</v>
      </c>
      <c r="AW118" s="1260">
        <v>103</v>
      </c>
      <c r="AX118" s="1261"/>
      <c r="AY118" s="1262"/>
      <c r="AZ118" s="1263"/>
      <c r="BA118" s="587">
        <f t="shared" si="17"/>
        <v>0</v>
      </c>
    </row>
    <row r="119" spans="1:53" s="17" customFormat="1" ht="16.75" hidden="1" customHeight="1" outlineLevel="1">
      <c r="A119" s="1260">
        <v>104</v>
      </c>
      <c r="B119" s="1261"/>
      <c r="C119" s="1262"/>
      <c r="D119" s="1263"/>
      <c r="E119" s="587">
        <f t="shared" si="9"/>
        <v>0</v>
      </c>
      <c r="G119" s="1260">
        <v>104</v>
      </c>
      <c r="H119" s="1261"/>
      <c r="I119" s="1262"/>
      <c r="J119" s="1263"/>
      <c r="K119" s="587">
        <f t="shared" si="10"/>
        <v>0</v>
      </c>
      <c r="M119" s="1260">
        <v>104</v>
      </c>
      <c r="N119" s="1261"/>
      <c r="O119" s="1262"/>
      <c r="P119" s="1263"/>
      <c r="Q119" s="587">
        <f t="shared" si="11"/>
        <v>0</v>
      </c>
      <c r="S119" s="1260">
        <v>104</v>
      </c>
      <c r="T119" s="1261"/>
      <c r="U119" s="1262"/>
      <c r="V119" s="1263"/>
      <c r="W119" s="587">
        <f t="shared" si="12"/>
        <v>0</v>
      </c>
      <c r="Y119" s="1260">
        <v>104</v>
      </c>
      <c r="Z119" s="1261"/>
      <c r="AA119" s="1262"/>
      <c r="AB119" s="1263"/>
      <c r="AC119" s="587">
        <f t="shared" si="13"/>
        <v>0</v>
      </c>
      <c r="AE119" s="1260">
        <v>104</v>
      </c>
      <c r="AF119" s="1261"/>
      <c r="AG119" s="1262"/>
      <c r="AH119" s="1263"/>
      <c r="AI119" s="587">
        <f t="shared" si="14"/>
        <v>0</v>
      </c>
      <c r="AK119" s="1260">
        <v>104</v>
      </c>
      <c r="AL119" s="1261"/>
      <c r="AM119" s="1262"/>
      <c r="AN119" s="1263"/>
      <c r="AO119" s="587">
        <f t="shared" si="15"/>
        <v>0</v>
      </c>
      <c r="AQ119" s="1260">
        <v>104</v>
      </c>
      <c r="AR119" s="1261"/>
      <c r="AS119" s="1262"/>
      <c r="AT119" s="1263"/>
      <c r="AU119" s="587">
        <f t="shared" si="16"/>
        <v>0</v>
      </c>
      <c r="AW119" s="1260">
        <v>104</v>
      </c>
      <c r="AX119" s="1261"/>
      <c r="AY119" s="1262"/>
      <c r="AZ119" s="1263"/>
      <c r="BA119" s="587">
        <f t="shared" si="17"/>
        <v>0</v>
      </c>
    </row>
    <row r="120" spans="1:53" s="17" customFormat="1" ht="16.75" hidden="1" customHeight="1" outlineLevel="1">
      <c r="A120" s="1260">
        <v>105</v>
      </c>
      <c r="B120" s="1261"/>
      <c r="C120" s="1262"/>
      <c r="D120" s="1263"/>
      <c r="E120" s="587">
        <f t="shared" si="9"/>
        <v>0</v>
      </c>
      <c r="G120" s="1260">
        <v>105</v>
      </c>
      <c r="H120" s="1261"/>
      <c r="I120" s="1262"/>
      <c r="J120" s="1263"/>
      <c r="K120" s="587">
        <f t="shared" si="10"/>
        <v>0</v>
      </c>
      <c r="M120" s="1260">
        <v>105</v>
      </c>
      <c r="N120" s="1261"/>
      <c r="O120" s="1262"/>
      <c r="P120" s="1263"/>
      <c r="Q120" s="587">
        <f t="shared" si="11"/>
        <v>0</v>
      </c>
      <c r="S120" s="1260">
        <v>105</v>
      </c>
      <c r="T120" s="1261"/>
      <c r="U120" s="1262"/>
      <c r="V120" s="1263"/>
      <c r="W120" s="587">
        <f t="shared" si="12"/>
        <v>0</v>
      </c>
      <c r="Y120" s="1260">
        <v>105</v>
      </c>
      <c r="Z120" s="1261"/>
      <c r="AA120" s="1262"/>
      <c r="AB120" s="1263"/>
      <c r="AC120" s="587">
        <f t="shared" si="13"/>
        <v>0</v>
      </c>
      <c r="AE120" s="1260">
        <v>105</v>
      </c>
      <c r="AF120" s="1261"/>
      <c r="AG120" s="1262"/>
      <c r="AH120" s="1263"/>
      <c r="AI120" s="587">
        <f t="shared" si="14"/>
        <v>0</v>
      </c>
      <c r="AK120" s="1260">
        <v>105</v>
      </c>
      <c r="AL120" s="1261"/>
      <c r="AM120" s="1262"/>
      <c r="AN120" s="1263"/>
      <c r="AO120" s="587">
        <f t="shared" si="15"/>
        <v>0</v>
      </c>
      <c r="AQ120" s="1260">
        <v>105</v>
      </c>
      <c r="AR120" s="1261"/>
      <c r="AS120" s="1262"/>
      <c r="AT120" s="1263"/>
      <c r="AU120" s="587">
        <f t="shared" si="16"/>
        <v>0</v>
      </c>
      <c r="AW120" s="1260">
        <v>105</v>
      </c>
      <c r="AX120" s="1261"/>
      <c r="AY120" s="1262"/>
      <c r="AZ120" s="1263"/>
      <c r="BA120" s="587">
        <f t="shared" si="17"/>
        <v>0</v>
      </c>
    </row>
    <row r="121" spans="1:53" s="17" customFormat="1" ht="16.75" hidden="1" customHeight="1" outlineLevel="1">
      <c r="A121" s="1260">
        <v>106</v>
      </c>
      <c r="B121" s="1261"/>
      <c r="C121" s="1262"/>
      <c r="D121" s="1263"/>
      <c r="E121" s="587">
        <f t="shared" si="9"/>
        <v>0</v>
      </c>
      <c r="G121" s="1260">
        <v>106</v>
      </c>
      <c r="H121" s="1261"/>
      <c r="I121" s="1262"/>
      <c r="J121" s="1263"/>
      <c r="K121" s="587">
        <f t="shared" si="10"/>
        <v>0</v>
      </c>
      <c r="M121" s="1260">
        <v>106</v>
      </c>
      <c r="N121" s="1261"/>
      <c r="O121" s="1262"/>
      <c r="P121" s="1263"/>
      <c r="Q121" s="587">
        <f t="shared" si="11"/>
        <v>0</v>
      </c>
      <c r="S121" s="1260">
        <v>106</v>
      </c>
      <c r="T121" s="1261"/>
      <c r="U121" s="1262"/>
      <c r="V121" s="1263"/>
      <c r="W121" s="587">
        <f t="shared" si="12"/>
        <v>0</v>
      </c>
      <c r="Y121" s="1260">
        <v>106</v>
      </c>
      <c r="Z121" s="1261"/>
      <c r="AA121" s="1262"/>
      <c r="AB121" s="1263"/>
      <c r="AC121" s="587">
        <f t="shared" si="13"/>
        <v>0</v>
      </c>
      <c r="AE121" s="1260">
        <v>106</v>
      </c>
      <c r="AF121" s="1261"/>
      <c r="AG121" s="1262"/>
      <c r="AH121" s="1263"/>
      <c r="AI121" s="587">
        <f t="shared" si="14"/>
        <v>0</v>
      </c>
      <c r="AK121" s="1260">
        <v>106</v>
      </c>
      <c r="AL121" s="1261"/>
      <c r="AM121" s="1262"/>
      <c r="AN121" s="1263"/>
      <c r="AO121" s="587">
        <f t="shared" si="15"/>
        <v>0</v>
      </c>
      <c r="AQ121" s="1260">
        <v>106</v>
      </c>
      <c r="AR121" s="1261"/>
      <c r="AS121" s="1262"/>
      <c r="AT121" s="1263"/>
      <c r="AU121" s="587">
        <f t="shared" si="16"/>
        <v>0</v>
      </c>
      <c r="AW121" s="1260">
        <v>106</v>
      </c>
      <c r="AX121" s="1261"/>
      <c r="AY121" s="1262"/>
      <c r="AZ121" s="1263"/>
      <c r="BA121" s="587">
        <f t="shared" si="17"/>
        <v>0</v>
      </c>
    </row>
    <row r="122" spans="1:53" s="17" customFormat="1" ht="16.75" hidden="1" customHeight="1" outlineLevel="1">
      <c r="A122" s="1260">
        <v>107</v>
      </c>
      <c r="B122" s="1261"/>
      <c r="C122" s="1262"/>
      <c r="D122" s="1263"/>
      <c r="E122" s="587">
        <f t="shared" si="9"/>
        <v>0</v>
      </c>
      <c r="G122" s="1260">
        <v>107</v>
      </c>
      <c r="H122" s="1261"/>
      <c r="I122" s="1262"/>
      <c r="J122" s="1263"/>
      <c r="K122" s="587">
        <f t="shared" si="10"/>
        <v>0</v>
      </c>
      <c r="M122" s="1260">
        <v>107</v>
      </c>
      <c r="N122" s="1261"/>
      <c r="O122" s="1262"/>
      <c r="P122" s="1263"/>
      <c r="Q122" s="587">
        <f t="shared" si="11"/>
        <v>0</v>
      </c>
      <c r="S122" s="1260">
        <v>107</v>
      </c>
      <c r="T122" s="1261"/>
      <c r="U122" s="1262"/>
      <c r="V122" s="1263"/>
      <c r="W122" s="587">
        <f t="shared" si="12"/>
        <v>0</v>
      </c>
      <c r="Y122" s="1260">
        <v>107</v>
      </c>
      <c r="Z122" s="1261"/>
      <c r="AA122" s="1262"/>
      <c r="AB122" s="1263"/>
      <c r="AC122" s="587">
        <f t="shared" si="13"/>
        <v>0</v>
      </c>
      <c r="AE122" s="1260">
        <v>107</v>
      </c>
      <c r="AF122" s="1261"/>
      <c r="AG122" s="1262"/>
      <c r="AH122" s="1263"/>
      <c r="AI122" s="587">
        <f t="shared" si="14"/>
        <v>0</v>
      </c>
      <c r="AK122" s="1260">
        <v>107</v>
      </c>
      <c r="AL122" s="1261"/>
      <c r="AM122" s="1262"/>
      <c r="AN122" s="1263"/>
      <c r="AO122" s="587">
        <f t="shared" si="15"/>
        <v>0</v>
      </c>
      <c r="AQ122" s="1260">
        <v>107</v>
      </c>
      <c r="AR122" s="1261"/>
      <c r="AS122" s="1262"/>
      <c r="AT122" s="1263"/>
      <c r="AU122" s="587">
        <f t="shared" si="16"/>
        <v>0</v>
      </c>
      <c r="AW122" s="1260">
        <v>107</v>
      </c>
      <c r="AX122" s="1261"/>
      <c r="AY122" s="1262"/>
      <c r="AZ122" s="1263"/>
      <c r="BA122" s="587">
        <f t="shared" si="17"/>
        <v>0</v>
      </c>
    </row>
    <row r="123" spans="1:53" s="17" customFormat="1" ht="16.75" hidden="1" customHeight="1" outlineLevel="1">
      <c r="A123" s="1260">
        <v>108</v>
      </c>
      <c r="B123" s="1261"/>
      <c r="C123" s="1262"/>
      <c r="D123" s="1263"/>
      <c r="E123" s="587">
        <f t="shared" si="9"/>
        <v>0</v>
      </c>
      <c r="G123" s="1260">
        <v>108</v>
      </c>
      <c r="H123" s="1261"/>
      <c r="I123" s="1262"/>
      <c r="J123" s="1263"/>
      <c r="K123" s="587">
        <f t="shared" si="10"/>
        <v>0</v>
      </c>
      <c r="M123" s="1260">
        <v>108</v>
      </c>
      <c r="N123" s="1261"/>
      <c r="O123" s="1262"/>
      <c r="P123" s="1263"/>
      <c r="Q123" s="587">
        <f t="shared" si="11"/>
        <v>0</v>
      </c>
      <c r="S123" s="1260">
        <v>108</v>
      </c>
      <c r="T123" s="1261"/>
      <c r="U123" s="1262"/>
      <c r="V123" s="1263"/>
      <c r="W123" s="587">
        <f t="shared" si="12"/>
        <v>0</v>
      </c>
      <c r="Y123" s="1260">
        <v>108</v>
      </c>
      <c r="Z123" s="1261"/>
      <c r="AA123" s="1262"/>
      <c r="AB123" s="1263"/>
      <c r="AC123" s="587">
        <f t="shared" si="13"/>
        <v>0</v>
      </c>
      <c r="AE123" s="1260">
        <v>108</v>
      </c>
      <c r="AF123" s="1261"/>
      <c r="AG123" s="1262"/>
      <c r="AH123" s="1263"/>
      <c r="AI123" s="587">
        <f t="shared" si="14"/>
        <v>0</v>
      </c>
      <c r="AK123" s="1260">
        <v>108</v>
      </c>
      <c r="AL123" s="1261"/>
      <c r="AM123" s="1262"/>
      <c r="AN123" s="1263"/>
      <c r="AO123" s="587">
        <f t="shared" si="15"/>
        <v>0</v>
      </c>
      <c r="AQ123" s="1260">
        <v>108</v>
      </c>
      <c r="AR123" s="1261"/>
      <c r="AS123" s="1262"/>
      <c r="AT123" s="1263"/>
      <c r="AU123" s="587">
        <f t="shared" si="16"/>
        <v>0</v>
      </c>
      <c r="AW123" s="1260">
        <v>108</v>
      </c>
      <c r="AX123" s="1261"/>
      <c r="AY123" s="1262"/>
      <c r="AZ123" s="1263"/>
      <c r="BA123" s="587">
        <f t="shared" si="17"/>
        <v>0</v>
      </c>
    </row>
    <row r="124" spans="1:53" s="17" customFormat="1" ht="16.75" hidden="1" customHeight="1" outlineLevel="1">
      <c r="A124" s="1260">
        <v>109</v>
      </c>
      <c r="B124" s="1261"/>
      <c r="C124" s="1262"/>
      <c r="D124" s="1263"/>
      <c r="E124" s="587">
        <f t="shared" si="9"/>
        <v>0</v>
      </c>
      <c r="G124" s="1260">
        <v>109</v>
      </c>
      <c r="H124" s="1261"/>
      <c r="I124" s="1262"/>
      <c r="J124" s="1263"/>
      <c r="K124" s="587">
        <f t="shared" si="10"/>
        <v>0</v>
      </c>
      <c r="M124" s="1260">
        <v>109</v>
      </c>
      <c r="N124" s="1261"/>
      <c r="O124" s="1262"/>
      <c r="P124" s="1263"/>
      <c r="Q124" s="587">
        <f t="shared" si="11"/>
        <v>0</v>
      </c>
      <c r="S124" s="1260">
        <v>109</v>
      </c>
      <c r="T124" s="1261"/>
      <c r="U124" s="1262"/>
      <c r="V124" s="1263"/>
      <c r="W124" s="587">
        <f t="shared" si="12"/>
        <v>0</v>
      </c>
      <c r="Y124" s="1260">
        <v>109</v>
      </c>
      <c r="Z124" s="1261"/>
      <c r="AA124" s="1262"/>
      <c r="AB124" s="1263"/>
      <c r="AC124" s="587">
        <f t="shared" si="13"/>
        <v>0</v>
      </c>
      <c r="AE124" s="1260">
        <v>109</v>
      </c>
      <c r="AF124" s="1261"/>
      <c r="AG124" s="1262"/>
      <c r="AH124" s="1263"/>
      <c r="AI124" s="587">
        <f t="shared" si="14"/>
        <v>0</v>
      </c>
      <c r="AK124" s="1260">
        <v>109</v>
      </c>
      <c r="AL124" s="1261"/>
      <c r="AM124" s="1262"/>
      <c r="AN124" s="1263"/>
      <c r="AO124" s="587">
        <f t="shared" si="15"/>
        <v>0</v>
      </c>
      <c r="AQ124" s="1260">
        <v>109</v>
      </c>
      <c r="AR124" s="1261"/>
      <c r="AS124" s="1262"/>
      <c r="AT124" s="1263"/>
      <c r="AU124" s="587">
        <f t="shared" si="16"/>
        <v>0</v>
      </c>
      <c r="AW124" s="1260">
        <v>109</v>
      </c>
      <c r="AX124" s="1261"/>
      <c r="AY124" s="1262"/>
      <c r="AZ124" s="1263"/>
      <c r="BA124" s="587">
        <f t="shared" si="17"/>
        <v>0</v>
      </c>
    </row>
    <row r="125" spans="1:53" s="17" customFormat="1" ht="16.75" hidden="1" customHeight="1" outlineLevel="1">
      <c r="A125" s="1260">
        <v>110</v>
      </c>
      <c r="B125" s="1261"/>
      <c r="C125" s="1262"/>
      <c r="D125" s="1263"/>
      <c r="E125" s="587">
        <f t="shared" si="9"/>
        <v>0</v>
      </c>
      <c r="G125" s="1260">
        <v>110</v>
      </c>
      <c r="H125" s="1261"/>
      <c r="I125" s="1262"/>
      <c r="J125" s="1263"/>
      <c r="K125" s="587">
        <f t="shared" si="10"/>
        <v>0</v>
      </c>
      <c r="M125" s="1260">
        <v>110</v>
      </c>
      <c r="N125" s="1261"/>
      <c r="O125" s="1262"/>
      <c r="P125" s="1263"/>
      <c r="Q125" s="587">
        <f t="shared" si="11"/>
        <v>0</v>
      </c>
      <c r="S125" s="1260">
        <v>110</v>
      </c>
      <c r="T125" s="1261"/>
      <c r="U125" s="1262"/>
      <c r="V125" s="1263"/>
      <c r="W125" s="587">
        <f t="shared" si="12"/>
        <v>0</v>
      </c>
      <c r="Y125" s="1260">
        <v>110</v>
      </c>
      <c r="Z125" s="1261"/>
      <c r="AA125" s="1262"/>
      <c r="AB125" s="1263"/>
      <c r="AC125" s="587">
        <f t="shared" si="13"/>
        <v>0</v>
      </c>
      <c r="AE125" s="1260">
        <v>110</v>
      </c>
      <c r="AF125" s="1261"/>
      <c r="AG125" s="1262"/>
      <c r="AH125" s="1263"/>
      <c r="AI125" s="587">
        <f t="shared" si="14"/>
        <v>0</v>
      </c>
      <c r="AK125" s="1260">
        <v>110</v>
      </c>
      <c r="AL125" s="1261"/>
      <c r="AM125" s="1262"/>
      <c r="AN125" s="1263"/>
      <c r="AO125" s="587">
        <f t="shared" si="15"/>
        <v>0</v>
      </c>
      <c r="AQ125" s="1260">
        <v>110</v>
      </c>
      <c r="AR125" s="1261"/>
      <c r="AS125" s="1262"/>
      <c r="AT125" s="1263"/>
      <c r="AU125" s="587">
        <f t="shared" si="16"/>
        <v>0</v>
      </c>
      <c r="AW125" s="1260">
        <v>110</v>
      </c>
      <c r="AX125" s="1261"/>
      <c r="AY125" s="1262"/>
      <c r="AZ125" s="1263"/>
      <c r="BA125" s="587">
        <f t="shared" si="17"/>
        <v>0</v>
      </c>
    </row>
    <row r="126" spans="1:53" s="17" customFormat="1" ht="16.75" hidden="1" customHeight="1" outlineLevel="1">
      <c r="A126" s="1260">
        <v>111</v>
      </c>
      <c r="B126" s="1261"/>
      <c r="C126" s="1262"/>
      <c r="D126" s="1263"/>
      <c r="E126" s="587">
        <f t="shared" si="9"/>
        <v>0</v>
      </c>
      <c r="G126" s="1260">
        <v>111</v>
      </c>
      <c r="H126" s="1261"/>
      <c r="I126" s="1262"/>
      <c r="J126" s="1263"/>
      <c r="K126" s="587">
        <f t="shared" si="10"/>
        <v>0</v>
      </c>
      <c r="M126" s="1260">
        <v>111</v>
      </c>
      <c r="N126" s="1261"/>
      <c r="O126" s="1262"/>
      <c r="P126" s="1263"/>
      <c r="Q126" s="587">
        <f t="shared" si="11"/>
        <v>0</v>
      </c>
      <c r="S126" s="1260">
        <v>111</v>
      </c>
      <c r="T126" s="1261"/>
      <c r="U126" s="1262"/>
      <c r="V126" s="1263"/>
      <c r="W126" s="587">
        <f t="shared" si="12"/>
        <v>0</v>
      </c>
      <c r="Y126" s="1260">
        <v>111</v>
      </c>
      <c r="Z126" s="1261"/>
      <c r="AA126" s="1262"/>
      <c r="AB126" s="1263"/>
      <c r="AC126" s="587">
        <f t="shared" si="13"/>
        <v>0</v>
      </c>
      <c r="AE126" s="1260">
        <v>111</v>
      </c>
      <c r="AF126" s="1261"/>
      <c r="AG126" s="1262"/>
      <c r="AH126" s="1263"/>
      <c r="AI126" s="587">
        <f t="shared" si="14"/>
        <v>0</v>
      </c>
      <c r="AK126" s="1260">
        <v>111</v>
      </c>
      <c r="AL126" s="1261"/>
      <c r="AM126" s="1262"/>
      <c r="AN126" s="1263"/>
      <c r="AO126" s="587">
        <f t="shared" si="15"/>
        <v>0</v>
      </c>
      <c r="AQ126" s="1260">
        <v>111</v>
      </c>
      <c r="AR126" s="1261"/>
      <c r="AS126" s="1262"/>
      <c r="AT126" s="1263"/>
      <c r="AU126" s="587">
        <f t="shared" si="16"/>
        <v>0</v>
      </c>
      <c r="AW126" s="1260">
        <v>111</v>
      </c>
      <c r="AX126" s="1261"/>
      <c r="AY126" s="1262"/>
      <c r="AZ126" s="1263"/>
      <c r="BA126" s="587">
        <f t="shared" si="17"/>
        <v>0</v>
      </c>
    </row>
    <row r="127" spans="1:53" s="17" customFormat="1" ht="16.75" hidden="1" customHeight="1" outlineLevel="1">
      <c r="A127" s="1260">
        <v>112</v>
      </c>
      <c r="B127" s="1261"/>
      <c r="C127" s="1262"/>
      <c r="D127" s="1263"/>
      <c r="E127" s="587">
        <f t="shared" si="9"/>
        <v>0</v>
      </c>
      <c r="G127" s="1260">
        <v>112</v>
      </c>
      <c r="H127" s="1261"/>
      <c r="I127" s="1262"/>
      <c r="J127" s="1263"/>
      <c r="K127" s="587">
        <f t="shared" si="10"/>
        <v>0</v>
      </c>
      <c r="M127" s="1260">
        <v>112</v>
      </c>
      <c r="N127" s="1261"/>
      <c r="O127" s="1262"/>
      <c r="P127" s="1263"/>
      <c r="Q127" s="587">
        <f t="shared" si="11"/>
        <v>0</v>
      </c>
      <c r="S127" s="1260">
        <v>112</v>
      </c>
      <c r="T127" s="1261"/>
      <c r="U127" s="1262"/>
      <c r="V127" s="1263"/>
      <c r="W127" s="587">
        <f t="shared" si="12"/>
        <v>0</v>
      </c>
      <c r="Y127" s="1260">
        <v>112</v>
      </c>
      <c r="Z127" s="1261"/>
      <c r="AA127" s="1262"/>
      <c r="AB127" s="1263"/>
      <c r="AC127" s="587">
        <f t="shared" si="13"/>
        <v>0</v>
      </c>
      <c r="AE127" s="1260">
        <v>112</v>
      </c>
      <c r="AF127" s="1261"/>
      <c r="AG127" s="1262"/>
      <c r="AH127" s="1263"/>
      <c r="AI127" s="587">
        <f t="shared" si="14"/>
        <v>0</v>
      </c>
      <c r="AK127" s="1260">
        <v>112</v>
      </c>
      <c r="AL127" s="1261"/>
      <c r="AM127" s="1262"/>
      <c r="AN127" s="1263"/>
      <c r="AO127" s="587">
        <f t="shared" si="15"/>
        <v>0</v>
      </c>
      <c r="AQ127" s="1260">
        <v>112</v>
      </c>
      <c r="AR127" s="1261"/>
      <c r="AS127" s="1262"/>
      <c r="AT127" s="1263"/>
      <c r="AU127" s="587">
        <f t="shared" si="16"/>
        <v>0</v>
      </c>
      <c r="AW127" s="1260">
        <v>112</v>
      </c>
      <c r="AX127" s="1261"/>
      <c r="AY127" s="1262"/>
      <c r="AZ127" s="1263"/>
      <c r="BA127" s="587">
        <f t="shared" si="17"/>
        <v>0</v>
      </c>
    </row>
    <row r="128" spans="1:53" s="17" customFormat="1" ht="16.75" hidden="1" customHeight="1" outlineLevel="1">
      <c r="A128" s="1260">
        <v>113</v>
      </c>
      <c r="B128" s="1261"/>
      <c r="C128" s="1262"/>
      <c r="D128" s="1263"/>
      <c r="E128" s="587">
        <f t="shared" si="9"/>
        <v>0</v>
      </c>
      <c r="G128" s="1260">
        <v>113</v>
      </c>
      <c r="H128" s="1261"/>
      <c r="I128" s="1262"/>
      <c r="J128" s="1263"/>
      <c r="K128" s="587">
        <f t="shared" si="10"/>
        <v>0</v>
      </c>
      <c r="M128" s="1260">
        <v>113</v>
      </c>
      <c r="N128" s="1261"/>
      <c r="O128" s="1262"/>
      <c r="P128" s="1263"/>
      <c r="Q128" s="587">
        <f t="shared" si="11"/>
        <v>0</v>
      </c>
      <c r="S128" s="1260">
        <v>113</v>
      </c>
      <c r="T128" s="1261"/>
      <c r="U128" s="1262"/>
      <c r="V128" s="1263"/>
      <c r="W128" s="587">
        <f t="shared" si="12"/>
        <v>0</v>
      </c>
      <c r="Y128" s="1260">
        <v>113</v>
      </c>
      <c r="Z128" s="1261"/>
      <c r="AA128" s="1262"/>
      <c r="AB128" s="1263"/>
      <c r="AC128" s="587">
        <f t="shared" si="13"/>
        <v>0</v>
      </c>
      <c r="AE128" s="1260">
        <v>113</v>
      </c>
      <c r="AF128" s="1261"/>
      <c r="AG128" s="1262"/>
      <c r="AH128" s="1263"/>
      <c r="AI128" s="587">
        <f t="shared" si="14"/>
        <v>0</v>
      </c>
      <c r="AK128" s="1260">
        <v>113</v>
      </c>
      <c r="AL128" s="1261"/>
      <c r="AM128" s="1262"/>
      <c r="AN128" s="1263"/>
      <c r="AO128" s="587">
        <f t="shared" si="15"/>
        <v>0</v>
      </c>
      <c r="AQ128" s="1260">
        <v>113</v>
      </c>
      <c r="AR128" s="1261"/>
      <c r="AS128" s="1262"/>
      <c r="AT128" s="1263"/>
      <c r="AU128" s="587">
        <f t="shared" si="16"/>
        <v>0</v>
      </c>
      <c r="AW128" s="1260">
        <v>113</v>
      </c>
      <c r="AX128" s="1261"/>
      <c r="AY128" s="1262"/>
      <c r="AZ128" s="1263"/>
      <c r="BA128" s="587">
        <f t="shared" si="17"/>
        <v>0</v>
      </c>
    </row>
    <row r="129" spans="1:53" s="17" customFormat="1" ht="16.75" hidden="1" customHeight="1" outlineLevel="1">
      <c r="A129" s="1260">
        <v>114</v>
      </c>
      <c r="B129" s="1261"/>
      <c r="C129" s="1262"/>
      <c r="D129" s="1263"/>
      <c r="E129" s="587">
        <f t="shared" si="9"/>
        <v>0</v>
      </c>
      <c r="G129" s="1260">
        <v>114</v>
      </c>
      <c r="H129" s="1261"/>
      <c r="I129" s="1262"/>
      <c r="J129" s="1263"/>
      <c r="K129" s="587">
        <f t="shared" si="10"/>
        <v>0</v>
      </c>
      <c r="M129" s="1260">
        <v>114</v>
      </c>
      <c r="N129" s="1261"/>
      <c r="O129" s="1262"/>
      <c r="P129" s="1263"/>
      <c r="Q129" s="587">
        <f t="shared" si="11"/>
        <v>0</v>
      </c>
      <c r="S129" s="1260">
        <v>114</v>
      </c>
      <c r="T129" s="1261"/>
      <c r="U129" s="1262"/>
      <c r="V129" s="1263"/>
      <c r="W129" s="587">
        <f t="shared" si="12"/>
        <v>0</v>
      </c>
      <c r="Y129" s="1260">
        <v>114</v>
      </c>
      <c r="Z129" s="1261"/>
      <c r="AA129" s="1262"/>
      <c r="AB129" s="1263"/>
      <c r="AC129" s="587">
        <f t="shared" si="13"/>
        <v>0</v>
      </c>
      <c r="AE129" s="1260">
        <v>114</v>
      </c>
      <c r="AF129" s="1261"/>
      <c r="AG129" s="1262"/>
      <c r="AH129" s="1263"/>
      <c r="AI129" s="587">
        <f t="shared" si="14"/>
        <v>0</v>
      </c>
      <c r="AK129" s="1260">
        <v>114</v>
      </c>
      <c r="AL129" s="1261"/>
      <c r="AM129" s="1262"/>
      <c r="AN129" s="1263"/>
      <c r="AO129" s="587">
        <f t="shared" si="15"/>
        <v>0</v>
      </c>
      <c r="AQ129" s="1260">
        <v>114</v>
      </c>
      <c r="AR129" s="1261"/>
      <c r="AS129" s="1262"/>
      <c r="AT129" s="1263"/>
      <c r="AU129" s="587">
        <f t="shared" si="16"/>
        <v>0</v>
      </c>
      <c r="AW129" s="1260">
        <v>114</v>
      </c>
      <c r="AX129" s="1261"/>
      <c r="AY129" s="1262"/>
      <c r="AZ129" s="1263"/>
      <c r="BA129" s="587">
        <f t="shared" si="17"/>
        <v>0</v>
      </c>
    </row>
    <row r="130" spans="1:53" s="17" customFormat="1" ht="16.75" hidden="1" customHeight="1" outlineLevel="1">
      <c r="A130" s="1260">
        <v>115</v>
      </c>
      <c r="B130" s="1261"/>
      <c r="C130" s="1262"/>
      <c r="D130" s="1263"/>
      <c r="E130" s="587">
        <f t="shared" si="9"/>
        <v>0</v>
      </c>
      <c r="G130" s="1260">
        <v>115</v>
      </c>
      <c r="H130" s="1261"/>
      <c r="I130" s="1262"/>
      <c r="J130" s="1263"/>
      <c r="K130" s="587">
        <f t="shared" si="10"/>
        <v>0</v>
      </c>
      <c r="M130" s="1260">
        <v>115</v>
      </c>
      <c r="N130" s="1261"/>
      <c r="O130" s="1262"/>
      <c r="P130" s="1263"/>
      <c r="Q130" s="587">
        <f t="shared" si="11"/>
        <v>0</v>
      </c>
      <c r="S130" s="1260">
        <v>115</v>
      </c>
      <c r="T130" s="1261"/>
      <c r="U130" s="1262"/>
      <c r="V130" s="1263"/>
      <c r="W130" s="587">
        <f t="shared" si="12"/>
        <v>0</v>
      </c>
      <c r="Y130" s="1260">
        <v>115</v>
      </c>
      <c r="Z130" s="1261"/>
      <c r="AA130" s="1262"/>
      <c r="AB130" s="1263"/>
      <c r="AC130" s="587">
        <f t="shared" si="13"/>
        <v>0</v>
      </c>
      <c r="AE130" s="1260">
        <v>115</v>
      </c>
      <c r="AF130" s="1261"/>
      <c r="AG130" s="1262"/>
      <c r="AH130" s="1263"/>
      <c r="AI130" s="587">
        <f t="shared" si="14"/>
        <v>0</v>
      </c>
      <c r="AK130" s="1260">
        <v>115</v>
      </c>
      <c r="AL130" s="1261"/>
      <c r="AM130" s="1262"/>
      <c r="AN130" s="1263"/>
      <c r="AO130" s="587">
        <f t="shared" si="15"/>
        <v>0</v>
      </c>
      <c r="AQ130" s="1260">
        <v>115</v>
      </c>
      <c r="AR130" s="1261"/>
      <c r="AS130" s="1262"/>
      <c r="AT130" s="1263"/>
      <c r="AU130" s="587">
        <f t="shared" si="16"/>
        <v>0</v>
      </c>
      <c r="AW130" s="1260">
        <v>115</v>
      </c>
      <c r="AX130" s="1261"/>
      <c r="AY130" s="1262"/>
      <c r="AZ130" s="1263"/>
      <c r="BA130" s="587">
        <f t="shared" si="17"/>
        <v>0</v>
      </c>
    </row>
    <row r="131" spans="1:53" s="17" customFormat="1" ht="16.75" hidden="1" customHeight="1" outlineLevel="1">
      <c r="A131" s="1260">
        <v>116</v>
      </c>
      <c r="B131" s="1261"/>
      <c r="C131" s="1262"/>
      <c r="D131" s="1263"/>
      <c r="E131" s="587">
        <f t="shared" si="9"/>
        <v>0</v>
      </c>
      <c r="G131" s="1260">
        <v>116</v>
      </c>
      <c r="H131" s="1261"/>
      <c r="I131" s="1262"/>
      <c r="J131" s="1263"/>
      <c r="K131" s="587">
        <f t="shared" si="10"/>
        <v>0</v>
      </c>
      <c r="M131" s="1260">
        <v>116</v>
      </c>
      <c r="N131" s="1261"/>
      <c r="O131" s="1262"/>
      <c r="P131" s="1263"/>
      <c r="Q131" s="587">
        <f t="shared" si="11"/>
        <v>0</v>
      </c>
      <c r="S131" s="1260">
        <v>116</v>
      </c>
      <c r="T131" s="1261"/>
      <c r="U131" s="1262"/>
      <c r="V131" s="1263"/>
      <c r="W131" s="587">
        <f t="shared" si="12"/>
        <v>0</v>
      </c>
      <c r="Y131" s="1260">
        <v>116</v>
      </c>
      <c r="Z131" s="1261"/>
      <c r="AA131" s="1262"/>
      <c r="AB131" s="1263"/>
      <c r="AC131" s="587">
        <f t="shared" si="13"/>
        <v>0</v>
      </c>
      <c r="AE131" s="1260">
        <v>116</v>
      </c>
      <c r="AF131" s="1261"/>
      <c r="AG131" s="1262"/>
      <c r="AH131" s="1263"/>
      <c r="AI131" s="587">
        <f t="shared" si="14"/>
        <v>0</v>
      </c>
      <c r="AK131" s="1260">
        <v>116</v>
      </c>
      <c r="AL131" s="1261"/>
      <c r="AM131" s="1262"/>
      <c r="AN131" s="1263"/>
      <c r="AO131" s="587">
        <f t="shared" si="15"/>
        <v>0</v>
      </c>
      <c r="AQ131" s="1260">
        <v>116</v>
      </c>
      <c r="AR131" s="1261"/>
      <c r="AS131" s="1262"/>
      <c r="AT131" s="1263"/>
      <c r="AU131" s="587">
        <f t="shared" si="16"/>
        <v>0</v>
      </c>
      <c r="AW131" s="1260">
        <v>116</v>
      </c>
      <c r="AX131" s="1261"/>
      <c r="AY131" s="1262"/>
      <c r="AZ131" s="1263"/>
      <c r="BA131" s="587">
        <f t="shared" si="17"/>
        <v>0</v>
      </c>
    </row>
    <row r="132" spans="1:53" s="17" customFormat="1" ht="16.75" hidden="1" customHeight="1" outlineLevel="1">
      <c r="A132" s="1260">
        <v>117</v>
      </c>
      <c r="B132" s="1261"/>
      <c r="C132" s="1262"/>
      <c r="D132" s="1263"/>
      <c r="E132" s="587">
        <f t="shared" si="9"/>
        <v>0</v>
      </c>
      <c r="G132" s="1260">
        <v>117</v>
      </c>
      <c r="H132" s="1261"/>
      <c r="I132" s="1262"/>
      <c r="J132" s="1263"/>
      <c r="K132" s="587">
        <f t="shared" si="10"/>
        <v>0</v>
      </c>
      <c r="M132" s="1260">
        <v>117</v>
      </c>
      <c r="N132" s="1261"/>
      <c r="O132" s="1262"/>
      <c r="P132" s="1263"/>
      <c r="Q132" s="587">
        <f t="shared" si="11"/>
        <v>0</v>
      </c>
      <c r="S132" s="1260">
        <v>117</v>
      </c>
      <c r="T132" s="1261"/>
      <c r="U132" s="1262"/>
      <c r="V132" s="1263"/>
      <c r="W132" s="587">
        <f t="shared" si="12"/>
        <v>0</v>
      </c>
      <c r="Y132" s="1260">
        <v>117</v>
      </c>
      <c r="Z132" s="1261"/>
      <c r="AA132" s="1262"/>
      <c r="AB132" s="1263"/>
      <c r="AC132" s="587">
        <f t="shared" si="13"/>
        <v>0</v>
      </c>
      <c r="AE132" s="1260">
        <v>117</v>
      </c>
      <c r="AF132" s="1261"/>
      <c r="AG132" s="1262"/>
      <c r="AH132" s="1263"/>
      <c r="AI132" s="587">
        <f t="shared" si="14"/>
        <v>0</v>
      </c>
      <c r="AK132" s="1260">
        <v>117</v>
      </c>
      <c r="AL132" s="1261"/>
      <c r="AM132" s="1262"/>
      <c r="AN132" s="1263"/>
      <c r="AO132" s="587">
        <f t="shared" si="15"/>
        <v>0</v>
      </c>
      <c r="AQ132" s="1260">
        <v>117</v>
      </c>
      <c r="AR132" s="1261"/>
      <c r="AS132" s="1262"/>
      <c r="AT132" s="1263"/>
      <c r="AU132" s="587">
        <f t="shared" si="16"/>
        <v>0</v>
      </c>
      <c r="AW132" s="1260">
        <v>117</v>
      </c>
      <c r="AX132" s="1261"/>
      <c r="AY132" s="1262"/>
      <c r="AZ132" s="1263"/>
      <c r="BA132" s="587">
        <f t="shared" si="17"/>
        <v>0</v>
      </c>
    </row>
    <row r="133" spans="1:53" s="17" customFormat="1" ht="16.75" hidden="1" customHeight="1" outlineLevel="1">
      <c r="A133" s="1260">
        <v>118</v>
      </c>
      <c r="B133" s="1261"/>
      <c r="C133" s="1262"/>
      <c r="D133" s="1263"/>
      <c r="E133" s="587">
        <f t="shared" si="9"/>
        <v>0</v>
      </c>
      <c r="G133" s="1260">
        <v>118</v>
      </c>
      <c r="H133" s="1261"/>
      <c r="I133" s="1262"/>
      <c r="J133" s="1263"/>
      <c r="K133" s="587">
        <f t="shared" si="10"/>
        <v>0</v>
      </c>
      <c r="M133" s="1260">
        <v>118</v>
      </c>
      <c r="N133" s="1261"/>
      <c r="O133" s="1262"/>
      <c r="P133" s="1263"/>
      <c r="Q133" s="587">
        <f t="shared" si="11"/>
        <v>0</v>
      </c>
      <c r="S133" s="1260">
        <v>118</v>
      </c>
      <c r="T133" s="1261"/>
      <c r="U133" s="1262"/>
      <c r="V133" s="1263"/>
      <c r="W133" s="587">
        <f t="shared" si="12"/>
        <v>0</v>
      </c>
      <c r="Y133" s="1260">
        <v>118</v>
      </c>
      <c r="Z133" s="1261"/>
      <c r="AA133" s="1262"/>
      <c r="AB133" s="1263"/>
      <c r="AC133" s="587">
        <f t="shared" si="13"/>
        <v>0</v>
      </c>
      <c r="AE133" s="1260">
        <v>118</v>
      </c>
      <c r="AF133" s="1261"/>
      <c r="AG133" s="1262"/>
      <c r="AH133" s="1263"/>
      <c r="AI133" s="587">
        <f t="shared" si="14"/>
        <v>0</v>
      </c>
      <c r="AK133" s="1260">
        <v>118</v>
      </c>
      <c r="AL133" s="1261"/>
      <c r="AM133" s="1262"/>
      <c r="AN133" s="1263"/>
      <c r="AO133" s="587">
        <f t="shared" si="15"/>
        <v>0</v>
      </c>
      <c r="AQ133" s="1260">
        <v>118</v>
      </c>
      <c r="AR133" s="1261"/>
      <c r="AS133" s="1262"/>
      <c r="AT133" s="1263"/>
      <c r="AU133" s="587">
        <f t="shared" si="16"/>
        <v>0</v>
      </c>
      <c r="AW133" s="1260">
        <v>118</v>
      </c>
      <c r="AX133" s="1261"/>
      <c r="AY133" s="1262"/>
      <c r="AZ133" s="1263"/>
      <c r="BA133" s="587">
        <f t="shared" si="17"/>
        <v>0</v>
      </c>
    </row>
    <row r="134" spans="1:53" s="17" customFormat="1" ht="16.75" hidden="1" customHeight="1" outlineLevel="1">
      <c r="A134" s="1260">
        <v>119</v>
      </c>
      <c r="B134" s="1261"/>
      <c r="C134" s="1262"/>
      <c r="D134" s="1263"/>
      <c r="E134" s="587">
        <f t="shared" si="9"/>
        <v>0</v>
      </c>
      <c r="G134" s="1260">
        <v>119</v>
      </c>
      <c r="H134" s="1261"/>
      <c r="I134" s="1262"/>
      <c r="J134" s="1263"/>
      <c r="K134" s="587">
        <f t="shared" si="10"/>
        <v>0</v>
      </c>
      <c r="M134" s="1260">
        <v>119</v>
      </c>
      <c r="N134" s="1261"/>
      <c r="O134" s="1262"/>
      <c r="P134" s="1263"/>
      <c r="Q134" s="587">
        <f t="shared" si="11"/>
        <v>0</v>
      </c>
      <c r="S134" s="1260">
        <v>119</v>
      </c>
      <c r="T134" s="1261"/>
      <c r="U134" s="1262"/>
      <c r="V134" s="1263"/>
      <c r="W134" s="587">
        <f t="shared" si="12"/>
        <v>0</v>
      </c>
      <c r="Y134" s="1260">
        <v>119</v>
      </c>
      <c r="Z134" s="1261"/>
      <c r="AA134" s="1262"/>
      <c r="AB134" s="1263"/>
      <c r="AC134" s="587">
        <f t="shared" si="13"/>
        <v>0</v>
      </c>
      <c r="AE134" s="1260">
        <v>119</v>
      </c>
      <c r="AF134" s="1261"/>
      <c r="AG134" s="1262"/>
      <c r="AH134" s="1263"/>
      <c r="AI134" s="587">
        <f t="shared" si="14"/>
        <v>0</v>
      </c>
      <c r="AK134" s="1260">
        <v>119</v>
      </c>
      <c r="AL134" s="1261"/>
      <c r="AM134" s="1262"/>
      <c r="AN134" s="1263"/>
      <c r="AO134" s="587">
        <f t="shared" si="15"/>
        <v>0</v>
      </c>
      <c r="AQ134" s="1260">
        <v>119</v>
      </c>
      <c r="AR134" s="1261"/>
      <c r="AS134" s="1262"/>
      <c r="AT134" s="1263"/>
      <c r="AU134" s="587">
        <f t="shared" si="16"/>
        <v>0</v>
      </c>
      <c r="AW134" s="1260">
        <v>119</v>
      </c>
      <c r="AX134" s="1261"/>
      <c r="AY134" s="1262"/>
      <c r="AZ134" s="1263"/>
      <c r="BA134" s="587">
        <f t="shared" si="17"/>
        <v>0</v>
      </c>
    </row>
    <row r="135" spans="1:53" s="17" customFormat="1" ht="16.75" hidden="1" customHeight="1" outlineLevel="1">
      <c r="A135" s="1260">
        <v>120</v>
      </c>
      <c r="B135" s="1261"/>
      <c r="C135" s="1262"/>
      <c r="D135" s="1263"/>
      <c r="E135" s="587">
        <f t="shared" si="9"/>
        <v>0</v>
      </c>
      <c r="G135" s="1260">
        <v>120</v>
      </c>
      <c r="H135" s="1261"/>
      <c r="I135" s="1262"/>
      <c r="J135" s="1263"/>
      <c r="K135" s="587">
        <f t="shared" si="10"/>
        <v>0</v>
      </c>
      <c r="M135" s="1260">
        <v>120</v>
      </c>
      <c r="N135" s="1261"/>
      <c r="O135" s="1262"/>
      <c r="P135" s="1263"/>
      <c r="Q135" s="587">
        <f t="shared" si="11"/>
        <v>0</v>
      </c>
      <c r="S135" s="1260">
        <v>120</v>
      </c>
      <c r="T135" s="1261"/>
      <c r="U135" s="1262"/>
      <c r="V135" s="1263"/>
      <c r="W135" s="587">
        <f t="shared" si="12"/>
        <v>0</v>
      </c>
      <c r="Y135" s="1260">
        <v>120</v>
      </c>
      <c r="Z135" s="1261"/>
      <c r="AA135" s="1262"/>
      <c r="AB135" s="1263"/>
      <c r="AC135" s="587">
        <f t="shared" si="13"/>
        <v>0</v>
      </c>
      <c r="AE135" s="1260">
        <v>120</v>
      </c>
      <c r="AF135" s="1261"/>
      <c r="AG135" s="1262"/>
      <c r="AH135" s="1263"/>
      <c r="AI135" s="587">
        <f t="shared" si="14"/>
        <v>0</v>
      </c>
      <c r="AK135" s="1260">
        <v>120</v>
      </c>
      <c r="AL135" s="1261"/>
      <c r="AM135" s="1262"/>
      <c r="AN135" s="1263"/>
      <c r="AO135" s="587">
        <f t="shared" si="15"/>
        <v>0</v>
      </c>
      <c r="AQ135" s="1260">
        <v>120</v>
      </c>
      <c r="AR135" s="1261"/>
      <c r="AS135" s="1262"/>
      <c r="AT135" s="1263"/>
      <c r="AU135" s="587">
        <f t="shared" si="16"/>
        <v>0</v>
      </c>
      <c r="AW135" s="1260">
        <v>120</v>
      </c>
      <c r="AX135" s="1261"/>
      <c r="AY135" s="1262"/>
      <c r="AZ135" s="1263"/>
      <c r="BA135" s="587">
        <f t="shared" si="17"/>
        <v>0</v>
      </c>
    </row>
    <row r="136" spans="1:53" s="17" customFormat="1" ht="16.75" hidden="1" customHeight="1" outlineLevel="1">
      <c r="A136" s="1260">
        <v>121</v>
      </c>
      <c r="B136" s="1261"/>
      <c r="C136" s="1262"/>
      <c r="D136" s="1263"/>
      <c r="E136" s="587">
        <f t="shared" si="9"/>
        <v>0</v>
      </c>
      <c r="G136" s="1260">
        <v>121</v>
      </c>
      <c r="H136" s="1261"/>
      <c r="I136" s="1262"/>
      <c r="J136" s="1263"/>
      <c r="K136" s="587">
        <f t="shared" si="10"/>
        <v>0</v>
      </c>
      <c r="M136" s="1260">
        <v>121</v>
      </c>
      <c r="N136" s="1261"/>
      <c r="O136" s="1262"/>
      <c r="P136" s="1263"/>
      <c r="Q136" s="587">
        <f t="shared" si="11"/>
        <v>0</v>
      </c>
      <c r="S136" s="1260">
        <v>121</v>
      </c>
      <c r="T136" s="1261"/>
      <c r="U136" s="1262"/>
      <c r="V136" s="1263"/>
      <c r="W136" s="587">
        <f t="shared" si="12"/>
        <v>0</v>
      </c>
      <c r="Y136" s="1260">
        <v>121</v>
      </c>
      <c r="Z136" s="1261"/>
      <c r="AA136" s="1262"/>
      <c r="AB136" s="1263"/>
      <c r="AC136" s="587">
        <f t="shared" si="13"/>
        <v>0</v>
      </c>
      <c r="AE136" s="1260">
        <v>121</v>
      </c>
      <c r="AF136" s="1261"/>
      <c r="AG136" s="1262"/>
      <c r="AH136" s="1263"/>
      <c r="AI136" s="587">
        <f t="shared" si="14"/>
        <v>0</v>
      </c>
      <c r="AK136" s="1260">
        <v>121</v>
      </c>
      <c r="AL136" s="1261"/>
      <c r="AM136" s="1262"/>
      <c r="AN136" s="1263"/>
      <c r="AO136" s="587">
        <f t="shared" si="15"/>
        <v>0</v>
      </c>
      <c r="AQ136" s="1260">
        <v>121</v>
      </c>
      <c r="AR136" s="1261"/>
      <c r="AS136" s="1262"/>
      <c r="AT136" s="1263"/>
      <c r="AU136" s="587">
        <f t="shared" si="16"/>
        <v>0</v>
      </c>
      <c r="AW136" s="1260">
        <v>121</v>
      </c>
      <c r="AX136" s="1261"/>
      <c r="AY136" s="1262"/>
      <c r="AZ136" s="1263"/>
      <c r="BA136" s="587">
        <f t="shared" si="17"/>
        <v>0</v>
      </c>
    </row>
    <row r="137" spans="1:53" s="17" customFormat="1" ht="16.75" hidden="1" customHeight="1" outlineLevel="1">
      <c r="A137" s="1260">
        <v>122</v>
      </c>
      <c r="B137" s="1261"/>
      <c r="C137" s="1262"/>
      <c r="D137" s="1263"/>
      <c r="E137" s="587">
        <f t="shared" si="9"/>
        <v>0</v>
      </c>
      <c r="G137" s="1260">
        <v>122</v>
      </c>
      <c r="H137" s="1261"/>
      <c r="I137" s="1262"/>
      <c r="J137" s="1263"/>
      <c r="K137" s="587">
        <f t="shared" si="10"/>
        <v>0</v>
      </c>
      <c r="M137" s="1260">
        <v>122</v>
      </c>
      <c r="N137" s="1261"/>
      <c r="O137" s="1262"/>
      <c r="P137" s="1263"/>
      <c r="Q137" s="587">
        <f t="shared" si="11"/>
        <v>0</v>
      </c>
      <c r="S137" s="1260">
        <v>122</v>
      </c>
      <c r="T137" s="1261"/>
      <c r="U137" s="1262"/>
      <c r="V137" s="1263"/>
      <c r="W137" s="587">
        <f t="shared" si="12"/>
        <v>0</v>
      </c>
      <c r="Y137" s="1260">
        <v>122</v>
      </c>
      <c r="Z137" s="1261"/>
      <c r="AA137" s="1262"/>
      <c r="AB137" s="1263"/>
      <c r="AC137" s="587">
        <f t="shared" si="13"/>
        <v>0</v>
      </c>
      <c r="AE137" s="1260">
        <v>122</v>
      </c>
      <c r="AF137" s="1261"/>
      <c r="AG137" s="1262"/>
      <c r="AH137" s="1263"/>
      <c r="AI137" s="587">
        <f t="shared" si="14"/>
        <v>0</v>
      </c>
      <c r="AK137" s="1260">
        <v>122</v>
      </c>
      <c r="AL137" s="1261"/>
      <c r="AM137" s="1262"/>
      <c r="AN137" s="1263"/>
      <c r="AO137" s="587">
        <f t="shared" si="15"/>
        <v>0</v>
      </c>
      <c r="AQ137" s="1260">
        <v>122</v>
      </c>
      <c r="AR137" s="1261"/>
      <c r="AS137" s="1262"/>
      <c r="AT137" s="1263"/>
      <c r="AU137" s="587">
        <f t="shared" si="16"/>
        <v>0</v>
      </c>
      <c r="AW137" s="1260">
        <v>122</v>
      </c>
      <c r="AX137" s="1261"/>
      <c r="AY137" s="1262"/>
      <c r="AZ137" s="1263"/>
      <c r="BA137" s="587">
        <f t="shared" si="17"/>
        <v>0</v>
      </c>
    </row>
    <row r="138" spans="1:53" s="17" customFormat="1" ht="16.75" hidden="1" customHeight="1" outlineLevel="1">
      <c r="A138" s="1260">
        <v>123</v>
      </c>
      <c r="B138" s="1261"/>
      <c r="C138" s="1262"/>
      <c r="D138" s="1263"/>
      <c r="E138" s="587">
        <f t="shared" si="9"/>
        <v>0</v>
      </c>
      <c r="G138" s="1260">
        <v>123</v>
      </c>
      <c r="H138" s="1261"/>
      <c r="I138" s="1262"/>
      <c r="J138" s="1263"/>
      <c r="K138" s="587">
        <f t="shared" si="10"/>
        <v>0</v>
      </c>
      <c r="M138" s="1260">
        <v>123</v>
      </c>
      <c r="N138" s="1261"/>
      <c r="O138" s="1262"/>
      <c r="P138" s="1263"/>
      <c r="Q138" s="587">
        <f t="shared" si="11"/>
        <v>0</v>
      </c>
      <c r="S138" s="1260">
        <v>123</v>
      </c>
      <c r="T138" s="1261"/>
      <c r="U138" s="1262"/>
      <c r="V138" s="1263"/>
      <c r="W138" s="587">
        <f t="shared" si="12"/>
        <v>0</v>
      </c>
      <c r="Y138" s="1260">
        <v>123</v>
      </c>
      <c r="Z138" s="1261"/>
      <c r="AA138" s="1262"/>
      <c r="AB138" s="1263"/>
      <c r="AC138" s="587">
        <f t="shared" si="13"/>
        <v>0</v>
      </c>
      <c r="AE138" s="1260">
        <v>123</v>
      </c>
      <c r="AF138" s="1261"/>
      <c r="AG138" s="1262"/>
      <c r="AH138" s="1263"/>
      <c r="AI138" s="587">
        <f t="shared" si="14"/>
        <v>0</v>
      </c>
      <c r="AK138" s="1260">
        <v>123</v>
      </c>
      <c r="AL138" s="1261"/>
      <c r="AM138" s="1262"/>
      <c r="AN138" s="1263"/>
      <c r="AO138" s="587">
        <f t="shared" si="15"/>
        <v>0</v>
      </c>
      <c r="AQ138" s="1260">
        <v>123</v>
      </c>
      <c r="AR138" s="1261"/>
      <c r="AS138" s="1262"/>
      <c r="AT138" s="1263"/>
      <c r="AU138" s="587">
        <f t="shared" si="16"/>
        <v>0</v>
      </c>
      <c r="AW138" s="1260">
        <v>123</v>
      </c>
      <c r="AX138" s="1261"/>
      <c r="AY138" s="1262"/>
      <c r="AZ138" s="1263"/>
      <c r="BA138" s="587">
        <f t="shared" si="17"/>
        <v>0</v>
      </c>
    </row>
    <row r="139" spans="1:53" s="17" customFormat="1" ht="16.75" hidden="1" customHeight="1" outlineLevel="1">
      <c r="A139" s="1260">
        <v>124</v>
      </c>
      <c r="B139" s="1261"/>
      <c r="C139" s="1262"/>
      <c r="D139" s="1263"/>
      <c r="E139" s="587">
        <f t="shared" si="9"/>
        <v>0</v>
      </c>
      <c r="G139" s="1260">
        <v>124</v>
      </c>
      <c r="H139" s="1261"/>
      <c r="I139" s="1262"/>
      <c r="J139" s="1263"/>
      <c r="K139" s="587">
        <f t="shared" si="10"/>
        <v>0</v>
      </c>
      <c r="M139" s="1260">
        <v>124</v>
      </c>
      <c r="N139" s="1261"/>
      <c r="O139" s="1262"/>
      <c r="P139" s="1263"/>
      <c r="Q139" s="587">
        <f t="shared" si="11"/>
        <v>0</v>
      </c>
      <c r="S139" s="1260">
        <v>124</v>
      </c>
      <c r="T139" s="1261"/>
      <c r="U139" s="1262"/>
      <c r="V139" s="1263"/>
      <c r="W139" s="587">
        <f t="shared" si="12"/>
        <v>0</v>
      </c>
      <c r="Y139" s="1260">
        <v>124</v>
      </c>
      <c r="Z139" s="1261"/>
      <c r="AA139" s="1262"/>
      <c r="AB139" s="1263"/>
      <c r="AC139" s="587">
        <f t="shared" si="13"/>
        <v>0</v>
      </c>
      <c r="AE139" s="1260">
        <v>124</v>
      </c>
      <c r="AF139" s="1261"/>
      <c r="AG139" s="1262"/>
      <c r="AH139" s="1263"/>
      <c r="AI139" s="587">
        <f t="shared" si="14"/>
        <v>0</v>
      </c>
      <c r="AK139" s="1260">
        <v>124</v>
      </c>
      <c r="AL139" s="1261"/>
      <c r="AM139" s="1262"/>
      <c r="AN139" s="1263"/>
      <c r="AO139" s="587">
        <f t="shared" si="15"/>
        <v>0</v>
      </c>
      <c r="AQ139" s="1260">
        <v>124</v>
      </c>
      <c r="AR139" s="1261"/>
      <c r="AS139" s="1262"/>
      <c r="AT139" s="1263"/>
      <c r="AU139" s="587">
        <f t="shared" si="16"/>
        <v>0</v>
      </c>
      <c r="AW139" s="1260">
        <v>124</v>
      </c>
      <c r="AX139" s="1261"/>
      <c r="AY139" s="1262"/>
      <c r="AZ139" s="1263"/>
      <c r="BA139" s="587">
        <f t="shared" si="17"/>
        <v>0</v>
      </c>
    </row>
    <row r="140" spans="1:53" s="17" customFormat="1" ht="16.75" hidden="1" customHeight="1" outlineLevel="1">
      <c r="A140" s="1260">
        <v>125</v>
      </c>
      <c r="B140" s="1261"/>
      <c r="C140" s="1262"/>
      <c r="D140" s="1263"/>
      <c r="E140" s="587">
        <f t="shared" si="9"/>
        <v>0</v>
      </c>
      <c r="G140" s="1260">
        <v>125</v>
      </c>
      <c r="H140" s="1261"/>
      <c r="I140" s="1262"/>
      <c r="J140" s="1263"/>
      <c r="K140" s="587">
        <f t="shared" si="10"/>
        <v>0</v>
      </c>
      <c r="M140" s="1260">
        <v>125</v>
      </c>
      <c r="N140" s="1261"/>
      <c r="O140" s="1262"/>
      <c r="P140" s="1263"/>
      <c r="Q140" s="587">
        <f t="shared" si="11"/>
        <v>0</v>
      </c>
      <c r="S140" s="1260">
        <v>125</v>
      </c>
      <c r="T140" s="1261"/>
      <c r="U140" s="1262"/>
      <c r="V140" s="1263"/>
      <c r="W140" s="587">
        <f t="shared" si="12"/>
        <v>0</v>
      </c>
      <c r="Y140" s="1260">
        <v>125</v>
      </c>
      <c r="Z140" s="1261"/>
      <c r="AA140" s="1262"/>
      <c r="AB140" s="1263"/>
      <c r="AC140" s="587">
        <f t="shared" si="13"/>
        <v>0</v>
      </c>
      <c r="AE140" s="1260">
        <v>125</v>
      </c>
      <c r="AF140" s="1261"/>
      <c r="AG140" s="1262"/>
      <c r="AH140" s="1263"/>
      <c r="AI140" s="587">
        <f t="shared" si="14"/>
        <v>0</v>
      </c>
      <c r="AK140" s="1260">
        <v>125</v>
      </c>
      <c r="AL140" s="1261"/>
      <c r="AM140" s="1262"/>
      <c r="AN140" s="1263"/>
      <c r="AO140" s="587">
        <f t="shared" si="15"/>
        <v>0</v>
      </c>
      <c r="AQ140" s="1260">
        <v>125</v>
      </c>
      <c r="AR140" s="1261"/>
      <c r="AS140" s="1262"/>
      <c r="AT140" s="1263"/>
      <c r="AU140" s="587">
        <f t="shared" si="16"/>
        <v>0</v>
      </c>
      <c r="AW140" s="1260">
        <v>125</v>
      </c>
      <c r="AX140" s="1261"/>
      <c r="AY140" s="1262"/>
      <c r="AZ140" s="1263"/>
      <c r="BA140" s="587">
        <f t="shared" si="17"/>
        <v>0</v>
      </c>
    </row>
    <row r="141" spans="1:53" s="17" customFormat="1" ht="16.75" hidden="1" customHeight="1" outlineLevel="1">
      <c r="A141" s="1260">
        <v>126</v>
      </c>
      <c r="B141" s="1261"/>
      <c r="C141" s="1262"/>
      <c r="D141" s="1263"/>
      <c r="E141" s="587">
        <f t="shared" si="9"/>
        <v>0</v>
      </c>
      <c r="G141" s="1260">
        <v>126</v>
      </c>
      <c r="H141" s="1261"/>
      <c r="I141" s="1262"/>
      <c r="J141" s="1263"/>
      <c r="K141" s="587">
        <f t="shared" si="10"/>
        <v>0</v>
      </c>
      <c r="M141" s="1260">
        <v>126</v>
      </c>
      <c r="N141" s="1261"/>
      <c r="O141" s="1262"/>
      <c r="P141" s="1263"/>
      <c r="Q141" s="587">
        <f t="shared" si="11"/>
        <v>0</v>
      </c>
      <c r="S141" s="1260">
        <v>126</v>
      </c>
      <c r="T141" s="1261"/>
      <c r="U141" s="1262"/>
      <c r="V141" s="1263"/>
      <c r="W141" s="587">
        <f t="shared" si="12"/>
        <v>0</v>
      </c>
      <c r="Y141" s="1260">
        <v>126</v>
      </c>
      <c r="Z141" s="1261"/>
      <c r="AA141" s="1262"/>
      <c r="AB141" s="1263"/>
      <c r="AC141" s="587">
        <f t="shared" si="13"/>
        <v>0</v>
      </c>
      <c r="AE141" s="1260">
        <v>126</v>
      </c>
      <c r="AF141" s="1261"/>
      <c r="AG141" s="1262"/>
      <c r="AH141" s="1263"/>
      <c r="AI141" s="587">
        <f t="shared" si="14"/>
        <v>0</v>
      </c>
      <c r="AK141" s="1260">
        <v>126</v>
      </c>
      <c r="AL141" s="1261"/>
      <c r="AM141" s="1262"/>
      <c r="AN141" s="1263"/>
      <c r="AO141" s="587">
        <f t="shared" si="15"/>
        <v>0</v>
      </c>
      <c r="AQ141" s="1260">
        <v>126</v>
      </c>
      <c r="AR141" s="1261"/>
      <c r="AS141" s="1262"/>
      <c r="AT141" s="1263"/>
      <c r="AU141" s="587">
        <f t="shared" si="16"/>
        <v>0</v>
      </c>
      <c r="AW141" s="1260">
        <v>126</v>
      </c>
      <c r="AX141" s="1261"/>
      <c r="AY141" s="1262"/>
      <c r="AZ141" s="1263"/>
      <c r="BA141" s="587">
        <f t="shared" si="17"/>
        <v>0</v>
      </c>
    </row>
    <row r="142" spans="1:53" s="17" customFormat="1" ht="16.75" hidden="1" customHeight="1" outlineLevel="1">
      <c r="A142" s="1260">
        <v>127</v>
      </c>
      <c r="B142" s="1261"/>
      <c r="C142" s="1262"/>
      <c r="D142" s="1263"/>
      <c r="E142" s="587">
        <f t="shared" si="9"/>
        <v>0</v>
      </c>
      <c r="G142" s="1260">
        <v>127</v>
      </c>
      <c r="H142" s="1261"/>
      <c r="I142" s="1262"/>
      <c r="J142" s="1263"/>
      <c r="K142" s="587">
        <f t="shared" si="10"/>
        <v>0</v>
      </c>
      <c r="M142" s="1260">
        <v>127</v>
      </c>
      <c r="N142" s="1261"/>
      <c r="O142" s="1262"/>
      <c r="P142" s="1263"/>
      <c r="Q142" s="587">
        <f t="shared" si="11"/>
        <v>0</v>
      </c>
      <c r="S142" s="1260">
        <v>127</v>
      </c>
      <c r="T142" s="1261"/>
      <c r="U142" s="1262"/>
      <c r="V142" s="1263"/>
      <c r="W142" s="587">
        <f t="shared" si="12"/>
        <v>0</v>
      </c>
      <c r="Y142" s="1260">
        <v>127</v>
      </c>
      <c r="Z142" s="1261"/>
      <c r="AA142" s="1262"/>
      <c r="AB142" s="1263"/>
      <c r="AC142" s="587">
        <f t="shared" si="13"/>
        <v>0</v>
      </c>
      <c r="AE142" s="1260">
        <v>127</v>
      </c>
      <c r="AF142" s="1261"/>
      <c r="AG142" s="1262"/>
      <c r="AH142" s="1263"/>
      <c r="AI142" s="587">
        <f t="shared" si="14"/>
        <v>0</v>
      </c>
      <c r="AK142" s="1260">
        <v>127</v>
      </c>
      <c r="AL142" s="1261"/>
      <c r="AM142" s="1262"/>
      <c r="AN142" s="1263"/>
      <c r="AO142" s="587">
        <f t="shared" si="15"/>
        <v>0</v>
      </c>
      <c r="AQ142" s="1260">
        <v>127</v>
      </c>
      <c r="AR142" s="1261"/>
      <c r="AS142" s="1262"/>
      <c r="AT142" s="1263"/>
      <c r="AU142" s="587">
        <f t="shared" si="16"/>
        <v>0</v>
      </c>
      <c r="AW142" s="1260">
        <v>127</v>
      </c>
      <c r="AX142" s="1261"/>
      <c r="AY142" s="1262"/>
      <c r="AZ142" s="1263"/>
      <c r="BA142" s="587">
        <f t="shared" si="17"/>
        <v>0</v>
      </c>
    </row>
    <row r="143" spans="1:53" s="17" customFormat="1" ht="16.75" hidden="1" customHeight="1" outlineLevel="1">
      <c r="A143" s="1260">
        <v>128</v>
      </c>
      <c r="B143" s="1261"/>
      <c r="C143" s="1262"/>
      <c r="D143" s="1263"/>
      <c r="E143" s="587">
        <f t="shared" si="9"/>
        <v>0</v>
      </c>
      <c r="G143" s="1260">
        <v>128</v>
      </c>
      <c r="H143" s="1261"/>
      <c r="I143" s="1262"/>
      <c r="J143" s="1263"/>
      <c r="K143" s="587">
        <f t="shared" si="10"/>
        <v>0</v>
      </c>
      <c r="M143" s="1260">
        <v>128</v>
      </c>
      <c r="N143" s="1261"/>
      <c r="O143" s="1262"/>
      <c r="P143" s="1263"/>
      <c r="Q143" s="587">
        <f t="shared" si="11"/>
        <v>0</v>
      </c>
      <c r="S143" s="1260">
        <v>128</v>
      </c>
      <c r="T143" s="1261"/>
      <c r="U143" s="1262"/>
      <c r="V143" s="1263"/>
      <c r="W143" s="587">
        <f t="shared" si="12"/>
        <v>0</v>
      </c>
      <c r="Y143" s="1260">
        <v>128</v>
      </c>
      <c r="Z143" s="1261"/>
      <c r="AA143" s="1262"/>
      <c r="AB143" s="1263"/>
      <c r="AC143" s="587">
        <f t="shared" si="13"/>
        <v>0</v>
      </c>
      <c r="AE143" s="1260">
        <v>128</v>
      </c>
      <c r="AF143" s="1261"/>
      <c r="AG143" s="1262"/>
      <c r="AH143" s="1263"/>
      <c r="AI143" s="587">
        <f t="shared" si="14"/>
        <v>0</v>
      </c>
      <c r="AK143" s="1260">
        <v>128</v>
      </c>
      <c r="AL143" s="1261"/>
      <c r="AM143" s="1262"/>
      <c r="AN143" s="1263"/>
      <c r="AO143" s="587">
        <f t="shared" si="15"/>
        <v>0</v>
      </c>
      <c r="AQ143" s="1260">
        <v>128</v>
      </c>
      <c r="AR143" s="1261"/>
      <c r="AS143" s="1262"/>
      <c r="AT143" s="1263"/>
      <c r="AU143" s="587">
        <f t="shared" si="16"/>
        <v>0</v>
      </c>
      <c r="AW143" s="1260">
        <v>128</v>
      </c>
      <c r="AX143" s="1261"/>
      <c r="AY143" s="1262"/>
      <c r="AZ143" s="1263"/>
      <c r="BA143" s="587">
        <f t="shared" si="17"/>
        <v>0</v>
      </c>
    </row>
    <row r="144" spans="1:53" s="17" customFormat="1" ht="16.75" hidden="1" customHeight="1" outlineLevel="1">
      <c r="A144" s="1260">
        <v>129</v>
      </c>
      <c r="B144" s="1261"/>
      <c r="C144" s="1262"/>
      <c r="D144" s="1263"/>
      <c r="E144" s="587">
        <f t="shared" si="9"/>
        <v>0</v>
      </c>
      <c r="G144" s="1260">
        <v>129</v>
      </c>
      <c r="H144" s="1261"/>
      <c r="I144" s="1262"/>
      <c r="J144" s="1263"/>
      <c r="K144" s="587">
        <f t="shared" si="10"/>
        <v>0</v>
      </c>
      <c r="M144" s="1260">
        <v>129</v>
      </c>
      <c r="N144" s="1261"/>
      <c r="O144" s="1262"/>
      <c r="P144" s="1263"/>
      <c r="Q144" s="587">
        <f t="shared" si="11"/>
        <v>0</v>
      </c>
      <c r="S144" s="1260">
        <v>129</v>
      </c>
      <c r="T144" s="1261"/>
      <c r="U144" s="1262"/>
      <c r="V144" s="1263"/>
      <c r="W144" s="587">
        <f t="shared" si="12"/>
        <v>0</v>
      </c>
      <c r="Y144" s="1260">
        <v>129</v>
      </c>
      <c r="Z144" s="1261"/>
      <c r="AA144" s="1262"/>
      <c r="AB144" s="1263"/>
      <c r="AC144" s="587">
        <f t="shared" si="13"/>
        <v>0</v>
      </c>
      <c r="AE144" s="1260">
        <v>129</v>
      </c>
      <c r="AF144" s="1261"/>
      <c r="AG144" s="1262"/>
      <c r="AH144" s="1263"/>
      <c r="AI144" s="587">
        <f t="shared" si="14"/>
        <v>0</v>
      </c>
      <c r="AK144" s="1260">
        <v>129</v>
      </c>
      <c r="AL144" s="1261"/>
      <c r="AM144" s="1262"/>
      <c r="AN144" s="1263"/>
      <c r="AO144" s="587">
        <f t="shared" si="15"/>
        <v>0</v>
      </c>
      <c r="AQ144" s="1260">
        <v>129</v>
      </c>
      <c r="AR144" s="1261"/>
      <c r="AS144" s="1262"/>
      <c r="AT144" s="1263"/>
      <c r="AU144" s="587">
        <f t="shared" si="16"/>
        <v>0</v>
      </c>
      <c r="AW144" s="1260">
        <v>129</v>
      </c>
      <c r="AX144" s="1261"/>
      <c r="AY144" s="1262"/>
      <c r="AZ144" s="1263"/>
      <c r="BA144" s="587">
        <f t="shared" si="17"/>
        <v>0</v>
      </c>
    </row>
    <row r="145" spans="1:53" s="17" customFormat="1" ht="16.75" hidden="1" customHeight="1" outlineLevel="1">
      <c r="A145" s="1260">
        <v>130</v>
      </c>
      <c r="B145" s="1261"/>
      <c r="C145" s="1262"/>
      <c r="D145" s="1263"/>
      <c r="E145" s="587">
        <f t="shared" ref="E145:E252" si="18">IF(AND(C145&gt;=D$9,C145&lt;=D$8),1,0)</f>
        <v>0</v>
      </c>
      <c r="G145" s="1260">
        <v>130</v>
      </c>
      <c r="H145" s="1261"/>
      <c r="I145" s="1262"/>
      <c r="J145" s="1263"/>
      <c r="K145" s="587">
        <f t="shared" ref="K145:K252" si="19">IF(AND(I145&gt;=J$9,I145&lt;=J$8),1,0)</f>
        <v>0</v>
      </c>
      <c r="M145" s="1260">
        <v>130</v>
      </c>
      <c r="N145" s="1261"/>
      <c r="O145" s="1262"/>
      <c r="P145" s="1263"/>
      <c r="Q145" s="587">
        <f t="shared" ref="Q145:Q252" si="20">IF(AND(O145&gt;=P$9,O145&lt;=P$8),1,0)</f>
        <v>0</v>
      </c>
      <c r="S145" s="1260">
        <v>130</v>
      </c>
      <c r="T145" s="1261"/>
      <c r="U145" s="1262"/>
      <c r="V145" s="1263"/>
      <c r="W145" s="587">
        <f t="shared" ref="W145:W252" si="21">IF(AND(U145&gt;=V$9,U145&lt;=V$8),1,0)</f>
        <v>0</v>
      </c>
      <c r="Y145" s="1260">
        <v>130</v>
      </c>
      <c r="Z145" s="1261"/>
      <c r="AA145" s="1262"/>
      <c r="AB145" s="1263"/>
      <c r="AC145" s="587">
        <f t="shared" ref="AC145:AC252" si="22">IF(AND(AA145&gt;=AB$9,AA145&lt;=AB$8),1,0)</f>
        <v>0</v>
      </c>
      <c r="AE145" s="1260">
        <v>130</v>
      </c>
      <c r="AF145" s="1261"/>
      <c r="AG145" s="1262"/>
      <c r="AH145" s="1263"/>
      <c r="AI145" s="587">
        <f t="shared" ref="AI145:AI252" si="23">IF(AND(AG145&gt;=AH$9,AG145&lt;=AH$8),1,0)</f>
        <v>0</v>
      </c>
      <c r="AK145" s="1260">
        <v>130</v>
      </c>
      <c r="AL145" s="1261"/>
      <c r="AM145" s="1262"/>
      <c r="AN145" s="1263"/>
      <c r="AO145" s="587">
        <f t="shared" ref="AO145:AO252" si="24">IF(AND(AM145&gt;=AN$9,AM145&lt;=AN$8),1,0)</f>
        <v>0</v>
      </c>
      <c r="AQ145" s="1260">
        <v>130</v>
      </c>
      <c r="AR145" s="1261"/>
      <c r="AS145" s="1262"/>
      <c r="AT145" s="1263"/>
      <c r="AU145" s="587">
        <f t="shared" ref="AU145:AU252" si="25">IF(AND(AS145&gt;=AT$9,AS145&lt;=AT$8),1,0)</f>
        <v>0</v>
      </c>
      <c r="AW145" s="1260">
        <v>130</v>
      </c>
      <c r="AX145" s="1261"/>
      <c r="AY145" s="1262"/>
      <c r="AZ145" s="1263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60">
        <v>131</v>
      </c>
      <c r="B146" s="1261"/>
      <c r="C146" s="1262"/>
      <c r="D146" s="1263"/>
      <c r="E146" s="587">
        <f t="shared" si="18"/>
        <v>0</v>
      </c>
      <c r="G146" s="1260">
        <v>131</v>
      </c>
      <c r="H146" s="1261"/>
      <c r="I146" s="1262"/>
      <c r="J146" s="1263"/>
      <c r="K146" s="587">
        <f t="shared" si="19"/>
        <v>0</v>
      </c>
      <c r="M146" s="1260">
        <v>131</v>
      </c>
      <c r="N146" s="1261"/>
      <c r="O146" s="1262"/>
      <c r="P146" s="1263"/>
      <c r="Q146" s="587">
        <f t="shared" si="20"/>
        <v>0</v>
      </c>
      <c r="S146" s="1260">
        <v>131</v>
      </c>
      <c r="T146" s="1261"/>
      <c r="U146" s="1262"/>
      <c r="V146" s="1263"/>
      <c r="W146" s="587">
        <f t="shared" si="21"/>
        <v>0</v>
      </c>
      <c r="Y146" s="1260">
        <v>131</v>
      </c>
      <c r="Z146" s="1261"/>
      <c r="AA146" s="1262"/>
      <c r="AB146" s="1263"/>
      <c r="AC146" s="587">
        <f t="shared" si="22"/>
        <v>0</v>
      </c>
      <c r="AE146" s="1260">
        <v>131</v>
      </c>
      <c r="AF146" s="1261"/>
      <c r="AG146" s="1262"/>
      <c r="AH146" s="1263"/>
      <c r="AI146" s="587">
        <f t="shared" si="23"/>
        <v>0</v>
      </c>
      <c r="AK146" s="1260">
        <v>131</v>
      </c>
      <c r="AL146" s="1261"/>
      <c r="AM146" s="1262"/>
      <c r="AN146" s="1263"/>
      <c r="AO146" s="587">
        <f t="shared" si="24"/>
        <v>0</v>
      </c>
      <c r="AQ146" s="1260">
        <v>131</v>
      </c>
      <c r="AR146" s="1261"/>
      <c r="AS146" s="1262"/>
      <c r="AT146" s="1263"/>
      <c r="AU146" s="587">
        <f t="shared" si="25"/>
        <v>0</v>
      </c>
      <c r="AW146" s="1260">
        <v>131</v>
      </c>
      <c r="AX146" s="1261"/>
      <c r="AY146" s="1262"/>
      <c r="AZ146" s="1263"/>
      <c r="BA146" s="587">
        <f t="shared" si="26"/>
        <v>0</v>
      </c>
    </row>
    <row r="147" spans="1:53" s="17" customFormat="1" ht="16.75" hidden="1" customHeight="1" outlineLevel="1">
      <c r="A147" s="1260">
        <v>132</v>
      </c>
      <c r="B147" s="1261"/>
      <c r="C147" s="1262"/>
      <c r="D147" s="1263"/>
      <c r="E147" s="587">
        <f t="shared" si="18"/>
        <v>0</v>
      </c>
      <c r="G147" s="1260">
        <v>132</v>
      </c>
      <c r="H147" s="1261"/>
      <c r="I147" s="1262"/>
      <c r="J147" s="1263"/>
      <c r="K147" s="587">
        <f t="shared" si="19"/>
        <v>0</v>
      </c>
      <c r="M147" s="1260">
        <v>132</v>
      </c>
      <c r="N147" s="1261"/>
      <c r="O147" s="1262"/>
      <c r="P147" s="1263"/>
      <c r="Q147" s="587">
        <f t="shared" si="20"/>
        <v>0</v>
      </c>
      <c r="S147" s="1260">
        <v>132</v>
      </c>
      <c r="T147" s="1261"/>
      <c r="U147" s="1262"/>
      <c r="V147" s="1263"/>
      <c r="W147" s="587">
        <f t="shared" si="21"/>
        <v>0</v>
      </c>
      <c r="Y147" s="1260">
        <v>132</v>
      </c>
      <c r="Z147" s="1261"/>
      <c r="AA147" s="1262"/>
      <c r="AB147" s="1263"/>
      <c r="AC147" s="587">
        <f t="shared" si="22"/>
        <v>0</v>
      </c>
      <c r="AE147" s="1260">
        <v>132</v>
      </c>
      <c r="AF147" s="1261"/>
      <c r="AG147" s="1262"/>
      <c r="AH147" s="1263"/>
      <c r="AI147" s="587">
        <f t="shared" si="23"/>
        <v>0</v>
      </c>
      <c r="AK147" s="1260">
        <v>132</v>
      </c>
      <c r="AL147" s="1261"/>
      <c r="AM147" s="1262"/>
      <c r="AN147" s="1263"/>
      <c r="AO147" s="587">
        <f t="shared" si="24"/>
        <v>0</v>
      </c>
      <c r="AQ147" s="1260">
        <v>132</v>
      </c>
      <c r="AR147" s="1261"/>
      <c r="AS147" s="1262"/>
      <c r="AT147" s="1263"/>
      <c r="AU147" s="587">
        <f t="shared" si="25"/>
        <v>0</v>
      </c>
      <c r="AW147" s="1260">
        <v>132</v>
      </c>
      <c r="AX147" s="1261"/>
      <c r="AY147" s="1262"/>
      <c r="AZ147" s="1263"/>
      <c r="BA147" s="587">
        <f t="shared" si="26"/>
        <v>0</v>
      </c>
    </row>
    <row r="148" spans="1:53" s="17" customFormat="1" ht="16.75" hidden="1" customHeight="1" outlineLevel="1">
      <c r="A148" s="1260">
        <v>133</v>
      </c>
      <c r="B148" s="1261"/>
      <c r="C148" s="1262"/>
      <c r="D148" s="1263"/>
      <c r="E148" s="587">
        <f t="shared" si="18"/>
        <v>0</v>
      </c>
      <c r="G148" s="1260">
        <v>133</v>
      </c>
      <c r="H148" s="1261"/>
      <c r="I148" s="1262"/>
      <c r="J148" s="1263"/>
      <c r="K148" s="587">
        <f t="shared" si="19"/>
        <v>0</v>
      </c>
      <c r="M148" s="1260">
        <v>133</v>
      </c>
      <c r="N148" s="1261"/>
      <c r="O148" s="1262"/>
      <c r="P148" s="1263"/>
      <c r="Q148" s="587">
        <f t="shared" si="20"/>
        <v>0</v>
      </c>
      <c r="S148" s="1260">
        <v>133</v>
      </c>
      <c r="T148" s="1261"/>
      <c r="U148" s="1262"/>
      <c r="V148" s="1263"/>
      <c r="W148" s="587">
        <f t="shared" si="21"/>
        <v>0</v>
      </c>
      <c r="Y148" s="1260">
        <v>133</v>
      </c>
      <c r="Z148" s="1261"/>
      <c r="AA148" s="1262"/>
      <c r="AB148" s="1263"/>
      <c r="AC148" s="587">
        <f t="shared" si="22"/>
        <v>0</v>
      </c>
      <c r="AE148" s="1260">
        <v>133</v>
      </c>
      <c r="AF148" s="1261"/>
      <c r="AG148" s="1262"/>
      <c r="AH148" s="1263"/>
      <c r="AI148" s="587">
        <f t="shared" si="23"/>
        <v>0</v>
      </c>
      <c r="AK148" s="1260">
        <v>133</v>
      </c>
      <c r="AL148" s="1261"/>
      <c r="AM148" s="1262"/>
      <c r="AN148" s="1263"/>
      <c r="AO148" s="587">
        <f t="shared" si="24"/>
        <v>0</v>
      </c>
      <c r="AQ148" s="1260">
        <v>133</v>
      </c>
      <c r="AR148" s="1261"/>
      <c r="AS148" s="1262"/>
      <c r="AT148" s="1263"/>
      <c r="AU148" s="587">
        <f t="shared" si="25"/>
        <v>0</v>
      </c>
      <c r="AW148" s="1260">
        <v>133</v>
      </c>
      <c r="AX148" s="1261"/>
      <c r="AY148" s="1262"/>
      <c r="AZ148" s="1263"/>
      <c r="BA148" s="587">
        <f t="shared" si="26"/>
        <v>0</v>
      </c>
    </row>
    <row r="149" spans="1:53" s="17" customFormat="1" ht="16.75" hidden="1" customHeight="1" outlineLevel="1">
      <c r="A149" s="1260">
        <v>134</v>
      </c>
      <c r="B149" s="1261"/>
      <c r="C149" s="1262"/>
      <c r="D149" s="1263"/>
      <c r="E149" s="587">
        <f t="shared" si="18"/>
        <v>0</v>
      </c>
      <c r="G149" s="1260">
        <v>134</v>
      </c>
      <c r="H149" s="1261"/>
      <c r="I149" s="1262"/>
      <c r="J149" s="1263"/>
      <c r="K149" s="587">
        <f t="shared" si="19"/>
        <v>0</v>
      </c>
      <c r="M149" s="1260">
        <v>134</v>
      </c>
      <c r="N149" s="1261"/>
      <c r="O149" s="1262"/>
      <c r="P149" s="1263"/>
      <c r="Q149" s="587">
        <f t="shared" si="20"/>
        <v>0</v>
      </c>
      <c r="S149" s="1260">
        <v>134</v>
      </c>
      <c r="T149" s="1261"/>
      <c r="U149" s="1262"/>
      <c r="V149" s="1263"/>
      <c r="W149" s="587">
        <f t="shared" si="21"/>
        <v>0</v>
      </c>
      <c r="Y149" s="1260">
        <v>134</v>
      </c>
      <c r="Z149" s="1261"/>
      <c r="AA149" s="1262"/>
      <c r="AB149" s="1263"/>
      <c r="AC149" s="587">
        <f t="shared" si="22"/>
        <v>0</v>
      </c>
      <c r="AE149" s="1260">
        <v>134</v>
      </c>
      <c r="AF149" s="1261"/>
      <c r="AG149" s="1262"/>
      <c r="AH149" s="1263"/>
      <c r="AI149" s="587">
        <f t="shared" si="23"/>
        <v>0</v>
      </c>
      <c r="AK149" s="1260">
        <v>134</v>
      </c>
      <c r="AL149" s="1261"/>
      <c r="AM149" s="1262"/>
      <c r="AN149" s="1263"/>
      <c r="AO149" s="587">
        <f t="shared" si="24"/>
        <v>0</v>
      </c>
      <c r="AQ149" s="1260">
        <v>134</v>
      </c>
      <c r="AR149" s="1261"/>
      <c r="AS149" s="1262"/>
      <c r="AT149" s="1263"/>
      <c r="AU149" s="587">
        <f t="shared" si="25"/>
        <v>0</v>
      </c>
      <c r="AW149" s="1260">
        <v>134</v>
      </c>
      <c r="AX149" s="1261"/>
      <c r="AY149" s="1262"/>
      <c r="AZ149" s="1263"/>
      <c r="BA149" s="587">
        <f t="shared" si="26"/>
        <v>0</v>
      </c>
    </row>
    <row r="150" spans="1:53" s="17" customFormat="1" ht="16.75" hidden="1" customHeight="1" outlineLevel="1">
      <c r="A150" s="1260">
        <v>135</v>
      </c>
      <c r="B150" s="1261"/>
      <c r="C150" s="1262"/>
      <c r="D150" s="1263"/>
      <c r="E150" s="587">
        <f t="shared" si="18"/>
        <v>0</v>
      </c>
      <c r="G150" s="1260">
        <v>135</v>
      </c>
      <c r="H150" s="1261"/>
      <c r="I150" s="1262"/>
      <c r="J150" s="1263"/>
      <c r="K150" s="587">
        <f t="shared" si="19"/>
        <v>0</v>
      </c>
      <c r="M150" s="1260">
        <v>135</v>
      </c>
      <c r="N150" s="1261"/>
      <c r="O150" s="1262"/>
      <c r="P150" s="1263"/>
      <c r="Q150" s="587">
        <f t="shared" si="20"/>
        <v>0</v>
      </c>
      <c r="S150" s="1260">
        <v>135</v>
      </c>
      <c r="T150" s="1261"/>
      <c r="U150" s="1262"/>
      <c r="V150" s="1263"/>
      <c r="W150" s="587">
        <f t="shared" si="21"/>
        <v>0</v>
      </c>
      <c r="Y150" s="1260">
        <v>135</v>
      </c>
      <c r="Z150" s="1261"/>
      <c r="AA150" s="1262"/>
      <c r="AB150" s="1263"/>
      <c r="AC150" s="587">
        <f t="shared" si="22"/>
        <v>0</v>
      </c>
      <c r="AE150" s="1260">
        <v>135</v>
      </c>
      <c r="AF150" s="1261"/>
      <c r="AG150" s="1262"/>
      <c r="AH150" s="1263"/>
      <c r="AI150" s="587">
        <f t="shared" si="23"/>
        <v>0</v>
      </c>
      <c r="AK150" s="1260">
        <v>135</v>
      </c>
      <c r="AL150" s="1261"/>
      <c r="AM150" s="1262"/>
      <c r="AN150" s="1263"/>
      <c r="AO150" s="587">
        <f t="shared" si="24"/>
        <v>0</v>
      </c>
      <c r="AQ150" s="1260">
        <v>135</v>
      </c>
      <c r="AR150" s="1261"/>
      <c r="AS150" s="1262"/>
      <c r="AT150" s="1263"/>
      <c r="AU150" s="587">
        <f t="shared" si="25"/>
        <v>0</v>
      </c>
      <c r="AW150" s="1260">
        <v>135</v>
      </c>
      <c r="AX150" s="1261"/>
      <c r="AY150" s="1262"/>
      <c r="AZ150" s="1263"/>
      <c r="BA150" s="587">
        <f t="shared" si="26"/>
        <v>0</v>
      </c>
    </row>
    <row r="151" spans="1:53" s="17" customFormat="1" ht="16.75" hidden="1" customHeight="1" outlineLevel="1">
      <c r="A151" s="1260">
        <v>136</v>
      </c>
      <c r="B151" s="1261"/>
      <c r="C151" s="1262"/>
      <c r="D151" s="1263"/>
      <c r="E151" s="587">
        <f t="shared" si="18"/>
        <v>0</v>
      </c>
      <c r="G151" s="1260">
        <v>136</v>
      </c>
      <c r="H151" s="1261"/>
      <c r="I151" s="1262"/>
      <c r="J151" s="1263"/>
      <c r="K151" s="587">
        <f t="shared" si="19"/>
        <v>0</v>
      </c>
      <c r="M151" s="1260">
        <v>136</v>
      </c>
      <c r="N151" s="1261"/>
      <c r="O151" s="1262"/>
      <c r="P151" s="1263"/>
      <c r="Q151" s="587">
        <f t="shared" si="20"/>
        <v>0</v>
      </c>
      <c r="S151" s="1260">
        <v>136</v>
      </c>
      <c r="T151" s="1261"/>
      <c r="U151" s="1262"/>
      <c r="V151" s="1263"/>
      <c r="W151" s="587">
        <f t="shared" si="21"/>
        <v>0</v>
      </c>
      <c r="Y151" s="1260">
        <v>136</v>
      </c>
      <c r="Z151" s="1261"/>
      <c r="AA151" s="1262"/>
      <c r="AB151" s="1263"/>
      <c r="AC151" s="587">
        <f t="shared" si="22"/>
        <v>0</v>
      </c>
      <c r="AE151" s="1260">
        <v>136</v>
      </c>
      <c r="AF151" s="1261"/>
      <c r="AG151" s="1262"/>
      <c r="AH151" s="1263"/>
      <c r="AI151" s="587">
        <f t="shared" si="23"/>
        <v>0</v>
      </c>
      <c r="AK151" s="1260">
        <v>136</v>
      </c>
      <c r="AL151" s="1261"/>
      <c r="AM151" s="1262"/>
      <c r="AN151" s="1263"/>
      <c r="AO151" s="587">
        <f t="shared" si="24"/>
        <v>0</v>
      </c>
      <c r="AQ151" s="1260">
        <v>136</v>
      </c>
      <c r="AR151" s="1261"/>
      <c r="AS151" s="1262"/>
      <c r="AT151" s="1263"/>
      <c r="AU151" s="587">
        <f t="shared" si="25"/>
        <v>0</v>
      </c>
      <c r="AW151" s="1260">
        <v>136</v>
      </c>
      <c r="AX151" s="1261"/>
      <c r="AY151" s="1262"/>
      <c r="AZ151" s="1263"/>
      <c r="BA151" s="587">
        <f t="shared" si="26"/>
        <v>0</v>
      </c>
    </row>
    <row r="152" spans="1:53" s="17" customFormat="1" ht="16.75" hidden="1" customHeight="1" outlineLevel="1">
      <c r="A152" s="1260">
        <v>137</v>
      </c>
      <c r="B152" s="1261"/>
      <c r="C152" s="1262"/>
      <c r="D152" s="1263"/>
      <c r="E152" s="587">
        <f t="shared" si="18"/>
        <v>0</v>
      </c>
      <c r="G152" s="1260">
        <v>137</v>
      </c>
      <c r="H152" s="1261"/>
      <c r="I152" s="1262"/>
      <c r="J152" s="1263"/>
      <c r="K152" s="587">
        <f t="shared" si="19"/>
        <v>0</v>
      </c>
      <c r="M152" s="1260">
        <v>137</v>
      </c>
      <c r="N152" s="1261"/>
      <c r="O152" s="1262"/>
      <c r="P152" s="1263"/>
      <c r="Q152" s="587">
        <f t="shared" si="20"/>
        <v>0</v>
      </c>
      <c r="S152" s="1260">
        <v>137</v>
      </c>
      <c r="T152" s="1261"/>
      <c r="U152" s="1262"/>
      <c r="V152" s="1263"/>
      <c r="W152" s="587">
        <f t="shared" si="21"/>
        <v>0</v>
      </c>
      <c r="Y152" s="1260">
        <v>137</v>
      </c>
      <c r="Z152" s="1261"/>
      <c r="AA152" s="1262"/>
      <c r="AB152" s="1263"/>
      <c r="AC152" s="587">
        <f t="shared" si="22"/>
        <v>0</v>
      </c>
      <c r="AE152" s="1260">
        <v>137</v>
      </c>
      <c r="AF152" s="1261"/>
      <c r="AG152" s="1262"/>
      <c r="AH152" s="1263"/>
      <c r="AI152" s="587">
        <f t="shared" si="23"/>
        <v>0</v>
      </c>
      <c r="AK152" s="1260">
        <v>137</v>
      </c>
      <c r="AL152" s="1261"/>
      <c r="AM152" s="1262"/>
      <c r="AN152" s="1263"/>
      <c r="AO152" s="587">
        <f t="shared" si="24"/>
        <v>0</v>
      </c>
      <c r="AQ152" s="1260">
        <v>137</v>
      </c>
      <c r="AR152" s="1261"/>
      <c r="AS152" s="1262"/>
      <c r="AT152" s="1263"/>
      <c r="AU152" s="587">
        <f t="shared" si="25"/>
        <v>0</v>
      </c>
      <c r="AW152" s="1260">
        <v>137</v>
      </c>
      <c r="AX152" s="1261"/>
      <c r="AY152" s="1262"/>
      <c r="AZ152" s="1263"/>
      <c r="BA152" s="587">
        <f t="shared" si="26"/>
        <v>0</v>
      </c>
    </row>
    <row r="153" spans="1:53" s="17" customFormat="1" ht="16.75" hidden="1" customHeight="1" outlineLevel="1">
      <c r="A153" s="1260">
        <v>138</v>
      </c>
      <c r="B153" s="1261"/>
      <c r="C153" s="1262"/>
      <c r="D153" s="1263"/>
      <c r="E153" s="587">
        <f t="shared" si="18"/>
        <v>0</v>
      </c>
      <c r="G153" s="1260">
        <v>138</v>
      </c>
      <c r="H153" s="1261"/>
      <c r="I153" s="1262"/>
      <c r="J153" s="1263"/>
      <c r="K153" s="587">
        <f t="shared" si="19"/>
        <v>0</v>
      </c>
      <c r="M153" s="1260">
        <v>138</v>
      </c>
      <c r="N153" s="1261"/>
      <c r="O153" s="1262"/>
      <c r="P153" s="1263"/>
      <c r="Q153" s="587">
        <f t="shared" si="20"/>
        <v>0</v>
      </c>
      <c r="S153" s="1260">
        <v>138</v>
      </c>
      <c r="T153" s="1261"/>
      <c r="U153" s="1262"/>
      <c r="V153" s="1263"/>
      <c r="W153" s="587">
        <f t="shared" si="21"/>
        <v>0</v>
      </c>
      <c r="Y153" s="1260">
        <v>138</v>
      </c>
      <c r="Z153" s="1261"/>
      <c r="AA153" s="1262"/>
      <c r="AB153" s="1263"/>
      <c r="AC153" s="587">
        <f t="shared" si="22"/>
        <v>0</v>
      </c>
      <c r="AE153" s="1260">
        <v>138</v>
      </c>
      <c r="AF153" s="1261"/>
      <c r="AG153" s="1262"/>
      <c r="AH153" s="1263"/>
      <c r="AI153" s="587">
        <f t="shared" si="23"/>
        <v>0</v>
      </c>
      <c r="AK153" s="1260">
        <v>138</v>
      </c>
      <c r="AL153" s="1261"/>
      <c r="AM153" s="1262"/>
      <c r="AN153" s="1263"/>
      <c r="AO153" s="587">
        <f t="shared" si="24"/>
        <v>0</v>
      </c>
      <c r="AQ153" s="1260">
        <v>138</v>
      </c>
      <c r="AR153" s="1261"/>
      <c r="AS153" s="1262"/>
      <c r="AT153" s="1263"/>
      <c r="AU153" s="587">
        <f t="shared" si="25"/>
        <v>0</v>
      </c>
      <c r="AW153" s="1260">
        <v>138</v>
      </c>
      <c r="AX153" s="1261"/>
      <c r="AY153" s="1262"/>
      <c r="AZ153" s="1263"/>
      <c r="BA153" s="587">
        <f t="shared" si="26"/>
        <v>0</v>
      </c>
    </row>
    <row r="154" spans="1:53" s="17" customFormat="1" ht="16.75" hidden="1" customHeight="1" outlineLevel="1">
      <c r="A154" s="1260">
        <v>139</v>
      </c>
      <c r="B154" s="1261"/>
      <c r="C154" s="1262"/>
      <c r="D154" s="1263"/>
      <c r="E154" s="587">
        <f t="shared" si="18"/>
        <v>0</v>
      </c>
      <c r="G154" s="1260">
        <v>139</v>
      </c>
      <c r="H154" s="1261"/>
      <c r="I154" s="1262"/>
      <c r="J154" s="1263"/>
      <c r="K154" s="587">
        <f t="shared" si="19"/>
        <v>0</v>
      </c>
      <c r="M154" s="1260">
        <v>139</v>
      </c>
      <c r="N154" s="1261"/>
      <c r="O154" s="1262"/>
      <c r="P154" s="1263"/>
      <c r="Q154" s="587">
        <f t="shared" si="20"/>
        <v>0</v>
      </c>
      <c r="S154" s="1260">
        <v>139</v>
      </c>
      <c r="T154" s="1261"/>
      <c r="U154" s="1262"/>
      <c r="V154" s="1263"/>
      <c r="W154" s="587">
        <f t="shared" si="21"/>
        <v>0</v>
      </c>
      <c r="Y154" s="1260">
        <v>139</v>
      </c>
      <c r="Z154" s="1261"/>
      <c r="AA154" s="1262"/>
      <c r="AB154" s="1263"/>
      <c r="AC154" s="587">
        <f t="shared" si="22"/>
        <v>0</v>
      </c>
      <c r="AE154" s="1260">
        <v>139</v>
      </c>
      <c r="AF154" s="1261"/>
      <c r="AG154" s="1262"/>
      <c r="AH154" s="1263"/>
      <c r="AI154" s="587">
        <f t="shared" si="23"/>
        <v>0</v>
      </c>
      <c r="AK154" s="1260">
        <v>139</v>
      </c>
      <c r="AL154" s="1261"/>
      <c r="AM154" s="1262"/>
      <c r="AN154" s="1263"/>
      <c r="AO154" s="587">
        <f t="shared" si="24"/>
        <v>0</v>
      </c>
      <c r="AQ154" s="1260">
        <v>139</v>
      </c>
      <c r="AR154" s="1261"/>
      <c r="AS154" s="1262"/>
      <c r="AT154" s="1263"/>
      <c r="AU154" s="587">
        <f t="shared" si="25"/>
        <v>0</v>
      </c>
      <c r="AW154" s="1260">
        <v>139</v>
      </c>
      <c r="AX154" s="1261"/>
      <c r="AY154" s="1262"/>
      <c r="AZ154" s="1263"/>
      <c r="BA154" s="587">
        <f t="shared" si="26"/>
        <v>0</v>
      </c>
    </row>
    <row r="155" spans="1:53" s="17" customFormat="1" ht="16.75" hidden="1" customHeight="1" outlineLevel="1">
      <c r="A155" s="1260">
        <v>140</v>
      </c>
      <c r="B155" s="1261"/>
      <c r="C155" s="1262"/>
      <c r="D155" s="1263"/>
      <c r="E155" s="587">
        <f t="shared" si="18"/>
        <v>0</v>
      </c>
      <c r="G155" s="1260">
        <v>140</v>
      </c>
      <c r="H155" s="1261"/>
      <c r="I155" s="1262"/>
      <c r="J155" s="1263"/>
      <c r="K155" s="587">
        <f t="shared" si="19"/>
        <v>0</v>
      </c>
      <c r="M155" s="1260">
        <v>140</v>
      </c>
      <c r="N155" s="1261"/>
      <c r="O155" s="1262"/>
      <c r="P155" s="1263"/>
      <c r="Q155" s="587">
        <f t="shared" si="20"/>
        <v>0</v>
      </c>
      <c r="S155" s="1260">
        <v>140</v>
      </c>
      <c r="T155" s="1261"/>
      <c r="U155" s="1262"/>
      <c r="V155" s="1263"/>
      <c r="W155" s="587">
        <f t="shared" si="21"/>
        <v>0</v>
      </c>
      <c r="Y155" s="1260">
        <v>140</v>
      </c>
      <c r="Z155" s="1261"/>
      <c r="AA155" s="1262"/>
      <c r="AB155" s="1263"/>
      <c r="AC155" s="587">
        <f t="shared" si="22"/>
        <v>0</v>
      </c>
      <c r="AE155" s="1260">
        <v>140</v>
      </c>
      <c r="AF155" s="1261"/>
      <c r="AG155" s="1262"/>
      <c r="AH155" s="1263"/>
      <c r="AI155" s="587">
        <f t="shared" si="23"/>
        <v>0</v>
      </c>
      <c r="AK155" s="1260">
        <v>140</v>
      </c>
      <c r="AL155" s="1261"/>
      <c r="AM155" s="1262"/>
      <c r="AN155" s="1263"/>
      <c r="AO155" s="587">
        <f t="shared" si="24"/>
        <v>0</v>
      </c>
      <c r="AQ155" s="1260">
        <v>140</v>
      </c>
      <c r="AR155" s="1261"/>
      <c r="AS155" s="1262"/>
      <c r="AT155" s="1263"/>
      <c r="AU155" s="587">
        <f t="shared" si="25"/>
        <v>0</v>
      </c>
      <c r="AW155" s="1260">
        <v>140</v>
      </c>
      <c r="AX155" s="1261"/>
      <c r="AY155" s="1262"/>
      <c r="AZ155" s="1263"/>
      <c r="BA155" s="587">
        <f t="shared" si="26"/>
        <v>0</v>
      </c>
    </row>
    <row r="156" spans="1:53" s="17" customFormat="1" ht="16.75" hidden="1" customHeight="1" outlineLevel="1">
      <c r="A156" s="1260">
        <v>141</v>
      </c>
      <c r="B156" s="1261"/>
      <c r="C156" s="1262"/>
      <c r="D156" s="1263"/>
      <c r="E156" s="587">
        <f t="shared" si="18"/>
        <v>0</v>
      </c>
      <c r="G156" s="1260">
        <v>141</v>
      </c>
      <c r="H156" s="1261"/>
      <c r="I156" s="1262"/>
      <c r="J156" s="1263"/>
      <c r="K156" s="587">
        <f t="shared" si="19"/>
        <v>0</v>
      </c>
      <c r="M156" s="1260">
        <v>141</v>
      </c>
      <c r="N156" s="1261"/>
      <c r="O156" s="1262"/>
      <c r="P156" s="1263"/>
      <c r="Q156" s="587">
        <f t="shared" si="20"/>
        <v>0</v>
      </c>
      <c r="S156" s="1260">
        <v>141</v>
      </c>
      <c r="T156" s="1261"/>
      <c r="U156" s="1262"/>
      <c r="V156" s="1263"/>
      <c r="W156" s="587">
        <f t="shared" si="21"/>
        <v>0</v>
      </c>
      <c r="Y156" s="1260">
        <v>141</v>
      </c>
      <c r="Z156" s="1261"/>
      <c r="AA156" s="1262"/>
      <c r="AB156" s="1263"/>
      <c r="AC156" s="587">
        <f t="shared" si="22"/>
        <v>0</v>
      </c>
      <c r="AE156" s="1260">
        <v>141</v>
      </c>
      <c r="AF156" s="1261"/>
      <c r="AG156" s="1262"/>
      <c r="AH156" s="1263"/>
      <c r="AI156" s="587">
        <f t="shared" si="23"/>
        <v>0</v>
      </c>
      <c r="AK156" s="1260">
        <v>141</v>
      </c>
      <c r="AL156" s="1261"/>
      <c r="AM156" s="1262"/>
      <c r="AN156" s="1263"/>
      <c r="AO156" s="587">
        <f t="shared" si="24"/>
        <v>0</v>
      </c>
      <c r="AQ156" s="1260">
        <v>141</v>
      </c>
      <c r="AR156" s="1261"/>
      <c r="AS156" s="1262"/>
      <c r="AT156" s="1263"/>
      <c r="AU156" s="587">
        <f t="shared" si="25"/>
        <v>0</v>
      </c>
      <c r="AW156" s="1260">
        <v>141</v>
      </c>
      <c r="AX156" s="1261"/>
      <c r="AY156" s="1262"/>
      <c r="AZ156" s="1263"/>
      <c r="BA156" s="587">
        <f t="shared" si="26"/>
        <v>0</v>
      </c>
    </row>
    <row r="157" spans="1:53" s="17" customFormat="1" ht="16.75" hidden="1" customHeight="1" outlineLevel="1">
      <c r="A157" s="1260">
        <v>142</v>
      </c>
      <c r="B157" s="1261"/>
      <c r="C157" s="1262"/>
      <c r="D157" s="1263"/>
      <c r="E157" s="587">
        <f t="shared" si="18"/>
        <v>0</v>
      </c>
      <c r="G157" s="1260">
        <v>142</v>
      </c>
      <c r="H157" s="1261"/>
      <c r="I157" s="1262"/>
      <c r="J157" s="1263"/>
      <c r="K157" s="587">
        <f t="shared" si="19"/>
        <v>0</v>
      </c>
      <c r="M157" s="1260">
        <v>142</v>
      </c>
      <c r="N157" s="1261"/>
      <c r="O157" s="1262"/>
      <c r="P157" s="1263"/>
      <c r="Q157" s="587">
        <f t="shared" si="20"/>
        <v>0</v>
      </c>
      <c r="S157" s="1260">
        <v>142</v>
      </c>
      <c r="T157" s="1261"/>
      <c r="U157" s="1262"/>
      <c r="V157" s="1263"/>
      <c r="W157" s="587">
        <f t="shared" si="21"/>
        <v>0</v>
      </c>
      <c r="Y157" s="1260">
        <v>142</v>
      </c>
      <c r="Z157" s="1261"/>
      <c r="AA157" s="1262"/>
      <c r="AB157" s="1263"/>
      <c r="AC157" s="587">
        <f t="shared" si="22"/>
        <v>0</v>
      </c>
      <c r="AE157" s="1260">
        <v>142</v>
      </c>
      <c r="AF157" s="1261"/>
      <c r="AG157" s="1262"/>
      <c r="AH157" s="1263"/>
      <c r="AI157" s="587">
        <f t="shared" si="23"/>
        <v>0</v>
      </c>
      <c r="AK157" s="1260">
        <v>142</v>
      </c>
      <c r="AL157" s="1261"/>
      <c r="AM157" s="1262"/>
      <c r="AN157" s="1263"/>
      <c r="AO157" s="587">
        <f t="shared" si="24"/>
        <v>0</v>
      </c>
      <c r="AQ157" s="1260">
        <v>142</v>
      </c>
      <c r="AR157" s="1261"/>
      <c r="AS157" s="1262"/>
      <c r="AT157" s="1263"/>
      <c r="AU157" s="587">
        <f t="shared" si="25"/>
        <v>0</v>
      </c>
      <c r="AW157" s="1260">
        <v>142</v>
      </c>
      <c r="AX157" s="1261"/>
      <c r="AY157" s="1262"/>
      <c r="AZ157" s="1263"/>
      <c r="BA157" s="587">
        <f t="shared" si="26"/>
        <v>0</v>
      </c>
    </row>
    <row r="158" spans="1:53" s="17" customFormat="1" ht="16.75" hidden="1" customHeight="1" outlineLevel="1">
      <c r="A158" s="1260">
        <v>143</v>
      </c>
      <c r="B158" s="1261"/>
      <c r="C158" s="1262"/>
      <c r="D158" s="1263"/>
      <c r="E158" s="587">
        <f t="shared" si="18"/>
        <v>0</v>
      </c>
      <c r="G158" s="1260">
        <v>143</v>
      </c>
      <c r="H158" s="1261"/>
      <c r="I158" s="1262"/>
      <c r="J158" s="1263"/>
      <c r="K158" s="587">
        <f t="shared" si="19"/>
        <v>0</v>
      </c>
      <c r="M158" s="1260">
        <v>143</v>
      </c>
      <c r="N158" s="1261"/>
      <c r="O158" s="1262"/>
      <c r="P158" s="1263"/>
      <c r="Q158" s="587">
        <f t="shared" si="20"/>
        <v>0</v>
      </c>
      <c r="S158" s="1260">
        <v>143</v>
      </c>
      <c r="T158" s="1261"/>
      <c r="U158" s="1262"/>
      <c r="V158" s="1263"/>
      <c r="W158" s="587">
        <f t="shared" si="21"/>
        <v>0</v>
      </c>
      <c r="Y158" s="1260">
        <v>143</v>
      </c>
      <c r="Z158" s="1261"/>
      <c r="AA158" s="1262"/>
      <c r="AB158" s="1263"/>
      <c r="AC158" s="587">
        <f t="shared" si="22"/>
        <v>0</v>
      </c>
      <c r="AE158" s="1260">
        <v>143</v>
      </c>
      <c r="AF158" s="1261"/>
      <c r="AG158" s="1262"/>
      <c r="AH158" s="1263"/>
      <c r="AI158" s="587">
        <f t="shared" si="23"/>
        <v>0</v>
      </c>
      <c r="AK158" s="1260">
        <v>143</v>
      </c>
      <c r="AL158" s="1261"/>
      <c r="AM158" s="1262"/>
      <c r="AN158" s="1263"/>
      <c r="AO158" s="587">
        <f t="shared" si="24"/>
        <v>0</v>
      </c>
      <c r="AQ158" s="1260">
        <v>143</v>
      </c>
      <c r="AR158" s="1261"/>
      <c r="AS158" s="1262"/>
      <c r="AT158" s="1263"/>
      <c r="AU158" s="587">
        <f t="shared" si="25"/>
        <v>0</v>
      </c>
      <c r="AW158" s="1260">
        <v>143</v>
      </c>
      <c r="AX158" s="1261"/>
      <c r="AY158" s="1262"/>
      <c r="AZ158" s="1263"/>
      <c r="BA158" s="587">
        <f t="shared" si="26"/>
        <v>0</v>
      </c>
    </row>
    <row r="159" spans="1:53" s="17" customFormat="1" ht="16.75" hidden="1" customHeight="1" outlineLevel="1">
      <c r="A159" s="1260">
        <v>144</v>
      </c>
      <c r="B159" s="1261"/>
      <c r="C159" s="1262"/>
      <c r="D159" s="1263"/>
      <c r="E159" s="587">
        <f t="shared" si="18"/>
        <v>0</v>
      </c>
      <c r="G159" s="1260">
        <v>144</v>
      </c>
      <c r="H159" s="1261"/>
      <c r="I159" s="1262"/>
      <c r="J159" s="1263"/>
      <c r="K159" s="587">
        <f t="shared" si="19"/>
        <v>0</v>
      </c>
      <c r="M159" s="1260">
        <v>144</v>
      </c>
      <c r="N159" s="1261"/>
      <c r="O159" s="1262"/>
      <c r="P159" s="1263"/>
      <c r="Q159" s="587">
        <f t="shared" si="20"/>
        <v>0</v>
      </c>
      <c r="S159" s="1260">
        <v>144</v>
      </c>
      <c r="T159" s="1261"/>
      <c r="U159" s="1262"/>
      <c r="V159" s="1263"/>
      <c r="W159" s="587">
        <f t="shared" si="21"/>
        <v>0</v>
      </c>
      <c r="Y159" s="1260">
        <v>144</v>
      </c>
      <c r="Z159" s="1261"/>
      <c r="AA159" s="1262"/>
      <c r="AB159" s="1263"/>
      <c r="AC159" s="587">
        <f t="shared" si="22"/>
        <v>0</v>
      </c>
      <c r="AE159" s="1260">
        <v>144</v>
      </c>
      <c r="AF159" s="1261"/>
      <c r="AG159" s="1262"/>
      <c r="AH159" s="1263"/>
      <c r="AI159" s="587">
        <f t="shared" si="23"/>
        <v>0</v>
      </c>
      <c r="AK159" s="1260">
        <v>144</v>
      </c>
      <c r="AL159" s="1261"/>
      <c r="AM159" s="1262"/>
      <c r="AN159" s="1263"/>
      <c r="AO159" s="587">
        <f t="shared" si="24"/>
        <v>0</v>
      </c>
      <c r="AQ159" s="1260">
        <v>144</v>
      </c>
      <c r="AR159" s="1261"/>
      <c r="AS159" s="1262"/>
      <c r="AT159" s="1263"/>
      <c r="AU159" s="587">
        <f t="shared" si="25"/>
        <v>0</v>
      </c>
      <c r="AW159" s="1260">
        <v>144</v>
      </c>
      <c r="AX159" s="1261"/>
      <c r="AY159" s="1262"/>
      <c r="AZ159" s="1263"/>
      <c r="BA159" s="587">
        <f t="shared" si="26"/>
        <v>0</v>
      </c>
    </row>
    <row r="160" spans="1:53" s="17" customFormat="1" ht="16.75" hidden="1" customHeight="1" outlineLevel="1">
      <c r="A160" s="1260">
        <v>145</v>
      </c>
      <c r="B160" s="1261"/>
      <c r="C160" s="1262"/>
      <c r="D160" s="1263"/>
      <c r="E160" s="587">
        <f t="shared" si="18"/>
        <v>0</v>
      </c>
      <c r="G160" s="1260">
        <v>145</v>
      </c>
      <c r="H160" s="1261"/>
      <c r="I160" s="1262"/>
      <c r="J160" s="1263"/>
      <c r="K160" s="587">
        <f t="shared" si="19"/>
        <v>0</v>
      </c>
      <c r="M160" s="1260">
        <v>145</v>
      </c>
      <c r="N160" s="1261"/>
      <c r="O160" s="1262"/>
      <c r="P160" s="1263"/>
      <c r="Q160" s="587">
        <f t="shared" si="20"/>
        <v>0</v>
      </c>
      <c r="S160" s="1260">
        <v>145</v>
      </c>
      <c r="T160" s="1261"/>
      <c r="U160" s="1262"/>
      <c r="V160" s="1263"/>
      <c r="W160" s="587">
        <f t="shared" si="21"/>
        <v>0</v>
      </c>
      <c r="Y160" s="1260">
        <v>145</v>
      </c>
      <c r="Z160" s="1261"/>
      <c r="AA160" s="1262"/>
      <c r="AB160" s="1263"/>
      <c r="AC160" s="587">
        <f t="shared" si="22"/>
        <v>0</v>
      </c>
      <c r="AE160" s="1260">
        <v>145</v>
      </c>
      <c r="AF160" s="1261"/>
      <c r="AG160" s="1262"/>
      <c r="AH160" s="1263"/>
      <c r="AI160" s="587">
        <f t="shared" si="23"/>
        <v>0</v>
      </c>
      <c r="AK160" s="1260">
        <v>145</v>
      </c>
      <c r="AL160" s="1261"/>
      <c r="AM160" s="1262"/>
      <c r="AN160" s="1263"/>
      <c r="AO160" s="587">
        <f t="shared" si="24"/>
        <v>0</v>
      </c>
      <c r="AQ160" s="1260">
        <v>145</v>
      </c>
      <c r="AR160" s="1261"/>
      <c r="AS160" s="1262"/>
      <c r="AT160" s="1263"/>
      <c r="AU160" s="587">
        <f t="shared" si="25"/>
        <v>0</v>
      </c>
      <c r="AW160" s="1260">
        <v>145</v>
      </c>
      <c r="AX160" s="1261"/>
      <c r="AY160" s="1262"/>
      <c r="AZ160" s="1263"/>
      <c r="BA160" s="587">
        <f t="shared" si="26"/>
        <v>0</v>
      </c>
    </row>
    <row r="161" spans="1:53" s="17" customFormat="1" ht="16.75" hidden="1" customHeight="1" outlineLevel="1">
      <c r="A161" s="1260">
        <v>146</v>
      </c>
      <c r="B161" s="1261"/>
      <c r="C161" s="1262"/>
      <c r="D161" s="1263"/>
      <c r="E161" s="587">
        <f t="shared" si="18"/>
        <v>0</v>
      </c>
      <c r="G161" s="1260">
        <v>146</v>
      </c>
      <c r="H161" s="1261"/>
      <c r="I161" s="1262"/>
      <c r="J161" s="1263"/>
      <c r="K161" s="587">
        <f t="shared" si="19"/>
        <v>0</v>
      </c>
      <c r="M161" s="1260">
        <v>146</v>
      </c>
      <c r="N161" s="1261"/>
      <c r="O161" s="1262"/>
      <c r="P161" s="1263"/>
      <c r="Q161" s="587">
        <f t="shared" si="20"/>
        <v>0</v>
      </c>
      <c r="S161" s="1260">
        <v>146</v>
      </c>
      <c r="T161" s="1261"/>
      <c r="U161" s="1262"/>
      <c r="V161" s="1263"/>
      <c r="W161" s="587">
        <f t="shared" si="21"/>
        <v>0</v>
      </c>
      <c r="Y161" s="1260">
        <v>146</v>
      </c>
      <c r="Z161" s="1261"/>
      <c r="AA161" s="1262"/>
      <c r="AB161" s="1263"/>
      <c r="AC161" s="587">
        <f t="shared" si="22"/>
        <v>0</v>
      </c>
      <c r="AE161" s="1260">
        <v>146</v>
      </c>
      <c r="AF161" s="1261"/>
      <c r="AG161" s="1262"/>
      <c r="AH161" s="1263"/>
      <c r="AI161" s="587">
        <f t="shared" si="23"/>
        <v>0</v>
      </c>
      <c r="AK161" s="1260">
        <v>146</v>
      </c>
      <c r="AL161" s="1261"/>
      <c r="AM161" s="1262"/>
      <c r="AN161" s="1263"/>
      <c r="AO161" s="587">
        <f t="shared" si="24"/>
        <v>0</v>
      </c>
      <c r="AQ161" s="1260">
        <v>146</v>
      </c>
      <c r="AR161" s="1261"/>
      <c r="AS161" s="1262"/>
      <c r="AT161" s="1263"/>
      <c r="AU161" s="587">
        <f t="shared" si="25"/>
        <v>0</v>
      </c>
      <c r="AW161" s="1260">
        <v>146</v>
      </c>
      <c r="AX161" s="1261"/>
      <c r="AY161" s="1262"/>
      <c r="AZ161" s="1263"/>
      <c r="BA161" s="587">
        <f t="shared" si="26"/>
        <v>0</v>
      </c>
    </row>
    <row r="162" spans="1:53" s="17" customFormat="1" ht="16.75" hidden="1" customHeight="1" outlineLevel="1">
      <c r="A162" s="1260">
        <v>147</v>
      </c>
      <c r="B162" s="1261"/>
      <c r="C162" s="1262"/>
      <c r="D162" s="1263"/>
      <c r="E162" s="587">
        <f t="shared" si="18"/>
        <v>0</v>
      </c>
      <c r="G162" s="1260">
        <v>147</v>
      </c>
      <c r="H162" s="1261"/>
      <c r="I162" s="1262"/>
      <c r="J162" s="1263"/>
      <c r="K162" s="587">
        <f t="shared" si="19"/>
        <v>0</v>
      </c>
      <c r="M162" s="1260">
        <v>147</v>
      </c>
      <c r="N162" s="1261"/>
      <c r="O162" s="1262"/>
      <c r="P162" s="1263"/>
      <c r="Q162" s="587">
        <f t="shared" si="20"/>
        <v>0</v>
      </c>
      <c r="S162" s="1260">
        <v>147</v>
      </c>
      <c r="T162" s="1261"/>
      <c r="U162" s="1262"/>
      <c r="V162" s="1263"/>
      <c r="W162" s="587">
        <f t="shared" si="21"/>
        <v>0</v>
      </c>
      <c r="Y162" s="1260">
        <v>147</v>
      </c>
      <c r="Z162" s="1261"/>
      <c r="AA162" s="1262"/>
      <c r="AB162" s="1263"/>
      <c r="AC162" s="587">
        <f t="shared" si="22"/>
        <v>0</v>
      </c>
      <c r="AE162" s="1260">
        <v>147</v>
      </c>
      <c r="AF162" s="1261"/>
      <c r="AG162" s="1262"/>
      <c r="AH162" s="1263"/>
      <c r="AI162" s="587">
        <f t="shared" si="23"/>
        <v>0</v>
      </c>
      <c r="AK162" s="1260">
        <v>147</v>
      </c>
      <c r="AL162" s="1261"/>
      <c r="AM162" s="1262"/>
      <c r="AN162" s="1263"/>
      <c r="AO162" s="587">
        <f t="shared" si="24"/>
        <v>0</v>
      </c>
      <c r="AQ162" s="1260">
        <v>147</v>
      </c>
      <c r="AR162" s="1261"/>
      <c r="AS162" s="1262"/>
      <c r="AT162" s="1263"/>
      <c r="AU162" s="587">
        <f t="shared" si="25"/>
        <v>0</v>
      </c>
      <c r="AW162" s="1260">
        <v>147</v>
      </c>
      <c r="AX162" s="1261"/>
      <c r="AY162" s="1262"/>
      <c r="AZ162" s="1263"/>
      <c r="BA162" s="587">
        <f t="shared" si="26"/>
        <v>0</v>
      </c>
    </row>
    <row r="163" spans="1:53" s="17" customFormat="1" ht="16.75" hidden="1" customHeight="1" outlineLevel="1">
      <c r="A163" s="1260">
        <v>148</v>
      </c>
      <c r="B163" s="1261"/>
      <c r="C163" s="1262"/>
      <c r="D163" s="1263"/>
      <c r="E163" s="587">
        <f t="shared" si="18"/>
        <v>0</v>
      </c>
      <c r="G163" s="1260">
        <v>148</v>
      </c>
      <c r="H163" s="1261"/>
      <c r="I163" s="1262"/>
      <c r="J163" s="1263"/>
      <c r="K163" s="587">
        <f t="shared" si="19"/>
        <v>0</v>
      </c>
      <c r="M163" s="1260">
        <v>148</v>
      </c>
      <c r="N163" s="1261"/>
      <c r="O163" s="1262"/>
      <c r="P163" s="1263"/>
      <c r="Q163" s="587">
        <f t="shared" si="20"/>
        <v>0</v>
      </c>
      <c r="S163" s="1260">
        <v>148</v>
      </c>
      <c r="T163" s="1261"/>
      <c r="U163" s="1262"/>
      <c r="V163" s="1263"/>
      <c r="W163" s="587">
        <f t="shared" si="21"/>
        <v>0</v>
      </c>
      <c r="Y163" s="1260">
        <v>148</v>
      </c>
      <c r="Z163" s="1261"/>
      <c r="AA163" s="1262"/>
      <c r="AB163" s="1263"/>
      <c r="AC163" s="587">
        <f t="shared" si="22"/>
        <v>0</v>
      </c>
      <c r="AE163" s="1260">
        <v>148</v>
      </c>
      <c r="AF163" s="1261"/>
      <c r="AG163" s="1262"/>
      <c r="AH163" s="1263"/>
      <c r="AI163" s="587">
        <f t="shared" si="23"/>
        <v>0</v>
      </c>
      <c r="AK163" s="1260">
        <v>148</v>
      </c>
      <c r="AL163" s="1261"/>
      <c r="AM163" s="1262"/>
      <c r="AN163" s="1263"/>
      <c r="AO163" s="587">
        <f t="shared" si="24"/>
        <v>0</v>
      </c>
      <c r="AQ163" s="1260">
        <v>148</v>
      </c>
      <c r="AR163" s="1261"/>
      <c r="AS163" s="1262"/>
      <c r="AT163" s="1263"/>
      <c r="AU163" s="587">
        <f t="shared" si="25"/>
        <v>0</v>
      </c>
      <c r="AW163" s="1260">
        <v>148</v>
      </c>
      <c r="AX163" s="1261"/>
      <c r="AY163" s="1262"/>
      <c r="AZ163" s="1263"/>
      <c r="BA163" s="587">
        <f t="shared" si="26"/>
        <v>0</v>
      </c>
    </row>
    <row r="164" spans="1:53" s="17" customFormat="1" ht="16.75" hidden="1" customHeight="1" outlineLevel="1">
      <c r="A164" s="1260">
        <v>149</v>
      </c>
      <c r="B164" s="1261"/>
      <c r="C164" s="1262"/>
      <c r="D164" s="1263"/>
      <c r="E164" s="587">
        <f t="shared" si="18"/>
        <v>0</v>
      </c>
      <c r="G164" s="1260">
        <v>149</v>
      </c>
      <c r="H164" s="1261"/>
      <c r="I164" s="1262"/>
      <c r="J164" s="1263"/>
      <c r="K164" s="587">
        <f t="shared" si="19"/>
        <v>0</v>
      </c>
      <c r="M164" s="1260">
        <v>149</v>
      </c>
      <c r="N164" s="1261"/>
      <c r="O164" s="1262"/>
      <c r="P164" s="1263"/>
      <c r="Q164" s="587">
        <f t="shared" si="20"/>
        <v>0</v>
      </c>
      <c r="S164" s="1260">
        <v>149</v>
      </c>
      <c r="T164" s="1261"/>
      <c r="U164" s="1262"/>
      <c r="V164" s="1263"/>
      <c r="W164" s="587">
        <f t="shared" si="21"/>
        <v>0</v>
      </c>
      <c r="Y164" s="1260">
        <v>149</v>
      </c>
      <c r="Z164" s="1261"/>
      <c r="AA164" s="1262"/>
      <c r="AB164" s="1263"/>
      <c r="AC164" s="587">
        <f t="shared" si="22"/>
        <v>0</v>
      </c>
      <c r="AE164" s="1260">
        <v>149</v>
      </c>
      <c r="AF164" s="1261"/>
      <c r="AG164" s="1262"/>
      <c r="AH164" s="1263"/>
      <c r="AI164" s="587">
        <f t="shared" si="23"/>
        <v>0</v>
      </c>
      <c r="AK164" s="1260">
        <v>149</v>
      </c>
      <c r="AL164" s="1261"/>
      <c r="AM164" s="1262"/>
      <c r="AN164" s="1263"/>
      <c r="AO164" s="587">
        <f t="shared" si="24"/>
        <v>0</v>
      </c>
      <c r="AQ164" s="1260">
        <v>149</v>
      </c>
      <c r="AR164" s="1261"/>
      <c r="AS164" s="1262"/>
      <c r="AT164" s="1263"/>
      <c r="AU164" s="587">
        <f t="shared" si="25"/>
        <v>0</v>
      </c>
      <c r="AW164" s="1260">
        <v>149</v>
      </c>
      <c r="AX164" s="1261"/>
      <c r="AY164" s="1262"/>
      <c r="AZ164" s="1263"/>
      <c r="BA164" s="587">
        <f t="shared" si="26"/>
        <v>0</v>
      </c>
    </row>
    <row r="165" spans="1:53" s="17" customFormat="1" ht="16.75" hidden="1" customHeight="1" outlineLevel="1">
      <c r="A165" s="1260">
        <v>150</v>
      </c>
      <c r="B165" s="1261"/>
      <c r="C165" s="1262"/>
      <c r="D165" s="1263"/>
      <c r="E165" s="587">
        <f t="shared" si="18"/>
        <v>0</v>
      </c>
      <c r="G165" s="1260">
        <v>150</v>
      </c>
      <c r="H165" s="1261"/>
      <c r="I165" s="1262"/>
      <c r="J165" s="1263"/>
      <c r="K165" s="587">
        <f t="shared" si="19"/>
        <v>0</v>
      </c>
      <c r="M165" s="1260">
        <v>150</v>
      </c>
      <c r="N165" s="1261"/>
      <c r="O165" s="1262"/>
      <c r="P165" s="1263"/>
      <c r="Q165" s="587">
        <f t="shared" si="20"/>
        <v>0</v>
      </c>
      <c r="S165" s="1260">
        <v>150</v>
      </c>
      <c r="T165" s="1261"/>
      <c r="U165" s="1262"/>
      <c r="V165" s="1263"/>
      <c r="W165" s="587">
        <f t="shared" si="21"/>
        <v>0</v>
      </c>
      <c r="Y165" s="1260">
        <v>150</v>
      </c>
      <c r="Z165" s="1261"/>
      <c r="AA165" s="1262"/>
      <c r="AB165" s="1263"/>
      <c r="AC165" s="587">
        <f t="shared" si="22"/>
        <v>0</v>
      </c>
      <c r="AE165" s="1260">
        <v>150</v>
      </c>
      <c r="AF165" s="1261"/>
      <c r="AG165" s="1262"/>
      <c r="AH165" s="1263"/>
      <c r="AI165" s="587">
        <f t="shared" si="23"/>
        <v>0</v>
      </c>
      <c r="AK165" s="1260">
        <v>150</v>
      </c>
      <c r="AL165" s="1261"/>
      <c r="AM165" s="1262"/>
      <c r="AN165" s="1263"/>
      <c r="AO165" s="587">
        <f t="shared" si="24"/>
        <v>0</v>
      </c>
      <c r="AQ165" s="1260">
        <v>150</v>
      </c>
      <c r="AR165" s="1261"/>
      <c r="AS165" s="1262"/>
      <c r="AT165" s="1263"/>
      <c r="AU165" s="587">
        <f t="shared" si="25"/>
        <v>0</v>
      </c>
      <c r="AW165" s="1260">
        <v>150</v>
      </c>
      <c r="AX165" s="1261"/>
      <c r="AY165" s="1262"/>
      <c r="AZ165" s="1263"/>
      <c r="BA165" s="587">
        <f t="shared" si="26"/>
        <v>0</v>
      </c>
    </row>
    <row r="166" spans="1:53" s="17" customFormat="1" ht="16.75" hidden="1" customHeight="1" outlineLevel="1">
      <c r="A166" s="1260">
        <v>151</v>
      </c>
      <c r="B166" s="1261"/>
      <c r="C166" s="1262"/>
      <c r="D166" s="1263"/>
      <c r="E166" s="587">
        <f t="shared" si="18"/>
        <v>0</v>
      </c>
      <c r="G166" s="1260">
        <v>151</v>
      </c>
      <c r="H166" s="1261"/>
      <c r="I166" s="1262"/>
      <c r="J166" s="1263"/>
      <c r="K166" s="587">
        <f t="shared" si="19"/>
        <v>0</v>
      </c>
      <c r="M166" s="1260">
        <v>151</v>
      </c>
      <c r="N166" s="1261"/>
      <c r="O166" s="1262"/>
      <c r="P166" s="1263"/>
      <c r="Q166" s="587">
        <f t="shared" si="20"/>
        <v>0</v>
      </c>
      <c r="S166" s="1260">
        <v>151</v>
      </c>
      <c r="T166" s="1261"/>
      <c r="U166" s="1262"/>
      <c r="V166" s="1263"/>
      <c r="W166" s="587">
        <f t="shared" si="21"/>
        <v>0</v>
      </c>
      <c r="Y166" s="1260">
        <v>151</v>
      </c>
      <c r="Z166" s="1261"/>
      <c r="AA166" s="1262"/>
      <c r="AB166" s="1263"/>
      <c r="AC166" s="587">
        <f t="shared" si="22"/>
        <v>0</v>
      </c>
      <c r="AE166" s="1260">
        <v>151</v>
      </c>
      <c r="AF166" s="1261"/>
      <c r="AG166" s="1262"/>
      <c r="AH166" s="1263"/>
      <c r="AI166" s="587">
        <f t="shared" si="23"/>
        <v>0</v>
      </c>
      <c r="AK166" s="1260">
        <v>151</v>
      </c>
      <c r="AL166" s="1261"/>
      <c r="AM166" s="1262"/>
      <c r="AN166" s="1263"/>
      <c r="AO166" s="587">
        <f t="shared" si="24"/>
        <v>0</v>
      </c>
      <c r="AQ166" s="1260">
        <v>151</v>
      </c>
      <c r="AR166" s="1261"/>
      <c r="AS166" s="1262"/>
      <c r="AT166" s="1263"/>
      <c r="AU166" s="587">
        <f t="shared" si="25"/>
        <v>0</v>
      </c>
      <c r="AW166" s="1260">
        <v>151</v>
      </c>
      <c r="AX166" s="1261"/>
      <c r="AY166" s="1262"/>
      <c r="AZ166" s="1263"/>
      <c r="BA166" s="587">
        <f t="shared" si="26"/>
        <v>0</v>
      </c>
    </row>
    <row r="167" spans="1:53" s="17" customFormat="1" ht="16.75" hidden="1" customHeight="1" outlineLevel="1">
      <c r="A167" s="1260">
        <v>152</v>
      </c>
      <c r="B167" s="1261"/>
      <c r="C167" s="1262"/>
      <c r="D167" s="1263"/>
      <c r="E167" s="587">
        <f t="shared" si="18"/>
        <v>0</v>
      </c>
      <c r="G167" s="1260">
        <v>152</v>
      </c>
      <c r="H167" s="1261"/>
      <c r="I167" s="1262"/>
      <c r="J167" s="1263"/>
      <c r="K167" s="587">
        <f t="shared" si="19"/>
        <v>0</v>
      </c>
      <c r="M167" s="1260">
        <v>152</v>
      </c>
      <c r="N167" s="1261"/>
      <c r="O167" s="1262"/>
      <c r="P167" s="1263"/>
      <c r="Q167" s="587">
        <f t="shared" si="20"/>
        <v>0</v>
      </c>
      <c r="S167" s="1260">
        <v>152</v>
      </c>
      <c r="T167" s="1261"/>
      <c r="U167" s="1262"/>
      <c r="V167" s="1263"/>
      <c r="W167" s="587">
        <f t="shared" si="21"/>
        <v>0</v>
      </c>
      <c r="Y167" s="1260">
        <v>152</v>
      </c>
      <c r="Z167" s="1261"/>
      <c r="AA167" s="1262"/>
      <c r="AB167" s="1263"/>
      <c r="AC167" s="587">
        <f t="shared" si="22"/>
        <v>0</v>
      </c>
      <c r="AE167" s="1260">
        <v>152</v>
      </c>
      <c r="AF167" s="1261"/>
      <c r="AG167" s="1262"/>
      <c r="AH167" s="1263"/>
      <c r="AI167" s="587">
        <f t="shared" si="23"/>
        <v>0</v>
      </c>
      <c r="AK167" s="1260">
        <v>152</v>
      </c>
      <c r="AL167" s="1261"/>
      <c r="AM167" s="1262"/>
      <c r="AN167" s="1263"/>
      <c r="AO167" s="587">
        <f t="shared" si="24"/>
        <v>0</v>
      </c>
      <c r="AQ167" s="1260">
        <v>152</v>
      </c>
      <c r="AR167" s="1261"/>
      <c r="AS167" s="1262"/>
      <c r="AT167" s="1263"/>
      <c r="AU167" s="587">
        <f t="shared" si="25"/>
        <v>0</v>
      </c>
      <c r="AW167" s="1260">
        <v>152</v>
      </c>
      <c r="AX167" s="1261"/>
      <c r="AY167" s="1262"/>
      <c r="AZ167" s="1263"/>
      <c r="BA167" s="587">
        <f t="shared" si="26"/>
        <v>0</v>
      </c>
    </row>
    <row r="168" spans="1:53" s="17" customFormat="1" ht="16.75" hidden="1" customHeight="1" outlineLevel="1">
      <c r="A168" s="1260">
        <v>153</v>
      </c>
      <c r="B168" s="1261"/>
      <c r="C168" s="1262"/>
      <c r="D168" s="1263"/>
      <c r="E168" s="587">
        <f t="shared" si="18"/>
        <v>0</v>
      </c>
      <c r="G168" s="1260">
        <v>153</v>
      </c>
      <c r="H168" s="1261"/>
      <c r="I168" s="1262"/>
      <c r="J168" s="1263"/>
      <c r="K168" s="587">
        <f t="shared" si="19"/>
        <v>0</v>
      </c>
      <c r="M168" s="1260">
        <v>153</v>
      </c>
      <c r="N168" s="1261"/>
      <c r="O168" s="1262"/>
      <c r="P168" s="1263"/>
      <c r="Q168" s="587">
        <f t="shared" si="20"/>
        <v>0</v>
      </c>
      <c r="S168" s="1260">
        <v>153</v>
      </c>
      <c r="T168" s="1261"/>
      <c r="U168" s="1262"/>
      <c r="V168" s="1263"/>
      <c r="W168" s="587">
        <f t="shared" si="21"/>
        <v>0</v>
      </c>
      <c r="Y168" s="1260">
        <v>153</v>
      </c>
      <c r="Z168" s="1261"/>
      <c r="AA168" s="1262"/>
      <c r="AB168" s="1263"/>
      <c r="AC168" s="587">
        <f t="shared" si="22"/>
        <v>0</v>
      </c>
      <c r="AE168" s="1260">
        <v>153</v>
      </c>
      <c r="AF168" s="1261"/>
      <c r="AG168" s="1262"/>
      <c r="AH168" s="1263"/>
      <c r="AI168" s="587">
        <f t="shared" si="23"/>
        <v>0</v>
      </c>
      <c r="AK168" s="1260">
        <v>153</v>
      </c>
      <c r="AL168" s="1261"/>
      <c r="AM168" s="1262"/>
      <c r="AN168" s="1263"/>
      <c r="AO168" s="587">
        <f t="shared" si="24"/>
        <v>0</v>
      </c>
      <c r="AQ168" s="1260">
        <v>153</v>
      </c>
      <c r="AR168" s="1261"/>
      <c r="AS168" s="1262"/>
      <c r="AT168" s="1263"/>
      <c r="AU168" s="587">
        <f t="shared" si="25"/>
        <v>0</v>
      </c>
      <c r="AW168" s="1260">
        <v>153</v>
      </c>
      <c r="AX168" s="1261"/>
      <c r="AY168" s="1262"/>
      <c r="AZ168" s="1263"/>
      <c r="BA168" s="587">
        <f t="shared" si="26"/>
        <v>0</v>
      </c>
    </row>
    <row r="169" spans="1:53" s="17" customFormat="1" ht="16.75" hidden="1" customHeight="1" outlineLevel="1">
      <c r="A169" s="1260">
        <v>154</v>
      </c>
      <c r="B169" s="1261"/>
      <c r="C169" s="1262"/>
      <c r="D169" s="1263"/>
      <c r="E169" s="587">
        <f t="shared" si="18"/>
        <v>0</v>
      </c>
      <c r="G169" s="1260">
        <v>154</v>
      </c>
      <c r="H169" s="1261"/>
      <c r="I169" s="1262"/>
      <c r="J169" s="1263"/>
      <c r="K169" s="587">
        <f t="shared" si="19"/>
        <v>0</v>
      </c>
      <c r="M169" s="1260">
        <v>154</v>
      </c>
      <c r="N169" s="1261"/>
      <c r="O169" s="1262"/>
      <c r="P169" s="1263"/>
      <c r="Q169" s="587">
        <f t="shared" si="20"/>
        <v>0</v>
      </c>
      <c r="S169" s="1260">
        <v>154</v>
      </c>
      <c r="T169" s="1261"/>
      <c r="U169" s="1262"/>
      <c r="V169" s="1263"/>
      <c r="W169" s="587">
        <f t="shared" si="21"/>
        <v>0</v>
      </c>
      <c r="Y169" s="1260">
        <v>154</v>
      </c>
      <c r="Z169" s="1261"/>
      <c r="AA169" s="1262"/>
      <c r="AB169" s="1263"/>
      <c r="AC169" s="587">
        <f t="shared" si="22"/>
        <v>0</v>
      </c>
      <c r="AE169" s="1260">
        <v>154</v>
      </c>
      <c r="AF169" s="1261"/>
      <c r="AG169" s="1262"/>
      <c r="AH169" s="1263"/>
      <c r="AI169" s="587">
        <f t="shared" si="23"/>
        <v>0</v>
      </c>
      <c r="AK169" s="1260">
        <v>154</v>
      </c>
      <c r="AL169" s="1261"/>
      <c r="AM169" s="1262"/>
      <c r="AN169" s="1263"/>
      <c r="AO169" s="587">
        <f t="shared" si="24"/>
        <v>0</v>
      </c>
      <c r="AQ169" s="1260">
        <v>154</v>
      </c>
      <c r="AR169" s="1261"/>
      <c r="AS169" s="1262"/>
      <c r="AT169" s="1263"/>
      <c r="AU169" s="587">
        <f t="shared" si="25"/>
        <v>0</v>
      </c>
      <c r="AW169" s="1260">
        <v>154</v>
      </c>
      <c r="AX169" s="1261"/>
      <c r="AY169" s="1262"/>
      <c r="AZ169" s="1263"/>
      <c r="BA169" s="587">
        <f t="shared" si="26"/>
        <v>0</v>
      </c>
    </row>
    <row r="170" spans="1:53" s="17" customFormat="1" ht="16.75" hidden="1" customHeight="1" outlineLevel="1">
      <c r="A170" s="1260">
        <v>155</v>
      </c>
      <c r="B170" s="1261"/>
      <c r="C170" s="1262"/>
      <c r="D170" s="1263"/>
      <c r="E170" s="587">
        <f t="shared" si="18"/>
        <v>0</v>
      </c>
      <c r="G170" s="1260">
        <v>155</v>
      </c>
      <c r="H170" s="1261"/>
      <c r="I170" s="1262"/>
      <c r="J170" s="1263"/>
      <c r="K170" s="587">
        <f t="shared" si="19"/>
        <v>0</v>
      </c>
      <c r="M170" s="1260">
        <v>155</v>
      </c>
      <c r="N170" s="1261"/>
      <c r="O170" s="1262"/>
      <c r="P170" s="1263"/>
      <c r="Q170" s="587">
        <f t="shared" si="20"/>
        <v>0</v>
      </c>
      <c r="S170" s="1260">
        <v>155</v>
      </c>
      <c r="T170" s="1261"/>
      <c r="U170" s="1262"/>
      <c r="V170" s="1263"/>
      <c r="W170" s="587">
        <f t="shared" si="21"/>
        <v>0</v>
      </c>
      <c r="Y170" s="1260">
        <v>155</v>
      </c>
      <c r="Z170" s="1261"/>
      <c r="AA170" s="1262"/>
      <c r="AB170" s="1263"/>
      <c r="AC170" s="587">
        <f t="shared" si="22"/>
        <v>0</v>
      </c>
      <c r="AE170" s="1260">
        <v>155</v>
      </c>
      <c r="AF170" s="1261"/>
      <c r="AG170" s="1262"/>
      <c r="AH170" s="1263"/>
      <c r="AI170" s="587">
        <f t="shared" si="23"/>
        <v>0</v>
      </c>
      <c r="AK170" s="1260">
        <v>155</v>
      </c>
      <c r="AL170" s="1261"/>
      <c r="AM170" s="1262"/>
      <c r="AN170" s="1263"/>
      <c r="AO170" s="587">
        <f t="shared" si="24"/>
        <v>0</v>
      </c>
      <c r="AQ170" s="1260">
        <v>155</v>
      </c>
      <c r="AR170" s="1261"/>
      <c r="AS170" s="1262"/>
      <c r="AT170" s="1263"/>
      <c r="AU170" s="587">
        <f t="shared" si="25"/>
        <v>0</v>
      </c>
      <c r="AW170" s="1260">
        <v>155</v>
      </c>
      <c r="AX170" s="1261"/>
      <c r="AY170" s="1262"/>
      <c r="AZ170" s="1263"/>
      <c r="BA170" s="587">
        <f t="shared" si="26"/>
        <v>0</v>
      </c>
    </row>
    <row r="171" spans="1:53" s="17" customFormat="1" ht="16.75" hidden="1" customHeight="1" outlineLevel="1">
      <c r="A171" s="1260">
        <v>156</v>
      </c>
      <c r="B171" s="1261"/>
      <c r="C171" s="1262"/>
      <c r="D171" s="1263"/>
      <c r="E171" s="587">
        <f t="shared" si="18"/>
        <v>0</v>
      </c>
      <c r="G171" s="1260">
        <v>156</v>
      </c>
      <c r="H171" s="1261"/>
      <c r="I171" s="1262"/>
      <c r="J171" s="1263"/>
      <c r="K171" s="587">
        <f t="shared" si="19"/>
        <v>0</v>
      </c>
      <c r="M171" s="1260">
        <v>156</v>
      </c>
      <c r="N171" s="1261"/>
      <c r="O171" s="1262"/>
      <c r="P171" s="1263"/>
      <c r="Q171" s="587">
        <f t="shared" si="20"/>
        <v>0</v>
      </c>
      <c r="S171" s="1260">
        <v>156</v>
      </c>
      <c r="T171" s="1261"/>
      <c r="U171" s="1262"/>
      <c r="V171" s="1263"/>
      <c r="W171" s="587">
        <f t="shared" si="21"/>
        <v>0</v>
      </c>
      <c r="Y171" s="1260">
        <v>156</v>
      </c>
      <c r="Z171" s="1261"/>
      <c r="AA171" s="1262"/>
      <c r="AB171" s="1263"/>
      <c r="AC171" s="587">
        <f t="shared" si="22"/>
        <v>0</v>
      </c>
      <c r="AE171" s="1260">
        <v>156</v>
      </c>
      <c r="AF171" s="1261"/>
      <c r="AG171" s="1262"/>
      <c r="AH171" s="1263"/>
      <c r="AI171" s="587">
        <f t="shared" si="23"/>
        <v>0</v>
      </c>
      <c r="AK171" s="1260">
        <v>156</v>
      </c>
      <c r="AL171" s="1261"/>
      <c r="AM171" s="1262"/>
      <c r="AN171" s="1263"/>
      <c r="AO171" s="587">
        <f t="shared" si="24"/>
        <v>0</v>
      </c>
      <c r="AQ171" s="1260">
        <v>156</v>
      </c>
      <c r="AR171" s="1261"/>
      <c r="AS171" s="1262"/>
      <c r="AT171" s="1263"/>
      <c r="AU171" s="587">
        <f t="shared" si="25"/>
        <v>0</v>
      </c>
      <c r="AW171" s="1260">
        <v>156</v>
      </c>
      <c r="AX171" s="1261"/>
      <c r="AY171" s="1262"/>
      <c r="AZ171" s="1263"/>
      <c r="BA171" s="587">
        <f t="shared" si="26"/>
        <v>0</v>
      </c>
    </row>
    <row r="172" spans="1:53" s="17" customFormat="1" ht="16.75" hidden="1" customHeight="1" outlineLevel="1">
      <c r="A172" s="1260">
        <v>157</v>
      </c>
      <c r="B172" s="1261"/>
      <c r="C172" s="1262"/>
      <c r="D172" s="1263"/>
      <c r="E172" s="587">
        <f t="shared" si="18"/>
        <v>0</v>
      </c>
      <c r="G172" s="1260">
        <v>157</v>
      </c>
      <c r="H172" s="1261"/>
      <c r="I172" s="1262"/>
      <c r="J172" s="1263"/>
      <c r="K172" s="587">
        <f t="shared" si="19"/>
        <v>0</v>
      </c>
      <c r="M172" s="1260">
        <v>157</v>
      </c>
      <c r="N172" s="1261"/>
      <c r="O172" s="1262"/>
      <c r="P172" s="1263"/>
      <c r="Q172" s="587">
        <f t="shared" si="20"/>
        <v>0</v>
      </c>
      <c r="S172" s="1260">
        <v>157</v>
      </c>
      <c r="T172" s="1261"/>
      <c r="U172" s="1262"/>
      <c r="V172" s="1263"/>
      <c r="W172" s="587">
        <f t="shared" si="21"/>
        <v>0</v>
      </c>
      <c r="Y172" s="1260">
        <v>157</v>
      </c>
      <c r="Z172" s="1261"/>
      <c r="AA172" s="1262"/>
      <c r="AB172" s="1263"/>
      <c r="AC172" s="587">
        <f t="shared" si="22"/>
        <v>0</v>
      </c>
      <c r="AE172" s="1260">
        <v>157</v>
      </c>
      <c r="AF172" s="1261"/>
      <c r="AG172" s="1262"/>
      <c r="AH172" s="1263"/>
      <c r="AI172" s="587">
        <f t="shared" si="23"/>
        <v>0</v>
      </c>
      <c r="AK172" s="1260">
        <v>157</v>
      </c>
      <c r="AL172" s="1261"/>
      <c r="AM172" s="1262"/>
      <c r="AN172" s="1263"/>
      <c r="AO172" s="587">
        <f t="shared" si="24"/>
        <v>0</v>
      </c>
      <c r="AQ172" s="1260">
        <v>157</v>
      </c>
      <c r="AR172" s="1261"/>
      <c r="AS172" s="1262"/>
      <c r="AT172" s="1263"/>
      <c r="AU172" s="587">
        <f t="shared" si="25"/>
        <v>0</v>
      </c>
      <c r="AW172" s="1260">
        <v>157</v>
      </c>
      <c r="AX172" s="1261"/>
      <c r="AY172" s="1262"/>
      <c r="AZ172" s="1263"/>
      <c r="BA172" s="587">
        <f t="shared" si="26"/>
        <v>0</v>
      </c>
    </row>
    <row r="173" spans="1:53" s="17" customFormat="1" ht="16.75" hidden="1" customHeight="1" outlineLevel="1">
      <c r="A173" s="1260">
        <v>158</v>
      </c>
      <c r="B173" s="1261"/>
      <c r="C173" s="1262"/>
      <c r="D173" s="1263"/>
      <c r="E173" s="587">
        <f t="shared" si="18"/>
        <v>0</v>
      </c>
      <c r="G173" s="1260">
        <v>158</v>
      </c>
      <c r="H173" s="1261"/>
      <c r="I173" s="1262"/>
      <c r="J173" s="1263"/>
      <c r="K173" s="587">
        <f t="shared" si="19"/>
        <v>0</v>
      </c>
      <c r="M173" s="1260">
        <v>158</v>
      </c>
      <c r="N173" s="1261"/>
      <c r="O173" s="1262"/>
      <c r="P173" s="1263"/>
      <c r="Q173" s="587">
        <f t="shared" si="20"/>
        <v>0</v>
      </c>
      <c r="S173" s="1260">
        <v>158</v>
      </c>
      <c r="T173" s="1261"/>
      <c r="U173" s="1262"/>
      <c r="V173" s="1263"/>
      <c r="W173" s="587">
        <f t="shared" si="21"/>
        <v>0</v>
      </c>
      <c r="Y173" s="1260">
        <v>158</v>
      </c>
      <c r="Z173" s="1261"/>
      <c r="AA173" s="1262"/>
      <c r="AB173" s="1263"/>
      <c r="AC173" s="587">
        <f t="shared" si="22"/>
        <v>0</v>
      </c>
      <c r="AE173" s="1260">
        <v>158</v>
      </c>
      <c r="AF173" s="1261"/>
      <c r="AG173" s="1262"/>
      <c r="AH173" s="1263"/>
      <c r="AI173" s="587">
        <f t="shared" si="23"/>
        <v>0</v>
      </c>
      <c r="AK173" s="1260">
        <v>158</v>
      </c>
      <c r="AL173" s="1261"/>
      <c r="AM173" s="1262"/>
      <c r="AN173" s="1263"/>
      <c r="AO173" s="587">
        <f t="shared" si="24"/>
        <v>0</v>
      </c>
      <c r="AQ173" s="1260">
        <v>158</v>
      </c>
      <c r="AR173" s="1261"/>
      <c r="AS173" s="1262"/>
      <c r="AT173" s="1263"/>
      <c r="AU173" s="587">
        <f t="shared" si="25"/>
        <v>0</v>
      </c>
      <c r="AW173" s="1260">
        <v>158</v>
      </c>
      <c r="AX173" s="1261"/>
      <c r="AY173" s="1262"/>
      <c r="AZ173" s="1263"/>
      <c r="BA173" s="587">
        <f t="shared" si="26"/>
        <v>0</v>
      </c>
    </row>
    <row r="174" spans="1:53" s="17" customFormat="1" ht="16.75" hidden="1" customHeight="1" outlineLevel="1">
      <c r="A174" s="1260">
        <v>159</v>
      </c>
      <c r="B174" s="1261"/>
      <c r="C174" s="1262"/>
      <c r="D174" s="1263"/>
      <c r="E174" s="587">
        <f t="shared" si="18"/>
        <v>0</v>
      </c>
      <c r="G174" s="1260">
        <v>159</v>
      </c>
      <c r="H174" s="1261"/>
      <c r="I174" s="1262"/>
      <c r="J174" s="1263"/>
      <c r="K174" s="587">
        <f t="shared" si="19"/>
        <v>0</v>
      </c>
      <c r="M174" s="1260">
        <v>159</v>
      </c>
      <c r="N174" s="1261"/>
      <c r="O174" s="1262"/>
      <c r="P174" s="1263"/>
      <c r="Q174" s="587">
        <f t="shared" si="20"/>
        <v>0</v>
      </c>
      <c r="S174" s="1260">
        <v>159</v>
      </c>
      <c r="T174" s="1261"/>
      <c r="U174" s="1262"/>
      <c r="V174" s="1263"/>
      <c r="W174" s="587">
        <f t="shared" si="21"/>
        <v>0</v>
      </c>
      <c r="Y174" s="1260">
        <v>159</v>
      </c>
      <c r="Z174" s="1261"/>
      <c r="AA174" s="1262"/>
      <c r="AB174" s="1263"/>
      <c r="AC174" s="587">
        <f t="shared" si="22"/>
        <v>0</v>
      </c>
      <c r="AE174" s="1260">
        <v>159</v>
      </c>
      <c r="AF174" s="1261"/>
      <c r="AG174" s="1262"/>
      <c r="AH174" s="1263"/>
      <c r="AI174" s="587">
        <f t="shared" si="23"/>
        <v>0</v>
      </c>
      <c r="AK174" s="1260">
        <v>159</v>
      </c>
      <c r="AL174" s="1261"/>
      <c r="AM174" s="1262"/>
      <c r="AN174" s="1263"/>
      <c r="AO174" s="587">
        <f t="shared" si="24"/>
        <v>0</v>
      </c>
      <c r="AQ174" s="1260">
        <v>159</v>
      </c>
      <c r="AR174" s="1261"/>
      <c r="AS174" s="1262"/>
      <c r="AT174" s="1263"/>
      <c r="AU174" s="587">
        <f t="shared" si="25"/>
        <v>0</v>
      </c>
      <c r="AW174" s="1260">
        <v>159</v>
      </c>
      <c r="AX174" s="1261"/>
      <c r="AY174" s="1262"/>
      <c r="AZ174" s="1263"/>
      <c r="BA174" s="587">
        <f t="shared" si="26"/>
        <v>0</v>
      </c>
    </row>
    <row r="175" spans="1:53" s="17" customFormat="1" ht="16.75" hidden="1" customHeight="1" outlineLevel="1">
      <c r="A175" s="1260">
        <v>160</v>
      </c>
      <c r="B175" s="1261"/>
      <c r="C175" s="1262"/>
      <c r="D175" s="1263"/>
      <c r="E175" s="587">
        <f t="shared" si="18"/>
        <v>0</v>
      </c>
      <c r="G175" s="1260">
        <v>160</v>
      </c>
      <c r="H175" s="1261"/>
      <c r="I175" s="1262"/>
      <c r="J175" s="1263"/>
      <c r="K175" s="587">
        <f t="shared" si="19"/>
        <v>0</v>
      </c>
      <c r="M175" s="1260">
        <v>160</v>
      </c>
      <c r="N175" s="1261"/>
      <c r="O175" s="1262"/>
      <c r="P175" s="1263"/>
      <c r="Q175" s="587">
        <f t="shared" si="20"/>
        <v>0</v>
      </c>
      <c r="S175" s="1260">
        <v>160</v>
      </c>
      <c r="T175" s="1261"/>
      <c r="U175" s="1262"/>
      <c r="V175" s="1263"/>
      <c r="W175" s="587">
        <f t="shared" si="21"/>
        <v>0</v>
      </c>
      <c r="Y175" s="1260">
        <v>160</v>
      </c>
      <c r="Z175" s="1261"/>
      <c r="AA175" s="1262"/>
      <c r="AB175" s="1263"/>
      <c r="AC175" s="587">
        <f t="shared" si="22"/>
        <v>0</v>
      </c>
      <c r="AE175" s="1260">
        <v>160</v>
      </c>
      <c r="AF175" s="1261"/>
      <c r="AG175" s="1262"/>
      <c r="AH175" s="1263"/>
      <c r="AI175" s="587">
        <f t="shared" si="23"/>
        <v>0</v>
      </c>
      <c r="AK175" s="1260">
        <v>160</v>
      </c>
      <c r="AL175" s="1261"/>
      <c r="AM175" s="1262"/>
      <c r="AN175" s="1263"/>
      <c r="AO175" s="587">
        <f t="shared" si="24"/>
        <v>0</v>
      </c>
      <c r="AQ175" s="1260">
        <v>160</v>
      </c>
      <c r="AR175" s="1261"/>
      <c r="AS175" s="1262"/>
      <c r="AT175" s="1263"/>
      <c r="AU175" s="587">
        <f t="shared" si="25"/>
        <v>0</v>
      </c>
      <c r="AW175" s="1260">
        <v>160</v>
      </c>
      <c r="AX175" s="1261"/>
      <c r="AY175" s="1262"/>
      <c r="AZ175" s="1263"/>
      <c r="BA175" s="587">
        <f t="shared" si="26"/>
        <v>0</v>
      </c>
    </row>
    <row r="176" spans="1:53" s="17" customFormat="1" ht="16.75" hidden="1" customHeight="1" outlineLevel="1">
      <c r="A176" s="1260">
        <v>161</v>
      </c>
      <c r="B176" s="1261"/>
      <c r="C176" s="1262"/>
      <c r="D176" s="1263"/>
      <c r="E176" s="587">
        <f t="shared" si="18"/>
        <v>0</v>
      </c>
      <c r="G176" s="1260">
        <v>161</v>
      </c>
      <c r="H176" s="1261"/>
      <c r="I176" s="1262"/>
      <c r="J176" s="1263"/>
      <c r="K176" s="587">
        <f t="shared" si="19"/>
        <v>0</v>
      </c>
      <c r="M176" s="1260">
        <v>161</v>
      </c>
      <c r="N176" s="1261"/>
      <c r="O176" s="1262"/>
      <c r="P176" s="1263"/>
      <c r="Q176" s="587">
        <f t="shared" si="20"/>
        <v>0</v>
      </c>
      <c r="S176" s="1260">
        <v>161</v>
      </c>
      <c r="T176" s="1261"/>
      <c r="U176" s="1262"/>
      <c r="V176" s="1263"/>
      <c r="W176" s="587">
        <f t="shared" si="21"/>
        <v>0</v>
      </c>
      <c r="Y176" s="1260">
        <v>161</v>
      </c>
      <c r="Z176" s="1261"/>
      <c r="AA176" s="1262"/>
      <c r="AB176" s="1263"/>
      <c r="AC176" s="587">
        <f t="shared" si="22"/>
        <v>0</v>
      </c>
      <c r="AE176" s="1260">
        <v>161</v>
      </c>
      <c r="AF176" s="1261"/>
      <c r="AG176" s="1262"/>
      <c r="AH176" s="1263"/>
      <c r="AI176" s="587">
        <f t="shared" si="23"/>
        <v>0</v>
      </c>
      <c r="AK176" s="1260">
        <v>161</v>
      </c>
      <c r="AL176" s="1261"/>
      <c r="AM176" s="1262"/>
      <c r="AN176" s="1263"/>
      <c r="AO176" s="587">
        <f t="shared" si="24"/>
        <v>0</v>
      </c>
      <c r="AQ176" s="1260">
        <v>161</v>
      </c>
      <c r="AR176" s="1261"/>
      <c r="AS176" s="1262"/>
      <c r="AT176" s="1263"/>
      <c r="AU176" s="587">
        <f t="shared" si="25"/>
        <v>0</v>
      </c>
      <c r="AW176" s="1260">
        <v>161</v>
      </c>
      <c r="AX176" s="1261"/>
      <c r="AY176" s="1262"/>
      <c r="AZ176" s="1263"/>
      <c r="BA176" s="587">
        <f t="shared" si="26"/>
        <v>0</v>
      </c>
    </row>
    <row r="177" spans="1:53" s="17" customFormat="1" ht="16.75" hidden="1" customHeight="1" outlineLevel="1">
      <c r="A177" s="1260">
        <v>162</v>
      </c>
      <c r="B177" s="1261"/>
      <c r="C177" s="1262"/>
      <c r="D177" s="1263"/>
      <c r="E177" s="587">
        <f t="shared" si="18"/>
        <v>0</v>
      </c>
      <c r="G177" s="1260">
        <v>162</v>
      </c>
      <c r="H177" s="1261"/>
      <c r="I177" s="1262"/>
      <c r="J177" s="1263"/>
      <c r="K177" s="587">
        <f t="shared" si="19"/>
        <v>0</v>
      </c>
      <c r="M177" s="1260">
        <v>162</v>
      </c>
      <c r="N177" s="1261"/>
      <c r="O177" s="1262"/>
      <c r="P177" s="1263"/>
      <c r="Q177" s="587">
        <f t="shared" si="20"/>
        <v>0</v>
      </c>
      <c r="S177" s="1260">
        <v>162</v>
      </c>
      <c r="T177" s="1261"/>
      <c r="U177" s="1262"/>
      <c r="V177" s="1263"/>
      <c r="W177" s="587">
        <f t="shared" si="21"/>
        <v>0</v>
      </c>
      <c r="Y177" s="1260">
        <v>162</v>
      </c>
      <c r="Z177" s="1261"/>
      <c r="AA177" s="1262"/>
      <c r="AB177" s="1263"/>
      <c r="AC177" s="587">
        <f t="shared" si="22"/>
        <v>0</v>
      </c>
      <c r="AE177" s="1260">
        <v>162</v>
      </c>
      <c r="AF177" s="1261"/>
      <c r="AG177" s="1262"/>
      <c r="AH177" s="1263"/>
      <c r="AI177" s="587">
        <f t="shared" si="23"/>
        <v>0</v>
      </c>
      <c r="AK177" s="1260">
        <v>162</v>
      </c>
      <c r="AL177" s="1261"/>
      <c r="AM177" s="1262"/>
      <c r="AN177" s="1263"/>
      <c r="AO177" s="587">
        <f t="shared" si="24"/>
        <v>0</v>
      </c>
      <c r="AQ177" s="1260">
        <v>162</v>
      </c>
      <c r="AR177" s="1261"/>
      <c r="AS177" s="1262"/>
      <c r="AT177" s="1263"/>
      <c r="AU177" s="587">
        <f t="shared" si="25"/>
        <v>0</v>
      </c>
      <c r="AW177" s="1260">
        <v>162</v>
      </c>
      <c r="AX177" s="1261"/>
      <c r="AY177" s="1262"/>
      <c r="AZ177" s="1263"/>
      <c r="BA177" s="587">
        <f t="shared" si="26"/>
        <v>0</v>
      </c>
    </row>
    <row r="178" spans="1:53" s="17" customFormat="1" ht="16.75" hidden="1" customHeight="1" outlineLevel="1">
      <c r="A178" s="1260">
        <v>163</v>
      </c>
      <c r="B178" s="1261"/>
      <c r="C178" s="1262"/>
      <c r="D178" s="1263"/>
      <c r="E178" s="587">
        <f t="shared" si="18"/>
        <v>0</v>
      </c>
      <c r="G178" s="1260">
        <v>163</v>
      </c>
      <c r="H178" s="1261"/>
      <c r="I178" s="1262"/>
      <c r="J178" s="1263"/>
      <c r="K178" s="587">
        <f t="shared" si="19"/>
        <v>0</v>
      </c>
      <c r="M178" s="1260">
        <v>163</v>
      </c>
      <c r="N178" s="1261"/>
      <c r="O178" s="1262"/>
      <c r="P178" s="1263"/>
      <c r="Q178" s="587">
        <f t="shared" si="20"/>
        <v>0</v>
      </c>
      <c r="S178" s="1260">
        <v>163</v>
      </c>
      <c r="T178" s="1261"/>
      <c r="U178" s="1262"/>
      <c r="V178" s="1263"/>
      <c r="W178" s="587">
        <f t="shared" si="21"/>
        <v>0</v>
      </c>
      <c r="Y178" s="1260">
        <v>163</v>
      </c>
      <c r="Z178" s="1261"/>
      <c r="AA178" s="1262"/>
      <c r="AB178" s="1263"/>
      <c r="AC178" s="587">
        <f t="shared" si="22"/>
        <v>0</v>
      </c>
      <c r="AE178" s="1260">
        <v>163</v>
      </c>
      <c r="AF178" s="1261"/>
      <c r="AG178" s="1262"/>
      <c r="AH178" s="1263"/>
      <c r="AI178" s="587">
        <f t="shared" si="23"/>
        <v>0</v>
      </c>
      <c r="AK178" s="1260">
        <v>163</v>
      </c>
      <c r="AL178" s="1261"/>
      <c r="AM178" s="1262"/>
      <c r="AN178" s="1263"/>
      <c r="AO178" s="587">
        <f t="shared" si="24"/>
        <v>0</v>
      </c>
      <c r="AQ178" s="1260">
        <v>163</v>
      </c>
      <c r="AR178" s="1261"/>
      <c r="AS178" s="1262"/>
      <c r="AT178" s="1263"/>
      <c r="AU178" s="587">
        <f t="shared" si="25"/>
        <v>0</v>
      </c>
      <c r="AW178" s="1260">
        <v>163</v>
      </c>
      <c r="AX178" s="1261"/>
      <c r="AY178" s="1262"/>
      <c r="AZ178" s="1263"/>
      <c r="BA178" s="587">
        <f t="shared" si="26"/>
        <v>0</v>
      </c>
    </row>
    <row r="179" spans="1:53" s="17" customFormat="1" ht="16.75" hidden="1" customHeight="1" outlineLevel="1">
      <c r="A179" s="1260">
        <v>164</v>
      </c>
      <c r="B179" s="1261"/>
      <c r="C179" s="1262"/>
      <c r="D179" s="1263"/>
      <c r="E179" s="587">
        <f t="shared" si="18"/>
        <v>0</v>
      </c>
      <c r="G179" s="1260">
        <v>164</v>
      </c>
      <c r="H179" s="1261"/>
      <c r="I179" s="1262"/>
      <c r="J179" s="1263"/>
      <c r="K179" s="587">
        <f t="shared" si="19"/>
        <v>0</v>
      </c>
      <c r="M179" s="1260">
        <v>164</v>
      </c>
      <c r="N179" s="1261"/>
      <c r="O179" s="1262"/>
      <c r="P179" s="1263"/>
      <c r="Q179" s="587">
        <f t="shared" si="20"/>
        <v>0</v>
      </c>
      <c r="S179" s="1260">
        <v>164</v>
      </c>
      <c r="T179" s="1261"/>
      <c r="U179" s="1262"/>
      <c r="V179" s="1263"/>
      <c r="W179" s="587">
        <f t="shared" si="21"/>
        <v>0</v>
      </c>
      <c r="Y179" s="1260">
        <v>164</v>
      </c>
      <c r="Z179" s="1261"/>
      <c r="AA179" s="1262"/>
      <c r="AB179" s="1263"/>
      <c r="AC179" s="587">
        <f t="shared" si="22"/>
        <v>0</v>
      </c>
      <c r="AE179" s="1260">
        <v>164</v>
      </c>
      <c r="AF179" s="1261"/>
      <c r="AG179" s="1262"/>
      <c r="AH179" s="1263"/>
      <c r="AI179" s="587">
        <f t="shared" si="23"/>
        <v>0</v>
      </c>
      <c r="AK179" s="1260">
        <v>164</v>
      </c>
      <c r="AL179" s="1261"/>
      <c r="AM179" s="1262"/>
      <c r="AN179" s="1263"/>
      <c r="AO179" s="587">
        <f t="shared" si="24"/>
        <v>0</v>
      </c>
      <c r="AQ179" s="1260">
        <v>164</v>
      </c>
      <c r="AR179" s="1261"/>
      <c r="AS179" s="1262"/>
      <c r="AT179" s="1263"/>
      <c r="AU179" s="587">
        <f t="shared" si="25"/>
        <v>0</v>
      </c>
      <c r="AW179" s="1260">
        <v>164</v>
      </c>
      <c r="AX179" s="1261"/>
      <c r="AY179" s="1262"/>
      <c r="AZ179" s="1263"/>
      <c r="BA179" s="587">
        <f t="shared" si="26"/>
        <v>0</v>
      </c>
    </row>
    <row r="180" spans="1:53" s="17" customFormat="1" ht="16.75" hidden="1" customHeight="1" outlineLevel="1">
      <c r="A180" s="1260">
        <v>165</v>
      </c>
      <c r="B180" s="1261"/>
      <c r="C180" s="1262"/>
      <c r="D180" s="1263"/>
      <c r="E180" s="587">
        <f t="shared" si="18"/>
        <v>0</v>
      </c>
      <c r="G180" s="1260">
        <v>165</v>
      </c>
      <c r="H180" s="1261"/>
      <c r="I180" s="1262"/>
      <c r="J180" s="1263"/>
      <c r="K180" s="587">
        <f t="shared" si="19"/>
        <v>0</v>
      </c>
      <c r="M180" s="1260">
        <v>165</v>
      </c>
      <c r="N180" s="1261"/>
      <c r="O180" s="1262"/>
      <c r="P180" s="1263"/>
      <c r="Q180" s="587">
        <f t="shared" si="20"/>
        <v>0</v>
      </c>
      <c r="S180" s="1260">
        <v>165</v>
      </c>
      <c r="T180" s="1261"/>
      <c r="U180" s="1262"/>
      <c r="V180" s="1263"/>
      <c r="W180" s="587">
        <f t="shared" si="21"/>
        <v>0</v>
      </c>
      <c r="Y180" s="1260">
        <v>165</v>
      </c>
      <c r="Z180" s="1261"/>
      <c r="AA180" s="1262"/>
      <c r="AB180" s="1263"/>
      <c r="AC180" s="587">
        <f t="shared" si="22"/>
        <v>0</v>
      </c>
      <c r="AE180" s="1260">
        <v>165</v>
      </c>
      <c r="AF180" s="1261"/>
      <c r="AG180" s="1262"/>
      <c r="AH180" s="1263"/>
      <c r="AI180" s="587">
        <f t="shared" si="23"/>
        <v>0</v>
      </c>
      <c r="AK180" s="1260">
        <v>165</v>
      </c>
      <c r="AL180" s="1261"/>
      <c r="AM180" s="1262"/>
      <c r="AN180" s="1263"/>
      <c r="AO180" s="587">
        <f t="shared" si="24"/>
        <v>0</v>
      </c>
      <c r="AQ180" s="1260">
        <v>165</v>
      </c>
      <c r="AR180" s="1261"/>
      <c r="AS180" s="1262"/>
      <c r="AT180" s="1263"/>
      <c r="AU180" s="587">
        <f t="shared" si="25"/>
        <v>0</v>
      </c>
      <c r="AW180" s="1260">
        <v>165</v>
      </c>
      <c r="AX180" s="1261"/>
      <c r="AY180" s="1262"/>
      <c r="AZ180" s="1263"/>
      <c r="BA180" s="587">
        <f t="shared" si="26"/>
        <v>0</v>
      </c>
    </row>
    <row r="181" spans="1:53" s="17" customFormat="1" ht="16.75" hidden="1" customHeight="1" outlineLevel="1">
      <c r="A181" s="1260">
        <v>166</v>
      </c>
      <c r="B181" s="1261"/>
      <c r="C181" s="1262"/>
      <c r="D181" s="1263"/>
      <c r="E181" s="587">
        <f t="shared" si="18"/>
        <v>0</v>
      </c>
      <c r="G181" s="1260">
        <v>166</v>
      </c>
      <c r="H181" s="1261"/>
      <c r="I181" s="1262"/>
      <c r="J181" s="1263"/>
      <c r="K181" s="587">
        <f t="shared" si="19"/>
        <v>0</v>
      </c>
      <c r="M181" s="1260">
        <v>166</v>
      </c>
      <c r="N181" s="1261"/>
      <c r="O181" s="1262"/>
      <c r="P181" s="1263"/>
      <c r="Q181" s="587">
        <f t="shared" si="20"/>
        <v>0</v>
      </c>
      <c r="S181" s="1260">
        <v>166</v>
      </c>
      <c r="T181" s="1261"/>
      <c r="U181" s="1262"/>
      <c r="V181" s="1263"/>
      <c r="W181" s="587">
        <f t="shared" si="21"/>
        <v>0</v>
      </c>
      <c r="Y181" s="1260">
        <v>166</v>
      </c>
      <c r="Z181" s="1261"/>
      <c r="AA181" s="1262"/>
      <c r="AB181" s="1263"/>
      <c r="AC181" s="587">
        <f t="shared" si="22"/>
        <v>0</v>
      </c>
      <c r="AE181" s="1260">
        <v>166</v>
      </c>
      <c r="AF181" s="1261"/>
      <c r="AG181" s="1262"/>
      <c r="AH181" s="1263"/>
      <c r="AI181" s="587">
        <f t="shared" si="23"/>
        <v>0</v>
      </c>
      <c r="AK181" s="1260">
        <v>166</v>
      </c>
      <c r="AL181" s="1261"/>
      <c r="AM181" s="1262"/>
      <c r="AN181" s="1263"/>
      <c r="AO181" s="587">
        <f t="shared" si="24"/>
        <v>0</v>
      </c>
      <c r="AQ181" s="1260">
        <v>166</v>
      </c>
      <c r="AR181" s="1261"/>
      <c r="AS181" s="1262"/>
      <c r="AT181" s="1263"/>
      <c r="AU181" s="587">
        <f t="shared" si="25"/>
        <v>0</v>
      </c>
      <c r="AW181" s="1260">
        <v>166</v>
      </c>
      <c r="AX181" s="1261"/>
      <c r="AY181" s="1262"/>
      <c r="AZ181" s="1263"/>
      <c r="BA181" s="587">
        <f t="shared" si="26"/>
        <v>0</v>
      </c>
    </row>
    <row r="182" spans="1:53" s="17" customFormat="1" ht="16.75" hidden="1" customHeight="1" outlineLevel="1">
      <c r="A182" s="1260">
        <v>167</v>
      </c>
      <c r="B182" s="1261"/>
      <c r="C182" s="1262"/>
      <c r="D182" s="1263"/>
      <c r="E182" s="587">
        <f t="shared" si="18"/>
        <v>0</v>
      </c>
      <c r="G182" s="1260">
        <v>167</v>
      </c>
      <c r="H182" s="1261"/>
      <c r="I182" s="1262"/>
      <c r="J182" s="1263"/>
      <c r="K182" s="587">
        <f t="shared" si="19"/>
        <v>0</v>
      </c>
      <c r="M182" s="1260">
        <v>167</v>
      </c>
      <c r="N182" s="1261"/>
      <c r="O182" s="1262"/>
      <c r="P182" s="1263"/>
      <c r="Q182" s="587">
        <f t="shared" si="20"/>
        <v>0</v>
      </c>
      <c r="S182" s="1260">
        <v>167</v>
      </c>
      <c r="T182" s="1261"/>
      <c r="U182" s="1262"/>
      <c r="V182" s="1263"/>
      <c r="W182" s="587">
        <f t="shared" si="21"/>
        <v>0</v>
      </c>
      <c r="Y182" s="1260">
        <v>167</v>
      </c>
      <c r="Z182" s="1261"/>
      <c r="AA182" s="1262"/>
      <c r="AB182" s="1263"/>
      <c r="AC182" s="587">
        <f t="shared" si="22"/>
        <v>0</v>
      </c>
      <c r="AE182" s="1260">
        <v>167</v>
      </c>
      <c r="AF182" s="1261"/>
      <c r="AG182" s="1262"/>
      <c r="AH182" s="1263"/>
      <c r="AI182" s="587">
        <f t="shared" si="23"/>
        <v>0</v>
      </c>
      <c r="AK182" s="1260">
        <v>167</v>
      </c>
      <c r="AL182" s="1261"/>
      <c r="AM182" s="1262"/>
      <c r="AN182" s="1263"/>
      <c r="AO182" s="587">
        <f t="shared" si="24"/>
        <v>0</v>
      </c>
      <c r="AQ182" s="1260">
        <v>167</v>
      </c>
      <c r="AR182" s="1261"/>
      <c r="AS182" s="1262"/>
      <c r="AT182" s="1263"/>
      <c r="AU182" s="587">
        <f t="shared" si="25"/>
        <v>0</v>
      </c>
      <c r="AW182" s="1260">
        <v>167</v>
      </c>
      <c r="AX182" s="1261"/>
      <c r="AY182" s="1262"/>
      <c r="AZ182" s="1263"/>
      <c r="BA182" s="587">
        <f t="shared" si="26"/>
        <v>0</v>
      </c>
    </row>
    <row r="183" spans="1:53" s="17" customFormat="1" ht="16.75" hidden="1" customHeight="1" outlineLevel="1">
      <c r="A183" s="1260">
        <v>168</v>
      </c>
      <c r="B183" s="1261"/>
      <c r="C183" s="1262"/>
      <c r="D183" s="1263"/>
      <c r="E183" s="587">
        <f t="shared" si="18"/>
        <v>0</v>
      </c>
      <c r="G183" s="1260">
        <v>168</v>
      </c>
      <c r="H183" s="1261"/>
      <c r="I183" s="1262"/>
      <c r="J183" s="1263"/>
      <c r="K183" s="587">
        <f t="shared" si="19"/>
        <v>0</v>
      </c>
      <c r="M183" s="1260">
        <v>168</v>
      </c>
      <c r="N183" s="1261"/>
      <c r="O183" s="1262"/>
      <c r="P183" s="1263"/>
      <c r="Q183" s="587">
        <f t="shared" si="20"/>
        <v>0</v>
      </c>
      <c r="S183" s="1260">
        <v>168</v>
      </c>
      <c r="T183" s="1261"/>
      <c r="U183" s="1262"/>
      <c r="V183" s="1263"/>
      <c r="W183" s="587">
        <f t="shared" si="21"/>
        <v>0</v>
      </c>
      <c r="Y183" s="1260">
        <v>168</v>
      </c>
      <c r="Z183" s="1261"/>
      <c r="AA183" s="1262"/>
      <c r="AB183" s="1263"/>
      <c r="AC183" s="587">
        <f t="shared" si="22"/>
        <v>0</v>
      </c>
      <c r="AE183" s="1260">
        <v>168</v>
      </c>
      <c r="AF183" s="1261"/>
      <c r="AG183" s="1262"/>
      <c r="AH183" s="1263"/>
      <c r="AI183" s="587">
        <f t="shared" si="23"/>
        <v>0</v>
      </c>
      <c r="AK183" s="1260">
        <v>168</v>
      </c>
      <c r="AL183" s="1261"/>
      <c r="AM183" s="1262"/>
      <c r="AN183" s="1263"/>
      <c r="AO183" s="587">
        <f t="shared" si="24"/>
        <v>0</v>
      </c>
      <c r="AQ183" s="1260">
        <v>168</v>
      </c>
      <c r="AR183" s="1261"/>
      <c r="AS183" s="1262"/>
      <c r="AT183" s="1263"/>
      <c r="AU183" s="587">
        <f t="shared" si="25"/>
        <v>0</v>
      </c>
      <c r="AW183" s="1260">
        <v>168</v>
      </c>
      <c r="AX183" s="1261"/>
      <c r="AY183" s="1262"/>
      <c r="AZ183" s="1263"/>
      <c r="BA183" s="587">
        <f t="shared" si="26"/>
        <v>0</v>
      </c>
    </row>
    <row r="184" spans="1:53" s="17" customFormat="1" ht="16.75" hidden="1" customHeight="1" outlineLevel="1">
      <c r="A184" s="1260">
        <v>169</v>
      </c>
      <c r="B184" s="1261"/>
      <c r="C184" s="1262"/>
      <c r="D184" s="1263"/>
      <c r="E184" s="587">
        <f t="shared" si="18"/>
        <v>0</v>
      </c>
      <c r="G184" s="1260">
        <v>169</v>
      </c>
      <c r="H184" s="1261"/>
      <c r="I184" s="1262"/>
      <c r="J184" s="1263"/>
      <c r="K184" s="587">
        <f t="shared" si="19"/>
        <v>0</v>
      </c>
      <c r="M184" s="1260">
        <v>169</v>
      </c>
      <c r="N184" s="1261"/>
      <c r="O184" s="1262"/>
      <c r="P184" s="1263"/>
      <c r="Q184" s="587">
        <f t="shared" si="20"/>
        <v>0</v>
      </c>
      <c r="S184" s="1260">
        <v>169</v>
      </c>
      <c r="T184" s="1261"/>
      <c r="U184" s="1262"/>
      <c r="V184" s="1263"/>
      <c r="W184" s="587">
        <f t="shared" si="21"/>
        <v>0</v>
      </c>
      <c r="Y184" s="1260">
        <v>169</v>
      </c>
      <c r="Z184" s="1261"/>
      <c r="AA184" s="1262"/>
      <c r="AB184" s="1263"/>
      <c r="AC184" s="587">
        <f t="shared" si="22"/>
        <v>0</v>
      </c>
      <c r="AE184" s="1260">
        <v>169</v>
      </c>
      <c r="AF184" s="1261"/>
      <c r="AG184" s="1262"/>
      <c r="AH184" s="1263"/>
      <c r="AI184" s="587">
        <f t="shared" si="23"/>
        <v>0</v>
      </c>
      <c r="AK184" s="1260">
        <v>169</v>
      </c>
      <c r="AL184" s="1261"/>
      <c r="AM184" s="1262"/>
      <c r="AN184" s="1263"/>
      <c r="AO184" s="587">
        <f t="shared" si="24"/>
        <v>0</v>
      </c>
      <c r="AQ184" s="1260">
        <v>169</v>
      </c>
      <c r="AR184" s="1261"/>
      <c r="AS184" s="1262"/>
      <c r="AT184" s="1263"/>
      <c r="AU184" s="587">
        <f t="shared" si="25"/>
        <v>0</v>
      </c>
      <c r="AW184" s="1260">
        <v>169</v>
      </c>
      <c r="AX184" s="1261"/>
      <c r="AY184" s="1262"/>
      <c r="AZ184" s="1263"/>
      <c r="BA184" s="587">
        <f t="shared" si="26"/>
        <v>0</v>
      </c>
    </row>
    <row r="185" spans="1:53" s="17" customFormat="1" ht="16.75" hidden="1" customHeight="1" outlineLevel="1">
      <c r="A185" s="1260">
        <v>170</v>
      </c>
      <c r="B185" s="1261"/>
      <c r="C185" s="1262"/>
      <c r="D185" s="1263"/>
      <c r="E185" s="587">
        <f t="shared" si="18"/>
        <v>0</v>
      </c>
      <c r="G185" s="1260">
        <v>170</v>
      </c>
      <c r="H185" s="1261"/>
      <c r="I185" s="1262"/>
      <c r="J185" s="1263"/>
      <c r="K185" s="587">
        <f t="shared" si="19"/>
        <v>0</v>
      </c>
      <c r="M185" s="1260">
        <v>170</v>
      </c>
      <c r="N185" s="1261"/>
      <c r="O185" s="1262"/>
      <c r="P185" s="1263"/>
      <c r="Q185" s="587">
        <f t="shared" si="20"/>
        <v>0</v>
      </c>
      <c r="S185" s="1260">
        <v>170</v>
      </c>
      <c r="T185" s="1261"/>
      <c r="U185" s="1262"/>
      <c r="V185" s="1263"/>
      <c r="W185" s="587">
        <f t="shared" si="21"/>
        <v>0</v>
      </c>
      <c r="Y185" s="1260">
        <v>170</v>
      </c>
      <c r="Z185" s="1261"/>
      <c r="AA185" s="1262"/>
      <c r="AB185" s="1263"/>
      <c r="AC185" s="587">
        <f t="shared" si="22"/>
        <v>0</v>
      </c>
      <c r="AE185" s="1260">
        <v>170</v>
      </c>
      <c r="AF185" s="1261"/>
      <c r="AG185" s="1262"/>
      <c r="AH185" s="1263"/>
      <c r="AI185" s="587">
        <f t="shared" si="23"/>
        <v>0</v>
      </c>
      <c r="AK185" s="1260">
        <v>170</v>
      </c>
      <c r="AL185" s="1261"/>
      <c r="AM185" s="1262"/>
      <c r="AN185" s="1263"/>
      <c r="AO185" s="587">
        <f t="shared" si="24"/>
        <v>0</v>
      </c>
      <c r="AQ185" s="1260">
        <v>170</v>
      </c>
      <c r="AR185" s="1261"/>
      <c r="AS185" s="1262"/>
      <c r="AT185" s="1263"/>
      <c r="AU185" s="587">
        <f t="shared" si="25"/>
        <v>0</v>
      </c>
      <c r="AW185" s="1260">
        <v>170</v>
      </c>
      <c r="AX185" s="1261"/>
      <c r="AY185" s="1262"/>
      <c r="AZ185" s="1263"/>
      <c r="BA185" s="587">
        <f t="shared" si="26"/>
        <v>0</v>
      </c>
    </row>
    <row r="186" spans="1:53" s="17" customFormat="1" ht="16.75" hidden="1" customHeight="1" outlineLevel="1">
      <c r="A186" s="1260">
        <v>171</v>
      </c>
      <c r="B186" s="1261"/>
      <c r="C186" s="1262"/>
      <c r="D186" s="1263"/>
      <c r="E186" s="587">
        <f t="shared" si="18"/>
        <v>0</v>
      </c>
      <c r="G186" s="1260">
        <v>171</v>
      </c>
      <c r="H186" s="1261"/>
      <c r="I186" s="1262"/>
      <c r="J186" s="1263"/>
      <c r="K186" s="587">
        <f t="shared" si="19"/>
        <v>0</v>
      </c>
      <c r="M186" s="1260">
        <v>171</v>
      </c>
      <c r="N186" s="1261"/>
      <c r="O186" s="1262"/>
      <c r="P186" s="1263"/>
      <c r="Q186" s="587">
        <f t="shared" si="20"/>
        <v>0</v>
      </c>
      <c r="S186" s="1260">
        <v>171</v>
      </c>
      <c r="T186" s="1261"/>
      <c r="U186" s="1262"/>
      <c r="V186" s="1263"/>
      <c r="W186" s="587">
        <f t="shared" si="21"/>
        <v>0</v>
      </c>
      <c r="Y186" s="1260">
        <v>171</v>
      </c>
      <c r="Z186" s="1261"/>
      <c r="AA186" s="1262"/>
      <c r="AB186" s="1263"/>
      <c r="AC186" s="587">
        <f t="shared" si="22"/>
        <v>0</v>
      </c>
      <c r="AE186" s="1260">
        <v>171</v>
      </c>
      <c r="AF186" s="1261"/>
      <c r="AG186" s="1262"/>
      <c r="AH186" s="1263"/>
      <c r="AI186" s="587">
        <f t="shared" si="23"/>
        <v>0</v>
      </c>
      <c r="AK186" s="1260">
        <v>171</v>
      </c>
      <c r="AL186" s="1261"/>
      <c r="AM186" s="1262"/>
      <c r="AN186" s="1263"/>
      <c r="AO186" s="587">
        <f t="shared" si="24"/>
        <v>0</v>
      </c>
      <c r="AQ186" s="1260">
        <v>171</v>
      </c>
      <c r="AR186" s="1261"/>
      <c r="AS186" s="1262"/>
      <c r="AT186" s="1263"/>
      <c r="AU186" s="587">
        <f t="shared" si="25"/>
        <v>0</v>
      </c>
      <c r="AW186" s="1260">
        <v>171</v>
      </c>
      <c r="AX186" s="1261"/>
      <c r="AY186" s="1262"/>
      <c r="AZ186" s="1263"/>
      <c r="BA186" s="587">
        <f t="shared" si="26"/>
        <v>0</v>
      </c>
    </row>
    <row r="187" spans="1:53" s="17" customFormat="1" ht="16.75" hidden="1" customHeight="1" outlineLevel="1">
      <c r="A187" s="1260">
        <v>172</v>
      </c>
      <c r="B187" s="1261"/>
      <c r="C187" s="1262"/>
      <c r="D187" s="1263"/>
      <c r="E187" s="587">
        <f t="shared" si="18"/>
        <v>0</v>
      </c>
      <c r="G187" s="1260">
        <v>172</v>
      </c>
      <c r="H187" s="1261"/>
      <c r="I187" s="1262"/>
      <c r="J187" s="1263"/>
      <c r="K187" s="587">
        <f t="shared" si="19"/>
        <v>0</v>
      </c>
      <c r="M187" s="1260">
        <v>172</v>
      </c>
      <c r="N187" s="1261"/>
      <c r="O187" s="1262"/>
      <c r="P187" s="1263"/>
      <c r="Q187" s="587">
        <f t="shared" si="20"/>
        <v>0</v>
      </c>
      <c r="S187" s="1260">
        <v>172</v>
      </c>
      <c r="T187" s="1261"/>
      <c r="U187" s="1262"/>
      <c r="V187" s="1263"/>
      <c r="W187" s="587">
        <f t="shared" si="21"/>
        <v>0</v>
      </c>
      <c r="Y187" s="1260">
        <v>172</v>
      </c>
      <c r="Z187" s="1261"/>
      <c r="AA187" s="1262"/>
      <c r="AB187" s="1263"/>
      <c r="AC187" s="587">
        <f t="shared" si="22"/>
        <v>0</v>
      </c>
      <c r="AE187" s="1260">
        <v>172</v>
      </c>
      <c r="AF187" s="1261"/>
      <c r="AG187" s="1262"/>
      <c r="AH187" s="1263"/>
      <c r="AI187" s="587">
        <f t="shared" si="23"/>
        <v>0</v>
      </c>
      <c r="AK187" s="1260">
        <v>172</v>
      </c>
      <c r="AL187" s="1261"/>
      <c r="AM187" s="1262"/>
      <c r="AN187" s="1263"/>
      <c r="AO187" s="587">
        <f t="shared" si="24"/>
        <v>0</v>
      </c>
      <c r="AQ187" s="1260">
        <v>172</v>
      </c>
      <c r="AR187" s="1261"/>
      <c r="AS187" s="1262"/>
      <c r="AT187" s="1263"/>
      <c r="AU187" s="587">
        <f t="shared" si="25"/>
        <v>0</v>
      </c>
      <c r="AW187" s="1260">
        <v>172</v>
      </c>
      <c r="AX187" s="1261"/>
      <c r="AY187" s="1262"/>
      <c r="AZ187" s="1263"/>
      <c r="BA187" s="587">
        <f t="shared" si="26"/>
        <v>0</v>
      </c>
    </row>
    <row r="188" spans="1:53" s="17" customFormat="1" ht="16.75" hidden="1" customHeight="1" outlineLevel="1">
      <c r="A188" s="1260">
        <v>173</v>
      </c>
      <c r="B188" s="1261"/>
      <c r="C188" s="1262"/>
      <c r="D188" s="1263"/>
      <c r="E188" s="587">
        <f t="shared" si="18"/>
        <v>0</v>
      </c>
      <c r="G188" s="1260">
        <v>173</v>
      </c>
      <c r="H188" s="1261"/>
      <c r="I188" s="1262"/>
      <c r="J188" s="1263"/>
      <c r="K188" s="587">
        <f t="shared" si="19"/>
        <v>0</v>
      </c>
      <c r="M188" s="1260">
        <v>173</v>
      </c>
      <c r="N188" s="1261"/>
      <c r="O188" s="1262"/>
      <c r="P188" s="1263"/>
      <c r="Q188" s="587">
        <f t="shared" si="20"/>
        <v>0</v>
      </c>
      <c r="S188" s="1260">
        <v>173</v>
      </c>
      <c r="T188" s="1261"/>
      <c r="U188" s="1262"/>
      <c r="V188" s="1263"/>
      <c r="W188" s="587">
        <f t="shared" si="21"/>
        <v>0</v>
      </c>
      <c r="Y188" s="1260">
        <v>173</v>
      </c>
      <c r="Z188" s="1261"/>
      <c r="AA188" s="1262"/>
      <c r="AB188" s="1263"/>
      <c r="AC188" s="587">
        <f t="shared" si="22"/>
        <v>0</v>
      </c>
      <c r="AE188" s="1260">
        <v>173</v>
      </c>
      <c r="AF188" s="1261"/>
      <c r="AG188" s="1262"/>
      <c r="AH188" s="1263"/>
      <c r="AI188" s="587">
        <f t="shared" si="23"/>
        <v>0</v>
      </c>
      <c r="AK188" s="1260">
        <v>173</v>
      </c>
      <c r="AL188" s="1261"/>
      <c r="AM188" s="1262"/>
      <c r="AN188" s="1263"/>
      <c r="AO188" s="587">
        <f t="shared" si="24"/>
        <v>0</v>
      </c>
      <c r="AQ188" s="1260">
        <v>173</v>
      </c>
      <c r="AR188" s="1261"/>
      <c r="AS188" s="1262"/>
      <c r="AT188" s="1263"/>
      <c r="AU188" s="587">
        <f t="shared" si="25"/>
        <v>0</v>
      </c>
      <c r="AW188" s="1260">
        <v>173</v>
      </c>
      <c r="AX188" s="1261"/>
      <c r="AY188" s="1262"/>
      <c r="AZ188" s="1263"/>
      <c r="BA188" s="587">
        <f t="shared" si="26"/>
        <v>0</v>
      </c>
    </row>
    <row r="189" spans="1:53" s="17" customFormat="1" ht="16.75" hidden="1" customHeight="1" outlineLevel="1">
      <c r="A189" s="1260">
        <v>174</v>
      </c>
      <c r="B189" s="1261"/>
      <c r="C189" s="1262"/>
      <c r="D189" s="1263"/>
      <c r="E189" s="587">
        <f t="shared" si="18"/>
        <v>0</v>
      </c>
      <c r="G189" s="1260">
        <v>174</v>
      </c>
      <c r="H189" s="1261"/>
      <c r="I189" s="1262"/>
      <c r="J189" s="1263"/>
      <c r="K189" s="587">
        <f t="shared" si="19"/>
        <v>0</v>
      </c>
      <c r="M189" s="1260">
        <v>174</v>
      </c>
      <c r="N189" s="1261"/>
      <c r="O189" s="1262"/>
      <c r="P189" s="1263"/>
      <c r="Q189" s="587">
        <f t="shared" si="20"/>
        <v>0</v>
      </c>
      <c r="S189" s="1260">
        <v>174</v>
      </c>
      <c r="T189" s="1261"/>
      <c r="U189" s="1262"/>
      <c r="V189" s="1263"/>
      <c r="W189" s="587">
        <f t="shared" si="21"/>
        <v>0</v>
      </c>
      <c r="Y189" s="1260">
        <v>174</v>
      </c>
      <c r="Z189" s="1261"/>
      <c r="AA189" s="1262"/>
      <c r="AB189" s="1263"/>
      <c r="AC189" s="587">
        <f t="shared" si="22"/>
        <v>0</v>
      </c>
      <c r="AE189" s="1260">
        <v>174</v>
      </c>
      <c r="AF189" s="1261"/>
      <c r="AG189" s="1262"/>
      <c r="AH189" s="1263"/>
      <c r="AI189" s="587">
        <f t="shared" si="23"/>
        <v>0</v>
      </c>
      <c r="AK189" s="1260">
        <v>174</v>
      </c>
      <c r="AL189" s="1261"/>
      <c r="AM189" s="1262"/>
      <c r="AN189" s="1263"/>
      <c r="AO189" s="587">
        <f t="shared" si="24"/>
        <v>0</v>
      </c>
      <c r="AQ189" s="1260">
        <v>174</v>
      </c>
      <c r="AR189" s="1261"/>
      <c r="AS189" s="1262"/>
      <c r="AT189" s="1263"/>
      <c r="AU189" s="587">
        <f t="shared" si="25"/>
        <v>0</v>
      </c>
      <c r="AW189" s="1260">
        <v>174</v>
      </c>
      <c r="AX189" s="1261"/>
      <c r="AY189" s="1262"/>
      <c r="AZ189" s="1263"/>
      <c r="BA189" s="587">
        <f t="shared" si="26"/>
        <v>0</v>
      </c>
    </row>
    <row r="190" spans="1:53" s="17" customFormat="1" ht="16.75" hidden="1" customHeight="1" outlineLevel="1">
      <c r="A190" s="1260">
        <v>175</v>
      </c>
      <c r="B190" s="1261"/>
      <c r="C190" s="1262"/>
      <c r="D190" s="1263"/>
      <c r="E190" s="587">
        <f t="shared" si="18"/>
        <v>0</v>
      </c>
      <c r="G190" s="1260">
        <v>175</v>
      </c>
      <c r="H190" s="1261"/>
      <c r="I190" s="1262"/>
      <c r="J190" s="1263"/>
      <c r="K190" s="587">
        <f t="shared" si="19"/>
        <v>0</v>
      </c>
      <c r="M190" s="1260">
        <v>175</v>
      </c>
      <c r="N190" s="1261"/>
      <c r="O190" s="1262"/>
      <c r="P190" s="1263"/>
      <c r="Q190" s="587">
        <f t="shared" si="20"/>
        <v>0</v>
      </c>
      <c r="S190" s="1260">
        <v>175</v>
      </c>
      <c r="T190" s="1261"/>
      <c r="U190" s="1262"/>
      <c r="V190" s="1263"/>
      <c r="W190" s="587">
        <f t="shared" si="21"/>
        <v>0</v>
      </c>
      <c r="Y190" s="1260">
        <v>175</v>
      </c>
      <c r="Z190" s="1261"/>
      <c r="AA190" s="1262"/>
      <c r="AB190" s="1263"/>
      <c r="AC190" s="587">
        <f t="shared" si="22"/>
        <v>0</v>
      </c>
      <c r="AE190" s="1260">
        <v>175</v>
      </c>
      <c r="AF190" s="1261"/>
      <c r="AG190" s="1262"/>
      <c r="AH190" s="1263"/>
      <c r="AI190" s="587">
        <f t="shared" si="23"/>
        <v>0</v>
      </c>
      <c r="AK190" s="1260">
        <v>175</v>
      </c>
      <c r="AL190" s="1261"/>
      <c r="AM190" s="1262"/>
      <c r="AN190" s="1263"/>
      <c r="AO190" s="587">
        <f t="shared" si="24"/>
        <v>0</v>
      </c>
      <c r="AQ190" s="1260">
        <v>175</v>
      </c>
      <c r="AR190" s="1261"/>
      <c r="AS190" s="1262"/>
      <c r="AT190" s="1263"/>
      <c r="AU190" s="587">
        <f t="shared" si="25"/>
        <v>0</v>
      </c>
      <c r="AW190" s="1260">
        <v>175</v>
      </c>
      <c r="AX190" s="1261"/>
      <c r="AY190" s="1262"/>
      <c r="AZ190" s="1263"/>
      <c r="BA190" s="587">
        <f t="shared" si="26"/>
        <v>0</v>
      </c>
    </row>
    <row r="191" spans="1:53" s="17" customFormat="1" ht="16.75" hidden="1" customHeight="1" outlineLevel="1">
      <c r="A191" s="1260">
        <v>176</v>
      </c>
      <c r="B191" s="1261"/>
      <c r="C191" s="1262"/>
      <c r="D191" s="1263"/>
      <c r="E191" s="587">
        <f t="shared" si="18"/>
        <v>0</v>
      </c>
      <c r="G191" s="1260">
        <v>176</v>
      </c>
      <c r="H191" s="1261"/>
      <c r="I191" s="1262"/>
      <c r="J191" s="1263"/>
      <c r="K191" s="587">
        <f t="shared" si="19"/>
        <v>0</v>
      </c>
      <c r="M191" s="1260">
        <v>176</v>
      </c>
      <c r="N191" s="1261"/>
      <c r="O191" s="1262"/>
      <c r="P191" s="1263"/>
      <c r="Q191" s="587">
        <f t="shared" si="20"/>
        <v>0</v>
      </c>
      <c r="S191" s="1260">
        <v>176</v>
      </c>
      <c r="T191" s="1261"/>
      <c r="U191" s="1262"/>
      <c r="V191" s="1263"/>
      <c r="W191" s="587">
        <f t="shared" si="21"/>
        <v>0</v>
      </c>
      <c r="Y191" s="1260">
        <v>176</v>
      </c>
      <c r="Z191" s="1261"/>
      <c r="AA191" s="1262"/>
      <c r="AB191" s="1263"/>
      <c r="AC191" s="587">
        <f t="shared" si="22"/>
        <v>0</v>
      </c>
      <c r="AE191" s="1260">
        <v>176</v>
      </c>
      <c r="AF191" s="1261"/>
      <c r="AG191" s="1262"/>
      <c r="AH191" s="1263"/>
      <c r="AI191" s="587">
        <f t="shared" si="23"/>
        <v>0</v>
      </c>
      <c r="AK191" s="1260">
        <v>176</v>
      </c>
      <c r="AL191" s="1261"/>
      <c r="AM191" s="1262"/>
      <c r="AN191" s="1263"/>
      <c r="AO191" s="587">
        <f t="shared" si="24"/>
        <v>0</v>
      </c>
      <c r="AQ191" s="1260">
        <v>176</v>
      </c>
      <c r="AR191" s="1261"/>
      <c r="AS191" s="1262"/>
      <c r="AT191" s="1263"/>
      <c r="AU191" s="587">
        <f t="shared" si="25"/>
        <v>0</v>
      </c>
      <c r="AW191" s="1260">
        <v>176</v>
      </c>
      <c r="AX191" s="1261"/>
      <c r="AY191" s="1262"/>
      <c r="AZ191" s="1263"/>
      <c r="BA191" s="587">
        <f t="shared" si="26"/>
        <v>0</v>
      </c>
    </row>
    <row r="192" spans="1:53" s="17" customFormat="1" ht="16.75" hidden="1" customHeight="1" outlineLevel="1">
      <c r="A192" s="1260">
        <v>177</v>
      </c>
      <c r="B192" s="1261"/>
      <c r="C192" s="1262"/>
      <c r="D192" s="1263"/>
      <c r="E192" s="587">
        <f t="shared" si="18"/>
        <v>0</v>
      </c>
      <c r="G192" s="1260">
        <v>177</v>
      </c>
      <c r="H192" s="1261"/>
      <c r="I192" s="1262"/>
      <c r="J192" s="1263"/>
      <c r="K192" s="587">
        <f t="shared" si="19"/>
        <v>0</v>
      </c>
      <c r="M192" s="1260">
        <v>177</v>
      </c>
      <c r="N192" s="1261"/>
      <c r="O192" s="1262"/>
      <c r="P192" s="1263"/>
      <c r="Q192" s="587">
        <f t="shared" si="20"/>
        <v>0</v>
      </c>
      <c r="S192" s="1260">
        <v>177</v>
      </c>
      <c r="T192" s="1261"/>
      <c r="U192" s="1262"/>
      <c r="V192" s="1263"/>
      <c r="W192" s="587">
        <f t="shared" si="21"/>
        <v>0</v>
      </c>
      <c r="Y192" s="1260">
        <v>177</v>
      </c>
      <c r="Z192" s="1261"/>
      <c r="AA192" s="1262"/>
      <c r="AB192" s="1263"/>
      <c r="AC192" s="587">
        <f t="shared" si="22"/>
        <v>0</v>
      </c>
      <c r="AE192" s="1260">
        <v>177</v>
      </c>
      <c r="AF192" s="1261"/>
      <c r="AG192" s="1262"/>
      <c r="AH192" s="1263"/>
      <c r="AI192" s="587">
        <f t="shared" si="23"/>
        <v>0</v>
      </c>
      <c r="AK192" s="1260">
        <v>177</v>
      </c>
      <c r="AL192" s="1261"/>
      <c r="AM192" s="1262"/>
      <c r="AN192" s="1263"/>
      <c r="AO192" s="587">
        <f t="shared" si="24"/>
        <v>0</v>
      </c>
      <c r="AQ192" s="1260">
        <v>177</v>
      </c>
      <c r="AR192" s="1261"/>
      <c r="AS192" s="1262"/>
      <c r="AT192" s="1263"/>
      <c r="AU192" s="587">
        <f t="shared" si="25"/>
        <v>0</v>
      </c>
      <c r="AW192" s="1260">
        <v>177</v>
      </c>
      <c r="AX192" s="1261"/>
      <c r="AY192" s="1262"/>
      <c r="AZ192" s="1263"/>
      <c r="BA192" s="587">
        <f t="shared" si="26"/>
        <v>0</v>
      </c>
    </row>
    <row r="193" spans="1:53" s="17" customFormat="1" ht="16.75" hidden="1" customHeight="1" outlineLevel="1">
      <c r="A193" s="1260">
        <v>178</v>
      </c>
      <c r="B193" s="1261"/>
      <c r="C193" s="1262"/>
      <c r="D193" s="1263"/>
      <c r="E193" s="587">
        <f t="shared" si="18"/>
        <v>0</v>
      </c>
      <c r="G193" s="1260">
        <v>178</v>
      </c>
      <c r="H193" s="1261"/>
      <c r="I193" s="1262"/>
      <c r="J193" s="1263"/>
      <c r="K193" s="587">
        <f t="shared" si="19"/>
        <v>0</v>
      </c>
      <c r="M193" s="1260">
        <v>178</v>
      </c>
      <c r="N193" s="1261"/>
      <c r="O193" s="1262"/>
      <c r="P193" s="1263"/>
      <c r="Q193" s="587">
        <f t="shared" si="20"/>
        <v>0</v>
      </c>
      <c r="S193" s="1260">
        <v>178</v>
      </c>
      <c r="T193" s="1261"/>
      <c r="U193" s="1262"/>
      <c r="V193" s="1263"/>
      <c r="W193" s="587">
        <f t="shared" si="21"/>
        <v>0</v>
      </c>
      <c r="Y193" s="1260">
        <v>178</v>
      </c>
      <c r="Z193" s="1261"/>
      <c r="AA193" s="1262"/>
      <c r="AB193" s="1263"/>
      <c r="AC193" s="587">
        <f t="shared" si="22"/>
        <v>0</v>
      </c>
      <c r="AE193" s="1260">
        <v>178</v>
      </c>
      <c r="AF193" s="1261"/>
      <c r="AG193" s="1262"/>
      <c r="AH193" s="1263"/>
      <c r="AI193" s="587">
        <f t="shared" si="23"/>
        <v>0</v>
      </c>
      <c r="AK193" s="1260">
        <v>178</v>
      </c>
      <c r="AL193" s="1261"/>
      <c r="AM193" s="1262"/>
      <c r="AN193" s="1263"/>
      <c r="AO193" s="587">
        <f t="shared" si="24"/>
        <v>0</v>
      </c>
      <c r="AQ193" s="1260">
        <v>178</v>
      </c>
      <c r="AR193" s="1261"/>
      <c r="AS193" s="1262"/>
      <c r="AT193" s="1263"/>
      <c r="AU193" s="587">
        <f t="shared" si="25"/>
        <v>0</v>
      </c>
      <c r="AW193" s="1260">
        <v>178</v>
      </c>
      <c r="AX193" s="1261"/>
      <c r="AY193" s="1262"/>
      <c r="AZ193" s="1263"/>
      <c r="BA193" s="587">
        <f t="shared" si="26"/>
        <v>0</v>
      </c>
    </row>
    <row r="194" spans="1:53" s="17" customFormat="1" ht="16.75" hidden="1" customHeight="1" outlineLevel="1">
      <c r="A194" s="1260">
        <v>179</v>
      </c>
      <c r="B194" s="1261"/>
      <c r="C194" s="1262"/>
      <c r="D194" s="1263"/>
      <c r="E194" s="587">
        <f t="shared" si="18"/>
        <v>0</v>
      </c>
      <c r="G194" s="1260">
        <v>179</v>
      </c>
      <c r="H194" s="1261"/>
      <c r="I194" s="1262"/>
      <c r="J194" s="1263"/>
      <c r="K194" s="587">
        <f t="shared" si="19"/>
        <v>0</v>
      </c>
      <c r="M194" s="1260">
        <v>179</v>
      </c>
      <c r="N194" s="1261"/>
      <c r="O194" s="1262"/>
      <c r="P194" s="1263"/>
      <c r="Q194" s="587">
        <f t="shared" si="20"/>
        <v>0</v>
      </c>
      <c r="S194" s="1260">
        <v>179</v>
      </c>
      <c r="T194" s="1261"/>
      <c r="U194" s="1262"/>
      <c r="V194" s="1263"/>
      <c r="W194" s="587">
        <f t="shared" si="21"/>
        <v>0</v>
      </c>
      <c r="Y194" s="1260">
        <v>179</v>
      </c>
      <c r="Z194" s="1261"/>
      <c r="AA194" s="1262"/>
      <c r="AB194" s="1263"/>
      <c r="AC194" s="587">
        <f t="shared" si="22"/>
        <v>0</v>
      </c>
      <c r="AE194" s="1260">
        <v>179</v>
      </c>
      <c r="AF194" s="1261"/>
      <c r="AG194" s="1262"/>
      <c r="AH194" s="1263"/>
      <c r="AI194" s="587">
        <f t="shared" si="23"/>
        <v>0</v>
      </c>
      <c r="AK194" s="1260">
        <v>179</v>
      </c>
      <c r="AL194" s="1261"/>
      <c r="AM194" s="1262"/>
      <c r="AN194" s="1263"/>
      <c r="AO194" s="587">
        <f t="shared" si="24"/>
        <v>0</v>
      </c>
      <c r="AQ194" s="1260">
        <v>179</v>
      </c>
      <c r="AR194" s="1261"/>
      <c r="AS194" s="1262"/>
      <c r="AT194" s="1263"/>
      <c r="AU194" s="587">
        <f t="shared" si="25"/>
        <v>0</v>
      </c>
      <c r="AW194" s="1260">
        <v>179</v>
      </c>
      <c r="AX194" s="1261"/>
      <c r="AY194" s="1262"/>
      <c r="AZ194" s="1263"/>
      <c r="BA194" s="587">
        <f t="shared" si="26"/>
        <v>0</v>
      </c>
    </row>
    <row r="195" spans="1:53" s="17" customFormat="1" ht="16.75" hidden="1" customHeight="1" outlineLevel="1">
      <c r="A195" s="1260">
        <v>180</v>
      </c>
      <c r="B195" s="1261"/>
      <c r="C195" s="1262"/>
      <c r="D195" s="1263"/>
      <c r="E195" s="587">
        <f t="shared" si="18"/>
        <v>0</v>
      </c>
      <c r="G195" s="1260">
        <v>180</v>
      </c>
      <c r="H195" s="1261"/>
      <c r="I195" s="1262"/>
      <c r="J195" s="1263"/>
      <c r="K195" s="587">
        <f t="shared" si="19"/>
        <v>0</v>
      </c>
      <c r="M195" s="1260">
        <v>180</v>
      </c>
      <c r="N195" s="1261"/>
      <c r="O195" s="1262"/>
      <c r="P195" s="1263"/>
      <c r="Q195" s="587">
        <f t="shared" si="20"/>
        <v>0</v>
      </c>
      <c r="S195" s="1260">
        <v>180</v>
      </c>
      <c r="T195" s="1261"/>
      <c r="U195" s="1262"/>
      <c r="V195" s="1263"/>
      <c r="W195" s="587">
        <f t="shared" si="21"/>
        <v>0</v>
      </c>
      <c r="Y195" s="1260">
        <v>180</v>
      </c>
      <c r="Z195" s="1261"/>
      <c r="AA195" s="1262"/>
      <c r="AB195" s="1263"/>
      <c r="AC195" s="587">
        <f t="shared" si="22"/>
        <v>0</v>
      </c>
      <c r="AE195" s="1260">
        <v>180</v>
      </c>
      <c r="AF195" s="1261"/>
      <c r="AG195" s="1262"/>
      <c r="AH195" s="1263"/>
      <c r="AI195" s="587">
        <f t="shared" si="23"/>
        <v>0</v>
      </c>
      <c r="AK195" s="1260">
        <v>180</v>
      </c>
      <c r="AL195" s="1261"/>
      <c r="AM195" s="1262"/>
      <c r="AN195" s="1263"/>
      <c r="AO195" s="587">
        <f t="shared" si="24"/>
        <v>0</v>
      </c>
      <c r="AQ195" s="1260">
        <v>180</v>
      </c>
      <c r="AR195" s="1261"/>
      <c r="AS195" s="1262"/>
      <c r="AT195" s="1263"/>
      <c r="AU195" s="587">
        <f t="shared" si="25"/>
        <v>0</v>
      </c>
      <c r="AW195" s="1260">
        <v>180</v>
      </c>
      <c r="AX195" s="1261"/>
      <c r="AY195" s="1262"/>
      <c r="AZ195" s="1263"/>
      <c r="BA195" s="587">
        <f t="shared" si="26"/>
        <v>0</v>
      </c>
    </row>
    <row r="196" spans="1:53" s="17" customFormat="1" ht="16.75" hidden="1" customHeight="1" outlineLevel="1">
      <c r="A196" s="1260">
        <v>181</v>
      </c>
      <c r="B196" s="1261"/>
      <c r="C196" s="1262"/>
      <c r="D196" s="1263"/>
      <c r="E196" s="587">
        <f t="shared" si="18"/>
        <v>0</v>
      </c>
      <c r="G196" s="1260">
        <v>181</v>
      </c>
      <c r="H196" s="1261"/>
      <c r="I196" s="1262"/>
      <c r="J196" s="1263"/>
      <c r="K196" s="587">
        <f t="shared" si="19"/>
        <v>0</v>
      </c>
      <c r="M196" s="1260">
        <v>181</v>
      </c>
      <c r="N196" s="1261"/>
      <c r="O196" s="1262"/>
      <c r="P196" s="1263"/>
      <c r="Q196" s="587">
        <f t="shared" si="20"/>
        <v>0</v>
      </c>
      <c r="S196" s="1260">
        <v>181</v>
      </c>
      <c r="T196" s="1261"/>
      <c r="U196" s="1262"/>
      <c r="V196" s="1263"/>
      <c r="W196" s="587">
        <f t="shared" si="21"/>
        <v>0</v>
      </c>
      <c r="Y196" s="1260">
        <v>181</v>
      </c>
      <c r="Z196" s="1261"/>
      <c r="AA196" s="1262"/>
      <c r="AB196" s="1263"/>
      <c r="AC196" s="587">
        <f t="shared" si="22"/>
        <v>0</v>
      </c>
      <c r="AE196" s="1260">
        <v>181</v>
      </c>
      <c r="AF196" s="1261"/>
      <c r="AG196" s="1262"/>
      <c r="AH196" s="1263"/>
      <c r="AI196" s="587">
        <f t="shared" si="23"/>
        <v>0</v>
      </c>
      <c r="AK196" s="1260">
        <v>181</v>
      </c>
      <c r="AL196" s="1261"/>
      <c r="AM196" s="1262"/>
      <c r="AN196" s="1263"/>
      <c r="AO196" s="587">
        <f t="shared" si="24"/>
        <v>0</v>
      </c>
      <c r="AQ196" s="1260">
        <v>181</v>
      </c>
      <c r="AR196" s="1261"/>
      <c r="AS196" s="1262"/>
      <c r="AT196" s="1263"/>
      <c r="AU196" s="587">
        <f t="shared" si="25"/>
        <v>0</v>
      </c>
      <c r="AW196" s="1260">
        <v>181</v>
      </c>
      <c r="AX196" s="1261"/>
      <c r="AY196" s="1262"/>
      <c r="AZ196" s="1263"/>
      <c r="BA196" s="587">
        <f t="shared" si="26"/>
        <v>0</v>
      </c>
    </row>
    <row r="197" spans="1:53" s="17" customFormat="1" ht="16.75" hidden="1" customHeight="1" outlineLevel="1">
      <c r="A197" s="1260">
        <v>182</v>
      </c>
      <c r="B197" s="1261"/>
      <c r="C197" s="1262"/>
      <c r="D197" s="1263"/>
      <c r="E197" s="587">
        <f t="shared" si="18"/>
        <v>0</v>
      </c>
      <c r="G197" s="1260">
        <v>182</v>
      </c>
      <c r="H197" s="1261"/>
      <c r="I197" s="1262"/>
      <c r="J197" s="1263"/>
      <c r="K197" s="587">
        <f t="shared" si="19"/>
        <v>0</v>
      </c>
      <c r="M197" s="1260">
        <v>182</v>
      </c>
      <c r="N197" s="1261"/>
      <c r="O197" s="1262"/>
      <c r="P197" s="1263"/>
      <c r="Q197" s="587">
        <f t="shared" si="20"/>
        <v>0</v>
      </c>
      <c r="S197" s="1260">
        <v>182</v>
      </c>
      <c r="T197" s="1261"/>
      <c r="U197" s="1262"/>
      <c r="V197" s="1263"/>
      <c r="W197" s="587">
        <f t="shared" si="21"/>
        <v>0</v>
      </c>
      <c r="Y197" s="1260">
        <v>182</v>
      </c>
      <c r="Z197" s="1261"/>
      <c r="AA197" s="1262"/>
      <c r="AB197" s="1263"/>
      <c r="AC197" s="587">
        <f t="shared" si="22"/>
        <v>0</v>
      </c>
      <c r="AE197" s="1260">
        <v>182</v>
      </c>
      <c r="AF197" s="1261"/>
      <c r="AG197" s="1262"/>
      <c r="AH197" s="1263"/>
      <c r="AI197" s="587">
        <f t="shared" si="23"/>
        <v>0</v>
      </c>
      <c r="AK197" s="1260">
        <v>182</v>
      </c>
      <c r="AL197" s="1261"/>
      <c r="AM197" s="1262"/>
      <c r="AN197" s="1263"/>
      <c r="AO197" s="587">
        <f t="shared" si="24"/>
        <v>0</v>
      </c>
      <c r="AQ197" s="1260">
        <v>182</v>
      </c>
      <c r="AR197" s="1261"/>
      <c r="AS197" s="1262"/>
      <c r="AT197" s="1263"/>
      <c r="AU197" s="587">
        <f t="shared" si="25"/>
        <v>0</v>
      </c>
      <c r="AW197" s="1260">
        <v>182</v>
      </c>
      <c r="AX197" s="1261"/>
      <c r="AY197" s="1262"/>
      <c r="AZ197" s="1263"/>
      <c r="BA197" s="587">
        <f t="shared" si="26"/>
        <v>0</v>
      </c>
    </row>
    <row r="198" spans="1:53" s="17" customFormat="1" ht="16.75" hidden="1" customHeight="1" outlineLevel="1">
      <c r="A198" s="1260">
        <v>183</v>
      </c>
      <c r="B198" s="1261"/>
      <c r="C198" s="1262"/>
      <c r="D198" s="1263"/>
      <c r="E198" s="587">
        <f t="shared" si="18"/>
        <v>0</v>
      </c>
      <c r="G198" s="1260">
        <v>183</v>
      </c>
      <c r="H198" s="1261"/>
      <c r="I198" s="1262"/>
      <c r="J198" s="1263"/>
      <c r="K198" s="587">
        <f t="shared" si="19"/>
        <v>0</v>
      </c>
      <c r="M198" s="1260">
        <v>183</v>
      </c>
      <c r="N198" s="1261"/>
      <c r="O198" s="1262"/>
      <c r="P198" s="1263"/>
      <c r="Q198" s="587">
        <f t="shared" si="20"/>
        <v>0</v>
      </c>
      <c r="S198" s="1260">
        <v>183</v>
      </c>
      <c r="T198" s="1261"/>
      <c r="U198" s="1262"/>
      <c r="V198" s="1263"/>
      <c r="W198" s="587">
        <f t="shared" si="21"/>
        <v>0</v>
      </c>
      <c r="Y198" s="1260">
        <v>183</v>
      </c>
      <c r="Z198" s="1261"/>
      <c r="AA198" s="1262"/>
      <c r="AB198" s="1263"/>
      <c r="AC198" s="587">
        <f t="shared" si="22"/>
        <v>0</v>
      </c>
      <c r="AE198" s="1260">
        <v>183</v>
      </c>
      <c r="AF198" s="1261"/>
      <c r="AG198" s="1262"/>
      <c r="AH198" s="1263"/>
      <c r="AI198" s="587">
        <f t="shared" si="23"/>
        <v>0</v>
      </c>
      <c r="AK198" s="1260">
        <v>183</v>
      </c>
      <c r="AL198" s="1261"/>
      <c r="AM198" s="1262"/>
      <c r="AN198" s="1263"/>
      <c r="AO198" s="587">
        <f t="shared" si="24"/>
        <v>0</v>
      </c>
      <c r="AQ198" s="1260">
        <v>183</v>
      </c>
      <c r="AR198" s="1261"/>
      <c r="AS198" s="1262"/>
      <c r="AT198" s="1263"/>
      <c r="AU198" s="587">
        <f t="shared" si="25"/>
        <v>0</v>
      </c>
      <c r="AW198" s="1260">
        <v>183</v>
      </c>
      <c r="AX198" s="1261"/>
      <c r="AY198" s="1262"/>
      <c r="AZ198" s="1263"/>
      <c r="BA198" s="587">
        <f t="shared" si="26"/>
        <v>0</v>
      </c>
    </row>
    <row r="199" spans="1:53" s="17" customFormat="1" ht="16.75" hidden="1" customHeight="1" outlineLevel="1">
      <c r="A199" s="1260">
        <v>184</v>
      </c>
      <c r="B199" s="1261"/>
      <c r="C199" s="1262"/>
      <c r="D199" s="1263"/>
      <c r="E199" s="587">
        <f t="shared" si="18"/>
        <v>0</v>
      </c>
      <c r="G199" s="1260">
        <v>184</v>
      </c>
      <c r="H199" s="1261"/>
      <c r="I199" s="1262"/>
      <c r="J199" s="1263"/>
      <c r="K199" s="587">
        <f t="shared" si="19"/>
        <v>0</v>
      </c>
      <c r="M199" s="1260">
        <v>184</v>
      </c>
      <c r="N199" s="1261"/>
      <c r="O199" s="1262"/>
      <c r="P199" s="1263"/>
      <c r="Q199" s="587">
        <f t="shared" si="20"/>
        <v>0</v>
      </c>
      <c r="S199" s="1260">
        <v>184</v>
      </c>
      <c r="T199" s="1261"/>
      <c r="U199" s="1262"/>
      <c r="V199" s="1263"/>
      <c r="W199" s="587">
        <f t="shared" si="21"/>
        <v>0</v>
      </c>
      <c r="Y199" s="1260">
        <v>184</v>
      </c>
      <c r="Z199" s="1261"/>
      <c r="AA199" s="1262"/>
      <c r="AB199" s="1263"/>
      <c r="AC199" s="587">
        <f t="shared" si="22"/>
        <v>0</v>
      </c>
      <c r="AE199" s="1260">
        <v>184</v>
      </c>
      <c r="AF199" s="1261"/>
      <c r="AG199" s="1262"/>
      <c r="AH199" s="1263"/>
      <c r="AI199" s="587">
        <f t="shared" si="23"/>
        <v>0</v>
      </c>
      <c r="AK199" s="1260">
        <v>184</v>
      </c>
      <c r="AL199" s="1261"/>
      <c r="AM199" s="1262"/>
      <c r="AN199" s="1263"/>
      <c r="AO199" s="587">
        <f t="shared" si="24"/>
        <v>0</v>
      </c>
      <c r="AQ199" s="1260">
        <v>184</v>
      </c>
      <c r="AR199" s="1261"/>
      <c r="AS199" s="1262"/>
      <c r="AT199" s="1263"/>
      <c r="AU199" s="587">
        <f t="shared" si="25"/>
        <v>0</v>
      </c>
      <c r="AW199" s="1260">
        <v>184</v>
      </c>
      <c r="AX199" s="1261"/>
      <c r="AY199" s="1262"/>
      <c r="AZ199" s="1263"/>
      <c r="BA199" s="587">
        <f t="shared" si="26"/>
        <v>0</v>
      </c>
    </row>
    <row r="200" spans="1:53" s="17" customFormat="1" ht="16.75" hidden="1" customHeight="1" outlineLevel="1">
      <c r="A200" s="1260">
        <v>185</v>
      </c>
      <c r="B200" s="1261"/>
      <c r="C200" s="1262"/>
      <c r="D200" s="1263"/>
      <c r="E200" s="587">
        <f t="shared" si="18"/>
        <v>0</v>
      </c>
      <c r="G200" s="1260">
        <v>185</v>
      </c>
      <c r="H200" s="1261"/>
      <c r="I200" s="1262"/>
      <c r="J200" s="1263"/>
      <c r="K200" s="587">
        <f t="shared" si="19"/>
        <v>0</v>
      </c>
      <c r="M200" s="1260">
        <v>185</v>
      </c>
      <c r="N200" s="1261"/>
      <c r="O200" s="1262"/>
      <c r="P200" s="1263"/>
      <c r="Q200" s="587">
        <f t="shared" si="20"/>
        <v>0</v>
      </c>
      <c r="S200" s="1260">
        <v>185</v>
      </c>
      <c r="T200" s="1261"/>
      <c r="U200" s="1262"/>
      <c r="V200" s="1263"/>
      <c r="W200" s="587">
        <f t="shared" si="21"/>
        <v>0</v>
      </c>
      <c r="Y200" s="1260">
        <v>185</v>
      </c>
      <c r="Z200" s="1261"/>
      <c r="AA200" s="1262"/>
      <c r="AB200" s="1263"/>
      <c r="AC200" s="587">
        <f t="shared" si="22"/>
        <v>0</v>
      </c>
      <c r="AE200" s="1260">
        <v>185</v>
      </c>
      <c r="AF200" s="1261"/>
      <c r="AG200" s="1262"/>
      <c r="AH200" s="1263"/>
      <c r="AI200" s="587">
        <f t="shared" si="23"/>
        <v>0</v>
      </c>
      <c r="AK200" s="1260">
        <v>185</v>
      </c>
      <c r="AL200" s="1261"/>
      <c r="AM200" s="1262"/>
      <c r="AN200" s="1263"/>
      <c r="AO200" s="587">
        <f t="shared" si="24"/>
        <v>0</v>
      </c>
      <c r="AQ200" s="1260">
        <v>185</v>
      </c>
      <c r="AR200" s="1261"/>
      <c r="AS200" s="1262"/>
      <c r="AT200" s="1263"/>
      <c r="AU200" s="587">
        <f t="shared" si="25"/>
        <v>0</v>
      </c>
      <c r="AW200" s="1260">
        <v>185</v>
      </c>
      <c r="AX200" s="1261"/>
      <c r="AY200" s="1262"/>
      <c r="AZ200" s="1263"/>
      <c r="BA200" s="587">
        <f t="shared" si="26"/>
        <v>0</v>
      </c>
    </row>
    <row r="201" spans="1:53" s="17" customFormat="1" ht="16.75" hidden="1" customHeight="1" outlineLevel="1">
      <c r="A201" s="1260">
        <v>186</v>
      </c>
      <c r="B201" s="1261"/>
      <c r="C201" s="1262"/>
      <c r="D201" s="1263"/>
      <c r="E201" s="587">
        <f t="shared" si="18"/>
        <v>0</v>
      </c>
      <c r="G201" s="1260">
        <v>186</v>
      </c>
      <c r="H201" s="1261"/>
      <c r="I201" s="1262"/>
      <c r="J201" s="1263"/>
      <c r="K201" s="587">
        <f t="shared" si="19"/>
        <v>0</v>
      </c>
      <c r="M201" s="1260">
        <v>186</v>
      </c>
      <c r="N201" s="1261"/>
      <c r="O201" s="1262"/>
      <c r="P201" s="1263"/>
      <c r="Q201" s="587">
        <f t="shared" si="20"/>
        <v>0</v>
      </c>
      <c r="S201" s="1260">
        <v>186</v>
      </c>
      <c r="T201" s="1261"/>
      <c r="U201" s="1262"/>
      <c r="V201" s="1263"/>
      <c r="W201" s="587">
        <f t="shared" si="21"/>
        <v>0</v>
      </c>
      <c r="Y201" s="1260">
        <v>186</v>
      </c>
      <c r="Z201" s="1261"/>
      <c r="AA201" s="1262"/>
      <c r="AB201" s="1263"/>
      <c r="AC201" s="587">
        <f t="shared" si="22"/>
        <v>0</v>
      </c>
      <c r="AE201" s="1260">
        <v>186</v>
      </c>
      <c r="AF201" s="1261"/>
      <c r="AG201" s="1262"/>
      <c r="AH201" s="1263"/>
      <c r="AI201" s="587">
        <f t="shared" si="23"/>
        <v>0</v>
      </c>
      <c r="AK201" s="1260">
        <v>186</v>
      </c>
      <c r="AL201" s="1261"/>
      <c r="AM201" s="1262"/>
      <c r="AN201" s="1263"/>
      <c r="AO201" s="587">
        <f t="shared" si="24"/>
        <v>0</v>
      </c>
      <c r="AQ201" s="1260">
        <v>186</v>
      </c>
      <c r="AR201" s="1261"/>
      <c r="AS201" s="1262"/>
      <c r="AT201" s="1263"/>
      <c r="AU201" s="587">
        <f t="shared" si="25"/>
        <v>0</v>
      </c>
      <c r="AW201" s="1260">
        <v>186</v>
      </c>
      <c r="AX201" s="1261"/>
      <c r="AY201" s="1262"/>
      <c r="AZ201" s="1263"/>
      <c r="BA201" s="587">
        <f t="shared" si="26"/>
        <v>0</v>
      </c>
    </row>
    <row r="202" spans="1:53" s="17" customFormat="1" ht="16.75" hidden="1" customHeight="1" outlineLevel="1">
      <c r="A202" s="1260">
        <v>187</v>
      </c>
      <c r="B202" s="1261"/>
      <c r="C202" s="1262"/>
      <c r="D202" s="1263"/>
      <c r="E202" s="587">
        <f t="shared" si="18"/>
        <v>0</v>
      </c>
      <c r="G202" s="1260">
        <v>187</v>
      </c>
      <c r="H202" s="1261"/>
      <c r="I202" s="1262"/>
      <c r="J202" s="1263"/>
      <c r="K202" s="587">
        <f t="shared" si="19"/>
        <v>0</v>
      </c>
      <c r="M202" s="1260">
        <v>187</v>
      </c>
      <c r="N202" s="1261"/>
      <c r="O202" s="1262"/>
      <c r="P202" s="1263"/>
      <c r="Q202" s="587">
        <f t="shared" si="20"/>
        <v>0</v>
      </c>
      <c r="S202" s="1260">
        <v>187</v>
      </c>
      <c r="T202" s="1261"/>
      <c r="U202" s="1262"/>
      <c r="V202" s="1263"/>
      <c r="W202" s="587">
        <f t="shared" si="21"/>
        <v>0</v>
      </c>
      <c r="Y202" s="1260">
        <v>187</v>
      </c>
      <c r="Z202" s="1261"/>
      <c r="AA202" s="1262"/>
      <c r="AB202" s="1263"/>
      <c r="AC202" s="587">
        <f t="shared" si="22"/>
        <v>0</v>
      </c>
      <c r="AE202" s="1260">
        <v>187</v>
      </c>
      <c r="AF202" s="1261"/>
      <c r="AG202" s="1262"/>
      <c r="AH202" s="1263"/>
      <c r="AI202" s="587">
        <f t="shared" si="23"/>
        <v>0</v>
      </c>
      <c r="AK202" s="1260">
        <v>187</v>
      </c>
      <c r="AL202" s="1261"/>
      <c r="AM202" s="1262"/>
      <c r="AN202" s="1263"/>
      <c r="AO202" s="587">
        <f t="shared" si="24"/>
        <v>0</v>
      </c>
      <c r="AQ202" s="1260">
        <v>187</v>
      </c>
      <c r="AR202" s="1261"/>
      <c r="AS202" s="1262"/>
      <c r="AT202" s="1263"/>
      <c r="AU202" s="587">
        <f t="shared" si="25"/>
        <v>0</v>
      </c>
      <c r="AW202" s="1260">
        <v>187</v>
      </c>
      <c r="AX202" s="1261"/>
      <c r="AY202" s="1262"/>
      <c r="AZ202" s="1263"/>
      <c r="BA202" s="587">
        <f t="shared" si="26"/>
        <v>0</v>
      </c>
    </row>
    <row r="203" spans="1:53" s="17" customFormat="1" ht="16.75" hidden="1" customHeight="1" outlineLevel="1">
      <c r="A203" s="1260">
        <v>188</v>
      </c>
      <c r="B203" s="1261"/>
      <c r="C203" s="1262"/>
      <c r="D203" s="1263"/>
      <c r="E203" s="587">
        <f t="shared" si="18"/>
        <v>0</v>
      </c>
      <c r="G203" s="1260">
        <v>188</v>
      </c>
      <c r="H203" s="1261"/>
      <c r="I203" s="1262"/>
      <c r="J203" s="1263"/>
      <c r="K203" s="587">
        <f t="shared" si="19"/>
        <v>0</v>
      </c>
      <c r="M203" s="1260">
        <v>188</v>
      </c>
      <c r="N203" s="1261"/>
      <c r="O203" s="1262"/>
      <c r="P203" s="1263"/>
      <c r="Q203" s="587">
        <f t="shared" si="20"/>
        <v>0</v>
      </c>
      <c r="S203" s="1260">
        <v>188</v>
      </c>
      <c r="T203" s="1261"/>
      <c r="U203" s="1262"/>
      <c r="V203" s="1263"/>
      <c r="W203" s="587">
        <f t="shared" si="21"/>
        <v>0</v>
      </c>
      <c r="Y203" s="1260">
        <v>188</v>
      </c>
      <c r="Z203" s="1261"/>
      <c r="AA203" s="1262"/>
      <c r="AB203" s="1263"/>
      <c r="AC203" s="587">
        <f t="shared" si="22"/>
        <v>0</v>
      </c>
      <c r="AE203" s="1260">
        <v>188</v>
      </c>
      <c r="AF203" s="1261"/>
      <c r="AG203" s="1262"/>
      <c r="AH203" s="1263"/>
      <c r="AI203" s="587">
        <f t="shared" si="23"/>
        <v>0</v>
      </c>
      <c r="AK203" s="1260">
        <v>188</v>
      </c>
      <c r="AL203" s="1261"/>
      <c r="AM203" s="1262"/>
      <c r="AN203" s="1263"/>
      <c r="AO203" s="587">
        <f t="shared" si="24"/>
        <v>0</v>
      </c>
      <c r="AQ203" s="1260">
        <v>188</v>
      </c>
      <c r="AR203" s="1261"/>
      <c r="AS203" s="1262"/>
      <c r="AT203" s="1263"/>
      <c r="AU203" s="587">
        <f t="shared" si="25"/>
        <v>0</v>
      </c>
      <c r="AW203" s="1260">
        <v>188</v>
      </c>
      <c r="AX203" s="1261"/>
      <c r="AY203" s="1262"/>
      <c r="AZ203" s="1263"/>
      <c r="BA203" s="587">
        <f t="shared" si="26"/>
        <v>0</v>
      </c>
    </row>
    <row r="204" spans="1:53" s="17" customFormat="1" ht="16.75" hidden="1" customHeight="1" outlineLevel="1">
      <c r="A204" s="1260">
        <v>189</v>
      </c>
      <c r="B204" s="1261"/>
      <c r="C204" s="1262"/>
      <c r="D204" s="1263"/>
      <c r="E204" s="587">
        <f t="shared" si="18"/>
        <v>0</v>
      </c>
      <c r="G204" s="1260">
        <v>189</v>
      </c>
      <c r="H204" s="1261"/>
      <c r="I204" s="1262"/>
      <c r="J204" s="1263"/>
      <c r="K204" s="587">
        <f t="shared" si="19"/>
        <v>0</v>
      </c>
      <c r="M204" s="1260">
        <v>189</v>
      </c>
      <c r="N204" s="1261"/>
      <c r="O204" s="1262"/>
      <c r="P204" s="1263"/>
      <c r="Q204" s="587">
        <f t="shared" si="20"/>
        <v>0</v>
      </c>
      <c r="S204" s="1260">
        <v>189</v>
      </c>
      <c r="T204" s="1261"/>
      <c r="U204" s="1262"/>
      <c r="V204" s="1263"/>
      <c r="W204" s="587">
        <f t="shared" si="21"/>
        <v>0</v>
      </c>
      <c r="Y204" s="1260">
        <v>189</v>
      </c>
      <c r="Z204" s="1261"/>
      <c r="AA204" s="1262"/>
      <c r="AB204" s="1263"/>
      <c r="AC204" s="587">
        <f t="shared" si="22"/>
        <v>0</v>
      </c>
      <c r="AE204" s="1260">
        <v>189</v>
      </c>
      <c r="AF204" s="1261"/>
      <c r="AG204" s="1262"/>
      <c r="AH204" s="1263"/>
      <c r="AI204" s="587">
        <f t="shared" si="23"/>
        <v>0</v>
      </c>
      <c r="AK204" s="1260">
        <v>189</v>
      </c>
      <c r="AL204" s="1261"/>
      <c r="AM204" s="1262"/>
      <c r="AN204" s="1263"/>
      <c r="AO204" s="587">
        <f t="shared" si="24"/>
        <v>0</v>
      </c>
      <c r="AQ204" s="1260">
        <v>189</v>
      </c>
      <c r="AR204" s="1261"/>
      <c r="AS204" s="1262"/>
      <c r="AT204" s="1263"/>
      <c r="AU204" s="587">
        <f t="shared" si="25"/>
        <v>0</v>
      </c>
      <c r="AW204" s="1260">
        <v>189</v>
      </c>
      <c r="AX204" s="1261"/>
      <c r="AY204" s="1262"/>
      <c r="AZ204" s="1263"/>
      <c r="BA204" s="587">
        <f t="shared" si="26"/>
        <v>0</v>
      </c>
    </row>
    <row r="205" spans="1:53" s="17" customFormat="1" ht="16.75" hidden="1" customHeight="1" outlineLevel="1">
      <c r="A205" s="1260">
        <v>190</v>
      </c>
      <c r="B205" s="1261"/>
      <c r="C205" s="1262"/>
      <c r="D205" s="1263"/>
      <c r="E205" s="587">
        <f t="shared" si="18"/>
        <v>0</v>
      </c>
      <c r="G205" s="1260">
        <v>190</v>
      </c>
      <c r="H205" s="1261"/>
      <c r="I205" s="1262"/>
      <c r="J205" s="1263"/>
      <c r="K205" s="587">
        <f t="shared" si="19"/>
        <v>0</v>
      </c>
      <c r="M205" s="1260">
        <v>190</v>
      </c>
      <c r="N205" s="1261"/>
      <c r="O205" s="1262"/>
      <c r="P205" s="1263"/>
      <c r="Q205" s="587">
        <f t="shared" si="20"/>
        <v>0</v>
      </c>
      <c r="S205" s="1260">
        <v>190</v>
      </c>
      <c r="T205" s="1261"/>
      <c r="U205" s="1262"/>
      <c r="V205" s="1263"/>
      <c r="W205" s="587">
        <f t="shared" si="21"/>
        <v>0</v>
      </c>
      <c r="Y205" s="1260">
        <v>190</v>
      </c>
      <c r="Z205" s="1261"/>
      <c r="AA205" s="1262"/>
      <c r="AB205" s="1263"/>
      <c r="AC205" s="587">
        <f t="shared" si="22"/>
        <v>0</v>
      </c>
      <c r="AE205" s="1260">
        <v>190</v>
      </c>
      <c r="AF205" s="1261"/>
      <c r="AG205" s="1262"/>
      <c r="AH205" s="1263"/>
      <c r="AI205" s="587">
        <f t="shared" si="23"/>
        <v>0</v>
      </c>
      <c r="AK205" s="1260">
        <v>190</v>
      </c>
      <c r="AL205" s="1261"/>
      <c r="AM205" s="1262"/>
      <c r="AN205" s="1263"/>
      <c r="AO205" s="587">
        <f t="shared" si="24"/>
        <v>0</v>
      </c>
      <c r="AQ205" s="1260">
        <v>190</v>
      </c>
      <c r="AR205" s="1261"/>
      <c r="AS205" s="1262"/>
      <c r="AT205" s="1263"/>
      <c r="AU205" s="587">
        <f t="shared" si="25"/>
        <v>0</v>
      </c>
      <c r="AW205" s="1260">
        <v>190</v>
      </c>
      <c r="AX205" s="1261"/>
      <c r="AY205" s="1262"/>
      <c r="AZ205" s="1263"/>
      <c r="BA205" s="587">
        <f t="shared" si="26"/>
        <v>0</v>
      </c>
    </row>
    <row r="206" spans="1:53" s="17" customFormat="1" ht="16.75" hidden="1" customHeight="1" outlineLevel="1">
      <c r="A206" s="1260">
        <v>191</v>
      </c>
      <c r="B206" s="1261"/>
      <c r="C206" s="1262"/>
      <c r="D206" s="1263"/>
      <c r="E206" s="587">
        <f t="shared" si="18"/>
        <v>0</v>
      </c>
      <c r="G206" s="1260">
        <v>191</v>
      </c>
      <c r="H206" s="1261"/>
      <c r="I206" s="1262"/>
      <c r="J206" s="1263"/>
      <c r="K206" s="587">
        <f t="shared" si="19"/>
        <v>0</v>
      </c>
      <c r="M206" s="1260">
        <v>191</v>
      </c>
      <c r="N206" s="1261"/>
      <c r="O206" s="1262"/>
      <c r="P206" s="1263"/>
      <c r="Q206" s="587">
        <f t="shared" si="20"/>
        <v>0</v>
      </c>
      <c r="S206" s="1260">
        <v>191</v>
      </c>
      <c r="T206" s="1261"/>
      <c r="U206" s="1262"/>
      <c r="V206" s="1263"/>
      <c r="W206" s="587">
        <f t="shared" si="21"/>
        <v>0</v>
      </c>
      <c r="Y206" s="1260">
        <v>191</v>
      </c>
      <c r="Z206" s="1261"/>
      <c r="AA206" s="1262"/>
      <c r="AB206" s="1263"/>
      <c r="AC206" s="587">
        <f t="shared" si="22"/>
        <v>0</v>
      </c>
      <c r="AE206" s="1260">
        <v>191</v>
      </c>
      <c r="AF206" s="1261"/>
      <c r="AG206" s="1262"/>
      <c r="AH206" s="1263"/>
      <c r="AI206" s="587">
        <f t="shared" si="23"/>
        <v>0</v>
      </c>
      <c r="AK206" s="1260">
        <v>191</v>
      </c>
      <c r="AL206" s="1261"/>
      <c r="AM206" s="1262"/>
      <c r="AN206" s="1263"/>
      <c r="AO206" s="587">
        <f t="shared" si="24"/>
        <v>0</v>
      </c>
      <c r="AQ206" s="1260">
        <v>191</v>
      </c>
      <c r="AR206" s="1261"/>
      <c r="AS206" s="1262"/>
      <c r="AT206" s="1263"/>
      <c r="AU206" s="587">
        <f t="shared" si="25"/>
        <v>0</v>
      </c>
      <c r="AW206" s="1260">
        <v>191</v>
      </c>
      <c r="AX206" s="1261"/>
      <c r="AY206" s="1262"/>
      <c r="AZ206" s="1263"/>
      <c r="BA206" s="587">
        <f t="shared" si="26"/>
        <v>0</v>
      </c>
    </row>
    <row r="207" spans="1:53" s="17" customFormat="1" ht="16.75" hidden="1" customHeight="1" outlineLevel="1">
      <c r="A207" s="1260">
        <v>192</v>
      </c>
      <c r="B207" s="1261"/>
      <c r="C207" s="1262"/>
      <c r="D207" s="1263"/>
      <c r="E207" s="587">
        <f t="shared" si="18"/>
        <v>0</v>
      </c>
      <c r="G207" s="1260">
        <v>192</v>
      </c>
      <c r="H207" s="1261"/>
      <c r="I207" s="1262"/>
      <c r="J207" s="1263"/>
      <c r="K207" s="587">
        <f t="shared" si="19"/>
        <v>0</v>
      </c>
      <c r="M207" s="1260">
        <v>192</v>
      </c>
      <c r="N207" s="1261"/>
      <c r="O207" s="1262"/>
      <c r="P207" s="1263"/>
      <c r="Q207" s="587">
        <f t="shared" si="20"/>
        <v>0</v>
      </c>
      <c r="S207" s="1260">
        <v>192</v>
      </c>
      <c r="T207" s="1261"/>
      <c r="U207" s="1262"/>
      <c r="V207" s="1263"/>
      <c r="W207" s="587">
        <f t="shared" si="21"/>
        <v>0</v>
      </c>
      <c r="Y207" s="1260">
        <v>192</v>
      </c>
      <c r="Z207" s="1261"/>
      <c r="AA207" s="1262"/>
      <c r="AB207" s="1263"/>
      <c r="AC207" s="587">
        <f t="shared" si="22"/>
        <v>0</v>
      </c>
      <c r="AE207" s="1260">
        <v>192</v>
      </c>
      <c r="AF207" s="1261"/>
      <c r="AG207" s="1262"/>
      <c r="AH207" s="1263"/>
      <c r="AI207" s="587">
        <f t="shared" si="23"/>
        <v>0</v>
      </c>
      <c r="AK207" s="1260">
        <v>192</v>
      </c>
      <c r="AL207" s="1261"/>
      <c r="AM207" s="1262"/>
      <c r="AN207" s="1263"/>
      <c r="AO207" s="587">
        <f t="shared" si="24"/>
        <v>0</v>
      </c>
      <c r="AQ207" s="1260">
        <v>192</v>
      </c>
      <c r="AR207" s="1261"/>
      <c r="AS207" s="1262"/>
      <c r="AT207" s="1263"/>
      <c r="AU207" s="587">
        <f t="shared" si="25"/>
        <v>0</v>
      </c>
      <c r="AW207" s="1260">
        <v>192</v>
      </c>
      <c r="AX207" s="1261"/>
      <c r="AY207" s="1262"/>
      <c r="AZ207" s="1263"/>
      <c r="BA207" s="587">
        <f t="shared" si="26"/>
        <v>0</v>
      </c>
    </row>
    <row r="208" spans="1:53" s="17" customFormat="1" ht="16.75" hidden="1" customHeight="1" outlineLevel="1">
      <c r="A208" s="1260">
        <v>193</v>
      </c>
      <c r="B208" s="1261"/>
      <c r="C208" s="1262"/>
      <c r="D208" s="1263"/>
      <c r="E208" s="587">
        <f t="shared" si="18"/>
        <v>0</v>
      </c>
      <c r="G208" s="1260">
        <v>193</v>
      </c>
      <c r="H208" s="1261"/>
      <c r="I208" s="1262"/>
      <c r="J208" s="1263"/>
      <c r="K208" s="587">
        <f t="shared" si="19"/>
        <v>0</v>
      </c>
      <c r="M208" s="1260">
        <v>193</v>
      </c>
      <c r="N208" s="1261"/>
      <c r="O208" s="1262"/>
      <c r="P208" s="1263"/>
      <c r="Q208" s="587">
        <f t="shared" si="20"/>
        <v>0</v>
      </c>
      <c r="S208" s="1260">
        <v>193</v>
      </c>
      <c r="T208" s="1261"/>
      <c r="U208" s="1262"/>
      <c r="V208" s="1263"/>
      <c r="W208" s="587">
        <f t="shared" si="21"/>
        <v>0</v>
      </c>
      <c r="Y208" s="1260">
        <v>193</v>
      </c>
      <c r="Z208" s="1261"/>
      <c r="AA208" s="1262"/>
      <c r="AB208" s="1263"/>
      <c r="AC208" s="587">
        <f t="shared" si="22"/>
        <v>0</v>
      </c>
      <c r="AE208" s="1260">
        <v>193</v>
      </c>
      <c r="AF208" s="1261"/>
      <c r="AG208" s="1262"/>
      <c r="AH208" s="1263"/>
      <c r="AI208" s="587">
        <f t="shared" si="23"/>
        <v>0</v>
      </c>
      <c r="AK208" s="1260">
        <v>193</v>
      </c>
      <c r="AL208" s="1261"/>
      <c r="AM208" s="1262"/>
      <c r="AN208" s="1263"/>
      <c r="AO208" s="587">
        <f t="shared" si="24"/>
        <v>0</v>
      </c>
      <c r="AQ208" s="1260">
        <v>193</v>
      </c>
      <c r="AR208" s="1261"/>
      <c r="AS208" s="1262"/>
      <c r="AT208" s="1263"/>
      <c r="AU208" s="587">
        <f t="shared" si="25"/>
        <v>0</v>
      </c>
      <c r="AW208" s="1260">
        <v>193</v>
      </c>
      <c r="AX208" s="1261"/>
      <c r="AY208" s="1262"/>
      <c r="AZ208" s="1263"/>
      <c r="BA208" s="587">
        <f t="shared" si="26"/>
        <v>0</v>
      </c>
    </row>
    <row r="209" spans="1:53" s="17" customFormat="1" ht="16.75" hidden="1" customHeight="1" outlineLevel="1">
      <c r="A209" s="1260">
        <v>194</v>
      </c>
      <c r="B209" s="1261"/>
      <c r="C209" s="1262"/>
      <c r="D209" s="1263"/>
      <c r="E209" s="587">
        <f t="shared" si="18"/>
        <v>0</v>
      </c>
      <c r="G209" s="1260">
        <v>194</v>
      </c>
      <c r="H209" s="1261"/>
      <c r="I209" s="1262"/>
      <c r="J209" s="1263"/>
      <c r="K209" s="587">
        <f t="shared" si="19"/>
        <v>0</v>
      </c>
      <c r="M209" s="1260">
        <v>194</v>
      </c>
      <c r="N209" s="1261"/>
      <c r="O209" s="1262"/>
      <c r="P209" s="1263"/>
      <c r="Q209" s="587">
        <f t="shared" si="20"/>
        <v>0</v>
      </c>
      <c r="S209" s="1260">
        <v>194</v>
      </c>
      <c r="T209" s="1261"/>
      <c r="U209" s="1262"/>
      <c r="V209" s="1263"/>
      <c r="W209" s="587">
        <f t="shared" si="21"/>
        <v>0</v>
      </c>
      <c r="Y209" s="1260">
        <v>194</v>
      </c>
      <c r="Z209" s="1261"/>
      <c r="AA209" s="1262"/>
      <c r="AB209" s="1263"/>
      <c r="AC209" s="587">
        <f t="shared" si="22"/>
        <v>0</v>
      </c>
      <c r="AE209" s="1260">
        <v>194</v>
      </c>
      <c r="AF209" s="1261"/>
      <c r="AG209" s="1262"/>
      <c r="AH209" s="1263"/>
      <c r="AI209" s="587">
        <f t="shared" si="23"/>
        <v>0</v>
      </c>
      <c r="AK209" s="1260">
        <v>194</v>
      </c>
      <c r="AL209" s="1261"/>
      <c r="AM209" s="1262"/>
      <c r="AN209" s="1263"/>
      <c r="AO209" s="587">
        <f t="shared" si="24"/>
        <v>0</v>
      </c>
      <c r="AQ209" s="1260">
        <v>194</v>
      </c>
      <c r="AR209" s="1261"/>
      <c r="AS209" s="1262"/>
      <c r="AT209" s="1263"/>
      <c r="AU209" s="587">
        <f t="shared" si="25"/>
        <v>0</v>
      </c>
      <c r="AW209" s="1260">
        <v>194</v>
      </c>
      <c r="AX209" s="1261"/>
      <c r="AY209" s="1262"/>
      <c r="AZ209" s="1263"/>
      <c r="BA209" s="587">
        <f t="shared" si="26"/>
        <v>0</v>
      </c>
    </row>
    <row r="210" spans="1:53" s="17" customFormat="1" ht="16.75" hidden="1" customHeight="1" outlineLevel="1">
      <c r="A210" s="1260">
        <v>195</v>
      </c>
      <c r="B210" s="1261"/>
      <c r="C210" s="1262"/>
      <c r="D210" s="1263"/>
      <c r="E210" s="587">
        <f t="shared" si="18"/>
        <v>0</v>
      </c>
      <c r="G210" s="1260">
        <v>195</v>
      </c>
      <c r="H210" s="1261"/>
      <c r="I210" s="1262"/>
      <c r="J210" s="1263"/>
      <c r="K210" s="587">
        <f t="shared" si="19"/>
        <v>0</v>
      </c>
      <c r="M210" s="1260">
        <v>195</v>
      </c>
      <c r="N210" s="1261"/>
      <c r="O210" s="1262"/>
      <c r="P210" s="1263"/>
      <c r="Q210" s="587">
        <f t="shared" si="20"/>
        <v>0</v>
      </c>
      <c r="S210" s="1260">
        <v>195</v>
      </c>
      <c r="T210" s="1261"/>
      <c r="U210" s="1262"/>
      <c r="V210" s="1263"/>
      <c r="W210" s="587">
        <f t="shared" si="21"/>
        <v>0</v>
      </c>
      <c r="Y210" s="1260">
        <v>195</v>
      </c>
      <c r="Z210" s="1261"/>
      <c r="AA210" s="1262"/>
      <c r="AB210" s="1263"/>
      <c r="AC210" s="587">
        <f t="shared" si="22"/>
        <v>0</v>
      </c>
      <c r="AE210" s="1260">
        <v>195</v>
      </c>
      <c r="AF210" s="1261"/>
      <c r="AG210" s="1262"/>
      <c r="AH210" s="1263"/>
      <c r="AI210" s="587">
        <f t="shared" si="23"/>
        <v>0</v>
      </c>
      <c r="AK210" s="1260">
        <v>195</v>
      </c>
      <c r="AL210" s="1261"/>
      <c r="AM210" s="1262"/>
      <c r="AN210" s="1263"/>
      <c r="AO210" s="587">
        <f t="shared" si="24"/>
        <v>0</v>
      </c>
      <c r="AQ210" s="1260">
        <v>195</v>
      </c>
      <c r="AR210" s="1261"/>
      <c r="AS210" s="1262"/>
      <c r="AT210" s="1263"/>
      <c r="AU210" s="587">
        <f t="shared" si="25"/>
        <v>0</v>
      </c>
      <c r="AW210" s="1260">
        <v>195</v>
      </c>
      <c r="AX210" s="1261"/>
      <c r="AY210" s="1262"/>
      <c r="AZ210" s="1263"/>
      <c r="BA210" s="587">
        <f t="shared" si="26"/>
        <v>0</v>
      </c>
    </row>
    <row r="211" spans="1:53" s="17" customFormat="1" ht="16.75" hidden="1" customHeight="1" outlineLevel="1">
      <c r="A211" s="1260">
        <v>196</v>
      </c>
      <c r="B211" s="1261"/>
      <c r="C211" s="1262"/>
      <c r="D211" s="1263"/>
      <c r="E211" s="587">
        <f t="shared" si="18"/>
        <v>0</v>
      </c>
      <c r="G211" s="1260">
        <v>196</v>
      </c>
      <c r="H211" s="1261"/>
      <c r="I211" s="1262"/>
      <c r="J211" s="1263"/>
      <c r="K211" s="587">
        <f t="shared" si="19"/>
        <v>0</v>
      </c>
      <c r="M211" s="1260">
        <v>196</v>
      </c>
      <c r="N211" s="1261"/>
      <c r="O211" s="1262"/>
      <c r="P211" s="1263"/>
      <c r="Q211" s="587">
        <f t="shared" si="20"/>
        <v>0</v>
      </c>
      <c r="S211" s="1260">
        <v>196</v>
      </c>
      <c r="T211" s="1261"/>
      <c r="U211" s="1262"/>
      <c r="V211" s="1263"/>
      <c r="W211" s="587">
        <f t="shared" si="21"/>
        <v>0</v>
      </c>
      <c r="Y211" s="1260">
        <v>196</v>
      </c>
      <c r="Z211" s="1261"/>
      <c r="AA211" s="1262"/>
      <c r="AB211" s="1263"/>
      <c r="AC211" s="587">
        <f t="shared" si="22"/>
        <v>0</v>
      </c>
      <c r="AE211" s="1260">
        <v>196</v>
      </c>
      <c r="AF211" s="1261"/>
      <c r="AG211" s="1262"/>
      <c r="AH211" s="1263"/>
      <c r="AI211" s="587">
        <f t="shared" si="23"/>
        <v>0</v>
      </c>
      <c r="AK211" s="1260">
        <v>196</v>
      </c>
      <c r="AL211" s="1261"/>
      <c r="AM211" s="1262"/>
      <c r="AN211" s="1263"/>
      <c r="AO211" s="587">
        <f t="shared" si="24"/>
        <v>0</v>
      </c>
      <c r="AQ211" s="1260">
        <v>196</v>
      </c>
      <c r="AR211" s="1261"/>
      <c r="AS211" s="1262"/>
      <c r="AT211" s="1263"/>
      <c r="AU211" s="587">
        <f t="shared" si="25"/>
        <v>0</v>
      </c>
      <c r="AW211" s="1260">
        <v>196</v>
      </c>
      <c r="AX211" s="1261"/>
      <c r="AY211" s="1262"/>
      <c r="AZ211" s="1263"/>
      <c r="BA211" s="587">
        <f t="shared" si="26"/>
        <v>0</v>
      </c>
    </row>
    <row r="212" spans="1:53" s="17" customFormat="1" ht="16.75" hidden="1" customHeight="1" outlineLevel="1">
      <c r="A212" s="1260">
        <v>197</v>
      </c>
      <c r="B212" s="1261"/>
      <c r="C212" s="1262"/>
      <c r="D212" s="1263"/>
      <c r="E212" s="587">
        <f t="shared" si="18"/>
        <v>0</v>
      </c>
      <c r="G212" s="1260">
        <v>197</v>
      </c>
      <c r="H212" s="1261"/>
      <c r="I212" s="1262"/>
      <c r="J212" s="1263"/>
      <c r="K212" s="587">
        <f t="shared" si="19"/>
        <v>0</v>
      </c>
      <c r="M212" s="1260">
        <v>197</v>
      </c>
      <c r="N212" s="1261"/>
      <c r="O212" s="1262"/>
      <c r="P212" s="1263"/>
      <c r="Q212" s="587">
        <f t="shared" si="20"/>
        <v>0</v>
      </c>
      <c r="S212" s="1260">
        <v>197</v>
      </c>
      <c r="T212" s="1261"/>
      <c r="U212" s="1262"/>
      <c r="V212" s="1263"/>
      <c r="W212" s="587">
        <f t="shared" si="21"/>
        <v>0</v>
      </c>
      <c r="Y212" s="1260">
        <v>197</v>
      </c>
      <c r="Z212" s="1261"/>
      <c r="AA212" s="1262"/>
      <c r="AB212" s="1263"/>
      <c r="AC212" s="587">
        <f t="shared" si="22"/>
        <v>0</v>
      </c>
      <c r="AE212" s="1260">
        <v>197</v>
      </c>
      <c r="AF212" s="1261"/>
      <c r="AG212" s="1262"/>
      <c r="AH212" s="1263"/>
      <c r="AI212" s="587">
        <f t="shared" si="23"/>
        <v>0</v>
      </c>
      <c r="AK212" s="1260">
        <v>197</v>
      </c>
      <c r="AL212" s="1261"/>
      <c r="AM212" s="1262"/>
      <c r="AN212" s="1263"/>
      <c r="AO212" s="587">
        <f t="shared" si="24"/>
        <v>0</v>
      </c>
      <c r="AQ212" s="1260">
        <v>197</v>
      </c>
      <c r="AR212" s="1261"/>
      <c r="AS212" s="1262"/>
      <c r="AT212" s="1263"/>
      <c r="AU212" s="587">
        <f t="shared" si="25"/>
        <v>0</v>
      </c>
      <c r="AW212" s="1260">
        <v>197</v>
      </c>
      <c r="AX212" s="1261"/>
      <c r="AY212" s="1262"/>
      <c r="AZ212" s="1263"/>
      <c r="BA212" s="587">
        <f t="shared" si="26"/>
        <v>0</v>
      </c>
    </row>
    <row r="213" spans="1:53" s="17" customFormat="1" ht="16.75" hidden="1" customHeight="1" outlineLevel="1">
      <c r="A213" s="1260">
        <v>198</v>
      </c>
      <c r="B213" s="1261"/>
      <c r="C213" s="1262"/>
      <c r="D213" s="1263"/>
      <c r="E213" s="587">
        <f t="shared" si="18"/>
        <v>0</v>
      </c>
      <c r="G213" s="1260">
        <v>198</v>
      </c>
      <c r="H213" s="1261"/>
      <c r="I213" s="1262"/>
      <c r="J213" s="1263"/>
      <c r="K213" s="587">
        <f t="shared" si="19"/>
        <v>0</v>
      </c>
      <c r="M213" s="1260">
        <v>198</v>
      </c>
      <c r="N213" s="1261"/>
      <c r="O213" s="1262"/>
      <c r="P213" s="1263"/>
      <c r="Q213" s="587">
        <f t="shared" si="20"/>
        <v>0</v>
      </c>
      <c r="S213" s="1260">
        <v>198</v>
      </c>
      <c r="T213" s="1261"/>
      <c r="U213" s="1262"/>
      <c r="V213" s="1263"/>
      <c r="W213" s="587">
        <f t="shared" si="21"/>
        <v>0</v>
      </c>
      <c r="Y213" s="1260">
        <v>198</v>
      </c>
      <c r="Z213" s="1261"/>
      <c r="AA213" s="1262"/>
      <c r="AB213" s="1263"/>
      <c r="AC213" s="587">
        <f t="shared" si="22"/>
        <v>0</v>
      </c>
      <c r="AE213" s="1260">
        <v>198</v>
      </c>
      <c r="AF213" s="1261"/>
      <c r="AG213" s="1262"/>
      <c r="AH213" s="1263"/>
      <c r="AI213" s="587">
        <f t="shared" si="23"/>
        <v>0</v>
      </c>
      <c r="AK213" s="1260">
        <v>198</v>
      </c>
      <c r="AL213" s="1261"/>
      <c r="AM213" s="1262"/>
      <c r="AN213" s="1263"/>
      <c r="AO213" s="587">
        <f t="shared" si="24"/>
        <v>0</v>
      </c>
      <c r="AQ213" s="1260">
        <v>198</v>
      </c>
      <c r="AR213" s="1261"/>
      <c r="AS213" s="1262"/>
      <c r="AT213" s="1263"/>
      <c r="AU213" s="587">
        <f t="shared" si="25"/>
        <v>0</v>
      </c>
      <c r="AW213" s="1260">
        <v>198</v>
      </c>
      <c r="AX213" s="1261"/>
      <c r="AY213" s="1262"/>
      <c r="AZ213" s="1263"/>
      <c r="BA213" s="587">
        <f t="shared" si="26"/>
        <v>0</v>
      </c>
    </row>
    <row r="214" spans="1:53" s="17" customFormat="1" ht="16.75" hidden="1" customHeight="1" outlineLevel="1">
      <c r="A214" s="1260">
        <v>199</v>
      </c>
      <c r="B214" s="1261"/>
      <c r="C214" s="1262"/>
      <c r="D214" s="1263"/>
      <c r="E214" s="587">
        <f t="shared" si="18"/>
        <v>0</v>
      </c>
      <c r="G214" s="1260">
        <v>199</v>
      </c>
      <c r="H214" s="1261"/>
      <c r="I214" s="1262"/>
      <c r="J214" s="1263"/>
      <c r="K214" s="587">
        <f t="shared" si="19"/>
        <v>0</v>
      </c>
      <c r="M214" s="1260">
        <v>199</v>
      </c>
      <c r="N214" s="1261"/>
      <c r="O214" s="1262"/>
      <c r="P214" s="1263"/>
      <c r="Q214" s="587">
        <f t="shared" si="20"/>
        <v>0</v>
      </c>
      <c r="S214" s="1260">
        <v>199</v>
      </c>
      <c r="T214" s="1261"/>
      <c r="U214" s="1262"/>
      <c r="V214" s="1263"/>
      <c r="W214" s="587">
        <f t="shared" si="21"/>
        <v>0</v>
      </c>
      <c r="Y214" s="1260">
        <v>199</v>
      </c>
      <c r="Z214" s="1261"/>
      <c r="AA214" s="1262"/>
      <c r="AB214" s="1263"/>
      <c r="AC214" s="587">
        <f t="shared" si="22"/>
        <v>0</v>
      </c>
      <c r="AE214" s="1260">
        <v>199</v>
      </c>
      <c r="AF214" s="1261"/>
      <c r="AG214" s="1262"/>
      <c r="AH214" s="1263"/>
      <c r="AI214" s="587">
        <f t="shared" si="23"/>
        <v>0</v>
      </c>
      <c r="AK214" s="1260">
        <v>199</v>
      </c>
      <c r="AL214" s="1261"/>
      <c r="AM214" s="1262"/>
      <c r="AN214" s="1263"/>
      <c r="AO214" s="587">
        <f t="shared" si="24"/>
        <v>0</v>
      </c>
      <c r="AQ214" s="1260">
        <v>199</v>
      </c>
      <c r="AR214" s="1261"/>
      <c r="AS214" s="1262"/>
      <c r="AT214" s="1263"/>
      <c r="AU214" s="587">
        <f t="shared" si="25"/>
        <v>0</v>
      </c>
      <c r="AW214" s="1260">
        <v>199</v>
      </c>
      <c r="AX214" s="1261"/>
      <c r="AY214" s="1262"/>
      <c r="AZ214" s="1263"/>
      <c r="BA214" s="587">
        <f t="shared" si="26"/>
        <v>0</v>
      </c>
    </row>
    <row r="215" spans="1:53" s="17" customFormat="1" ht="16.75" hidden="1" customHeight="1" outlineLevel="1">
      <c r="A215" s="1260">
        <v>200</v>
      </c>
      <c r="B215" s="1261"/>
      <c r="C215" s="1262"/>
      <c r="D215" s="1263"/>
      <c r="E215" s="587">
        <f t="shared" si="18"/>
        <v>0</v>
      </c>
      <c r="G215" s="1260">
        <v>200</v>
      </c>
      <c r="H215" s="1261"/>
      <c r="I215" s="1262"/>
      <c r="J215" s="1263"/>
      <c r="K215" s="587">
        <f t="shared" si="19"/>
        <v>0</v>
      </c>
      <c r="M215" s="1260">
        <v>200</v>
      </c>
      <c r="N215" s="1261"/>
      <c r="O215" s="1262"/>
      <c r="P215" s="1263"/>
      <c r="Q215" s="587">
        <f t="shared" si="20"/>
        <v>0</v>
      </c>
      <c r="S215" s="1260">
        <v>200</v>
      </c>
      <c r="T215" s="1261"/>
      <c r="U215" s="1262"/>
      <c r="V215" s="1263"/>
      <c r="W215" s="587">
        <f t="shared" si="21"/>
        <v>0</v>
      </c>
      <c r="Y215" s="1260">
        <v>200</v>
      </c>
      <c r="Z215" s="1261"/>
      <c r="AA215" s="1262"/>
      <c r="AB215" s="1263"/>
      <c r="AC215" s="587">
        <f t="shared" si="22"/>
        <v>0</v>
      </c>
      <c r="AE215" s="1260">
        <v>200</v>
      </c>
      <c r="AF215" s="1261"/>
      <c r="AG215" s="1262"/>
      <c r="AH215" s="1263"/>
      <c r="AI215" s="587">
        <f t="shared" si="23"/>
        <v>0</v>
      </c>
      <c r="AK215" s="1260">
        <v>200</v>
      </c>
      <c r="AL215" s="1261"/>
      <c r="AM215" s="1262"/>
      <c r="AN215" s="1263"/>
      <c r="AO215" s="587">
        <f t="shared" si="24"/>
        <v>0</v>
      </c>
      <c r="AQ215" s="1260">
        <v>200</v>
      </c>
      <c r="AR215" s="1261"/>
      <c r="AS215" s="1262"/>
      <c r="AT215" s="1263"/>
      <c r="AU215" s="587">
        <f t="shared" si="25"/>
        <v>0</v>
      </c>
      <c r="AW215" s="1260">
        <v>200</v>
      </c>
      <c r="AX215" s="1261"/>
      <c r="AY215" s="1262"/>
      <c r="AZ215" s="1263"/>
      <c r="BA215" s="587">
        <f t="shared" si="26"/>
        <v>0</v>
      </c>
    </row>
    <row r="216" spans="1:53" s="17" customFormat="1" ht="16.75" hidden="1" customHeight="1" outlineLevel="1">
      <c r="A216" s="1260">
        <v>201</v>
      </c>
      <c r="B216" s="1261"/>
      <c r="C216" s="1262"/>
      <c r="D216" s="1263"/>
      <c r="E216" s="587">
        <f t="shared" si="18"/>
        <v>0</v>
      </c>
      <c r="G216" s="1260">
        <v>201</v>
      </c>
      <c r="H216" s="1261"/>
      <c r="I216" s="1262"/>
      <c r="J216" s="1263"/>
      <c r="K216" s="587">
        <f t="shared" si="19"/>
        <v>0</v>
      </c>
      <c r="M216" s="1260">
        <v>201</v>
      </c>
      <c r="N216" s="1261"/>
      <c r="O216" s="1262"/>
      <c r="P216" s="1263"/>
      <c r="Q216" s="587">
        <f t="shared" si="20"/>
        <v>0</v>
      </c>
      <c r="S216" s="1260">
        <v>201</v>
      </c>
      <c r="T216" s="1261"/>
      <c r="U216" s="1262"/>
      <c r="V216" s="1263"/>
      <c r="W216" s="587">
        <f t="shared" si="21"/>
        <v>0</v>
      </c>
      <c r="Y216" s="1260">
        <v>201</v>
      </c>
      <c r="Z216" s="1261"/>
      <c r="AA216" s="1262"/>
      <c r="AB216" s="1263"/>
      <c r="AC216" s="587">
        <f t="shared" si="22"/>
        <v>0</v>
      </c>
      <c r="AE216" s="1260">
        <v>201</v>
      </c>
      <c r="AF216" s="1261"/>
      <c r="AG216" s="1262"/>
      <c r="AH216" s="1263"/>
      <c r="AI216" s="587">
        <f t="shared" si="23"/>
        <v>0</v>
      </c>
      <c r="AK216" s="1260">
        <v>201</v>
      </c>
      <c r="AL216" s="1261"/>
      <c r="AM216" s="1262"/>
      <c r="AN216" s="1263"/>
      <c r="AO216" s="587">
        <f t="shared" si="24"/>
        <v>0</v>
      </c>
      <c r="AQ216" s="1260">
        <v>201</v>
      </c>
      <c r="AR216" s="1261"/>
      <c r="AS216" s="1262"/>
      <c r="AT216" s="1263"/>
      <c r="AU216" s="587">
        <f t="shared" si="25"/>
        <v>0</v>
      </c>
      <c r="AW216" s="1260">
        <v>201</v>
      </c>
      <c r="AX216" s="1261"/>
      <c r="AY216" s="1262"/>
      <c r="AZ216" s="1263"/>
      <c r="BA216" s="587">
        <f t="shared" si="26"/>
        <v>0</v>
      </c>
    </row>
    <row r="217" spans="1:53" s="17" customFormat="1" ht="16.75" hidden="1" customHeight="1" outlineLevel="1">
      <c r="A217" s="1260">
        <v>202</v>
      </c>
      <c r="B217" s="1261"/>
      <c r="C217" s="1262"/>
      <c r="D217" s="1263"/>
      <c r="E217" s="587">
        <f t="shared" si="18"/>
        <v>0</v>
      </c>
      <c r="G217" s="1260">
        <v>202</v>
      </c>
      <c r="H217" s="1261"/>
      <c r="I217" s="1262"/>
      <c r="J217" s="1263"/>
      <c r="K217" s="587">
        <f t="shared" si="19"/>
        <v>0</v>
      </c>
      <c r="M217" s="1260">
        <v>202</v>
      </c>
      <c r="N217" s="1261"/>
      <c r="O217" s="1262"/>
      <c r="P217" s="1263"/>
      <c r="Q217" s="587">
        <f t="shared" si="20"/>
        <v>0</v>
      </c>
      <c r="S217" s="1260">
        <v>202</v>
      </c>
      <c r="T217" s="1261"/>
      <c r="U217" s="1262"/>
      <c r="V217" s="1263"/>
      <c r="W217" s="587">
        <f t="shared" si="21"/>
        <v>0</v>
      </c>
      <c r="Y217" s="1260">
        <v>202</v>
      </c>
      <c r="Z217" s="1261"/>
      <c r="AA217" s="1262"/>
      <c r="AB217" s="1263"/>
      <c r="AC217" s="587">
        <f t="shared" si="22"/>
        <v>0</v>
      </c>
      <c r="AE217" s="1260">
        <v>202</v>
      </c>
      <c r="AF217" s="1261"/>
      <c r="AG217" s="1262"/>
      <c r="AH217" s="1263"/>
      <c r="AI217" s="587">
        <f t="shared" si="23"/>
        <v>0</v>
      </c>
      <c r="AK217" s="1260">
        <v>202</v>
      </c>
      <c r="AL217" s="1261"/>
      <c r="AM217" s="1262"/>
      <c r="AN217" s="1263"/>
      <c r="AO217" s="587">
        <f t="shared" si="24"/>
        <v>0</v>
      </c>
      <c r="AQ217" s="1260">
        <v>202</v>
      </c>
      <c r="AR217" s="1261"/>
      <c r="AS217" s="1262"/>
      <c r="AT217" s="1263"/>
      <c r="AU217" s="587">
        <f t="shared" si="25"/>
        <v>0</v>
      </c>
      <c r="AW217" s="1260">
        <v>202</v>
      </c>
      <c r="AX217" s="1261"/>
      <c r="AY217" s="1262"/>
      <c r="AZ217" s="1263"/>
      <c r="BA217" s="587">
        <f t="shared" si="26"/>
        <v>0</v>
      </c>
    </row>
    <row r="218" spans="1:53" s="17" customFormat="1" ht="16.75" hidden="1" customHeight="1" outlineLevel="1">
      <c r="A218" s="1260">
        <v>203</v>
      </c>
      <c r="B218" s="1261"/>
      <c r="C218" s="1262"/>
      <c r="D218" s="1263"/>
      <c r="E218" s="587">
        <f t="shared" si="18"/>
        <v>0</v>
      </c>
      <c r="G218" s="1260">
        <v>203</v>
      </c>
      <c r="H218" s="1261"/>
      <c r="I218" s="1262"/>
      <c r="J218" s="1263"/>
      <c r="K218" s="587">
        <f t="shared" si="19"/>
        <v>0</v>
      </c>
      <c r="M218" s="1260">
        <v>203</v>
      </c>
      <c r="N218" s="1261"/>
      <c r="O218" s="1262"/>
      <c r="P218" s="1263"/>
      <c r="Q218" s="587">
        <f t="shared" si="20"/>
        <v>0</v>
      </c>
      <c r="S218" s="1260">
        <v>203</v>
      </c>
      <c r="T218" s="1261"/>
      <c r="U218" s="1262"/>
      <c r="V218" s="1263"/>
      <c r="W218" s="587">
        <f t="shared" si="21"/>
        <v>0</v>
      </c>
      <c r="Y218" s="1260">
        <v>203</v>
      </c>
      <c r="Z218" s="1261"/>
      <c r="AA218" s="1262"/>
      <c r="AB218" s="1263"/>
      <c r="AC218" s="587">
        <f t="shared" si="22"/>
        <v>0</v>
      </c>
      <c r="AE218" s="1260">
        <v>203</v>
      </c>
      <c r="AF218" s="1261"/>
      <c r="AG218" s="1262"/>
      <c r="AH218" s="1263"/>
      <c r="AI218" s="587">
        <f t="shared" si="23"/>
        <v>0</v>
      </c>
      <c r="AK218" s="1260">
        <v>203</v>
      </c>
      <c r="AL218" s="1261"/>
      <c r="AM218" s="1262"/>
      <c r="AN218" s="1263"/>
      <c r="AO218" s="587">
        <f t="shared" si="24"/>
        <v>0</v>
      </c>
      <c r="AQ218" s="1260">
        <v>203</v>
      </c>
      <c r="AR218" s="1261"/>
      <c r="AS218" s="1262"/>
      <c r="AT218" s="1263"/>
      <c r="AU218" s="587">
        <f t="shared" si="25"/>
        <v>0</v>
      </c>
      <c r="AW218" s="1260">
        <v>203</v>
      </c>
      <c r="AX218" s="1261"/>
      <c r="AY218" s="1262"/>
      <c r="AZ218" s="1263"/>
      <c r="BA218" s="587">
        <f t="shared" si="26"/>
        <v>0</v>
      </c>
    </row>
    <row r="219" spans="1:53" s="17" customFormat="1" ht="16.75" hidden="1" customHeight="1" outlineLevel="1">
      <c r="A219" s="1260">
        <v>204</v>
      </c>
      <c r="B219" s="1261"/>
      <c r="C219" s="1262"/>
      <c r="D219" s="1263"/>
      <c r="E219" s="587">
        <f t="shared" si="18"/>
        <v>0</v>
      </c>
      <c r="G219" s="1260">
        <v>204</v>
      </c>
      <c r="H219" s="1261"/>
      <c r="I219" s="1262"/>
      <c r="J219" s="1263"/>
      <c r="K219" s="587">
        <f t="shared" si="19"/>
        <v>0</v>
      </c>
      <c r="M219" s="1260">
        <v>204</v>
      </c>
      <c r="N219" s="1261"/>
      <c r="O219" s="1262"/>
      <c r="P219" s="1263"/>
      <c r="Q219" s="587">
        <f t="shared" si="20"/>
        <v>0</v>
      </c>
      <c r="S219" s="1260">
        <v>204</v>
      </c>
      <c r="T219" s="1261"/>
      <c r="U219" s="1262"/>
      <c r="V219" s="1263"/>
      <c r="W219" s="587">
        <f t="shared" si="21"/>
        <v>0</v>
      </c>
      <c r="Y219" s="1260">
        <v>204</v>
      </c>
      <c r="Z219" s="1261"/>
      <c r="AA219" s="1262"/>
      <c r="AB219" s="1263"/>
      <c r="AC219" s="587">
        <f t="shared" si="22"/>
        <v>0</v>
      </c>
      <c r="AE219" s="1260">
        <v>204</v>
      </c>
      <c r="AF219" s="1261"/>
      <c r="AG219" s="1262"/>
      <c r="AH219" s="1263"/>
      <c r="AI219" s="587">
        <f t="shared" si="23"/>
        <v>0</v>
      </c>
      <c r="AK219" s="1260">
        <v>204</v>
      </c>
      <c r="AL219" s="1261"/>
      <c r="AM219" s="1262"/>
      <c r="AN219" s="1263"/>
      <c r="AO219" s="587">
        <f t="shared" si="24"/>
        <v>0</v>
      </c>
      <c r="AQ219" s="1260">
        <v>204</v>
      </c>
      <c r="AR219" s="1261"/>
      <c r="AS219" s="1262"/>
      <c r="AT219" s="1263"/>
      <c r="AU219" s="587">
        <f t="shared" si="25"/>
        <v>0</v>
      </c>
      <c r="AW219" s="1260">
        <v>204</v>
      </c>
      <c r="AX219" s="1261"/>
      <c r="AY219" s="1262"/>
      <c r="AZ219" s="1263"/>
      <c r="BA219" s="587">
        <f t="shared" si="26"/>
        <v>0</v>
      </c>
    </row>
    <row r="220" spans="1:53" s="17" customFormat="1" ht="16.75" hidden="1" customHeight="1" outlineLevel="1">
      <c r="A220" s="1260">
        <v>205</v>
      </c>
      <c r="B220" s="1261"/>
      <c r="C220" s="1262"/>
      <c r="D220" s="1263"/>
      <c r="E220" s="587">
        <f t="shared" si="18"/>
        <v>0</v>
      </c>
      <c r="G220" s="1260">
        <v>205</v>
      </c>
      <c r="H220" s="1261"/>
      <c r="I220" s="1262"/>
      <c r="J220" s="1263"/>
      <c r="K220" s="587">
        <f t="shared" si="19"/>
        <v>0</v>
      </c>
      <c r="M220" s="1260">
        <v>205</v>
      </c>
      <c r="N220" s="1261"/>
      <c r="O220" s="1262"/>
      <c r="P220" s="1263"/>
      <c r="Q220" s="587">
        <f t="shared" si="20"/>
        <v>0</v>
      </c>
      <c r="S220" s="1260">
        <v>205</v>
      </c>
      <c r="T220" s="1261"/>
      <c r="U220" s="1262"/>
      <c r="V220" s="1263"/>
      <c r="W220" s="587">
        <f t="shared" si="21"/>
        <v>0</v>
      </c>
      <c r="Y220" s="1260">
        <v>205</v>
      </c>
      <c r="Z220" s="1261"/>
      <c r="AA220" s="1262"/>
      <c r="AB220" s="1263"/>
      <c r="AC220" s="587">
        <f t="shared" si="22"/>
        <v>0</v>
      </c>
      <c r="AE220" s="1260">
        <v>205</v>
      </c>
      <c r="AF220" s="1261"/>
      <c r="AG220" s="1262"/>
      <c r="AH220" s="1263"/>
      <c r="AI220" s="587">
        <f t="shared" si="23"/>
        <v>0</v>
      </c>
      <c r="AK220" s="1260">
        <v>205</v>
      </c>
      <c r="AL220" s="1261"/>
      <c r="AM220" s="1262"/>
      <c r="AN220" s="1263"/>
      <c r="AO220" s="587">
        <f t="shared" si="24"/>
        <v>0</v>
      </c>
      <c r="AQ220" s="1260">
        <v>205</v>
      </c>
      <c r="AR220" s="1261"/>
      <c r="AS220" s="1262"/>
      <c r="AT220" s="1263"/>
      <c r="AU220" s="587">
        <f t="shared" si="25"/>
        <v>0</v>
      </c>
      <c r="AW220" s="1260">
        <v>205</v>
      </c>
      <c r="AX220" s="1261"/>
      <c r="AY220" s="1262"/>
      <c r="AZ220" s="1263"/>
      <c r="BA220" s="587">
        <f t="shared" si="26"/>
        <v>0</v>
      </c>
    </row>
    <row r="221" spans="1:53" s="17" customFormat="1" ht="16.75" hidden="1" customHeight="1" outlineLevel="1">
      <c r="A221" s="1260">
        <v>206</v>
      </c>
      <c r="B221" s="1261"/>
      <c r="C221" s="1262"/>
      <c r="D221" s="1263"/>
      <c r="E221" s="587">
        <f t="shared" si="18"/>
        <v>0</v>
      </c>
      <c r="G221" s="1260">
        <v>206</v>
      </c>
      <c r="H221" s="1261"/>
      <c r="I221" s="1262"/>
      <c r="J221" s="1263"/>
      <c r="K221" s="587">
        <f t="shared" si="19"/>
        <v>0</v>
      </c>
      <c r="M221" s="1260">
        <v>206</v>
      </c>
      <c r="N221" s="1261"/>
      <c r="O221" s="1262"/>
      <c r="P221" s="1263"/>
      <c r="Q221" s="587">
        <f t="shared" si="20"/>
        <v>0</v>
      </c>
      <c r="S221" s="1260">
        <v>206</v>
      </c>
      <c r="T221" s="1261"/>
      <c r="U221" s="1262"/>
      <c r="V221" s="1263"/>
      <c r="W221" s="587">
        <f t="shared" si="21"/>
        <v>0</v>
      </c>
      <c r="Y221" s="1260">
        <v>206</v>
      </c>
      <c r="Z221" s="1261"/>
      <c r="AA221" s="1262"/>
      <c r="AB221" s="1263"/>
      <c r="AC221" s="587">
        <f t="shared" si="22"/>
        <v>0</v>
      </c>
      <c r="AE221" s="1260">
        <v>206</v>
      </c>
      <c r="AF221" s="1261"/>
      <c r="AG221" s="1262"/>
      <c r="AH221" s="1263"/>
      <c r="AI221" s="587">
        <f t="shared" si="23"/>
        <v>0</v>
      </c>
      <c r="AK221" s="1260">
        <v>206</v>
      </c>
      <c r="AL221" s="1261"/>
      <c r="AM221" s="1262"/>
      <c r="AN221" s="1263"/>
      <c r="AO221" s="587">
        <f t="shared" si="24"/>
        <v>0</v>
      </c>
      <c r="AQ221" s="1260">
        <v>206</v>
      </c>
      <c r="AR221" s="1261"/>
      <c r="AS221" s="1262"/>
      <c r="AT221" s="1263"/>
      <c r="AU221" s="587">
        <f t="shared" si="25"/>
        <v>0</v>
      </c>
      <c r="AW221" s="1260">
        <v>206</v>
      </c>
      <c r="AX221" s="1261"/>
      <c r="AY221" s="1262"/>
      <c r="AZ221" s="1263"/>
      <c r="BA221" s="587">
        <f t="shared" si="26"/>
        <v>0</v>
      </c>
    </row>
    <row r="222" spans="1:53" s="17" customFormat="1" ht="16.75" hidden="1" customHeight="1" outlineLevel="1">
      <c r="A222" s="1260">
        <v>207</v>
      </c>
      <c r="B222" s="1261"/>
      <c r="C222" s="1262"/>
      <c r="D222" s="1263"/>
      <c r="E222" s="587">
        <f t="shared" si="18"/>
        <v>0</v>
      </c>
      <c r="G222" s="1260">
        <v>207</v>
      </c>
      <c r="H222" s="1261"/>
      <c r="I222" s="1262"/>
      <c r="J222" s="1263"/>
      <c r="K222" s="587">
        <f t="shared" si="19"/>
        <v>0</v>
      </c>
      <c r="M222" s="1260">
        <v>207</v>
      </c>
      <c r="N222" s="1261"/>
      <c r="O222" s="1262"/>
      <c r="P222" s="1263"/>
      <c r="Q222" s="587">
        <f t="shared" si="20"/>
        <v>0</v>
      </c>
      <c r="S222" s="1260">
        <v>207</v>
      </c>
      <c r="T222" s="1261"/>
      <c r="U222" s="1262"/>
      <c r="V222" s="1263"/>
      <c r="W222" s="587">
        <f t="shared" si="21"/>
        <v>0</v>
      </c>
      <c r="Y222" s="1260">
        <v>207</v>
      </c>
      <c r="Z222" s="1261"/>
      <c r="AA222" s="1262"/>
      <c r="AB222" s="1263"/>
      <c r="AC222" s="587">
        <f t="shared" si="22"/>
        <v>0</v>
      </c>
      <c r="AE222" s="1260">
        <v>207</v>
      </c>
      <c r="AF222" s="1261"/>
      <c r="AG222" s="1262"/>
      <c r="AH222" s="1263"/>
      <c r="AI222" s="587">
        <f t="shared" si="23"/>
        <v>0</v>
      </c>
      <c r="AK222" s="1260">
        <v>207</v>
      </c>
      <c r="AL222" s="1261"/>
      <c r="AM222" s="1262"/>
      <c r="AN222" s="1263"/>
      <c r="AO222" s="587">
        <f t="shared" si="24"/>
        <v>0</v>
      </c>
      <c r="AQ222" s="1260">
        <v>207</v>
      </c>
      <c r="AR222" s="1261"/>
      <c r="AS222" s="1262"/>
      <c r="AT222" s="1263"/>
      <c r="AU222" s="587">
        <f t="shared" si="25"/>
        <v>0</v>
      </c>
      <c r="AW222" s="1260">
        <v>207</v>
      </c>
      <c r="AX222" s="1261"/>
      <c r="AY222" s="1262"/>
      <c r="AZ222" s="1263"/>
      <c r="BA222" s="587">
        <f t="shared" si="26"/>
        <v>0</v>
      </c>
    </row>
    <row r="223" spans="1:53" s="17" customFormat="1" ht="16.75" hidden="1" customHeight="1" outlineLevel="1">
      <c r="A223" s="1260">
        <v>208</v>
      </c>
      <c r="B223" s="1261"/>
      <c r="C223" s="1262"/>
      <c r="D223" s="1263"/>
      <c r="E223" s="587">
        <f t="shared" si="18"/>
        <v>0</v>
      </c>
      <c r="G223" s="1260">
        <v>208</v>
      </c>
      <c r="H223" s="1261"/>
      <c r="I223" s="1262"/>
      <c r="J223" s="1263"/>
      <c r="K223" s="587">
        <f t="shared" si="19"/>
        <v>0</v>
      </c>
      <c r="M223" s="1260">
        <v>208</v>
      </c>
      <c r="N223" s="1261"/>
      <c r="O223" s="1262"/>
      <c r="P223" s="1263"/>
      <c r="Q223" s="587">
        <f t="shared" si="20"/>
        <v>0</v>
      </c>
      <c r="S223" s="1260">
        <v>208</v>
      </c>
      <c r="T223" s="1261"/>
      <c r="U223" s="1262"/>
      <c r="V223" s="1263"/>
      <c r="W223" s="587">
        <f t="shared" si="21"/>
        <v>0</v>
      </c>
      <c r="Y223" s="1260">
        <v>208</v>
      </c>
      <c r="Z223" s="1261"/>
      <c r="AA223" s="1262"/>
      <c r="AB223" s="1263"/>
      <c r="AC223" s="587">
        <f t="shared" si="22"/>
        <v>0</v>
      </c>
      <c r="AE223" s="1260">
        <v>208</v>
      </c>
      <c r="AF223" s="1261"/>
      <c r="AG223" s="1262"/>
      <c r="AH223" s="1263"/>
      <c r="AI223" s="587">
        <f t="shared" si="23"/>
        <v>0</v>
      </c>
      <c r="AK223" s="1260">
        <v>208</v>
      </c>
      <c r="AL223" s="1261"/>
      <c r="AM223" s="1262"/>
      <c r="AN223" s="1263"/>
      <c r="AO223" s="587">
        <f t="shared" si="24"/>
        <v>0</v>
      </c>
      <c r="AQ223" s="1260">
        <v>208</v>
      </c>
      <c r="AR223" s="1261"/>
      <c r="AS223" s="1262"/>
      <c r="AT223" s="1263"/>
      <c r="AU223" s="587">
        <f t="shared" si="25"/>
        <v>0</v>
      </c>
      <c r="AW223" s="1260">
        <v>208</v>
      </c>
      <c r="AX223" s="1261"/>
      <c r="AY223" s="1262"/>
      <c r="AZ223" s="1263"/>
      <c r="BA223" s="587">
        <f t="shared" si="26"/>
        <v>0</v>
      </c>
    </row>
    <row r="224" spans="1:53" s="17" customFormat="1" ht="16.75" hidden="1" customHeight="1" outlineLevel="1">
      <c r="A224" s="1260">
        <v>209</v>
      </c>
      <c r="B224" s="1261"/>
      <c r="C224" s="1262"/>
      <c r="D224" s="1263"/>
      <c r="E224" s="587">
        <f t="shared" si="18"/>
        <v>0</v>
      </c>
      <c r="G224" s="1260">
        <v>209</v>
      </c>
      <c r="H224" s="1261"/>
      <c r="I224" s="1262"/>
      <c r="J224" s="1263"/>
      <c r="K224" s="587">
        <f t="shared" si="19"/>
        <v>0</v>
      </c>
      <c r="M224" s="1260">
        <v>209</v>
      </c>
      <c r="N224" s="1261"/>
      <c r="O224" s="1262"/>
      <c r="P224" s="1263"/>
      <c r="Q224" s="587">
        <f t="shared" si="20"/>
        <v>0</v>
      </c>
      <c r="S224" s="1260">
        <v>209</v>
      </c>
      <c r="T224" s="1261"/>
      <c r="U224" s="1262"/>
      <c r="V224" s="1263"/>
      <c r="W224" s="587">
        <f t="shared" si="21"/>
        <v>0</v>
      </c>
      <c r="Y224" s="1260">
        <v>209</v>
      </c>
      <c r="Z224" s="1261"/>
      <c r="AA224" s="1262"/>
      <c r="AB224" s="1263"/>
      <c r="AC224" s="587">
        <f t="shared" si="22"/>
        <v>0</v>
      </c>
      <c r="AE224" s="1260">
        <v>209</v>
      </c>
      <c r="AF224" s="1261"/>
      <c r="AG224" s="1262"/>
      <c r="AH224" s="1263"/>
      <c r="AI224" s="587">
        <f t="shared" si="23"/>
        <v>0</v>
      </c>
      <c r="AK224" s="1260">
        <v>209</v>
      </c>
      <c r="AL224" s="1261"/>
      <c r="AM224" s="1262"/>
      <c r="AN224" s="1263"/>
      <c r="AO224" s="587">
        <f t="shared" si="24"/>
        <v>0</v>
      </c>
      <c r="AQ224" s="1260">
        <v>209</v>
      </c>
      <c r="AR224" s="1261"/>
      <c r="AS224" s="1262"/>
      <c r="AT224" s="1263"/>
      <c r="AU224" s="587">
        <f t="shared" si="25"/>
        <v>0</v>
      </c>
      <c r="AW224" s="1260">
        <v>209</v>
      </c>
      <c r="AX224" s="1261"/>
      <c r="AY224" s="1262"/>
      <c r="AZ224" s="1263"/>
      <c r="BA224" s="587">
        <f t="shared" si="26"/>
        <v>0</v>
      </c>
    </row>
    <row r="225" spans="1:53" s="17" customFormat="1" ht="16.75" hidden="1" customHeight="1" outlineLevel="1">
      <c r="A225" s="1260">
        <v>210</v>
      </c>
      <c r="B225" s="1261"/>
      <c r="C225" s="1262"/>
      <c r="D225" s="1263"/>
      <c r="E225" s="587">
        <f t="shared" si="18"/>
        <v>0</v>
      </c>
      <c r="G225" s="1260">
        <v>210</v>
      </c>
      <c r="H225" s="1261"/>
      <c r="I225" s="1262"/>
      <c r="J225" s="1263"/>
      <c r="K225" s="587">
        <f t="shared" si="19"/>
        <v>0</v>
      </c>
      <c r="M225" s="1260">
        <v>210</v>
      </c>
      <c r="N225" s="1261"/>
      <c r="O225" s="1262"/>
      <c r="P225" s="1263"/>
      <c r="Q225" s="587">
        <f t="shared" si="20"/>
        <v>0</v>
      </c>
      <c r="S225" s="1260">
        <v>210</v>
      </c>
      <c r="T225" s="1261"/>
      <c r="U225" s="1262"/>
      <c r="V225" s="1263"/>
      <c r="W225" s="587">
        <f t="shared" si="21"/>
        <v>0</v>
      </c>
      <c r="Y225" s="1260">
        <v>210</v>
      </c>
      <c r="Z225" s="1261"/>
      <c r="AA225" s="1262"/>
      <c r="AB225" s="1263"/>
      <c r="AC225" s="587">
        <f t="shared" si="22"/>
        <v>0</v>
      </c>
      <c r="AE225" s="1260">
        <v>210</v>
      </c>
      <c r="AF225" s="1261"/>
      <c r="AG225" s="1262"/>
      <c r="AH225" s="1263"/>
      <c r="AI225" s="587">
        <f t="shared" si="23"/>
        <v>0</v>
      </c>
      <c r="AK225" s="1260">
        <v>210</v>
      </c>
      <c r="AL225" s="1261"/>
      <c r="AM225" s="1262"/>
      <c r="AN225" s="1263"/>
      <c r="AO225" s="587">
        <f t="shared" si="24"/>
        <v>0</v>
      </c>
      <c r="AQ225" s="1260">
        <v>210</v>
      </c>
      <c r="AR225" s="1261"/>
      <c r="AS225" s="1262"/>
      <c r="AT225" s="1263"/>
      <c r="AU225" s="587">
        <f t="shared" si="25"/>
        <v>0</v>
      </c>
      <c r="AW225" s="1260">
        <v>210</v>
      </c>
      <c r="AX225" s="1261"/>
      <c r="AY225" s="1262"/>
      <c r="AZ225" s="1263"/>
      <c r="BA225" s="587">
        <f t="shared" si="26"/>
        <v>0</v>
      </c>
    </row>
    <row r="226" spans="1:53" s="17" customFormat="1" ht="16.75" hidden="1" customHeight="1" outlineLevel="1">
      <c r="A226" s="1260">
        <v>211</v>
      </c>
      <c r="B226" s="1261"/>
      <c r="C226" s="1262"/>
      <c r="D226" s="1263"/>
      <c r="E226" s="587">
        <f t="shared" si="18"/>
        <v>0</v>
      </c>
      <c r="G226" s="1260">
        <v>211</v>
      </c>
      <c r="H226" s="1261"/>
      <c r="I226" s="1262"/>
      <c r="J226" s="1263"/>
      <c r="K226" s="587">
        <f t="shared" si="19"/>
        <v>0</v>
      </c>
      <c r="M226" s="1260">
        <v>211</v>
      </c>
      <c r="N226" s="1261"/>
      <c r="O226" s="1262"/>
      <c r="P226" s="1263"/>
      <c r="Q226" s="587">
        <f t="shared" si="20"/>
        <v>0</v>
      </c>
      <c r="S226" s="1260">
        <v>211</v>
      </c>
      <c r="T226" s="1261"/>
      <c r="U226" s="1262"/>
      <c r="V226" s="1263"/>
      <c r="W226" s="587">
        <f t="shared" si="21"/>
        <v>0</v>
      </c>
      <c r="Y226" s="1260">
        <v>211</v>
      </c>
      <c r="Z226" s="1261"/>
      <c r="AA226" s="1262"/>
      <c r="AB226" s="1263"/>
      <c r="AC226" s="587">
        <f t="shared" si="22"/>
        <v>0</v>
      </c>
      <c r="AE226" s="1260">
        <v>211</v>
      </c>
      <c r="AF226" s="1261"/>
      <c r="AG226" s="1262"/>
      <c r="AH226" s="1263"/>
      <c r="AI226" s="587">
        <f t="shared" si="23"/>
        <v>0</v>
      </c>
      <c r="AK226" s="1260">
        <v>211</v>
      </c>
      <c r="AL226" s="1261"/>
      <c r="AM226" s="1262"/>
      <c r="AN226" s="1263"/>
      <c r="AO226" s="587">
        <f t="shared" si="24"/>
        <v>0</v>
      </c>
      <c r="AQ226" s="1260">
        <v>211</v>
      </c>
      <c r="AR226" s="1261"/>
      <c r="AS226" s="1262"/>
      <c r="AT226" s="1263"/>
      <c r="AU226" s="587">
        <f t="shared" si="25"/>
        <v>0</v>
      </c>
      <c r="AW226" s="1260">
        <v>211</v>
      </c>
      <c r="AX226" s="1261"/>
      <c r="AY226" s="1262"/>
      <c r="AZ226" s="1263"/>
      <c r="BA226" s="587">
        <f t="shared" si="26"/>
        <v>0</v>
      </c>
    </row>
    <row r="227" spans="1:53" s="17" customFormat="1" ht="16.75" hidden="1" customHeight="1" outlineLevel="1">
      <c r="A227" s="1260">
        <v>212</v>
      </c>
      <c r="B227" s="1261"/>
      <c r="C227" s="1262"/>
      <c r="D227" s="1263"/>
      <c r="E227" s="587">
        <f t="shared" si="18"/>
        <v>0</v>
      </c>
      <c r="G227" s="1260">
        <v>212</v>
      </c>
      <c r="H227" s="1261"/>
      <c r="I227" s="1262"/>
      <c r="J227" s="1263"/>
      <c r="K227" s="587">
        <f t="shared" si="19"/>
        <v>0</v>
      </c>
      <c r="M227" s="1260">
        <v>212</v>
      </c>
      <c r="N227" s="1261"/>
      <c r="O227" s="1262"/>
      <c r="P227" s="1263"/>
      <c r="Q227" s="587">
        <f t="shared" si="20"/>
        <v>0</v>
      </c>
      <c r="S227" s="1260">
        <v>212</v>
      </c>
      <c r="T227" s="1261"/>
      <c r="U227" s="1262"/>
      <c r="V227" s="1263"/>
      <c r="W227" s="587">
        <f t="shared" si="21"/>
        <v>0</v>
      </c>
      <c r="Y227" s="1260">
        <v>212</v>
      </c>
      <c r="Z227" s="1261"/>
      <c r="AA227" s="1262"/>
      <c r="AB227" s="1263"/>
      <c r="AC227" s="587">
        <f t="shared" si="22"/>
        <v>0</v>
      </c>
      <c r="AE227" s="1260">
        <v>212</v>
      </c>
      <c r="AF227" s="1261"/>
      <c r="AG227" s="1262"/>
      <c r="AH227" s="1263"/>
      <c r="AI227" s="587">
        <f t="shared" si="23"/>
        <v>0</v>
      </c>
      <c r="AK227" s="1260">
        <v>212</v>
      </c>
      <c r="AL227" s="1261"/>
      <c r="AM227" s="1262"/>
      <c r="AN227" s="1263"/>
      <c r="AO227" s="587">
        <f t="shared" si="24"/>
        <v>0</v>
      </c>
      <c r="AQ227" s="1260">
        <v>212</v>
      </c>
      <c r="AR227" s="1261"/>
      <c r="AS227" s="1262"/>
      <c r="AT227" s="1263"/>
      <c r="AU227" s="587">
        <f t="shared" si="25"/>
        <v>0</v>
      </c>
      <c r="AW227" s="1260">
        <v>212</v>
      </c>
      <c r="AX227" s="1261"/>
      <c r="AY227" s="1262"/>
      <c r="AZ227" s="1263"/>
      <c r="BA227" s="587">
        <f t="shared" si="26"/>
        <v>0</v>
      </c>
    </row>
    <row r="228" spans="1:53" s="17" customFormat="1" ht="16.75" hidden="1" customHeight="1" outlineLevel="1">
      <c r="A228" s="1260">
        <v>213</v>
      </c>
      <c r="B228" s="1261"/>
      <c r="C228" s="1262"/>
      <c r="D228" s="1263"/>
      <c r="E228" s="587">
        <f t="shared" si="18"/>
        <v>0</v>
      </c>
      <c r="G228" s="1260">
        <v>213</v>
      </c>
      <c r="H228" s="1261"/>
      <c r="I228" s="1262"/>
      <c r="J228" s="1263"/>
      <c r="K228" s="587">
        <f t="shared" si="19"/>
        <v>0</v>
      </c>
      <c r="M228" s="1260">
        <v>213</v>
      </c>
      <c r="N228" s="1261"/>
      <c r="O228" s="1262"/>
      <c r="P228" s="1263"/>
      <c r="Q228" s="587">
        <f t="shared" si="20"/>
        <v>0</v>
      </c>
      <c r="S228" s="1260">
        <v>213</v>
      </c>
      <c r="T228" s="1261"/>
      <c r="U228" s="1262"/>
      <c r="V228" s="1263"/>
      <c r="W228" s="587">
        <f t="shared" si="21"/>
        <v>0</v>
      </c>
      <c r="Y228" s="1260">
        <v>213</v>
      </c>
      <c r="Z228" s="1261"/>
      <c r="AA228" s="1262"/>
      <c r="AB228" s="1263"/>
      <c r="AC228" s="587">
        <f t="shared" si="22"/>
        <v>0</v>
      </c>
      <c r="AE228" s="1260">
        <v>213</v>
      </c>
      <c r="AF228" s="1261"/>
      <c r="AG228" s="1262"/>
      <c r="AH228" s="1263"/>
      <c r="AI228" s="587">
        <f t="shared" si="23"/>
        <v>0</v>
      </c>
      <c r="AK228" s="1260">
        <v>213</v>
      </c>
      <c r="AL228" s="1261"/>
      <c r="AM228" s="1262"/>
      <c r="AN228" s="1263"/>
      <c r="AO228" s="587">
        <f t="shared" si="24"/>
        <v>0</v>
      </c>
      <c r="AQ228" s="1260">
        <v>213</v>
      </c>
      <c r="AR228" s="1261"/>
      <c r="AS228" s="1262"/>
      <c r="AT228" s="1263"/>
      <c r="AU228" s="587">
        <f t="shared" si="25"/>
        <v>0</v>
      </c>
      <c r="AW228" s="1260">
        <v>213</v>
      </c>
      <c r="AX228" s="1261"/>
      <c r="AY228" s="1262"/>
      <c r="AZ228" s="1263"/>
      <c r="BA228" s="587">
        <f t="shared" si="26"/>
        <v>0</v>
      </c>
    </row>
    <row r="229" spans="1:53" s="17" customFormat="1" ht="16.75" hidden="1" customHeight="1" outlineLevel="1">
      <c r="A229" s="1260">
        <v>214</v>
      </c>
      <c r="B229" s="1261"/>
      <c r="C229" s="1262"/>
      <c r="D229" s="1263"/>
      <c r="E229" s="587">
        <f t="shared" si="18"/>
        <v>0</v>
      </c>
      <c r="G229" s="1260">
        <v>214</v>
      </c>
      <c r="H229" s="1261"/>
      <c r="I229" s="1262"/>
      <c r="J229" s="1263"/>
      <c r="K229" s="587">
        <f t="shared" si="19"/>
        <v>0</v>
      </c>
      <c r="M229" s="1260">
        <v>214</v>
      </c>
      <c r="N229" s="1261"/>
      <c r="O229" s="1262"/>
      <c r="P229" s="1263"/>
      <c r="Q229" s="587">
        <f t="shared" si="20"/>
        <v>0</v>
      </c>
      <c r="S229" s="1260">
        <v>214</v>
      </c>
      <c r="T229" s="1261"/>
      <c r="U229" s="1262"/>
      <c r="V229" s="1263"/>
      <c r="W229" s="587">
        <f t="shared" si="21"/>
        <v>0</v>
      </c>
      <c r="Y229" s="1260">
        <v>214</v>
      </c>
      <c r="Z229" s="1261"/>
      <c r="AA229" s="1262"/>
      <c r="AB229" s="1263"/>
      <c r="AC229" s="587">
        <f t="shared" si="22"/>
        <v>0</v>
      </c>
      <c r="AE229" s="1260">
        <v>214</v>
      </c>
      <c r="AF229" s="1261"/>
      <c r="AG229" s="1262"/>
      <c r="AH229" s="1263"/>
      <c r="AI229" s="587">
        <f t="shared" si="23"/>
        <v>0</v>
      </c>
      <c r="AK229" s="1260">
        <v>214</v>
      </c>
      <c r="AL229" s="1261"/>
      <c r="AM229" s="1262"/>
      <c r="AN229" s="1263"/>
      <c r="AO229" s="587">
        <f t="shared" si="24"/>
        <v>0</v>
      </c>
      <c r="AQ229" s="1260">
        <v>214</v>
      </c>
      <c r="AR229" s="1261"/>
      <c r="AS229" s="1262"/>
      <c r="AT229" s="1263"/>
      <c r="AU229" s="587">
        <f t="shared" si="25"/>
        <v>0</v>
      </c>
      <c r="AW229" s="1260">
        <v>214</v>
      </c>
      <c r="AX229" s="1261"/>
      <c r="AY229" s="1262"/>
      <c r="AZ229" s="1263"/>
      <c r="BA229" s="587">
        <f t="shared" si="26"/>
        <v>0</v>
      </c>
    </row>
    <row r="230" spans="1:53" s="17" customFormat="1" ht="16.75" hidden="1" customHeight="1" outlineLevel="1">
      <c r="A230" s="1260">
        <v>215</v>
      </c>
      <c r="B230" s="1261"/>
      <c r="C230" s="1262"/>
      <c r="D230" s="1263"/>
      <c r="E230" s="587">
        <f t="shared" si="18"/>
        <v>0</v>
      </c>
      <c r="G230" s="1260">
        <v>215</v>
      </c>
      <c r="H230" s="1261"/>
      <c r="I230" s="1262"/>
      <c r="J230" s="1263"/>
      <c r="K230" s="587">
        <f t="shared" si="19"/>
        <v>0</v>
      </c>
      <c r="M230" s="1260">
        <v>215</v>
      </c>
      <c r="N230" s="1261"/>
      <c r="O230" s="1262"/>
      <c r="P230" s="1263"/>
      <c r="Q230" s="587">
        <f t="shared" si="20"/>
        <v>0</v>
      </c>
      <c r="S230" s="1260">
        <v>215</v>
      </c>
      <c r="T230" s="1261"/>
      <c r="U230" s="1262"/>
      <c r="V230" s="1263"/>
      <c r="W230" s="587">
        <f t="shared" si="21"/>
        <v>0</v>
      </c>
      <c r="Y230" s="1260">
        <v>215</v>
      </c>
      <c r="Z230" s="1261"/>
      <c r="AA230" s="1262"/>
      <c r="AB230" s="1263"/>
      <c r="AC230" s="587">
        <f t="shared" si="22"/>
        <v>0</v>
      </c>
      <c r="AE230" s="1260">
        <v>215</v>
      </c>
      <c r="AF230" s="1261"/>
      <c r="AG230" s="1262"/>
      <c r="AH230" s="1263"/>
      <c r="AI230" s="587">
        <f t="shared" si="23"/>
        <v>0</v>
      </c>
      <c r="AK230" s="1260">
        <v>215</v>
      </c>
      <c r="AL230" s="1261"/>
      <c r="AM230" s="1262"/>
      <c r="AN230" s="1263"/>
      <c r="AO230" s="587">
        <f t="shared" si="24"/>
        <v>0</v>
      </c>
      <c r="AQ230" s="1260">
        <v>215</v>
      </c>
      <c r="AR230" s="1261"/>
      <c r="AS230" s="1262"/>
      <c r="AT230" s="1263"/>
      <c r="AU230" s="587">
        <f t="shared" si="25"/>
        <v>0</v>
      </c>
      <c r="AW230" s="1260">
        <v>215</v>
      </c>
      <c r="AX230" s="1261"/>
      <c r="AY230" s="1262"/>
      <c r="AZ230" s="1263"/>
      <c r="BA230" s="587">
        <f t="shared" si="26"/>
        <v>0</v>
      </c>
    </row>
    <row r="231" spans="1:53" s="17" customFormat="1" ht="16.75" hidden="1" customHeight="1" outlineLevel="1">
      <c r="A231" s="1260">
        <v>216</v>
      </c>
      <c r="B231" s="1261"/>
      <c r="C231" s="1262"/>
      <c r="D231" s="1263"/>
      <c r="E231" s="587">
        <f t="shared" si="18"/>
        <v>0</v>
      </c>
      <c r="G231" s="1260">
        <v>216</v>
      </c>
      <c r="H231" s="1261"/>
      <c r="I231" s="1262"/>
      <c r="J231" s="1263"/>
      <c r="K231" s="587">
        <f t="shared" si="19"/>
        <v>0</v>
      </c>
      <c r="M231" s="1260">
        <v>216</v>
      </c>
      <c r="N231" s="1261"/>
      <c r="O231" s="1262"/>
      <c r="P231" s="1263"/>
      <c r="Q231" s="587">
        <f t="shared" si="20"/>
        <v>0</v>
      </c>
      <c r="S231" s="1260">
        <v>216</v>
      </c>
      <c r="T231" s="1261"/>
      <c r="U231" s="1262"/>
      <c r="V231" s="1263"/>
      <c r="W231" s="587">
        <f t="shared" si="21"/>
        <v>0</v>
      </c>
      <c r="Y231" s="1260">
        <v>216</v>
      </c>
      <c r="Z231" s="1261"/>
      <c r="AA231" s="1262"/>
      <c r="AB231" s="1263"/>
      <c r="AC231" s="587">
        <f t="shared" si="22"/>
        <v>0</v>
      </c>
      <c r="AE231" s="1260">
        <v>216</v>
      </c>
      <c r="AF231" s="1261"/>
      <c r="AG231" s="1262"/>
      <c r="AH231" s="1263"/>
      <c r="AI231" s="587">
        <f t="shared" si="23"/>
        <v>0</v>
      </c>
      <c r="AK231" s="1260">
        <v>216</v>
      </c>
      <c r="AL231" s="1261"/>
      <c r="AM231" s="1262"/>
      <c r="AN231" s="1263"/>
      <c r="AO231" s="587">
        <f t="shared" si="24"/>
        <v>0</v>
      </c>
      <c r="AQ231" s="1260">
        <v>216</v>
      </c>
      <c r="AR231" s="1261"/>
      <c r="AS231" s="1262"/>
      <c r="AT231" s="1263"/>
      <c r="AU231" s="587">
        <f t="shared" si="25"/>
        <v>0</v>
      </c>
      <c r="AW231" s="1260">
        <v>216</v>
      </c>
      <c r="AX231" s="1261"/>
      <c r="AY231" s="1262"/>
      <c r="AZ231" s="1263"/>
      <c r="BA231" s="587">
        <f t="shared" si="26"/>
        <v>0</v>
      </c>
    </row>
    <row r="232" spans="1:53" s="17" customFormat="1" ht="16.75" hidden="1" customHeight="1" outlineLevel="1">
      <c r="A232" s="1260">
        <v>217</v>
      </c>
      <c r="B232" s="1261"/>
      <c r="C232" s="1262"/>
      <c r="D232" s="1263"/>
      <c r="E232" s="587">
        <f t="shared" si="18"/>
        <v>0</v>
      </c>
      <c r="G232" s="1260">
        <v>217</v>
      </c>
      <c r="H232" s="1261"/>
      <c r="I232" s="1262"/>
      <c r="J232" s="1263"/>
      <c r="K232" s="587">
        <f t="shared" si="19"/>
        <v>0</v>
      </c>
      <c r="M232" s="1260">
        <v>217</v>
      </c>
      <c r="N232" s="1261"/>
      <c r="O232" s="1262"/>
      <c r="P232" s="1263"/>
      <c r="Q232" s="587">
        <f t="shared" si="20"/>
        <v>0</v>
      </c>
      <c r="S232" s="1260">
        <v>217</v>
      </c>
      <c r="T232" s="1261"/>
      <c r="U232" s="1262"/>
      <c r="V232" s="1263"/>
      <c r="W232" s="587">
        <f t="shared" si="21"/>
        <v>0</v>
      </c>
      <c r="Y232" s="1260">
        <v>217</v>
      </c>
      <c r="Z232" s="1261"/>
      <c r="AA232" s="1262"/>
      <c r="AB232" s="1263"/>
      <c r="AC232" s="587">
        <f t="shared" si="22"/>
        <v>0</v>
      </c>
      <c r="AE232" s="1260">
        <v>217</v>
      </c>
      <c r="AF232" s="1261"/>
      <c r="AG232" s="1262"/>
      <c r="AH232" s="1263"/>
      <c r="AI232" s="587">
        <f t="shared" si="23"/>
        <v>0</v>
      </c>
      <c r="AK232" s="1260">
        <v>217</v>
      </c>
      <c r="AL232" s="1261"/>
      <c r="AM232" s="1262"/>
      <c r="AN232" s="1263"/>
      <c r="AO232" s="587">
        <f t="shared" si="24"/>
        <v>0</v>
      </c>
      <c r="AQ232" s="1260">
        <v>217</v>
      </c>
      <c r="AR232" s="1261"/>
      <c r="AS232" s="1262"/>
      <c r="AT232" s="1263"/>
      <c r="AU232" s="587">
        <f t="shared" si="25"/>
        <v>0</v>
      </c>
      <c r="AW232" s="1260">
        <v>217</v>
      </c>
      <c r="AX232" s="1261"/>
      <c r="AY232" s="1262"/>
      <c r="AZ232" s="1263"/>
      <c r="BA232" s="587">
        <f t="shared" si="26"/>
        <v>0</v>
      </c>
    </row>
    <row r="233" spans="1:53" s="17" customFormat="1" ht="16.75" hidden="1" customHeight="1" outlineLevel="1">
      <c r="A233" s="1260">
        <v>218</v>
      </c>
      <c r="B233" s="1261"/>
      <c r="C233" s="1262"/>
      <c r="D233" s="1263"/>
      <c r="E233" s="587">
        <f t="shared" si="18"/>
        <v>0</v>
      </c>
      <c r="G233" s="1260">
        <v>218</v>
      </c>
      <c r="H233" s="1261"/>
      <c r="I233" s="1262"/>
      <c r="J233" s="1263"/>
      <c r="K233" s="587">
        <f t="shared" si="19"/>
        <v>0</v>
      </c>
      <c r="M233" s="1260">
        <v>218</v>
      </c>
      <c r="N233" s="1261"/>
      <c r="O233" s="1262"/>
      <c r="P233" s="1263"/>
      <c r="Q233" s="587">
        <f t="shared" si="20"/>
        <v>0</v>
      </c>
      <c r="S233" s="1260">
        <v>218</v>
      </c>
      <c r="T233" s="1261"/>
      <c r="U233" s="1262"/>
      <c r="V233" s="1263"/>
      <c r="W233" s="587">
        <f t="shared" si="21"/>
        <v>0</v>
      </c>
      <c r="Y233" s="1260">
        <v>218</v>
      </c>
      <c r="Z233" s="1261"/>
      <c r="AA233" s="1262"/>
      <c r="AB233" s="1263"/>
      <c r="AC233" s="587">
        <f t="shared" si="22"/>
        <v>0</v>
      </c>
      <c r="AE233" s="1260">
        <v>218</v>
      </c>
      <c r="AF233" s="1261"/>
      <c r="AG233" s="1262"/>
      <c r="AH233" s="1263"/>
      <c r="AI233" s="587">
        <f t="shared" si="23"/>
        <v>0</v>
      </c>
      <c r="AK233" s="1260">
        <v>218</v>
      </c>
      <c r="AL233" s="1261"/>
      <c r="AM233" s="1262"/>
      <c r="AN233" s="1263"/>
      <c r="AO233" s="587">
        <f t="shared" si="24"/>
        <v>0</v>
      </c>
      <c r="AQ233" s="1260">
        <v>218</v>
      </c>
      <c r="AR233" s="1261"/>
      <c r="AS233" s="1262"/>
      <c r="AT233" s="1263"/>
      <c r="AU233" s="587">
        <f t="shared" si="25"/>
        <v>0</v>
      </c>
      <c r="AW233" s="1260">
        <v>218</v>
      </c>
      <c r="AX233" s="1261"/>
      <c r="AY233" s="1262"/>
      <c r="AZ233" s="1263"/>
      <c r="BA233" s="587">
        <f t="shared" si="26"/>
        <v>0</v>
      </c>
    </row>
    <row r="234" spans="1:53" s="17" customFormat="1" ht="16.75" hidden="1" customHeight="1" outlineLevel="1">
      <c r="A234" s="1260">
        <v>219</v>
      </c>
      <c r="B234" s="1261"/>
      <c r="C234" s="1262"/>
      <c r="D234" s="1263"/>
      <c r="E234" s="587">
        <f t="shared" si="18"/>
        <v>0</v>
      </c>
      <c r="G234" s="1260">
        <v>219</v>
      </c>
      <c r="H234" s="1261"/>
      <c r="I234" s="1262"/>
      <c r="J234" s="1263"/>
      <c r="K234" s="587">
        <f t="shared" si="19"/>
        <v>0</v>
      </c>
      <c r="M234" s="1260">
        <v>219</v>
      </c>
      <c r="N234" s="1261"/>
      <c r="O234" s="1262"/>
      <c r="P234" s="1263"/>
      <c r="Q234" s="587">
        <f t="shared" si="20"/>
        <v>0</v>
      </c>
      <c r="S234" s="1260">
        <v>219</v>
      </c>
      <c r="T234" s="1261"/>
      <c r="U234" s="1262"/>
      <c r="V234" s="1263"/>
      <c r="W234" s="587">
        <f t="shared" si="21"/>
        <v>0</v>
      </c>
      <c r="Y234" s="1260">
        <v>219</v>
      </c>
      <c r="Z234" s="1261"/>
      <c r="AA234" s="1262"/>
      <c r="AB234" s="1263"/>
      <c r="AC234" s="587">
        <f t="shared" si="22"/>
        <v>0</v>
      </c>
      <c r="AE234" s="1260">
        <v>219</v>
      </c>
      <c r="AF234" s="1261"/>
      <c r="AG234" s="1262"/>
      <c r="AH234" s="1263"/>
      <c r="AI234" s="587">
        <f t="shared" si="23"/>
        <v>0</v>
      </c>
      <c r="AK234" s="1260">
        <v>219</v>
      </c>
      <c r="AL234" s="1261"/>
      <c r="AM234" s="1262"/>
      <c r="AN234" s="1263"/>
      <c r="AO234" s="587">
        <f t="shared" si="24"/>
        <v>0</v>
      </c>
      <c r="AQ234" s="1260">
        <v>219</v>
      </c>
      <c r="AR234" s="1261"/>
      <c r="AS234" s="1262"/>
      <c r="AT234" s="1263"/>
      <c r="AU234" s="587">
        <f t="shared" si="25"/>
        <v>0</v>
      </c>
      <c r="AW234" s="1260">
        <v>219</v>
      </c>
      <c r="AX234" s="1261"/>
      <c r="AY234" s="1262"/>
      <c r="AZ234" s="1263"/>
      <c r="BA234" s="587">
        <f t="shared" si="26"/>
        <v>0</v>
      </c>
    </row>
    <row r="235" spans="1:53" s="17" customFormat="1" ht="16.75" hidden="1" customHeight="1" outlineLevel="1">
      <c r="A235" s="1260">
        <v>220</v>
      </c>
      <c r="B235" s="1261"/>
      <c r="C235" s="1262"/>
      <c r="D235" s="1263"/>
      <c r="E235" s="587">
        <f t="shared" si="18"/>
        <v>0</v>
      </c>
      <c r="G235" s="1260">
        <v>220</v>
      </c>
      <c r="H235" s="1261"/>
      <c r="I235" s="1262"/>
      <c r="J235" s="1263"/>
      <c r="K235" s="587">
        <f t="shared" si="19"/>
        <v>0</v>
      </c>
      <c r="M235" s="1260">
        <v>220</v>
      </c>
      <c r="N235" s="1261"/>
      <c r="O235" s="1262"/>
      <c r="P235" s="1263"/>
      <c r="Q235" s="587">
        <f t="shared" si="20"/>
        <v>0</v>
      </c>
      <c r="S235" s="1260">
        <v>220</v>
      </c>
      <c r="T235" s="1261"/>
      <c r="U235" s="1262"/>
      <c r="V235" s="1263"/>
      <c r="W235" s="587">
        <f t="shared" si="21"/>
        <v>0</v>
      </c>
      <c r="Y235" s="1260">
        <v>220</v>
      </c>
      <c r="Z235" s="1261"/>
      <c r="AA235" s="1262"/>
      <c r="AB235" s="1263"/>
      <c r="AC235" s="587">
        <f t="shared" si="22"/>
        <v>0</v>
      </c>
      <c r="AE235" s="1260">
        <v>220</v>
      </c>
      <c r="AF235" s="1261"/>
      <c r="AG235" s="1262"/>
      <c r="AH235" s="1263"/>
      <c r="AI235" s="587">
        <f t="shared" si="23"/>
        <v>0</v>
      </c>
      <c r="AK235" s="1260">
        <v>220</v>
      </c>
      <c r="AL235" s="1261"/>
      <c r="AM235" s="1262"/>
      <c r="AN235" s="1263"/>
      <c r="AO235" s="587">
        <f t="shared" si="24"/>
        <v>0</v>
      </c>
      <c r="AQ235" s="1260">
        <v>220</v>
      </c>
      <c r="AR235" s="1261"/>
      <c r="AS235" s="1262"/>
      <c r="AT235" s="1263"/>
      <c r="AU235" s="587">
        <f t="shared" si="25"/>
        <v>0</v>
      </c>
      <c r="AW235" s="1260">
        <v>220</v>
      </c>
      <c r="AX235" s="1261"/>
      <c r="AY235" s="1262"/>
      <c r="AZ235" s="1263"/>
      <c r="BA235" s="587">
        <f t="shared" si="26"/>
        <v>0</v>
      </c>
    </row>
    <row r="236" spans="1:53" s="17" customFormat="1" ht="16.75" hidden="1" customHeight="1" outlineLevel="1">
      <c r="A236" s="1260">
        <v>221</v>
      </c>
      <c r="B236" s="1261"/>
      <c r="C236" s="1262"/>
      <c r="D236" s="1263"/>
      <c r="E236" s="587">
        <f t="shared" si="18"/>
        <v>0</v>
      </c>
      <c r="G236" s="1260">
        <v>221</v>
      </c>
      <c r="H236" s="1261"/>
      <c r="I236" s="1262"/>
      <c r="J236" s="1263"/>
      <c r="K236" s="587">
        <f t="shared" si="19"/>
        <v>0</v>
      </c>
      <c r="M236" s="1260">
        <v>221</v>
      </c>
      <c r="N236" s="1261"/>
      <c r="O236" s="1262"/>
      <c r="P236" s="1263"/>
      <c r="Q236" s="587">
        <f t="shared" si="20"/>
        <v>0</v>
      </c>
      <c r="S236" s="1260">
        <v>221</v>
      </c>
      <c r="T236" s="1261"/>
      <c r="U236" s="1262"/>
      <c r="V236" s="1263"/>
      <c r="W236" s="587">
        <f t="shared" si="21"/>
        <v>0</v>
      </c>
      <c r="Y236" s="1260">
        <v>221</v>
      </c>
      <c r="Z236" s="1261"/>
      <c r="AA236" s="1262"/>
      <c r="AB236" s="1263"/>
      <c r="AC236" s="587">
        <f t="shared" si="22"/>
        <v>0</v>
      </c>
      <c r="AE236" s="1260">
        <v>221</v>
      </c>
      <c r="AF236" s="1261"/>
      <c r="AG236" s="1262"/>
      <c r="AH236" s="1263"/>
      <c r="AI236" s="587">
        <f t="shared" si="23"/>
        <v>0</v>
      </c>
      <c r="AK236" s="1260">
        <v>221</v>
      </c>
      <c r="AL236" s="1261"/>
      <c r="AM236" s="1262"/>
      <c r="AN236" s="1263"/>
      <c r="AO236" s="587">
        <f t="shared" si="24"/>
        <v>0</v>
      </c>
      <c r="AQ236" s="1260">
        <v>221</v>
      </c>
      <c r="AR236" s="1261"/>
      <c r="AS236" s="1262"/>
      <c r="AT236" s="1263"/>
      <c r="AU236" s="587">
        <f t="shared" si="25"/>
        <v>0</v>
      </c>
      <c r="AW236" s="1260">
        <v>221</v>
      </c>
      <c r="AX236" s="1261"/>
      <c r="AY236" s="1262"/>
      <c r="AZ236" s="1263"/>
      <c r="BA236" s="587">
        <f t="shared" si="26"/>
        <v>0</v>
      </c>
    </row>
    <row r="237" spans="1:53" s="17" customFormat="1" ht="16.75" hidden="1" customHeight="1" outlineLevel="1">
      <c r="A237" s="1260">
        <v>222</v>
      </c>
      <c r="B237" s="1261"/>
      <c r="C237" s="1262"/>
      <c r="D237" s="1263"/>
      <c r="E237" s="587">
        <f t="shared" si="18"/>
        <v>0</v>
      </c>
      <c r="G237" s="1260">
        <v>222</v>
      </c>
      <c r="H237" s="1261"/>
      <c r="I237" s="1262"/>
      <c r="J237" s="1263"/>
      <c r="K237" s="587">
        <f t="shared" si="19"/>
        <v>0</v>
      </c>
      <c r="M237" s="1260">
        <v>222</v>
      </c>
      <c r="N237" s="1261"/>
      <c r="O237" s="1262"/>
      <c r="P237" s="1263"/>
      <c r="Q237" s="587">
        <f t="shared" si="20"/>
        <v>0</v>
      </c>
      <c r="S237" s="1260">
        <v>222</v>
      </c>
      <c r="T237" s="1261"/>
      <c r="U237" s="1262"/>
      <c r="V237" s="1263"/>
      <c r="W237" s="587">
        <f t="shared" si="21"/>
        <v>0</v>
      </c>
      <c r="Y237" s="1260">
        <v>222</v>
      </c>
      <c r="Z237" s="1261"/>
      <c r="AA237" s="1262"/>
      <c r="AB237" s="1263"/>
      <c r="AC237" s="587">
        <f t="shared" si="22"/>
        <v>0</v>
      </c>
      <c r="AE237" s="1260">
        <v>222</v>
      </c>
      <c r="AF237" s="1261"/>
      <c r="AG237" s="1262"/>
      <c r="AH237" s="1263"/>
      <c r="AI237" s="587">
        <f t="shared" si="23"/>
        <v>0</v>
      </c>
      <c r="AK237" s="1260">
        <v>222</v>
      </c>
      <c r="AL237" s="1261"/>
      <c r="AM237" s="1262"/>
      <c r="AN237" s="1263"/>
      <c r="AO237" s="587">
        <f t="shared" si="24"/>
        <v>0</v>
      </c>
      <c r="AQ237" s="1260">
        <v>222</v>
      </c>
      <c r="AR237" s="1261"/>
      <c r="AS237" s="1262"/>
      <c r="AT237" s="1263"/>
      <c r="AU237" s="587">
        <f t="shared" si="25"/>
        <v>0</v>
      </c>
      <c r="AW237" s="1260">
        <v>222</v>
      </c>
      <c r="AX237" s="1261"/>
      <c r="AY237" s="1262"/>
      <c r="AZ237" s="1263"/>
      <c r="BA237" s="587">
        <f t="shared" si="26"/>
        <v>0</v>
      </c>
    </row>
    <row r="238" spans="1:53" s="17" customFormat="1" ht="16.75" hidden="1" customHeight="1" outlineLevel="1">
      <c r="A238" s="1260">
        <v>223</v>
      </c>
      <c r="B238" s="1261"/>
      <c r="C238" s="1262"/>
      <c r="D238" s="1263"/>
      <c r="E238" s="587">
        <f t="shared" si="18"/>
        <v>0</v>
      </c>
      <c r="G238" s="1260">
        <v>223</v>
      </c>
      <c r="H238" s="1261"/>
      <c r="I238" s="1262"/>
      <c r="J238" s="1263"/>
      <c r="K238" s="587">
        <f t="shared" si="19"/>
        <v>0</v>
      </c>
      <c r="M238" s="1260">
        <v>223</v>
      </c>
      <c r="N238" s="1261"/>
      <c r="O238" s="1262"/>
      <c r="P238" s="1263"/>
      <c r="Q238" s="587">
        <f t="shared" si="20"/>
        <v>0</v>
      </c>
      <c r="S238" s="1260">
        <v>223</v>
      </c>
      <c r="T238" s="1261"/>
      <c r="U238" s="1262"/>
      <c r="V238" s="1263"/>
      <c r="W238" s="587">
        <f t="shared" si="21"/>
        <v>0</v>
      </c>
      <c r="Y238" s="1260">
        <v>223</v>
      </c>
      <c r="Z238" s="1261"/>
      <c r="AA238" s="1262"/>
      <c r="AB238" s="1263"/>
      <c r="AC238" s="587">
        <f t="shared" si="22"/>
        <v>0</v>
      </c>
      <c r="AE238" s="1260">
        <v>223</v>
      </c>
      <c r="AF238" s="1261"/>
      <c r="AG238" s="1262"/>
      <c r="AH238" s="1263"/>
      <c r="AI238" s="587">
        <f t="shared" si="23"/>
        <v>0</v>
      </c>
      <c r="AK238" s="1260">
        <v>223</v>
      </c>
      <c r="AL238" s="1261"/>
      <c r="AM238" s="1262"/>
      <c r="AN238" s="1263"/>
      <c r="AO238" s="587">
        <f t="shared" si="24"/>
        <v>0</v>
      </c>
      <c r="AQ238" s="1260">
        <v>223</v>
      </c>
      <c r="AR238" s="1261"/>
      <c r="AS238" s="1262"/>
      <c r="AT238" s="1263"/>
      <c r="AU238" s="587">
        <f t="shared" si="25"/>
        <v>0</v>
      </c>
      <c r="AW238" s="1260">
        <v>223</v>
      </c>
      <c r="AX238" s="1261"/>
      <c r="AY238" s="1262"/>
      <c r="AZ238" s="1263"/>
      <c r="BA238" s="587">
        <f t="shared" si="26"/>
        <v>0</v>
      </c>
    </row>
    <row r="239" spans="1:53" s="17" customFormat="1" ht="16.75" hidden="1" customHeight="1" outlineLevel="1">
      <c r="A239" s="1260">
        <v>224</v>
      </c>
      <c r="B239" s="1261"/>
      <c r="C239" s="1262"/>
      <c r="D239" s="1263"/>
      <c r="E239" s="587">
        <f t="shared" si="18"/>
        <v>0</v>
      </c>
      <c r="G239" s="1260">
        <v>224</v>
      </c>
      <c r="H239" s="1261"/>
      <c r="I239" s="1262"/>
      <c r="J239" s="1263"/>
      <c r="K239" s="587">
        <f t="shared" si="19"/>
        <v>0</v>
      </c>
      <c r="M239" s="1260">
        <v>224</v>
      </c>
      <c r="N239" s="1261"/>
      <c r="O239" s="1262"/>
      <c r="P239" s="1263"/>
      <c r="Q239" s="587">
        <f t="shared" si="20"/>
        <v>0</v>
      </c>
      <c r="S239" s="1260">
        <v>224</v>
      </c>
      <c r="T239" s="1261"/>
      <c r="U239" s="1262"/>
      <c r="V239" s="1263"/>
      <c r="W239" s="587">
        <f t="shared" si="21"/>
        <v>0</v>
      </c>
      <c r="Y239" s="1260">
        <v>224</v>
      </c>
      <c r="Z239" s="1261"/>
      <c r="AA239" s="1262"/>
      <c r="AB239" s="1263"/>
      <c r="AC239" s="587">
        <f t="shared" si="22"/>
        <v>0</v>
      </c>
      <c r="AE239" s="1260">
        <v>224</v>
      </c>
      <c r="AF239" s="1261"/>
      <c r="AG239" s="1262"/>
      <c r="AH239" s="1263"/>
      <c r="AI239" s="587">
        <f t="shared" si="23"/>
        <v>0</v>
      </c>
      <c r="AK239" s="1260">
        <v>224</v>
      </c>
      <c r="AL239" s="1261"/>
      <c r="AM239" s="1262"/>
      <c r="AN239" s="1263"/>
      <c r="AO239" s="587">
        <f t="shared" si="24"/>
        <v>0</v>
      </c>
      <c r="AQ239" s="1260">
        <v>224</v>
      </c>
      <c r="AR239" s="1261"/>
      <c r="AS239" s="1262"/>
      <c r="AT239" s="1263"/>
      <c r="AU239" s="587">
        <f t="shared" si="25"/>
        <v>0</v>
      </c>
      <c r="AW239" s="1260">
        <v>224</v>
      </c>
      <c r="AX239" s="1261"/>
      <c r="AY239" s="1262"/>
      <c r="AZ239" s="1263"/>
      <c r="BA239" s="587">
        <f t="shared" si="26"/>
        <v>0</v>
      </c>
    </row>
    <row r="240" spans="1:53" s="17" customFormat="1" ht="16.75" hidden="1" customHeight="1" outlineLevel="1">
      <c r="A240" s="1260">
        <v>225</v>
      </c>
      <c r="B240" s="1261"/>
      <c r="C240" s="1262"/>
      <c r="D240" s="1263"/>
      <c r="E240" s="587">
        <f t="shared" si="18"/>
        <v>0</v>
      </c>
      <c r="G240" s="1260">
        <v>225</v>
      </c>
      <c r="H240" s="1261"/>
      <c r="I240" s="1262"/>
      <c r="J240" s="1263"/>
      <c r="K240" s="587">
        <f t="shared" si="19"/>
        <v>0</v>
      </c>
      <c r="M240" s="1260">
        <v>225</v>
      </c>
      <c r="N240" s="1261"/>
      <c r="O240" s="1262"/>
      <c r="P240" s="1263"/>
      <c r="Q240" s="587">
        <f t="shared" si="20"/>
        <v>0</v>
      </c>
      <c r="S240" s="1260">
        <v>225</v>
      </c>
      <c r="T240" s="1261"/>
      <c r="U240" s="1262"/>
      <c r="V240" s="1263"/>
      <c r="W240" s="587">
        <f t="shared" si="21"/>
        <v>0</v>
      </c>
      <c r="Y240" s="1260">
        <v>225</v>
      </c>
      <c r="Z240" s="1261"/>
      <c r="AA240" s="1262"/>
      <c r="AB240" s="1263"/>
      <c r="AC240" s="587">
        <f t="shared" si="22"/>
        <v>0</v>
      </c>
      <c r="AE240" s="1260">
        <v>225</v>
      </c>
      <c r="AF240" s="1261"/>
      <c r="AG240" s="1262"/>
      <c r="AH240" s="1263"/>
      <c r="AI240" s="587">
        <f t="shared" si="23"/>
        <v>0</v>
      </c>
      <c r="AK240" s="1260">
        <v>225</v>
      </c>
      <c r="AL240" s="1261"/>
      <c r="AM240" s="1262"/>
      <c r="AN240" s="1263"/>
      <c r="AO240" s="587">
        <f t="shared" si="24"/>
        <v>0</v>
      </c>
      <c r="AQ240" s="1260">
        <v>225</v>
      </c>
      <c r="AR240" s="1261"/>
      <c r="AS240" s="1262"/>
      <c r="AT240" s="1263"/>
      <c r="AU240" s="587">
        <f t="shared" si="25"/>
        <v>0</v>
      </c>
      <c r="AW240" s="1260">
        <v>225</v>
      </c>
      <c r="AX240" s="1261"/>
      <c r="AY240" s="1262"/>
      <c r="AZ240" s="1263"/>
      <c r="BA240" s="587">
        <f t="shared" si="26"/>
        <v>0</v>
      </c>
    </row>
    <row r="241" spans="1:53" s="17" customFormat="1" ht="16.75" hidden="1" customHeight="1" outlineLevel="1">
      <c r="A241" s="1260">
        <v>226</v>
      </c>
      <c r="B241" s="1261"/>
      <c r="C241" s="1262"/>
      <c r="D241" s="1263"/>
      <c r="E241" s="587">
        <f t="shared" si="18"/>
        <v>0</v>
      </c>
      <c r="G241" s="1260">
        <v>226</v>
      </c>
      <c r="H241" s="1261"/>
      <c r="I241" s="1262"/>
      <c r="J241" s="1263"/>
      <c r="K241" s="587">
        <f t="shared" si="19"/>
        <v>0</v>
      </c>
      <c r="M241" s="1260">
        <v>226</v>
      </c>
      <c r="N241" s="1261"/>
      <c r="O241" s="1262"/>
      <c r="P241" s="1263"/>
      <c r="Q241" s="587">
        <f t="shared" si="20"/>
        <v>0</v>
      </c>
      <c r="S241" s="1260">
        <v>226</v>
      </c>
      <c r="T241" s="1261"/>
      <c r="U241" s="1262"/>
      <c r="V241" s="1263"/>
      <c r="W241" s="587">
        <f t="shared" si="21"/>
        <v>0</v>
      </c>
      <c r="Y241" s="1260">
        <v>226</v>
      </c>
      <c r="Z241" s="1261"/>
      <c r="AA241" s="1262"/>
      <c r="AB241" s="1263"/>
      <c r="AC241" s="587">
        <f t="shared" si="22"/>
        <v>0</v>
      </c>
      <c r="AE241" s="1260">
        <v>226</v>
      </c>
      <c r="AF241" s="1261"/>
      <c r="AG241" s="1262"/>
      <c r="AH241" s="1263"/>
      <c r="AI241" s="587">
        <f t="shared" si="23"/>
        <v>0</v>
      </c>
      <c r="AK241" s="1260">
        <v>226</v>
      </c>
      <c r="AL241" s="1261"/>
      <c r="AM241" s="1262"/>
      <c r="AN241" s="1263"/>
      <c r="AO241" s="587">
        <f t="shared" si="24"/>
        <v>0</v>
      </c>
      <c r="AQ241" s="1260">
        <v>226</v>
      </c>
      <c r="AR241" s="1261"/>
      <c r="AS241" s="1262"/>
      <c r="AT241" s="1263"/>
      <c r="AU241" s="587">
        <f t="shared" si="25"/>
        <v>0</v>
      </c>
      <c r="AW241" s="1260">
        <v>226</v>
      </c>
      <c r="AX241" s="1261"/>
      <c r="AY241" s="1262"/>
      <c r="AZ241" s="1263"/>
      <c r="BA241" s="587">
        <f t="shared" si="26"/>
        <v>0</v>
      </c>
    </row>
    <row r="242" spans="1:53" s="17" customFormat="1" ht="16.75" hidden="1" customHeight="1" outlineLevel="1">
      <c r="A242" s="1260">
        <v>227</v>
      </c>
      <c r="B242" s="1261"/>
      <c r="C242" s="1262"/>
      <c r="D242" s="1263"/>
      <c r="E242" s="587">
        <f t="shared" si="18"/>
        <v>0</v>
      </c>
      <c r="G242" s="1260">
        <v>227</v>
      </c>
      <c r="H242" s="1261"/>
      <c r="I242" s="1262"/>
      <c r="J242" s="1263"/>
      <c r="K242" s="587">
        <f t="shared" si="19"/>
        <v>0</v>
      </c>
      <c r="M242" s="1260">
        <v>227</v>
      </c>
      <c r="N242" s="1261"/>
      <c r="O242" s="1262"/>
      <c r="P242" s="1263"/>
      <c r="Q242" s="587">
        <f t="shared" si="20"/>
        <v>0</v>
      </c>
      <c r="S242" s="1260">
        <v>227</v>
      </c>
      <c r="T242" s="1261"/>
      <c r="U242" s="1262"/>
      <c r="V242" s="1263"/>
      <c r="W242" s="587">
        <f t="shared" si="21"/>
        <v>0</v>
      </c>
      <c r="Y242" s="1260">
        <v>227</v>
      </c>
      <c r="Z242" s="1261"/>
      <c r="AA242" s="1262"/>
      <c r="AB242" s="1263"/>
      <c r="AC242" s="587">
        <f t="shared" si="22"/>
        <v>0</v>
      </c>
      <c r="AE242" s="1260">
        <v>227</v>
      </c>
      <c r="AF242" s="1261"/>
      <c r="AG242" s="1262"/>
      <c r="AH242" s="1263"/>
      <c r="AI242" s="587">
        <f t="shared" si="23"/>
        <v>0</v>
      </c>
      <c r="AK242" s="1260">
        <v>227</v>
      </c>
      <c r="AL242" s="1261"/>
      <c r="AM242" s="1262"/>
      <c r="AN242" s="1263"/>
      <c r="AO242" s="587">
        <f t="shared" si="24"/>
        <v>0</v>
      </c>
      <c r="AQ242" s="1260">
        <v>227</v>
      </c>
      <c r="AR242" s="1261"/>
      <c r="AS242" s="1262"/>
      <c r="AT242" s="1263"/>
      <c r="AU242" s="587">
        <f t="shared" si="25"/>
        <v>0</v>
      </c>
      <c r="AW242" s="1260">
        <v>227</v>
      </c>
      <c r="AX242" s="1261"/>
      <c r="AY242" s="1262"/>
      <c r="AZ242" s="1263"/>
      <c r="BA242" s="587">
        <f t="shared" si="26"/>
        <v>0</v>
      </c>
    </row>
    <row r="243" spans="1:53" s="17" customFormat="1" ht="16.75" hidden="1" customHeight="1" outlineLevel="1">
      <c r="A243" s="1260">
        <v>228</v>
      </c>
      <c r="B243" s="1261"/>
      <c r="C243" s="1262"/>
      <c r="D243" s="1263"/>
      <c r="E243" s="587">
        <f t="shared" si="18"/>
        <v>0</v>
      </c>
      <c r="G243" s="1260">
        <v>228</v>
      </c>
      <c r="H243" s="1261"/>
      <c r="I243" s="1262"/>
      <c r="J243" s="1263"/>
      <c r="K243" s="587">
        <f t="shared" si="19"/>
        <v>0</v>
      </c>
      <c r="M243" s="1260">
        <v>228</v>
      </c>
      <c r="N243" s="1261"/>
      <c r="O243" s="1262"/>
      <c r="P243" s="1263"/>
      <c r="Q243" s="587">
        <f t="shared" si="20"/>
        <v>0</v>
      </c>
      <c r="S243" s="1260">
        <v>228</v>
      </c>
      <c r="T243" s="1261"/>
      <c r="U243" s="1262"/>
      <c r="V243" s="1263"/>
      <c r="W243" s="587">
        <f t="shared" si="21"/>
        <v>0</v>
      </c>
      <c r="Y243" s="1260">
        <v>228</v>
      </c>
      <c r="Z243" s="1261"/>
      <c r="AA243" s="1262"/>
      <c r="AB243" s="1263"/>
      <c r="AC243" s="587">
        <f t="shared" si="22"/>
        <v>0</v>
      </c>
      <c r="AE243" s="1260">
        <v>228</v>
      </c>
      <c r="AF243" s="1261"/>
      <c r="AG243" s="1262"/>
      <c r="AH243" s="1263"/>
      <c r="AI243" s="587">
        <f t="shared" si="23"/>
        <v>0</v>
      </c>
      <c r="AK243" s="1260">
        <v>228</v>
      </c>
      <c r="AL243" s="1261"/>
      <c r="AM243" s="1262"/>
      <c r="AN243" s="1263"/>
      <c r="AO243" s="587">
        <f t="shared" si="24"/>
        <v>0</v>
      </c>
      <c r="AQ243" s="1260">
        <v>228</v>
      </c>
      <c r="AR243" s="1261"/>
      <c r="AS243" s="1262"/>
      <c r="AT243" s="1263"/>
      <c r="AU243" s="587">
        <f t="shared" si="25"/>
        <v>0</v>
      </c>
      <c r="AW243" s="1260">
        <v>228</v>
      </c>
      <c r="AX243" s="1261"/>
      <c r="AY243" s="1262"/>
      <c r="AZ243" s="1263"/>
      <c r="BA243" s="587">
        <f t="shared" si="26"/>
        <v>0</v>
      </c>
    </row>
    <row r="244" spans="1:53" s="17" customFormat="1" ht="16.75" hidden="1" customHeight="1" outlineLevel="1">
      <c r="A244" s="1260">
        <v>229</v>
      </c>
      <c r="B244" s="1261"/>
      <c r="C244" s="1262"/>
      <c r="D244" s="1263"/>
      <c r="E244" s="587">
        <f t="shared" si="18"/>
        <v>0</v>
      </c>
      <c r="G244" s="1260">
        <v>229</v>
      </c>
      <c r="H244" s="1261"/>
      <c r="I244" s="1262"/>
      <c r="J244" s="1263"/>
      <c r="K244" s="587">
        <f t="shared" si="19"/>
        <v>0</v>
      </c>
      <c r="M244" s="1260">
        <v>229</v>
      </c>
      <c r="N244" s="1261"/>
      <c r="O244" s="1262"/>
      <c r="P244" s="1263"/>
      <c r="Q244" s="587">
        <f t="shared" si="20"/>
        <v>0</v>
      </c>
      <c r="S244" s="1260">
        <v>229</v>
      </c>
      <c r="T244" s="1261"/>
      <c r="U244" s="1262"/>
      <c r="V244" s="1263"/>
      <c r="W244" s="587">
        <f t="shared" si="21"/>
        <v>0</v>
      </c>
      <c r="Y244" s="1260">
        <v>229</v>
      </c>
      <c r="Z244" s="1261"/>
      <c r="AA244" s="1262"/>
      <c r="AB244" s="1263"/>
      <c r="AC244" s="587">
        <f t="shared" si="22"/>
        <v>0</v>
      </c>
      <c r="AE244" s="1260">
        <v>229</v>
      </c>
      <c r="AF244" s="1261"/>
      <c r="AG244" s="1262"/>
      <c r="AH244" s="1263"/>
      <c r="AI244" s="587">
        <f t="shared" si="23"/>
        <v>0</v>
      </c>
      <c r="AK244" s="1260">
        <v>229</v>
      </c>
      <c r="AL244" s="1261"/>
      <c r="AM244" s="1262"/>
      <c r="AN244" s="1263"/>
      <c r="AO244" s="587">
        <f t="shared" si="24"/>
        <v>0</v>
      </c>
      <c r="AQ244" s="1260">
        <v>229</v>
      </c>
      <c r="AR244" s="1261"/>
      <c r="AS244" s="1262"/>
      <c r="AT244" s="1263"/>
      <c r="AU244" s="587">
        <f t="shared" si="25"/>
        <v>0</v>
      </c>
      <c r="AW244" s="1260">
        <v>229</v>
      </c>
      <c r="AX244" s="1261"/>
      <c r="AY244" s="1262"/>
      <c r="AZ244" s="1263"/>
      <c r="BA244" s="587">
        <f t="shared" si="26"/>
        <v>0</v>
      </c>
    </row>
    <row r="245" spans="1:53" s="17" customFormat="1" ht="16.75" hidden="1" customHeight="1" outlineLevel="1">
      <c r="A245" s="1260">
        <v>230</v>
      </c>
      <c r="B245" s="1261"/>
      <c r="C245" s="1262"/>
      <c r="D245" s="1263"/>
      <c r="E245" s="587">
        <f t="shared" si="18"/>
        <v>0</v>
      </c>
      <c r="G245" s="1260">
        <v>230</v>
      </c>
      <c r="H245" s="1261"/>
      <c r="I245" s="1262"/>
      <c r="J245" s="1263"/>
      <c r="K245" s="587">
        <f t="shared" si="19"/>
        <v>0</v>
      </c>
      <c r="M245" s="1260">
        <v>230</v>
      </c>
      <c r="N245" s="1261"/>
      <c r="O245" s="1262"/>
      <c r="P245" s="1263"/>
      <c r="Q245" s="587">
        <f t="shared" si="20"/>
        <v>0</v>
      </c>
      <c r="S245" s="1260">
        <v>230</v>
      </c>
      <c r="T245" s="1261"/>
      <c r="U245" s="1262"/>
      <c r="V245" s="1263"/>
      <c r="W245" s="587">
        <f t="shared" si="21"/>
        <v>0</v>
      </c>
      <c r="Y245" s="1260">
        <v>230</v>
      </c>
      <c r="Z245" s="1261"/>
      <c r="AA245" s="1262"/>
      <c r="AB245" s="1263"/>
      <c r="AC245" s="587">
        <f t="shared" si="22"/>
        <v>0</v>
      </c>
      <c r="AE245" s="1260">
        <v>230</v>
      </c>
      <c r="AF245" s="1261"/>
      <c r="AG245" s="1262"/>
      <c r="AH245" s="1263"/>
      <c r="AI245" s="587">
        <f t="shared" si="23"/>
        <v>0</v>
      </c>
      <c r="AK245" s="1260">
        <v>230</v>
      </c>
      <c r="AL245" s="1261"/>
      <c r="AM245" s="1262"/>
      <c r="AN245" s="1263"/>
      <c r="AO245" s="587">
        <f t="shared" si="24"/>
        <v>0</v>
      </c>
      <c r="AQ245" s="1260">
        <v>230</v>
      </c>
      <c r="AR245" s="1261"/>
      <c r="AS245" s="1262"/>
      <c r="AT245" s="1263"/>
      <c r="AU245" s="587">
        <f t="shared" si="25"/>
        <v>0</v>
      </c>
      <c r="AW245" s="1260">
        <v>230</v>
      </c>
      <c r="AX245" s="1261"/>
      <c r="AY245" s="1262"/>
      <c r="AZ245" s="1263"/>
      <c r="BA245" s="587">
        <f t="shared" si="26"/>
        <v>0</v>
      </c>
    </row>
    <row r="246" spans="1:53" s="17" customFormat="1" ht="16.75" hidden="1" customHeight="1" outlineLevel="1">
      <c r="A246" s="1260">
        <v>231</v>
      </c>
      <c r="B246" s="1261"/>
      <c r="C246" s="1262"/>
      <c r="D246" s="1263"/>
      <c r="E246" s="587">
        <f t="shared" si="18"/>
        <v>0</v>
      </c>
      <c r="G246" s="1260">
        <v>231</v>
      </c>
      <c r="H246" s="1261"/>
      <c r="I246" s="1262"/>
      <c r="J246" s="1263"/>
      <c r="K246" s="587">
        <f t="shared" si="19"/>
        <v>0</v>
      </c>
      <c r="M246" s="1260">
        <v>231</v>
      </c>
      <c r="N246" s="1261"/>
      <c r="O246" s="1262"/>
      <c r="P246" s="1263"/>
      <c r="Q246" s="587">
        <f t="shared" si="20"/>
        <v>0</v>
      </c>
      <c r="S246" s="1260">
        <v>231</v>
      </c>
      <c r="T246" s="1261"/>
      <c r="U246" s="1262"/>
      <c r="V246" s="1263"/>
      <c r="W246" s="587">
        <f t="shared" si="21"/>
        <v>0</v>
      </c>
      <c r="Y246" s="1260">
        <v>231</v>
      </c>
      <c r="Z246" s="1261"/>
      <c r="AA246" s="1262"/>
      <c r="AB246" s="1263"/>
      <c r="AC246" s="587">
        <f t="shared" si="22"/>
        <v>0</v>
      </c>
      <c r="AE246" s="1260">
        <v>231</v>
      </c>
      <c r="AF246" s="1261"/>
      <c r="AG246" s="1262"/>
      <c r="AH246" s="1263"/>
      <c r="AI246" s="587">
        <f t="shared" si="23"/>
        <v>0</v>
      </c>
      <c r="AK246" s="1260">
        <v>231</v>
      </c>
      <c r="AL246" s="1261"/>
      <c r="AM246" s="1262"/>
      <c r="AN246" s="1263"/>
      <c r="AO246" s="587">
        <f t="shared" si="24"/>
        <v>0</v>
      </c>
      <c r="AQ246" s="1260">
        <v>231</v>
      </c>
      <c r="AR246" s="1261"/>
      <c r="AS246" s="1262"/>
      <c r="AT246" s="1263"/>
      <c r="AU246" s="587">
        <f t="shared" si="25"/>
        <v>0</v>
      </c>
      <c r="AW246" s="1260">
        <v>231</v>
      </c>
      <c r="AX246" s="1261"/>
      <c r="AY246" s="1262"/>
      <c r="AZ246" s="1263"/>
      <c r="BA246" s="587">
        <f t="shared" si="26"/>
        <v>0</v>
      </c>
    </row>
    <row r="247" spans="1:53" s="17" customFormat="1" ht="16.75" hidden="1" customHeight="1" outlineLevel="1">
      <c r="A247" s="1260">
        <v>232</v>
      </c>
      <c r="B247" s="1261"/>
      <c r="C247" s="1262"/>
      <c r="D247" s="1263"/>
      <c r="E247" s="587">
        <f t="shared" si="18"/>
        <v>0</v>
      </c>
      <c r="G247" s="1260">
        <v>232</v>
      </c>
      <c r="H247" s="1261"/>
      <c r="I247" s="1262"/>
      <c r="J247" s="1263"/>
      <c r="K247" s="587">
        <f t="shared" si="19"/>
        <v>0</v>
      </c>
      <c r="M247" s="1260">
        <v>232</v>
      </c>
      <c r="N247" s="1261"/>
      <c r="O247" s="1262"/>
      <c r="P247" s="1263"/>
      <c r="Q247" s="587">
        <f t="shared" si="20"/>
        <v>0</v>
      </c>
      <c r="S247" s="1260">
        <v>232</v>
      </c>
      <c r="T247" s="1261"/>
      <c r="U247" s="1262"/>
      <c r="V247" s="1263"/>
      <c r="W247" s="587">
        <f t="shared" si="21"/>
        <v>0</v>
      </c>
      <c r="Y247" s="1260">
        <v>232</v>
      </c>
      <c r="Z247" s="1261"/>
      <c r="AA247" s="1262"/>
      <c r="AB247" s="1263"/>
      <c r="AC247" s="587">
        <f t="shared" si="22"/>
        <v>0</v>
      </c>
      <c r="AE247" s="1260">
        <v>232</v>
      </c>
      <c r="AF247" s="1261"/>
      <c r="AG247" s="1262"/>
      <c r="AH247" s="1263"/>
      <c r="AI247" s="587">
        <f t="shared" si="23"/>
        <v>0</v>
      </c>
      <c r="AK247" s="1260">
        <v>232</v>
      </c>
      <c r="AL247" s="1261"/>
      <c r="AM247" s="1262"/>
      <c r="AN247" s="1263"/>
      <c r="AO247" s="587">
        <f t="shared" si="24"/>
        <v>0</v>
      </c>
      <c r="AQ247" s="1260">
        <v>232</v>
      </c>
      <c r="AR247" s="1261"/>
      <c r="AS247" s="1262"/>
      <c r="AT247" s="1263"/>
      <c r="AU247" s="587">
        <f t="shared" si="25"/>
        <v>0</v>
      </c>
      <c r="AW247" s="1260">
        <v>232</v>
      </c>
      <c r="AX247" s="1261"/>
      <c r="AY247" s="1262"/>
      <c r="AZ247" s="1263"/>
      <c r="BA247" s="587">
        <f t="shared" si="26"/>
        <v>0</v>
      </c>
    </row>
    <row r="248" spans="1:53" s="17" customFormat="1" ht="16.75" hidden="1" customHeight="1" outlineLevel="1">
      <c r="A248" s="1260">
        <v>233</v>
      </c>
      <c r="B248" s="1261"/>
      <c r="C248" s="1262"/>
      <c r="D248" s="1263"/>
      <c r="E248" s="587">
        <f t="shared" si="18"/>
        <v>0</v>
      </c>
      <c r="G248" s="1260">
        <v>233</v>
      </c>
      <c r="H248" s="1261"/>
      <c r="I248" s="1262"/>
      <c r="J248" s="1263"/>
      <c r="K248" s="587">
        <f t="shared" si="19"/>
        <v>0</v>
      </c>
      <c r="M248" s="1260">
        <v>233</v>
      </c>
      <c r="N248" s="1261"/>
      <c r="O248" s="1262"/>
      <c r="P248" s="1263"/>
      <c r="Q248" s="587">
        <f t="shared" si="20"/>
        <v>0</v>
      </c>
      <c r="S248" s="1260">
        <v>233</v>
      </c>
      <c r="T248" s="1261"/>
      <c r="U248" s="1262"/>
      <c r="V248" s="1263"/>
      <c r="W248" s="587">
        <f t="shared" si="21"/>
        <v>0</v>
      </c>
      <c r="Y248" s="1260">
        <v>233</v>
      </c>
      <c r="Z248" s="1261"/>
      <c r="AA248" s="1262"/>
      <c r="AB248" s="1263"/>
      <c r="AC248" s="587">
        <f t="shared" si="22"/>
        <v>0</v>
      </c>
      <c r="AE248" s="1260">
        <v>233</v>
      </c>
      <c r="AF248" s="1261"/>
      <c r="AG248" s="1262"/>
      <c r="AH248" s="1263"/>
      <c r="AI248" s="587">
        <f t="shared" si="23"/>
        <v>0</v>
      </c>
      <c r="AK248" s="1260">
        <v>233</v>
      </c>
      <c r="AL248" s="1261"/>
      <c r="AM248" s="1262"/>
      <c r="AN248" s="1263"/>
      <c r="AO248" s="587">
        <f t="shared" si="24"/>
        <v>0</v>
      </c>
      <c r="AQ248" s="1260">
        <v>233</v>
      </c>
      <c r="AR248" s="1261"/>
      <c r="AS248" s="1262"/>
      <c r="AT248" s="1263"/>
      <c r="AU248" s="587">
        <f t="shared" si="25"/>
        <v>0</v>
      </c>
      <c r="AW248" s="1260">
        <v>233</v>
      </c>
      <c r="AX248" s="1261"/>
      <c r="AY248" s="1262"/>
      <c r="AZ248" s="1263"/>
      <c r="BA248" s="587">
        <f t="shared" si="26"/>
        <v>0</v>
      </c>
    </row>
    <row r="249" spans="1:53" s="17" customFormat="1" ht="16.75" hidden="1" customHeight="1" outlineLevel="1">
      <c r="A249" s="1260">
        <v>234</v>
      </c>
      <c r="B249" s="1261"/>
      <c r="C249" s="1262"/>
      <c r="D249" s="1263"/>
      <c r="E249" s="587">
        <f t="shared" si="18"/>
        <v>0</v>
      </c>
      <c r="G249" s="1260">
        <v>234</v>
      </c>
      <c r="H249" s="1261"/>
      <c r="I249" s="1262"/>
      <c r="J249" s="1263"/>
      <c r="K249" s="587">
        <f t="shared" si="19"/>
        <v>0</v>
      </c>
      <c r="M249" s="1260">
        <v>234</v>
      </c>
      <c r="N249" s="1261"/>
      <c r="O249" s="1262"/>
      <c r="P249" s="1263"/>
      <c r="Q249" s="587">
        <f t="shared" si="20"/>
        <v>0</v>
      </c>
      <c r="S249" s="1260">
        <v>234</v>
      </c>
      <c r="T249" s="1261"/>
      <c r="U249" s="1262"/>
      <c r="V249" s="1263"/>
      <c r="W249" s="587">
        <f t="shared" si="21"/>
        <v>0</v>
      </c>
      <c r="Y249" s="1260">
        <v>234</v>
      </c>
      <c r="Z249" s="1261"/>
      <c r="AA249" s="1262"/>
      <c r="AB249" s="1263"/>
      <c r="AC249" s="587">
        <f t="shared" si="22"/>
        <v>0</v>
      </c>
      <c r="AE249" s="1260">
        <v>234</v>
      </c>
      <c r="AF249" s="1261"/>
      <c r="AG249" s="1262"/>
      <c r="AH249" s="1263"/>
      <c r="AI249" s="587">
        <f t="shared" si="23"/>
        <v>0</v>
      </c>
      <c r="AK249" s="1260">
        <v>234</v>
      </c>
      <c r="AL249" s="1261"/>
      <c r="AM249" s="1262"/>
      <c r="AN249" s="1263"/>
      <c r="AO249" s="587">
        <f t="shared" si="24"/>
        <v>0</v>
      </c>
      <c r="AQ249" s="1260">
        <v>234</v>
      </c>
      <c r="AR249" s="1261"/>
      <c r="AS249" s="1262"/>
      <c r="AT249" s="1263"/>
      <c r="AU249" s="587">
        <f t="shared" si="25"/>
        <v>0</v>
      </c>
      <c r="AW249" s="1260">
        <v>234</v>
      </c>
      <c r="AX249" s="1261"/>
      <c r="AY249" s="1262"/>
      <c r="AZ249" s="1263"/>
      <c r="BA249" s="587">
        <f t="shared" si="26"/>
        <v>0</v>
      </c>
    </row>
    <row r="250" spans="1:53" s="17" customFormat="1" ht="16.75" hidden="1" customHeight="1" outlineLevel="1">
      <c r="A250" s="1260">
        <v>235</v>
      </c>
      <c r="B250" s="1261"/>
      <c r="C250" s="1262"/>
      <c r="D250" s="1263"/>
      <c r="E250" s="587">
        <f t="shared" si="18"/>
        <v>0</v>
      </c>
      <c r="G250" s="1260">
        <v>235</v>
      </c>
      <c r="H250" s="1261"/>
      <c r="I250" s="1262"/>
      <c r="J250" s="1263"/>
      <c r="K250" s="587">
        <f t="shared" si="19"/>
        <v>0</v>
      </c>
      <c r="M250" s="1260">
        <v>235</v>
      </c>
      <c r="N250" s="1261"/>
      <c r="O250" s="1262"/>
      <c r="P250" s="1263"/>
      <c r="Q250" s="587">
        <f t="shared" si="20"/>
        <v>0</v>
      </c>
      <c r="S250" s="1260">
        <v>235</v>
      </c>
      <c r="T250" s="1261"/>
      <c r="U250" s="1262"/>
      <c r="V250" s="1263"/>
      <c r="W250" s="587">
        <f t="shared" si="21"/>
        <v>0</v>
      </c>
      <c r="Y250" s="1260">
        <v>235</v>
      </c>
      <c r="Z250" s="1261"/>
      <c r="AA250" s="1262"/>
      <c r="AB250" s="1263"/>
      <c r="AC250" s="587">
        <f t="shared" si="22"/>
        <v>0</v>
      </c>
      <c r="AE250" s="1260">
        <v>235</v>
      </c>
      <c r="AF250" s="1261"/>
      <c r="AG250" s="1262"/>
      <c r="AH250" s="1263"/>
      <c r="AI250" s="587">
        <f t="shared" si="23"/>
        <v>0</v>
      </c>
      <c r="AK250" s="1260">
        <v>235</v>
      </c>
      <c r="AL250" s="1261"/>
      <c r="AM250" s="1262"/>
      <c r="AN250" s="1263"/>
      <c r="AO250" s="587">
        <f t="shared" si="24"/>
        <v>0</v>
      </c>
      <c r="AQ250" s="1260">
        <v>235</v>
      </c>
      <c r="AR250" s="1261"/>
      <c r="AS250" s="1262"/>
      <c r="AT250" s="1263"/>
      <c r="AU250" s="587">
        <f t="shared" si="25"/>
        <v>0</v>
      </c>
      <c r="AW250" s="1260">
        <v>235</v>
      </c>
      <c r="AX250" s="1261"/>
      <c r="AY250" s="1262"/>
      <c r="AZ250" s="1263"/>
      <c r="BA250" s="587">
        <f t="shared" si="26"/>
        <v>0</v>
      </c>
    </row>
    <row r="251" spans="1:53" s="17" customFormat="1" ht="16.75" hidden="1" customHeight="1" outlineLevel="1">
      <c r="A251" s="1260">
        <v>236</v>
      </c>
      <c r="B251" s="1261"/>
      <c r="C251" s="1262"/>
      <c r="D251" s="1263"/>
      <c r="E251" s="587">
        <f t="shared" si="18"/>
        <v>0</v>
      </c>
      <c r="G251" s="1260">
        <v>236</v>
      </c>
      <c r="H251" s="1261"/>
      <c r="I251" s="1262"/>
      <c r="J251" s="1263"/>
      <c r="K251" s="587">
        <f t="shared" si="19"/>
        <v>0</v>
      </c>
      <c r="M251" s="1260">
        <v>236</v>
      </c>
      <c r="N251" s="1261"/>
      <c r="O251" s="1262"/>
      <c r="P251" s="1263"/>
      <c r="Q251" s="587">
        <f t="shared" si="20"/>
        <v>0</v>
      </c>
      <c r="S251" s="1260">
        <v>236</v>
      </c>
      <c r="T251" s="1261"/>
      <c r="U251" s="1262"/>
      <c r="V251" s="1263"/>
      <c r="W251" s="587">
        <f t="shared" si="21"/>
        <v>0</v>
      </c>
      <c r="Y251" s="1260">
        <v>236</v>
      </c>
      <c r="Z251" s="1261"/>
      <c r="AA251" s="1262"/>
      <c r="AB251" s="1263"/>
      <c r="AC251" s="587">
        <f t="shared" si="22"/>
        <v>0</v>
      </c>
      <c r="AE251" s="1260">
        <v>236</v>
      </c>
      <c r="AF251" s="1261"/>
      <c r="AG251" s="1262"/>
      <c r="AH251" s="1263"/>
      <c r="AI251" s="587">
        <f t="shared" si="23"/>
        <v>0</v>
      </c>
      <c r="AK251" s="1260">
        <v>236</v>
      </c>
      <c r="AL251" s="1261"/>
      <c r="AM251" s="1262"/>
      <c r="AN251" s="1263"/>
      <c r="AO251" s="587">
        <f t="shared" si="24"/>
        <v>0</v>
      </c>
      <c r="AQ251" s="1260">
        <v>236</v>
      </c>
      <c r="AR251" s="1261"/>
      <c r="AS251" s="1262"/>
      <c r="AT251" s="1263"/>
      <c r="AU251" s="587">
        <f t="shared" si="25"/>
        <v>0</v>
      </c>
      <c r="AW251" s="1260">
        <v>236</v>
      </c>
      <c r="AX251" s="1261"/>
      <c r="AY251" s="1262"/>
      <c r="AZ251" s="1263"/>
      <c r="BA251" s="587">
        <f t="shared" si="26"/>
        <v>0</v>
      </c>
    </row>
    <row r="252" spans="1:53" s="17" customFormat="1" ht="16.75" hidden="1" customHeight="1" outlineLevel="1">
      <c r="A252" s="1260">
        <v>237</v>
      </c>
      <c r="B252" s="1261"/>
      <c r="C252" s="1262"/>
      <c r="D252" s="1263"/>
      <c r="E252" s="587">
        <f t="shared" si="18"/>
        <v>0</v>
      </c>
      <c r="G252" s="1260">
        <v>237</v>
      </c>
      <c r="H252" s="1261"/>
      <c r="I252" s="1262"/>
      <c r="J252" s="1263"/>
      <c r="K252" s="587">
        <f t="shared" si="19"/>
        <v>0</v>
      </c>
      <c r="M252" s="1260">
        <v>237</v>
      </c>
      <c r="N252" s="1261"/>
      <c r="O252" s="1262"/>
      <c r="P252" s="1263"/>
      <c r="Q252" s="587">
        <f t="shared" si="20"/>
        <v>0</v>
      </c>
      <c r="S252" s="1260">
        <v>237</v>
      </c>
      <c r="T252" s="1261"/>
      <c r="U252" s="1262"/>
      <c r="V252" s="1263"/>
      <c r="W252" s="587">
        <f t="shared" si="21"/>
        <v>0</v>
      </c>
      <c r="Y252" s="1260">
        <v>237</v>
      </c>
      <c r="Z252" s="1261"/>
      <c r="AA252" s="1262"/>
      <c r="AB252" s="1263"/>
      <c r="AC252" s="587">
        <f t="shared" si="22"/>
        <v>0</v>
      </c>
      <c r="AE252" s="1260">
        <v>237</v>
      </c>
      <c r="AF252" s="1261"/>
      <c r="AG252" s="1262"/>
      <c r="AH252" s="1263"/>
      <c r="AI252" s="587">
        <f t="shared" si="23"/>
        <v>0</v>
      </c>
      <c r="AK252" s="1260">
        <v>237</v>
      </c>
      <c r="AL252" s="1261"/>
      <c r="AM252" s="1262"/>
      <c r="AN252" s="1263"/>
      <c r="AO252" s="587">
        <f t="shared" si="24"/>
        <v>0</v>
      </c>
      <c r="AQ252" s="1260">
        <v>237</v>
      </c>
      <c r="AR252" s="1261"/>
      <c r="AS252" s="1262"/>
      <c r="AT252" s="1263"/>
      <c r="AU252" s="587">
        <f t="shared" si="25"/>
        <v>0</v>
      </c>
      <c r="AW252" s="1260">
        <v>237</v>
      </c>
      <c r="AX252" s="1261"/>
      <c r="AY252" s="1262"/>
      <c r="AZ252" s="1263"/>
      <c r="BA252" s="587">
        <f t="shared" si="26"/>
        <v>0</v>
      </c>
    </row>
    <row r="253" spans="1:53" s="17" customFormat="1" ht="16.75" hidden="1" customHeight="1" outlineLevel="1">
      <c r="A253" s="1260">
        <v>238</v>
      </c>
      <c r="B253" s="1261"/>
      <c r="C253" s="1262"/>
      <c r="D253" s="1263"/>
      <c r="E253" s="587">
        <f t="shared" ref="E253:E316" si="27">IF(AND(C253&gt;=D$9,C253&lt;=D$8),1,0)</f>
        <v>0</v>
      </c>
      <c r="G253" s="1260">
        <v>238</v>
      </c>
      <c r="H253" s="1261"/>
      <c r="I253" s="1262"/>
      <c r="J253" s="1263"/>
      <c r="K253" s="587">
        <f t="shared" ref="K253:K316" si="28">IF(AND(I253&gt;=J$9,I253&lt;=J$8),1,0)</f>
        <v>0</v>
      </c>
      <c r="M253" s="1260">
        <v>238</v>
      </c>
      <c r="N253" s="1261"/>
      <c r="O253" s="1262"/>
      <c r="P253" s="1263"/>
      <c r="Q253" s="587">
        <f t="shared" ref="Q253:Q316" si="29">IF(AND(O253&gt;=P$9,O253&lt;=P$8),1,0)</f>
        <v>0</v>
      </c>
      <c r="S253" s="1260">
        <v>238</v>
      </c>
      <c r="T253" s="1261"/>
      <c r="U253" s="1262"/>
      <c r="V253" s="1263"/>
      <c r="W253" s="587">
        <f t="shared" ref="W253:W316" si="30">IF(AND(U253&gt;=V$9,U253&lt;=V$8),1,0)</f>
        <v>0</v>
      </c>
      <c r="Y253" s="1260">
        <v>238</v>
      </c>
      <c r="Z253" s="1261"/>
      <c r="AA253" s="1262"/>
      <c r="AB253" s="1263"/>
      <c r="AC253" s="587">
        <f t="shared" ref="AC253:AC316" si="31">IF(AND(AA253&gt;=AB$9,AA253&lt;=AB$8),1,0)</f>
        <v>0</v>
      </c>
      <c r="AE253" s="1260">
        <v>238</v>
      </c>
      <c r="AF253" s="1261"/>
      <c r="AG253" s="1262"/>
      <c r="AH253" s="1263"/>
      <c r="AI253" s="587">
        <f t="shared" ref="AI253:AI316" si="32">IF(AND(AG253&gt;=AH$9,AG253&lt;=AH$8),1,0)</f>
        <v>0</v>
      </c>
      <c r="AK253" s="1260">
        <v>238</v>
      </c>
      <c r="AL253" s="1261"/>
      <c r="AM253" s="1262"/>
      <c r="AN253" s="1263"/>
      <c r="AO253" s="587">
        <f t="shared" ref="AO253:AO316" si="33">IF(AND(AM253&gt;=AN$9,AM253&lt;=AN$8),1,0)</f>
        <v>0</v>
      </c>
      <c r="AQ253" s="1260">
        <v>238</v>
      </c>
      <c r="AR253" s="1261"/>
      <c r="AS253" s="1262"/>
      <c r="AT253" s="1263"/>
      <c r="AU253" s="587">
        <f t="shared" ref="AU253:AU316" si="34">IF(AND(AS253&gt;=AT$9,AS253&lt;=AT$8),1,0)</f>
        <v>0</v>
      </c>
      <c r="AW253" s="1260">
        <v>238</v>
      </c>
      <c r="AX253" s="1261"/>
      <c r="AY253" s="1262"/>
      <c r="AZ253" s="1263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60">
        <v>239</v>
      </c>
      <c r="B254" s="1261"/>
      <c r="C254" s="1262"/>
      <c r="D254" s="1263"/>
      <c r="E254" s="587">
        <f t="shared" si="27"/>
        <v>0</v>
      </c>
      <c r="G254" s="1260">
        <v>239</v>
      </c>
      <c r="H254" s="1261"/>
      <c r="I254" s="1262"/>
      <c r="J254" s="1263"/>
      <c r="K254" s="587">
        <f t="shared" si="28"/>
        <v>0</v>
      </c>
      <c r="M254" s="1260">
        <v>239</v>
      </c>
      <c r="N254" s="1261"/>
      <c r="O254" s="1262"/>
      <c r="P254" s="1263"/>
      <c r="Q254" s="587">
        <f t="shared" si="29"/>
        <v>0</v>
      </c>
      <c r="S254" s="1260">
        <v>239</v>
      </c>
      <c r="T254" s="1261"/>
      <c r="U254" s="1262"/>
      <c r="V254" s="1263"/>
      <c r="W254" s="587">
        <f t="shared" si="30"/>
        <v>0</v>
      </c>
      <c r="Y254" s="1260">
        <v>239</v>
      </c>
      <c r="Z254" s="1261"/>
      <c r="AA254" s="1262"/>
      <c r="AB254" s="1263"/>
      <c r="AC254" s="587">
        <f t="shared" si="31"/>
        <v>0</v>
      </c>
      <c r="AE254" s="1260">
        <v>239</v>
      </c>
      <c r="AF254" s="1261"/>
      <c r="AG254" s="1262"/>
      <c r="AH254" s="1263"/>
      <c r="AI254" s="587">
        <f t="shared" si="32"/>
        <v>0</v>
      </c>
      <c r="AK254" s="1260">
        <v>239</v>
      </c>
      <c r="AL254" s="1261"/>
      <c r="AM254" s="1262"/>
      <c r="AN254" s="1263"/>
      <c r="AO254" s="587">
        <f t="shared" si="33"/>
        <v>0</v>
      </c>
      <c r="AQ254" s="1260">
        <v>239</v>
      </c>
      <c r="AR254" s="1261"/>
      <c r="AS254" s="1262"/>
      <c r="AT254" s="1263"/>
      <c r="AU254" s="587">
        <f t="shared" si="34"/>
        <v>0</v>
      </c>
      <c r="AW254" s="1260">
        <v>239</v>
      </c>
      <c r="AX254" s="1261"/>
      <c r="AY254" s="1262"/>
      <c r="AZ254" s="1263"/>
      <c r="BA254" s="587">
        <f t="shared" si="35"/>
        <v>0</v>
      </c>
    </row>
    <row r="255" spans="1:53" s="17" customFormat="1" ht="16.75" hidden="1" customHeight="1" outlineLevel="1">
      <c r="A255" s="1260">
        <v>240</v>
      </c>
      <c r="B255" s="1261"/>
      <c r="C255" s="1262"/>
      <c r="D255" s="1263"/>
      <c r="E255" s="587">
        <f t="shared" si="27"/>
        <v>0</v>
      </c>
      <c r="G255" s="1260">
        <v>240</v>
      </c>
      <c r="H255" s="1261"/>
      <c r="I255" s="1262"/>
      <c r="J255" s="1263"/>
      <c r="K255" s="587">
        <f t="shared" si="28"/>
        <v>0</v>
      </c>
      <c r="M255" s="1260">
        <v>240</v>
      </c>
      <c r="N255" s="1261"/>
      <c r="O255" s="1262"/>
      <c r="P255" s="1263"/>
      <c r="Q255" s="587">
        <f t="shared" si="29"/>
        <v>0</v>
      </c>
      <c r="S255" s="1260">
        <v>240</v>
      </c>
      <c r="T255" s="1261"/>
      <c r="U255" s="1262"/>
      <c r="V255" s="1263"/>
      <c r="W255" s="587">
        <f t="shared" si="30"/>
        <v>0</v>
      </c>
      <c r="Y255" s="1260">
        <v>240</v>
      </c>
      <c r="Z255" s="1261"/>
      <c r="AA255" s="1262"/>
      <c r="AB255" s="1263"/>
      <c r="AC255" s="587">
        <f t="shared" si="31"/>
        <v>0</v>
      </c>
      <c r="AE255" s="1260">
        <v>240</v>
      </c>
      <c r="AF255" s="1261"/>
      <c r="AG255" s="1262"/>
      <c r="AH255" s="1263"/>
      <c r="AI255" s="587">
        <f t="shared" si="32"/>
        <v>0</v>
      </c>
      <c r="AK255" s="1260">
        <v>240</v>
      </c>
      <c r="AL255" s="1261"/>
      <c r="AM255" s="1262"/>
      <c r="AN255" s="1263"/>
      <c r="AO255" s="587">
        <f t="shared" si="33"/>
        <v>0</v>
      </c>
      <c r="AQ255" s="1260">
        <v>240</v>
      </c>
      <c r="AR255" s="1261"/>
      <c r="AS255" s="1262"/>
      <c r="AT255" s="1263"/>
      <c r="AU255" s="587">
        <f t="shared" si="34"/>
        <v>0</v>
      </c>
      <c r="AW255" s="1260">
        <v>240</v>
      </c>
      <c r="AX255" s="1261"/>
      <c r="AY255" s="1262"/>
      <c r="AZ255" s="1263"/>
      <c r="BA255" s="587">
        <f t="shared" si="35"/>
        <v>0</v>
      </c>
    </row>
    <row r="256" spans="1:53" s="17" customFormat="1" ht="16.75" hidden="1" customHeight="1" outlineLevel="1">
      <c r="A256" s="1260">
        <v>241</v>
      </c>
      <c r="B256" s="1261"/>
      <c r="C256" s="1262"/>
      <c r="D256" s="1263"/>
      <c r="E256" s="587">
        <f t="shared" si="27"/>
        <v>0</v>
      </c>
      <c r="G256" s="1260">
        <v>241</v>
      </c>
      <c r="H256" s="1261"/>
      <c r="I256" s="1262"/>
      <c r="J256" s="1263"/>
      <c r="K256" s="587">
        <f t="shared" si="28"/>
        <v>0</v>
      </c>
      <c r="M256" s="1260">
        <v>241</v>
      </c>
      <c r="N256" s="1261"/>
      <c r="O256" s="1262"/>
      <c r="P256" s="1263"/>
      <c r="Q256" s="587">
        <f t="shared" si="29"/>
        <v>0</v>
      </c>
      <c r="S256" s="1260">
        <v>241</v>
      </c>
      <c r="T256" s="1261"/>
      <c r="U256" s="1262"/>
      <c r="V256" s="1263"/>
      <c r="W256" s="587">
        <f t="shared" si="30"/>
        <v>0</v>
      </c>
      <c r="Y256" s="1260">
        <v>241</v>
      </c>
      <c r="Z256" s="1261"/>
      <c r="AA256" s="1262"/>
      <c r="AB256" s="1263"/>
      <c r="AC256" s="587">
        <f t="shared" si="31"/>
        <v>0</v>
      </c>
      <c r="AE256" s="1260">
        <v>241</v>
      </c>
      <c r="AF256" s="1261"/>
      <c r="AG256" s="1262"/>
      <c r="AH256" s="1263"/>
      <c r="AI256" s="587">
        <f t="shared" si="32"/>
        <v>0</v>
      </c>
      <c r="AK256" s="1260">
        <v>241</v>
      </c>
      <c r="AL256" s="1261"/>
      <c r="AM256" s="1262"/>
      <c r="AN256" s="1263"/>
      <c r="AO256" s="587">
        <f t="shared" si="33"/>
        <v>0</v>
      </c>
      <c r="AQ256" s="1260">
        <v>241</v>
      </c>
      <c r="AR256" s="1261"/>
      <c r="AS256" s="1262"/>
      <c r="AT256" s="1263"/>
      <c r="AU256" s="587">
        <f t="shared" si="34"/>
        <v>0</v>
      </c>
      <c r="AW256" s="1260">
        <v>241</v>
      </c>
      <c r="AX256" s="1261"/>
      <c r="AY256" s="1262"/>
      <c r="AZ256" s="1263"/>
      <c r="BA256" s="587">
        <f t="shared" si="35"/>
        <v>0</v>
      </c>
    </row>
    <row r="257" spans="1:53" s="17" customFormat="1" ht="16.75" hidden="1" customHeight="1" outlineLevel="1">
      <c r="A257" s="1260">
        <v>242</v>
      </c>
      <c r="B257" s="1261"/>
      <c r="C257" s="1262"/>
      <c r="D257" s="1263"/>
      <c r="E257" s="587">
        <f t="shared" si="27"/>
        <v>0</v>
      </c>
      <c r="G257" s="1260">
        <v>242</v>
      </c>
      <c r="H257" s="1261"/>
      <c r="I257" s="1262"/>
      <c r="J257" s="1263"/>
      <c r="K257" s="587">
        <f t="shared" si="28"/>
        <v>0</v>
      </c>
      <c r="M257" s="1260">
        <v>242</v>
      </c>
      <c r="N257" s="1261"/>
      <c r="O257" s="1262"/>
      <c r="P257" s="1263"/>
      <c r="Q257" s="587">
        <f t="shared" si="29"/>
        <v>0</v>
      </c>
      <c r="S257" s="1260">
        <v>242</v>
      </c>
      <c r="T257" s="1261"/>
      <c r="U257" s="1262"/>
      <c r="V257" s="1263"/>
      <c r="W257" s="587">
        <f t="shared" si="30"/>
        <v>0</v>
      </c>
      <c r="Y257" s="1260">
        <v>242</v>
      </c>
      <c r="Z257" s="1261"/>
      <c r="AA257" s="1262"/>
      <c r="AB257" s="1263"/>
      <c r="AC257" s="587">
        <f t="shared" si="31"/>
        <v>0</v>
      </c>
      <c r="AE257" s="1260">
        <v>242</v>
      </c>
      <c r="AF257" s="1261"/>
      <c r="AG257" s="1262"/>
      <c r="AH257" s="1263"/>
      <c r="AI257" s="587">
        <f t="shared" si="32"/>
        <v>0</v>
      </c>
      <c r="AK257" s="1260">
        <v>242</v>
      </c>
      <c r="AL257" s="1261"/>
      <c r="AM257" s="1262"/>
      <c r="AN257" s="1263"/>
      <c r="AO257" s="587">
        <f t="shared" si="33"/>
        <v>0</v>
      </c>
      <c r="AQ257" s="1260">
        <v>242</v>
      </c>
      <c r="AR257" s="1261"/>
      <c r="AS257" s="1262"/>
      <c r="AT257" s="1263"/>
      <c r="AU257" s="587">
        <f t="shared" si="34"/>
        <v>0</v>
      </c>
      <c r="AW257" s="1260">
        <v>242</v>
      </c>
      <c r="AX257" s="1261"/>
      <c r="AY257" s="1262"/>
      <c r="AZ257" s="1263"/>
      <c r="BA257" s="587">
        <f t="shared" si="35"/>
        <v>0</v>
      </c>
    </row>
    <row r="258" spans="1:53" s="17" customFormat="1" ht="16.75" hidden="1" customHeight="1" outlineLevel="1">
      <c r="A258" s="1260">
        <v>243</v>
      </c>
      <c r="B258" s="1261"/>
      <c r="C258" s="1262"/>
      <c r="D258" s="1263"/>
      <c r="E258" s="587">
        <f t="shared" si="27"/>
        <v>0</v>
      </c>
      <c r="G258" s="1260">
        <v>243</v>
      </c>
      <c r="H258" s="1261"/>
      <c r="I258" s="1262"/>
      <c r="J258" s="1263"/>
      <c r="K258" s="587">
        <f t="shared" si="28"/>
        <v>0</v>
      </c>
      <c r="M258" s="1260">
        <v>243</v>
      </c>
      <c r="N258" s="1261"/>
      <c r="O258" s="1262"/>
      <c r="P258" s="1263"/>
      <c r="Q258" s="587">
        <f t="shared" si="29"/>
        <v>0</v>
      </c>
      <c r="S258" s="1260">
        <v>243</v>
      </c>
      <c r="T258" s="1261"/>
      <c r="U258" s="1262"/>
      <c r="V258" s="1263"/>
      <c r="W258" s="587">
        <f t="shared" si="30"/>
        <v>0</v>
      </c>
      <c r="Y258" s="1260">
        <v>243</v>
      </c>
      <c r="Z258" s="1261"/>
      <c r="AA258" s="1262"/>
      <c r="AB258" s="1263"/>
      <c r="AC258" s="587">
        <f t="shared" si="31"/>
        <v>0</v>
      </c>
      <c r="AE258" s="1260">
        <v>243</v>
      </c>
      <c r="AF258" s="1261"/>
      <c r="AG258" s="1262"/>
      <c r="AH258" s="1263"/>
      <c r="AI258" s="587">
        <f t="shared" si="32"/>
        <v>0</v>
      </c>
      <c r="AK258" s="1260">
        <v>243</v>
      </c>
      <c r="AL258" s="1261"/>
      <c r="AM258" s="1262"/>
      <c r="AN258" s="1263"/>
      <c r="AO258" s="587">
        <f t="shared" si="33"/>
        <v>0</v>
      </c>
      <c r="AQ258" s="1260">
        <v>243</v>
      </c>
      <c r="AR258" s="1261"/>
      <c r="AS258" s="1262"/>
      <c r="AT258" s="1263"/>
      <c r="AU258" s="587">
        <f t="shared" si="34"/>
        <v>0</v>
      </c>
      <c r="AW258" s="1260">
        <v>243</v>
      </c>
      <c r="AX258" s="1261"/>
      <c r="AY258" s="1262"/>
      <c r="AZ258" s="1263"/>
      <c r="BA258" s="587">
        <f t="shared" si="35"/>
        <v>0</v>
      </c>
    </row>
    <row r="259" spans="1:53" s="17" customFormat="1" ht="16.75" hidden="1" customHeight="1" outlineLevel="1">
      <c r="A259" s="1260">
        <v>244</v>
      </c>
      <c r="B259" s="1261"/>
      <c r="C259" s="1262"/>
      <c r="D259" s="1263"/>
      <c r="E259" s="587">
        <f t="shared" si="27"/>
        <v>0</v>
      </c>
      <c r="G259" s="1260">
        <v>244</v>
      </c>
      <c r="H259" s="1261"/>
      <c r="I259" s="1262"/>
      <c r="J259" s="1263"/>
      <c r="K259" s="587">
        <f t="shared" si="28"/>
        <v>0</v>
      </c>
      <c r="M259" s="1260">
        <v>244</v>
      </c>
      <c r="N259" s="1261"/>
      <c r="O259" s="1262"/>
      <c r="P259" s="1263"/>
      <c r="Q259" s="587">
        <f t="shared" si="29"/>
        <v>0</v>
      </c>
      <c r="S259" s="1260">
        <v>244</v>
      </c>
      <c r="T259" s="1261"/>
      <c r="U259" s="1262"/>
      <c r="V259" s="1263"/>
      <c r="W259" s="587">
        <f t="shared" si="30"/>
        <v>0</v>
      </c>
      <c r="Y259" s="1260">
        <v>244</v>
      </c>
      <c r="Z259" s="1261"/>
      <c r="AA259" s="1262"/>
      <c r="AB259" s="1263"/>
      <c r="AC259" s="587">
        <f t="shared" si="31"/>
        <v>0</v>
      </c>
      <c r="AE259" s="1260">
        <v>244</v>
      </c>
      <c r="AF259" s="1261"/>
      <c r="AG259" s="1262"/>
      <c r="AH259" s="1263"/>
      <c r="AI259" s="587">
        <f t="shared" si="32"/>
        <v>0</v>
      </c>
      <c r="AK259" s="1260">
        <v>244</v>
      </c>
      <c r="AL259" s="1261"/>
      <c r="AM259" s="1262"/>
      <c r="AN259" s="1263"/>
      <c r="AO259" s="587">
        <f t="shared" si="33"/>
        <v>0</v>
      </c>
      <c r="AQ259" s="1260">
        <v>244</v>
      </c>
      <c r="AR259" s="1261"/>
      <c r="AS259" s="1262"/>
      <c r="AT259" s="1263"/>
      <c r="AU259" s="587">
        <f t="shared" si="34"/>
        <v>0</v>
      </c>
      <c r="AW259" s="1260">
        <v>244</v>
      </c>
      <c r="AX259" s="1261"/>
      <c r="AY259" s="1262"/>
      <c r="AZ259" s="1263"/>
      <c r="BA259" s="587">
        <f t="shared" si="35"/>
        <v>0</v>
      </c>
    </row>
    <row r="260" spans="1:53" s="17" customFormat="1" ht="16.75" hidden="1" customHeight="1" outlineLevel="1">
      <c r="A260" s="1260">
        <v>245</v>
      </c>
      <c r="B260" s="1261"/>
      <c r="C260" s="1262"/>
      <c r="D260" s="1263"/>
      <c r="E260" s="587">
        <f t="shared" si="27"/>
        <v>0</v>
      </c>
      <c r="G260" s="1260">
        <v>245</v>
      </c>
      <c r="H260" s="1261"/>
      <c r="I260" s="1262"/>
      <c r="J260" s="1263"/>
      <c r="K260" s="587">
        <f t="shared" si="28"/>
        <v>0</v>
      </c>
      <c r="M260" s="1260">
        <v>245</v>
      </c>
      <c r="N260" s="1261"/>
      <c r="O260" s="1262"/>
      <c r="P260" s="1263"/>
      <c r="Q260" s="587">
        <f t="shared" si="29"/>
        <v>0</v>
      </c>
      <c r="S260" s="1260">
        <v>245</v>
      </c>
      <c r="T260" s="1261"/>
      <c r="U260" s="1262"/>
      <c r="V260" s="1263"/>
      <c r="W260" s="587">
        <f t="shared" si="30"/>
        <v>0</v>
      </c>
      <c r="Y260" s="1260">
        <v>245</v>
      </c>
      <c r="Z260" s="1261"/>
      <c r="AA260" s="1262"/>
      <c r="AB260" s="1263"/>
      <c r="AC260" s="587">
        <f t="shared" si="31"/>
        <v>0</v>
      </c>
      <c r="AE260" s="1260">
        <v>245</v>
      </c>
      <c r="AF260" s="1261"/>
      <c r="AG260" s="1262"/>
      <c r="AH260" s="1263"/>
      <c r="AI260" s="587">
        <f t="shared" si="32"/>
        <v>0</v>
      </c>
      <c r="AK260" s="1260">
        <v>245</v>
      </c>
      <c r="AL260" s="1261"/>
      <c r="AM260" s="1262"/>
      <c r="AN260" s="1263"/>
      <c r="AO260" s="587">
        <f t="shared" si="33"/>
        <v>0</v>
      </c>
      <c r="AQ260" s="1260">
        <v>245</v>
      </c>
      <c r="AR260" s="1261"/>
      <c r="AS260" s="1262"/>
      <c r="AT260" s="1263"/>
      <c r="AU260" s="587">
        <f t="shared" si="34"/>
        <v>0</v>
      </c>
      <c r="AW260" s="1260">
        <v>245</v>
      </c>
      <c r="AX260" s="1261"/>
      <c r="AY260" s="1262"/>
      <c r="AZ260" s="1263"/>
      <c r="BA260" s="587">
        <f t="shared" si="35"/>
        <v>0</v>
      </c>
    </row>
    <row r="261" spans="1:53" s="17" customFormat="1" ht="16.75" hidden="1" customHeight="1" outlineLevel="1">
      <c r="A261" s="1260">
        <v>246</v>
      </c>
      <c r="B261" s="1261"/>
      <c r="C261" s="1262"/>
      <c r="D261" s="1263"/>
      <c r="E261" s="587">
        <f t="shared" si="27"/>
        <v>0</v>
      </c>
      <c r="G261" s="1260">
        <v>246</v>
      </c>
      <c r="H261" s="1261"/>
      <c r="I261" s="1262"/>
      <c r="J261" s="1263"/>
      <c r="K261" s="587">
        <f t="shared" si="28"/>
        <v>0</v>
      </c>
      <c r="M261" s="1260">
        <v>246</v>
      </c>
      <c r="N261" s="1261"/>
      <c r="O261" s="1262"/>
      <c r="P261" s="1263"/>
      <c r="Q261" s="587">
        <f t="shared" si="29"/>
        <v>0</v>
      </c>
      <c r="S261" s="1260">
        <v>246</v>
      </c>
      <c r="T261" s="1261"/>
      <c r="U261" s="1262"/>
      <c r="V261" s="1263"/>
      <c r="W261" s="587">
        <f t="shared" si="30"/>
        <v>0</v>
      </c>
      <c r="Y261" s="1260">
        <v>246</v>
      </c>
      <c r="Z261" s="1261"/>
      <c r="AA261" s="1262"/>
      <c r="AB261" s="1263"/>
      <c r="AC261" s="587">
        <f t="shared" si="31"/>
        <v>0</v>
      </c>
      <c r="AE261" s="1260">
        <v>246</v>
      </c>
      <c r="AF261" s="1261"/>
      <c r="AG261" s="1262"/>
      <c r="AH261" s="1263"/>
      <c r="AI261" s="587">
        <f t="shared" si="32"/>
        <v>0</v>
      </c>
      <c r="AK261" s="1260">
        <v>246</v>
      </c>
      <c r="AL261" s="1261"/>
      <c r="AM261" s="1262"/>
      <c r="AN261" s="1263"/>
      <c r="AO261" s="587">
        <f t="shared" si="33"/>
        <v>0</v>
      </c>
      <c r="AQ261" s="1260">
        <v>246</v>
      </c>
      <c r="AR261" s="1261"/>
      <c r="AS261" s="1262"/>
      <c r="AT261" s="1263"/>
      <c r="AU261" s="587">
        <f t="shared" si="34"/>
        <v>0</v>
      </c>
      <c r="AW261" s="1260">
        <v>246</v>
      </c>
      <c r="AX261" s="1261"/>
      <c r="AY261" s="1262"/>
      <c r="AZ261" s="1263"/>
      <c r="BA261" s="587">
        <f t="shared" si="35"/>
        <v>0</v>
      </c>
    </row>
    <row r="262" spans="1:53" s="17" customFormat="1" ht="16.75" hidden="1" customHeight="1" outlineLevel="1">
      <c r="A262" s="1260">
        <v>247</v>
      </c>
      <c r="B262" s="1261"/>
      <c r="C262" s="1262"/>
      <c r="D262" s="1263"/>
      <c r="E262" s="587">
        <f t="shared" si="27"/>
        <v>0</v>
      </c>
      <c r="G262" s="1260">
        <v>247</v>
      </c>
      <c r="H262" s="1261"/>
      <c r="I262" s="1262"/>
      <c r="J262" s="1263"/>
      <c r="K262" s="587">
        <f t="shared" si="28"/>
        <v>0</v>
      </c>
      <c r="M262" s="1260">
        <v>247</v>
      </c>
      <c r="N262" s="1261"/>
      <c r="O262" s="1262"/>
      <c r="P262" s="1263"/>
      <c r="Q262" s="587">
        <f t="shared" si="29"/>
        <v>0</v>
      </c>
      <c r="S262" s="1260">
        <v>247</v>
      </c>
      <c r="T262" s="1261"/>
      <c r="U262" s="1262"/>
      <c r="V262" s="1263"/>
      <c r="W262" s="587">
        <f t="shared" si="30"/>
        <v>0</v>
      </c>
      <c r="Y262" s="1260">
        <v>247</v>
      </c>
      <c r="Z262" s="1261"/>
      <c r="AA262" s="1262"/>
      <c r="AB262" s="1263"/>
      <c r="AC262" s="587">
        <f t="shared" si="31"/>
        <v>0</v>
      </c>
      <c r="AE262" s="1260">
        <v>247</v>
      </c>
      <c r="AF262" s="1261"/>
      <c r="AG262" s="1262"/>
      <c r="AH262" s="1263"/>
      <c r="AI262" s="587">
        <f t="shared" si="32"/>
        <v>0</v>
      </c>
      <c r="AK262" s="1260">
        <v>247</v>
      </c>
      <c r="AL262" s="1261"/>
      <c r="AM262" s="1262"/>
      <c r="AN262" s="1263"/>
      <c r="AO262" s="587">
        <f t="shared" si="33"/>
        <v>0</v>
      </c>
      <c r="AQ262" s="1260">
        <v>247</v>
      </c>
      <c r="AR262" s="1261"/>
      <c r="AS262" s="1262"/>
      <c r="AT262" s="1263"/>
      <c r="AU262" s="587">
        <f t="shared" si="34"/>
        <v>0</v>
      </c>
      <c r="AW262" s="1260">
        <v>247</v>
      </c>
      <c r="AX262" s="1261"/>
      <c r="AY262" s="1262"/>
      <c r="AZ262" s="1263"/>
      <c r="BA262" s="587">
        <f t="shared" si="35"/>
        <v>0</v>
      </c>
    </row>
    <row r="263" spans="1:53" s="17" customFormat="1" ht="16.75" hidden="1" customHeight="1" outlineLevel="1">
      <c r="A263" s="1260">
        <v>248</v>
      </c>
      <c r="B263" s="1261"/>
      <c r="C263" s="1262"/>
      <c r="D263" s="1263"/>
      <c r="E263" s="587">
        <f t="shared" si="27"/>
        <v>0</v>
      </c>
      <c r="G263" s="1260">
        <v>248</v>
      </c>
      <c r="H263" s="1261"/>
      <c r="I263" s="1262"/>
      <c r="J263" s="1263"/>
      <c r="K263" s="587">
        <f t="shared" si="28"/>
        <v>0</v>
      </c>
      <c r="M263" s="1260">
        <v>248</v>
      </c>
      <c r="N263" s="1261"/>
      <c r="O263" s="1262"/>
      <c r="P263" s="1263"/>
      <c r="Q263" s="587">
        <f t="shared" si="29"/>
        <v>0</v>
      </c>
      <c r="S263" s="1260">
        <v>248</v>
      </c>
      <c r="T263" s="1261"/>
      <c r="U263" s="1262"/>
      <c r="V263" s="1263"/>
      <c r="W263" s="587">
        <f t="shared" si="30"/>
        <v>0</v>
      </c>
      <c r="Y263" s="1260">
        <v>248</v>
      </c>
      <c r="Z263" s="1261"/>
      <c r="AA263" s="1262"/>
      <c r="AB263" s="1263"/>
      <c r="AC263" s="587">
        <f t="shared" si="31"/>
        <v>0</v>
      </c>
      <c r="AE263" s="1260">
        <v>248</v>
      </c>
      <c r="AF263" s="1261"/>
      <c r="AG263" s="1262"/>
      <c r="AH263" s="1263"/>
      <c r="AI263" s="587">
        <f t="shared" si="32"/>
        <v>0</v>
      </c>
      <c r="AK263" s="1260">
        <v>248</v>
      </c>
      <c r="AL263" s="1261"/>
      <c r="AM263" s="1262"/>
      <c r="AN263" s="1263"/>
      <c r="AO263" s="587">
        <f t="shared" si="33"/>
        <v>0</v>
      </c>
      <c r="AQ263" s="1260">
        <v>248</v>
      </c>
      <c r="AR263" s="1261"/>
      <c r="AS263" s="1262"/>
      <c r="AT263" s="1263"/>
      <c r="AU263" s="587">
        <f t="shared" si="34"/>
        <v>0</v>
      </c>
      <c r="AW263" s="1260">
        <v>248</v>
      </c>
      <c r="AX263" s="1261"/>
      <c r="AY263" s="1262"/>
      <c r="AZ263" s="1263"/>
      <c r="BA263" s="587">
        <f t="shared" si="35"/>
        <v>0</v>
      </c>
    </row>
    <row r="264" spans="1:53" s="17" customFormat="1" ht="16.75" hidden="1" customHeight="1" outlineLevel="1">
      <c r="A264" s="1260">
        <v>249</v>
      </c>
      <c r="B264" s="1261"/>
      <c r="C264" s="1262"/>
      <c r="D264" s="1263"/>
      <c r="E264" s="587">
        <f t="shared" si="27"/>
        <v>0</v>
      </c>
      <c r="G264" s="1260">
        <v>249</v>
      </c>
      <c r="H264" s="1261"/>
      <c r="I264" s="1262"/>
      <c r="J264" s="1263"/>
      <c r="K264" s="587">
        <f t="shared" si="28"/>
        <v>0</v>
      </c>
      <c r="M264" s="1260">
        <v>249</v>
      </c>
      <c r="N264" s="1261"/>
      <c r="O264" s="1262"/>
      <c r="P264" s="1263"/>
      <c r="Q264" s="587">
        <f t="shared" si="29"/>
        <v>0</v>
      </c>
      <c r="S264" s="1260">
        <v>249</v>
      </c>
      <c r="T264" s="1261"/>
      <c r="U264" s="1262"/>
      <c r="V264" s="1263"/>
      <c r="W264" s="587">
        <f t="shared" si="30"/>
        <v>0</v>
      </c>
      <c r="Y264" s="1260">
        <v>249</v>
      </c>
      <c r="Z264" s="1261"/>
      <c r="AA264" s="1262"/>
      <c r="AB264" s="1263"/>
      <c r="AC264" s="587">
        <f t="shared" si="31"/>
        <v>0</v>
      </c>
      <c r="AE264" s="1260">
        <v>249</v>
      </c>
      <c r="AF264" s="1261"/>
      <c r="AG264" s="1262"/>
      <c r="AH264" s="1263"/>
      <c r="AI264" s="587">
        <f t="shared" si="32"/>
        <v>0</v>
      </c>
      <c r="AK264" s="1260">
        <v>249</v>
      </c>
      <c r="AL264" s="1261"/>
      <c r="AM264" s="1262"/>
      <c r="AN264" s="1263"/>
      <c r="AO264" s="587">
        <f t="shared" si="33"/>
        <v>0</v>
      </c>
      <c r="AQ264" s="1260">
        <v>249</v>
      </c>
      <c r="AR264" s="1261"/>
      <c r="AS264" s="1262"/>
      <c r="AT264" s="1263"/>
      <c r="AU264" s="587">
        <f t="shared" si="34"/>
        <v>0</v>
      </c>
      <c r="AW264" s="1260">
        <v>249</v>
      </c>
      <c r="AX264" s="1261"/>
      <c r="AY264" s="1262"/>
      <c r="AZ264" s="1263"/>
      <c r="BA264" s="587">
        <f t="shared" si="35"/>
        <v>0</v>
      </c>
    </row>
    <row r="265" spans="1:53" s="17" customFormat="1" ht="16.75" hidden="1" customHeight="1" outlineLevel="1">
      <c r="A265" s="1260">
        <v>250</v>
      </c>
      <c r="B265" s="1261"/>
      <c r="C265" s="1262"/>
      <c r="D265" s="1263"/>
      <c r="E265" s="587">
        <f t="shared" si="27"/>
        <v>0</v>
      </c>
      <c r="G265" s="1260">
        <v>250</v>
      </c>
      <c r="H265" s="1261"/>
      <c r="I265" s="1262"/>
      <c r="J265" s="1263"/>
      <c r="K265" s="587">
        <f t="shared" si="28"/>
        <v>0</v>
      </c>
      <c r="M265" s="1260">
        <v>250</v>
      </c>
      <c r="N265" s="1261"/>
      <c r="O265" s="1262"/>
      <c r="P265" s="1263"/>
      <c r="Q265" s="587">
        <f t="shared" si="29"/>
        <v>0</v>
      </c>
      <c r="S265" s="1260">
        <v>250</v>
      </c>
      <c r="T265" s="1261"/>
      <c r="U265" s="1262"/>
      <c r="V265" s="1263"/>
      <c r="W265" s="587">
        <f t="shared" si="30"/>
        <v>0</v>
      </c>
      <c r="Y265" s="1260">
        <v>250</v>
      </c>
      <c r="Z265" s="1261"/>
      <c r="AA265" s="1262"/>
      <c r="AB265" s="1263"/>
      <c r="AC265" s="587">
        <f t="shared" si="31"/>
        <v>0</v>
      </c>
      <c r="AE265" s="1260">
        <v>250</v>
      </c>
      <c r="AF265" s="1261"/>
      <c r="AG265" s="1262"/>
      <c r="AH265" s="1263"/>
      <c r="AI265" s="587">
        <f t="shared" si="32"/>
        <v>0</v>
      </c>
      <c r="AK265" s="1260">
        <v>250</v>
      </c>
      <c r="AL265" s="1261"/>
      <c r="AM265" s="1262"/>
      <c r="AN265" s="1263"/>
      <c r="AO265" s="587">
        <f t="shared" si="33"/>
        <v>0</v>
      </c>
      <c r="AQ265" s="1260">
        <v>250</v>
      </c>
      <c r="AR265" s="1261"/>
      <c r="AS265" s="1262"/>
      <c r="AT265" s="1263"/>
      <c r="AU265" s="587">
        <f t="shared" si="34"/>
        <v>0</v>
      </c>
      <c r="AW265" s="1260">
        <v>250</v>
      </c>
      <c r="AX265" s="1261"/>
      <c r="AY265" s="1262"/>
      <c r="AZ265" s="1263"/>
      <c r="BA265" s="587">
        <f t="shared" si="35"/>
        <v>0</v>
      </c>
    </row>
    <row r="266" spans="1:53" s="17" customFormat="1" ht="16.75" hidden="1" customHeight="1" outlineLevel="1">
      <c r="A266" s="1260">
        <v>251</v>
      </c>
      <c r="B266" s="1261"/>
      <c r="C266" s="1262"/>
      <c r="D266" s="1263"/>
      <c r="E266" s="587">
        <f t="shared" si="27"/>
        <v>0</v>
      </c>
      <c r="G266" s="1260">
        <v>251</v>
      </c>
      <c r="H266" s="1261"/>
      <c r="I266" s="1262"/>
      <c r="J266" s="1263"/>
      <c r="K266" s="587">
        <f t="shared" si="28"/>
        <v>0</v>
      </c>
      <c r="M266" s="1260">
        <v>251</v>
      </c>
      <c r="N266" s="1261"/>
      <c r="O266" s="1262"/>
      <c r="P266" s="1263"/>
      <c r="Q266" s="587">
        <f t="shared" si="29"/>
        <v>0</v>
      </c>
      <c r="S266" s="1260">
        <v>251</v>
      </c>
      <c r="T266" s="1261"/>
      <c r="U266" s="1262"/>
      <c r="V266" s="1263"/>
      <c r="W266" s="587">
        <f t="shared" si="30"/>
        <v>0</v>
      </c>
      <c r="Y266" s="1260">
        <v>251</v>
      </c>
      <c r="Z266" s="1261"/>
      <c r="AA266" s="1262"/>
      <c r="AB266" s="1263"/>
      <c r="AC266" s="587">
        <f t="shared" si="31"/>
        <v>0</v>
      </c>
      <c r="AE266" s="1260">
        <v>251</v>
      </c>
      <c r="AF266" s="1261"/>
      <c r="AG266" s="1262"/>
      <c r="AH266" s="1263"/>
      <c r="AI266" s="587">
        <f t="shared" si="32"/>
        <v>0</v>
      </c>
      <c r="AK266" s="1260">
        <v>251</v>
      </c>
      <c r="AL266" s="1261"/>
      <c r="AM266" s="1262"/>
      <c r="AN266" s="1263"/>
      <c r="AO266" s="587">
        <f t="shared" si="33"/>
        <v>0</v>
      </c>
      <c r="AQ266" s="1260">
        <v>251</v>
      </c>
      <c r="AR266" s="1261"/>
      <c r="AS266" s="1262"/>
      <c r="AT266" s="1263"/>
      <c r="AU266" s="587">
        <f t="shared" si="34"/>
        <v>0</v>
      </c>
      <c r="AW266" s="1260">
        <v>251</v>
      </c>
      <c r="AX266" s="1261"/>
      <c r="AY266" s="1262"/>
      <c r="AZ266" s="1263"/>
      <c r="BA266" s="587">
        <f t="shared" si="35"/>
        <v>0</v>
      </c>
    </row>
    <row r="267" spans="1:53" s="17" customFormat="1" ht="16.75" hidden="1" customHeight="1" outlineLevel="1">
      <c r="A267" s="1260">
        <v>252</v>
      </c>
      <c r="B267" s="1261"/>
      <c r="C267" s="1262"/>
      <c r="D267" s="1263"/>
      <c r="E267" s="587">
        <f t="shared" si="27"/>
        <v>0</v>
      </c>
      <c r="G267" s="1260">
        <v>252</v>
      </c>
      <c r="H267" s="1261"/>
      <c r="I267" s="1262"/>
      <c r="J267" s="1263"/>
      <c r="K267" s="587">
        <f t="shared" si="28"/>
        <v>0</v>
      </c>
      <c r="M267" s="1260">
        <v>252</v>
      </c>
      <c r="N267" s="1261"/>
      <c r="O267" s="1262"/>
      <c r="P267" s="1263"/>
      <c r="Q267" s="587">
        <f t="shared" si="29"/>
        <v>0</v>
      </c>
      <c r="S267" s="1260">
        <v>252</v>
      </c>
      <c r="T267" s="1261"/>
      <c r="U267" s="1262"/>
      <c r="V267" s="1263"/>
      <c r="W267" s="587">
        <f t="shared" si="30"/>
        <v>0</v>
      </c>
      <c r="Y267" s="1260">
        <v>252</v>
      </c>
      <c r="Z267" s="1261"/>
      <c r="AA267" s="1262"/>
      <c r="AB267" s="1263"/>
      <c r="AC267" s="587">
        <f t="shared" si="31"/>
        <v>0</v>
      </c>
      <c r="AE267" s="1260">
        <v>252</v>
      </c>
      <c r="AF267" s="1261"/>
      <c r="AG267" s="1262"/>
      <c r="AH267" s="1263"/>
      <c r="AI267" s="587">
        <f t="shared" si="32"/>
        <v>0</v>
      </c>
      <c r="AK267" s="1260">
        <v>252</v>
      </c>
      <c r="AL267" s="1261"/>
      <c r="AM267" s="1262"/>
      <c r="AN267" s="1263"/>
      <c r="AO267" s="587">
        <f t="shared" si="33"/>
        <v>0</v>
      </c>
      <c r="AQ267" s="1260">
        <v>252</v>
      </c>
      <c r="AR267" s="1261"/>
      <c r="AS267" s="1262"/>
      <c r="AT267" s="1263"/>
      <c r="AU267" s="587">
        <f t="shared" si="34"/>
        <v>0</v>
      </c>
      <c r="AW267" s="1260">
        <v>252</v>
      </c>
      <c r="AX267" s="1261"/>
      <c r="AY267" s="1262"/>
      <c r="AZ267" s="1263"/>
      <c r="BA267" s="587">
        <f t="shared" si="35"/>
        <v>0</v>
      </c>
    </row>
    <row r="268" spans="1:53" s="17" customFormat="1" ht="16.75" hidden="1" customHeight="1" outlineLevel="1">
      <c r="A268" s="1260">
        <v>253</v>
      </c>
      <c r="B268" s="1261"/>
      <c r="C268" s="1262"/>
      <c r="D268" s="1263"/>
      <c r="E268" s="587">
        <f t="shared" si="27"/>
        <v>0</v>
      </c>
      <c r="G268" s="1260">
        <v>253</v>
      </c>
      <c r="H268" s="1261"/>
      <c r="I268" s="1262"/>
      <c r="J268" s="1263"/>
      <c r="K268" s="587">
        <f t="shared" si="28"/>
        <v>0</v>
      </c>
      <c r="M268" s="1260">
        <v>253</v>
      </c>
      <c r="N268" s="1261"/>
      <c r="O268" s="1262"/>
      <c r="P268" s="1263"/>
      <c r="Q268" s="587">
        <f t="shared" si="29"/>
        <v>0</v>
      </c>
      <c r="S268" s="1260">
        <v>253</v>
      </c>
      <c r="T268" s="1261"/>
      <c r="U268" s="1262"/>
      <c r="V268" s="1263"/>
      <c r="W268" s="587">
        <f t="shared" si="30"/>
        <v>0</v>
      </c>
      <c r="Y268" s="1260">
        <v>253</v>
      </c>
      <c r="Z268" s="1261"/>
      <c r="AA268" s="1262"/>
      <c r="AB268" s="1263"/>
      <c r="AC268" s="587">
        <f t="shared" si="31"/>
        <v>0</v>
      </c>
      <c r="AE268" s="1260">
        <v>253</v>
      </c>
      <c r="AF268" s="1261"/>
      <c r="AG268" s="1262"/>
      <c r="AH268" s="1263"/>
      <c r="AI268" s="587">
        <f t="shared" si="32"/>
        <v>0</v>
      </c>
      <c r="AK268" s="1260">
        <v>253</v>
      </c>
      <c r="AL268" s="1261"/>
      <c r="AM268" s="1262"/>
      <c r="AN268" s="1263"/>
      <c r="AO268" s="587">
        <f t="shared" si="33"/>
        <v>0</v>
      </c>
      <c r="AQ268" s="1260">
        <v>253</v>
      </c>
      <c r="AR268" s="1261"/>
      <c r="AS268" s="1262"/>
      <c r="AT268" s="1263"/>
      <c r="AU268" s="587">
        <f t="shared" si="34"/>
        <v>0</v>
      </c>
      <c r="AW268" s="1260">
        <v>253</v>
      </c>
      <c r="AX268" s="1261"/>
      <c r="AY268" s="1262"/>
      <c r="AZ268" s="1263"/>
      <c r="BA268" s="587">
        <f t="shared" si="35"/>
        <v>0</v>
      </c>
    </row>
    <row r="269" spans="1:53" s="17" customFormat="1" ht="16.75" hidden="1" customHeight="1" outlineLevel="1">
      <c r="A269" s="1260">
        <v>254</v>
      </c>
      <c r="B269" s="1261"/>
      <c r="C269" s="1262"/>
      <c r="D269" s="1263"/>
      <c r="E269" s="587">
        <f t="shared" si="27"/>
        <v>0</v>
      </c>
      <c r="G269" s="1260">
        <v>254</v>
      </c>
      <c r="H269" s="1261"/>
      <c r="I269" s="1262"/>
      <c r="J269" s="1263"/>
      <c r="K269" s="587">
        <f t="shared" si="28"/>
        <v>0</v>
      </c>
      <c r="M269" s="1260">
        <v>254</v>
      </c>
      <c r="N269" s="1261"/>
      <c r="O269" s="1262"/>
      <c r="P269" s="1263"/>
      <c r="Q269" s="587">
        <f t="shared" si="29"/>
        <v>0</v>
      </c>
      <c r="S269" s="1260">
        <v>254</v>
      </c>
      <c r="T269" s="1261"/>
      <c r="U269" s="1262"/>
      <c r="V269" s="1263"/>
      <c r="W269" s="587">
        <f t="shared" si="30"/>
        <v>0</v>
      </c>
      <c r="Y269" s="1260">
        <v>254</v>
      </c>
      <c r="Z269" s="1261"/>
      <c r="AA269" s="1262"/>
      <c r="AB269" s="1263"/>
      <c r="AC269" s="587">
        <f t="shared" si="31"/>
        <v>0</v>
      </c>
      <c r="AE269" s="1260">
        <v>254</v>
      </c>
      <c r="AF269" s="1261"/>
      <c r="AG269" s="1262"/>
      <c r="AH269" s="1263"/>
      <c r="AI269" s="587">
        <f t="shared" si="32"/>
        <v>0</v>
      </c>
      <c r="AK269" s="1260">
        <v>254</v>
      </c>
      <c r="AL269" s="1261"/>
      <c r="AM269" s="1262"/>
      <c r="AN269" s="1263"/>
      <c r="AO269" s="587">
        <f t="shared" si="33"/>
        <v>0</v>
      </c>
      <c r="AQ269" s="1260">
        <v>254</v>
      </c>
      <c r="AR269" s="1261"/>
      <c r="AS269" s="1262"/>
      <c r="AT269" s="1263"/>
      <c r="AU269" s="587">
        <f t="shared" si="34"/>
        <v>0</v>
      </c>
      <c r="AW269" s="1260">
        <v>254</v>
      </c>
      <c r="AX269" s="1261"/>
      <c r="AY269" s="1262"/>
      <c r="AZ269" s="1263"/>
      <c r="BA269" s="587">
        <f t="shared" si="35"/>
        <v>0</v>
      </c>
    </row>
    <row r="270" spans="1:53" s="17" customFormat="1" ht="16.75" hidden="1" customHeight="1" outlineLevel="1">
      <c r="A270" s="1260">
        <v>255</v>
      </c>
      <c r="B270" s="1261"/>
      <c r="C270" s="1262"/>
      <c r="D270" s="1263"/>
      <c r="E270" s="587">
        <f t="shared" si="27"/>
        <v>0</v>
      </c>
      <c r="G270" s="1260">
        <v>255</v>
      </c>
      <c r="H270" s="1261"/>
      <c r="I270" s="1262"/>
      <c r="J270" s="1263"/>
      <c r="K270" s="587">
        <f t="shared" si="28"/>
        <v>0</v>
      </c>
      <c r="M270" s="1260">
        <v>255</v>
      </c>
      <c r="N270" s="1261"/>
      <c r="O270" s="1262"/>
      <c r="P270" s="1263"/>
      <c r="Q270" s="587">
        <f t="shared" si="29"/>
        <v>0</v>
      </c>
      <c r="S270" s="1260">
        <v>255</v>
      </c>
      <c r="T270" s="1261"/>
      <c r="U270" s="1262"/>
      <c r="V270" s="1263"/>
      <c r="W270" s="587">
        <f t="shared" si="30"/>
        <v>0</v>
      </c>
      <c r="Y270" s="1260">
        <v>255</v>
      </c>
      <c r="Z270" s="1261"/>
      <c r="AA270" s="1262"/>
      <c r="AB270" s="1263"/>
      <c r="AC270" s="587">
        <f t="shared" si="31"/>
        <v>0</v>
      </c>
      <c r="AE270" s="1260">
        <v>255</v>
      </c>
      <c r="AF270" s="1261"/>
      <c r="AG270" s="1262"/>
      <c r="AH270" s="1263"/>
      <c r="AI270" s="587">
        <f t="shared" si="32"/>
        <v>0</v>
      </c>
      <c r="AK270" s="1260">
        <v>255</v>
      </c>
      <c r="AL270" s="1261"/>
      <c r="AM270" s="1262"/>
      <c r="AN270" s="1263"/>
      <c r="AO270" s="587">
        <f t="shared" si="33"/>
        <v>0</v>
      </c>
      <c r="AQ270" s="1260">
        <v>255</v>
      </c>
      <c r="AR270" s="1261"/>
      <c r="AS270" s="1262"/>
      <c r="AT270" s="1263"/>
      <c r="AU270" s="587">
        <f t="shared" si="34"/>
        <v>0</v>
      </c>
      <c r="AW270" s="1260">
        <v>255</v>
      </c>
      <c r="AX270" s="1261"/>
      <c r="AY270" s="1262"/>
      <c r="AZ270" s="1263"/>
      <c r="BA270" s="587">
        <f t="shared" si="35"/>
        <v>0</v>
      </c>
    </row>
    <row r="271" spans="1:53" s="17" customFormat="1" ht="16.75" hidden="1" customHeight="1" outlineLevel="1">
      <c r="A271" s="1260">
        <v>256</v>
      </c>
      <c r="B271" s="1261"/>
      <c r="C271" s="1262"/>
      <c r="D271" s="1263"/>
      <c r="E271" s="587">
        <f t="shared" si="27"/>
        <v>0</v>
      </c>
      <c r="G271" s="1260">
        <v>256</v>
      </c>
      <c r="H271" s="1261"/>
      <c r="I271" s="1262"/>
      <c r="J271" s="1263"/>
      <c r="K271" s="587">
        <f t="shared" si="28"/>
        <v>0</v>
      </c>
      <c r="M271" s="1260">
        <v>256</v>
      </c>
      <c r="N271" s="1261"/>
      <c r="O271" s="1262"/>
      <c r="P271" s="1263"/>
      <c r="Q271" s="587">
        <f t="shared" si="29"/>
        <v>0</v>
      </c>
      <c r="S271" s="1260">
        <v>256</v>
      </c>
      <c r="T271" s="1261"/>
      <c r="U271" s="1262"/>
      <c r="V271" s="1263"/>
      <c r="W271" s="587">
        <f t="shared" si="30"/>
        <v>0</v>
      </c>
      <c r="Y271" s="1260">
        <v>256</v>
      </c>
      <c r="Z271" s="1261"/>
      <c r="AA271" s="1262"/>
      <c r="AB271" s="1263"/>
      <c r="AC271" s="587">
        <f t="shared" si="31"/>
        <v>0</v>
      </c>
      <c r="AE271" s="1260">
        <v>256</v>
      </c>
      <c r="AF271" s="1261"/>
      <c r="AG271" s="1262"/>
      <c r="AH271" s="1263"/>
      <c r="AI271" s="587">
        <f t="shared" si="32"/>
        <v>0</v>
      </c>
      <c r="AK271" s="1260">
        <v>256</v>
      </c>
      <c r="AL271" s="1261"/>
      <c r="AM271" s="1262"/>
      <c r="AN271" s="1263"/>
      <c r="AO271" s="587">
        <f t="shared" si="33"/>
        <v>0</v>
      </c>
      <c r="AQ271" s="1260">
        <v>256</v>
      </c>
      <c r="AR271" s="1261"/>
      <c r="AS271" s="1262"/>
      <c r="AT271" s="1263"/>
      <c r="AU271" s="587">
        <f t="shared" si="34"/>
        <v>0</v>
      </c>
      <c r="AW271" s="1260">
        <v>256</v>
      </c>
      <c r="AX271" s="1261"/>
      <c r="AY271" s="1262"/>
      <c r="AZ271" s="1263"/>
      <c r="BA271" s="587">
        <f t="shared" si="35"/>
        <v>0</v>
      </c>
    </row>
    <row r="272" spans="1:53" s="17" customFormat="1" ht="16.75" hidden="1" customHeight="1" outlineLevel="1">
      <c r="A272" s="1260">
        <v>257</v>
      </c>
      <c r="B272" s="1261"/>
      <c r="C272" s="1262"/>
      <c r="D272" s="1263"/>
      <c r="E272" s="587">
        <f t="shared" si="27"/>
        <v>0</v>
      </c>
      <c r="G272" s="1260">
        <v>257</v>
      </c>
      <c r="H272" s="1261"/>
      <c r="I272" s="1262"/>
      <c r="J272" s="1263"/>
      <c r="K272" s="587">
        <f t="shared" si="28"/>
        <v>0</v>
      </c>
      <c r="M272" s="1260">
        <v>257</v>
      </c>
      <c r="N272" s="1261"/>
      <c r="O272" s="1262"/>
      <c r="P272" s="1263"/>
      <c r="Q272" s="587">
        <f t="shared" si="29"/>
        <v>0</v>
      </c>
      <c r="S272" s="1260">
        <v>257</v>
      </c>
      <c r="T272" s="1261"/>
      <c r="U272" s="1262"/>
      <c r="V272" s="1263"/>
      <c r="W272" s="587">
        <f t="shared" si="30"/>
        <v>0</v>
      </c>
      <c r="Y272" s="1260">
        <v>257</v>
      </c>
      <c r="Z272" s="1261"/>
      <c r="AA272" s="1262"/>
      <c r="AB272" s="1263"/>
      <c r="AC272" s="587">
        <f t="shared" si="31"/>
        <v>0</v>
      </c>
      <c r="AE272" s="1260">
        <v>257</v>
      </c>
      <c r="AF272" s="1261"/>
      <c r="AG272" s="1262"/>
      <c r="AH272" s="1263"/>
      <c r="AI272" s="587">
        <f t="shared" si="32"/>
        <v>0</v>
      </c>
      <c r="AK272" s="1260">
        <v>257</v>
      </c>
      <c r="AL272" s="1261"/>
      <c r="AM272" s="1262"/>
      <c r="AN272" s="1263"/>
      <c r="AO272" s="587">
        <f t="shared" si="33"/>
        <v>0</v>
      </c>
      <c r="AQ272" s="1260">
        <v>257</v>
      </c>
      <c r="AR272" s="1261"/>
      <c r="AS272" s="1262"/>
      <c r="AT272" s="1263"/>
      <c r="AU272" s="587">
        <f t="shared" si="34"/>
        <v>0</v>
      </c>
      <c r="AW272" s="1260">
        <v>257</v>
      </c>
      <c r="AX272" s="1261"/>
      <c r="AY272" s="1262"/>
      <c r="AZ272" s="1263"/>
      <c r="BA272" s="587">
        <f t="shared" si="35"/>
        <v>0</v>
      </c>
    </row>
    <row r="273" spans="1:53" s="17" customFormat="1" ht="16.75" hidden="1" customHeight="1" outlineLevel="1">
      <c r="A273" s="1260">
        <v>258</v>
      </c>
      <c r="B273" s="1261"/>
      <c r="C273" s="1262"/>
      <c r="D273" s="1263"/>
      <c r="E273" s="587">
        <f t="shared" si="27"/>
        <v>0</v>
      </c>
      <c r="G273" s="1260">
        <v>258</v>
      </c>
      <c r="H273" s="1261"/>
      <c r="I273" s="1262"/>
      <c r="J273" s="1263"/>
      <c r="K273" s="587">
        <f t="shared" si="28"/>
        <v>0</v>
      </c>
      <c r="M273" s="1260">
        <v>258</v>
      </c>
      <c r="N273" s="1261"/>
      <c r="O273" s="1262"/>
      <c r="P273" s="1263"/>
      <c r="Q273" s="587">
        <f t="shared" si="29"/>
        <v>0</v>
      </c>
      <c r="S273" s="1260">
        <v>258</v>
      </c>
      <c r="T273" s="1261"/>
      <c r="U273" s="1262"/>
      <c r="V273" s="1263"/>
      <c r="W273" s="587">
        <f t="shared" si="30"/>
        <v>0</v>
      </c>
      <c r="Y273" s="1260">
        <v>258</v>
      </c>
      <c r="Z273" s="1261"/>
      <c r="AA273" s="1262"/>
      <c r="AB273" s="1263"/>
      <c r="AC273" s="587">
        <f t="shared" si="31"/>
        <v>0</v>
      </c>
      <c r="AE273" s="1260">
        <v>258</v>
      </c>
      <c r="AF273" s="1261"/>
      <c r="AG273" s="1262"/>
      <c r="AH273" s="1263"/>
      <c r="AI273" s="587">
        <f t="shared" si="32"/>
        <v>0</v>
      </c>
      <c r="AK273" s="1260">
        <v>258</v>
      </c>
      <c r="AL273" s="1261"/>
      <c r="AM273" s="1262"/>
      <c r="AN273" s="1263"/>
      <c r="AO273" s="587">
        <f t="shared" si="33"/>
        <v>0</v>
      </c>
      <c r="AQ273" s="1260">
        <v>258</v>
      </c>
      <c r="AR273" s="1261"/>
      <c r="AS273" s="1262"/>
      <c r="AT273" s="1263"/>
      <c r="AU273" s="587">
        <f t="shared" si="34"/>
        <v>0</v>
      </c>
      <c r="AW273" s="1260">
        <v>258</v>
      </c>
      <c r="AX273" s="1261"/>
      <c r="AY273" s="1262"/>
      <c r="AZ273" s="1263"/>
      <c r="BA273" s="587">
        <f t="shared" si="35"/>
        <v>0</v>
      </c>
    </row>
    <row r="274" spans="1:53" s="17" customFormat="1" ht="16.75" hidden="1" customHeight="1" outlineLevel="1">
      <c r="A274" s="1260">
        <v>259</v>
      </c>
      <c r="B274" s="1261"/>
      <c r="C274" s="1262"/>
      <c r="D274" s="1263"/>
      <c r="E274" s="587">
        <f t="shared" si="27"/>
        <v>0</v>
      </c>
      <c r="G274" s="1260">
        <v>259</v>
      </c>
      <c r="H274" s="1261"/>
      <c r="I274" s="1262"/>
      <c r="J274" s="1263"/>
      <c r="K274" s="587">
        <f t="shared" si="28"/>
        <v>0</v>
      </c>
      <c r="M274" s="1260">
        <v>259</v>
      </c>
      <c r="N274" s="1261"/>
      <c r="O274" s="1262"/>
      <c r="P274" s="1263"/>
      <c r="Q274" s="587">
        <f t="shared" si="29"/>
        <v>0</v>
      </c>
      <c r="S274" s="1260">
        <v>259</v>
      </c>
      <c r="T274" s="1261"/>
      <c r="U274" s="1262"/>
      <c r="V274" s="1263"/>
      <c r="W274" s="587">
        <f t="shared" si="30"/>
        <v>0</v>
      </c>
      <c r="Y274" s="1260">
        <v>259</v>
      </c>
      <c r="Z274" s="1261"/>
      <c r="AA274" s="1262"/>
      <c r="AB274" s="1263"/>
      <c r="AC274" s="587">
        <f t="shared" si="31"/>
        <v>0</v>
      </c>
      <c r="AE274" s="1260">
        <v>259</v>
      </c>
      <c r="AF274" s="1261"/>
      <c r="AG274" s="1262"/>
      <c r="AH274" s="1263"/>
      <c r="AI274" s="587">
        <f t="shared" si="32"/>
        <v>0</v>
      </c>
      <c r="AK274" s="1260">
        <v>259</v>
      </c>
      <c r="AL274" s="1261"/>
      <c r="AM274" s="1262"/>
      <c r="AN274" s="1263"/>
      <c r="AO274" s="587">
        <f t="shared" si="33"/>
        <v>0</v>
      </c>
      <c r="AQ274" s="1260">
        <v>259</v>
      </c>
      <c r="AR274" s="1261"/>
      <c r="AS274" s="1262"/>
      <c r="AT274" s="1263"/>
      <c r="AU274" s="587">
        <f t="shared" si="34"/>
        <v>0</v>
      </c>
      <c r="AW274" s="1260">
        <v>259</v>
      </c>
      <c r="AX274" s="1261"/>
      <c r="AY274" s="1262"/>
      <c r="AZ274" s="1263"/>
      <c r="BA274" s="587">
        <f t="shared" si="35"/>
        <v>0</v>
      </c>
    </row>
    <row r="275" spans="1:53" s="17" customFormat="1" ht="16.75" hidden="1" customHeight="1" outlineLevel="1">
      <c r="A275" s="1260">
        <v>260</v>
      </c>
      <c r="B275" s="1261"/>
      <c r="C275" s="1262"/>
      <c r="D275" s="1263"/>
      <c r="E275" s="587">
        <f t="shared" si="27"/>
        <v>0</v>
      </c>
      <c r="G275" s="1260">
        <v>260</v>
      </c>
      <c r="H275" s="1261"/>
      <c r="I275" s="1262"/>
      <c r="J275" s="1263"/>
      <c r="K275" s="587">
        <f t="shared" si="28"/>
        <v>0</v>
      </c>
      <c r="M275" s="1260">
        <v>260</v>
      </c>
      <c r="N275" s="1261"/>
      <c r="O275" s="1262"/>
      <c r="P275" s="1263"/>
      <c r="Q275" s="587">
        <f t="shared" si="29"/>
        <v>0</v>
      </c>
      <c r="S275" s="1260">
        <v>260</v>
      </c>
      <c r="T275" s="1261"/>
      <c r="U275" s="1262"/>
      <c r="V275" s="1263"/>
      <c r="W275" s="587">
        <f t="shared" si="30"/>
        <v>0</v>
      </c>
      <c r="Y275" s="1260">
        <v>260</v>
      </c>
      <c r="Z275" s="1261"/>
      <c r="AA275" s="1262"/>
      <c r="AB275" s="1263"/>
      <c r="AC275" s="587">
        <f t="shared" si="31"/>
        <v>0</v>
      </c>
      <c r="AE275" s="1260">
        <v>260</v>
      </c>
      <c r="AF275" s="1261"/>
      <c r="AG275" s="1262"/>
      <c r="AH275" s="1263"/>
      <c r="AI275" s="587">
        <f t="shared" si="32"/>
        <v>0</v>
      </c>
      <c r="AK275" s="1260">
        <v>260</v>
      </c>
      <c r="AL275" s="1261"/>
      <c r="AM275" s="1262"/>
      <c r="AN275" s="1263"/>
      <c r="AO275" s="587">
        <f t="shared" si="33"/>
        <v>0</v>
      </c>
      <c r="AQ275" s="1260">
        <v>260</v>
      </c>
      <c r="AR275" s="1261"/>
      <c r="AS275" s="1262"/>
      <c r="AT275" s="1263"/>
      <c r="AU275" s="587">
        <f t="shared" si="34"/>
        <v>0</v>
      </c>
      <c r="AW275" s="1260">
        <v>260</v>
      </c>
      <c r="AX275" s="1261"/>
      <c r="AY275" s="1262"/>
      <c r="AZ275" s="1263"/>
      <c r="BA275" s="587">
        <f t="shared" si="35"/>
        <v>0</v>
      </c>
    </row>
    <row r="276" spans="1:53" s="17" customFormat="1" ht="16.75" hidden="1" customHeight="1" outlineLevel="1">
      <c r="A276" s="1260">
        <v>261</v>
      </c>
      <c r="B276" s="1261"/>
      <c r="C276" s="1262"/>
      <c r="D276" s="1263"/>
      <c r="E276" s="587">
        <f t="shared" si="27"/>
        <v>0</v>
      </c>
      <c r="G276" s="1260">
        <v>261</v>
      </c>
      <c r="H276" s="1261"/>
      <c r="I276" s="1262"/>
      <c r="J276" s="1263"/>
      <c r="K276" s="587">
        <f t="shared" si="28"/>
        <v>0</v>
      </c>
      <c r="M276" s="1260">
        <v>261</v>
      </c>
      <c r="N276" s="1261"/>
      <c r="O276" s="1262"/>
      <c r="P276" s="1263"/>
      <c r="Q276" s="587">
        <f t="shared" si="29"/>
        <v>0</v>
      </c>
      <c r="S276" s="1260">
        <v>261</v>
      </c>
      <c r="T276" s="1261"/>
      <c r="U276" s="1262"/>
      <c r="V276" s="1263"/>
      <c r="W276" s="587">
        <f t="shared" si="30"/>
        <v>0</v>
      </c>
      <c r="Y276" s="1260">
        <v>261</v>
      </c>
      <c r="Z276" s="1261"/>
      <c r="AA276" s="1262"/>
      <c r="AB276" s="1263"/>
      <c r="AC276" s="587">
        <f t="shared" si="31"/>
        <v>0</v>
      </c>
      <c r="AE276" s="1260">
        <v>261</v>
      </c>
      <c r="AF276" s="1261"/>
      <c r="AG276" s="1262"/>
      <c r="AH276" s="1263"/>
      <c r="AI276" s="587">
        <f t="shared" si="32"/>
        <v>0</v>
      </c>
      <c r="AK276" s="1260">
        <v>261</v>
      </c>
      <c r="AL276" s="1261"/>
      <c r="AM276" s="1262"/>
      <c r="AN276" s="1263"/>
      <c r="AO276" s="587">
        <f t="shared" si="33"/>
        <v>0</v>
      </c>
      <c r="AQ276" s="1260">
        <v>261</v>
      </c>
      <c r="AR276" s="1261"/>
      <c r="AS276" s="1262"/>
      <c r="AT276" s="1263"/>
      <c r="AU276" s="587">
        <f t="shared" si="34"/>
        <v>0</v>
      </c>
      <c r="AW276" s="1260">
        <v>261</v>
      </c>
      <c r="AX276" s="1261"/>
      <c r="AY276" s="1262"/>
      <c r="AZ276" s="1263"/>
      <c r="BA276" s="587">
        <f t="shared" si="35"/>
        <v>0</v>
      </c>
    </row>
    <row r="277" spans="1:53" s="17" customFormat="1" ht="16.75" hidden="1" customHeight="1" outlineLevel="1">
      <c r="A277" s="1260">
        <v>262</v>
      </c>
      <c r="B277" s="1261"/>
      <c r="C277" s="1262"/>
      <c r="D277" s="1263"/>
      <c r="E277" s="587">
        <f t="shared" si="27"/>
        <v>0</v>
      </c>
      <c r="G277" s="1260">
        <v>262</v>
      </c>
      <c r="H277" s="1261"/>
      <c r="I277" s="1262"/>
      <c r="J277" s="1263"/>
      <c r="K277" s="587">
        <f t="shared" si="28"/>
        <v>0</v>
      </c>
      <c r="M277" s="1260">
        <v>262</v>
      </c>
      <c r="N277" s="1261"/>
      <c r="O277" s="1262"/>
      <c r="P277" s="1263"/>
      <c r="Q277" s="587">
        <f t="shared" si="29"/>
        <v>0</v>
      </c>
      <c r="S277" s="1260">
        <v>262</v>
      </c>
      <c r="T277" s="1261"/>
      <c r="U277" s="1262"/>
      <c r="V277" s="1263"/>
      <c r="W277" s="587">
        <f t="shared" si="30"/>
        <v>0</v>
      </c>
      <c r="Y277" s="1260">
        <v>262</v>
      </c>
      <c r="Z277" s="1261"/>
      <c r="AA277" s="1262"/>
      <c r="AB277" s="1263"/>
      <c r="AC277" s="587">
        <f t="shared" si="31"/>
        <v>0</v>
      </c>
      <c r="AE277" s="1260">
        <v>262</v>
      </c>
      <c r="AF277" s="1261"/>
      <c r="AG277" s="1262"/>
      <c r="AH277" s="1263"/>
      <c r="AI277" s="587">
        <f t="shared" si="32"/>
        <v>0</v>
      </c>
      <c r="AK277" s="1260">
        <v>262</v>
      </c>
      <c r="AL277" s="1261"/>
      <c r="AM277" s="1262"/>
      <c r="AN277" s="1263"/>
      <c r="AO277" s="587">
        <f t="shared" si="33"/>
        <v>0</v>
      </c>
      <c r="AQ277" s="1260">
        <v>262</v>
      </c>
      <c r="AR277" s="1261"/>
      <c r="AS277" s="1262"/>
      <c r="AT277" s="1263"/>
      <c r="AU277" s="587">
        <f t="shared" si="34"/>
        <v>0</v>
      </c>
      <c r="AW277" s="1260">
        <v>262</v>
      </c>
      <c r="AX277" s="1261"/>
      <c r="AY277" s="1262"/>
      <c r="AZ277" s="1263"/>
      <c r="BA277" s="587">
        <f t="shared" si="35"/>
        <v>0</v>
      </c>
    </row>
    <row r="278" spans="1:53" s="17" customFormat="1" ht="16.75" hidden="1" customHeight="1" outlineLevel="1">
      <c r="A278" s="1260">
        <v>263</v>
      </c>
      <c r="B278" s="1261"/>
      <c r="C278" s="1262"/>
      <c r="D278" s="1263"/>
      <c r="E278" s="587">
        <f t="shared" si="27"/>
        <v>0</v>
      </c>
      <c r="G278" s="1260">
        <v>263</v>
      </c>
      <c r="H278" s="1261"/>
      <c r="I278" s="1262"/>
      <c r="J278" s="1263"/>
      <c r="K278" s="587">
        <f t="shared" si="28"/>
        <v>0</v>
      </c>
      <c r="M278" s="1260">
        <v>263</v>
      </c>
      <c r="N278" s="1261"/>
      <c r="O278" s="1262"/>
      <c r="P278" s="1263"/>
      <c r="Q278" s="587">
        <f t="shared" si="29"/>
        <v>0</v>
      </c>
      <c r="S278" s="1260">
        <v>263</v>
      </c>
      <c r="T278" s="1261"/>
      <c r="U278" s="1262"/>
      <c r="V278" s="1263"/>
      <c r="W278" s="587">
        <f t="shared" si="30"/>
        <v>0</v>
      </c>
      <c r="Y278" s="1260">
        <v>263</v>
      </c>
      <c r="Z278" s="1261"/>
      <c r="AA278" s="1262"/>
      <c r="AB278" s="1263"/>
      <c r="AC278" s="587">
        <f t="shared" si="31"/>
        <v>0</v>
      </c>
      <c r="AE278" s="1260">
        <v>263</v>
      </c>
      <c r="AF278" s="1261"/>
      <c r="AG278" s="1262"/>
      <c r="AH278" s="1263"/>
      <c r="AI278" s="587">
        <f t="shared" si="32"/>
        <v>0</v>
      </c>
      <c r="AK278" s="1260">
        <v>263</v>
      </c>
      <c r="AL278" s="1261"/>
      <c r="AM278" s="1262"/>
      <c r="AN278" s="1263"/>
      <c r="AO278" s="587">
        <f t="shared" si="33"/>
        <v>0</v>
      </c>
      <c r="AQ278" s="1260">
        <v>263</v>
      </c>
      <c r="AR278" s="1261"/>
      <c r="AS278" s="1262"/>
      <c r="AT278" s="1263"/>
      <c r="AU278" s="587">
        <f t="shared" si="34"/>
        <v>0</v>
      </c>
      <c r="AW278" s="1260">
        <v>263</v>
      </c>
      <c r="AX278" s="1261"/>
      <c r="AY278" s="1262"/>
      <c r="AZ278" s="1263"/>
      <c r="BA278" s="587">
        <f t="shared" si="35"/>
        <v>0</v>
      </c>
    </row>
    <row r="279" spans="1:53" s="17" customFormat="1" ht="16.75" hidden="1" customHeight="1" outlineLevel="1">
      <c r="A279" s="1260">
        <v>264</v>
      </c>
      <c r="B279" s="1261"/>
      <c r="C279" s="1262"/>
      <c r="D279" s="1263"/>
      <c r="E279" s="587">
        <f t="shared" si="27"/>
        <v>0</v>
      </c>
      <c r="G279" s="1260">
        <v>264</v>
      </c>
      <c r="H279" s="1261"/>
      <c r="I279" s="1262"/>
      <c r="J279" s="1263"/>
      <c r="K279" s="587">
        <f t="shared" si="28"/>
        <v>0</v>
      </c>
      <c r="M279" s="1260">
        <v>264</v>
      </c>
      <c r="N279" s="1261"/>
      <c r="O279" s="1262"/>
      <c r="P279" s="1263"/>
      <c r="Q279" s="587">
        <f t="shared" si="29"/>
        <v>0</v>
      </c>
      <c r="S279" s="1260">
        <v>264</v>
      </c>
      <c r="T279" s="1261"/>
      <c r="U279" s="1262"/>
      <c r="V279" s="1263"/>
      <c r="W279" s="587">
        <f t="shared" si="30"/>
        <v>0</v>
      </c>
      <c r="Y279" s="1260">
        <v>264</v>
      </c>
      <c r="Z279" s="1261"/>
      <c r="AA279" s="1262"/>
      <c r="AB279" s="1263"/>
      <c r="AC279" s="587">
        <f t="shared" si="31"/>
        <v>0</v>
      </c>
      <c r="AE279" s="1260">
        <v>264</v>
      </c>
      <c r="AF279" s="1261"/>
      <c r="AG279" s="1262"/>
      <c r="AH279" s="1263"/>
      <c r="AI279" s="587">
        <f t="shared" si="32"/>
        <v>0</v>
      </c>
      <c r="AK279" s="1260">
        <v>264</v>
      </c>
      <c r="AL279" s="1261"/>
      <c r="AM279" s="1262"/>
      <c r="AN279" s="1263"/>
      <c r="AO279" s="587">
        <f t="shared" si="33"/>
        <v>0</v>
      </c>
      <c r="AQ279" s="1260">
        <v>264</v>
      </c>
      <c r="AR279" s="1261"/>
      <c r="AS279" s="1262"/>
      <c r="AT279" s="1263"/>
      <c r="AU279" s="587">
        <f t="shared" si="34"/>
        <v>0</v>
      </c>
      <c r="AW279" s="1260">
        <v>264</v>
      </c>
      <c r="AX279" s="1261"/>
      <c r="AY279" s="1262"/>
      <c r="AZ279" s="1263"/>
      <c r="BA279" s="587">
        <f t="shared" si="35"/>
        <v>0</v>
      </c>
    </row>
    <row r="280" spans="1:53" s="17" customFormat="1" ht="16.75" hidden="1" customHeight="1" outlineLevel="1">
      <c r="A280" s="1260">
        <v>265</v>
      </c>
      <c r="B280" s="1261"/>
      <c r="C280" s="1262"/>
      <c r="D280" s="1263"/>
      <c r="E280" s="587">
        <f t="shared" si="27"/>
        <v>0</v>
      </c>
      <c r="G280" s="1260">
        <v>265</v>
      </c>
      <c r="H280" s="1261"/>
      <c r="I280" s="1262"/>
      <c r="J280" s="1263"/>
      <c r="K280" s="587">
        <f t="shared" si="28"/>
        <v>0</v>
      </c>
      <c r="M280" s="1260">
        <v>265</v>
      </c>
      <c r="N280" s="1261"/>
      <c r="O280" s="1262"/>
      <c r="P280" s="1263"/>
      <c r="Q280" s="587">
        <f t="shared" si="29"/>
        <v>0</v>
      </c>
      <c r="S280" s="1260">
        <v>265</v>
      </c>
      <c r="T280" s="1261"/>
      <c r="U280" s="1262"/>
      <c r="V280" s="1263"/>
      <c r="W280" s="587">
        <f t="shared" si="30"/>
        <v>0</v>
      </c>
      <c r="Y280" s="1260">
        <v>265</v>
      </c>
      <c r="Z280" s="1261"/>
      <c r="AA280" s="1262"/>
      <c r="AB280" s="1263"/>
      <c r="AC280" s="587">
        <f t="shared" si="31"/>
        <v>0</v>
      </c>
      <c r="AE280" s="1260">
        <v>265</v>
      </c>
      <c r="AF280" s="1261"/>
      <c r="AG280" s="1262"/>
      <c r="AH280" s="1263"/>
      <c r="AI280" s="587">
        <f t="shared" si="32"/>
        <v>0</v>
      </c>
      <c r="AK280" s="1260">
        <v>265</v>
      </c>
      <c r="AL280" s="1261"/>
      <c r="AM280" s="1262"/>
      <c r="AN280" s="1263"/>
      <c r="AO280" s="587">
        <f t="shared" si="33"/>
        <v>0</v>
      </c>
      <c r="AQ280" s="1260">
        <v>265</v>
      </c>
      <c r="AR280" s="1261"/>
      <c r="AS280" s="1262"/>
      <c r="AT280" s="1263"/>
      <c r="AU280" s="587">
        <f t="shared" si="34"/>
        <v>0</v>
      </c>
      <c r="AW280" s="1260">
        <v>265</v>
      </c>
      <c r="AX280" s="1261"/>
      <c r="AY280" s="1262"/>
      <c r="AZ280" s="1263"/>
      <c r="BA280" s="587">
        <f t="shared" si="35"/>
        <v>0</v>
      </c>
    </row>
    <row r="281" spans="1:53" s="17" customFormat="1" ht="16.75" hidden="1" customHeight="1" outlineLevel="1">
      <c r="A281" s="1260">
        <v>266</v>
      </c>
      <c r="B281" s="1261"/>
      <c r="C281" s="1262"/>
      <c r="D281" s="1263"/>
      <c r="E281" s="587">
        <f t="shared" si="27"/>
        <v>0</v>
      </c>
      <c r="G281" s="1260">
        <v>266</v>
      </c>
      <c r="H281" s="1261"/>
      <c r="I281" s="1262"/>
      <c r="J281" s="1263"/>
      <c r="K281" s="587">
        <f t="shared" si="28"/>
        <v>0</v>
      </c>
      <c r="M281" s="1260">
        <v>266</v>
      </c>
      <c r="N281" s="1261"/>
      <c r="O281" s="1262"/>
      <c r="P281" s="1263"/>
      <c r="Q281" s="587">
        <f t="shared" si="29"/>
        <v>0</v>
      </c>
      <c r="S281" s="1260">
        <v>266</v>
      </c>
      <c r="T281" s="1261"/>
      <c r="U281" s="1262"/>
      <c r="V281" s="1263"/>
      <c r="W281" s="587">
        <f t="shared" si="30"/>
        <v>0</v>
      </c>
      <c r="Y281" s="1260">
        <v>266</v>
      </c>
      <c r="Z281" s="1261"/>
      <c r="AA281" s="1262"/>
      <c r="AB281" s="1263"/>
      <c r="AC281" s="587">
        <f t="shared" si="31"/>
        <v>0</v>
      </c>
      <c r="AE281" s="1260">
        <v>266</v>
      </c>
      <c r="AF281" s="1261"/>
      <c r="AG281" s="1262"/>
      <c r="AH281" s="1263"/>
      <c r="AI281" s="587">
        <f t="shared" si="32"/>
        <v>0</v>
      </c>
      <c r="AK281" s="1260">
        <v>266</v>
      </c>
      <c r="AL281" s="1261"/>
      <c r="AM281" s="1262"/>
      <c r="AN281" s="1263"/>
      <c r="AO281" s="587">
        <f t="shared" si="33"/>
        <v>0</v>
      </c>
      <c r="AQ281" s="1260">
        <v>266</v>
      </c>
      <c r="AR281" s="1261"/>
      <c r="AS281" s="1262"/>
      <c r="AT281" s="1263"/>
      <c r="AU281" s="587">
        <f t="shared" si="34"/>
        <v>0</v>
      </c>
      <c r="AW281" s="1260">
        <v>266</v>
      </c>
      <c r="AX281" s="1261"/>
      <c r="AY281" s="1262"/>
      <c r="AZ281" s="1263"/>
      <c r="BA281" s="587">
        <f t="shared" si="35"/>
        <v>0</v>
      </c>
    </row>
    <row r="282" spans="1:53" s="17" customFormat="1" ht="16.75" hidden="1" customHeight="1" outlineLevel="1">
      <c r="A282" s="1260">
        <v>267</v>
      </c>
      <c r="B282" s="1261"/>
      <c r="C282" s="1262"/>
      <c r="D282" s="1263"/>
      <c r="E282" s="587">
        <f t="shared" si="27"/>
        <v>0</v>
      </c>
      <c r="G282" s="1260">
        <v>267</v>
      </c>
      <c r="H282" s="1261"/>
      <c r="I282" s="1262"/>
      <c r="J282" s="1263"/>
      <c r="K282" s="587">
        <f t="shared" si="28"/>
        <v>0</v>
      </c>
      <c r="M282" s="1260">
        <v>267</v>
      </c>
      <c r="N282" s="1261"/>
      <c r="O282" s="1262"/>
      <c r="P282" s="1263"/>
      <c r="Q282" s="587">
        <f t="shared" si="29"/>
        <v>0</v>
      </c>
      <c r="S282" s="1260">
        <v>267</v>
      </c>
      <c r="T282" s="1261"/>
      <c r="U282" s="1262"/>
      <c r="V282" s="1263"/>
      <c r="W282" s="587">
        <f t="shared" si="30"/>
        <v>0</v>
      </c>
      <c r="Y282" s="1260">
        <v>267</v>
      </c>
      <c r="Z282" s="1261"/>
      <c r="AA282" s="1262"/>
      <c r="AB282" s="1263"/>
      <c r="AC282" s="587">
        <f t="shared" si="31"/>
        <v>0</v>
      </c>
      <c r="AE282" s="1260">
        <v>267</v>
      </c>
      <c r="AF282" s="1261"/>
      <c r="AG282" s="1262"/>
      <c r="AH282" s="1263"/>
      <c r="AI282" s="587">
        <f t="shared" si="32"/>
        <v>0</v>
      </c>
      <c r="AK282" s="1260">
        <v>267</v>
      </c>
      <c r="AL282" s="1261"/>
      <c r="AM282" s="1262"/>
      <c r="AN282" s="1263"/>
      <c r="AO282" s="587">
        <f t="shared" si="33"/>
        <v>0</v>
      </c>
      <c r="AQ282" s="1260">
        <v>267</v>
      </c>
      <c r="AR282" s="1261"/>
      <c r="AS282" s="1262"/>
      <c r="AT282" s="1263"/>
      <c r="AU282" s="587">
        <f t="shared" si="34"/>
        <v>0</v>
      </c>
      <c r="AW282" s="1260">
        <v>267</v>
      </c>
      <c r="AX282" s="1261"/>
      <c r="AY282" s="1262"/>
      <c r="AZ282" s="1263"/>
      <c r="BA282" s="587">
        <f t="shared" si="35"/>
        <v>0</v>
      </c>
    </row>
    <row r="283" spans="1:53" s="17" customFormat="1" ht="16.75" hidden="1" customHeight="1" outlineLevel="1">
      <c r="A283" s="1260">
        <v>268</v>
      </c>
      <c r="B283" s="1261"/>
      <c r="C283" s="1262"/>
      <c r="D283" s="1263"/>
      <c r="E283" s="587">
        <f t="shared" si="27"/>
        <v>0</v>
      </c>
      <c r="G283" s="1260">
        <v>268</v>
      </c>
      <c r="H283" s="1261"/>
      <c r="I283" s="1262"/>
      <c r="J283" s="1263"/>
      <c r="K283" s="587">
        <f t="shared" si="28"/>
        <v>0</v>
      </c>
      <c r="M283" s="1260">
        <v>268</v>
      </c>
      <c r="N283" s="1261"/>
      <c r="O283" s="1262"/>
      <c r="P283" s="1263"/>
      <c r="Q283" s="587">
        <f t="shared" si="29"/>
        <v>0</v>
      </c>
      <c r="S283" s="1260">
        <v>268</v>
      </c>
      <c r="T283" s="1261"/>
      <c r="U283" s="1262"/>
      <c r="V283" s="1263"/>
      <c r="W283" s="587">
        <f t="shared" si="30"/>
        <v>0</v>
      </c>
      <c r="Y283" s="1260">
        <v>268</v>
      </c>
      <c r="Z283" s="1261"/>
      <c r="AA283" s="1262"/>
      <c r="AB283" s="1263"/>
      <c r="AC283" s="587">
        <f t="shared" si="31"/>
        <v>0</v>
      </c>
      <c r="AE283" s="1260">
        <v>268</v>
      </c>
      <c r="AF283" s="1261"/>
      <c r="AG283" s="1262"/>
      <c r="AH283" s="1263"/>
      <c r="AI283" s="587">
        <f t="shared" si="32"/>
        <v>0</v>
      </c>
      <c r="AK283" s="1260">
        <v>268</v>
      </c>
      <c r="AL283" s="1261"/>
      <c r="AM283" s="1262"/>
      <c r="AN283" s="1263"/>
      <c r="AO283" s="587">
        <f t="shared" si="33"/>
        <v>0</v>
      </c>
      <c r="AQ283" s="1260">
        <v>268</v>
      </c>
      <c r="AR283" s="1261"/>
      <c r="AS283" s="1262"/>
      <c r="AT283" s="1263"/>
      <c r="AU283" s="587">
        <f t="shared" si="34"/>
        <v>0</v>
      </c>
      <c r="AW283" s="1260">
        <v>268</v>
      </c>
      <c r="AX283" s="1261"/>
      <c r="AY283" s="1262"/>
      <c r="AZ283" s="1263"/>
      <c r="BA283" s="587">
        <f t="shared" si="35"/>
        <v>0</v>
      </c>
    </row>
    <row r="284" spans="1:53" s="17" customFormat="1" ht="16.75" hidden="1" customHeight="1" outlineLevel="1">
      <c r="A284" s="1260">
        <v>269</v>
      </c>
      <c r="B284" s="1261"/>
      <c r="C284" s="1262"/>
      <c r="D284" s="1263"/>
      <c r="E284" s="587">
        <f t="shared" si="27"/>
        <v>0</v>
      </c>
      <c r="G284" s="1260">
        <v>269</v>
      </c>
      <c r="H284" s="1261"/>
      <c r="I284" s="1262"/>
      <c r="J284" s="1263"/>
      <c r="K284" s="587">
        <f t="shared" si="28"/>
        <v>0</v>
      </c>
      <c r="M284" s="1260">
        <v>269</v>
      </c>
      <c r="N284" s="1261"/>
      <c r="O284" s="1262"/>
      <c r="P284" s="1263"/>
      <c r="Q284" s="587">
        <f t="shared" si="29"/>
        <v>0</v>
      </c>
      <c r="S284" s="1260">
        <v>269</v>
      </c>
      <c r="T284" s="1261"/>
      <c r="U284" s="1262"/>
      <c r="V284" s="1263"/>
      <c r="W284" s="587">
        <f t="shared" si="30"/>
        <v>0</v>
      </c>
      <c r="Y284" s="1260">
        <v>269</v>
      </c>
      <c r="Z284" s="1261"/>
      <c r="AA284" s="1262"/>
      <c r="AB284" s="1263"/>
      <c r="AC284" s="587">
        <f t="shared" si="31"/>
        <v>0</v>
      </c>
      <c r="AE284" s="1260">
        <v>269</v>
      </c>
      <c r="AF284" s="1261"/>
      <c r="AG284" s="1262"/>
      <c r="AH284" s="1263"/>
      <c r="AI284" s="587">
        <f t="shared" si="32"/>
        <v>0</v>
      </c>
      <c r="AK284" s="1260">
        <v>269</v>
      </c>
      <c r="AL284" s="1261"/>
      <c r="AM284" s="1262"/>
      <c r="AN284" s="1263"/>
      <c r="AO284" s="587">
        <f t="shared" si="33"/>
        <v>0</v>
      </c>
      <c r="AQ284" s="1260">
        <v>269</v>
      </c>
      <c r="AR284" s="1261"/>
      <c r="AS284" s="1262"/>
      <c r="AT284" s="1263"/>
      <c r="AU284" s="587">
        <f t="shared" si="34"/>
        <v>0</v>
      </c>
      <c r="AW284" s="1260">
        <v>269</v>
      </c>
      <c r="AX284" s="1261"/>
      <c r="AY284" s="1262"/>
      <c r="AZ284" s="1263"/>
      <c r="BA284" s="587">
        <f t="shared" si="35"/>
        <v>0</v>
      </c>
    </row>
    <row r="285" spans="1:53" s="17" customFormat="1" ht="16.75" hidden="1" customHeight="1" outlineLevel="1">
      <c r="A285" s="1260">
        <v>270</v>
      </c>
      <c r="B285" s="1261"/>
      <c r="C285" s="1262"/>
      <c r="D285" s="1263"/>
      <c r="E285" s="587">
        <f t="shared" si="27"/>
        <v>0</v>
      </c>
      <c r="G285" s="1260">
        <v>270</v>
      </c>
      <c r="H285" s="1261"/>
      <c r="I285" s="1262"/>
      <c r="J285" s="1263"/>
      <c r="K285" s="587">
        <f t="shared" si="28"/>
        <v>0</v>
      </c>
      <c r="M285" s="1260">
        <v>270</v>
      </c>
      <c r="N285" s="1261"/>
      <c r="O285" s="1262"/>
      <c r="P285" s="1263"/>
      <c r="Q285" s="587">
        <f t="shared" si="29"/>
        <v>0</v>
      </c>
      <c r="S285" s="1260">
        <v>270</v>
      </c>
      <c r="T285" s="1261"/>
      <c r="U285" s="1262"/>
      <c r="V285" s="1263"/>
      <c r="W285" s="587">
        <f t="shared" si="30"/>
        <v>0</v>
      </c>
      <c r="Y285" s="1260">
        <v>270</v>
      </c>
      <c r="Z285" s="1261"/>
      <c r="AA285" s="1262"/>
      <c r="AB285" s="1263"/>
      <c r="AC285" s="587">
        <f t="shared" si="31"/>
        <v>0</v>
      </c>
      <c r="AE285" s="1260">
        <v>270</v>
      </c>
      <c r="AF285" s="1261"/>
      <c r="AG285" s="1262"/>
      <c r="AH285" s="1263"/>
      <c r="AI285" s="587">
        <f t="shared" si="32"/>
        <v>0</v>
      </c>
      <c r="AK285" s="1260">
        <v>270</v>
      </c>
      <c r="AL285" s="1261"/>
      <c r="AM285" s="1262"/>
      <c r="AN285" s="1263"/>
      <c r="AO285" s="587">
        <f t="shared" si="33"/>
        <v>0</v>
      </c>
      <c r="AQ285" s="1260">
        <v>270</v>
      </c>
      <c r="AR285" s="1261"/>
      <c r="AS285" s="1262"/>
      <c r="AT285" s="1263"/>
      <c r="AU285" s="587">
        <f t="shared" si="34"/>
        <v>0</v>
      </c>
      <c r="AW285" s="1260">
        <v>270</v>
      </c>
      <c r="AX285" s="1261"/>
      <c r="AY285" s="1262"/>
      <c r="AZ285" s="1263"/>
      <c r="BA285" s="587">
        <f t="shared" si="35"/>
        <v>0</v>
      </c>
    </row>
    <row r="286" spans="1:53" s="17" customFormat="1" ht="16.75" hidden="1" customHeight="1" outlineLevel="1">
      <c r="A286" s="1260">
        <v>271</v>
      </c>
      <c r="B286" s="1261"/>
      <c r="C286" s="1262"/>
      <c r="D286" s="1263"/>
      <c r="E286" s="587">
        <f t="shared" si="27"/>
        <v>0</v>
      </c>
      <c r="G286" s="1260">
        <v>271</v>
      </c>
      <c r="H286" s="1261"/>
      <c r="I286" s="1262"/>
      <c r="J286" s="1263"/>
      <c r="K286" s="587">
        <f t="shared" si="28"/>
        <v>0</v>
      </c>
      <c r="M286" s="1260">
        <v>271</v>
      </c>
      <c r="N286" s="1261"/>
      <c r="O286" s="1262"/>
      <c r="P286" s="1263"/>
      <c r="Q286" s="587">
        <f t="shared" si="29"/>
        <v>0</v>
      </c>
      <c r="S286" s="1260">
        <v>271</v>
      </c>
      <c r="T286" s="1261"/>
      <c r="U286" s="1262"/>
      <c r="V286" s="1263"/>
      <c r="W286" s="587">
        <f t="shared" si="30"/>
        <v>0</v>
      </c>
      <c r="Y286" s="1260">
        <v>271</v>
      </c>
      <c r="Z286" s="1261"/>
      <c r="AA286" s="1262"/>
      <c r="AB286" s="1263"/>
      <c r="AC286" s="587">
        <f t="shared" si="31"/>
        <v>0</v>
      </c>
      <c r="AE286" s="1260">
        <v>271</v>
      </c>
      <c r="AF286" s="1261"/>
      <c r="AG286" s="1262"/>
      <c r="AH286" s="1263"/>
      <c r="AI286" s="587">
        <f t="shared" si="32"/>
        <v>0</v>
      </c>
      <c r="AK286" s="1260">
        <v>271</v>
      </c>
      <c r="AL286" s="1261"/>
      <c r="AM286" s="1262"/>
      <c r="AN286" s="1263"/>
      <c r="AO286" s="587">
        <f t="shared" si="33"/>
        <v>0</v>
      </c>
      <c r="AQ286" s="1260">
        <v>271</v>
      </c>
      <c r="AR286" s="1261"/>
      <c r="AS286" s="1262"/>
      <c r="AT286" s="1263"/>
      <c r="AU286" s="587">
        <f t="shared" si="34"/>
        <v>0</v>
      </c>
      <c r="AW286" s="1260">
        <v>271</v>
      </c>
      <c r="AX286" s="1261"/>
      <c r="AY286" s="1262"/>
      <c r="AZ286" s="1263"/>
      <c r="BA286" s="587">
        <f t="shared" si="35"/>
        <v>0</v>
      </c>
    </row>
    <row r="287" spans="1:53" s="17" customFormat="1" ht="16.75" hidden="1" customHeight="1" outlineLevel="1">
      <c r="A287" s="1260">
        <v>272</v>
      </c>
      <c r="B287" s="1261"/>
      <c r="C287" s="1262"/>
      <c r="D287" s="1263"/>
      <c r="E287" s="587">
        <f t="shared" si="27"/>
        <v>0</v>
      </c>
      <c r="G287" s="1260">
        <v>272</v>
      </c>
      <c r="H287" s="1261"/>
      <c r="I287" s="1262"/>
      <c r="J287" s="1263"/>
      <c r="K287" s="587">
        <f t="shared" si="28"/>
        <v>0</v>
      </c>
      <c r="M287" s="1260">
        <v>272</v>
      </c>
      <c r="N287" s="1261"/>
      <c r="O287" s="1262"/>
      <c r="P287" s="1263"/>
      <c r="Q287" s="587">
        <f t="shared" si="29"/>
        <v>0</v>
      </c>
      <c r="S287" s="1260">
        <v>272</v>
      </c>
      <c r="T287" s="1261"/>
      <c r="U287" s="1262"/>
      <c r="V287" s="1263"/>
      <c r="W287" s="587">
        <f t="shared" si="30"/>
        <v>0</v>
      </c>
      <c r="Y287" s="1260">
        <v>272</v>
      </c>
      <c r="Z287" s="1261"/>
      <c r="AA287" s="1262"/>
      <c r="AB287" s="1263"/>
      <c r="AC287" s="587">
        <f t="shared" si="31"/>
        <v>0</v>
      </c>
      <c r="AE287" s="1260">
        <v>272</v>
      </c>
      <c r="AF287" s="1261"/>
      <c r="AG287" s="1262"/>
      <c r="AH287" s="1263"/>
      <c r="AI287" s="587">
        <f t="shared" si="32"/>
        <v>0</v>
      </c>
      <c r="AK287" s="1260">
        <v>272</v>
      </c>
      <c r="AL287" s="1261"/>
      <c r="AM287" s="1262"/>
      <c r="AN287" s="1263"/>
      <c r="AO287" s="587">
        <f t="shared" si="33"/>
        <v>0</v>
      </c>
      <c r="AQ287" s="1260">
        <v>272</v>
      </c>
      <c r="AR287" s="1261"/>
      <c r="AS287" s="1262"/>
      <c r="AT287" s="1263"/>
      <c r="AU287" s="587">
        <f t="shared" si="34"/>
        <v>0</v>
      </c>
      <c r="AW287" s="1260">
        <v>272</v>
      </c>
      <c r="AX287" s="1261"/>
      <c r="AY287" s="1262"/>
      <c r="AZ287" s="1263"/>
      <c r="BA287" s="587">
        <f t="shared" si="35"/>
        <v>0</v>
      </c>
    </row>
    <row r="288" spans="1:53" s="17" customFormat="1" ht="16.75" hidden="1" customHeight="1" outlineLevel="1">
      <c r="A288" s="1260">
        <v>273</v>
      </c>
      <c r="B288" s="1261"/>
      <c r="C288" s="1262"/>
      <c r="D288" s="1263"/>
      <c r="E288" s="587">
        <f t="shared" si="27"/>
        <v>0</v>
      </c>
      <c r="G288" s="1260">
        <v>273</v>
      </c>
      <c r="H288" s="1261"/>
      <c r="I288" s="1262"/>
      <c r="J288" s="1263"/>
      <c r="K288" s="587">
        <f t="shared" si="28"/>
        <v>0</v>
      </c>
      <c r="M288" s="1260">
        <v>273</v>
      </c>
      <c r="N288" s="1261"/>
      <c r="O288" s="1262"/>
      <c r="P288" s="1263"/>
      <c r="Q288" s="587">
        <f t="shared" si="29"/>
        <v>0</v>
      </c>
      <c r="S288" s="1260">
        <v>273</v>
      </c>
      <c r="T288" s="1261"/>
      <c r="U288" s="1262"/>
      <c r="V288" s="1263"/>
      <c r="W288" s="587">
        <f t="shared" si="30"/>
        <v>0</v>
      </c>
      <c r="Y288" s="1260">
        <v>273</v>
      </c>
      <c r="Z288" s="1261"/>
      <c r="AA288" s="1262"/>
      <c r="AB288" s="1263"/>
      <c r="AC288" s="587">
        <f t="shared" si="31"/>
        <v>0</v>
      </c>
      <c r="AE288" s="1260">
        <v>273</v>
      </c>
      <c r="AF288" s="1261"/>
      <c r="AG288" s="1262"/>
      <c r="AH288" s="1263"/>
      <c r="AI288" s="587">
        <f t="shared" si="32"/>
        <v>0</v>
      </c>
      <c r="AK288" s="1260">
        <v>273</v>
      </c>
      <c r="AL288" s="1261"/>
      <c r="AM288" s="1262"/>
      <c r="AN288" s="1263"/>
      <c r="AO288" s="587">
        <f t="shared" si="33"/>
        <v>0</v>
      </c>
      <c r="AQ288" s="1260">
        <v>273</v>
      </c>
      <c r="AR288" s="1261"/>
      <c r="AS288" s="1262"/>
      <c r="AT288" s="1263"/>
      <c r="AU288" s="587">
        <f t="shared" si="34"/>
        <v>0</v>
      </c>
      <c r="AW288" s="1260">
        <v>273</v>
      </c>
      <c r="AX288" s="1261"/>
      <c r="AY288" s="1262"/>
      <c r="AZ288" s="1263"/>
      <c r="BA288" s="587">
        <f t="shared" si="35"/>
        <v>0</v>
      </c>
    </row>
    <row r="289" spans="1:53" s="17" customFormat="1" ht="16.75" hidden="1" customHeight="1" outlineLevel="1">
      <c r="A289" s="1260">
        <v>274</v>
      </c>
      <c r="B289" s="1261"/>
      <c r="C289" s="1262"/>
      <c r="D289" s="1263"/>
      <c r="E289" s="587">
        <f t="shared" si="27"/>
        <v>0</v>
      </c>
      <c r="G289" s="1260">
        <v>274</v>
      </c>
      <c r="H289" s="1261"/>
      <c r="I289" s="1262"/>
      <c r="J289" s="1263"/>
      <c r="K289" s="587">
        <f t="shared" si="28"/>
        <v>0</v>
      </c>
      <c r="M289" s="1260">
        <v>274</v>
      </c>
      <c r="N289" s="1261"/>
      <c r="O289" s="1262"/>
      <c r="P289" s="1263"/>
      <c r="Q289" s="587">
        <f t="shared" si="29"/>
        <v>0</v>
      </c>
      <c r="S289" s="1260">
        <v>274</v>
      </c>
      <c r="T289" s="1261"/>
      <c r="U289" s="1262"/>
      <c r="V289" s="1263"/>
      <c r="W289" s="587">
        <f t="shared" si="30"/>
        <v>0</v>
      </c>
      <c r="Y289" s="1260">
        <v>274</v>
      </c>
      <c r="Z289" s="1261"/>
      <c r="AA289" s="1262"/>
      <c r="AB289" s="1263"/>
      <c r="AC289" s="587">
        <f t="shared" si="31"/>
        <v>0</v>
      </c>
      <c r="AE289" s="1260">
        <v>274</v>
      </c>
      <c r="AF289" s="1261"/>
      <c r="AG289" s="1262"/>
      <c r="AH289" s="1263"/>
      <c r="AI289" s="587">
        <f t="shared" si="32"/>
        <v>0</v>
      </c>
      <c r="AK289" s="1260">
        <v>274</v>
      </c>
      <c r="AL289" s="1261"/>
      <c r="AM289" s="1262"/>
      <c r="AN289" s="1263"/>
      <c r="AO289" s="587">
        <f t="shared" si="33"/>
        <v>0</v>
      </c>
      <c r="AQ289" s="1260">
        <v>274</v>
      </c>
      <c r="AR289" s="1261"/>
      <c r="AS289" s="1262"/>
      <c r="AT289" s="1263"/>
      <c r="AU289" s="587">
        <f t="shared" si="34"/>
        <v>0</v>
      </c>
      <c r="AW289" s="1260">
        <v>274</v>
      </c>
      <c r="AX289" s="1261"/>
      <c r="AY289" s="1262"/>
      <c r="AZ289" s="1263"/>
      <c r="BA289" s="587">
        <f t="shared" si="35"/>
        <v>0</v>
      </c>
    </row>
    <row r="290" spans="1:53" s="17" customFormat="1" ht="16.75" hidden="1" customHeight="1" outlineLevel="1">
      <c r="A290" s="1260">
        <v>275</v>
      </c>
      <c r="B290" s="1261"/>
      <c r="C290" s="1262"/>
      <c r="D290" s="1263"/>
      <c r="E290" s="587">
        <f t="shared" si="27"/>
        <v>0</v>
      </c>
      <c r="G290" s="1260">
        <v>275</v>
      </c>
      <c r="H290" s="1261"/>
      <c r="I290" s="1262"/>
      <c r="J290" s="1263"/>
      <c r="K290" s="587">
        <f t="shared" si="28"/>
        <v>0</v>
      </c>
      <c r="M290" s="1260">
        <v>275</v>
      </c>
      <c r="N290" s="1261"/>
      <c r="O290" s="1262"/>
      <c r="P290" s="1263"/>
      <c r="Q290" s="587">
        <f t="shared" si="29"/>
        <v>0</v>
      </c>
      <c r="S290" s="1260">
        <v>275</v>
      </c>
      <c r="T290" s="1261"/>
      <c r="U290" s="1262"/>
      <c r="V290" s="1263"/>
      <c r="W290" s="587">
        <f t="shared" si="30"/>
        <v>0</v>
      </c>
      <c r="Y290" s="1260">
        <v>275</v>
      </c>
      <c r="Z290" s="1261"/>
      <c r="AA290" s="1262"/>
      <c r="AB290" s="1263"/>
      <c r="AC290" s="587">
        <f t="shared" si="31"/>
        <v>0</v>
      </c>
      <c r="AE290" s="1260">
        <v>275</v>
      </c>
      <c r="AF290" s="1261"/>
      <c r="AG290" s="1262"/>
      <c r="AH290" s="1263"/>
      <c r="AI290" s="587">
        <f t="shared" si="32"/>
        <v>0</v>
      </c>
      <c r="AK290" s="1260">
        <v>275</v>
      </c>
      <c r="AL290" s="1261"/>
      <c r="AM290" s="1262"/>
      <c r="AN290" s="1263"/>
      <c r="AO290" s="587">
        <f t="shared" si="33"/>
        <v>0</v>
      </c>
      <c r="AQ290" s="1260">
        <v>275</v>
      </c>
      <c r="AR290" s="1261"/>
      <c r="AS290" s="1262"/>
      <c r="AT290" s="1263"/>
      <c r="AU290" s="587">
        <f t="shared" si="34"/>
        <v>0</v>
      </c>
      <c r="AW290" s="1260">
        <v>275</v>
      </c>
      <c r="AX290" s="1261"/>
      <c r="AY290" s="1262"/>
      <c r="AZ290" s="1263"/>
      <c r="BA290" s="587">
        <f t="shared" si="35"/>
        <v>0</v>
      </c>
    </row>
    <row r="291" spans="1:53" s="17" customFormat="1" ht="16.75" hidden="1" customHeight="1" outlineLevel="1">
      <c r="A291" s="1260">
        <v>276</v>
      </c>
      <c r="B291" s="1261"/>
      <c r="C291" s="1262"/>
      <c r="D291" s="1263"/>
      <c r="E291" s="587">
        <f t="shared" si="27"/>
        <v>0</v>
      </c>
      <c r="G291" s="1260">
        <v>276</v>
      </c>
      <c r="H291" s="1261"/>
      <c r="I291" s="1262"/>
      <c r="J291" s="1263"/>
      <c r="K291" s="587">
        <f t="shared" si="28"/>
        <v>0</v>
      </c>
      <c r="M291" s="1260">
        <v>276</v>
      </c>
      <c r="N291" s="1261"/>
      <c r="O291" s="1262"/>
      <c r="P291" s="1263"/>
      <c r="Q291" s="587">
        <f t="shared" si="29"/>
        <v>0</v>
      </c>
      <c r="S291" s="1260">
        <v>276</v>
      </c>
      <c r="T291" s="1261"/>
      <c r="U291" s="1262"/>
      <c r="V291" s="1263"/>
      <c r="W291" s="587">
        <f t="shared" si="30"/>
        <v>0</v>
      </c>
      <c r="Y291" s="1260">
        <v>276</v>
      </c>
      <c r="Z291" s="1261"/>
      <c r="AA291" s="1262"/>
      <c r="AB291" s="1263"/>
      <c r="AC291" s="587">
        <f t="shared" si="31"/>
        <v>0</v>
      </c>
      <c r="AE291" s="1260">
        <v>276</v>
      </c>
      <c r="AF291" s="1261"/>
      <c r="AG291" s="1262"/>
      <c r="AH291" s="1263"/>
      <c r="AI291" s="587">
        <f t="shared" si="32"/>
        <v>0</v>
      </c>
      <c r="AK291" s="1260">
        <v>276</v>
      </c>
      <c r="AL291" s="1261"/>
      <c r="AM291" s="1262"/>
      <c r="AN291" s="1263"/>
      <c r="AO291" s="587">
        <f t="shared" si="33"/>
        <v>0</v>
      </c>
      <c r="AQ291" s="1260">
        <v>276</v>
      </c>
      <c r="AR291" s="1261"/>
      <c r="AS291" s="1262"/>
      <c r="AT291" s="1263"/>
      <c r="AU291" s="587">
        <f t="shared" si="34"/>
        <v>0</v>
      </c>
      <c r="AW291" s="1260">
        <v>276</v>
      </c>
      <c r="AX291" s="1261"/>
      <c r="AY291" s="1262"/>
      <c r="AZ291" s="1263"/>
      <c r="BA291" s="587">
        <f t="shared" si="35"/>
        <v>0</v>
      </c>
    </row>
    <row r="292" spans="1:53" s="17" customFormat="1" ht="16.75" hidden="1" customHeight="1" outlineLevel="1">
      <c r="A292" s="1260">
        <v>277</v>
      </c>
      <c r="B292" s="1261"/>
      <c r="C292" s="1262"/>
      <c r="D292" s="1263"/>
      <c r="E292" s="587">
        <f t="shared" si="27"/>
        <v>0</v>
      </c>
      <c r="G292" s="1260">
        <v>277</v>
      </c>
      <c r="H292" s="1261"/>
      <c r="I292" s="1262"/>
      <c r="J292" s="1263"/>
      <c r="K292" s="587">
        <f t="shared" si="28"/>
        <v>0</v>
      </c>
      <c r="M292" s="1260">
        <v>277</v>
      </c>
      <c r="N292" s="1261"/>
      <c r="O292" s="1262"/>
      <c r="P292" s="1263"/>
      <c r="Q292" s="587">
        <f t="shared" si="29"/>
        <v>0</v>
      </c>
      <c r="S292" s="1260">
        <v>277</v>
      </c>
      <c r="T292" s="1261"/>
      <c r="U292" s="1262"/>
      <c r="V292" s="1263"/>
      <c r="W292" s="587">
        <f t="shared" si="30"/>
        <v>0</v>
      </c>
      <c r="Y292" s="1260">
        <v>277</v>
      </c>
      <c r="Z292" s="1261"/>
      <c r="AA292" s="1262"/>
      <c r="AB292" s="1263"/>
      <c r="AC292" s="587">
        <f t="shared" si="31"/>
        <v>0</v>
      </c>
      <c r="AE292" s="1260">
        <v>277</v>
      </c>
      <c r="AF292" s="1261"/>
      <c r="AG292" s="1262"/>
      <c r="AH292" s="1263"/>
      <c r="AI292" s="587">
        <f t="shared" si="32"/>
        <v>0</v>
      </c>
      <c r="AK292" s="1260">
        <v>277</v>
      </c>
      <c r="AL292" s="1261"/>
      <c r="AM292" s="1262"/>
      <c r="AN292" s="1263"/>
      <c r="AO292" s="587">
        <f t="shared" si="33"/>
        <v>0</v>
      </c>
      <c r="AQ292" s="1260">
        <v>277</v>
      </c>
      <c r="AR292" s="1261"/>
      <c r="AS292" s="1262"/>
      <c r="AT292" s="1263"/>
      <c r="AU292" s="587">
        <f t="shared" si="34"/>
        <v>0</v>
      </c>
      <c r="AW292" s="1260">
        <v>277</v>
      </c>
      <c r="AX292" s="1261"/>
      <c r="AY292" s="1262"/>
      <c r="AZ292" s="1263"/>
      <c r="BA292" s="587">
        <f t="shared" si="35"/>
        <v>0</v>
      </c>
    </row>
    <row r="293" spans="1:53" s="17" customFormat="1" ht="16.75" hidden="1" customHeight="1" outlineLevel="1">
      <c r="A293" s="1260">
        <v>278</v>
      </c>
      <c r="B293" s="1261"/>
      <c r="C293" s="1262"/>
      <c r="D293" s="1263"/>
      <c r="E293" s="587">
        <f t="shared" si="27"/>
        <v>0</v>
      </c>
      <c r="G293" s="1260">
        <v>278</v>
      </c>
      <c r="H293" s="1261"/>
      <c r="I293" s="1262"/>
      <c r="J293" s="1263"/>
      <c r="K293" s="587">
        <f t="shared" si="28"/>
        <v>0</v>
      </c>
      <c r="M293" s="1260">
        <v>278</v>
      </c>
      <c r="N293" s="1261"/>
      <c r="O293" s="1262"/>
      <c r="P293" s="1263"/>
      <c r="Q293" s="587">
        <f t="shared" si="29"/>
        <v>0</v>
      </c>
      <c r="S293" s="1260">
        <v>278</v>
      </c>
      <c r="T293" s="1261"/>
      <c r="U293" s="1262"/>
      <c r="V293" s="1263"/>
      <c r="W293" s="587">
        <f t="shared" si="30"/>
        <v>0</v>
      </c>
      <c r="Y293" s="1260">
        <v>278</v>
      </c>
      <c r="Z293" s="1261"/>
      <c r="AA293" s="1262"/>
      <c r="AB293" s="1263"/>
      <c r="AC293" s="587">
        <f t="shared" si="31"/>
        <v>0</v>
      </c>
      <c r="AE293" s="1260">
        <v>278</v>
      </c>
      <c r="AF293" s="1261"/>
      <c r="AG293" s="1262"/>
      <c r="AH293" s="1263"/>
      <c r="AI293" s="587">
        <f t="shared" si="32"/>
        <v>0</v>
      </c>
      <c r="AK293" s="1260">
        <v>278</v>
      </c>
      <c r="AL293" s="1261"/>
      <c r="AM293" s="1262"/>
      <c r="AN293" s="1263"/>
      <c r="AO293" s="587">
        <f t="shared" si="33"/>
        <v>0</v>
      </c>
      <c r="AQ293" s="1260">
        <v>278</v>
      </c>
      <c r="AR293" s="1261"/>
      <c r="AS293" s="1262"/>
      <c r="AT293" s="1263"/>
      <c r="AU293" s="587">
        <f t="shared" si="34"/>
        <v>0</v>
      </c>
      <c r="AW293" s="1260">
        <v>278</v>
      </c>
      <c r="AX293" s="1261"/>
      <c r="AY293" s="1262"/>
      <c r="AZ293" s="1263"/>
      <c r="BA293" s="587">
        <f t="shared" si="35"/>
        <v>0</v>
      </c>
    </row>
    <row r="294" spans="1:53" s="17" customFormat="1" ht="16.75" hidden="1" customHeight="1" outlineLevel="1">
      <c r="A294" s="1260">
        <v>279</v>
      </c>
      <c r="B294" s="1261"/>
      <c r="C294" s="1262"/>
      <c r="D294" s="1263"/>
      <c r="E294" s="587">
        <f t="shared" si="27"/>
        <v>0</v>
      </c>
      <c r="G294" s="1260">
        <v>279</v>
      </c>
      <c r="H294" s="1261"/>
      <c r="I294" s="1262"/>
      <c r="J294" s="1263"/>
      <c r="K294" s="587">
        <f t="shared" si="28"/>
        <v>0</v>
      </c>
      <c r="M294" s="1260">
        <v>279</v>
      </c>
      <c r="N294" s="1261"/>
      <c r="O294" s="1262"/>
      <c r="P294" s="1263"/>
      <c r="Q294" s="587">
        <f t="shared" si="29"/>
        <v>0</v>
      </c>
      <c r="S294" s="1260">
        <v>279</v>
      </c>
      <c r="T294" s="1261"/>
      <c r="U294" s="1262"/>
      <c r="V294" s="1263"/>
      <c r="W294" s="587">
        <f t="shared" si="30"/>
        <v>0</v>
      </c>
      <c r="Y294" s="1260">
        <v>279</v>
      </c>
      <c r="Z294" s="1261"/>
      <c r="AA294" s="1262"/>
      <c r="AB294" s="1263"/>
      <c r="AC294" s="587">
        <f t="shared" si="31"/>
        <v>0</v>
      </c>
      <c r="AE294" s="1260">
        <v>279</v>
      </c>
      <c r="AF294" s="1261"/>
      <c r="AG294" s="1262"/>
      <c r="AH294" s="1263"/>
      <c r="AI294" s="587">
        <f t="shared" si="32"/>
        <v>0</v>
      </c>
      <c r="AK294" s="1260">
        <v>279</v>
      </c>
      <c r="AL294" s="1261"/>
      <c r="AM294" s="1262"/>
      <c r="AN294" s="1263"/>
      <c r="AO294" s="587">
        <f t="shared" si="33"/>
        <v>0</v>
      </c>
      <c r="AQ294" s="1260">
        <v>279</v>
      </c>
      <c r="AR294" s="1261"/>
      <c r="AS294" s="1262"/>
      <c r="AT294" s="1263"/>
      <c r="AU294" s="587">
        <f t="shared" si="34"/>
        <v>0</v>
      </c>
      <c r="AW294" s="1260">
        <v>279</v>
      </c>
      <c r="AX294" s="1261"/>
      <c r="AY294" s="1262"/>
      <c r="AZ294" s="1263"/>
      <c r="BA294" s="587">
        <f t="shared" si="35"/>
        <v>0</v>
      </c>
    </row>
    <row r="295" spans="1:53" s="17" customFormat="1" ht="16.75" hidden="1" customHeight="1" outlineLevel="1">
      <c r="A295" s="1260">
        <v>280</v>
      </c>
      <c r="B295" s="1261"/>
      <c r="C295" s="1262"/>
      <c r="D295" s="1263"/>
      <c r="E295" s="587">
        <f t="shared" si="27"/>
        <v>0</v>
      </c>
      <c r="G295" s="1260">
        <v>280</v>
      </c>
      <c r="H295" s="1261"/>
      <c r="I295" s="1262"/>
      <c r="J295" s="1263"/>
      <c r="K295" s="587">
        <f t="shared" si="28"/>
        <v>0</v>
      </c>
      <c r="M295" s="1260">
        <v>280</v>
      </c>
      <c r="N295" s="1261"/>
      <c r="O295" s="1262"/>
      <c r="P295" s="1263"/>
      <c r="Q295" s="587">
        <f t="shared" si="29"/>
        <v>0</v>
      </c>
      <c r="S295" s="1260">
        <v>280</v>
      </c>
      <c r="T295" s="1261"/>
      <c r="U295" s="1262"/>
      <c r="V295" s="1263"/>
      <c r="W295" s="587">
        <f t="shared" si="30"/>
        <v>0</v>
      </c>
      <c r="Y295" s="1260">
        <v>280</v>
      </c>
      <c r="Z295" s="1261"/>
      <c r="AA295" s="1262"/>
      <c r="AB295" s="1263"/>
      <c r="AC295" s="587">
        <f t="shared" si="31"/>
        <v>0</v>
      </c>
      <c r="AE295" s="1260">
        <v>280</v>
      </c>
      <c r="AF295" s="1261"/>
      <c r="AG295" s="1262"/>
      <c r="AH295" s="1263"/>
      <c r="AI295" s="587">
        <f t="shared" si="32"/>
        <v>0</v>
      </c>
      <c r="AK295" s="1260">
        <v>280</v>
      </c>
      <c r="AL295" s="1261"/>
      <c r="AM295" s="1262"/>
      <c r="AN295" s="1263"/>
      <c r="AO295" s="587">
        <f t="shared" si="33"/>
        <v>0</v>
      </c>
      <c r="AQ295" s="1260">
        <v>280</v>
      </c>
      <c r="AR295" s="1261"/>
      <c r="AS295" s="1262"/>
      <c r="AT295" s="1263"/>
      <c r="AU295" s="587">
        <f t="shared" si="34"/>
        <v>0</v>
      </c>
      <c r="AW295" s="1260">
        <v>280</v>
      </c>
      <c r="AX295" s="1261"/>
      <c r="AY295" s="1262"/>
      <c r="AZ295" s="1263"/>
      <c r="BA295" s="587">
        <f t="shared" si="35"/>
        <v>0</v>
      </c>
    </row>
    <row r="296" spans="1:53" s="17" customFormat="1" ht="16.75" hidden="1" customHeight="1" outlineLevel="1">
      <c r="A296" s="1260">
        <v>281</v>
      </c>
      <c r="B296" s="1261"/>
      <c r="C296" s="1262"/>
      <c r="D296" s="1263"/>
      <c r="E296" s="587">
        <f t="shared" si="27"/>
        <v>0</v>
      </c>
      <c r="G296" s="1260">
        <v>281</v>
      </c>
      <c r="H296" s="1261"/>
      <c r="I296" s="1262"/>
      <c r="J296" s="1263"/>
      <c r="K296" s="587">
        <f t="shared" si="28"/>
        <v>0</v>
      </c>
      <c r="M296" s="1260">
        <v>281</v>
      </c>
      <c r="N296" s="1261"/>
      <c r="O296" s="1262"/>
      <c r="P296" s="1263"/>
      <c r="Q296" s="587">
        <f t="shared" si="29"/>
        <v>0</v>
      </c>
      <c r="S296" s="1260">
        <v>281</v>
      </c>
      <c r="T296" s="1261"/>
      <c r="U296" s="1262"/>
      <c r="V296" s="1263"/>
      <c r="W296" s="587">
        <f t="shared" si="30"/>
        <v>0</v>
      </c>
      <c r="Y296" s="1260">
        <v>281</v>
      </c>
      <c r="Z296" s="1261"/>
      <c r="AA296" s="1262"/>
      <c r="AB296" s="1263"/>
      <c r="AC296" s="587">
        <f t="shared" si="31"/>
        <v>0</v>
      </c>
      <c r="AE296" s="1260">
        <v>281</v>
      </c>
      <c r="AF296" s="1261"/>
      <c r="AG296" s="1262"/>
      <c r="AH296" s="1263"/>
      <c r="AI296" s="587">
        <f t="shared" si="32"/>
        <v>0</v>
      </c>
      <c r="AK296" s="1260">
        <v>281</v>
      </c>
      <c r="AL296" s="1261"/>
      <c r="AM296" s="1262"/>
      <c r="AN296" s="1263"/>
      <c r="AO296" s="587">
        <f t="shared" si="33"/>
        <v>0</v>
      </c>
      <c r="AQ296" s="1260">
        <v>281</v>
      </c>
      <c r="AR296" s="1261"/>
      <c r="AS296" s="1262"/>
      <c r="AT296" s="1263"/>
      <c r="AU296" s="587">
        <f t="shared" si="34"/>
        <v>0</v>
      </c>
      <c r="AW296" s="1260">
        <v>281</v>
      </c>
      <c r="AX296" s="1261"/>
      <c r="AY296" s="1262"/>
      <c r="AZ296" s="1263"/>
      <c r="BA296" s="587">
        <f t="shared" si="35"/>
        <v>0</v>
      </c>
    </row>
    <row r="297" spans="1:53" s="17" customFormat="1" ht="16.75" hidden="1" customHeight="1" outlineLevel="1">
      <c r="A297" s="1260">
        <v>282</v>
      </c>
      <c r="B297" s="1261"/>
      <c r="C297" s="1262"/>
      <c r="D297" s="1263"/>
      <c r="E297" s="587">
        <f t="shared" si="27"/>
        <v>0</v>
      </c>
      <c r="G297" s="1260">
        <v>282</v>
      </c>
      <c r="H297" s="1261"/>
      <c r="I297" s="1262"/>
      <c r="J297" s="1263"/>
      <c r="K297" s="587">
        <f t="shared" si="28"/>
        <v>0</v>
      </c>
      <c r="M297" s="1260">
        <v>282</v>
      </c>
      <c r="N297" s="1261"/>
      <c r="O297" s="1262"/>
      <c r="P297" s="1263"/>
      <c r="Q297" s="587">
        <f t="shared" si="29"/>
        <v>0</v>
      </c>
      <c r="S297" s="1260">
        <v>282</v>
      </c>
      <c r="T297" s="1261"/>
      <c r="U297" s="1262"/>
      <c r="V297" s="1263"/>
      <c r="W297" s="587">
        <f t="shared" si="30"/>
        <v>0</v>
      </c>
      <c r="Y297" s="1260">
        <v>282</v>
      </c>
      <c r="Z297" s="1261"/>
      <c r="AA297" s="1262"/>
      <c r="AB297" s="1263"/>
      <c r="AC297" s="587">
        <f t="shared" si="31"/>
        <v>0</v>
      </c>
      <c r="AE297" s="1260">
        <v>282</v>
      </c>
      <c r="AF297" s="1261"/>
      <c r="AG297" s="1262"/>
      <c r="AH297" s="1263"/>
      <c r="AI297" s="587">
        <f t="shared" si="32"/>
        <v>0</v>
      </c>
      <c r="AK297" s="1260">
        <v>282</v>
      </c>
      <c r="AL297" s="1261"/>
      <c r="AM297" s="1262"/>
      <c r="AN297" s="1263"/>
      <c r="AO297" s="587">
        <f t="shared" si="33"/>
        <v>0</v>
      </c>
      <c r="AQ297" s="1260">
        <v>282</v>
      </c>
      <c r="AR297" s="1261"/>
      <c r="AS297" s="1262"/>
      <c r="AT297" s="1263"/>
      <c r="AU297" s="587">
        <f t="shared" si="34"/>
        <v>0</v>
      </c>
      <c r="AW297" s="1260">
        <v>282</v>
      </c>
      <c r="AX297" s="1261"/>
      <c r="AY297" s="1262"/>
      <c r="AZ297" s="1263"/>
      <c r="BA297" s="587">
        <f t="shared" si="35"/>
        <v>0</v>
      </c>
    </row>
    <row r="298" spans="1:53" s="17" customFormat="1" ht="16.75" hidden="1" customHeight="1" outlineLevel="1">
      <c r="A298" s="1260">
        <v>283</v>
      </c>
      <c r="B298" s="1261"/>
      <c r="C298" s="1262"/>
      <c r="D298" s="1263"/>
      <c r="E298" s="587">
        <f t="shared" si="27"/>
        <v>0</v>
      </c>
      <c r="G298" s="1260">
        <v>283</v>
      </c>
      <c r="H298" s="1261"/>
      <c r="I298" s="1262"/>
      <c r="J298" s="1263"/>
      <c r="K298" s="587">
        <f t="shared" si="28"/>
        <v>0</v>
      </c>
      <c r="M298" s="1260">
        <v>283</v>
      </c>
      <c r="N298" s="1261"/>
      <c r="O298" s="1262"/>
      <c r="P298" s="1263"/>
      <c r="Q298" s="587">
        <f t="shared" si="29"/>
        <v>0</v>
      </c>
      <c r="S298" s="1260">
        <v>283</v>
      </c>
      <c r="T298" s="1261"/>
      <c r="U298" s="1262"/>
      <c r="V298" s="1263"/>
      <c r="W298" s="587">
        <f t="shared" si="30"/>
        <v>0</v>
      </c>
      <c r="Y298" s="1260">
        <v>283</v>
      </c>
      <c r="Z298" s="1261"/>
      <c r="AA298" s="1262"/>
      <c r="AB298" s="1263"/>
      <c r="AC298" s="587">
        <f t="shared" si="31"/>
        <v>0</v>
      </c>
      <c r="AE298" s="1260">
        <v>283</v>
      </c>
      <c r="AF298" s="1261"/>
      <c r="AG298" s="1262"/>
      <c r="AH298" s="1263"/>
      <c r="AI298" s="587">
        <f t="shared" si="32"/>
        <v>0</v>
      </c>
      <c r="AK298" s="1260">
        <v>283</v>
      </c>
      <c r="AL298" s="1261"/>
      <c r="AM298" s="1262"/>
      <c r="AN298" s="1263"/>
      <c r="AO298" s="587">
        <f t="shared" si="33"/>
        <v>0</v>
      </c>
      <c r="AQ298" s="1260">
        <v>283</v>
      </c>
      <c r="AR298" s="1261"/>
      <c r="AS298" s="1262"/>
      <c r="AT298" s="1263"/>
      <c r="AU298" s="587">
        <f t="shared" si="34"/>
        <v>0</v>
      </c>
      <c r="AW298" s="1260">
        <v>283</v>
      </c>
      <c r="AX298" s="1261"/>
      <c r="AY298" s="1262"/>
      <c r="AZ298" s="1263"/>
      <c r="BA298" s="587">
        <f t="shared" si="35"/>
        <v>0</v>
      </c>
    </row>
    <row r="299" spans="1:53" s="17" customFormat="1" ht="16.75" hidden="1" customHeight="1" outlineLevel="1">
      <c r="A299" s="1260">
        <v>284</v>
      </c>
      <c r="B299" s="1261"/>
      <c r="C299" s="1262"/>
      <c r="D299" s="1263"/>
      <c r="E299" s="587">
        <f t="shared" si="27"/>
        <v>0</v>
      </c>
      <c r="G299" s="1260">
        <v>284</v>
      </c>
      <c r="H299" s="1261"/>
      <c r="I299" s="1262"/>
      <c r="J299" s="1263"/>
      <c r="K299" s="587">
        <f t="shared" si="28"/>
        <v>0</v>
      </c>
      <c r="M299" s="1260">
        <v>284</v>
      </c>
      <c r="N299" s="1261"/>
      <c r="O299" s="1262"/>
      <c r="P299" s="1263"/>
      <c r="Q299" s="587">
        <f t="shared" si="29"/>
        <v>0</v>
      </c>
      <c r="S299" s="1260">
        <v>284</v>
      </c>
      <c r="T299" s="1261"/>
      <c r="U299" s="1262"/>
      <c r="V299" s="1263"/>
      <c r="W299" s="587">
        <f t="shared" si="30"/>
        <v>0</v>
      </c>
      <c r="Y299" s="1260">
        <v>284</v>
      </c>
      <c r="Z299" s="1261"/>
      <c r="AA299" s="1262"/>
      <c r="AB299" s="1263"/>
      <c r="AC299" s="587">
        <f t="shared" si="31"/>
        <v>0</v>
      </c>
      <c r="AE299" s="1260">
        <v>284</v>
      </c>
      <c r="AF299" s="1261"/>
      <c r="AG299" s="1262"/>
      <c r="AH299" s="1263"/>
      <c r="AI299" s="587">
        <f t="shared" si="32"/>
        <v>0</v>
      </c>
      <c r="AK299" s="1260">
        <v>284</v>
      </c>
      <c r="AL299" s="1261"/>
      <c r="AM299" s="1262"/>
      <c r="AN299" s="1263"/>
      <c r="AO299" s="587">
        <f t="shared" si="33"/>
        <v>0</v>
      </c>
      <c r="AQ299" s="1260">
        <v>284</v>
      </c>
      <c r="AR299" s="1261"/>
      <c r="AS299" s="1262"/>
      <c r="AT299" s="1263"/>
      <c r="AU299" s="587">
        <f t="shared" si="34"/>
        <v>0</v>
      </c>
      <c r="AW299" s="1260">
        <v>284</v>
      </c>
      <c r="AX299" s="1261"/>
      <c r="AY299" s="1262"/>
      <c r="AZ299" s="1263"/>
      <c r="BA299" s="587">
        <f t="shared" si="35"/>
        <v>0</v>
      </c>
    </row>
    <row r="300" spans="1:53" s="17" customFormat="1" ht="16.75" hidden="1" customHeight="1" outlineLevel="1">
      <c r="A300" s="1260">
        <v>285</v>
      </c>
      <c r="B300" s="1261"/>
      <c r="C300" s="1262"/>
      <c r="D300" s="1263"/>
      <c r="E300" s="587">
        <f t="shared" si="27"/>
        <v>0</v>
      </c>
      <c r="G300" s="1260">
        <v>285</v>
      </c>
      <c r="H300" s="1261"/>
      <c r="I300" s="1262"/>
      <c r="J300" s="1263"/>
      <c r="K300" s="587">
        <f t="shared" si="28"/>
        <v>0</v>
      </c>
      <c r="M300" s="1260">
        <v>285</v>
      </c>
      <c r="N300" s="1261"/>
      <c r="O300" s="1262"/>
      <c r="P300" s="1263"/>
      <c r="Q300" s="587">
        <f t="shared" si="29"/>
        <v>0</v>
      </c>
      <c r="S300" s="1260">
        <v>285</v>
      </c>
      <c r="T300" s="1261"/>
      <c r="U300" s="1262"/>
      <c r="V300" s="1263"/>
      <c r="W300" s="587">
        <f t="shared" si="30"/>
        <v>0</v>
      </c>
      <c r="Y300" s="1260">
        <v>285</v>
      </c>
      <c r="Z300" s="1261"/>
      <c r="AA300" s="1262"/>
      <c r="AB300" s="1263"/>
      <c r="AC300" s="587">
        <f t="shared" si="31"/>
        <v>0</v>
      </c>
      <c r="AE300" s="1260">
        <v>285</v>
      </c>
      <c r="AF300" s="1261"/>
      <c r="AG300" s="1262"/>
      <c r="AH300" s="1263"/>
      <c r="AI300" s="587">
        <f t="shared" si="32"/>
        <v>0</v>
      </c>
      <c r="AK300" s="1260">
        <v>285</v>
      </c>
      <c r="AL300" s="1261"/>
      <c r="AM300" s="1262"/>
      <c r="AN300" s="1263"/>
      <c r="AO300" s="587">
        <f t="shared" si="33"/>
        <v>0</v>
      </c>
      <c r="AQ300" s="1260">
        <v>285</v>
      </c>
      <c r="AR300" s="1261"/>
      <c r="AS300" s="1262"/>
      <c r="AT300" s="1263"/>
      <c r="AU300" s="587">
        <f t="shared" si="34"/>
        <v>0</v>
      </c>
      <c r="AW300" s="1260">
        <v>285</v>
      </c>
      <c r="AX300" s="1261"/>
      <c r="AY300" s="1262"/>
      <c r="AZ300" s="1263"/>
      <c r="BA300" s="587">
        <f t="shared" si="35"/>
        <v>0</v>
      </c>
    </row>
    <row r="301" spans="1:53" s="17" customFormat="1" ht="16.75" hidden="1" customHeight="1" outlineLevel="1">
      <c r="A301" s="1260">
        <v>286</v>
      </c>
      <c r="B301" s="1261"/>
      <c r="C301" s="1262"/>
      <c r="D301" s="1263"/>
      <c r="E301" s="587">
        <f t="shared" si="27"/>
        <v>0</v>
      </c>
      <c r="G301" s="1260">
        <v>286</v>
      </c>
      <c r="H301" s="1261"/>
      <c r="I301" s="1262"/>
      <c r="J301" s="1263"/>
      <c r="K301" s="587">
        <f t="shared" si="28"/>
        <v>0</v>
      </c>
      <c r="M301" s="1260">
        <v>286</v>
      </c>
      <c r="N301" s="1261"/>
      <c r="O301" s="1262"/>
      <c r="P301" s="1263"/>
      <c r="Q301" s="587">
        <f t="shared" si="29"/>
        <v>0</v>
      </c>
      <c r="S301" s="1260">
        <v>286</v>
      </c>
      <c r="T301" s="1261"/>
      <c r="U301" s="1262"/>
      <c r="V301" s="1263"/>
      <c r="W301" s="587">
        <f t="shared" si="30"/>
        <v>0</v>
      </c>
      <c r="Y301" s="1260">
        <v>286</v>
      </c>
      <c r="Z301" s="1261"/>
      <c r="AA301" s="1262"/>
      <c r="AB301" s="1263"/>
      <c r="AC301" s="587">
        <f t="shared" si="31"/>
        <v>0</v>
      </c>
      <c r="AE301" s="1260">
        <v>286</v>
      </c>
      <c r="AF301" s="1261"/>
      <c r="AG301" s="1262"/>
      <c r="AH301" s="1263"/>
      <c r="AI301" s="587">
        <f t="shared" si="32"/>
        <v>0</v>
      </c>
      <c r="AK301" s="1260">
        <v>286</v>
      </c>
      <c r="AL301" s="1261"/>
      <c r="AM301" s="1262"/>
      <c r="AN301" s="1263"/>
      <c r="AO301" s="587">
        <f t="shared" si="33"/>
        <v>0</v>
      </c>
      <c r="AQ301" s="1260">
        <v>286</v>
      </c>
      <c r="AR301" s="1261"/>
      <c r="AS301" s="1262"/>
      <c r="AT301" s="1263"/>
      <c r="AU301" s="587">
        <f t="shared" si="34"/>
        <v>0</v>
      </c>
      <c r="AW301" s="1260">
        <v>286</v>
      </c>
      <c r="AX301" s="1261"/>
      <c r="AY301" s="1262"/>
      <c r="AZ301" s="1263"/>
      <c r="BA301" s="587">
        <f t="shared" si="35"/>
        <v>0</v>
      </c>
    </row>
    <row r="302" spans="1:53" s="17" customFormat="1" ht="16.75" hidden="1" customHeight="1" outlineLevel="1">
      <c r="A302" s="1260">
        <v>287</v>
      </c>
      <c r="B302" s="1261"/>
      <c r="C302" s="1262"/>
      <c r="D302" s="1263"/>
      <c r="E302" s="587">
        <f t="shared" si="27"/>
        <v>0</v>
      </c>
      <c r="G302" s="1260">
        <v>287</v>
      </c>
      <c r="H302" s="1261"/>
      <c r="I302" s="1262"/>
      <c r="J302" s="1263"/>
      <c r="K302" s="587">
        <f t="shared" si="28"/>
        <v>0</v>
      </c>
      <c r="M302" s="1260">
        <v>287</v>
      </c>
      <c r="N302" s="1261"/>
      <c r="O302" s="1262"/>
      <c r="P302" s="1263"/>
      <c r="Q302" s="587">
        <f t="shared" si="29"/>
        <v>0</v>
      </c>
      <c r="S302" s="1260">
        <v>287</v>
      </c>
      <c r="T302" s="1261"/>
      <c r="U302" s="1262"/>
      <c r="V302" s="1263"/>
      <c r="W302" s="587">
        <f t="shared" si="30"/>
        <v>0</v>
      </c>
      <c r="Y302" s="1260">
        <v>287</v>
      </c>
      <c r="Z302" s="1261"/>
      <c r="AA302" s="1262"/>
      <c r="AB302" s="1263"/>
      <c r="AC302" s="587">
        <f t="shared" si="31"/>
        <v>0</v>
      </c>
      <c r="AE302" s="1260">
        <v>287</v>
      </c>
      <c r="AF302" s="1261"/>
      <c r="AG302" s="1262"/>
      <c r="AH302" s="1263"/>
      <c r="AI302" s="587">
        <f t="shared" si="32"/>
        <v>0</v>
      </c>
      <c r="AK302" s="1260">
        <v>287</v>
      </c>
      <c r="AL302" s="1261"/>
      <c r="AM302" s="1262"/>
      <c r="AN302" s="1263"/>
      <c r="AO302" s="587">
        <f t="shared" si="33"/>
        <v>0</v>
      </c>
      <c r="AQ302" s="1260">
        <v>287</v>
      </c>
      <c r="AR302" s="1261"/>
      <c r="AS302" s="1262"/>
      <c r="AT302" s="1263"/>
      <c r="AU302" s="587">
        <f t="shared" si="34"/>
        <v>0</v>
      </c>
      <c r="AW302" s="1260">
        <v>287</v>
      </c>
      <c r="AX302" s="1261"/>
      <c r="AY302" s="1262"/>
      <c r="AZ302" s="1263"/>
      <c r="BA302" s="587">
        <f t="shared" si="35"/>
        <v>0</v>
      </c>
    </row>
    <row r="303" spans="1:53" s="17" customFormat="1" ht="16.75" hidden="1" customHeight="1" outlineLevel="1">
      <c r="A303" s="1260">
        <v>288</v>
      </c>
      <c r="B303" s="1261"/>
      <c r="C303" s="1262"/>
      <c r="D303" s="1263"/>
      <c r="E303" s="587">
        <f t="shared" si="27"/>
        <v>0</v>
      </c>
      <c r="G303" s="1260">
        <v>288</v>
      </c>
      <c r="H303" s="1261"/>
      <c r="I303" s="1262"/>
      <c r="J303" s="1263"/>
      <c r="K303" s="587">
        <f t="shared" si="28"/>
        <v>0</v>
      </c>
      <c r="M303" s="1260">
        <v>288</v>
      </c>
      <c r="N303" s="1261"/>
      <c r="O303" s="1262"/>
      <c r="P303" s="1263"/>
      <c r="Q303" s="587">
        <f t="shared" si="29"/>
        <v>0</v>
      </c>
      <c r="S303" s="1260">
        <v>288</v>
      </c>
      <c r="T303" s="1261"/>
      <c r="U303" s="1262"/>
      <c r="V303" s="1263"/>
      <c r="W303" s="587">
        <f t="shared" si="30"/>
        <v>0</v>
      </c>
      <c r="Y303" s="1260">
        <v>288</v>
      </c>
      <c r="Z303" s="1261"/>
      <c r="AA303" s="1262"/>
      <c r="AB303" s="1263"/>
      <c r="AC303" s="587">
        <f t="shared" si="31"/>
        <v>0</v>
      </c>
      <c r="AE303" s="1260">
        <v>288</v>
      </c>
      <c r="AF303" s="1261"/>
      <c r="AG303" s="1262"/>
      <c r="AH303" s="1263"/>
      <c r="AI303" s="587">
        <f t="shared" si="32"/>
        <v>0</v>
      </c>
      <c r="AK303" s="1260">
        <v>288</v>
      </c>
      <c r="AL303" s="1261"/>
      <c r="AM303" s="1262"/>
      <c r="AN303" s="1263"/>
      <c r="AO303" s="587">
        <f t="shared" si="33"/>
        <v>0</v>
      </c>
      <c r="AQ303" s="1260">
        <v>288</v>
      </c>
      <c r="AR303" s="1261"/>
      <c r="AS303" s="1262"/>
      <c r="AT303" s="1263"/>
      <c r="AU303" s="587">
        <f t="shared" si="34"/>
        <v>0</v>
      </c>
      <c r="AW303" s="1260">
        <v>288</v>
      </c>
      <c r="AX303" s="1261"/>
      <c r="AY303" s="1262"/>
      <c r="AZ303" s="1263"/>
      <c r="BA303" s="587">
        <f t="shared" si="35"/>
        <v>0</v>
      </c>
    </row>
    <row r="304" spans="1:53" s="17" customFormat="1" ht="16.75" hidden="1" customHeight="1" outlineLevel="1">
      <c r="A304" s="1260">
        <v>289</v>
      </c>
      <c r="B304" s="1261"/>
      <c r="C304" s="1262"/>
      <c r="D304" s="1263"/>
      <c r="E304" s="587">
        <f t="shared" si="27"/>
        <v>0</v>
      </c>
      <c r="G304" s="1260">
        <v>289</v>
      </c>
      <c r="H304" s="1261"/>
      <c r="I304" s="1262"/>
      <c r="J304" s="1263"/>
      <c r="K304" s="587">
        <f t="shared" si="28"/>
        <v>0</v>
      </c>
      <c r="M304" s="1260">
        <v>289</v>
      </c>
      <c r="N304" s="1261"/>
      <c r="O304" s="1262"/>
      <c r="P304" s="1263"/>
      <c r="Q304" s="587">
        <f t="shared" si="29"/>
        <v>0</v>
      </c>
      <c r="S304" s="1260">
        <v>289</v>
      </c>
      <c r="T304" s="1261"/>
      <c r="U304" s="1262"/>
      <c r="V304" s="1263"/>
      <c r="W304" s="587">
        <f t="shared" si="30"/>
        <v>0</v>
      </c>
      <c r="Y304" s="1260">
        <v>289</v>
      </c>
      <c r="Z304" s="1261"/>
      <c r="AA304" s="1262"/>
      <c r="AB304" s="1263"/>
      <c r="AC304" s="587">
        <f t="shared" si="31"/>
        <v>0</v>
      </c>
      <c r="AE304" s="1260">
        <v>289</v>
      </c>
      <c r="AF304" s="1261"/>
      <c r="AG304" s="1262"/>
      <c r="AH304" s="1263"/>
      <c r="AI304" s="587">
        <f t="shared" si="32"/>
        <v>0</v>
      </c>
      <c r="AK304" s="1260">
        <v>289</v>
      </c>
      <c r="AL304" s="1261"/>
      <c r="AM304" s="1262"/>
      <c r="AN304" s="1263"/>
      <c r="AO304" s="587">
        <f t="shared" si="33"/>
        <v>0</v>
      </c>
      <c r="AQ304" s="1260">
        <v>289</v>
      </c>
      <c r="AR304" s="1261"/>
      <c r="AS304" s="1262"/>
      <c r="AT304" s="1263"/>
      <c r="AU304" s="587">
        <f t="shared" si="34"/>
        <v>0</v>
      </c>
      <c r="AW304" s="1260">
        <v>289</v>
      </c>
      <c r="AX304" s="1261"/>
      <c r="AY304" s="1262"/>
      <c r="AZ304" s="1263"/>
      <c r="BA304" s="587">
        <f t="shared" si="35"/>
        <v>0</v>
      </c>
    </row>
    <row r="305" spans="1:53" s="17" customFormat="1" ht="16.75" hidden="1" customHeight="1" outlineLevel="1">
      <c r="A305" s="1260">
        <v>290</v>
      </c>
      <c r="B305" s="1261"/>
      <c r="C305" s="1262"/>
      <c r="D305" s="1263"/>
      <c r="E305" s="587">
        <f t="shared" si="27"/>
        <v>0</v>
      </c>
      <c r="G305" s="1260">
        <v>290</v>
      </c>
      <c r="H305" s="1261"/>
      <c r="I305" s="1262"/>
      <c r="J305" s="1263"/>
      <c r="K305" s="587">
        <f t="shared" si="28"/>
        <v>0</v>
      </c>
      <c r="M305" s="1260">
        <v>290</v>
      </c>
      <c r="N305" s="1261"/>
      <c r="O305" s="1262"/>
      <c r="P305" s="1263"/>
      <c r="Q305" s="587">
        <f t="shared" si="29"/>
        <v>0</v>
      </c>
      <c r="S305" s="1260">
        <v>290</v>
      </c>
      <c r="T305" s="1261"/>
      <c r="U305" s="1262"/>
      <c r="V305" s="1263"/>
      <c r="W305" s="587">
        <f t="shared" si="30"/>
        <v>0</v>
      </c>
      <c r="Y305" s="1260">
        <v>290</v>
      </c>
      <c r="Z305" s="1261"/>
      <c r="AA305" s="1262"/>
      <c r="AB305" s="1263"/>
      <c r="AC305" s="587">
        <f t="shared" si="31"/>
        <v>0</v>
      </c>
      <c r="AE305" s="1260">
        <v>290</v>
      </c>
      <c r="AF305" s="1261"/>
      <c r="AG305" s="1262"/>
      <c r="AH305" s="1263"/>
      <c r="AI305" s="587">
        <f t="shared" si="32"/>
        <v>0</v>
      </c>
      <c r="AK305" s="1260">
        <v>290</v>
      </c>
      <c r="AL305" s="1261"/>
      <c r="AM305" s="1262"/>
      <c r="AN305" s="1263"/>
      <c r="AO305" s="587">
        <f t="shared" si="33"/>
        <v>0</v>
      </c>
      <c r="AQ305" s="1260">
        <v>290</v>
      </c>
      <c r="AR305" s="1261"/>
      <c r="AS305" s="1262"/>
      <c r="AT305" s="1263"/>
      <c r="AU305" s="587">
        <f t="shared" si="34"/>
        <v>0</v>
      </c>
      <c r="AW305" s="1260">
        <v>290</v>
      </c>
      <c r="AX305" s="1261"/>
      <c r="AY305" s="1262"/>
      <c r="AZ305" s="1263"/>
      <c r="BA305" s="587">
        <f t="shared" si="35"/>
        <v>0</v>
      </c>
    </row>
    <row r="306" spans="1:53" s="17" customFormat="1" ht="16.75" hidden="1" customHeight="1" outlineLevel="1">
      <c r="A306" s="1260">
        <v>291</v>
      </c>
      <c r="B306" s="1261"/>
      <c r="C306" s="1262"/>
      <c r="D306" s="1263"/>
      <c r="E306" s="587">
        <f t="shared" si="27"/>
        <v>0</v>
      </c>
      <c r="G306" s="1260">
        <v>291</v>
      </c>
      <c r="H306" s="1261"/>
      <c r="I306" s="1262"/>
      <c r="J306" s="1263"/>
      <c r="K306" s="587">
        <f t="shared" si="28"/>
        <v>0</v>
      </c>
      <c r="M306" s="1260">
        <v>291</v>
      </c>
      <c r="N306" s="1261"/>
      <c r="O306" s="1262"/>
      <c r="P306" s="1263"/>
      <c r="Q306" s="587">
        <f t="shared" si="29"/>
        <v>0</v>
      </c>
      <c r="S306" s="1260">
        <v>291</v>
      </c>
      <c r="T306" s="1261"/>
      <c r="U306" s="1262"/>
      <c r="V306" s="1263"/>
      <c r="W306" s="587">
        <f t="shared" si="30"/>
        <v>0</v>
      </c>
      <c r="Y306" s="1260">
        <v>291</v>
      </c>
      <c r="Z306" s="1261"/>
      <c r="AA306" s="1262"/>
      <c r="AB306" s="1263"/>
      <c r="AC306" s="587">
        <f t="shared" si="31"/>
        <v>0</v>
      </c>
      <c r="AE306" s="1260">
        <v>291</v>
      </c>
      <c r="AF306" s="1261"/>
      <c r="AG306" s="1262"/>
      <c r="AH306" s="1263"/>
      <c r="AI306" s="587">
        <f t="shared" si="32"/>
        <v>0</v>
      </c>
      <c r="AK306" s="1260">
        <v>291</v>
      </c>
      <c r="AL306" s="1261"/>
      <c r="AM306" s="1262"/>
      <c r="AN306" s="1263"/>
      <c r="AO306" s="587">
        <f t="shared" si="33"/>
        <v>0</v>
      </c>
      <c r="AQ306" s="1260">
        <v>291</v>
      </c>
      <c r="AR306" s="1261"/>
      <c r="AS306" s="1262"/>
      <c r="AT306" s="1263"/>
      <c r="AU306" s="587">
        <f t="shared" si="34"/>
        <v>0</v>
      </c>
      <c r="AW306" s="1260">
        <v>291</v>
      </c>
      <c r="AX306" s="1261"/>
      <c r="AY306" s="1262"/>
      <c r="AZ306" s="1263"/>
      <c r="BA306" s="587">
        <f t="shared" si="35"/>
        <v>0</v>
      </c>
    </row>
    <row r="307" spans="1:53" s="17" customFormat="1" ht="16.75" hidden="1" customHeight="1" outlineLevel="1">
      <c r="A307" s="1260">
        <v>292</v>
      </c>
      <c r="B307" s="1261"/>
      <c r="C307" s="1262"/>
      <c r="D307" s="1263"/>
      <c r="E307" s="587">
        <f t="shared" si="27"/>
        <v>0</v>
      </c>
      <c r="G307" s="1260">
        <v>292</v>
      </c>
      <c r="H307" s="1261"/>
      <c r="I307" s="1262"/>
      <c r="J307" s="1263"/>
      <c r="K307" s="587">
        <f t="shared" si="28"/>
        <v>0</v>
      </c>
      <c r="M307" s="1260">
        <v>292</v>
      </c>
      <c r="N307" s="1261"/>
      <c r="O307" s="1262"/>
      <c r="P307" s="1263"/>
      <c r="Q307" s="587">
        <f t="shared" si="29"/>
        <v>0</v>
      </c>
      <c r="S307" s="1260">
        <v>292</v>
      </c>
      <c r="T307" s="1261"/>
      <c r="U307" s="1262"/>
      <c r="V307" s="1263"/>
      <c r="W307" s="587">
        <f t="shared" si="30"/>
        <v>0</v>
      </c>
      <c r="Y307" s="1260">
        <v>292</v>
      </c>
      <c r="Z307" s="1261"/>
      <c r="AA307" s="1262"/>
      <c r="AB307" s="1263"/>
      <c r="AC307" s="587">
        <f t="shared" si="31"/>
        <v>0</v>
      </c>
      <c r="AE307" s="1260">
        <v>292</v>
      </c>
      <c r="AF307" s="1261"/>
      <c r="AG307" s="1262"/>
      <c r="AH307" s="1263"/>
      <c r="AI307" s="587">
        <f t="shared" si="32"/>
        <v>0</v>
      </c>
      <c r="AK307" s="1260">
        <v>292</v>
      </c>
      <c r="AL307" s="1261"/>
      <c r="AM307" s="1262"/>
      <c r="AN307" s="1263"/>
      <c r="AO307" s="587">
        <f t="shared" si="33"/>
        <v>0</v>
      </c>
      <c r="AQ307" s="1260">
        <v>292</v>
      </c>
      <c r="AR307" s="1261"/>
      <c r="AS307" s="1262"/>
      <c r="AT307" s="1263"/>
      <c r="AU307" s="587">
        <f t="shared" si="34"/>
        <v>0</v>
      </c>
      <c r="AW307" s="1260">
        <v>292</v>
      </c>
      <c r="AX307" s="1261"/>
      <c r="AY307" s="1262"/>
      <c r="AZ307" s="1263"/>
      <c r="BA307" s="587">
        <f t="shared" si="35"/>
        <v>0</v>
      </c>
    </row>
    <row r="308" spans="1:53" s="17" customFormat="1" ht="16.75" hidden="1" customHeight="1" outlineLevel="1">
      <c r="A308" s="1260">
        <v>293</v>
      </c>
      <c r="B308" s="1261"/>
      <c r="C308" s="1262"/>
      <c r="D308" s="1263"/>
      <c r="E308" s="587">
        <f t="shared" si="27"/>
        <v>0</v>
      </c>
      <c r="G308" s="1260">
        <v>293</v>
      </c>
      <c r="H308" s="1261"/>
      <c r="I308" s="1262"/>
      <c r="J308" s="1263"/>
      <c r="K308" s="587">
        <f t="shared" si="28"/>
        <v>0</v>
      </c>
      <c r="M308" s="1260">
        <v>293</v>
      </c>
      <c r="N308" s="1261"/>
      <c r="O308" s="1262"/>
      <c r="P308" s="1263"/>
      <c r="Q308" s="587">
        <f t="shared" si="29"/>
        <v>0</v>
      </c>
      <c r="S308" s="1260">
        <v>293</v>
      </c>
      <c r="T308" s="1261"/>
      <c r="U308" s="1262"/>
      <c r="V308" s="1263"/>
      <c r="W308" s="587">
        <f t="shared" si="30"/>
        <v>0</v>
      </c>
      <c r="Y308" s="1260">
        <v>293</v>
      </c>
      <c r="Z308" s="1261"/>
      <c r="AA308" s="1262"/>
      <c r="AB308" s="1263"/>
      <c r="AC308" s="587">
        <f t="shared" si="31"/>
        <v>0</v>
      </c>
      <c r="AE308" s="1260">
        <v>293</v>
      </c>
      <c r="AF308" s="1261"/>
      <c r="AG308" s="1262"/>
      <c r="AH308" s="1263"/>
      <c r="AI308" s="587">
        <f t="shared" si="32"/>
        <v>0</v>
      </c>
      <c r="AK308" s="1260">
        <v>293</v>
      </c>
      <c r="AL308" s="1261"/>
      <c r="AM308" s="1262"/>
      <c r="AN308" s="1263"/>
      <c r="AO308" s="587">
        <f t="shared" si="33"/>
        <v>0</v>
      </c>
      <c r="AQ308" s="1260">
        <v>293</v>
      </c>
      <c r="AR308" s="1261"/>
      <c r="AS308" s="1262"/>
      <c r="AT308" s="1263"/>
      <c r="AU308" s="587">
        <f t="shared" si="34"/>
        <v>0</v>
      </c>
      <c r="AW308" s="1260">
        <v>293</v>
      </c>
      <c r="AX308" s="1261"/>
      <c r="AY308" s="1262"/>
      <c r="AZ308" s="1263"/>
      <c r="BA308" s="587">
        <f t="shared" si="35"/>
        <v>0</v>
      </c>
    </row>
    <row r="309" spans="1:53" s="17" customFormat="1" ht="16.75" hidden="1" customHeight="1" outlineLevel="1">
      <c r="A309" s="1260">
        <v>294</v>
      </c>
      <c r="B309" s="1261"/>
      <c r="C309" s="1262"/>
      <c r="D309" s="1263"/>
      <c r="E309" s="587">
        <f t="shared" si="27"/>
        <v>0</v>
      </c>
      <c r="G309" s="1260">
        <v>294</v>
      </c>
      <c r="H309" s="1261"/>
      <c r="I309" s="1262"/>
      <c r="J309" s="1263"/>
      <c r="K309" s="587">
        <f t="shared" si="28"/>
        <v>0</v>
      </c>
      <c r="M309" s="1260">
        <v>294</v>
      </c>
      <c r="N309" s="1261"/>
      <c r="O309" s="1262"/>
      <c r="P309" s="1263"/>
      <c r="Q309" s="587">
        <f t="shared" si="29"/>
        <v>0</v>
      </c>
      <c r="S309" s="1260">
        <v>294</v>
      </c>
      <c r="T309" s="1261"/>
      <c r="U309" s="1262"/>
      <c r="V309" s="1263"/>
      <c r="W309" s="587">
        <f t="shared" si="30"/>
        <v>0</v>
      </c>
      <c r="Y309" s="1260">
        <v>294</v>
      </c>
      <c r="Z309" s="1261"/>
      <c r="AA309" s="1262"/>
      <c r="AB309" s="1263"/>
      <c r="AC309" s="587">
        <f t="shared" si="31"/>
        <v>0</v>
      </c>
      <c r="AE309" s="1260">
        <v>294</v>
      </c>
      <c r="AF309" s="1261"/>
      <c r="AG309" s="1262"/>
      <c r="AH309" s="1263"/>
      <c r="AI309" s="587">
        <f t="shared" si="32"/>
        <v>0</v>
      </c>
      <c r="AK309" s="1260">
        <v>294</v>
      </c>
      <c r="AL309" s="1261"/>
      <c r="AM309" s="1262"/>
      <c r="AN309" s="1263"/>
      <c r="AO309" s="587">
        <f t="shared" si="33"/>
        <v>0</v>
      </c>
      <c r="AQ309" s="1260">
        <v>294</v>
      </c>
      <c r="AR309" s="1261"/>
      <c r="AS309" s="1262"/>
      <c r="AT309" s="1263"/>
      <c r="AU309" s="587">
        <f t="shared" si="34"/>
        <v>0</v>
      </c>
      <c r="AW309" s="1260">
        <v>294</v>
      </c>
      <c r="AX309" s="1261"/>
      <c r="AY309" s="1262"/>
      <c r="AZ309" s="1263"/>
      <c r="BA309" s="587">
        <f t="shared" si="35"/>
        <v>0</v>
      </c>
    </row>
    <row r="310" spans="1:53" s="17" customFormat="1" ht="16.75" hidden="1" customHeight="1" outlineLevel="1">
      <c r="A310" s="1260">
        <v>295</v>
      </c>
      <c r="B310" s="1261"/>
      <c r="C310" s="1262"/>
      <c r="D310" s="1263"/>
      <c r="E310" s="587">
        <f t="shared" si="27"/>
        <v>0</v>
      </c>
      <c r="G310" s="1260">
        <v>295</v>
      </c>
      <c r="H310" s="1261"/>
      <c r="I310" s="1262"/>
      <c r="J310" s="1263"/>
      <c r="K310" s="587">
        <f t="shared" si="28"/>
        <v>0</v>
      </c>
      <c r="M310" s="1260">
        <v>295</v>
      </c>
      <c r="N310" s="1261"/>
      <c r="O310" s="1262"/>
      <c r="P310" s="1263"/>
      <c r="Q310" s="587">
        <f t="shared" si="29"/>
        <v>0</v>
      </c>
      <c r="S310" s="1260">
        <v>295</v>
      </c>
      <c r="T310" s="1261"/>
      <c r="U310" s="1262"/>
      <c r="V310" s="1263"/>
      <c r="W310" s="587">
        <f t="shared" si="30"/>
        <v>0</v>
      </c>
      <c r="Y310" s="1260">
        <v>295</v>
      </c>
      <c r="Z310" s="1261"/>
      <c r="AA310" s="1262"/>
      <c r="AB310" s="1263"/>
      <c r="AC310" s="587">
        <f t="shared" si="31"/>
        <v>0</v>
      </c>
      <c r="AE310" s="1260">
        <v>295</v>
      </c>
      <c r="AF310" s="1261"/>
      <c r="AG310" s="1262"/>
      <c r="AH310" s="1263"/>
      <c r="AI310" s="587">
        <f t="shared" si="32"/>
        <v>0</v>
      </c>
      <c r="AK310" s="1260">
        <v>295</v>
      </c>
      <c r="AL310" s="1261"/>
      <c r="AM310" s="1262"/>
      <c r="AN310" s="1263"/>
      <c r="AO310" s="587">
        <f t="shared" si="33"/>
        <v>0</v>
      </c>
      <c r="AQ310" s="1260">
        <v>295</v>
      </c>
      <c r="AR310" s="1261"/>
      <c r="AS310" s="1262"/>
      <c r="AT310" s="1263"/>
      <c r="AU310" s="587">
        <f t="shared" si="34"/>
        <v>0</v>
      </c>
      <c r="AW310" s="1260">
        <v>295</v>
      </c>
      <c r="AX310" s="1261"/>
      <c r="AY310" s="1262"/>
      <c r="AZ310" s="1263"/>
      <c r="BA310" s="587">
        <f t="shared" si="35"/>
        <v>0</v>
      </c>
    </row>
    <row r="311" spans="1:53" s="17" customFormat="1" ht="16.75" hidden="1" customHeight="1" outlineLevel="1">
      <c r="A311" s="1260">
        <v>296</v>
      </c>
      <c r="B311" s="1261"/>
      <c r="C311" s="1262"/>
      <c r="D311" s="1263"/>
      <c r="E311" s="587">
        <f t="shared" si="27"/>
        <v>0</v>
      </c>
      <c r="G311" s="1260">
        <v>296</v>
      </c>
      <c r="H311" s="1261"/>
      <c r="I311" s="1262"/>
      <c r="J311" s="1263"/>
      <c r="K311" s="587">
        <f t="shared" si="28"/>
        <v>0</v>
      </c>
      <c r="M311" s="1260">
        <v>296</v>
      </c>
      <c r="N311" s="1261"/>
      <c r="O311" s="1262"/>
      <c r="P311" s="1263"/>
      <c r="Q311" s="587">
        <f t="shared" si="29"/>
        <v>0</v>
      </c>
      <c r="S311" s="1260">
        <v>296</v>
      </c>
      <c r="T311" s="1261"/>
      <c r="U311" s="1262"/>
      <c r="V311" s="1263"/>
      <c r="W311" s="587">
        <f t="shared" si="30"/>
        <v>0</v>
      </c>
      <c r="Y311" s="1260">
        <v>296</v>
      </c>
      <c r="Z311" s="1261"/>
      <c r="AA311" s="1262"/>
      <c r="AB311" s="1263"/>
      <c r="AC311" s="587">
        <f t="shared" si="31"/>
        <v>0</v>
      </c>
      <c r="AE311" s="1260">
        <v>296</v>
      </c>
      <c r="AF311" s="1261"/>
      <c r="AG311" s="1262"/>
      <c r="AH311" s="1263"/>
      <c r="AI311" s="587">
        <f t="shared" si="32"/>
        <v>0</v>
      </c>
      <c r="AK311" s="1260">
        <v>296</v>
      </c>
      <c r="AL311" s="1261"/>
      <c r="AM311" s="1262"/>
      <c r="AN311" s="1263"/>
      <c r="AO311" s="587">
        <f t="shared" si="33"/>
        <v>0</v>
      </c>
      <c r="AQ311" s="1260">
        <v>296</v>
      </c>
      <c r="AR311" s="1261"/>
      <c r="AS311" s="1262"/>
      <c r="AT311" s="1263"/>
      <c r="AU311" s="587">
        <f t="shared" si="34"/>
        <v>0</v>
      </c>
      <c r="AW311" s="1260">
        <v>296</v>
      </c>
      <c r="AX311" s="1261"/>
      <c r="AY311" s="1262"/>
      <c r="AZ311" s="1263"/>
      <c r="BA311" s="587">
        <f t="shared" si="35"/>
        <v>0</v>
      </c>
    </row>
    <row r="312" spans="1:53" s="17" customFormat="1" ht="16.75" hidden="1" customHeight="1" outlineLevel="1">
      <c r="A312" s="1260">
        <v>297</v>
      </c>
      <c r="B312" s="1261"/>
      <c r="C312" s="1262"/>
      <c r="D312" s="1263"/>
      <c r="E312" s="587">
        <f t="shared" si="27"/>
        <v>0</v>
      </c>
      <c r="G312" s="1260">
        <v>297</v>
      </c>
      <c r="H312" s="1261"/>
      <c r="I312" s="1262"/>
      <c r="J312" s="1263"/>
      <c r="K312" s="587">
        <f t="shared" si="28"/>
        <v>0</v>
      </c>
      <c r="M312" s="1260">
        <v>297</v>
      </c>
      <c r="N312" s="1261"/>
      <c r="O312" s="1262"/>
      <c r="P312" s="1263"/>
      <c r="Q312" s="587">
        <f t="shared" si="29"/>
        <v>0</v>
      </c>
      <c r="S312" s="1260">
        <v>297</v>
      </c>
      <c r="T312" s="1261"/>
      <c r="U312" s="1262"/>
      <c r="V312" s="1263"/>
      <c r="W312" s="587">
        <f t="shared" si="30"/>
        <v>0</v>
      </c>
      <c r="Y312" s="1260">
        <v>297</v>
      </c>
      <c r="Z312" s="1261"/>
      <c r="AA312" s="1262"/>
      <c r="AB312" s="1263"/>
      <c r="AC312" s="587">
        <f t="shared" si="31"/>
        <v>0</v>
      </c>
      <c r="AE312" s="1260">
        <v>297</v>
      </c>
      <c r="AF312" s="1261"/>
      <c r="AG312" s="1262"/>
      <c r="AH312" s="1263"/>
      <c r="AI312" s="587">
        <f t="shared" si="32"/>
        <v>0</v>
      </c>
      <c r="AK312" s="1260">
        <v>297</v>
      </c>
      <c r="AL312" s="1261"/>
      <c r="AM312" s="1262"/>
      <c r="AN312" s="1263"/>
      <c r="AO312" s="587">
        <f t="shared" si="33"/>
        <v>0</v>
      </c>
      <c r="AQ312" s="1260">
        <v>297</v>
      </c>
      <c r="AR312" s="1261"/>
      <c r="AS312" s="1262"/>
      <c r="AT312" s="1263"/>
      <c r="AU312" s="587">
        <f t="shared" si="34"/>
        <v>0</v>
      </c>
      <c r="AW312" s="1260">
        <v>297</v>
      </c>
      <c r="AX312" s="1261"/>
      <c r="AY312" s="1262"/>
      <c r="AZ312" s="1263"/>
      <c r="BA312" s="587">
        <f t="shared" si="35"/>
        <v>0</v>
      </c>
    </row>
    <row r="313" spans="1:53" s="17" customFormat="1" ht="16.75" hidden="1" customHeight="1" outlineLevel="1">
      <c r="A313" s="1260">
        <v>298</v>
      </c>
      <c r="B313" s="1261"/>
      <c r="C313" s="1262"/>
      <c r="D313" s="1263"/>
      <c r="E313" s="587">
        <f t="shared" si="27"/>
        <v>0</v>
      </c>
      <c r="G313" s="1260">
        <v>298</v>
      </c>
      <c r="H313" s="1261"/>
      <c r="I313" s="1262"/>
      <c r="J313" s="1263"/>
      <c r="K313" s="587">
        <f t="shared" si="28"/>
        <v>0</v>
      </c>
      <c r="M313" s="1260">
        <v>298</v>
      </c>
      <c r="N313" s="1261"/>
      <c r="O313" s="1262"/>
      <c r="P313" s="1263"/>
      <c r="Q313" s="587">
        <f t="shared" si="29"/>
        <v>0</v>
      </c>
      <c r="S313" s="1260">
        <v>298</v>
      </c>
      <c r="T313" s="1261"/>
      <c r="U313" s="1262"/>
      <c r="V313" s="1263"/>
      <c r="W313" s="587">
        <f t="shared" si="30"/>
        <v>0</v>
      </c>
      <c r="Y313" s="1260">
        <v>298</v>
      </c>
      <c r="Z313" s="1261"/>
      <c r="AA313" s="1262"/>
      <c r="AB313" s="1263"/>
      <c r="AC313" s="587">
        <f t="shared" si="31"/>
        <v>0</v>
      </c>
      <c r="AE313" s="1260">
        <v>298</v>
      </c>
      <c r="AF313" s="1261"/>
      <c r="AG313" s="1262"/>
      <c r="AH313" s="1263"/>
      <c r="AI313" s="587">
        <f t="shared" si="32"/>
        <v>0</v>
      </c>
      <c r="AK313" s="1260">
        <v>298</v>
      </c>
      <c r="AL313" s="1261"/>
      <c r="AM313" s="1262"/>
      <c r="AN313" s="1263"/>
      <c r="AO313" s="587">
        <f t="shared" si="33"/>
        <v>0</v>
      </c>
      <c r="AQ313" s="1260">
        <v>298</v>
      </c>
      <c r="AR313" s="1261"/>
      <c r="AS313" s="1262"/>
      <c r="AT313" s="1263"/>
      <c r="AU313" s="587">
        <f t="shared" si="34"/>
        <v>0</v>
      </c>
      <c r="AW313" s="1260">
        <v>298</v>
      </c>
      <c r="AX313" s="1261"/>
      <c r="AY313" s="1262"/>
      <c r="AZ313" s="1263"/>
      <c r="BA313" s="587">
        <f t="shared" si="35"/>
        <v>0</v>
      </c>
    </row>
    <row r="314" spans="1:53" s="17" customFormat="1" ht="16.75" hidden="1" customHeight="1" outlineLevel="1">
      <c r="A314" s="1260">
        <v>299</v>
      </c>
      <c r="B314" s="1261"/>
      <c r="C314" s="1262"/>
      <c r="D314" s="1263"/>
      <c r="E314" s="587">
        <f t="shared" si="27"/>
        <v>0</v>
      </c>
      <c r="G314" s="1260">
        <v>299</v>
      </c>
      <c r="H314" s="1261"/>
      <c r="I314" s="1262"/>
      <c r="J314" s="1263"/>
      <c r="K314" s="587">
        <f t="shared" si="28"/>
        <v>0</v>
      </c>
      <c r="M314" s="1260">
        <v>299</v>
      </c>
      <c r="N314" s="1261"/>
      <c r="O314" s="1262"/>
      <c r="P314" s="1263"/>
      <c r="Q314" s="587">
        <f t="shared" si="29"/>
        <v>0</v>
      </c>
      <c r="S314" s="1260">
        <v>299</v>
      </c>
      <c r="T314" s="1261"/>
      <c r="U314" s="1262"/>
      <c r="V314" s="1263"/>
      <c r="W314" s="587">
        <f t="shared" si="30"/>
        <v>0</v>
      </c>
      <c r="Y314" s="1260">
        <v>299</v>
      </c>
      <c r="Z314" s="1261"/>
      <c r="AA314" s="1262"/>
      <c r="AB314" s="1263"/>
      <c r="AC314" s="587">
        <f t="shared" si="31"/>
        <v>0</v>
      </c>
      <c r="AE314" s="1260">
        <v>299</v>
      </c>
      <c r="AF314" s="1261"/>
      <c r="AG314" s="1262"/>
      <c r="AH314" s="1263"/>
      <c r="AI314" s="587">
        <f t="shared" si="32"/>
        <v>0</v>
      </c>
      <c r="AK314" s="1260">
        <v>299</v>
      </c>
      <c r="AL314" s="1261"/>
      <c r="AM314" s="1262"/>
      <c r="AN314" s="1263"/>
      <c r="AO314" s="587">
        <f t="shared" si="33"/>
        <v>0</v>
      </c>
      <c r="AQ314" s="1260">
        <v>299</v>
      </c>
      <c r="AR314" s="1261"/>
      <c r="AS314" s="1262"/>
      <c r="AT314" s="1263"/>
      <c r="AU314" s="587">
        <f t="shared" si="34"/>
        <v>0</v>
      </c>
      <c r="AW314" s="1260">
        <v>299</v>
      </c>
      <c r="AX314" s="1261"/>
      <c r="AY314" s="1262"/>
      <c r="AZ314" s="1263"/>
      <c r="BA314" s="587">
        <f t="shared" si="35"/>
        <v>0</v>
      </c>
    </row>
    <row r="315" spans="1:53" s="17" customFormat="1" ht="16.75" hidden="1" customHeight="1" outlineLevel="1">
      <c r="A315" s="1260">
        <v>300</v>
      </c>
      <c r="B315" s="1261"/>
      <c r="C315" s="1262"/>
      <c r="D315" s="1263"/>
      <c r="E315" s="587">
        <f t="shared" si="27"/>
        <v>0</v>
      </c>
      <c r="G315" s="1260">
        <v>300</v>
      </c>
      <c r="H315" s="1261"/>
      <c r="I315" s="1262"/>
      <c r="J315" s="1263"/>
      <c r="K315" s="587">
        <f t="shared" si="28"/>
        <v>0</v>
      </c>
      <c r="M315" s="1260">
        <v>300</v>
      </c>
      <c r="N315" s="1261"/>
      <c r="O315" s="1262"/>
      <c r="P315" s="1263"/>
      <c r="Q315" s="587">
        <f t="shared" si="29"/>
        <v>0</v>
      </c>
      <c r="S315" s="1260">
        <v>300</v>
      </c>
      <c r="T315" s="1261"/>
      <c r="U315" s="1262"/>
      <c r="V315" s="1263"/>
      <c r="W315" s="587">
        <f t="shared" si="30"/>
        <v>0</v>
      </c>
      <c r="Y315" s="1260">
        <v>300</v>
      </c>
      <c r="Z315" s="1261"/>
      <c r="AA315" s="1262"/>
      <c r="AB315" s="1263"/>
      <c r="AC315" s="587">
        <f t="shared" si="31"/>
        <v>0</v>
      </c>
      <c r="AE315" s="1260">
        <v>300</v>
      </c>
      <c r="AF315" s="1261"/>
      <c r="AG315" s="1262"/>
      <c r="AH315" s="1263"/>
      <c r="AI315" s="587">
        <f t="shared" si="32"/>
        <v>0</v>
      </c>
      <c r="AK315" s="1260">
        <v>300</v>
      </c>
      <c r="AL315" s="1261"/>
      <c r="AM315" s="1262"/>
      <c r="AN315" s="1263"/>
      <c r="AO315" s="587">
        <f t="shared" si="33"/>
        <v>0</v>
      </c>
      <c r="AQ315" s="1260">
        <v>300</v>
      </c>
      <c r="AR315" s="1261"/>
      <c r="AS315" s="1262"/>
      <c r="AT315" s="1263"/>
      <c r="AU315" s="587">
        <f t="shared" si="34"/>
        <v>0</v>
      </c>
      <c r="AW315" s="1260">
        <v>300</v>
      </c>
      <c r="AX315" s="1261"/>
      <c r="AY315" s="1262"/>
      <c r="AZ315" s="1263"/>
      <c r="BA315" s="587">
        <f t="shared" si="35"/>
        <v>0</v>
      </c>
    </row>
    <row r="316" spans="1:53" s="17" customFormat="1" ht="16.75" hidden="1" customHeight="1" outlineLevel="1">
      <c r="A316" s="1260">
        <v>301</v>
      </c>
      <c r="B316" s="1261"/>
      <c r="C316" s="1262"/>
      <c r="D316" s="1263"/>
      <c r="E316" s="587">
        <f t="shared" si="27"/>
        <v>0</v>
      </c>
      <c r="G316" s="1260">
        <v>301</v>
      </c>
      <c r="H316" s="1261"/>
      <c r="I316" s="1262"/>
      <c r="J316" s="1263"/>
      <c r="K316" s="587">
        <f t="shared" si="28"/>
        <v>0</v>
      </c>
      <c r="M316" s="1260">
        <v>301</v>
      </c>
      <c r="N316" s="1261"/>
      <c r="O316" s="1262"/>
      <c r="P316" s="1263"/>
      <c r="Q316" s="587">
        <f t="shared" si="29"/>
        <v>0</v>
      </c>
      <c r="S316" s="1260">
        <v>301</v>
      </c>
      <c r="T316" s="1261"/>
      <c r="U316" s="1262"/>
      <c r="V316" s="1263"/>
      <c r="W316" s="587">
        <f t="shared" si="30"/>
        <v>0</v>
      </c>
      <c r="Y316" s="1260">
        <v>301</v>
      </c>
      <c r="Z316" s="1261"/>
      <c r="AA316" s="1262"/>
      <c r="AB316" s="1263"/>
      <c r="AC316" s="587">
        <f t="shared" si="31"/>
        <v>0</v>
      </c>
      <c r="AE316" s="1260">
        <v>301</v>
      </c>
      <c r="AF316" s="1261"/>
      <c r="AG316" s="1262"/>
      <c r="AH316" s="1263"/>
      <c r="AI316" s="587">
        <f t="shared" si="32"/>
        <v>0</v>
      </c>
      <c r="AK316" s="1260">
        <v>301</v>
      </c>
      <c r="AL316" s="1261"/>
      <c r="AM316" s="1262"/>
      <c r="AN316" s="1263"/>
      <c r="AO316" s="587">
        <f t="shared" si="33"/>
        <v>0</v>
      </c>
      <c r="AQ316" s="1260">
        <v>301</v>
      </c>
      <c r="AR316" s="1261"/>
      <c r="AS316" s="1262"/>
      <c r="AT316" s="1263"/>
      <c r="AU316" s="587">
        <f t="shared" si="34"/>
        <v>0</v>
      </c>
      <c r="AW316" s="1260">
        <v>301</v>
      </c>
      <c r="AX316" s="1261"/>
      <c r="AY316" s="1262"/>
      <c r="AZ316" s="1263"/>
      <c r="BA316" s="587">
        <f t="shared" si="35"/>
        <v>0</v>
      </c>
    </row>
    <row r="317" spans="1:53" s="17" customFormat="1" ht="16.75" hidden="1" customHeight="1" outlineLevel="1">
      <c r="A317" s="1260">
        <v>302</v>
      </c>
      <c r="B317" s="1261"/>
      <c r="C317" s="1262"/>
      <c r="D317" s="1263"/>
      <c r="E317" s="587">
        <f t="shared" ref="E317:E500" si="36">IF(AND(C317&gt;=D$9,C317&lt;=D$8),1,0)</f>
        <v>0</v>
      </c>
      <c r="G317" s="1260">
        <v>302</v>
      </c>
      <c r="H317" s="1261"/>
      <c r="I317" s="1262"/>
      <c r="J317" s="1263"/>
      <c r="K317" s="587">
        <f t="shared" ref="K317:K500" si="37">IF(AND(I317&gt;=J$9,I317&lt;=J$8),1,0)</f>
        <v>0</v>
      </c>
      <c r="M317" s="1260">
        <v>302</v>
      </c>
      <c r="N317" s="1261"/>
      <c r="O317" s="1262"/>
      <c r="P317" s="1263"/>
      <c r="Q317" s="587">
        <f t="shared" ref="Q317:Q500" si="38">IF(AND(O317&gt;=P$9,O317&lt;=P$8),1,0)</f>
        <v>0</v>
      </c>
      <c r="S317" s="1260">
        <v>302</v>
      </c>
      <c r="T317" s="1261"/>
      <c r="U317" s="1262"/>
      <c r="V317" s="1263"/>
      <c r="W317" s="587">
        <f t="shared" ref="W317:W500" si="39">IF(AND(U317&gt;=V$9,U317&lt;=V$8),1,0)</f>
        <v>0</v>
      </c>
      <c r="Y317" s="1260">
        <v>302</v>
      </c>
      <c r="Z317" s="1261"/>
      <c r="AA317" s="1262"/>
      <c r="AB317" s="1263"/>
      <c r="AC317" s="587">
        <f t="shared" ref="AC317:AC500" si="40">IF(AND(AA317&gt;=AB$9,AA317&lt;=AB$8),1,0)</f>
        <v>0</v>
      </c>
      <c r="AE317" s="1260">
        <v>302</v>
      </c>
      <c r="AF317" s="1261"/>
      <c r="AG317" s="1262"/>
      <c r="AH317" s="1263"/>
      <c r="AI317" s="587">
        <f t="shared" ref="AI317:AI500" si="41">IF(AND(AG317&gt;=AH$9,AG317&lt;=AH$8),1,0)</f>
        <v>0</v>
      </c>
      <c r="AK317" s="1260">
        <v>302</v>
      </c>
      <c r="AL317" s="1261"/>
      <c r="AM317" s="1262"/>
      <c r="AN317" s="1263"/>
      <c r="AO317" s="587">
        <f t="shared" ref="AO317:AO500" si="42">IF(AND(AM317&gt;=AN$9,AM317&lt;=AN$8),1,0)</f>
        <v>0</v>
      </c>
      <c r="AQ317" s="1260">
        <v>302</v>
      </c>
      <c r="AR317" s="1261"/>
      <c r="AS317" s="1262"/>
      <c r="AT317" s="1263"/>
      <c r="AU317" s="587">
        <f t="shared" ref="AU317:AU500" si="43">IF(AND(AS317&gt;=AT$9,AS317&lt;=AT$8),1,0)</f>
        <v>0</v>
      </c>
      <c r="AW317" s="1260">
        <v>302</v>
      </c>
      <c r="AX317" s="1261"/>
      <c r="AY317" s="1262"/>
      <c r="AZ317" s="1263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60">
        <v>303</v>
      </c>
      <c r="B318" s="1261"/>
      <c r="C318" s="1262"/>
      <c r="D318" s="1263"/>
      <c r="E318" s="587">
        <f t="shared" si="36"/>
        <v>0</v>
      </c>
      <c r="G318" s="1260">
        <v>303</v>
      </c>
      <c r="H318" s="1261"/>
      <c r="I318" s="1262"/>
      <c r="J318" s="1263"/>
      <c r="K318" s="587">
        <f t="shared" si="37"/>
        <v>0</v>
      </c>
      <c r="M318" s="1260">
        <v>303</v>
      </c>
      <c r="N318" s="1261"/>
      <c r="O318" s="1262"/>
      <c r="P318" s="1263"/>
      <c r="Q318" s="587">
        <f t="shared" si="38"/>
        <v>0</v>
      </c>
      <c r="S318" s="1260">
        <v>303</v>
      </c>
      <c r="T318" s="1261"/>
      <c r="U318" s="1262"/>
      <c r="V318" s="1263"/>
      <c r="W318" s="587">
        <f t="shared" si="39"/>
        <v>0</v>
      </c>
      <c r="Y318" s="1260">
        <v>303</v>
      </c>
      <c r="Z318" s="1261"/>
      <c r="AA318" s="1262"/>
      <c r="AB318" s="1263"/>
      <c r="AC318" s="587">
        <f t="shared" si="40"/>
        <v>0</v>
      </c>
      <c r="AE318" s="1260">
        <v>303</v>
      </c>
      <c r="AF318" s="1261"/>
      <c r="AG318" s="1262"/>
      <c r="AH318" s="1263"/>
      <c r="AI318" s="587">
        <f t="shared" si="41"/>
        <v>0</v>
      </c>
      <c r="AK318" s="1260">
        <v>303</v>
      </c>
      <c r="AL318" s="1261"/>
      <c r="AM318" s="1262"/>
      <c r="AN318" s="1263"/>
      <c r="AO318" s="587">
        <f t="shared" si="42"/>
        <v>0</v>
      </c>
      <c r="AQ318" s="1260">
        <v>303</v>
      </c>
      <c r="AR318" s="1261"/>
      <c r="AS318" s="1262"/>
      <c r="AT318" s="1263"/>
      <c r="AU318" s="587">
        <f t="shared" si="43"/>
        <v>0</v>
      </c>
      <c r="AW318" s="1260">
        <v>303</v>
      </c>
      <c r="AX318" s="1261"/>
      <c r="AY318" s="1262"/>
      <c r="AZ318" s="1263"/>
      <c r="BA318" s="587">
        <f t="shared" si="44"/>
        <v>0</v>
      </c>
    </row>
    <row r="319" spans="1:53" s="17" customFormat="1" ht="16.75" hidden="1" customHeight="1" outlineLevel="1">
      <c r="A319" s="1260">
        <v>304</v>
      </c>
      <c r="B319" s="1261"/>
      <c r="C319" s="1262"/>
      <c r="D319" s="1263"/>
      <c r="E319" s="587">
        <f t="shared" si="36"/>
        <v>0</v>
      </c>
      <c r="G319" s="1260">
        <v>304</v>
      </c>
      <c r="H319" s="1261"/>
      <c r="I319" s="1262"/>
      <c r="J319" s="1263"/>
      <c r="K319" s="587">
        <f t="shared" si="37"/>
        <v>0</v>
      </c>
      <c r="M319" s="1260">
        <v>304</v>
      </c>
      <c r="N319" s="1261"/>
      <c r="O319" s="1262"/>
      <c r="P319" s="1263"/>
      <c r="Q319" s="587">
        <f t="shared" si="38"/>
        <v>0</v>
      </c>
      <c r="S319" s="1260">
        <v>304</v>
      </c>
      <c r="T319" s="1261"/>
      <c r="U319" s="1262"/>
      <c r="V319" s="1263"/>
      <c r="W319" s="587">
        <f t="shared" si="39"/>
        <v>0</v>
      </c>
      <c r="Y319" s="1260">
        <v>304</v>
      </c>
      <c r="Z319" s="1261"/>
      <c r="AA319" s="1262"/>
      <c r="AB319" s="1263"/>
      <c r="AC319" s="587">
        <f t="shared" si="40"/>
        <v>0</v>
      </c>
      <c r="AE319" s="1260">
        <v>304</v>
      </c>
      <c r="AF319" s="1261"/>
      <c r="AG319" s="1262"/>
      <c r="AH319" s="1263"/>
      <c r="AI319" s="587">
        <f t="shared" si="41"/>
        <v>0</v>
      </c>
      <c r="AK319" s="1260">
        <v>304</v>
      </c>
      <c r="AL319" s="1261"/>
      <c r="AM319" s="1262"/>
      <c r="AN319" s="1263"/>
      <c r="AO319" s="587">
        <f t="shared" si="42"/>
        <v>0</v>
      </c>
      <c r="AQ319" s="1260">
        <v>304</v>
      </c>
      <c r="AR319" s="1261"/>
      <c r="AS319" s="1262"/>
      <c r="AT319" s="1263"/>
      <c r="AU319" s="587">
        <f t="shared" si="43"/>
        <v>0</v>
      </c>
      <c r="AW319" s="1260">
        <v>304</v>
      </c>
      <c r="AX319" s="1261"/>
      <c r="AY319" s="1262"/>
      <c r="AZ319" s="1263"/>
      <c r="BA319" s="587">
        <f t="shared" si="44"/>
        <v>0</v>
      </c>
    </row>
    <row r="320" spans="1:53" s="17" customFormat="1" ht="16.75" hidden="1" customHeight="1" outlineLevel="1">
      <c r="A320" s="1260">
        <v>305</v>
      </c>
      <c r="B320" s="1261"/>
      <c r="C320" s="1262"/>
      <c r="D320" s="1263"/>
      <c r="E320" s="587">
        <f t="shared" si="36"/>
        <v>0</v>
      </c>
      <c r="G320" s="1260">
        <v>305</v>
      </c>
      <c r="H320" s="1261"/>
      <c r="I320" s="1262"/>
      <c r="J320" s="1263"/>
      <c r="K320" s="587">
        <f t="shared" si="37"/>
        <v>0</v>
      </c>
      <c r="M320" s="1260">
        <v>305</v>
      </c>
      <c r="N320" s="1261"/>
      <c r="O320" s="1262"/>
      <c r="P320" s="1263"/>
      <c r="Q320" s="587">
        <f t="shared" si="38"/>
        <v>0</v>
      </c>
      <c r="S320" s="1260">
        <v>305</v>
      </c>
      <c r="T320" s="1261"/>
      <c r="U320" s="1262"/>
      <c r="V320" s="1263"/>
      <c r="W320" s="587">
        <f t="shared" si="39"/>
        <v>0</v>
      </c>
      <c r="Y320" s="1260">
        <v>305</v>
      </c>
      <c r="Z320" s="1261"/>
      <c r="AA320" s="1262"/>
      <c r="AB320" s="1263"/>
      <c r="AC320" s="587">
        <f t="shared" si="40"/>
        <v>0</v>
      </c>
      <c r="AE320" s="1260">
        <v>305</v>
      </c>
      <c r="AF320" s="1261"/>
      <c r="AG320" s="1262"/>
      <c r="AH320" s="1263"/>
      <c r="AI320" s="587">
        <f t="shared" si="41"/>
        <v>0</v>
      </c>
      <c r="AK320" s="1260">
        <v>305</v>
      </c>
      <c r="AL320" s="1261"/>
      <c r="AM320" s="1262"/>
      <c r="AN320" s="1263"/>
      <c r="AO320" s="587">
        <f t="shared" si="42"/>
        <v>0</v>
      </c>
      <c r="AQ320" s="1260">
        <v>305</v>
      </c>
      <c r="AR320" s="1261"/>
      <c r="AS320" s="1262"/>
      <c r="AT320" s="1263"/>
      <c r="AU320" s="587">
        <f t="shared" si="43"/>
        <v>0</v>
      </c>
      <c r="AW320" s="1260">
        <v>305</v>
      </c>
      <c r="AX320" s="1261"/>
      <c r="AY320" s="1262"/>
      <c r="AZ320" s="1263"/>
      <c r="BA320" s="587">
        <f t="shared" si="44"/>
        <v>0</v>
      </c>
    </row>
    <row r="321" spans="1:53" s="17" customFormat="1" ht="16.75" hidden="1" customHeight="1" outlineLevel="1">
      <c r="A321" s="1260">
        <v>306</v>
      </c>
      <c r="B321" s="1261"/>
      <c r="C321" s="1262"/>
      <c r="D321" s="1263"/>
      <c r="E321" s="587">
        <f t="shared" si="36"/>
        <v>0</v>
      </c>
      <c r="G321" s="1260">
        <v>306</v>
      </c>
      <c r="H321" s="1261"/>
      <c r="I321" s="1262"/>
      <c r="J321" s="1263"/>
      <c r="K321" s="587">
        <f t="shared" si="37"/>
        <v>0</v>
      </c>
      <c r="M321" s="1260">
        <v>306</v>
      </c>
      <c r="N321" s="1261"/>
      <c r="O321" s="1262"/>
      <c r="P321" s="1263"/>
      <c r="Q321" s="587">
        <f t="shared" si="38"/>
        <v>0</v>
      </c>
      <c r="S321" s="1260">
        <v>306</v>
      </c>
      <c r="T321" s="1261"/>
      <c r="U321" s="1262"/>
      <c r="V321" s="1263"/>
      <c r="W321" s="587">
        <f t="shared" si="39"/>
        <v>0</v>
      </c>
      <c r="Y321" s="1260">
        <v>306</v>
      </c>
      <c r="Z321" s="1261"/>
      <c r="AA321" s="1262"/>
      <c r="AB321" s="1263"/>
      <c r="AC321" s="587">
        <f t="shared" si="40"/>
        <v>0</v>
      </c>
      <c r="AE321" s="1260">
        <v>306</v>
      </c>
      <c r="AF321" s="1261"/>
      <c r="AG321" s="1262"/>
      <c r="AH321" s="1263"/>
      <c r="AI321" s="587">
        <f t="shared" si="41"/>
        <v>0</v>
      </c>
      <c r="AK321" s="1260">
        <v>306</v>
      </c>
      <c r="AL321" s="1261"/>
      <c r="AM321" s="1262"/>
      <c r="AN321" s="1263"/>
      <c r="AO321" s="587">
        <f t="shared" si="42"/>
        <v>0</v>
      </c>
      <c r="AQ321" s="1260">
        <v>306</v>
      </c>
      <c r="AR321" s="1261"/>
      <c r="AS321" s="1262"/>
      <c r="AT321" s="1263"/>
      <c r="AU321" s="587">
        <f t="shared" si="43"/>
        <v>0</v>
      </c>
      <c r="AW321" s="1260">
        <v>306</v>
      </c>
      <c r="AX321" s="1261"/>
      <c r="AY321" s="1262"/>
      <c r="AZ321" s="1263"/>
      <c r="BA321" s="587">
        <f t="shared" si="44"/>
        <v>0</v>
      </c>
    </row>
    <row r="322" spans="1:53" s="17" customFormat="1" ht="16.75" hidden="1" customHeight="1" outlineLevel="1">
      <c r="A322" s="1260">
        <v>307</v>
      </c>
      <c r="B322" s="1261"/>
      <c r="C322" s="1262"/>
      <c r="D322" s="1263"/>
      <c r="E322" s="587">
        <f t="shared" si="36"/>
        <v>0</v>
      </c>
      <c r="G322" s="1260">
        <v>307</v>
      </c>
      <c r="H322" s="1261"/>
      <c r="I322" s="1262"/>
      <c r="J322" s="1263"/>
      <c r="K322" s="587">
        <f t="shared" si="37"/>
        <v>0</v>
      </c>
      <c r="M322" s="1260">
        <v>307</v>
      </c>
      <c r="N322" s="1261"/>
      <c r="O322" s="1262"/>
      <c r="P322" s="1263"/>
      <c r="Q322" s="587">
        <f t="shared" si="38"/>
        <v>0</v>
      </c>
      <c r="S322" s="1260">
        <v>307</v>
      </c>
      <c r="T322" s="1261"/>
      <c r="U322" s="1262"/>
      <c r="V322" s="1263"/>
      <c r="W322" s="587">
        <f t="shared" si="39"/>
        <v>0</v>
      </c>
      <c r="Y322" s="1260">
        <v>307</v>
      </c>
      <c r="Z322" s="1261"/>
      <c r="AA322" s="1262"/>
      <c r="AB322" s="1263"/>
      <c r="AC322" s="587">
        <f t="shared" si="40"/>
        <v>0</v>
      </c>
      <c r="AE322" s="1260">
        <v>307</v>
      </c>
      <c r="AF322" s="1261"/>
      <c r="AG322" s="1262"/>
      <c r="AH322" s="1263"/>
      <c r="AI322" s="587">
        <f t="shared" si="41"/>
        <v>0</v>
      </c>
      <c r="AK322" s="1260">
        <v>307</v>
      </c>
      <c r="AL322" s="1261"/>
      <c r="AM322" s="1262"/>
      <c r="AN322" s="1263"/>
      <c r="AO322" s="587">
        <f t="shared" si="42"/>
        <v>0</v>
      </c>
      <c r="AQ322" s="1260">
        <v>307</v>
      </c>
      <c r="AR322" s="1261"/>
      <c r="AS322" s="1262"/>
      <c r="AT322" s="1263"/>
      <c r="AU322" s="587">
        <f t="shared" si="43"/>
        <v>0</v>
      </c>
      <c r="AW322" s="1260">
        <v>307</v>
      </c>
      <c r="AX322" s="1261"/>
      <c r="AY322" s="1262"/>
      <c r="AZ322" s="1263"/>
      <c r="BA322" s="587">
        <f t="shared" si="44"/>
        <v>0</v>
      </c>
    </row>
    <row r="323" spans="1:53" s="17" customFormat="1" ht="16.75" hidden="1" customHeight="1" outlineLevel="1">
      <c r="A323" s="1260">
        <v>308</v>
      </c>
      <c r="B323" s="1261"/>
      <c r="C323" s="1262"/>
      <c r="D323" s="1263"/>
      <c r="E323" s="587">
        <f t="shared" si="36"/>
        <v>0</v>
      </c>
      <c r="G323" s="1260">
        <v>308</v>
      </c>
      <c r="H323" s="1261"/>
      <c r="I323" s="1262"/>
      <c r="J323" s="1263"/>
      <c r="K323" s="587">
        <f t="shared" si="37"/>
        <v>0</v>
      </c>
      <c r="M323" s="1260">
        <v>308</v>
      </c>
      <c r="N323" s="1261"/>
      <c r="O323" s="1262"/>
      <c r="P323" s="1263"/>
      <c r="Q323" s="587">
        <f t="shared" si="38"/>
        <v>0</v>
      </c>
      <c r="S323" s="1260">
        <v>308</v>
      </c>
      <c r="T323" s="1261"/>
      <c r="U323" s="1262"/>
      <c r="V323" s="1263"/>
      <c r="W323" s="587">
        <f t="shared" si="39"/>
        <v>0</v>
      </c>
      <c r="Y323" s="1260">
        <v>308</v>
      </c>
      <c r="Z323" s="1261"/>
      <c r="AA323" s="1262"/>
      <c r="AB323" s="1263"/>
      <c r="AC323" s="587">
        <f t="shared" si="40"/>
        <v>0</v>
      </c>
      <c r="AE323" s="1260">
        <v>308</v>
      </c>
      <c r="AF323" s="1261"/>
      <c r="AG323" s="1262"/>
      <c r="AH323" s="1263"/>
      <c r="AI323" s="587">
        <f t="shared" si="41"/>
        <v>0</v>
      </c>
      <c r="AK323" s="1260">
        <v>308</v>
      </c>
      <c r="AL323" s="1261"/>
      <c r="AM323" s="1262"/>
      <c r="AN323" s="1263"/>
      <c r="AO323" s="587">
        <f t="shared" si="42"/>
        <v>0</v>
      </c>
      <c r="AQ323" s="1260">
        <v>308</v>
      </c>
      <c r="AR323" s="1261"/>
      <c r="AS323" s="1262"/>
      <c r="AT323" s="1263"/>
      <c r="AU323" s="587">
        <f t="shared" si="43"/>
        <v>0</v>
      </c>
      <c r="AW323" s="1260">
        <v>308</v>
      </c>
      <c r="AX323" s="1261"/>
      <c r="AY323" s="1262"/>
      <c r="AZ323" s="1263"/>
      <c r="BA323" s="587">
        <f t="shared" si="44"/>
        <v>0</v>
      </c>
    </row>
    <row r="324" spans="1:53" s="17" customFormat="1" ht="16.75" hidden="1" customHeight="1" outlineLevel="1">
      <c r="A324" s="1260">
        <v>309</v>
      </c>
      <c r="B324" s="1261"/>
      <c r="C324" s="1262"/>
      <c r="D324" s="1263"/>
      <c r="E324" s="587">
        <f t="shared" si="36"/>
        <v>0</v>
      </c>
      <c r="G324" s="1260">
        <v>309</v>
      </c>
      <c r="H324" s="1261"/>
      <c r="I324" s="1262"/>
      <c r="J324" s="1263"/>
      <c r="K324" s="587">
        <f t="shared" si="37"/>
        <v>0</v>
      </c>
      <c r="M324" s="1260">
        <v>309</v>
      </c>
      <c r="N324" s="1261"/>
      <c r="O324" s="1262"/>
      <c r="P324" s="1263"/>
      <c r="Q324" s="587">
        <f t="shared" si="38"/>
        <v>0</v>
      </c>
      <c r="S324" s="1260">
        <v>309</v>
      </c>
      <c r="T324" s="1261"/>
      <c r="U324" s="1262"/>
      <c r="V324" s="1263"/>
      <c r="W324" s="587">
        <f t="shared" si="39"/>
        <v>0</v>
      </c>
      <c r="Y324" s="1260">
        <v>309</v>
      </c>
      <c r="Z324" s="1261"/>
      <c r="AA324" s="1262"/>
      <c r="AB324" s="1263"/>
      <c r="AC324" s="587">
        <f t="shared" si="40"/>
        <v>0</v>
      </c>
      <c r="AE324" s="1260">
        <v>309</v>
      </c>
      <c r="AF324" s="1261"/>
      <c r="AG324" s="1262"/>
      <c r="AH324" s="1263"/>
      <c r="AI324" s="587">
        <f t="shared" si="41"/>
        <v>0</v>
      </c>
      <c r="AK324" s="1260">
        <v>309</v>
      </c>
      <c r="AL324" s="1261"/>
      <c r="AM324" s="1262"/>
      <c r="AN324" s="1263"/>
      <c r="AO324" s="587">
        <f t="shared" si="42"/>
        <v>0</v>
      </c>
      <c r="AQ324" s="1260">
        <v>309</v>
      </c>
      <c r="AR324" s="1261"/>
      <c r="AS324" s="1262"/>
      <c r="AT324" s="1263"/>
      <c r="AU324" s="587">
        <f t="shared" si="43"/>
        <v>0</v>
      </c>
      <c r="AW324" s="1260">
        <v>309</v>
      </c>
      <c r="AX324" s="1261"/>
      <c r="AY324" s="1262"/>
      <c r="AZ324" s="1263"/>
      <c r="BA324" s="587">
        <f t="shared" si="44"/>
        <v>0</v>
      </c>
    </row>
    <row r="325" spans="1:53" s="17" customFormat="1" ht="16.75" hidden="1" customHeight="1" outlineLevel="1">
      <c r="A325" s="1260">
        <v>310</v>
      </c>
      <c r="B325" s="1261"/>
      <c r="C325" s="1262"/>
      <c r="D325" s="1263"/>
      <c r="E325" s="587">
        <f t="shared" si="36"/>
        <v>0</v>
      </c>
      <c r="G325" s="1260">
        <v>310</v>
      </c>
      <c r="H325" s="1261"/>
      <c r="I325" s="1262"/>
      <c r="J325" s="1263"/>
      <c r="K325" s="587">
        <f t="shared" si="37"/>
        <v>0</v>
      </c>
      <c r="M325" s="1260">
        <v>310</v>
      </c>
      <c r="N325" s="1261"/>
      <c r="O325" s="1262"/>
      <c r="P325" s="1263"/>
      <c r="Q325" s="587">
        <f t="shared" si="38"/>
        <v>0</v>
      </c>
      <c r="S325" s="1260">
        <v>310</v>
      </c>
      <c r="T325" s="1261"/>
      <c r="U325" s="1262"/>
      <c r="V325" s="1263"/>
      <c r="W325" s="587">
        <f t="shared" si="39"/>
        <v>0</v>
      </c>
      <c r="Y325" s="1260">
        <v>310</v>
      </c>
      <c r="Z325" s="1261"/>
      <c r="AA325" s="1262"/>
      <c r="AB325" s="1263"/>
      <c r="AC325" s="587">
        <f t="shared" si="40"/>
        <v>0</v>
      </c>
      <c r="AE325" s="1260">
        <v>310</v>
      </c>
      <c r="AF325" s="1261"/>
      <c r="AG325" s="1262"/>
      <c r="AH325" s="1263"/>
      <c r="AI325" s="587">
        <f t="shared" si="41"/>
        <v>0</v>
      </c>
      <c r="AK325" s="1260">
        <v>310</v>
      </c>
      <c r="AL325" s="1261"/>
      <c r="AM325" s="1262"/>
      <c r="AN325" s="1263"/>
      <c r="AO325" s="587">
        <f t="shared" si="42"/>
        <v>0</v>
      </c>
      <c r="AQ325" s="1260">
        <v>310</v>
      </c>
      <c r="AR325" s="1261"/>
      <c r="AS325" s="1262"/>
      <c r="AT325" s="1263"/>
      <c r="AU325" s="587">
        <f t="shared" si="43"/>
        <v>0</v>
      </c>
      <c r="AW325" s="1260">
        <v>310</v>
      </c>
      <c r="AX325" s="1261"/>
      <c r="AY325" s="1262"/>
      <c r="AZ325" s="1263"/>
      <c r="BA325" s="587">
        <f t="shared" si="44"/>
        <v>0</v>
      </c>
    </row>
    <row r="326" spans="1:53" s="17" customFormat="1" ht="16.75" hidden="1" customHeight="1" outlineLevel="1">
      <c r="A326" s="1260">
        <v>311</v>
      </c>
      <c r="B326" s="1261"/>
      <c r="C326" s="1262"/>
      <c r="D326" s="1263"/>
      <c r="E326" s="587">
        <f t="shared" si="36"/>
        <v>0</v>
      </c>
      <c r="G326" s="1260">
        <v>311</v>
      </c>
      <c r="H326" s="1261"/>
      <c r="I326" s="1262"/>
      <c r="J326" s="1263"/>
      <c r="K326" s="587">
        <f t="shared" si="37"/>
        <v>0</v>
      </c>
      <c r="M326" s="1260">
        <v>311</v>
      </c>
      <c r="N326" s="1261"/>
      <c r="O326" s="1262"/>
      <c r="P326" s="1263"/>
      <c r="Q326" s="587">
        <f t="shared" si="38"/>
        <v>0</v>
      </c>
      <c r="S326" s="1260">
        <v>311</v>
      </c>
      <c r="T326" s="1261"/>
      <c r="U326" s="1262"/>
      <c r="V326" s="1263"/>
      <c r="W326" s="587">
        <f t="shared" si="39"/>
        <v>0</v>
      </c>
      <c r="Y326" s="1260">
        <v>311</v>
      </c>
      <c r="Z326" s="1261"/>
      <c r="AA326" s="1262"/>
      <c r="AB326" s="1263"/>
      <c r="AC326" s="587">
        <f t="shared" si="40"/>
        <v>0</v>
      </c>
      <c r="AE326" s="1260">
        <v>311</v>
      </c>
      <c r="AF326" s="1261"/>
      <c r="AG326" s="1262"/>
      <c r="AH326" s="1263"/>
      <c r="AI326" s="587">
        <f t="shared" si="41"/>
        <v>0</v>
      </c>
      <c r="AK326" s="1260">
        <v>311</v>
      </c>
      <c r="AL326" s="1261"/>
      <c r="AM326" s="1262"/>
      <c r="AN326" s="1263"/>
      <c r="AO326" s="587">
        <f t="shared" si="42"/>
        <v>0</v>
      </c>
      <c r="AQ326" s="1260">
        <v>311</v>
      </c>
      <c r="AR326" s="1261"/>
      <c r="AS326" s="1262"/>
      <c r="AT326" s="1263"/>
      <c r="AU326" s="587">
        <f t="shared" si="43"/>
        <v>0</v>
      </c>
      <c r="AW326" s="1260">
        <v>311</v>
      </c>
      <c r="AX326" s="1261"/>
      <c r="AY326" s="1262"/>
      <c r="AZ326" s="1263"/>
      <c r="BA326" s="587">
        <f t="shared" si="44"/>
        <v>0</v>
      </c>
    </row>
    <row r="327" spans="1:53" s="17" customFormat="1" ht="16.75" hidden="1" customHeight="1" outlineLevel="1">
      <c r="A327" s="1260">
        <v>312</v>
      </c>
      <c r="B327" s="1261"/>
      <c r="C327" s="1262"/>
      <c r="D327" s="1263"/>
      <c r="E327" s="587">
        <f t="shared" si="36"/>
        <v>0</v>
      </c>
      <c r="G327" s="1260">
        <v>312</v>
      </c>
      <c r="H327" s="1261"/>
      <c r="I327" s="1262"/>
      <c r="J327" s="1263"/>
      <c r="K327" s="587">
        <f t="shared" si="37"/>
        <v>0</v>
      </c>
      <c r="M327" s="1260">
        <v>312</v>
      </c>
      <c r="N327" s="1261"/>
      <c r="O327" s="1262"/>
      <c r="P327" s="1263"/>
      <c r="Q327" s="587">
        <f t="shared" si="38"/>
        <v>0</v>
      </c>
      <c r="S327" s="1260">
        <v>312</v>
      </c>
      <c r="T327" s="1261"/>
      <c r="U327" s="1262"/>
      <c r="V327" s="1263"/>
      <c r="W327" s="587">
        <f t="shared" si="39"/>
        <v>0</v>
      </c>
      <c r="Y327" s="1260">
        <v>312</v>
      </c>
      <c r="Z327" s="1261"/>
      <c r="AA327" s="1262"/>
      <c r="AB327" s="1263"/>
      <c r="AC327" s="587">
        <f t="shared" si="40"/>
        <v>0</v>
      </c>
      <c r="AE327" s="1260">
        <v>312</v>
      </c>
      <c r="AF327" s="1261"/>
      <c r="AG327" s="1262"/>
      <c r="AH327" s="1263"/>
      <c r="AI327" s="587">
        <f t="shared" si="41"/>
        <v>0</v>
      </c>
      <c r="AK327" s="1260">
        <v>312</v>
      </c>
      <c r="AL327" s="1261"/>
      <c r="AM327" s="1262"/>
      <c r="AN327" s="1263"/>
      <c r="AO327" s="587">
        <f t="shared" si="42"/>
        <v>0</v>
      </c>
      <c r="AQ327" s="1260">
        <v>312</v>
      </c>
      <c r="AR327" s="1261"/>
      <c r="AS327" s="1262"/>
      <c r="AT327" s="1263"/>
      <c r="AU327" s="587">
        <f t="shared" si="43"/>
        <v>0</v>
      </c>
      <c r="AW327" s="1260">
        <v>312</v>
      </c>
      <c r="AX327" s="1261"/>
      <c r="AY327" s="1262"/>
      <c r="AZ327" s="1263"/>
      <c r="BA327" s="587">
        <f t="shared" si="44"/>
        <v>0</v>
      </c>
    </row>
    <row r="328" spans="1:53" s="17" customFormat="1" ht="16.75" hidden="1" customHeight="1" outlineLevel="1">
      <c r="A328" s="1260">
        <v>313</v>
      </c>
      <c r="B328" s="1261"/>
      <c r="C328" s="1262"/>
      <c r="D328" s="1263"/>
      <c r="E328" s="587">
        <f t="shared" si="36"/>
        <v>0</v>
      </c>
      <c r="G328" s="1260">
        <v>313</v>
      </c>
      <c r="H328" s="1261"/>
      <c r="I328" s="1262"/>
      <c r="J328" s="1263"/>
      <c r="K328" s="587">
        <f t="shared" si="37"/>
        <v>0</v>
      </c>
      <c r="M328" s="1260">
        <v>313</v>
      </c>
      <c r="N328" s="1261"/>
      <c r="O328" s="1262"/>
      <c r="P328" s="1263"/>
      <c r="Q328" s="587">
        <f t="shared" si="38"/>
        <v>0</v>
      </c>
      <c r="S328" s="1260">
        <v>313</v>
      </c>
      <c r="T328" s="1261"/>
      <c r="U328" s="1262"/>
      <c r="V328" s="1263"/>
      <c r="W328" s="587">
        <f t="shared" si="39"/>
        <v>0</v>
      </c>
      <c r="Y328" s="1260">
        <v>313</v>
      </c>
      <c r="Z328" s="1261"/>
      <c r="AA328" s="1262"/>
      <c r="AB328" s="1263"/>
      <c r="AC328" s="587">
        <f t="shared" si="40"/>
        <v>0</v>
      </c>
      <c r="AE328" s="1260">
        <v>313</v>
      </c>
      <c r="AF328" s="1261"/>
      <c r="AG328" s="1262"/>
      <c r="AH328" s="1263"/>
      <c r="AI328" s="587">
        <f t="shared" si="41"/>
        <v>0</v>
      </c>
      <c r="AK328" s="1260">
        <v>313</v>
      </c>
      <c r="AL328" s="1261"/>
      <c r="AM328" s="1262"/>
      <c r="AN328" s="1263"/>
      <c r="AO328" s="587">
        <f t="shared" si="42"/>
        <v>0</v>
      </c>
      <c r="AQ328" s="1260">
        <v>313</v>
      </c>
      <c r="AR328" s="1261"/>
      <c r="AS328" s="1262"/>
      <c r="AT328" s="1263"/>
      <c r="AU328" s="587">
        <f t="shared" si="43"/>
        <v>0</v>
      </c>
      <c r="AW328" s="1260">
        <v>313</v>
      </c>
      <c r="AX328" s="1261"/>
      <c r="AY328" s="1262"/>
      <c r="AZ328" s="1263"/>
      <c r="BA328" s="587">
        <f t="shared" si="44"/>
        <v>0</v>
      </c>
    </row>
    <row r="329" spans="1:53" s="17" customFormat="1" ht="16.75" hidden="1" customHeight="1" outlineLevel="1">
      <c r="A329" s="1260">
        <v>314</v>
      </c>
      <c r="B329" s="1261"/>
      <c r="C329" s="1262"/>
      <c r="D329" s="1263"/>
      <c r="E329" s="587">
        <f t="shared" si="36"/>
        <v>0</v>
      </c>
      <c r="G329" s="1260">
        <v>314</v>
      </c>
      <c r="H329" s="1261"/>
      <c r="I329" s="1262"/>
      <c r="J329" s="1263"/>
      <c r="K329" s="587">
        <f t="shared" si="37"/>
        <v>0</v>
      </c>
      <c r="M329" s="1260">
        <v>314</v>
      </c>
      <c r="N329" s="1261"/>
      <c r="O329" s="1262"/>
      <c r="P329" s="1263"/>
      <c r="Q329" s="587">
        <f t="shared" si="38"/>
        <v>0</v>
      </c>
      <c r="S329" s="1260">
        <v>314</v>
      </c>
      <c r="T329" s="1261"/>
      <c r="U329" s="1262"/>
      <c r="V329" s="1263"/>
      <c r="W329" s="587">
        <f t="shared" si="39"/>
        <v>0</v>
      </c>
      <c r="Y329" s="1260">
        <v>314</v>
      </c>
      <c r="Z329" s="1261"/>
      <c r="AA329" s="1262"/>
      <c r="AB329" s="1263"/>
      <c r="AC329" s="587">
        <f t="shared" si="40"/>
        <v>0</v>
      </c>
      <c r="AE329" s="1260">
        <v>314</v>
      </c>
      <c r="AF329" s="1261"/>
      <c r="AG329" s="1262"/>
      <c r="AH329" s="1263"/>
      <c r="AI329" s="587">
        <f t="shared" si="41"/>
        <v>0</v>
      </c>
      <c r="AK329" s="1260">
        <v>314</v>
      </c>
      <c r="AL329" s="1261"/>
      <c r="AM329" s="1262"/>
      <c r="AN329" s="1263"/>
      <c r="AO329" s="587">
        <f t="shared" si="42"/>
        <v>0</v>
      </c>
      <c r="AQ329" s="1260">
        <v>314</v>
      </c>
      <c r="AR329" s="1261"/>
      <c r="AS329" s="1262"/>
      <c r="AT329" s="1263"/>
      <c r="AU329" s="587">
        <f t="shared" si="43"/>
        <v>0</v>
      </c>
      <c r="AW329" s="1260">
        <v>314</v>
      </c>
      <c r="AX329" s="1261"/>
      <c r="AY329" s="1262"/>
      <c r="AZ329" s="1263"/>
      <c r="BA329" s="587">
        <f t="shared" si="44"/>
        <v>0</v>
      </c>
    </row>
    <row r="330" spans="1:53" s="17" customFormat="1" ht="16.75" hidden="1" customHeight="1" outlineLevel="1">
      <c r="A330" s="1260">
        <v>315</v>
      </c>
      <c r="B330" s="1261"/>
      <c r="C330" s="1262"/>
      <c r="D330" s="1263"/>
      <c r="E330" s="587">
        <f t="shared" si="36"/>
        <v>0</v>
      </c>
      <c r="G330" s="1260">
        <v>315</v>
      </c>
      <c r="H330" s="1261"/>
      <c r="I330" s="1262"/>
      <c r="J330" s="1263"/>
      <c r="K330" s="587">
        <f t="shared" si="37"/>
        <v>0</v>
      </c>
      <c r="M330" s="1260">
        <v>315</v>
      </c>
      <c r="N330" s="1261"/>
      <c r="O330" s="1262"/>
      <c r="P330" s="1263"/>
      <c r="Q330" s="587">
        <f t="shared" si="38"/>
        <v>0</v>
      </c>
      <c r="S330" s="1260">
        <v>315</v>
      </c>
      <c r="T330" s="1261"/>
      <c r="U330" s="1262"/>
      <c r="V330" s="1263"/>
      <c r="W330" s="587">
        <f t="shared" si="39"/>
        <v>0</v>
      </c>
      <c r="Y330" s="1260">
        <v>315</v>
      </c>
      <c r="Z330" s="1261"/>
      <c r="AA330" s="1262"/>
      <c r="AB330" s="1263"/>
      <c r="AC330" s="587">
        <f t="shared" si="40"/>
        <v>0</v>
      </c>
      <c r="AE330" s="1260">
        <v>315</v>
      </c>
      <c r="AF330" s="1261"/>
      <c r="AG330" s="1262"/>
      <c r="AH330" s="1263"/>
      <c r="AI330" s="587">
        <f t="shared" si="41"/>
        <v>0</v>
      </c>
      <c r="AK330" s="1260">
        <v>315</v>
      </c>
      <c r="AL330" s="1261"/>
      <c r="AM330" s="1262"/>
      <c r="AN330" s="1263"/>
      <c r="AO330" s="587">
        <f t="shared" si="42"/>
        <v>0</v>
      </c>
      <c r="AQ330" s="1260">
        <v>315</v>
      </c>
      <c r="AR330" s="1261"/>
      <c r="AS330" s="1262"/>
      <c r="AT330" s="1263"/>
      <c r="AU330" s="587">
        <f t="shared" si="43"/>
        <v>0</v>
      </c>
      <c r="AW330" s="1260">
        <v>315</v>
      </c>
      <c r="AX330" s="1261"/>
      <c r="AY330" s="1262"/>
      <c r="AZ330" s="1263"/>
      <c r="BA330" s="587">
        <f t="shared" si="44"/>
        <v>0</v>
      </c>
    </row>
    <row r="331" spans="1:53" s="17" customFormat="1" ht="16.75" hidden="1" customHeight="1" outlineLevel="1">
      <c r="A331" s="1260">
        <v>316</v>
      </c>
      <c r="B331" s="1261"/>
      <c r="C331" s="1262"/>
      <c r="D331" s="1263"/>
      <c r="E331" s="587">
        <f t="shared" si="36"/>
        <v>0</v>
      </c>
      <c r="G331" s="1260">
        <v>316</v>
      </c>
      <c r="H331" s="1261"/>
      <c r="I331" s="1262"/>
      <c r="J331" s="1263"/>
      <c r="K331" s="587">
        <f t="shared" si="37"/>
        <v>0</v>
      </c>
      <c r="M331" s="1260">
        <v>316</v>
      </c>
      <c r="N331" s="1261"/>
      <c r="O331" s="1262"/>
      <c r="P331" s="1263"/>
      <c r="Q331" s="587">
        <f t="shared" si="38"/>
        <v>0</v>
      </c>
      <c r="S331" s="1260">
        <v>316</v>
      </c>
      <c r="T331" s="1261"/>
      <c r="U331" s="1262"/>
      <c r="V331" s="1263"/>
      <c r="W331" s="587">
        <f t="shared" si="39"/>
        <v>0</v>
      </c>
      <c r="Y331" s="1260">
        <v>316</v>
      </c>
      <c r="Z331" s="1261"/>
      <c r="AA331" s="1262"/>
      <c r="AB331" s="1263"/>
      <c r="AC331" s="587">
        <f t="shared" si="40"/>
        <v>0</v>
      </c>
      <c r="AE331" s="1260">
        <v>316</v>
      </c>
      <c r="AF331" s="1261"/>
      <c r="AG331" s="1262"/>
      <c r="AH331" s="1263"/>
      <c r="AI331" s="587">
        <f t="shared" si="41"/>
        <v>0</v>
      </c>
      <c r="AK331" s="1260">
        <v>316</v>
      </c>
      <c r="AL331" s="1261"/>
      <c r="AM331" s="1262"/>
      <c r="AN331" s="1263"/>
      <c r="AO331" s="587">
        <f t="shared" si="42"/>
        <v>0</v>
      </c>
      <c r="AQ331" s="1260">
        <v>316</v>
      </c>
      <c r="AR331" s="1261"/>
      <c r="AS331" s="1262"/>
      <c r="AT331" s="1263"/>
      <c r="AU331" s="587">
        <f t="shared" si="43"/>
        <v>0</v>
      </c>
      <c r="AW331" s="1260">
        <v>316</v>
      </c>
      <c r="AX331" s="1261"/>
      <c r="AY331" s="1262"/>
      <c r="AZ331" s="1263"/>
      <c r="BA331" s="587">
        <f t="shared" si="44"/>
        <v>0</v>
      </c>
    </row>
    <row r="332" spans="1:53" s="17" customFormat="1" ht="16.75" hidden="1" customHeight="1" outlineLevel="1">
      <c r="A332" s="1260">
        <v>317</v>
      </c>
      <c r="B332" s="1261"/>
      <c r="C332" s="1262"/>
      <c r="D332" s="1263"/>
      <c r="E332" s="587">
        <f t="shared" si="36"/>
        <v>0</v>
      </c>
      <c r="G332" s="1260">
        <v>317</v>
      </c>
      <c r="H332" s="1261"/>
      <c r="I332" s="1262"/>
      <c r="J332" s="1263"/>
      <c r="K332" s="587">
        <f t="shared" si="37"/>
        <v>0</v>
      </c>
      <c r="M332" s="1260">
        <v>317</v>
      </c>
      <c r="N332" s="1261"/>
      <c r="O332" s="1262"/>
      <c r="P332" s="1263"/>
      <c r="Q332" s="587">
        <f t="shared" si="38"/>
        <v>0</v>
      </c>
      <c r="S332" s="1260">
        <v>317</v>
      </c>
      <c r="T332" s="1261"/>
      <c r="U332" s="1262"/>
      <c r="V332" s="1263"/>
      <c r="W332" s="587">
        <f t="shared" si="39"/>
        <v>0</v>
      </c>
      <c r="Y332" s="1260">
        <v>317</v>
      </c>
      <c r="Z332" s="1261"/>
      <c r="AA332" s="1262"/>
      <c r="AB332" s="1263"/>
      <c r="AC332" s="587">
        <f t="shared" si="40"/>
        <v>0</v>
      </c>
      <c r="AE332" s="1260">
        <v>317</v>
      </c>
      <c r="AF332" s="1261"/>
      <c r="AG332" s="1262"/>
      <c r="AH332" s="1263"/>
      <c r="AI332" s="587">
        <f t="shared" si="41"/>
        <v>0</v>
      </c>
      <c r="AK332" s="1260">
        <v>317</v>
      </c>
      <c r="AL332" s="1261"/>
      <c r="AM332" s="1262"/>
      <c r="AN332" s="1263"/>
      <c r="AO332" s="587">
        <f t="shared" si="42"/>
        <v>0</v>
      </c>
      <c r="AQ332" s="1260">
        <v>317</v>
      </c>
      <c r="AR332" s="1261"/>
      <c r="AS332" s="1262"/>
      <c r="AT332" s="1263"/>
      <c r="AU332" s="587">
        <f t="shared" si="43"/>
        <v>0</v>
      </c>
      <c r="AW332" s="1260">
        <v>317</v>
      </c>
      <c r="AX332" s="1261"/>
      <c r="AY332" s="1262"/>
      <c r="AZ332" s="1263"/>
      <c r="BA332" s="587">
        <f t="shared" si="44"/>
        <v>0</v>
      </c>
    </row>
    <row r="333" spans="1:53" s="17" customFormat="1" ht="16.75" hidden="1" customHeight="1" outlineLevel="1">
      <c r="A333" s="1260">
        <v>318</v>
      </c>
      <c r="B333" s="1261"/>
      <c r="C333" s="1262"/>
      <c r="D333" s="1263"/>
      <c r="E333" s="587">
        <f t="shared" si="36"/>
        <v>0</v>
      </c>
      <c r="G333" s="1260">
        <v>318</v>
      </c>
      <c r="H333" s="1261"/>
      <c r="I333" s="1262"/>
      <c r="J333" s="1263"/>
      <c r="K333" s="587">
        <f t="shared" si="37"/>
        <v>0</v>
      </c>
      <c r="M333" s="1260">
        <v>318</v>
      </c>
      <c r="N333" s="1261"/>
      <c r="O333" s="1262"/>
      <c r="P333" s="1263"/>
      <c r="Q333" s="587">
        <f t="shared" si="38"/>
        <v>0</v>
      </c>
      <c r="S333" s="1260">
        <v>318</v>
      </c>
      <c r="T333" s="1261"/>
      <c r="U333" s="1262"/>
      <c r="V333" s="1263"/>
      <c r="W333" s="587">
        <f t="shared" si="39"/>
        <v>0</v>
      </c>
      <c r="Y333" s="1260">
        <v>318</v>
      </c>
      <c r="Z333" s="1261"/>
      <c r="AA333" s="1262"/>
      <c r="AB333" s="1263"/>
      <c r="AC333" s="587">
        <f t="shared" si="40"/>
        <v>0</v>
      </c>
      <c r="AE333" s="1260">
        <v>318</v>
      </c>
      <c r="AF333" s="1261"/>
      <c r="AG333" s="1262"/>
      <c r="AH333" s="1263"/>
      <c r="AI333" s="587">
        <f t="shared" si="41"/>
        <v>0</v>
      </c>
      <c r="AK333" s="1260">
        <v>318</v>
      </c>
      <c r="AL333" s="1261"/>
      <c r="AM333" s="1262"/>
      <c r="AN333" s="1263"/>
      <c r="AO333" s="587">
        <f t="shared" si="42"/>
        <v>0</v>
      </c>
      <c r="AQ333" s="1260">
        <v>318</v>
      </c>
      <c r="AR333" s="1261"/>
      <c r="AS333" s="1262"/>
      <c r="AT333" s="1263"/>
      <c r="AU333" s="587">
        <f t="shared" si="43"/>
        <v>0</v>
      </c>
      <c r="AW333" s="1260">
        <v>318</v>
      </c>
      <c r="AX333" s="1261"/>
      <c r="AY333" s="1262"/>
      <c r="AZ333" s="1263"/>
      <c r="BA333" s="587">
        <f t="shared" si="44"/>
        <v>0</v>
      </c>
    </row>
    <row r="334" spans="1:53" s="17" customFormat="1" ht="16.75" hidden="1" customHeight="1" outlineLevel="1">
      <c r="A334" s="1260">
        <v>319</v>
      </c>
      <c r="B334" s="1261"/>
      <c r="C334" s="1262"/>
      <c r="D334" s="1263"/>
      <c r="E334" s="587">
        <f t="shared" si="36"/>
        <v>0</v>
      </c>
      <c r="G334" s="1260">
        <v>319</v>
      </c>
      <c r="H334" s="1261"/>
      <c r="I334" s="1262"/>
      <c r="J334" s="1263"/>
      <c r="K334" s="587">
        <f t="shared" si="37"/>
        <v>0</v>
      </c>
      <c r="M334" s="1260">
        <v>319</v>
      </c>
      <c r="N334" s="1261"/>
      <c r="O334" s="1262"/>
      <c r="P334" s="1263"/>
      <c r="Q334" s="587">
        <f t="shared" si="38"/>
        <v>0</v>
      </c>
      <c r="S334" s="1260">
        <v>319</v>
      </c>
      <c r="T334" s="1261"/>
      <c r="U334" s="1262"/>
      <c r="V334" s="1263"/>
      <c r="W334" s="587">
        <f t="shared" si="39"/>
        <v>0</v>
      </c>
      <c r="Y334" s="1260">
        <v>319</v>
      </c>
      <c r="Z334" s="1261"/>
      <c r="AA334" s="1262"/>
      <c r="AB334" s="1263"/>
      <c r="AC334" s="587">
        <f t="shared" si="40"/>
        <v>0</v>
      </c>
      <c r="AE334" s="1260">
        <v>319</v>
      </c>
      <c r="AF334" s="1261"/>
      <c r="AG334" s="1262"/>
      <c r="AH334" s="1263"/>
      <c r="AI334" s="587">
        <f t="shared" si="41"/>
        <v>0</v>
      </c>
      <c r="AK334" s="1260">
        <v>319</v>
      </c>
      <c r="AL334" s="1261"/>
      <c r="AM334" s="1262"/>
      <c r="AN334" s="1263"/>
      <c r="AO334" s="587">
        <f t="shared" si="42"/>
        <v>0</v>
      </c>
      <c r="AQ334" s="1260">
        <v>319</v>
      </c>
      <c r="AR334" s="1261"/>
      <c r="AS334" s="1262"/>
      <c r="AT334" s="1263"/>
      <c r="AU334" s="587">
        <f t="shared" si="43"/>
        <v>0</v>
      </c>
      <c r="AW334" s="1260">
        <v>319</v>
      </c>
      <c r="AX334" s="1261"/>
      <c r="AY334" s="1262"/>
      <c r="AZ334" s="1263"/>
      <c r="BA334" s="587">
        <f t="shared" si="44"/>
        <v>0</v>
      </c>
    </row>
    <row r="335" spans="1:53" s="17" customFormat="1" ht="16.75" hidden="1" customHeight="1" outlineLevel="1">
      <c r="A335" s="1260">
        <v>320</v>
      </c>
      <c r="B335" s="1261"/>
      <c r="C335" s="1262"/>
      <c r="D335" s="1263"/>
      <c r="E335" s="587">
        <f t="shared" si="36"/>
        <v>0</v>
      </c>
      <c r="G335" s="1260">
        <v>320</v>
      </c>
      <c r="H335" s="1261"/>
      <c r="I335" s="1262"/>
      <c r="J335" s="1263"/>
      <c r="K335" s="587">
        <f t="shared" si="37"/>
        <v>0</v>
      </c>
      <c r="M335" s="1260">
        <v>320</v>
      </c>
      <c r="N335" s="1261"/>
      <c r="O335" s="1262"/>
      <c r="P335" s="1263"/>
      <c r="Q335" s="587">
        <f t="shared" si="38"/>
        <v>0</v>
      </c>
      <c r="S335" s="1260">
        <v>320</v>
      </c>
      <c r="T335" s="1261"/>
      <c r="U335" s="1262"/>
      <c r="V335" s="1263"/>
      <c r="W335" s="587">
        <f t="shared" si="39"/>
        <v>0</v>
      </c>
      <c r="Y335" s="1260">
        <v>320</v>
      </c>
      <c r="Z335" s="1261"/>
      <c r="AA335" s="1262"/>
      <c r="AB335" s="1263"/>
      <c r="AC335" s="587">
        <f t="shared" si="40"/>
        <v>0</v>
      </c>
      <c r="AE335" s="1260">
        <v>320</v>
      </c>
      <c r="AF335" s="1261"/>
      <c r="AG335" s="1262"/>
      <c r="AH335" s="1263"/>
      <c r="AI335" s="587">
        <f t="shared" si="41"/>
        <v>0</v>
      </c>
      <c r="AK335" s="1260">
        <v>320</v>
      </c>
      <c r="AL335" s="1261"/>
      <c r="AM335" s="1262"/>
      <c r="AN335" s="1263"/>
      <c r="AO335" s="587">
        <f t="shared" si="42"/>
        <v>0</v>
      </c>
      <c r="AQ335" s="1260">
        <v>320</v>
      </c>
      <c r="AR335" s="1261"/>
      <c r="AS335" s="1262"/>
      <c r="AT335" s="1263"/>
      <c r="AU335" s="587">
        <f t="shared" si="43"/>
        <v>0</v>
      </c>
      <c r="AW335" s="1260">
        <v>320</v>
      </c>
      <c r="AX335" s="1261"/>
      <c r="AY335" s="1262"/>
      <c r="AZ335" s="1263"/>
      <c r="BA335" s="587">
        <f t="shared" si="44"/>
        <v>0</v>
      </c>
    </row>
    <row r="336" spans="1:53" s="17" customFormat="1" ht="16.75" hidden="1" customHeight="1" outlineLevel="1">
      <c r="A336" s="1260">
        <v>321</v>
      </c>
      <c r="B336" s="1261"/>
      <c r="C336" s="1262"/>
      <c r="D336" s="1263"/>
      <c r="E336" s="587">
        <f t="shared" si="36"/>
        <v>0</v>
      </c>
      <c r="G336" s="1260">
        <v>321</v>
      </c>
      <c r="H336" s="1261"/>
      <c r="I336" s="1262"/>
      <c r="J336" s="1263"/>
      <c r="K336" s="587">
        <f t="shared" si="37"/>
        <v>0</v>
      </c>
      <c r="M336" s="1260">
        <v>321</v>
      </c>
      <c r="N336" s="1261"/>
      <c r="O336" s="1262"/>
      <c r="P336" s="1263"/>
      <c r="Q336" s="587">
        <f t="shared" si="38"/>
        <v>0</v>
      </c>
      <c r="S336" s="1260">
        <v>321</v>
      </c>
      <c r="T336" s="1261"/>
      <c r="U336" s="1262"/>
      <c r="V336" s="1263"/>
      <c r="W336" s="587">
        <f t="shared" si="39"/>
        <v>0</v>
      </c>
      <c r="Y336" s="1260">
        <v>321</v>
      </c>
      <c r="Z336" s="1261"/>
      <c r="AA336" s="1262"/>
      <c r="AB336" s="1263"/>
      <c r="AC336" s="587">
        <f t="shared" si="40"/>
        <v>0</v>
      </c>
      <c r="AE336" s="1260">
        <v>321</v>
      </c>
      <c r="AF336" s="1261"/>
      <c r="AG336" s="1262"/>
      <c r="AH336" s="1263"/>
      <c r="AI336" s="587">
        <f t="shared" si="41"/>
        <v>0</v>
      </c>
      <c r="AK336" s="1260">
        <v>321</v>
      </c>
      <c r="AL336" s="1261"/>
      <c r="AM336" s="1262"/>
      <c r="AN336" s="1263"/>
      <c r="AO336" s="587">
        <f t="shared" si="42"/>
        <v>0</v>
      </c>
      <c r="AQ336" s="1260">
        <v>321</v>
      </c>
      <c r="AR336" s="1261"/>
      <c r="AS336" s="1262"/>
      <c r="AT336" s="1263"/>
      <c r="AU336" s="587">
        <f t="shared" si="43"/>
        <v>0</v>
      </c>
      <c r="AW336" s="1260">
        <v>321</v>
      </c>
      <c r="AX336" s="1261"/>
      <c r="AY336" s="1262"/>
      <c r="AZ336" s="1263"/>
      <c r="BA336" s="587">
        <f t="shared" si="44"/>
        <v>0</v>
      </c>
    </row>
    <row r="337" spans="1:53" s="17" customFormat="1" ht="16.75" hidden="1" customHeight="1" outlineLevel="1">
      <c r="A337" s="1260">
        <v>322</v>
      </c>
      <c r="B337" s="1261"/>
      <c r="C337" s="1262"/>
      <c r="D337" s="1263"/>
      <c r="E337" s="587">
        <f t="shared" si="36"/>
        <v>0</v>
      </c>
      <c r="G337" s="1260">
        <v>322</v>
      </c>
      <c r="H337" s="1261"/>
      <c r="I337" s="1262"/>
      <c r="J337" s="1263"/>
      <c r="K337" s="587">
        <f t="shared" si="37"/>
        <v>0</v>
      </c>
      <c r="M337" s="1260">
        <v>322</v>
      </c>
      <c r="N337" s="1261"/>
      <c r="O337" s="1262"/>
      <c r="P337" s="1263"/>
      <c r="Q337" s="587">
        <f t="shared" si="38"/>
        <v>0</v>
      </c>
      <c r="S337" s="1260">
        <v>322</v>
      </c>
      <c r="T337" s="1261"/>
      <c r="U337" s="1262"/>
      <c r="V337" s="1263"/>
      <c r="W337" s="587">
        <f t="shared" si="39"/>
        <v>0</v>
      </c>
      <c r="Y337" s="1260">
        <v>322</v>
      </c>
      <c r="Z337" s="1261"/>
      <c r="AA337" s="1262"/>
      <c r="AB337" s="1263"/>
      <c r="AC337" s="587">
        <f t="shared" si="40"/>
        <v>0</v>
      </c>
      <c r="AE337" s="1260">
        <v>322</v>
      </c>
      <c r="AF337" s="1261"/>
      <c r="AG337" s="1262"/>
      <c r="AH337" s="1263"/>
      <c r="AI337" s="587">
        <f t="shared" si="41"/>
        <v>0</v>
      </c>
      <c r="AK337" s="1260">
        <v>322</v>
      </c>
      <c r="AL337" s="1261"/>
      <c r="AM337" s="1262"/>
      <c r="AN337" s="1263"/>
      <c r="AO337" s="587">
        <f t="shared" si="42"/>
        <v>0</v>
      </c>
      <c r="AQ337" s="1260">
        <v>322</v>
      </c>
      <c r="AR337" s="1261"/>
      <c r="AS337" s="1262"/>
      <c r="AT337" s="1263"/>
      <c r="AU337" s="587">
        <f t="shared" si="43"/>
        <v>0</v>
      </c>
      <c r="AW337" s="1260">
        <v>322</v>
      </c>
      <c r="AX337" s="1261"/>
      <c r="AY337" s="1262"/>
      <c r="AZ337" s="1263"/>
      <c r="BA337" s="587">
        <f t="shared" si="44"/>
        <v>0</v>
      </c>
    </row>
    <row r="338" spans="1:53" s="17" customFormat="1" ht="16.75" hidden="1" customHeight="1" outlineLevel="1">
      <c r="A338" s="1260">
        <v>323</v>
      </c>
      <c r="B338" s="1261"/>
      <c r="C338" s="1262"/>
      <c r="D338" s="1263"/>
      <c r="E338" s="587">
        <f t="shared" si="36"/>
        <v>0</v>
      </c>
      <c r="G338" s="1260">
        <v>323</v>
      </c>
      <c r="H338" s="1261"/>
      <c r="I338" s="1262"/>
      <c r="J338" s="1263"/>
      <c r="K338" s="587">
        <f t="shared" si="37"/>
        <v>0</v>
      </c>
      <c r="M338" s="1260">
        <v>323</v>
      </c>
      <c r="N338" s="1261"/>
      <c r="O338" s="1262"/>
      <c r="P338" s="1263"/>
      <c r="Q338" s="587">
        <f t="shared" si="38"/>
        <v>0</v>
      </c>
      <c r="S338" s="1260">
        <v>323</v>
      </c>
      <c r="T338" s="1261"/>
      <c r="U338" s="1262"/>
      <c r="V338" s="1263"/>
      <c r="W338" s="587">
        <f t="shared" si="39"/>
        <v>0</v>
      </c>
      <c r="Y338" s="1260">
        <v>323</v>
      </c>
      <c r="Z338" s="1261"/>
      <c r="AA338" s="1262"/>
      <c r="AB338" s="1263"/>
      <c r="AC338" s="587">
        <f t="shared" si="40"/>
        <v>0</v>
      </c>
      <c r="AE338" s="1260">
        <v>323</v>
      </c>
      <c r="AF338" s="1261"/>
      <c r="AG338" s="1262"/>
      <c r="AH338" s="1263"/>
      <c r="AI338" s="587">
        <f t="shared" si="41"/>
        <v>0</v>
      </c>
      <c r="AK338" s="1260">
        <v>323</v>
      </c>
      <c r="AL338" s="1261"/>
      <c r="AM338" s="1262"/>
      <c r="AN338" s="1263"/>
      <c r="AO338" s="587">
        <f t="shared" si="42"/>
        <v>0</v>
      </c>
      <c r="AQ338" s="1260">
        <v>323</v>
      </c>
      <c r="AR338" s="1261"/>
      <c r="AS338" s="1262"/>
      <c r="AT338" s="1263"/>
      <c r="AU338" s="587">
        <f t="shared" si="43"/>
        <v>0</v>
      </c>
      <c r="AW338" s="1260">
        <v>323</v>
      </c>
      <c r="AX338" s="1261"/>
      <c r="AY338" s="1262"/>
      <c r="AZ338" s="1263"/>
      <c r="BA338" s="587">
        <f t="shared" si="44"/>
        <v>0</v>
      </c>
    </row>
    <row r="339" spans="1:53" s="17" customFormat="1" ht="16.75" hidden="1" customHeight="1" outlineLevel="1">
      <c r="A339" s="1260">
        <v>324</v>
      </c>
      <c r="B339" s="1261"/>
      <c r="C339" s="1262"/>
      <c r="D339" s="1263"/>
      <c r="E339" s="587">
        <f t="shared" si="36"/>
        <v>0</v>
      </c>
      <c r="G339" s="1260">
        <v>324</v>
      </c>
      <c r="H339" s="1261"/>
      <c r="I339" s="1262"/>
      <c r="J339" s="1263"/>
      <c r="K339" s="587">
        <f t="shared" si="37"/>
        <v>0</v>
      </c>
      <c r="M339" s="1260">
        <v>324</v>
      </c>
      <c r="N339" s="1261"/>
      <c r="O339" s="1262"/>
      <c r="P339" s="1263"/>
      <c r="Q339" s="587">
        <f t="shared" si="38"/>
        <v>0</v>
      </c>
      <c r="S339" s="1260">
        <v>324</v>
      </c>
      <c r="T339" s="1261"/>
      <c r="U339" s="1262"/>
      <c r="V339" s="1263"/>
      <c r="W339" s="587">
        <f t="shared" si="39"/>
        <v>0</v>
      </c>
      <c r="Y339" s="1260">
        <v>324</v>
      </c>
      <c r="Z339" s="1261"/>
      <c r="AA339" s="1262"/>
      <c r="AB339" s="1263"/>
      <c r="AC339" s="587">
        <f t="shared" si="40"/>
        <v>0</v>
      </c>
      <c r="AE339" s="1260">
        <v>324</v>
      </c>
      <c r="AF339" s="1261"/>
      <c r="AG339" s="1262"/>
      <c r="AH339" s="1263"/>
      <c r="AI339" s="587">
        <f t="shared" si="41"/>
        <v>0</v>
      </c>
      <c r="AK339" s="1260">
        <v>324</v>
      </c>
      <c r="AL339" s="1261"/>
      <c r="AM339" s="1262"/>
      <c r="AN339" s="1263"/>
      <c r="AO339" s="587">
        <f t="shared" si="42"/>
        <v>0</v>
      </c>
      <c r="AQ339" s="1260">
        <v>324</v>
      </c>
      <c r="AR339" s="1261"/>
      <c r="AS339" s="1262"/>
      <c r="AT339" s="1263"/>
      <c r="AU339" s="587">
        <f t="shared" si="43"/>
        <v>0</v>
      </c>
      <c r="AW339" s="1260">
        <v>324</v>
      </c>
      <c r="AX339" s="1261"/>
      <c r="AY339" s="1262"/>
      <c r="AZ339" s="1263"/>
      <c r="BA339" s="587">
        <f t="shared" si="44"/>
        <v>0</v>
      </c>
    </row>
    <row r="340" spans="1:53" s="17" customFormat="1" ht="16.75" hidden="1" customHeight="1" outlineLevel="1">
      <c r="A340" s="1260">
        <v>325</v>
      </c>
      <c r="B340" s="1261"/>
      <c r="C340" s="1262"/>
      <c r="D340" s="1263"/>
      <c r="E340" s="587">
        <f t="shared" si="36"/>
        <v>0</v>
      </c>
      <c r="G340" s="1260">
        <v>325</v>
      </c>
      <c r="H340" s="1261"/>
      <c r="I340" s="1262"/>
      <c r="J340" s="1263"/>
      <c r="K340" s="587">
        <f t="shared" si="37"/>
        <v>0</v>
      </c>
      <c r="M340" s="1260">
        <v>325</v>
      </c>
      <c r="N340" s="1261"/>
      <c r="O340" s="1262"/>
      <c r="P340" s="1263"/>
      <c r="Q340" s="587">
        <f t="shared" si="38"/>
        <v>0</v>
      </c>
      <c r="S340" s="1260">
        <v>325</v>
      </c>
      <c r="T340" s="1261"/>
      <c r="U340" s="1262"/>
      <c r="V340" s="1263"/>
      <c r="W340" s="587">
        <f t="shared" si="39"/>
        <v>0</v>
      </c>
      <c r="Y340" s="1260">
        <v>325</v>
      </c>
      <c r="Z340" s="1261"/>
      <c r="AA340" s="1262"/>
      <c r="AB340" s="1263"/>
      <c r="AC340" s="587">
        <f t="shared" si="40"/>
        <v>0</v>
      </c>
      <c r="AE340" s="1260">
        <v>325</v>
      </c>
      <c r="AF340" s="1261"/>
      <c r="AG340" s="1262"/>
      <c r="AH340" s="1263"/>
      <c r="AI340" s="587">
        <f t="shared" si="41"/>
        <v>0</v>
      </c>
      <c r="AK340" s="1260">
        <v>325</v>
      </c>
      <c r="AL340" s="1261"/>
      <c r="AM340" s="1262"/>
      <c r="AN340" s="1263"/>
      <c r="AO340" s="587">
        <f t="shared" si="42"/>
        <v>0</v>
      </c>
      <c r="AQ340" s="1260">
        <v>325</v>
      </c>
      <c r="AR340" s="1261"/>
      <c r="AS340" s="1262"/>
      <c r="AT340" s="1263"/>
      <c r="AU340" s="587">
        <f t="shared" si="43"/>
        <v>0</v>
      </c>
      <c r="AW340" s="1260">
        <v>325</v>
      </c>
      <c r="AX340" s="1261"/>
      <c r="AY340" s="1262"/>
      <c r="AZ340" s="1263"/>
      <c r="BA340" s="587">
        <f t="shared" si="44"/>
        <v>0</v>
      </c>
    </row>
    <row r="341" spans="1:53" s="17" customFormat="1" ht="16.75" hidden="1" customHeight="1" outlineLevel="1">
      <c r="A341" s="1260">
        <v>326</v>
      </c>
      <c r="B341" s="1261"/>
      <c r="C341" s="1262"/>
      <c r="D341" s="1263"/>
      <c r="E341" s="587">
        <f t="shared" si="36"/>
        <v>0</v>
      </c>
      <c r="G341" s="1260">
        <v>326</v>
      </c>
      <c r="H341" s="1261"/>
      <c r="I341" s="1262"/>
      <c r="J341" s="1263"/>
      <c r="K341" s="587">
        <f t="shared" si="37"/>
        <v>0</v>
      </c>
      <c r="M341" s="1260">
        <v>326</v>
      </c>
      <c r="N341" s="1261"/>
      <c r="O341" s="1262"/>
      <c r="P341" s="1263"/>
      <c r="Q341" s="587">
        <f t="shared" si="38"/>
        <v>0</v>
      </c>
      <c r="S341" s="1260">
        <v>326</v>
      </c>
      <c r="T341" s="1261"/>
      <c r="U341" s="1262"/>
      <c r="V341" s="1263"/>
      <c r="W341" s="587">
        <f t="shared" si="39"/>
        <v>0</v>
      </c>
      <c r="Y341" s="1260">
        <v>326</v>
      </c>
      <c r="Z341" s="1261"/>
      <c r="AA341" s="1262"/>
      <c r="AB341" s="1263"/>
      <c r="AC341" s="587">
        <f t="shared" si="40"/>
        <v>0</v>
      </c>
      <c r="AE341" s="1260">
        <v>326</v>
      </c>
      <c r="AF341" s="1261"/>
      <c r="AG341" s="1262"/>
      <c r="AH341" s="1263"/>
      <c r="AI341" s="587">
        <f t="shared" si="41"/>
        <v>0</v>
      </c>
      <c r="AK341" s="1260">
        <v>326</v>
      </c>
      <c r="AL341" s="1261"/>
      <c r="AM341" s="1262"/>
      <c r="AN341" s="1263"/>
      <c r="AO341" s="587">
        <f t="shared" si="42"/>
        <v>0</v>
      </c>
      <c r="AQ341" s="1260">
        <v>326</v>
      </c>
      <c r="AR341" s="1261"/>
      <c r="AS341" s="1262"/>
      <c r="AT341" s="1263"/>
      <c r="AU341" s="587">
        <f t="shared" si="43"/>
        <v>0</v>
      </c>
      <c r="AW341" s="1260">
        <v>326</v>
      </c>
      <c r="AX341" s="1261"/>
      <c r="AY341" s="1262"/>
      <c r="AZ341" s="1263"/>
      <c r="BA341" s="587">
        <f t="shared" si="44"/>
        <v>0</v>
      </c>
    </row>
    <row r="342" spans="1:53" s="17" customFormat="1" ht="16.75" hidden="1" customHeight="1" outlineLevel="1">
      <c r="A342" s="1260">
        <v>327</v>
      </c>
      <c r="B342" s="1261"/>
      <c r="C342" s="1262"/>
      <c r="D342" s="1263"/>
      <c r="E342" s="587">
        <f t="shared" si="36"/>
        <v>0</v>
      </c>
      <c r="G342" s="1260">
        <v>327</v>
      </c>
      <c r="H342" s="1261"/>
      <c r="I342" s="1262"/>
      <c r="J342" s="1263"/>
      <c r="K342" s="587">
        <f t="shared" si="37"/>
        <v>0</v>
      </c>
      <c r="M342" s="1260">
        <v>327</v>
      </c>
      <c r="N342" s="1261"/>
      <c r="O342" s="1262"/>
      <c r="P342" s="1263"/>
      <c r="Q342" s="587">
        <f t="shared" si="38"/>
        <v>0</v>
      </c>
      <c r="S342" s="1260">
        <v>327</v>
      </c>
      <c r="T342" s="1261"/>
      <c r="U342" s="1262"/>
      <c r="V342" s="1263"/>
      <c r="W342" s="587">
        <f t="shared" si="39"/>
        <v>0</v>
      </c>
      <c r="Y342" s="1260">
        <v>327</v>
      </c>
      <c r="Z342" s="1261"/>
      <c r="AA342" s="1262"/>
      <c r="AB342" s="1263"/>
      <c r="AC342" s="587">
        <f t="shared" si="40"/>
        <v>0</v>
      </c>
      <c r="AE342" s="1260">
        <v>327</v>
      </c>
      <c r="AF342" s="1261"/>
      <c r="AG342" s="1262"/>
      <c r="AH342" s="1263"/>
      <c r="AI342" s="587">
        <f t="shared" si="41"/>
        <v>0</v>
      </c>
      <c r="AK342" s="1260">
        <v>327</v>
      </c>
      <c r="AL342" s="1261"/>
      <c r="AM342" s="1262"/>
      <c r="AN342" s="1263"/>
      <c r="AO342" s="587">
        <f t="shared" si="42"/>
        <v>0</v>
      </c>
      <c r="AQ342" s="1260">
        <v>327</v>
      </c>
      <c r="AR342" s="1261"/>
      <c r="AS342" s="1262"/>
      <c r="AT342" s="1263"/>
      <c r="AU342" s="587">
        <f t="shared" si="43"/>
        <v>0</v>
      </c>
      <c r="AW342" s="1260">
        <v>327</v>
      </c>
      <c r="AX342" s="1261"/>
      <c r="AY342" s="1262"/>
      <c r="AZ342" s="1263"/>
      <c r="BA342" s="587">
        <f t="shared" si="44"/>
        <v>0</v>
      </c>
    </row>
    <row r="343" spans="1:53" s="17" customFormat="1" ht="16.75" hidden="1" customHeight="1" outlineLevel="1">
      <c r="A343" s="1260">
        <v>328</v>
      </c>
      <c r="B343" s="1261"/>
      <c r="C343" s="1262"/>
      <c r="D343" s="1263"/>
      <c r="E343" s="587">
        <f t="shared" si="36"/>
        <v>0</v>
      </c>
      <c r="G343" s="1260">
        <v>328</v>
      </c>
      <c r="H343" s="1261"/>
      <c r="I343" s="1262"/>
      <c r="J343" s="1263"/>
      <c r="K343" s="587">
        <f t="shared" si="37"/>
        <v>0</v>
      </c>
      <c r="M343" s="1260">
        <v>328</v>
      </c>
      <c r="N343" s="1261"/>
      <c r="O343" s="1262"/>
      <c r="P343" s="1263"/>
      <c r="Q343" s="587">
        <f t="shared" si="38"/>
        <v>0</v>
      </c>
      <c r="S343" s="1260">
        <v>328</v>
      </c>
      <c r="T343" s="1261"/>
      <c r="U343" s="1262"/>
      <c r="V343" s="1263"/>
      <c r="W343" s="587">
        <f t="shared" si="39"/>
        <v>0</v>
      </c>
      <c r="Y343" s="1260">
        <v>328</v>
      </c>
      <c r="Z343" s="1261"/>
      <c r="AA343" s="1262"/>
      <c r="AB343" s="1263"/>
      <c r="AC343" s="587">
        <f t="shared" si="40"/>
        <v>0</v>
      </c>
      <c r="AE343" s="1260">
        <v>328</v>
      </c>
      <c r="AF343" s="1261"/>
      <c r="AG343" s="1262"/>
      <c r="AH343" s="1263"/>
      <c r="AI343" s="587">
        <f t="shared" si="41"/>
        <v>0</v>
      </c>
      <c r="AK343" s="1260">
        <v>328</v>
      </c>
      <c r="AL343" s="1261"/>
      <c r="AM343" s="1262"/>
      <c r="AN343" s="1263"/>
      <c r="AO343" s="587">
        <f t="shared" si="42"/>
        <v>0</v>
      </c>
      <c r="AQ343" s="1260">
        <v>328</v>
      </c>
      <c r="AR343" s="1261"/>
      <c r="AS343" s="1262"/>
      <c r="AT343" s="1263"/>
      <c r="AU343" s="587">
        <f t="shared" si="43"/>
        <v>0</v>
      </c>
      <c r="AW343" s="1260">
        <v>328</v>
      </c>
      <c r="AX343" s="1261"/>
      <c r="AY343" s="1262"/>
      <c r="AZ343" s="1263"/>
      <c r="BA343" s="587">
        <f t="shared" si="44"/>
        <v>0</v>
      </c>
    </row>
    <row r="344" spans="1:53" s="17" customFormat="1" ht="16.75" hidden="1" customHeight="1" outlineLevel="1">
      <c r="A344" s="1260">
        <v>329</v>
      </c>
      <c r="B344" s="1261"/>
      <c r="C344" s="1262"/>
      <c r="D344" s="1263"/>
      <c r="E344" s="587">
        <f t="shared" si="36"/>
        <v>0</v>
      </c>
      <c r="G344" s="1260">
        <v>329</v>
      </c>
      <c r="H344" s="1261"/>
      <c r="I344" s="1262"/>
      <c r="J344" s="1263"/>
      <c r="K344" s="587">
        <f t="shared" si="37"/>
        <v>0</v>
      </c>
      <c r="M344" s="1260">
        <v>329</v>
      </c>
      <c r="N344" s="1261"/>
      <c r="O344" s="1262"/>
      <c r="P344" s="1263"/>
      <c r="Q344" s="587">
        <f t="shared" si="38"/>
        <v>0</v>
      </c>
      <c r="S344" s="1260">
        <v>329</v>
      </c>
      <c r="T344" s="1261"/>
      <c r="U344" s="1262"/>
      <c r="V344" s="1263"/>
      <c r="W344" s="587">
        <f t="shared" si="39"/>
        <v>0</v>
      </c>
      <c r="Y344" s="1260">
        <v>329</v>
      </c>
      <c r="Z344" s="1261"/>
      <c r="AA344" s="1262"/>
      <c r="AB344" s="1263"/>
      <c r="AC344" s="587">
        <f t="shared" si="40"/>
        <v>0</v>
      </c>
      <c r="AE344" s="1260">
        <v>329</v>
      </c>
      <c r="AF344" s="1261"/>
      <c r="AG344" s="1262"/>
      <c r="AH344" s="1263"/>
      <c r="AI344" s="587">
        <f t="shared" si="41"/>
        <v>0</v>
      </c>
      <c r="AK344" s="1260">
        <v>329</v>
      </c>
      <c r="AL344" s="1261"/>
      <c r="AM344" s="1262"/>
      <c r="AN344" s="1263"/>
      <c r="AO344" s="587">
        <f t="shared" si="42"/>
        <v>0</v>
      </c>
      <c r="AQ344" s="1260">
        <v>329</v>
      </c>
      <c r="AR344" s="1261"/>
      <c r="AS344" s="1262"/>
      <c r="AT344" s="1263"/>
      <c r="AU344" s="587">
        <f t="shared" si="43"/>
        <v>0</v>
      </c>
      <c r="AW344" s="1260">
        <v>329</v>
      </c>
      <c r="AX344" s="1261"/>
      <c r="AY344" s="1262"/>
      <c r="AZ344" s="1263"/>
      <c r="BA344" s="587">
        <f t="shared" si="44"/>
        <v>0</v>
      </c>
    </row>
    <row r="345" spans="1:53" s="17" customFormat="1" ht="16.75" hidden="1" customHeight="1" outlineLevel="1">
      <c r="A345" s="1260">
        <v>330</v>
      </c>
      <c r="B345" s="1261"/>
      <c r="C345" s="1262"/>
      <c r="D345" s="1263"/>
      <c r="E345" s="587">
        <f t="shared" si="36"/>
        <v>0</v>
      </c>
      <c r="G345" s="1260">
        <v>330</v>
      </c>
      <c r="H345" s="1261"/>
      <c r="I345" s="1262"/>
      <c r="J345" s="1263"/>
      <c r="K345" s="587">
        <f t="shared" si="37"/>
        <v>0</v>
      </c>
      <c r="M345" s="1260">
        <v>330</v>
      </c>
      <c r="N345" s="1261"/>
      <c r="O345" s="1262"/>
      <c r="P345" s="1263"/>
      <c r="Q345" s="587">
        <f t="shared" si="38"/>
        <v>0</v>
      </c>
      <c r="S345" s="1260">
        <v>330</v>
      </c>
      <c r="T345" s="1261"/>
      <c r="U345" s="1262"/>
      <c r="V345" s="1263"/>
      <c r="W345" s="587">
        <f t="shared" si="39"/>
        <v>0</v>
      </c>
      <c r="Y345" s="1260">
        <v>330</v>
      </c>
      <c r="Z345" s="1261"/>
      <c r="AA345" s="1262"/>
      <c r="AB345" s="1263"/>
      <c r="AC345" s="587">
        <f t="shared" si="40"/>
        <v>0</v>
      </c>
      <c r="AE345" s="1260">
        <v>330</v>
      </c>
      <c r="AF345" s="1261"/>
      <c r="AG345" s="1262"/>
      <c r="AH345" s="1263"/>
      <c r="AI345" s="587">
        <f t="shared" si="41"/>
        <v>0</v>
      </c>
      <c r="AK345" s="1260">
        <v>330</v>
      </c>
      <c r="AL345" s="1261"/>
      <c r="AM345" s="1262"/>
      <c r="AN345" s="1263"/>
      <c r="AO345" s="587">
        <f t="shared" si="42"/>
        <v>0</v>
      </c>
      <c r="AQ345" s="1260">
        <v>330</v>
      </c>
      <c r="AR345" s="1261"/>
      <c r="AS345" s="1262"/>
      <c r="AT345" s="1263"/>
      <c r="AU345" s="587">
        <f t="shared" si="43"/>
        <v>0</v>
      </c>
      <c r="AW345" s="1260">
        <v>330</v>
      </c>
      <c r="AX345" s="1261"/>
      <c r="AY345" s="1262"/>
      <c r="AZ345" s="1263"/>
      <c r="BA345" s="587">
        <f t="shared" si="44"/>
        <v>0</v>
      </c>
    </row>
    <row r="346" spans="1:53" s="17" customFormat="1" ht="16.75" hidden="1" customHeight="1" outlineLevel="1">
      <c r="A346" s="1260">
        <v>331</v>
      </c>
      <c r="B346" s="1261"/>
      <c r="C346" s="1262"/>
      <c r="D346" s="1263"/>
      <c r="E346" s="587">
        <f t="shared" si="36"/>
        <v>0</v>
      </c>
      <c r="G346" s="1260">
        <v>331</v>
      </c>
      <c r="H346" s="1261"/>
      <c r="I346" s="1262"/>
      <c r="J346" s="1263"/>
      <c r="K346" s="587">
        <f t="shared" si="37"/>
        <v>0</v>
      </c>
      <c r="M346" s="1260">
        <v>331</v>
      </c>
      <c r="N346" s="1261"/>
      <c r="O346" s="1262"/>
      <c r="P346" s="1263"/>
      <c r="Q346" s="587">
        <f t="shared" si="38"/>
        <v>0</v>
      </c>
      <c r="S346" s="1260">
        <v>331</v>
      </c>
      <c r="T346" s="1261"/>
      <c r="U346" s="1262"/>
      <c r="V346" s="1263"/>
      <c r="W346" s="587">
        <f t="shared" si="39"/>
        <v>0</v>
      </c>
      <c r="Y346" s="1260">
        <v>331</v>
      </c>
      <c r="Z346" s="1261"/>
      <c r="AA346" s="1262"/>
      <c r="AB346" s="1263"/>
      <c r="AC346" s="587">
        <f t="shared" si="40"/>
        <v>0</v>
      </c>
      <c r="AE346" s="1260">
        <v>331</v>
      </c>
      <c r="AF346" s="1261"/>
      <c r="AG346" s="1262"/>
      <c r="AH346" s="1263"/>
      <c r="AI346" s="587">
        <f t="shared" si="41"/>
        <v>0</v>
      </c>
      <c r="AK346" s="1260">
        <v>331</v>
      </c>
      <c r="AL346" s="1261"/>
      <c r="AM346" s="1262"/>
      <c r="AN346" s="1263"/>
      <c r="AO346" s="587">
        <f t="shared" si="42"/>
        <v>0</v>
      </c>
      <c r="AQ346" s="1260">
        <v>331</v>
      </c>
      <c r="AR346" s="1261"/>
      <c r="AS346" s="1262"/>
      <c r="AT346" s="1263"/>
      <c r="AU346" s="587">
        <f t="shared" si="43"/>
        <v>0</v>
      </c>
      <c r="AW346" s="1260">
        <v>331</v>
      </c>
      <c r="AX346" s="1261"/>
      <c r="AY346" s="1262"/>
      <c r="AZ346" s="1263"/>
      <c r="BA346" s="587">
        <f t="shared" si="44"/>
        <v>0</v>
      </c>
    </row>
    <row r="347" spans="1:53" s="17" customFormat="1" ht="16.75" hidden="1" customHeight="1" outlineLevel="1">
      <c r="A347" s="1260">
        <v>332</v>
      </c>
      <c r="B347" s="1261"/>
      <c r="C347" s="1262"/>
      <c r="D347" s="1263"/>
      <c r="E347" s="587">
        <f t="shared" si="36"/>
        <v>0</v>
      </c>
      <c r="G347" s="1260">
        <v>332</v>
      </c>
      <c r="H347" s="1261"/>
      <c r="I347" s="1262"/>
      <c r="J347" s="1263"/>
      <c r="K347" s="587">
        <f t="shared" si="37"/>
        <v>0</v>
      </c>
      <c r="M347" s="1260">
        <v>332</v>
      </c>
      <c r="N347" s="1261"/>
      <c r="O347" s="1262"/>
      <c r="P347" s="1263"/>
      <c r="Q347" s="587">
        <f t="shared" si="38"/>
        <v>0</v>
      </c>
      <c r="S347" s="1260">
        <v>332</v>
      </c>
      <c r="T347" s="1261"/>
      <c r="U347" s="1262"/>
      <c r="V347" s="1263"/>
      <c r="W347" s="587">
        <f t="shared" si="39"/>
        <v>0</v>
      </c>
      <c r="Y347" s="1260">
        <v>332</v>
      </c>
      <c r="Z347" s="1261"/>
      <c r="AA347" s="1262"/>
      <c r="AB347" s="1263"/>
      <c r="AC347" s="587">
        <f t="shared" si="40"/>
        <v>0</v>
      </c>
      <c r="AE347" s="1260">
        <v>332</v>
      </c>
      <c r="AF347" s="1261"/>
      <c r="AG347" s="1262"/>
      <c r="AH347" s="1263"/>
      <c r="AI347" s="587">
        <f t="shared" si="41"/>
        <v>0</v>
      </c>
      <c r="AK347" s="1260">
        <v>332</v>
      </c>
      <c r="AL347" s="1261"/>
      <c r="AM347" s="1262"/>
      <c r="AN347" s="1263"/>
      <c r="AO347" s="587">
        <f t="shared" si="42"/>
        <v>0</v>
      </c>
      <c r="AQ347" s="1260">
        <v>332</v>
      </c>
      <c r="AR347" s="1261"/>
      <c r="AS347" s="1262"/>
      <c r="AT347" s="1263"/>
      <c r="AU347" s="587">
        <f t="shared" si="43"/>
        <v>0</v>
      </c>
      <c r="AW347" s="1260">
        <v>332</v>
      </c>
      <c r="AX347" s="1261"/>
      <c r="AY347" s="1262"/>
      <c r="AZ347" s="1263"/>
      <c r="BA347" s="587">
        <f t="shared" si="44"/>
        <v>0</v>
      </c>
    </row>
    <row r="348" spans="1:53" s="17" customFormat="1" ht="16.75" hidden="1" customHeight="1" outlineLevel="1">
      <c r="A348" s="1260">
        <v>333</v>
      </c>
      <c r="B348" s="1261"/>
      <c r="C348" s="1262"/>
      <c r="D348" s="1263"/>
      <c r="E348" s="587">
        <f t="shared" si="36"/>
        <v>0</v>
      </c>
      <c r="G348" s="1260">
        <v>333</v>
      </c>
      <c r="H348" s="1261"/>
      <c r="I348" s="1262"/>
      <c r="J348" s="1263"/>
      <c r="K348" s="587">
        <f t="shared" si="37"/>
        <v>0</v>
      </c>
      <c r="M348" s="1260">
        <v>333</v>
      </c>
      <c r="N348" s="1261"/>
      <c r="O348" s="1262"/>
      <c r="P348" s="1263"/>
      <c r="Q348" s="587">
        <f t="shared" si="38"/>
        <v>0</v>
      </c>
      <c r="S348" s="1260">
        <v>333</v>
      </c>
      <c r="T348" s="1261"/>
      <c r="U348" s="1262"/>
      <c r="V348" s="1263"/>
      <c r="W348" s="587">
        <f t="shared" si="39"/>
        <v>0</v>
      </c>
      <c r="Y348" s="1260">
        <v>333</v>
      </c>
      <c r="Z348" s="1261"/>
      <c r="AA348" s="1262"/>
      <c r="AB348" s="1263"/>
      <c r="AC348" s="587">
        <f t="shared" si="40"/>
        <v>0</v>
      </c>
      <c r="AE348" s="1260">
        <v>333</v>
      </c>
      <c r="AF348" s="1261"/>
      <c r="AG348" s="1262"/>
      <c r="AH348" s="1263"/>
      <c r="AI348" s="587">
        <f t="shared" si="41"/>
        <v>0</v>
      </c>
      <c r="AK348" s="1260">
        <v>333</v>
      </c>
      <c r="AL348" s="1261"/>
      <c r="AM348" s="1262"/>
      <c r="AN348" s="1263"/>
      <c r="AO348" s="587">
        <f t="shared" si="42"/>
        <v>0</v>
      </c>
      <c r="AQ348" s="1260">
        <v>333</v>
      </c>
      <c r="AR348" s="1261"/>
      <c r="AS348" s="1262"/>
      <c r="AT348" s="1263"/>
      <c r="AU348" s="587">
        <f t="shared" si="43"/>
        <v>0</v>
      </c>
      <c r="AW348" s="1260">
        <v>333</v>
      </c>
      <c r="AX348" s="1261"/>
      <c r="AY348" s="1262"/>
      <c r="AZ348" s="1263"/>
      <c r="BA348" s="587">
        <f t="shared" si="44"/>
        <v>0</v>
      </c>
    </row>
    <row r="349" spans="1:53" s="17" customFormat="1" ht="16.75" hidden="1" customHeight="1" outlineLevel="1">
      <c r="A349" s="1260">
        <v>334</v>
      </c>
      <c r="B349" s="1261"/>
      <c r="C349" s="1262"/>
      <c r="D349" s="1263"/>
      <c r="E349" s="587">
        <f t="shared" si="36"/>
        <v>0</v>
      </c>
      <c r="G349" s="1260">
        <v>334</v>
      </c>
      <c r="H349" s="1261"/>
      <c r="I349" s="1262"/>
      <c r="J349" s="1263"/>
      <c r="K349" s="587">
        <f t="shared" si="37"/>
        <v>0</v>
      </c>
      <c r="M349" s="1260">
        <v>334</v>
      </c>
      <c r="N349" s="1261"/>
      <c r="O349" s="1262"/>
      <c r="P349" s="1263"/>
      <c r="Q349" s="587">
        <f t="shared" si="38"/>
        <v>0</v>
      </c>
      <c r="S349" s="1260">
        <v>334</v>
      </c>
      <c r="T349" s="1261"/>
      <c r="U349" s="1262"/>
      <c r="V349" s="1263"/>
      <c r="W349" s="587">
        <f t="shared" si="39"/>
        <v>0</v>
      </c>
      <c r="Y349" s="1260">
        <v>334</v>
      </c>
      <c r="Z349" s="1261"/>
      <c r="AA349" s="1262"/>
      <c r="AB349" s="1263"/>
      <c r="AC349" s="587">
        <f t="shared" si="40"/>
        <v>0</v>
      </c>
      <c r="AE349" s="1260">
        <v>334</v>
      </c>
      <c r="AF349" s="1261"/>
      <c r="AG349" s="1262"/>
      <c r="AH349" s="1263"/>
      <c r="AI349" s="587">
        <f t="shared" si="41"/>
        <v>0</v>
      </c>
      <c r="AK349" s="1260">
        <v>334</v>
      </c>
      <c r="AL349" s="1261"/>
      <c r="AM349" s="1262"/>
      <c r="AN349" s="1263"/>
      <c r="AO349" s="587">
        <f t="shared" si="42"/>
        <v>0</v>
      </c>
      <c r="AQ349" s="1260">
        <v>334</v>
      </c>
      <c r="AR349" s="1261"/>
      <c r="AS349" s="1262"/>
      <c r="AT349" s="1263"/>
      <c r="AU349" s="587">
        <f t="shared" si="43"/>
        <v>0</v>
      </c>
      <c r="AW349" s="1260">
        <v>334</v>
      </c>
      <c r="AX349" s="1261"/>
      <c r="AY349" s="1262"/>
      <c r="AZ349" s="1263"/>
      <c r="BA349" s="587">
        <f t="shared" si="44"/>
        <v>0</v>
      </c>
    </row>
    <row r="350" spans="1:53" s="17" customFormat="1" ht="16.75" hidden="1" customHeight="1" outlineLevel="1">
      <c r="A350" s="1260">
        <v>335</v>
      </c>
      <c r="B350" s="1261"/>
      <c r="C350" s="1262"/>
      <c r="D350" s="1263"/>
      <c r="E350" s="587">
        <f t="shared" si="36"/>
        <v>0</v>
      </c>
      <c r="G350" s="1260">
        <v>335</v>
      </c>
      <c r="H350" s="1261"/>
      <c r="I350" s="1262"/>
      <c r="J350" s="1263"/>
      <c r="K350" s="587">
        <f t="shared" si="37"/>
        <v>0</v>
      </c>
      <c r="M350" s="1260">
        <v>335</v>
      </c>
      <c r="N350" s="1261"/>
      <c r="O350" s="1262"/>
      <c r="P350" s="1263"/>
      <c r="Q350" s="587">
        <f t="shared" si="38"/>
        <v>0</v>
      </c>
      <c r="S350" s="1260">
        <v>335</v>
      </c>
      <c r="T350" s="1261"/>
      <c r="U350" s="1262"/>
      <c r="V350" s="1263"/>
      <c r="W350" s="587">
        <f t="shared" si="39"/>
        <v>0</v>
      </c>
      <c r="Y350" s="1260">
        <v>335</v>
      </c>
      <c r="Z350" s="1261"/>
      <c r="AA350" s="1262"/>
      <c r="AB350" s="1263"/>
      <c r="AC350" s="587">
        <f t="shared" si="40"/>
        <v>0</v>
      </c>
      <c r="AE350" s="1260">
        <v>335</v>
      </c>
      <c r="AF350" s="1261"/>
      <c r="AG350" s="1262"/>
      <c r="AH350" s="1263"/>
      <c r="AI350" s="587">
        <f t="shared" si="41"/>
        <v>0</v>
      </c>
      <c r="AK350" s="1260">
        <v>335</v>
      </c>
      <c r="AL350" s="1261"/>
      <c r="AM350" s="1262"/>
      <c r="AN350" s="1263"/>
      <c r="AO350" s="587">
        <f t="shared" si="42"/>
        <v>0</v>
      </c>
      <c r="AQ350" s="1260">
        <v>335</v>
      </c>
      <c r="AR350" s="1261"/>
      <c r="AS350" s="1262"/>
      <c r="AT350" s="1263"/>
      <c r="AU350" s="587">
        <f t="shared" si="43"/>
        <v>0</v>
      </c>
      <c r="AW350" s="1260">
        <v>335</v>
      </c>
      <c r="AX350" s="1261"/>
      <c r="AY350" s="1262"/>
      <c r="AZ350" s="1263"/>
      <c r="BA350" s="587">
        <f t="shared" si="44"/>
        <v>0</v>
      </c>
    </row>
    <row r="351" spans="1:53" s="17" customFormat="1" ht="16.75" hidden="1" customHeight="1" outlineLevel="1">
      <c r="A351" s="1260">
        <v>336</v>
      </c>
      <c r="B351" s="1261"/>
      <c r="C351" s="1262"/>
      <c r="D351" s="1263"/>
      <c r="E351" s="587">
        <f t="shared" si="36"/>
        <v>0</v>
      </c>
      <c r="G351" s="1260">
        <v>336</v>
      </c>
      <c r="H351" s="1261"/>
      <c r="I351" s="1262"/>
      <c r="J351" s="1263"/>
      <c r="K351" s="587">
        <f t="shared" si="37"/>
        <v>0</v>
      </c>
      <c r="M351" s="1260">
        <v>336</v>
      </c>
      <c r="N351" s="1261"/>
      <c r="O351" s="1262"/>
      <c r="P351" s="1263"/>
      <c r="Q351" s="587">
        <f t="shared" si="38"/>
        <v>0</v>
      </c>
      <c r="S351" s="1260">
        <v>336</v>
      </c>
      <c r="T351" s="1261"/>
      <c r="U351" s="1262"/>
      <c r="V351" s="1263"/>
      <c r="W351" s="587">
        <f t="shared" si="39"/>
        <v>0</v>
      </c>
      <c r="Y351" s="1260">
        <v>336</v>
      </c>
      <c r="Z351" s="1261"/>
      <c r="AA351" s="1262"/>
      <c r="AB351" s="1263"/>
      <c r="AC351" s="587">
        <f t="shared" si="40"/>
        <v>0</v>
      </c>
      <c r="AE351" s="1260">
        <v>336</v>
      </c>
      <c r="AF351" s="1261"/>
      <c r="AG351" s="1262"/>
      <c r="AH351" s="1263"/>
      <c r="AI351" s="587">
        <f t="shared" si="41"/>
        <v>0</v>
      </c>
      <c r="AK351" s="1260">
        <v>336</v>
      </c>
      <c r="AL351" s="1261"/>
      <c r="AM351" s="1262"/>
      <c r="AN351" s="1263"/>
      <c r="AO351" s="587">
        <f t="shared" si="42"/>
        <v>0</v>
      </c>
      <c r="AQ351" s="1260">
        <v>336</v>
      </c>
      <c r="AR351" s="1261"/>
      <c r="AS351" s="1262"/>
      <c r="AT351" s="1263"/>
      <c r="AU351" s="587">
        <f t="shared" si="43"/>
        <v>0</v>
      </c>
      <c r="AW351" s="1260">
        <v>336</v>
      </c>
      <c r="AX351" s="1261"/>
      <c r="AY351" s="1262"/>
      <c r="AZ351" s="1263"/>
      <c r="BA351" s="587">
        <f t="shared" si="44"/>
        <v>0</v>
      </c>
    </row>
    <row r="352" spans="1:53" s="17" customFormat="1" ht="16.75" hidden="1" customHeight="1" outlineLevel="1">
      <c r="A352" s="1260">
        <v>337</v>
      </c>
      <c r="B352" s="1261"/>
      <c r="C352" s="1262"/>
      <c r="D352" s="1263"/>
      <c r="E352" s="587">
        <f t="shared" si="36"/>
        <v>0</v>
      </c>
      <c r="G352" s="1260">
        <v>337</v>
      </c>
      <c r="H352" s="1261"/>
      <c r="I352" s="1262"/>
      <c r="J352" s="1263"/>
      <c r="K352" s="587">
        <f t="shared" si="37"/>
        <v>0</v>
      </c>
      <c r="M352" s="1260">
        <v>337</v>
      </c>
      <c r="N352" s="1261"/>
      <c r="O352" s="1262"/>
      <c r="P352" s="1263"/>
      <c r="Q352" s="587">
        <f t="shared" si="38"/>
        <v>0</v>
      </c>
      <c r="S352" s="1260">
        <v>337</v>
      </c>
      <c r="T352" s="1261"/>
      <c r="U352" s="1262"/>
      <c r="V352" s="1263"/>
      <c r="W352" s="587">
        <f t="shared" si="39"/>
        <v>0</v>
      </c>
      <c r="Y352" s="1260">
        <v>337</v>
      </c>
      <c r="Z352" s="1261"/>
      <c r="AA352" s="1262"/>
      <c r="AB352" s="1263"/>
      <c r="AC352" s="587">
        <f t="shared" si="40"/>
        <v>0</v>
      </c>
      <c r="AE352" s="1260">
        <v>337</v>
      </c>
      <c r="AF352" s="1261"/>
      <c r="AG352" s="1262"/>
      <c r="AH352" s="1263"/>
      <c r="AI352" s="587">
        <f t="shared" si="41"/>
        <v>0</v>
      </c>
      <c r="AK352" s="1260">
        <v>337</v>
      </c>
      <c r="AL352" s="1261"/>
      <c r="AM352" s="1262"/>
      <c r="AN352" s="1263"/>
      <c r="AO352" s="587">
        <f t="shared" si="42"/>
        <v>0</v>
      </c>
      <c r="AQ352" s="1260">
        <v>337</v>
      </c>
      <c r="AR352" s="1261"/>
      <c r="AS352" s="1262"/>
      <c r="AT352" s="1263"/>
      <c r="AU352" s="587">
        <f t="shared" si="43"/>
        <v>0</v>
      </c>
      <c r="AW352" s="1260">
        <v>337</v>
      </c>
      <c r="AX352" s="1261"/>
      <c r="AY352" s="1262"/>
      <c r="AZ352" s="1263"/>
      <c r="BA352" s="587">
        <f t="shared" si="44"/>
        <v>0</v>
      </c>
    </row>
    <row r="353" spans="1:53" s="17" customFormat="1" ht="16.75" hidden="1" customHeight="1" outlineLevel="1">
      <c r="A353" s="1260">
        <v>338</v>
      </c>
      <c r="B353" s="1261"/>
      <c r="C353" s="1262"/>
      <c r="D353" s="1263"/>
      <c r="E353" s="587">
        <f t="shared" si="36"/>
        <v>0</v>
      </c>
      <c r="G353" s="1260">
        <v>338</v>
      </c>
      <c r="H353" s="1261"/>
      <c r="I353" s="1262"/>
      <c r="J353" s="1263"/>
      <c r="K353" s="587">
        <f t="shared" si="37"/>
        <v>0</v>
      </c>
      <c r="M353" s="1260">
        <v>338</v>
      </c>
      <c r="N353" s="1261"/>
      <c r="O353" s="1262"/>
      <c r="P353" s="1263"/>
      <c r="Q353" s="587">
        <f t="shared" si="38"/>
        <v>0</v>
      </c>
      <c r="S353" s="1260">
        <v>338</v>
      </c>
      <c r="T353" s="1261"/>
      <c r="U353" s="1262"/>
      <c r="V353" s="1263"/>
      <c r="W353" s="587">
        <f t="shared" si="39"/>
        <v>0</v>
      </c>
      <c r="Y353" s="1260">
        <v>338</v>
      </c>
      <c r="Z353" s="1261"/>
      <c r="AA353" s="1262"/>
      <c r="AB353" s="1263"/>
      <c r="AC353" s="587">
        <f t="shared" si="40"/>
        <v>0</v>
      </c>
      <c r="AE353" s="1260">
        <v>338</v>
      </c>
      <c r="AF353" s="1261"/>
      <c r="AG353" s="1262"/>
      <c r="AH353" s="1263"/>
      <c r="AI353" s="587">
        <f t="shared" si="41"/>
        <v>0</v>
      </c>
      <c r="AK353" s="1260">
        <v>338</v>
      </c>
      <c r="AL353" s="1261"/>
      <c r="AM353" s="1262"/>
      <c r="AN353" s="1263"/>
      <c r="AO353" s="587">
        <f t="shared" si="42"/>
        <v>0</v>
      </c>
      <c r="AQ353" s="1260">
        <v>338</v>
      </c>
      <c r="AR353" s="1261"/>
      <c r="AS353" s="1262"/>
      <c r="AT353" s="1263"/>
      <c r="AU353" s="587">
        <f t="shared" si="43"/>
        <v>0</v>
      </c>
      <c r="AW353" s="1260">
        <v>338</v>
      </c>
      <c r="AX353" s="1261"/>
      <c r="AY353" s="1262"/>
      <c r="AZ353" s="1263"/>
      <c r="BA353" s="587">
        <f t="shared" si="44"/>
        <v>0</v>
      </c>
    </row>
    <row r="354" spans="1:53" s="17" customFormat="1" ht="16.75" hidden="1" customHeight="1" outlineLevel="1">
      <c r="A354" s="1260">
        <v>339</v>
      </c>
      <c r="B354" s="1261"/>
      <c r="C354" s="1262"/>
      <c r="D354" s="1263"/>
      <c r="E354" s="587">
        <f t="shared" si="36"/>
        <v>0</v>
      </c>
      <c r="G354" s="1260">
        <v>339</v>
      </c>
      <c r="H354" s="1261"/>
      <c r="I354" s="1262"/>
      <c r="J354" s="1263"/>
      <c r="K354" s="587">
        <f t="shared" si="37"/>
        <v>0</v>
      </c>
      <c r="M354" s="1260">
        <v>339</v>
      </c>
      <c r="N354" s="1261"/>
      <c r="O354" s="1262"/>
      <c r="P354" s="1263"/>
      <c r="Q354" s="587">
        <f t="shared" si="38"/>
        <v>0</v>
      </c>
      <c r="S354" s="1260">
        <v>339</v>
      </c>
      <c r="T354" s="1261"/>
      <c r="U354" s="1262"/>
      <c r="V354" s="1263"/>
      <c r="W354" s="587">
        <f t="shared" si="39"/>
        <v>0</v>
      </c>
      <c r="Y354" s="1260">
        <v>339</v>
      </c>
      <c r="Z354" s="1261"/>
      <c r="AA354" s="1262"/>
      <c r="AB354" s="1263"/>
      <c r="AC354" s="587">
        <f t="shared" si="40"/>
        <v>0</v>
      </c>
      <c r="AE354" s="1260">
        <v>339</v>
      </c>
      <c r="AF354" s="1261"/>
      <c r="AG354" s="1262"/>
      <c r="AH354" s="1263"/>
      <c r="AI354" s="587">
        <f t="shared" si="41"/>
        <v>0</v>
      </c>
      <c r="AK354" s="1260">
        <v>339</v>
      </c>
      <c r="AL354" s="1261"/>
      <c r="AM354" s="1262"/>
      <c r="AN354" s="1263"/>
      <c r="AO354" s="587">
        <f t="shared" si="42"/>
        <v>0</v>
      </c>
      <c r="AQ354" s="1260">
        <v>339</v>
      </c>
      <c r="AR354" s="1261"/>
      <c r="AS354" s="1262"/>
      <c r="AT354" s="1263"/>
      <c r="AU354" s="587">
        <f t="shared" si="43"/>
        <v>0</v>
      </c>
      <c r="AW354" s="1260">
        <v>339</v>
      </c>
      <c r="AX354" s="1261"/>
      <c r="AY354" s="1262"/>
      <c r="AZ354" s="1263"/>
      <c r="BA354" s="587">
        <f t="shared" si="44"/>
        <v>0</v>
      </c>
    </row>
    <row r="355" spans="1:53" s="17" customFormat="1" ht="16.75" hidden="1" customHeight="1" outlineLevel="1">
      <c r="A355" s="1260">
        <v>340</v>
      </c>
      <c r="B355" s="1261"/>
      <c r="C355" s="1262"/>
      <c r="D355" s="1263"/>
      <c r="E355" s="587">
        <f t="shared" si="36"/>
        <v>0</v>
      </c>
      <c r="G355" s="1260">
        <v>340</v>
      </c>
      <c r="H355" s="1261"/>
      <c r="I355" s="1262"/>
      <c r="J355" s="1263"/>
      <c r="K355" s="587">
        <f t="shared" si="37"/>
        <v>0</v>
      </c>
      <c r="M355" s="1260">
        <v>340</v>
      </c>
      <c r="N355" s="1261"/>
      <c r="O355" s="1262"/>
      <c r="P355" s="1263"/>
      <c r="Q355" s="587">
        <f t="shared" si="38"/>
        <v>0</v>
      </c>
      <c r="S355" s="1260">
        <v>340</v>
      </c>
      <c r="T355" s="1261"/>
      <c r="U355" s="1262"/>
      <c r="V355" s="1263"/>
      <c r="W355" s="587">
        <f t="shared" si="39"/>
        <v>0</v>
      </c>
      <c r="Y355" s="1260">
        <v>340</v>
      </c>
      <c r="Z355" s="1261"/>
      <c r="AA355" s="1262"/>
      <c r="AB355" s="1263"/>
      <c r="AC355" s="587">
        <f t="shared" si="40"/>
        <v>0</v>
      </c>
      <c r="AE355" s="1260">
        <v>340</v>
      </c>
      <c r="AF355" s="1261"/>
      <c r="AG355" s="1262"/>
      <c r="AH355" s="1263"/>
      <c r="AI355" s="587">
        <f t="shared" si="41"/>
        <v>0</v>
      </c>
      <c r="AK355" s="1260">
        <v>340</v>
      </c>
      <c r="AL355" s="1261"/>
      <c r="AM355" s="1262"/>
      <c r="AN355" s="1263"/>
      <c r="AO355" s="587">
        <f t="shared" si="42"/>
        <v>0</v>
      </c>
      <c r="AQ355" s="1260">
        <v>340</v>
      </c>
      <c r="AR355" s="1261"/>
      <c r="AS355" s="1262"/>
      <c r="AT355" s="1263"/>
      <c r="AU355" s="587">
        <f t="shared" si="43"/>
        <v>0</v>
      </c>
      <c r="AW355" s="1260">
        <v>340</v>
      </c>
      <c r="AX355" s="1261"/>
      <c r="AY355" s="1262"/>
      <c r="AZ355" s="1263"/>
      <c r="BA355" s="587">
        <f t="shared" si="44"/>
        <v>0</v>
      </c>
    </row>
    <row r="356" spans="1:53" s="17" customFormat="1" ht="16.75" hidden="1" customHeight="1" outlineLevel="1">
      <c r="A356" s="1260">
        <v>341</v>
      </c>
      <c r="B356" s="1261"/>
      <c r="C356" s="1262"/>
      <c r="D356" s="1263"/>
      <c r="E356" s="587">
        <f t="shared" si="36"/>
        <v>0</v>
      </c>
      <c r="G356" s="1260">
        <v>341</v>
      </c>
      <c r="H356" s="1261"/>
      <c r="I356" s="1262"/>
      <c r="J356" s="1263"/>
      <c r="K356" s="587">
        <f t="shared" si="37"/>
        <v>0</v>
      </c>
      <c r="M356" s="1260">
        <v>341</v>
      </c>
      <c r="N356" s="1261"/>
      <c r="O356" s="1262"/>
      <c r="P356" s="1263"/>
      <c r="Q356" s="587">
        <f t="shared" si="38"/>
        <v>0</v>
      </c>
      <c r="S356" s="1260">
        <v>341</v>
      </c>
      <c r="T356" s="1261"/>
      <c r="U356" s="1262"/>
      <c r="V356" s="1263"/>
      <c r="W356" s="587">
        <f t="shared" si="39"/>
        <v>0</v>
      </c>
      <c r="Y356" s="1260">
        <v>341</v>
      </c>
      <c r="Z356" s="1261"/>
      <c r="AA356" s="1262"/>
      <c r="AB356" s="1263"/>
      <c r="AC356" s="587">
        <f t="shared" si="40"/>
        <v>0</v>
      </c>
      <c r="AE356" s="1260">
        <v>341</v>
      </c>
      <c r="AF356" s="1261"/>
      <c r="AG356" s="1262"/>
      <c r="AH356" s="1263"/>
      <c r="AI356" s="587">
        <f t="shared" si="41"/>
        <v>0</v>
      </c>
      <c r="AK356" s="1260">
        <v>341</v>
      </c>
      <c r="AL356" s="1261"/>
      <c r="AM356" s="1262"/>
      <c r="AN356" s="1263"/>
      <c r="AO356" s="587">
        <f t="shared" si="42"/>
        <v>0</v>
      </c>
      <c r="AQ356" s="1260">
        <v>341</v>
      </c>
      <c r="AR356" s="1261"/>
      <c r="AS356" s="1262"/>
      <c r="AT356" s="1263"/>
      <c r="AU356" s="587">
        <f t="shared" si="43"/>
        <v>0</v>
      </c>
      <c r="AW356" s="1260">
        <v>341</v>
      </c>
      <c r="AX356" s="1261"/>
      <c r="AY356" s="1262"/>
      <c r="AZ356" s="1263"/>
      <c r="BA356" s="587">
        <f t="shared" si="44"/>
        <v>0</v>
      </c>
    </row>
    <row r="357" spans="1:53" s="17" customFormat="1" ht="16.75" hidden="1" customHeight="1" outlineLevel="1">
      <c r="A357" s="1260">
        <v>342</v>
      </c>
      <c r="B357" s="1261"/>
      <c r="C357" s="1262"/>
      <c r="D357" s="1263"/>
      <c r="E357" s="587">
        <f t="shared" si="36"/>
        <v>0</v>
      </c>
      <c r="G357" s="1260">
        <v>342</v>
      </c>
      <c r="H357" s="1261"/>
      <c r="I357" s="1262"/>
      <c r="J357" s="1263"/>
      <c r="K357" s="587">
        <f t="shared" si="37"/>
        <v>0</v>
      </c>
      <c r="M357" s="1260">
        <v>342</v>
      </c>
      <c r="N357" s="1261"/>
      <c r="O357" s="1262"/>
      <c r="P357" s="1263"/>
      <c r="Q357" s="587">
        <f t="shared" si="38"/>
        <v>0</v>
      </c>
      <c r="S357" s="1260">
        <v>342</v>
      </c>
      <c r="T357" s="1261"/>
      <c r="U357" s="1262"/>
      <c r="V357" s="1263"/>
      <c r="W357" s="587">
        <f t="shared" si="39"/>
        <v>0</v>
      </c>
      <c r="Y357" s="1260">
        <v>342</v>
      </c>
      <c r="Z357" s="1261"/>
      <c r="AA357" s="1262"/>
      <c r="AB357" s="1263"/>
      <c r="AC357" s="587">
        <f t="shared" si="40"/>
        <v>0</v>
      </c>
      <c r="AE357" s="1260">
        <v>342</v>
      </c>
      <c r="AF357" s="1261"/>
      <c r="AG357" s="1262"/>
      <c r="AH357" s="1263"/>
      <c r="AI357" s="587">
        <f t="shared" si="41"/>
        <v>0</v>
      </c>
      <c r="AK357" s="1260">
        <v>342</v>
      </c>
      <c r="AL357" s="1261"/>
      <c r="AM357" s="1262"/>
      <c r="AN357" s="1263"/>
      <c r="AO357" s="587">
        <f t="shared" si="42"/>
        <v>0</v>
      </c>
      <c r="AQ357" s="1260">
        <v>342</v>
      </c>
      <c r="AR357" s="1261"/>
      <c r="AS357" s="1262"/>
      <c r="AT357" s="1263"/>
      <c r="AU357" s="587">
        <f t="shared" si="43"/>
        <v>0</v>
      </c>
      <c r="AW357" s="1260">
        <v>342</v>
      </c>
      <c r="AX357" s="1261"/>
      <c r="AY357" s="1262"/>
      <c r="AZ357" s="1263"/>
      <c r="BA357" s="587">
        <f t="shared" si="44"/>
        <v>0</v>
      </c>
    </row>
    <row r="358" spans="1:53" s="17" customFormat="1" ht="16.75" hidden="1" customHeight="1" outlineLevel="1">
      <c r="A358" s="1260">
        <v>343</v>
      </c>
      <c r="B358" s="1261"/>
      <c r="C358" s="1262"/>
      <c r="D358" s="1263"/>
      <c r="E358" s="587">
        <f t="shared" si="36"/>
        <v>0</v>
      </c>
      <c r="G358" s="1260">
        <v>343</v>
      </c>
      <c r="H358" s="1261"/>
      <c r="I358" s="1262"/>
      <c r="J358" s="1263"/>
      <c r="K358" s="587">
        <f t="shared" si="37"/>
        <v>0</v>
      </c>
      <c r="M358" s="1260">
        <v>343</v>
      </c>
      <c r="N358" s="1261"/>
      <c r="O358" s="1262"/>
      <c r="P358" s="1263"/>
      <c r="Q358" s="587">
        <f t="shared" si="38"/>
        <v>0</v>
      </c>
      <c r="S358" s="1260">
        <v>343</v>
      </c>
      <c r="T358" s="1261"/>
      <c r="U358" s="1262"/>
      <c r="V358" s="1263"/>
      <c r="W358" s="587">
        <f t="shared" si="39"/>
        <v>0</v>
      </c>
      <c r="Y358" s="1260">
        <v>343</v>
      </c>
      <c r="Z358" s="1261"/>
      <c r="AA358" s="1262"/>
      <c r="AB358" s="1263"/>
      <c r="AC358" s="587">
        <f t="shared" si="40"/>
        <v>0</v>
      </c>
      <c r="AE358" s="1260">
        <v>343</v>
      </c>
      <c r="AF358" s="1261"/>
      <c r="AG358" s="1262"/>
      <c r="AH358" s="1263"/>
      <c r="AI358" s="587">
        <f t="shared" si="41"/>
        <v>0</v>
      </c>
      <c r="AK358" s="1260">
        <v>343</v>
      </c>
      <c r="AL358" s="1261"/>
      <c r="AM358" s="1262"/>
      <c r="AN358" s="1263"/>
      <c r="AO358" s="587">
        <f t="shared" si="42"/>
        <v>0</v>
      </c>
      <c r="AQ358" s="1260">
        <v>343</v>
      </c>
      <c r="AR358" s="1261"/>
      <c r="AS358" s="1262"/>
      <c r="AT358" s="1263"/>
      <c r="AU358" s="587">
        <f t="shared" si="43"/>
        <v>0</v>
      </c>
      <c r="AW358" s="1260">
        <v>343</v>
      </c>
      <c r="AX358" s="1261"/>
      <c r="AY358" s="1262"/>
      <c r="AZ358" s="1263"/>
      <c r="BA358" s="587">
        <f t="shared" si="44"/>
        <v>0</v>
      </c>
    </row>
    <row r="359" spans="1:53" s="17" customFormat="1" ht="16.75" hidden="1" customHeight="1" outlineLevel="1">
      <c r="A359" s="1260">
        <v>344</v>
      </c>
      <c r="B359" s="1261"/>
      <c r="C359" s="1262"/>
      <c r="D359" s="1263"/>
      <c r="E359" s="587">
        <f t="shared" si="36"/>
        <v>0</v>
      </c>
      <c r="G359" s="1260">
        <v>344</v>
      </c>
      <c r="H359" s="1261"/>
      <c r="I359" s="1262"/>
      <c r="J359" s="1263"/>
      <c r="K359" s="587">
        <f t="shared" si="37"/>
        <v>0</v>
      </c>
      <c r="M359" s="1260">
        <v>344</v>
      </c>
      <c r="N359" s="1261"/>
      <c r="O359" s="1262"/>
      <c r="P359" s="1263"/>
      <c r="Q359" s="587">
        <f t="shared" si="38"/>
        <v>0</v>
      </c>
      <c r="S359" s="1260">
        <v>344</v>
      </c>
      <c r="T359" s="1261"/>
      <c r="U359" s="1262"/>
      <c r="V359" s="1263"/>
      <c r="W359" s="587">
        <f t="shared" si="39"/>
        <v>0</v>
      </c>
      <c r="Y359" s="1260">
        <v>344</v>
      </c>
      <c r="Z359" s="1261"/>
      <c r="AA359" s="1262"/>
      <c r="AB359" s="1263"/>
      <c r="AC359" s="587">
        <f t="shared" si="40"/>
        <v>0</v>
      </c>
      <c r="AE359" s="1260">
        <v>344</v>
      </c>
      <c r="AF359" s="1261"/>
      <c r="AG359" s="1262"/>
      <c r="AH359" s="1263"/>
      <c r="AI359" s="587">
        <f t="shared" si="41"/>
        <v>0</v>
      </c>
      <c r="AK359" s="1260">
        <v>344</v>
      </c>
      <c r="AL359" s="1261"/>
      <c r="AM359" s="1262"/>
      <c r="AN359" s="1263"/>
      <c r="AO359" s="587">
        <f t="shared" si="42"/>
        <v>0</v>
      </c>
      <c r="AQ359" s="1260">
        <v>344</v>
      </c>
      <c r="AR359" s="1261"/>
      <c r="AS359" s="1262"/>
      <c r="AT359" s="1263"/>
      <c r="AU359" s="587">
        <f t="shared" si="43"/>
        <v>0</v>
      </c>
      <c r="AW359" s="1260">
        <v>344</v>
      </c>
      <c r="AX359" s="1261"/>
      <c r="AY359" s="1262"/>
      <c r="AZ359" s="1263"/>
      <c r="BA359" s="587">
        <f t="shared" si="44"/>
        <v>0</v>
      </c>
    </row>
    <row r="360" spans="1:53" s="17" customFormat="1" ht="16.75" hidden="1" customHeight="1" outlineLevel="1">
      <c r="A360" s="1260">
        <v>345</v>
      </c>
      <c r="B360" s="1261"/>
      <c r="C360" s="1262"/>
      <c r="D360" s="1263"/>
      <c r="E360" s="587">
        <f t="shared" si="36"/>
        <v>0</v>
      </c>
      <c r="G360" s="1260">
        <v>345</v>
      </c>
      <c r="H360" s="1261"/>
      <c r="I360" s="1262"/>
      <c r="J360" s="1263"/>
      <c r="K360" s="587">
        <f t="shared" si="37"/>
        <v>0</v>
      </c>
      <c r="M360" s="1260">
        <v>345</v>
      </c>
      <c r="N360" s="1261"/>
      <c r="O360" s="1262"/>
      <c r="P360" s="1263"/>
      <c r="Q360" s="587">
        <f t="shared" si="38"/>
        <v>0</v>
      </c>
      <c r="S360" s="1260">
        <v>345</v>
      </c>
      <c r="T360" s="1261"/>
      <c r="U360" s="1262"/>
      <c r="V360" s="1263"/>
      <c r="W360" s="587">
        <f t="shared" si="39"/>
        <v>0</v>
      </c>
      <c r="Y360" s="1260">
        <v>345</v>
      </c>
      <c r="Z360" s="1261"/>
      <c r="AA360" s="1262"/>
      <c r="AB360" s="1263"/>
      <c r="AC360" s="587">
        <f t="shared" si="40"/>
        <v>0</v>
      </c>
      <c r="AE360" s="1260">
        <v>345</v>
      </c>
      <c r="AF360" s="1261"/>
      <c r="AG360" s="1262"/>
      <c r="AH360" s="1263"/>
      <c r="AI360" s="587">
        <f t="shared" si="41"/>
        <v>0</v>
      </c>
      <c r="AK360" s="1260">
        <v>345</v>
      </c>
      <c r="AL360" s="1261"/>
      <c r="AM360" s="1262"/>
      <c r="AN360" s="1263"/>
      <c r="AO360" s="587">
        <f t="shared" si="42"/>
        <v>0</v>
      </c>
      <c r="AQ360" s="1260">
        <v>345</v>
      </c>
      <c r="AR360" s="1261"/>
      <c r="AS360" s="1262"/>
      <c r="AT360" s="1263"/>
      <c r="AU360" s="587">
        <f t="shared" si="43"/>
        <v>0</v>
      </c>
      <c r="AW360" s="1260">
        <v>345</v>
      </c>
      <c r="AX360" s="1261"/>
      <c r="AY360" s="1262"/>
      <c r="AZ360" s="1263"/>
      <c r="BA360" s="587">
        <f t="shared" si="44"/>
        <v>0</v>
      </c>
    </row>
    <row r="361" spans="1:53" s="17" customFormat="1" ht="16.75" hidden="1" customHeight="1" outlineLevel="1">
      <c r="A361" s="1260">
        <v>346</v>
      </c>
      <c r="B361" s="1261"/>
      <c r="C361" s="1262"/>
      <c r="D361" s="1263"/>
      <c r="E361" s="587">
        <f t="shared" si="36"/>
        <v>0</v>
      </c>
      <c r="G361" s="1260">
        <v>346</v>
      </c>
      <c r="H361" s="1261"/>
      <c r="I361" s="1262"/>
      <c r="J361" s="1263"/>
      <c r="K361" s="587">
        <f t="shared" si="37"/>
        <v>0</v>
      </c>
      <c r="M361" s="1260">
        <v>346</v>
      </c>
      <c r="N361" s="1261"/>
      <c r="O361" s="1262"/>
      <c r="P361" s="1263"/>
      <c r="Q361" s="587">
        <f t="shared" si="38"/>
        <v>0</v>
      </c>
      <c r="S361" s="1260">
        <v>346</v>
      </c>
      <c r="T361" s="1261"/>
      <c r="U361" s="1262"/>
      <c r="V361" s="1263"/>
      <c r="W361" s="587">
        <f t="shared" si="39"/>
        <v>0</v>
      </c>
      <c r="Y361" s="1260">
        <v>346</v>
      </c>
      <c r="Z361" s="1261"/>
      <c r="AA361" s="1262"/>
      <c r="AB361" s="1263"/>
      <c r="AC361" s="587">
        <f t="shared" si="40"/>
        <v>0</v>
      </c>
      <c r="AE361" s="1260">
        <v>346</v>
      </c>
      <c r="AF361" s="1261"/>
      <c r="AG361" s="1262"/>
      <c r="AH361" s="1263"/>
      <c r="AI361" s="587">
        <f t="shared" si="41"/>
        <v>0</v>
      </c>
      <c r="AK361" s="1260">
        <v>346</v>
      </c>
      <c r="AL361" s="1261"/>
      <c r="AM361" s="1262"/>
      <c r="AN361" s="1263"/>
      <c r="AO361" s="587">
        <f t="shared" si="42"/>
        <v>0</v>
      </c>
      <c r="AQ361" s="1260">
        <v>346</v>
      </c>
      <c r="AR361" s="1261"/>
      <c r="AS361" s="1262"/>
      <c r="AT361" s="1263"/>
      <c r="AU361" s="587">
        <f t="shared" si="43"/>
        <v>0</v>
      </c>
      <c r="AW361" s="1260">
        <v>346</v>
      </c>
      <c r="AX361" s="1261"/>
      <c r="AY361" s="1262"/>
      <c r="AZ361" s="1263"/>
      <c r="BA361" s="587">
        <f t="shared" si="44"/>
        <v>0</v>
      </c>
    </row>
    <row r="362" spans="1:53" s="17" customFormat="1" ht="16.75" hidden="1" customHeight="1" outlineLevel="1">
      <c r="A362" s="1260">
        <v>347</v>
      </c>
      <c r="B362" s="1261"/>
      <c r="C362" s="1262"/>
      <c r="D362" s="1263"/>
      <c r="E362" s="587">
        <f t="shared" si="36"/>
        <v>0</v>
      </c>
      <c r="G362" s="1260">
        <v>347</v>
      </c>
      <c r="H362" s="1261"/>
      <c r="I362" s="1262"/>
      <c r="J362" s="1263"/>
      <c r="K362" s="587">
        <f t="shared" si="37"/>
        <v>0</v>
      </c>
      <c r="M362" s="1260">
        <v>347</v>
      </c>
      <c r="N362" s="1261"/>
      <c r="O362" s="1262"/>
      <c r="P362" s="1263"/>
      <c r="Q362" s="587">
        <f t="shared" si="38"/>
        <v>0</v>
      </c>
      <c r="S362" s="1260">
        <v>347</v>
      </c>
      <c r="T362" s="1261"/>
      <c r="U362" s="1262"/>
      <c r="V362" s="1263"/>
      <c r="W362" s="587">
        <f t="shared" si="39"/>
        <v>0</v>
      </c>
      <c r="Y362" s="1260">
        <v>347</v>
      </c>
      <c r="Z362" s="1261"/>
      <c r="AA362" s="1262"/>
      <c r="AB362" s="1263"/>
      <c r="AC362" s="587">
        <f t="shared" si="40"/>
        <v>0</v>
      </c>
      <c r="AE362" s="1260">
        <v>347</v>
      </c>
      <c r="AF362" s="1261"/>
      <c r="AG362" s="1262"/>
      <c r="AH362" s="1263"/>
      <c r="AI362" s="587">
        <f t="shared" si="41"/>
        <v>0</v>
      </c>
      <c r="AK362" s="1260">
        <v>347</v>
      </c>
      <c r="AL362" s="1261"/>
      <c r="AM362" s="1262"/>
      <c r="AN362" s="1263"/>
      <c r="AO362" s="587">
        <f t="shared" si="42"/>
        <v>0</v>
      </c>
      <c r="AQ362" s="1260">
        <v>347</v>
      </c>
      <c r="AR362" s="1261"/>
      <c r="AS362" s="1262"/>
      <c r="AT362" s="1263"/>
      <c r="AU362" s="587">
        <f t="shared" si="43"/>
        <v>0</v>
      </c>
      <c r="AW362" s="1260">
        <v>347</v>
      </c>
      <c r="AX362" s="1261"/>
      <c r="AY362" s="1262"/>
      <c r="AZ362" s="1263"/>
      <c r="BA362" s="587">
        <f t="shared" si="44"/>
        <v>0</v>
      </c>
    </row>
    <row r="363" spans="1:53" s="17" customFormat="1" ht="16.75" hidden="1" customHeight="1" outlineLevel="1">
      <c r="A363" s="1260">
        <v>348</v>
      </c>
      <c r="B363" s="1261"/>
      <c r="C363" s="1262"/>
      <c r="D363" s="1263"/>
      <c r="E363" s="587">
        <f t="shared" si="36"/>
        <v>0</v>
      </c>
      <c r="G363" s="1260">
        <v>348</v>
      </c>
      <c r="H363" s="1261"/>
      <c r="I363" s="1262"/>
      <c r="J363" s="1263"/>
      <c r="K363" s="587">
        <f t="shared" si="37"/>
        <v>0</v>
      </c>
      <c r="M363" s="1260">
        <v>348</v>
      </c>
      <c r="N363" s="1261"/>
      <c r="O363" s="1262"/>
      <c r="P363" s="1263"/>
      <c r="Q363" s="587">
        <f t="shared" si="38"/>
        <v>0</v>
      </c>
      <c r="S363" s="1260">
        <v>348</v>
      </c>
      <c r="T363" s="1261"/>
      <c r="U363" s="1262"/>
      <c r="V363" s="1263"/>
      <c r="W363" s="587">
        <f t="shared" si="39"/>
        <v>0</v>
      </c>
      <c r="Y363" s="1260">
        <v>348</v>
      </c>
      <c r="Z363" s="1261"/>
      <c r="AA363" s="1262"/>
      <c r="AB363" s="1263"/>
      <c r="AC363" s="587">
        <f t="shared" si="40"/>
        <v>0</v>
      </c>
      <c r="AE363" s="1260">
        <v>348</v>
      </c>
      <c r="AF363" s="1261"/>
      <c r="AG363" s="1262"/>
      <c r="AH363" s="1263"/>
      <c r="AI363" s="587">
        <f t="shared" si="41"/>
        <v>0</v>
      </c>
      <c r="AK363" s="1260">
        <v>348</v>
      </c>
      <c r="AL363" s="1261"/>
      <c r="AM363" s="1262"/>
      <c r="AN363" s="1263"/>
      <c r="AO363" s="587">
        <f t="shared" si="42"/>
        <v>0</v>
      </c>
      <c r="AQ363" s="1260">
        <v>348</v>
      </c>
      <c r="AR363" s="1261"/>
      <c r="AS363" s="1262"/>
      <c r="AT363" s="1263"/>
      <c r="AU363" s="587">
        <f t="shared" si="43"/>
        <v>0</v>
      </c>
      <c r="AW363" s="1260">
        <v>348</v>
      </c>
      <c r="AX363" s="1261"/>
      <c r="AY363" s="1262"/>
      <c r="AZ363" s="1263"/>
      <c r="BA363" s="587">
        <f t="shared" si="44"/>
        <v>0</v>
      </c>
    </row>
    <row r="364" spans="1:53" s="17" customFormat="1" ht="16.75" hidden="1" customHeight="1" outlineLevel="1">
      <c r="A364" s="1260">
        <v>349</v>
      </c>
      <c r="B364" s="1261"/>
      <c r="C364" s="1262"/>
      <c r="D364" s="1263"/>
      <c r="E364" s="587">
        <f t="shared" si="36"/>
        <v>0</v>
      </c>
      <c r="G364" s="1260">
        <v>349</v>
      </c>
      <c r="H364" s="1261"/>
      <c r="I364" s="1262"/>
      <c r="J364" s="1263"/>
      <c r="K364" s="587">
        <f t="shared" si="37"/>
        <v>0</v>
      </c>
      <c r="M364" s="1260">
        <v>349</v>
      </c>
      <c r="N364" s="1261"/>
      <c r="O364" s="1262"/>
      <c r="P364" s="1263"/>
      <c r="Q364" s="587">
        <f t="shared" si="38"/>
        <v>0</v>
      </c>
      <c r="S364" s="1260">
        <v>349</v>
      </c>
      <c r="T364" s="1261"/>
      <c r="U364" s="1262"/>
      <c r="V364" s="1263"/>
      <c r="W364" s="587">
        <f t="shared" si="39"/>
        <v>0</v>
      </c>
      <c r="Y364" s="1260">
        <v>349</v>
      </c>
      <c r="Z364" s="1261"/>
      <c r="AA364" s="1262"/>
      <c r="AB364" s="1263"/>
      <c r="AC364" s="587">
        <f t="shared" si="40"/>
        <v>0</v>
      </c>
      <c r="AE364" s="1260">
        <v>349</v>
      </c>
      <c r="AF364" s="1261"/>
      <c r="AG364" s="1262"/>
      <c r="AH364" s="1263"/>
      <c r="AI364" s="587">
        <f t="shared" si="41"/>
        <v>0</v>
      </c>
      <c r="AK364" s="1260">
        <v>349</v>
      </c>
      <c r="AL364" s="1261"/>
      <c r="AM364" s="1262"/>
      <c r="AN364" s="1263"/>
      <c r="AO364" s="587">
        <f t="shared" si="42"/>
        <v>0</v>
      </c>
      <c r="AQ364" s="1260">
        <v>349</v>
      </c>
      <c r="AR364" s="1261"/>
      <c r="AS364" s="1262"/>
      <c r="AT364" s="1263"/>
      <c r="AU364" s="587">
        <f t="shared" si="43"/>
        <v>0</v>
      </c>
      <c r="AW364" s="1260">
        <v>349</v>
      </c>
      <c r="AX364" s="1261"/>
      <c r="AY364" s="1262"/>
      <c r="AZ364" s="1263"/>
      <c r="BA364" s="587">
        <f t="shared" si="44"/>
        <v>0</v>
      </c>
    </row>
    <row r="365" spans="1:53" s="17" customFormat="1" ht="16.75" hidden="1" customHeight="1" outlineLevel="1">
      <c r="A365" s="1260">
        <v>350</v>
      </c>
      <c r="B365" s="1261"/>
      <c r="C365" s="1262"/>
      <c r="D365" s="1263"/>
      <c r="E365" s="587">
        <f t="shared" si="36"/>
        <v>0</v>
      </c>
      <c r="G365" s="1260">
        <v>350</v>
      </c>
      <c r="H365" s="1261"/>
      <c r="I365" s="1262"/>
      <c r="J365" s="1263"/>
      <c r="K365" s="587">
        <f t="shared" si="37"/>
        <v>0</v>
      </c>
      <c r="M365" s="1260">
        <v>350</v>
      </c>
      <c r="N365" s="1261"/>
      <c r="O365" s="1262"/>
      <c r="P365" s="1263"/>
      <c r="Q365" s="587">
        <f t="shared" si="38"/>
        <v>0</v>
      </c>
      <c r="S365" s="1260">
        <v>350</v>
      </c>
      <c r="T365" s="1261"/>
      <c r="U365" s="1262"/>
      <c r="V365" s="1263"/>
      <c r="W365" s="587">
        <f t="shared" si="39"/>
        <v>0</v>
      </c>
      <c r="Y365" s="1260">
        <v>350</v>
      </c>
      <c r="Z365" s="1261"/>
      <c r="AA365" s="1262"/>
      <c r="AB365" s="1263"/>
      <c r="AC365" s="587">
        <f t="shared" si="40"/>
        <v>0</v>
      </c>
      <c r="AE365" s="1260">
        <v>350</v>
      </c>
      <c r="AF365" s="1261"/>
      <c r="AG365" s="1262"/>
      <c r="AH365" s="1263"/>
      <c r="AI365" s="587">
        <f t="shared" si="41"/>
        <v>0</v>
      </c>
      <c r="AK365" s="1260">
        <v>350</v>
      </c>
      <c r="AL365" s="1261"/>
      <c r="AM365" s="1262"/>
      <c r="AN365" s="1263"/>
      <c r="AO365" s="587">
        <f t="shared" si="42"/>
        <v>0</v>
      </c>
      <c r="AQ365" s="1260">
        <v>350</v>
      </c>
      <c r="AR365" s="1261"/>
      <c r="AS365" s="1262"/>
      <c r="AT365" s="1263"/>
      <c r="AU365" s="587">
        <f t="shared" si="43"/>
        <v>0</v>
      </c>
      <c r="AW365" s="1260">
        <v>350</v>
      </c>
      <c r="AX365" s="1261"/>
      <c r="AY365" s="1262"/>
      <c r="AZ365" s="1263"/>
      <c r="BA365" s="587">
        <f t="shared" si="44"/>
        <v>0</v>
      </c>
    </row>
    <row r="366" spans="1:53" s="17" customFormat="1" ht="16.75" hidden="1" customHeight="1" outlineLevel="1">
      <c r="A366" s="1260">
        <v>351</v>
      </c>
      <c r="B366" s="1261"/>
      <c r="C366" s="1262"/>
      <c r="D366" s="1263"/>
      <c r="E366" s="587">
        <f t="shared" si="36"/>
        <v>0</v>
      </c>
      <c r="G366" s="1260">
        <v>351</v>
      </c>
      <c r="H366" s="1261"/>
      <c r="I366" s="1262"/>
      <c r="J366" s="1263"/>
      <c r="K366" s="587">
        <f t="shared" si="37"/>
        <v>0</v>
      </c>
      <c r="M366" s="1260">
        <v>351</v>
      </c>
      <c r="N366" s="1261"/>
      <c r="O366" s="1262"/>
      <c r="P366" s="1263"/>
      <c r="Q366" s="587">
        <f t="shared" si="38"/>
        <v>0</v>
      </c>
      <c r="S366" s="1260">
        <v>351</v>
      </c>
      <c r="T366" s="1261"/>
      <c r="U366" s="1262"/>
      <c r="V366" s="1263"/>
      <c r="W366" s="587">
        <f t="shared" si="39"/>
        <v>0</v>
      </c>
      <c r="Y366" s="1260">
        <v>351</v>
      </c>
      <c r="Z366" s="1261"/>
      <c r="AA366" s="1262"/>
      <c r="AB366" s="1263"/>
      <c r="AC366" s="587">
        <f t="shared" si="40"/>
        <v>0</v>
      </c>
      <c r="AE366" s="1260">
        <v>351</v>
      </c>
      <c r="AF366" s="1261"/>
      <c r="AG366" s="1262"/>
      <c r="AH366" s="1263"/>
      <c r="AI366" s="587">
        <f t="shared" si="41"/>
        <v>0</v>
      </c>
      <c r="AK366" s="1260">
        <v>351</v>
      </c>
      <c r="AL366" s="1261"/>
      <c r="AM366" s="1262"/>
      <c r="AN366" s="1263"/>
      <c r="AO366" s="587">
        <f t="shared" si="42"/>
        <v>0</v>
      </c>
      <c r="AQ366" s="1260">
        <v>351</v>
      </c>
      <c r="AR366" s="1261"/>
      <c r="AS366" s="1262"/>
      <c r="AT366" s="1263"/>
      <c r="AU366" s="587">
        <f t="shared" si="43"/>
        <v>0</v>
      </c>
      <c r="AW366" s="1260">
        <v>351</v>
      </c>
      <c r="AX366" s="1261"/>
      <c r="AY366" s="1262"/>
      <c r="AZ366" s="1263"/>
      <c r="BA366" s="587">
        <f t="shared" si="44"/>
        <v>0</v>
      </c>
    </row>
    <row r="367" spans="1:53" s="17" customFormat="1" ht="16.75" hidden="1" customHeight="1" outlineLevel="1">
      <c r="A367" s="1260">
        <v>352</v>
      </c>
      <c r="B367" s="1261"/>
      <c r="C367" s="1262"/>
      <c r="D367" s="1263"/>
      <c r="E367" s="587">
        <f t="shared" si="36"/>
        <v>0</v>
      </c>
      <c r="G367" s="1260">
        <v>352</v>
      </c>
      <c r="H367" s="1261"/>
      <c r="I367" s="1262"/>
      <c r="J367" s="1263"/>
      <c r="K367" s="587">
        <f t="shared" si="37"/>
        <v>0</v>
      </c>
      <c r="M367" s="1260">
        <v>352</v>
      </c>
      <c r="N367" s="1261"/>
      <c r="O367" s="1262"/>
      <c r="P367" s="1263"/>
      <c r="Q367" s="587">
        <f t="shared" si="38"/>
        <v>0</v>
      </c>
      <c r="S367" s="1260">
        <v>352</v>
      </c>
      <c r="T367" s="1261"/>
      <c r="U367" s="1262"/>
      <c r="V367" s="1263"/>
      <c r="W367" s="587">
        <f t="shared" si="39"/>
        <v>0</v>
      </c>
      <c r="Y367" s="1260">
        <v>352</v>
      </c>
      <c r="Z367" s="1261"/>
      <c r="AA367" s="1262"/>
      <c r="AB367" s="1263"/>
      <c r="AC367" s="587">
        <f t="shared" si="40"/>
        <v>0</v>
      </c>
      <c r="AE367" s="1260">
        <v>352</v>
      </c>
      <c r="AF367" s="1261"/>
      <c r="AG367" s="1262"/>
      <c r="AH367" s="1263"/>
      <c r="AI367" s="587">
        <f t="shared" si="41"/>
        <v>0</v>
      </c>
      <c r="AK367" s="1260">
        <v>352</v>
      </c>
      <c r="AL367" s="1261"/>
      <c r="AM367" s="1262"/>
      <c r="AN367" s="1263"/>
      <c r="AO367" s="587">
        <f t="shared" si="42"/>
        <v>0</v>
      </c>
      <c r="AQ367" s="1260">
        <v>352</v>
      </c>
      <c r="AR367" s="1261"/>
      <c r="AS367" s="1262"/>
      <c r="AT367" s="1263"/>
      <c r="AU367" s="587">
        <f t="shared" si="43"/>
        <v>0</v>
      </c>
      <c r="AW367" s="1260">
        <v>352</v>
      </c>
      <c r="AX367" s="1261"/>
      <c r="AY367" s="1262"/>
      <c r="AZ367" s="1263"/>
      <c r="BA367" s="587">
        <f t="shared" si="44"/>
        <v>0</v>
      </c>
    </row>
    <row r="368" spans="1:53" s="17" customFormat="1" ht="16.75" hidden="1" customHeight="1" outlineLevel="1">
      <c r="A368" s="1260">
        <v>353</v>
      </c>
      <c r="B368" s="1261"/>
      <c r="C368" s="1262"/>
      <c r="D368" s="1263"/>
      <c r="E368" s="587">
        <f t="shared" si="36"/>
        <v>0</v>
      </c>
      <c r="G368" s="1260">
        <v>353</v>
      </c>
      <c r="H368" s="1261"/>
      <c r="I368" s="1262"/>
      <c r="J368" s="1263"/>
      <c r="K368" s="587">
        <f t="shared" si="37"/>
        <v>0</v>
      </c>
      <c r="M368" s="1260">
        <v>353</v>
      </c>
      <c r="N368" s="1261"/>
      <c r="O368" s="1262"/>
      <c r="P368" s="1263"/>
      <c r="Q368" s="587">
        <f t="shared" si="38"/>
        <v>0</v>
      </c>
      <c r="S368" s="1260">
        <v>353</v>
      </c>
      <c r="T368" s="1261"/>
      <c r="U368" s="1262"/>
      <c r="V368" s="1263"/>
      <c r="W368" s="587">
        <f t="shared" si="39"/>
        <v>0</v>
      </c>
      <c r="Y368" s="1260">
        <v>353</v>
      </c>
      <c r="Z368" s="1261"/>
      <c r="AA368" s="1262"/>
      <c r="AB368" s="1263"/>
      <c r="AC368" s="587">
        <f t="shared" si="40"/>
        <v>0</v>
      </c>
      <c r="AE368" s="1260">
        <v>353</v>
      </c>
      <c r="AF368" s="1261"/>
      <c r="AG368" s="1262"/>
      <c r="AH368" s="1263"/>
      <c r="AI368" s="587">
        <f t="shared" si="41"/>
        <v>0</v>
      </c>
      <c r="AK368" s="1260">
        <v>353</v>
      </c>
      <c r="AL368" s="1261"/>
      <c r="AM368" s="1262"/>
      <c r="AN368" s="1263"/>
      <c r="AO368" s="587">
        <f t="shared" si="42"/>
        <v>0</v>
      </c>
      <c r="AQ368" s="1260">
        <v>353</v>
      </c>
      <c r="AR368" s="1261"/>
      <c r="AS368" s="1262"/>
      <c r="AT368" s="1263"/>
      <c r="AU368" s="587">
        <f t="shared" si="43"/>
        <v>0</v>
      </c>
      <c r="AW368" s="1260">
        <v>353</v>
      </c>
      <c r="AX368" s="1261"/>
      <c r="AY368" s="1262"/>
      <c r="AZ368" s="1263"/>
      <c r="BA368" s="587">
        <f t="shared" si="44"/>
        <v>0</v>
      </c>
    </row>
    <row r="369" spans="1:53" s="17" customFormat="1" ht="16.75" hidden="1" customHeight="1" outlineLevel="1">
      <c r="A369" s="1260">
        <v>354</v>
      </c>
      <c r="B369" s="1261"/>
      <c r="C369" s="1262"/>
      <c r="D369" s="1263"/>
      <c r="E369" s="587">
        <f t="shared" si="36"/>
        <v>0</v>
      </c>
      <c r="G369" s="1260">
        <v>354</v>
      </c>
      <c r="H369" s="1261"/>
      <c r="I369" s="1262"/>
      <c r="J369" s="1263"/>
      <c r="K369" s="587">
        <f t="shared" si="37"/>
        <v>0</v>
      </c>
      <c r="M369" s="1260">
        <v>354</v>
      </c>
      <c r="N369" s="1261"/>
      <c r="O369" s="1262"/>
      <c r="P369" s="1263"/>
      <c r="Q369" s="587">
        <f t="shared" si="38"/>
        <v>0</v>
      </c>
      <c r="S369" s="1260">
        <v>354</v>
      </c>
      <c r="T369" s="1261"/>
      <c r="U369" s="1262"/>
      <c r="V369" s="1263"/>
      <c r="W369" s="587">
        <f t="shared" si="39"/>
        <v>0</v>
      </c>
      <c r="Y369" s="1260">
        <v>354</v>
      </c>
      <c r="Z369" s="1261"/>
      <c r="AA369" s="1262"/>
      <c r="AB369" s="1263"/>
      <c r="AC369" s="587">
        <f t="shared" si="40"/>
        <v>0</v>
      </c>
      <c r="AE369" s="1260">
        <v>354</v>
      </c>
      <c r="AF369" s="1261"/>
      <c r="AG369" s="1262"/>
      <c r="AH369" s="1263"/>
      <c r="AI369" s="587">
        <f t="shared" si="41"/>
        <v>0</v>
      </c>
      <c r="AK369" s="1260">
        <v>354</v>
      </c>
      <c r="AL369" s="1261"/>
      <c r="AM369" s="1262"/>
      <c r="AN369" s="1263"/>
      <c r="AO369" s="587">
        <f t="shared" si="42"/>
        <v>0</v>
      </c>
      <c r="AQ369" s="1260">
        <v>354</v>
      </c>
      <c r="AR369" s="1261"/>
      <c r="AS369" s="1262"/>
      <c r="AT369" s="1263"/>
      <c r="AU369" s="587">
        <f t="shared" si="43"/>
        <v>0</v>
      </c>
      <c r="AW369" s="1260">
        <v>354</v>
      </c>
      <c r="AX369" s="1261"/>
      <c r="AY369" s="1262"/>
      <c r="AZ369" s="1263"/>
      <c r="BA369" s="587">
        <f t="shared" si="44"/>
        <v>0</v>
      </c>
    </row>
    <row r="370" spans="1:53" s="17" customFormat="1" ht="16.75" hidden="1" customHeight="1" outlineLevel="1">
      <c r="A370" s="1260">
        <v>355</v>
      </c>
      <c r="B370" s="1261"/>
      <c r="C370" s="1262"/>
      <c r="D370" s="1263"/>
      <c r="E370" s="587">
        <f t="shared" si="36"/>
        <v>0</v>
      </c>
      <c r="G370" s="1260">
        <v>355</v>
      </c>
      <c r="H370" s="1261"/>
      <c r="I370" s="1262"/>
      <c r="J370" s="1263"/>
      <c r="K370" s="587">
        <f t="shared" si="37"/>
        <v>0</v>
      </c>
      <c r="M370" s="1260">
        <v>355</v>
      </c>
      <c r="N370" s="1261"/>
      <c r="O370" s="1262"/>
      <c r="P370" s="1263"/>
      <c r="Q370" s="587">
        <f t="shared" si="38"/>
        <v>0</v>
      </c>
      <c r="S370" s="1260">
        <v>355</v>
      </c>
      <c r="T370" s="1261"/>
      <c r="U370" s="1262"/>
      <c r="V370" s="1263"/>
      <c r="W370" s="587">
        <f t="shared" si="39"/>
        <v>0</v>
      </c>
      <c r="Y370" s="1260">
        <v>355</v>
      </c>
      <c r="Z370" s="1261"/>
      <c r="AA370" s="1262"/>
      <c r="AB370" s="1263"/>
      <c r="AC370" s="587">
        <f t="shared" si="40"/>
        <v>0</v>
      </c>
      <c r="AE370" s="1260">
        <v>355</v>
      </c>
      <c r="AF370" s="1261"/>
      <c r="AG370" s="1262"/>
      <c r="AH370" s="1263"/>
      <c r="AI370" s="587">
        <f t="shared" si="41"/>
        <v>0</v>
      </c>
      <c r="AK370" s="1260">
        <v>355</v>
      </c>
      <c r="AL370" s="1261"/>
      <c r="AM370" s="1262"/>
      <c r="AN370" s="1263"/>
      <c r="AO370" s="587">
        <f t="shared" si="42"/>
        <v>0</v>
      </c>
      <c r="AQ370" s="1260">
        <v>355</v>
      </c>
      <c r="AR370" s="1261"/>
      <c r="AS370" s="1262"/>
      <c r="AT370" s="1263"/>
      <c r="AU370" s="587">
        <f t="shared" si="43"/>
        <v>0</v>
      </c>
      <c r="AW370" s="1260">
        <v>355</v>
      </c>
      <c r="AX370" s="1261"/>
      <c r="AY370" s="1262"/>
      <c r="AZ370" s="1263"/>
      <c r="BA370" s="587">
        <f t="shared" si="44"/>
        <v>0</v>
      </c>
    </row>
    <row r="371" spans="1:53" s="17" customFormat="1" ht="16.75" hidden="1" customHeight="1" outlineLevel="1">
      <c r="A371" s="1260">
        <v>356</v>
      </c>
      <c r="B371" s="1261"/>
      <c r="C371" s="1262"/>
      <c r="D371" s="1263"/>
      <c r="E371" s="587">
        <f t="shared" si="36"/>
        <v>0</v>
      </c>
      <c r="G371" s="1260">
        <v>356</v>
      </c>
      <c r="H371" s="1261"/>
      <c r="I371" s="1262"/>
      <c r="J371" s="1263"/>
      <c r="K371" s="587">
        <f t="shared" si="37"/>
        <v>0</v>
      </c>
      <c r="M371" s="1260">
        <v>356</v>
      </c>
      <c r="N371" s="1261"/>
      <c r="O371" s="1262"/>
      <c r="P371" s="1263"/>
      <c r="Q371" s="587">
        <f t="shared" si="38"/>
        <v>0</v>
      </c>
      <c r="S371" s="1260">
        <v>356</v>
      </c>
      <c r="T371" s="1261"/>
      <c r="U371" s="1262"/>
      <c r="V371" s="1263"/>
      <c r="W371" s="587">
        <f t="shared" si="39"/>
        <v>0</v>
      </c>
      <c r="Y371" s="1260">
        <v>356</v>
      </c>
      <c r="Z371" s="1261"/>
      <c r="AA371" s="1262"/>
      <c r="AB371" s="1263"/>
      <c r="AC371" s="587">
        <f t="shared" si="40"/>
        <v>0</v>
      </c>
      <c r="AE371" s="1260">
        <v>356</v>
      </c>
      <c r="AF371" s="1261"/>
      <c r="AG371" s="1262"/>
      <c r="AH371" s="1263"/>
      <c r="AI371" s="587">
        <f t="shared" si="41"/>
        <v>0</v>
      </c>
      <c r="AK371" s="1260">
        <v>356</v>
      </c>
      <c r="AL371" s="1261"/>
      <c r="AM371" s="1262"/>
      <c r="AN371" s="1263"/>
      <c r="AO371" s="587">
        <f t="shared" si="42"/>
        <v>0</v>
      </c>
      <c r="AQ371" s="1260">
        <v>356</v>
      </c>
      <c r="AR371" s="1261"/>
      <c r="AS371" s="1262"/>
      <c r="AT371" s="1263"/>
      <c r="AU371" s="587">
        <f t="shared" si="43"/>
        <v>0</v>
      </c>
      <c r="AW371" s="1260">
        <v>356</v>
      </c>
      <c r="AX371" s="1261"/>
      <c r="AY371" s="1262"/>
      <c r="AZ371" s="1263"/>
      <c r="BA371" s="587">
        <f t="shared" si="44"/>
        <v>0</v>
      </c>
    </row>
    <row r="372" spans="1:53" s="17" customFormat="1" ht="16.75" hidden="1" customHeight="1" outlineLevel="1">
      <c r="A372" s="1260">
        <v>357</v>
      </c>
      <c r="B372" s="1261"/>
      <c r="C372" s="1262"/>
      <c r="D372" s="1263"/>
      <c r="E372" s="587">
        <f t="shared" si="36"/>
        <v>0</v>
      </c>
      <c r="G372" s="1260">
        <v>357</v>
      </c>
      <c r="H372" s="1261"/>
      <c r="I372" s="1262"/>
      <c r="J372" s="1263"/>
      <c r="K372" s="587">
        <f t="shared" si="37"/>
        <v>0</v>
      </c>
      <c r="M372" s="1260">
        <v>357</v>
      </c>
      <c r="N372" s="1261"/>
      <c r="O372" s="1262"/>
      <c r="P372" s="1263"/>
      <c r="Q372" s="587">
        <f t="shared" si="38"/>
        <v>0</v>
      </c>
      <c r="S372" s="1260">
        <v>357</v>
      </c>
      <c r="T372" s="1261"/>
      <c r="U372" s="1262"/>
      <c r="V372" s="1263"/>
      <c r="W372" s="587">
        <f t="shared" si="39"/>
        <v>0</v>
      </c>
      <c r="Y372" s="1260">
        <v>357</v>
      </c>
      <c r="Z372" s="1261"/>
      <c r="AA372" s="1262"/>
      <c r="AB372" s="1263"/>
      <c r="AC372" s="587">
        <f t="shared" si="40"/>
        <v>0</v>
      </c>
      <c r="AE372" s="1260">
        <v>357</v>
      </c>
      <c r="AF372" s="1261"/>
      <c r="AG372" s="1262"/>
      <c r="AH372" s="1263"/>
      <c r="AI372" s="587">
        <f t="shared" si="41"/>
        <v>0</v>
      </c>
      <c r="AK372" s="1260">
        <v>357</v>
      </c>
      <c r="AL372" s="1261"/>
      <c r="AM372" s="1262"/>
      <c r="AN372" s="1263"/>
      <c r="AO372" s="587">
        <f t="shared" si="42"/>
        <v>0</v>
      </c>
      <c r="AQ372" s="1260">
        <v>357</v>
      </c>
      <c r="AR372" s="1261"/>
      <c r="AS372" s="1262"/>
      <c r="AT372" s="1263"/>
      <c r="AU372" s="587">
        <f t="shared" si="43"/>
        <v>0</v>
      </c>
      <c r="AW372" s="1260">
        <v>357</v>
      </c>
      <c r="AX372" s="1261"/>
      <c r="AY372" s="1262"/>
      <c r="AZ372" s="1263"/>
      <c r="BA372" s="587">
        <f t="shared" si="44"/>
        <v>0</v>
      </c>
    </row>
    <row r="373" spans="1:53" s="17" customFormat="1" ht="16.75" hidden="1" customHeight="1" outlineLevel="1">
      <c r="A373" s="1260">
        <v>358</v>
      </c>
      <c r="B373" s="1261"/>
      <c r="C373" s="1262"/>
      <c r="D373" s="1263"/>
      <c r="E373" s="587">
        <f t="shared" si="36"/>
        <v>0</v>
      </c>
      <c r="G373" s="1260">
        <v>358</v>
      </c>
      <c r="H373" s="1261"/>
      <c r="I373" s="1262"/>
      <c r="J373" s="1263"/>
      <c r="K373" s="587">
        <f t="shared" si="37"/>
        <v>0</v>
      </c>
      <c r="M373" s="1260">
        <v>358</v>
      </c>
      <c r="N373" s="1261"/>
      <c r="O373" s="1262"/>
      <c r="P373" s="1263"/>
      <c r="Q373" s="587">
        <f t="shared" si="38"/>
        <v>0</v>
      </c>
      <c r="S373" s="1260">
        <v>358</v>
      </c>
      <c r="T373" s="1261"/>
      <c r="U373" s="1262"/>
      <c r="V373" s="1263"/>
      <c r="W373" s="587">
        <f t="shared" si="39"/>
        <v>0</v>
      </c>
      <c r="Y373" s="1260">
        <v>358</v>
      </c>
      <c r="Z373" s="1261"/>
      <c r="AA373" s="1262"/>
      <c r="AB373" s="1263"/>
      <c r="AC373" s="587">
        <f t="shared" si="40"/>
        <v>0</v>
      </c>
      <c r="AE373" s="1260">
        <v>358</v>
      </c>
      <c r="AF373" s="1261"/>
      <c r="AG373" s="1262"/>
      <c r="AH373" s="1263"/>
      <c r="AI373" s="587">
        <f t="shared" si="41"/>
        <v>0</v>
      </c>
      <c r="AK373" s="1260">
        <v>358</v>
      </c>
      <c r="AL373" s="1261"/>
      <c r="AM373" s="1262"/>
      <c r="AN373" s="1263"/>
      <c r="AO373" s="587">
        <f t="shared" si="42"/>
        <v>0</v>
      </c>
      <c r="AQ373" s="1260">
        <v>358</v>
      </c>
      <c r="AR373" s="1261"/>
      <c r="AS373" s="1262"/>
      <c r="AT373" s="1263"/>
      <c r="AU373" s="587">
        <f t="shared" si="43"/>
        <v>0</v>
      </c>
      <c r="AW373" s="1260">
        <v>358</v>
      </c>
      <c r="AX373" s="1261"/>
      <c r="AY373" s="1262"/>
      <c r="AZ373" s="1263"/>
      <c r="BA373" s="587">
        <f t="shared" si="44"/>
        <v>0</v>
      </c>
    </row>
    <row r="374" spans="1:53" s="17" customFormat="1" ht="16.75" hidden="1" customHeight="1" outlineLevel="1">
      <c r="A374" s="1260">
        <v>359</v>
      </c>
      <c r="B374" s="1261"/>
      <c r="C374" s="1262"/>
      <c r="D374" s="1263"/>
      <c r="E374" s="587">
        <f t="shared" si="36"/>
        <v>0</v>
      </c>
      <c r="G374" s="1260">
        <v>359</v>
      </c>
      <c r="H374" s="1261"/>
      <c r="I374" s="1262"/>
      <c r="J374" s="1263"/>
      <c r="K374" s="587">
        <f t="shared" si="37"/>
        <v>0</v>
      </c>
      <c r="M374" s="1260">
        <v>359</v>
      </c>
      <c r="N374" s="1261"/>
      <c r="O374" s="1262"/>
      <c r="P374" s="1263"/>
      <c r="Q374" s="587">
        <f t="shared" si="38"/>
        <v>0</v>
      </c>
      <c r="S374" s="1260">
        <v>359</v>
      </c>
      <c r="T374" s="1261"/>
      <c r="U374" s="1262"/>
      <c r="V374" s="1263"/>
      <c r="W374" s="587">
        <f t="shared" si="39"/>
        <v>0</v>
      </c>
      <c r="Y374" s="1260">
        <v>359</v>
      </c>
      <c r="Z374" s="1261"/>
      <c r="AA374" s="1262"/>
      <c r="AB374" s="1263"/>
      <c r="AC374" s="587">
        <f t="shared" si="40"/>
        <v>0</v>
      </c>
      <c r="AE374" s="1260">
        <v>359</v>
      </c>
      <c r="AF374" s="1261"/>
      <c r="AG374" s="1262"/>
      <c r="AH374" s="1263"/>
      <c r="AI374" s="587">
        <f t="shared" si="41"/>
        <v>0</v>
      </c>
      <c r="AK374" s="1260">
        <v>359</v>
      </c>
      <c r="AL374" s="1261"/>
      <c r="AM374" s="1262"/>
      <c r="AN374" s="1263"/>
      <c r="AO374" s="587">
        <f t="shared" si="42"/>
        <v>0</v>
      </c>
      <c r="AQ374" s="1260">
        <v>359</v>
      </c>
      <c r="AR374" s="1261"/>
      <c r="AS374" s="1262"/>
      <c r="AT374" s="1263"/>
      <c r="AU374" s="587">
        <f t="shared" si="43"/>
        <v>0</v>
      </c>
      <c r="AW374" s="1260">
        <v>359</v>
      </c>
      <c r="AX374" s="1261"/>
      <c r="AY374" s="1262"/>
      <c r="AZ374" s="1263"/>
      <c r="BA374" s="587">
        <f t="shared" si="44"/>
        <v>0</v>
      </c>
    </row>
    <row r="375" spans="1:53" s="17" customFormat="1" ht="16.75" hidden="1" customHeight="1" outlineLevel="1">
      <c r="A375" s="1260">
        <v>360</v>
      </c>
      <c r="B375" s="1261"/>
      <c r="C375" s="1262"/>
      <c r="D375" s="1263"/>
      <c r="E375" s="587">
        <f t="shared" si="36"/>
        <v>0</v>
      </c>
      <c r="G375" s="1260">
        <v>360</v>
      </c>
      <c r="H375" s="1261"/>
      <c r="I375" s="1262"/>
      <c r="J375" s="1263"/>
      <c r="K375" s="587">
        <f t="shared" si="37"/>
        <v>0</v>
      </c>
      <c r="M375" s="1260">
        <v>360</v>
      </c>
      <c r="N375" s="1261"/>
      <c r="O375" s="1262"/>
      <c r="P375" s="1263"/>
      <c r="Q375" s="587">
        <f t="shared" si="38"/>
        <v>0</v>
      </c>
      <c r="S375" s="1260">
        <v>360</v>
      </c>
      <c r="T375" s="1261"/>
      <c r="U375" s="1262"/>
      <c r="V375" s="1263"/>
      <c r="W375" s="587">
        <f t="shared" si="39"/>
        <v>0</v>
      </c>
      <c r="Y375" s="1260">
        <v>360</v>
      </c>
      <c r="Z375" s="1261"/>
      <c r="AA375" s="1262"/>
      <c r="AB375" s="1263"/>
      <c r="AC375" s="587">
        <f t="shared" si="40"/>
        <v>0</v>
      </c>
      <c r="AE375" s="1260">
        <v>360</v>
      </c>
      <c r="AF375" s="1261"/>
      <c r="AG375" s="1262"/>
      <c r="AH375" s="1263"/>
      <c r="AI375" s="587">
        <f t="shared" si="41"/>
        <v>0</v>
      </c>
      <c r="AK375" s="1260">
        <v>360</v>
      </c>
      <c r="AL375" s="1261"/>
      <c r="AM375" s="1262"/>
      <c r="AN375" s="1263"/>
      <c r="AO375" s="587">
        <f t="shared" si="42"/>
        <v>0</v>
      </c>
      <c r="AQ375" s="1260">
        <v>360</v>
      </c>
      <c r="AR375" s="1261"/>
      <c r="AS375" s="1262"/>
      <c r="AT375" s="1263"/>
      <c r="AU375" s="587">
        <f t="shared" si="43"/>
        <v>0</v>
      </c>
      <c r="AW375" s="1260">
        <v>360</v>
      </c>
      <c r="AX375" s="1261"/>
      <c r="AY375" s="1262"/>
      <c r="AZ375" s="1263"/>
      <c r="BA375" s="587">
        <f t="shared" si="44"/>
        <v>0</v>
      </c>
    </row>
    <row r="376" spans="1:53" s="17" customFormat="1" ht="16.75" hidden="1" customHeight="1" outlineLevel="1">
      <c r="A376" s="1260">
        <v>361</v>
      </c>
      <c r="B376" s="1261"/>
      <c r="C376" s="1262"/>
      <c r="D376" s="1263"/>
      <c r="E376" s="587">
        <f t="shared" si="36"/>
        <v>0</v>
      </c>
      <c r="G376" s="1260">
        <v>361</v>
      </c>
      <c r="H376" s="1261"/>
      <c r="I376" s="1262"/>
      <c r="J376" s="1263"/>
      <c r="K376" s="587">
        <f t="shared" si="37"/>
        <v>0</v>
      </c>
      <c r="M376" s="1260">
        <v>361</v>
      </c>
      <c r="N376" s="1261"/>
      <c r="O376" s="1262"/>
      <c r="P376" s="1263"/>
      <c r="Q376" s="587">
        <f t="shared" si="38"/>
        <v>0</v>
      </c>
      <c r="S376" s="1260">
        <v>361</v>
      </c>
      <c r="T376" s="1261"/>
      <c r="U376" s="1262"/>
      <c r="V376" s="1263"/>
      <c r="W376" s="587">
        <f t="shared" si="39"/>
        <v>0</v>
      </c>
      <c r="Y376" s="1260">
        <v>361</v>
      </c>
      <c r="Z376" s="1261"/>
      <c r="AA376" s="1262"/>
      <c r="AB376" s="1263"/>
      <c r="AC376" s="587">
        <f t="shared" si="40"/>
        <v>0</v>
      </c>
      <c r="AE376" s="1260">
        <v>361</v>
      </c>
      <c r="AF376" s="1261"/>
      <c r="AG376" s="1262"/>
      <c r="AH376" s="1263"/>
      <c r="AI376" s="587">
        <f t="shared" si="41"/>
        <v>0</v>
      </c>
      <c r="AK376" s="1260">
        <v>361</v>
      </c>
      <c r="AL376" s="1261"/>
      <c r="AM376" s="1262"/>
      <c r="AN376" s="1263"/>
      <c r="AO376" s="587">
        <f t="shared" si="42"/>
        <v>0</v>
      </c>
      <c r="AQ376" s="1260">
        <v>361</v>
      </c>
      <c r="AR376" s="1261"/>
      <c r="AS376" s="1262"/>
      <c r="AT376" s="1263"/>
      <c r="AU376" s="587">
        <f t="shared" si="43"/>
        <v>0</v>
      </c>
      <c r="AW376" s="1260">
        <v>361</v>
      </c>
      <c r="AX376" s="1261"/>
      <c r="AY376" s="1262"/>
      <c r="AZ376" s="1263"/>
      <c r="BA376" s="587">
        <f t="shared" si="44"/>
        <v>0</v>
      </c>
    </row>
    <row r="377" spans="1:53" s="17" customFormat="1" ht="16.75" hidden="1" customHeight="1" outlineLevel="1">
      <c r="A377" s="1260">
        <v>362</v>
      </c>
      <c r="B377" s="1261"/>
      <c r="C377" s="1262"/>
      <c r="D377" s="1263"/>
      <c r="E377" s="587">
        <f t="shared" si="36"/>
        <v>0</v>
      </c>
      <c r="G377" s="1260">
        <v>362</v>
      </c>
      <c r="H377" s="1261"/>
      <c r="I377" s="1262"/>
      <c r="J377" s="1263"/>
      <c r="K377" s="587">
        <f t="shared" si="37"/>
        <v>0</v>
      </c>
      <c r="M377" s="1260">
        <v>362</v>
      </c>
      <c r="N377" s="1261"/>
      <c r="O377" s="1262"/>
      <c r="P377" s="1263"/>
      <c r="Q377" s="587">
        <f t="shared" si="38"/>
        <v>0</v>
      </c>
      <c r="S377" s="1260">
        <v>362</v>
      </c>
      <c r="T377" s="1261"/>
      <c r="U377" s="1262"/>
      <c r="V377" s="1263"/>
      <c r="W377" s="587">
        <f t="shared" si="39"/>
        <v>0</v>
      </c>
      <c r="Y377" s="1260">
        <v>362</v>
      </c>
      <c r="Z377" s="1261"/>
      <c r="AA377" s="1262"/>
      <c r="AB377" s="1263"/>
      <c r="AC377" s="587">
        <f t="shared" si="40"/>
        <v>0</v>
      </c>
      <c r="AE377" s="1260">
        <v>362</v>
      </c>
      <c r="AF377" s="1261"/>
      <c r="AG377" s="1262"/>
      <c r="AH377" s="1263"/>
      <c r="AI377" s="587">
        <f t="shared" si="41"/>
        <v>0</v>
      </c>
      <c r="AK377" s="1260">
        <v>362</v>
      </c>
      <c r="AL377" s="1261"/>
      <c r="AM377" s="1262"/>
      <c r="AN377" s="1263"/>
      <c r="AO377" s="587">
        <f t="shared" si="42"/>
        <v>0</v>
      </c>
      <c r="AQ377" s="1260">
        <v>362</v>
      </c>
      <c r="AR377" s="1261"/>
      <c r="AS377" s="1262"/>
      <c r="AT377" s="1263"/>
      <c r="AU377" s="587">
        <f t="shared" si="43"/>
        <v>0</v>
      </c>
      <c r="AW377" s="1260">
        <v>362</v>
      </c>
      <c r="AX377" s="1261"/>
      <c r="AY377" s="1262"/>
      <c r="AZ377" s="1263"/>
      <c r="BA377" s="587">
        <f t="shared" si="44"/>
        <v>0</v>
      </c>
    </row>
    <row r="378" spans="1:53" s="17" customFormat="1" ht="16.75" hidden="1" customHeight="1" outlineLevel="1">
      <c r="A378" s="1260">
        <v>363</v>
      </c>
      <c r="B378" s="1261"/>
      <c r="C378" s="1262"/>
      <c r="D378" s="1263"/>
      <c r="E378" s="587">
        <f t="shared" si="36"/>
        <v>0</v>
      </c>
      <c r="G378" s="1260">
        <v>363</v>
      </c>
      <c r="H378" s="1261"/>
      <c r="I378" s="1262"/>
      <c r="J378" s="1263"/>
      <c r="K378" s="587">
        <f t="shared" si="37"/>
        <v>0</v>
      </c>
      <c r="M378" s="1260">
        <v>363</v>
      </c>
      <c r="N378" s="1261"/>
      <c r="O378" s="1262"/>
      <c r="P378" s="1263"/>
      <c r="Q378" s="587">
        <f t="shared" si="38"/>
        <v>0</v>
      </c>
      <c r="S378" s="1260">
        <v>363</v>
      </c>
      <c r="T378" s="1261"/>
      <c r="U378" s="1262"/>
      <c r="V378" s="1263"/>
      <c r="W378" s="587">
        <f t="shared" si="39"/>
        <v>0</v>
      </c>
      <c r="Y378" s="1260">
        <v>363</v>
      </c>
      <c r="Z378" s="1261"/>
      <c r="AA378" s="1262"/>
      <c r="AB378" s="1263"/>
      <c r="AC378" s="587">
        <f t="shared" si="40"/>
        <v>0</v>
      </c>
      <c r="AE378" s="1260">
        <v>363</v>
      </c>
      <c r="AF378" s="1261"/>
      <c r="AG378" s="1262"/>
      <c r="AH378" s="1263"/>
      <c r="AI378" s="587">
        <f t="shared" si="41"/>
        <v>0</v>
      </c>
      <c r="AK378" s="1260">
        <v>363</v>
      </c>
      <c r="AL378" s="1261"/>
      <c r="AM378" s="1262"/>
      <c r="AN378" s="1263"/>
      <c r="AO378" s="587">
        <f t="shared" si="42"/>
        <v>0</v>
      </c>
      <c r="AQ378" s="1260">
        <v>363</v>
      </c>
      <c r="AR378" s="1261"/>
      <c r="AS378" s="1262"/>
      <c r="AT378" s="1263"/>
      <c r="AU378" s="587">
        <f t="shared" si="43"/>
        <v>0</v>
      </c>
      <c r="AW378" s="1260">
        <v>363</v>
      </c>
      <c r="AX378" s="1261"/>
      <c r="AY378" s="1262"/>
      <c r="AZ378" s="1263"/>
      <c r="BA378" s="587">
        <f t="shared" si="44"/>
        <v>0</v>
      </c>
    </row>
    <row r="379" spans="1:53" s="17" customFormat="1" ht="16.75" hidden="1" customHeight="1" outlineLevel="1">
      <c r="A379" s="1260">
        <v>364</v>
      </c>
      <c r="B379" s="1261"/>
      <c r="C379" s="1262"/>
      <c r="D379" s="1263"/>
      <c r="E379" s="587">
        <f t="shared" si="36"/>
        <v>0</v>
      </c>
      <c r="G379" s="1260">
        <v>364</v>
      </c>
      <c r="H379" s="1261"/>
      <c r="I379" s="1262"/>
      <c r="J379" s="1263"/>
      <c r="K379" s="587">
        <f t="shared" si="37"/>
        <v>0</v>
      </c>
      <c r="M379" s="1260">
        <v>364</v>
      </c>
      <c r="N379" s="1261"/>
      <c r="O379" s="1262"/>
      <c r="P379" s="1263"/>
      <c r="Q379" s="587">
        <f t="shared" si="38"/>
        <v>0</v>
      </c>
      <c r="S379" s="1260">
        <v>364</v>
      </c>
      <c r="T379" s="1261"/>
      <c r="U379" s="1262"/>
      <c r="V379" s="1263"/>
      <c r="W379" s="587">
        <f t="shared" si="39"/>
        <v>0</v>
      </c>
      <c r="Y379" s="1260">
        <v>364</v>
      </c>
      <c r="Z379" s="1261"/>
      <c r="AA379" s="1262"/>
      <c r="AB379" s="1263"/>
      <c r="AC379" s="587">
        <f t="shared" si="40"/>
        <v>0</v>
      </c>
      <c r="AE379" s="1260">
        <v>364</v>
      </c>
      <c r="AF379" s="1261"/>
      <c r="AG379" s="1262"/>
      <c r="AH379" s="1263"/>
      <c r="AI379" s="587">
        <f t="shared" si="41"/>
        <v>0</v>
      </c>
      <c r="AK379" s="1260">
        <v>364</v>
      </c>
      <c r="AL379" s="1261"/>
      <c r="AM379" s="1262"/>
      <c r="AN379" s="1263"/>
      <c r="AO379" s="587">
        <f t="shared" si="42"/>
        <v>0</v>
      </c>
      <c r="AQ379" s="1260">
        <v>364</v>
      </c>
      <c r="AR379" s="1261"/>
      <c r="AS379" s="1262"/>
      <c r="AT379" s="1263"/>
      <c r="AU379" s="587">
        <f t="shared" si="43"/>
        <v>0</v>
      </c>
      <c r="AW379" s="1260">
        <v>364</v>
      </c>
      <c r="AX379" s="1261"/>
      <c r="AY379" s="1262"/>
      <c r="AZ379" s="1263"/>
      <c r="BA379" s="587">
        <f t="shared" si="44"/>
        <v>0</v>
      </c>
    </row>
    <row r="380" spans="1:53" s="17" customFormat="1" ht="16.75" hidden="1" customHeight="1" outlineLevel="1">
      <c r="A380" s="1260">
        <v>365</v>
      </c>
      <c r="B380" s="1261"/>
      <c r="C380" s="1262"/>
      <c r="D380" s="1263"/>
      <c r="E380" s="587">
        <f t="shared" si="36"/>
        <v>0</v>
      </c>
      <c r="G380" s="1260">
        <v>365</v>
      </c>
      <c r="H380" s="1261"/>
      <c r="I380" s="1262"/>
      <c r="J380" s="1263"/>
      <c r="K380" s="587">
        <f t="shared" si="37"/>
        <v>0</v>
      </c>
      <c r="M380" s="1260">
        <v>365</v>
      </c>
      <c r="N380" s="1261"/>
      <c r="O380" s="1262"/>
      <c r="P380" s="1263"/>
      <c r="Q380" s="587">
        <f t="shared" si="38"/>
        <v>0</v>
      </c>
      <c r="S380" s="1260">
        <v>365</v>
      </c>
      <c r="T380" s="1261"/>
      <c r="U380" s="1262"/>
      <c r="V380" s="1263"/>
      <c r="W380" s="587">
        <f t="shared" si="39"/>
        <v>0</v>
      </c>
      <c r="Y380" s="1260">
        <v>365</v>
      </c>
      <c r="Z380" s="1261"/>
      <c r="AA380" s="1262"/>
      <c r="AB380" s="1263"/>
      <c r="AC380" s="587">
        <f t="shared" si="40"/>
        <v>0</v>
      </c>
      <c r="AE380" s="1260">
        <v>365</v>
      </c>
      <c r="AF380" s="1261"/>
      <c r="AG380" s="1262"/>
      <c r="AH380" s="1263"/>
      <c r="AI380" s="587">
        <f t="shared" si="41"/>
        <v>0</v>
      </c>
      <c r="AK380" s="1260">
        <v>365</v>
      </c>
      <c r="AL380" s="1261"/>
      <c r="AM380" s="1262"/>
      <c r="AN380" s="1263"/>
      <c r="AO380" s="587">
        <f t="shared" si="42"/>
        <v>0</v>
      </c>
      <c r="AQ380" s="1260">
        <v>365</v>
      </c>
      <c r="AR380" s="1261"/>
      <c r="AS380" s="1262"/>
      <c r="AT380" s="1263"/>
      <c r="AU380" s="587">
        <f t="shared" si="43"/>
        <v>0</v>
      </c>
      <c r="AW380" s="1260">
        <v>365</v>
      </c>
      <c r="AX380" s="1261"/>
      <c r="AY380" s="1262"/>
      <c r="AZ380" s="1263"/>
      <c r="BA380" s="587">
        <f t="shared" si="44"/>
        <v>0</v>
      </c>
    </row>
    <row r="381" spans="1:53" s="17" customFormat="1" ht="16.75" hidden="1" customHeight="1" outlineLevel="1">
      <c r="A381" s="1260">
        <v>366</v>
      </c>
      <c r="B381" s="1261"/>
      <c r="C381" s="1262"/>
      <c r="D381" s="1263"/>
      <c r="E381" s="587">
        <f t="shared" si="36"/>
        <v>0</v>
      </c>
      <c r="G381" s="1260">
        <v>366</v>
      </c>
      <c r="H381" s="1261"/>
      <c r="I381" s="1262"/>
      <c r="J381" s="1263"/>
      <c r="K381" s="587">
        <f t="shared" si="37"/>
        <v>0</v>
      </c>
      <c r="M381" s="1260">
        <v>366</v>
      </c>
      <c r="N381" s="1261"/>
      <c r="O381" s="1262"/>
      <c r="P381" s="1263"/>
      <c r="Q381" s="587">
        <f t="shared" si="38"/>
        <v>0</v>
      </c>
      <c r="S381" s="1260">
        <v>366</v>
      </c>
      <c r="T381" s="1261"/>
      <c r="U381" s="1262"/>
      <c r="V381" s="1263"/>
      <c r="W381" s="587">
        <f t="shared" si="39"/>
        <v>0</v>
      </c>
      <c r="Y381" s="1260">
        <v>366</v>
      </c>
      <c r="Z381" s="1261"/>
      <c r="AA381" s="1262"/>
      <c r="AB381" s="1263"/>
      <c r="AC381" s="587">
        <f t="shared" si="40"/>
        <v>0</v>
      </c>
      <c r="AE381" s="1260">
        <v>366</v>
      </c>
      <c r="AF381" s="1261"/>
      <c r="AG381" s="1262"/>
      <c r="AH381" s="1263"/>
      <c r="AI381" s="587">
        <f t="shared" si="41"/>
        <v>0</v>
      </c>
      <c r="AK381" s="1260">
        <v>366</v>
      </c>
      <c r="AL381" s="1261"/>
      <c r="AM381" s="1262"/>
      <c r="AN381" s="1263"/>
      <c r="AO381" s="587">
        <f t="shared" si="42"/>
        <v>0</v>
      </c>
      <c r="AQ381" s="1260">
        <v>366</v>
      </c>
      <c r="AR381" s="1261"/>
      <c r="AS381" s="1262"/>
      <c r="AT381" s="1263"/>
      <c r="AU381" s="587">
        <f t="shared" si="43"/>
        <v>0</v>
      </c>
      <c r="AW381" s="1260">
        <v>366</v>
      </c>
      <c r="AX381" s="1261"/>
      <c r="AY381" s="1262"/>
      <c r="AZ381" s="1263"/>
      <c r="BA381" s="587">
        <f t="shared" si="44"/>
        <v>0</v>
      </c>
    </row>
    <row r="382" spans="1:53" s="17" customFormat="1" ht="16.75" hidden="1" customHeight="1" outlineLevel="1">
      <c r="A382" s="1260">
        <v>367</v>
      </c>
      <c r="B382" s="1261"/>
      <c r="C382" s="1262"/>
      <c r="D382" s="1263"/>
      <c r="E382" s="587">
        <f t="shared" si="36"/>
        <v>0</v>
      </c>
      <c r="G382" s="1260">
        <v>367</v>
      </c>
      <c r="H382" s="1261"/>
      <c r="I382" s="1262"/>
      <c r="J382" s="1263"/>
      <c r="K382" s="587">
        <f t="shared" si="37"/>
        <v>0</v>
      </c>
      <c r="M382" s="1260">
        <v>367</v>
      </c>
      <c r="N382" s="1261"/>
      <c r="O382" s="1262"/>
      <c r="P382" s="1263"/>
      <c r="Q382" s="587">
        <f t="shared" si="38"/>
        <v>0</v>
      </c>
      <c r="S382" s="1260">
        <v>367</v>
      </c>
      <c r="T382" s="1261"/>
      <c r="U382" s="1262"/>
      <c r="V382" s="1263"/>
      <c r="W382" s="587">
        <f t="shared" si="39"/>
        <v>0</v>
      </c>
      <c r="Y382" s="1260">
        <v>367</v>
      </c>
      <c r="Z382" s="1261"/>
      <c r="AA382" s="1262"/>
      <c r="AB382" s="1263"/>
      <c r="AC382" s="587">
        <f t="shared" si="40"/>
        <v>0</v>
      </c>
      <c r="AE382" s="1260">
        <v>367</v>
      </c>
      <c r="AF382" s="1261"/>
      <c r="AG382" s="1262"/>
      <c r="AH382" s="1263"/>
      <c r="AI382" s="587">
        <f t="shared" si="41"/>
        <v>0</v>
      </c>
      <c r="AK382" s="1260">
        <v>367</v>
      </c>
      <c r="AL382" s="1261"/>
      <c r="AM382" s="1262"/>
      <c r="AN382" s="1263"/>
      <c r="AO382" s="587">
        <f t="shared" si="42"/>
        <v>0</v>
      </c>
      <c r="AQ382" s="1260">
        <v>367</v>
      </c>
      <c r="AR382" s="1261"/>
      <c r="AS382" s="1262"/>
      <c r="AT382" s="1263"/>
      <c r="AU382" s="587">
        <f t="shared" si="43"/>
        <v>0</v>
      </c>
      <c r="AW382" s="1260">
        <v>367</v>
      </c>
      <c r="AX382" s="1261"/>
      <c r="AY382" s="1262"/>
      <c r="AZ382" s="1263"/>
      <c r="BA382" s="587">
        <f t="shared" si="44"/>
        <v>0</v>
      </c>
    </row>
    <row r="383" spans="1:53" s="17" customFormat="1" ht="16.75" hidden="1" customHeight="1" outlineLevel="1">
      <c r="A383" s="1260">
        <v>368</v>
      </c>
      <c r="B383" s="1261"/>
      <c r="C383" s="1262"/>
      <c r="D383" s="1263"/>
      <c r="E383" s="587">
        <f t="shared" si="36"/>
        <v>0</v>
      </c>
      <c r="G383" s="1260">
        <v>368</v>
      </c>
      <c r="H383" s="1261"/>
      <c r="I383" s="1262"/>
      <c r="J383" s="1263"/>
      <c r="K383" s="587">
        <f t="shared" si="37"/>
        <v>0</v>
      </c>
      <c r="M383" s="1260">
        <v>368</v>
      </c>
      <c r="N383" s="1261"/>
      <c r="O383" s="1262"/>
      <c r="P383" s="1263"/>
      <c r="Q383" s="587">
        <f t="shared" si="38"/>
        <v>0</v>
      </c>
      <c r="S383" s="1260">
        <v>368</v>
      </c>
      <c r="T383" s="1261"/>
      <c r="U383" s="1262"/>
      <c r="V383" s="1263"/>
      <c r="W383" s="587">
        <f t="shared" si="39"/>
        <v>0</v>
      </c>
      <c r="Y383" s="1260">
        <v>368</v>
      </c>
      <c r="Z383" s="1261"/>
      <c r="AA383" s="1262"/>
      <c r="AB383" s="1263"/>
      <c r="AC383" s="587">
        <f t="shared" si="40"/>
        <v>0</v>
      </c>
      <c r="AE383" s="1260">
        <v>368</v>
      </c>
      <c r="AF383" s="1261"/>
      <c r="AG383" s="1262"/>
      <c r="AH383" s="1263"/>
      <c r="AI383" s="587">
        <f t="shared" si="41"/>
        <v>0</v>
      </c>
      <c r="AK383" s="1260">
        <v>368</v>
      </c>
      <c r="AL383" s="1261"/>
      <c r="AM383" s="1262"/>
      <c r="AN383" s="1263"/>
      <c r="AO383" s="587">
        <f t="shared" si="42"/>
        <v>0</v>
      </c>
      <c r="AQ383" s="1260">
        <v>368</v>
      </c>
      <c r="AR383" s="1261"/>
      <c r="AS383" s="1262"/>
      <c r="AT383" s="1263"/>
      <c r="AU383" s="587">
        <f t="shared" si="43"/>
        <v>0</v>
      </c>
      <c r="AW383" s="1260">
        <v>368</v>
      </c>
      <c r="AX383" s="1261"/>
      <c r="AY383" s="1262"/>
      <c r="AZ383" s="1263"/>
      <c r="BA383" s="587">
        <f t="shared" si="44"/>
        <v>0</v>
      </c>
    </row>
    <row r="384" spans="1:53" s="17" customFormat="1" ht="16.75" hidden="1" customHeight="1" outlineLevel="1">
      <c r="A384" s="1260">
        <v>369</v>
      </c>
      <c r="B384" s="1261"/>
      <c r="C384" s="1262"/>
      <c r="D384" s="1263"/>
      <c r="E384" s="587">
        <f t="shared" si="36"/>
        <v>0</v>
      </c>
      <c r="G384" s="1260">
        <v>369</v>
      </c>
      <c r="H384" s="1261"/>
      <c r="I384" s="1262"/>
      <c r="J384" s="1263"/>
      <c r="K384" s="587">
        <f t="shared" si="37"/>
        <v>0</v>
      </c>
      <c r="M384" s="1260">
        <v>369</v>
      </c>
      <c r="N384" s="1261"/>
      <c r="O384" s="1262"/>
      <c r="P384" s="1263"/>
      <c r="Q384" s="587">
        <f t="shared" si="38"/>
        <v>0</v>
      </c>
      <c r="S384" s="1260">
        <v>369</v>
      </c>
      <c r="T384" s="1261"/>
      <c r="U384" s="1262"/>
      <c r="V384" s="1263"/>
      <c r="W384" s="587">
        <f t="shared" si="39"/>
        <v>0</v>
      </c>
      <c r="Y384" s="1260">
        <v>369</v>
      </c>
      <c r="Z384" s="1261"/>
      <c r="AA384" s="1262"/>
      <c r="AB384" s="1263"/>
      <c r="AC384" s="587">
        <f t="shared" si="40"/>
        <v>0</v>
      </c>
      <c r="AE384" s="1260">
        <v>369</v>
      </c>
      <c r="AF384" s="1261"/>
      <c r="AG384" s="1262"/>
      <c r="AH384" s="1263"/>
      <c r="AI384" s="587">
        <f t="shared" si="41"/>
        <v>0</v>
      </c>
      <c r="AK384" s="1260">
        <v>369</v>
      </c>
      <c r="AL384" s="1261"/>
      <c r="AM384" s="1262"/>
      <c r="AN384" s="1263"/>
      <c r="AO384" s="587">
        <f t="shared" si="42"/>
        <v>0</v>
      </c>
      <c r="AQ384" s="1260">
        <v>369</v>
      </c>
      <c r="AR384" s="1261"/>
      <c r="AS384" s="1262"/>
      <c r="AT384" s="1263"/>
      <c r="AU384" s="587">
        <f t="shared" si="43"/>
        <v>0</v>
      </c>
      <c r="AW384" s="1260">
        <v>369</v>
      </c>
      <c r="AX384" s="1261"/>
      <c r="AY384" s="1262"/>
      <c r="AZ384" s="1263"/>
      <c r="BA384" s="587">
        <f t="shared" si="44"/>
        <v>0</v>
      </c>
    </row>
    <row r="385" spans="1:53" s="17" customFormat="1" ht="16.75" hidden="1" customHeight="1" outlineLevel="1">
      <c r="A385" s="1260">
        <v>370</v>
      </c>
      <c r="B385" s="1261"/>
      <c r="C385" s="1262"/>
      <c r="D385" s="1263"/>
      <c r="E385" s="587">
        <f t="shared" si="36"/>
        <v>0</v>
      </c>
      <c r="G385" s="1260">
        <v>370</v>
      </c>
      <c r="H385" s="1261"/>
      <c r="I385" s="1262"/>
      <c r="J385" s="1263"/>
      <c r="K385" s="587">
        <f t="shared" si="37"/>
        <v>0</v>
      </c>
      <c r="M385" s="1260">
        <v>370</v>
      </c>
      <c r="N385" s="1261"/>
      <c r="O385" s="1262"/>
      <c r="P385" s="1263"/>
      <c r="Q385" s="587">
        <f t="shared" si="38"/>
        <v>0</v>
      </c>
      <c r="S385" s="1260">
        <v>370</v>
      </c>
      <c r="T385" s="1261"/>
      <c r="U385" s="1262"/>
      <c r="V385" s="1263"/>
      <c r="W385" s="587">
        <f t="shared" si="39"/>
        <v>0</v>
      </c>
      <c r="Y385" s="1260">
        <v>370</v>
      </c>
      <c r="Z385" s="1261"/>
      <c r="AA385" s="1262"/>
      <c r="AB385" s="1263"/>
      <c r="AC385" s="587">
        <f t="shared" si="40"/>
        <v>0</v>
      </c>
      <c r="AE385" s="1260">
        <v>370</v>
      </c>
      <c r="AF385" s="1261"/>
      <c r="AG385" s="1262"/>
      <c r="AH385" s="1263"/>
      <c r="AI385" s="587">
        <f t="shared" si="41"/>
        <v>0</v>
      </c>
      <c r="AK385" s="1260">
        <v>370</v>
      </c>
      <c r="AL385" s="1261"/>
      <c r="AM385" s="1262"/>
      <c r="AN385" s="1263"/>
      <c r="AO385" s="587">
        <f t="shared" si="42"/>
        <v>0</v>
      </c>
      <c r="AQ385" s="1260">
        <v>370</v>
      </c>
      <c r="AR385" s="1261"/>
      <c r="AS385" s="1262"/>
      <c r="AT385" s="1263"/>
      <c r="AU385" s="587">
        <f t="shared" si="43"/>
        <v>0</v>
      </c>
      <c r="AW385" s="1260">
        <v>370</v>
      </c>
      <c r="AX385" s="1261"/>
      <c r="AY385" s="1262"/>
      <c r="AZ385" s="1263"/>
      <c r="BA385" s="587">
        <f t="shared" si="44"/>
        <v>0</v>
      </c>
    </row>
    <row r="386" spans="1:53" s="17" customFormat="1" ht="16.75" hidden="1" customHeight="1" outlineLevel="1">
      <c r="A386" s="1260">
        <v>371</v>
      </c>
      <c r="B386" s="1261"/>
      <c r="C386" s="1262"/>
      <c r="D386" s="1263"/>
      <c r="E386" s="587">
        <f t="shared" si="36"/>
        <v>0</v>
      </c>
      <c r="G386" s="1260">
        <v>371</v>
      </c>
      <c r="H386" s="1261"/>
      <c r="I386" s="1262"/>
      <c r="J386" s="1263"/>
      <c r="K386" s="587">
        <f t="shared" si="37"/>
        <v>0</v>
      </c>
      <c r="M386" s="1260">
        <v>371</v>
      </c>
      <c r="N386" s="1261"/>
      <c r="O386" s="1262"/>
      <c r="P386" s="1263"/>
      <c r="Q386" s="587">
        <f t="shared" si="38"/>
        <v>0</v>
      </c>
      <c r="S386" s="1260">
        <v>371</v>
      </c>
      <c r="T386" s="1261"/>
      <c r="U386" s="1262"/>
      <c r="V386" s="1263"/>
      <c r="W386" s="587">
        <f t="shared" si="39"/>
        <v>0</v>
      </c>
      <c r="Y386" s="1260">
        <v>371</v>
      </c>
      <c r="Z386" s="1261"/>
      <c r="AA386" s="1262"/>
      <c r="AB386" s="1263"/>
      <c r="AC386" s="587">
        <f t="shared" si="40"/>
        <v>0</v>
      </c>
      <c r="AE386" s="1260">
        <v>371</v>
      </c>
      <c r="AF386" s="1261"/>
      <c r="AG386" s="1262"/>
      <c r="AH386" s="1263"/>
      <c r="AI386" s="587">
        <f t="shared" si="41"/>
        <v>0</v>
      </c>
      <c r="AK386" s="1260">
        <v>371</v>
      </c>
      <c r="AL386" s="1261"/>
      <c r="AM386" s="1262"/>
      <c r="AN386" s="1263"/>
      <c r="AO386" s="587">
        <f t="shared" si="42"/>
        <v>0</v>
      </c>
      <c r="AQ386" s="1260">
        <v>371</v>
      </c>
      <c r="AR386" s="1261"/>
      <c r="AS386" s="1262"/>
      <c r="AT386" s="1263"/>
      <c r="AU386" s="587">
        <f t="shared" si="43"/>
        <v>0</v>
      </c>
      <c r="AW386" s="1260">
        <v>371</v>
      </c>
      <c r="AX386" s="1261"/>
      <c r="AY386" s="1262"/>
      <c r="AZ386" s="1263"/>
      <c r="BA386" s="587">
        <f t="shared" si="44"/>
        <v>0</v>
      </c>
    </row>
    <row r="387" spans="1:53" s="17" customFormat="1" ht="16.75" hidden="1" customHeight="1" outlineLevel="1">
      <c r="A387" s="1260">
        <v>372</v>
      </c>
      <c r="B387" s="1261"/>
      <c r="C387" s="1262"/>
      <c r="D387" s="1263"/>
      <c r="E387" s="587">
        <f t="shared" si="36"/>
        <v>0</v>
      </c>
      <c r="G387" s="1260">
        <v>372</v>
      </c>
      <c r="H387" s="1261"/>
      <c r="I387" s="1262"/>
      <c r="J387" s="1263"/>
      <c r="K387" s="587">
        <f t="shared" si="37"/>
        <v>0</v>
      </c>
      <c r="M387" s="1260">
        <v>372</v>
      </c>
      <c r="N387" s="1261"/>
      <c r="O387" s="1262"/>
      <c r="P387" s="1263"/>
      <c r="Q387" s="587">
        <f t="shared" si="38"/>
        <v>0</v>
      </c>
      <c r="S387" s="1260">
        <v>372</v>
      </c>
      <c r="T387" s="1261"/>
      <c r="U387" s="1262"/>
      <c r="V387" s="1263"/>
      <c r="W387" s="587">
        <f t="shared" si="39"/>
        <v>0</v>
      </c>
      <c r="Y387" s="1260">
        <v>372</v>
      </c>
      <c r="Z387" s="1261"/>
      <c r="AA387" s="1262"/>
      <c r="AB387" s="1263"/>
      <c r="AC387" s="587">
        <f t="shared" si="40"/>
        <v>0</v>
      </c>
      <c r="AE387" s="1260">
        <v>372</v>
      </c>
      <c r="AF387" s="1261"/>
      <c r="AG387" s="1262"/>
      <c r="AH387" s="1263"/>
      <c r="AI387" s="587">
        <f t="shared" si="41"/>
        <v>0</v>
      </c>
      <c r="AK387" s="1260">
        <v>372</v>
      </c>
      <c r="AL387" s="1261"/>
      <c r="AM387" s="1262"/>
      <c r="AN387" s="1263"/>
      <c r="AO387" s="587">
        <f t="shared" si="42"/>
        <v>0</v>
      </c>
      <c r="AQ387" s="1260">
        <v>372</v>
      </c>
      <c r="AR387" s="1261"/>
      <c r="AS387" s="1262"/>
      <c r="AT387" s="1263"/>
      <c r="AU387" s="587">
        <f t="shared" si="43"/>
        <v>0</v>
      </c>
      <c r="AW387" s="1260">
        <v>372</v>
      </c>
      <c r="AX387" s="1261"/>
      <c r="AY387" s="1262"/>
      <c r="AZ387" s="1263"/>
      <c r="BA387" s="587">
        <f t="shared" si="44"/>
        <v>0</v>
      </c>
    </row>
    <row r="388" spans="1:53" s="17" customFormat="1" ht="16.75" hidden="1" customHeight="1" outlineLevel="1">
      <c r="A388" s="1260">
        <v>373</v>
      </c>
      <c r="B388" s="1261"/>
      <c r="C388" s="1262"/>
      <c r="D388" s="1263"/>
      <c r="E388" s="587">
        <f t="shared" si="36"/>
        <v>0</v>
      </c>
      <c r="G388" s="1260">
        <v>373</v>
      </c>
      <c r="H388" s="1261"/>
      <c r="I388" s="1262"/>
      <c r="J388" s="1263"/>
      <c r="K388" s="587">
        <f t="shared" si="37"/>
        <v>0</v>
      </c>
      <c r="M388" s="1260">
        <v>373</v>
      </c>
      <c r="N388" s="1261"/>
      <c r="O388" s="1262"/>
      <c r="P388" s="1263"/>
      <c r="Q388" s="587">
        <f t="shared" si="38"/>
        <v>0</v>
      </c>
      <c r="S388" s="1260">
        <v>373</v>
      </c>
      <c r="T388" s="1261"/>
      <c r="U388" s="1262"/>
      <c r="V388" s="1263"/>
      <c r="W388" s="587">
        <f t="shared" si="39"/>
        <v>0</v>
      </c>
      <c r="Y388" s="1260">
        <v>373</v>
      </c>
      <c r="Z388" s="1261"/>
      <c r="AA388" s="1262"/>
      <c r="AB388" s="1263"/>
      <c r="AC388" s="587">
        <f t="shared" si="40"/>
        <v>0</v>
      </c>
      <c r="AE388" s="1260">
        <v>373</v>
      </c>
      <c r="AF388" s="1261"/>
      <c r="AG388" s="1262"/>
      <c r="AH388" s="1263"/>
      <c r="AI388" s="587">
        <f t="shared" si="41"/>
        <v>0</v>
      </c>
      <c r="AK388" s="1260">
        <v>373</v>
      </c>
      <c r="AL388" s="1261"/>
      <c r="AM388" s="1262"/>
      <c r="AN388" s="1263"/>
      <c r="AO388" s="587">
        <f t="shared" si="42"/>
        <v>0</v>
      </c>
      <c r="AQ388" s="1260">
        <v>373</v>
      </c>
      <c r="AR388" s="1261"/>
      <c r="AS388" s="1262"/>
      <c r="AT388" s="1263"/>
      <c r="AU388" s="587">
        <f t="shared" si="43"/>
        <v>0</v>
      </c>
      <c r="AW388" s="1260">
        <v>373</v>
      </c>
      <c r="AX388" s="1261"/>
      <c r="AY388" s="1262"/>
      <c r="AZ388" s="1263"/>
      <c r="BA388" s="587">
        <f t="shared" si="44"/>
        <v>0</v>
      </c>
    </row>
    <row r="389" spans="1:53" s="17" customFormat="1" ht="16.75" hidden="1" customHeight="1" outlineLevel="1">
      <c r="A389" s="1260">
        <v>374</v>
      </c>
      <c r="B389" s="1261"/>
      <c r="C389" s="1262"/>
      <c r="D389" s="1263"/>
      <c r="E389" s="587">
        <f t="shared" si="36"/>
        <v>0</v>
      </c>
      <c r="G389" s="1260">
        <v>374</v>
      </c>
      <c r="H389" s="1261"/>
      <c r="I389" s="1262"/>
      <c r="J389" s="1263"/>
      <c r="K389" s="587">
        <f t="shared" si="37"/>
        <v>0</v>
      </c>
      <c r="M389" s="1260">
        <v>374</v>
      </c>
      <c r="N389" s="1261"/>
      <c r="O389" s="1262"/>
      <c r="P389" s="1263"/>
      <c r="Q389" s="587">
        <f t="shared" si="38"/>
        <v>0</v>
      </c>
      <c r="S389" s="1260">
        <v>374</v>
      </c>
      <c r="T389" s="1261"/>
      <c r="U389" s="1262"/>
      <c r="V389" s="1263"/>
      <c r="W389" s="587">
        <f t="shared" si="39"/>
        <v>0</v>
      </c>
      <c r="Y389" s="1260">
        <v>374</v>
      </c>
      <c r="Z389" s="1261"/>
      <c r="AA389" s="1262"/>
      <c r="AB389" s="1263"/>
      <c r="AC389" s="587">
        <f t="shared" si="40"/>
        <v>0</v>
      </c>
      <c r="AE389" s="1260">
        <v>374</v>
      </c>
      <c r="AF389" s="1261"/>
      <c r="AG389" s="1262"/>
      <c r="AH389" s="1263"/>
      <c r="AI389" s="587">
        <f t="shared" si="41"/>
        <v>0</v>
      </c>
      <c r="AK389" s="1260">
        <v>374</v>
      </c>
      <c r="AL389" s="1261"/>
      <c r="AM389" s="1262"/>
      <c r="AN389" s="1263"/>
      <c r="AO389" s="587">
        <f t="shared" si="42"/>
        <v>0</v>
      </c>
      <c r="AQ389" s="1260">
        <v>374</v>
      </c>
      <c r="AR389" s="1261"/>
      <c r="AS389" s="1262"/>
      <c r="AT389" s="1263"/>
      <c r="AU389" s="587">
        <f t="shared" si="43"/>
        <v>0</v>
      </c>
      <c r="AW389" s="1260">
        <v>374</v>
      </c>
      <c r="AX389" s="1261"/>
      <c r="AY389" s="1262"/>
      <c r="AZ389" s="1263"/>
      <c r="BA389" s="587">
        <f t="shared" si="44"/>
        <v>0</v>
      </c>
    </row>
    <row r="390" spans="1:53" s="17" customFormat="1" ht="16.75" hidden="1" customHeight="1" outlineLevel="1">
      <c r="A390" s="1260">
        <v>375</v>
      </c>
      <c r="B390" s="1261"/>
      <c r="C390" s="1262"/>
      <c r="D390" s="1263"/>
      <c r="E390" s="587">
        <f t="shared" si="36"/>
        <v>0</v>
      </c>
      <c r="G390" s="1260">
        <v>375</v>
      </c>
      <c r="H390" s="1261"/>
      <c r="I390" s="1262"/>
      <c r="J390" s="1263"/>
      <c r="K390" s="587">
        <f t="shared" si="37"/>
        <v>0</v>
      </c>
      <c r="M390" s="1260">
        <v>375</v>
      </c>
      <c r="N390" s="1261"/>
      <c r="O390" s="1262"/>
      <c r="P390" s="1263"/>
      <c r="Q390" s="587">
        <f t="shared" si="38"/>
        <v>0</v>
      </c>
      <c r="S390" s="1260">
        <v>375</v>
      </c>
      <c r="T390" s="1261"/>
      <c r="U390" s="1262"/>
      <c r="V390" s="1263"/>
      <c r="W390" s="587">
        <f t="shared" si="39"/>
        <v>0</v>
      </c>
      <c r="Y390" s="1260">
        <v>375</v>
      </c>
      <c r="Z390" s="1261"/>
      <c r="AA390" s="1262"/>
      <c r="AB390" s="1263"/>
      <c r="AC390" s="587">
        <f t="shared" si="40"/>
        <v>0</v>
      </c>
      <c r="AE390" s="1260">
        <v>375</v>
      </c>
      <c r="AF390" s="1261"/>
      <c r="AG390" s="1262"/>
      <c r="AH390" s="1263"/>
      <c r="AI390" s="587">
        <f t="shared" si="41"/>
        <v>0</v>
      </c>
      <c r="AK390" s="1260">
        <v>375</v>
      </c>
      <c r="AL390" s="1261"/>
      <c r="AM390" s="1262"/>
      <c r="AN390" s="1263"/>
      <c r="AO390" s="587">
        <f t="shared" si="42"/>
        <v>0</v>
      </c>
      <c r="AQ390" s="1260">
        <v>375</v>
      </c>
      <c r="AR390" s="1261"/>
      <c r="AS390" s="1262"/>
      <c r="AT390" s="1263"/>
      <c r="AU390" s="587">
        <f t="shared" si="43"/>
        <v>0</v>
      </c>
      <c r="AW390" s="1260">
        <v>375</v>
      </c>
      <c r="AX390" s="1261"/>
      <c r="AY390" s="1262"/>
      <c r="AZ390" s="1263"/>
      <c r="BA390" s="587">
        <f t="shared" si="44"/>
        <v>0</v>
      </c>
    </row>
    <row r="391" spans="1:53" s="17" customFormat="1" ht="16.75" hidden="1" customHeight="1" outlineLevel="1">
      <c r="A391" s="1260">
        <v>376</v>
      </c>
      <c r="B391" s="1261"/>
      <c r="C391" s="1262"/>
      <c r="D391" s="1263"/>
      <c r="E391" s="587">
        <f t="shared" si="36"/>
        <v>0</v>
      </c>
      <c r="G391" s="1260">
        <v>376</v>
      </c>
      <c r="H391" s="1261"/>
      <c r="I391" s="1262"/>
      <c r="J391" s="1263"/>
      <c r="K391" s="587">
        <f t="shared" si="37"/>
        <v>0</v>
      </c>
      <c r="M391" s="1260">
        <v>376</v>
      </c>
      <c r="N391" s="1261"/>
      <c r="O391" s="1262"/>
      <c r="P391" s="1263"/>
      <c r="Q391" s="587">
        <f t="shared" si="38"/>
        <v>0</v>
      </c>
      <c r="S391" s="1260">
        <v>376</v>
      </c>
      <c r="T391" s="1261"/>
      <c r="U391" s="1262"/>
      <c r="V391" s="1263"/>
      <c r="W391" s="587">
        <f t="shared" si="39"/>
        <v>0</v>
      </c>
      <c r="Y391" s="1260">
        <v>376</v>
      </c>
      <c r="Z391" s="1261"/>
      <c r="AA391" s="1262"/>
      <c r="AB391" s="1263"/>
      <c r="AC391" s="587">
        <f t="shared" si="40"/>
        <v>0</v>
      </c>
      <c r="AE391" s="1260">
        <v>376</v>
      </c>
      <c r="AF391" s="1261"/>
      <c r="AG391" s="1262"/>
      <c r="AH391" s="1263"/>
      <c r="AI391" s="587">
        <f t="shared" si="41"/>
        <v>0</v>
      </c>
      <c r="AK391" s="1260">
        <v>376</v>
      </c>
      <c r="AL391" s="1261"/>
      <c r="AM391" s="1262"/>
      <c r="AN391" s="1263"/>
      <c r="AO391" s="587">
        <f t="shared" si="42"/>
        <v>0</v>
      </c>
      <c r="AQ391" s="1260">
        <v>376</v>
      </c>
      <c r="AR391" s="1261"/>
      <c r="AS391" s="1262"/>
      <c r="AT391" s="1263"/>
      <c r="AU391" s="587">
        <f t="shared" si="43"/>
        <v>0</v>
      </c>
      <c r="AW391" s="1260">
        <v>376</v>
      </c>
      <c r="AX391" s="1261"/>
      <c r="AY391" s="1262"/>
      <c r="AZ391" s="1263"/>
      <c r="BA391" s="587">
        <f t="shared" si="44"/>
        <v>0</v>
      </c>
    </row>
    <row r="392" spans="1:53" s="17" customFormat="1" ht="16.75" hidden="1" customHeight="1" outlineLevel="1">
      <c r="A392" s="1260">
        <v>377</v>
      </c>
      <c r="B392" s="1261"/>
      <c r="C392" s="1262"/>
      <c r="D392" s="1263"/>
      <c r="E392" s="587">
        <f t="shared" si="36"/>
        <v>0</v>
      </c>
      <c r="G392" s="1260">
        <v>377</v>
      </c>
      <c r="H392" s="1261"/>
      <c r="I392" s="1262"/>
      <c r="J392" s="1263"/>
      <c r="K392" s="587">
        <f t="shared" si="37"/>
        <v>0</v>
      </c>
      <c r="M392" s="1260">
        <v>377</v>
      </c>
      <c r="N392" s="1261"/>
      <c r="O392" s="1262"/>
      <c r="P392" s="1263"/>
      <c r="Q392" s="587">
        <f t="shared" si="38"/>
        <v>0</v>
      </c>
      <c r="S392" s="1260">
        <v>377</v>
      </c>
      <c r="T392" s="1261"/>
      <c r="U392" s="1262"/>
      <c r="V392" s="1263"/>
      <c r="W392" s="587">
        <f t="shared" si="39"/>
        <v>0</v>
      </c>
      <c r="Y392" s="1260">
        <v>377</v>
      </c>
      <c r="Z392" s="1261"/>
      <c r="AA392" s="1262"/>
      <c r="AB392" s="1263"/>
      <c r="AC392" s="587">
        <f t="shared" si="40"/>
        <v>0</v>
      </c>
      <c r="AE392" s="1260">
        <v>377</v>
      </c>
      <c r="AF392" s="1261"/>
      <c r="AG392" s="1262"/>
      <c r="AH392" s="1263"/>
      <c r="AI392" s="587">
        <f t="shared" si="41"/>
        <v>0</v>
      </c>
      <c r="AK392" s="1260">
        <v>377</v>
      </c>
      <c r="AL392" s="1261"/>
      <c r="AM392" s="1262"/>
      <c r="AN392" s="1263"/>
      <c r="AO392" s="587">
        <f t="shared" si="42"/>
        <v>0</v>
      </c>
      <c r="AQ392" s="1260">
        <v>377</v>
      </c>
      <c r="AR392" s="1261"/>
      <c r="AS392" s="1262"/>
      <c r="AT392" s="1263"/>
      <c r="AU392" s="587">
        <f t="shared" si="43"/>
        <v>0</v>
      </c>
      <c r="AW392" s="1260">
        <v>377</v>
      </c>
      <c r="AX392" s="1261"/>
      <c r="AY392" s="1262"/>
      <c r="AZ392" s="1263"/>
      <c r="BA392" s="587">
        <f t="shared" si="44"/>
        <v>0</v>
      </c>
    </row>
    <row r="393" spans="1:53" s="17" customFormat="1" ht="16.75" hidden="1" customHeight="1" outlineLevel="1">
      <c r="A393" s="1260">
        <v>378</v>
      </c>
      <c r="B393" s="1261"/>
      <c r="C393" s="1262"/>
      <c r="D393" s="1263"/>
      <c r="E393" s="587">
        <f t="shared" si="36"/>
        <v>0</v>
      </c>
      <c r="G393" s="1260">
        <v>378</v>
      </c>
      <c r="H393" s="1261"/>
      <c r="I393" s="1262"/>
      <c r="J393" s="1263"/>
      <c r="K393" s="587">
        <f t="shared" si="37"/>
        <v>0</v>
      </c>
      <c r="M393" s="1260">
        <v>378</v>
      </c>
      <c r="N393" s="1261"/>
      <c r="O393" s="1262"/>
      <c r="P393" s="1263"/>
      <c r="Q393" s="587">
        <f t="shared" si="38"/>
        <v>0</v>
      </c>
      <c r="S393" s="1260">
        <v>378</v>
      </c>
      <c r="T393" s="1261"/>
      <c r="U393" s="1262"/>
      <c r="V393" s="1263"/>
      <c r="W393" s="587">
        <f t="shared" si="39"/>
        <v>0</v>
      </c>
      <c r="Y393" s="1260">
        <v>378</v>
      </c>
      <c r="Z393" s="1261"/>
      <c r="AA393" s="1262"/>
      <c r="AB393" s="1263"/>
      <c r="AC393" s="587">
        <f t="shared" si="40"/>
        <v>0</v>
      </c>
      <c r="AE393" s="1260">
        <v>378</v>
      </c>
      <c r="AF393" s="1261"/>
      <c r="AG393" s="1262"/>
      <c r="AH393" s="1263"/>
      <c r="AI393" s="587">
        <f t="shared" si="41"/>
        <v>0</v>
      </c>
      <c r="AK393" s="1260">
        <v>378</v>
      </c>
      <c r="AL393" s="1261"/>
      <c r="AM393" s="1262"/>
      <c r="AN393" s="1263"/>
      <c r="AO393" s="587">
        <f t="shared" si="42"/>
        <v>0</v>
      </c>
      <c r="AQ393" s="1260">
        <v>378</v>
      </c>
      <c r="AR393" s="1261"/>
      <c r="AS393" s="1262"/>
      <c r="AT393" s="1263"/>
      <c r="AU393" s="587">
        <f t="shared" si="43"/>
        <v>0</v>
      </c>
      <c r="AW393" s="1260">
        <v>378</v>
      </c>
      <c r="AX393" s="1261"/>
      <c r="AY393" s="1262"/>
      <c r="AZ393" s="1263"/>
      <c r="BA393" s="587">
        <f t="shared" si="44"/>
        <v>0</v>
      </c>
    </row>
    <row r="394" spans="1:53" s="17" customFormat="1" ht="16.75" hidden="1" customHeight="1" outlineLevel="1">
      <c r="A394" s="1260">
        <v>379</v>
      </c>
      <c r="B394" s="1261"/>
      <c r="C394" s="1262"/>
      <c r="D394" s="1263"/>
      <c r="E394" s="587">
        <f t="shared" si="36"/>
        <v>0</v>
      </c>
      <c r="G394" s="1260">
        <v>379</v>
      </c>
      <c r="H394" s="1261"/>
      <c r="I394" s="1262"/>
      <c r="J394" s="1263"/>
      <c r="K394" s="587">
        <f t="shared" si="37"/>
        <v>0</v>
      </c>
      <c r="M394" s="1260">
        <v>379</v>
      </c>
      <c r="N394" s="1261"/>
      <c r="O394" s="1262"/>
      <c r="P394" s="1263"/>
      <c r="Q394" s="587">
        <f t="shared" si="38"/>
        <v>0</v>
      </c>
      <c r="S394" s="1260">
        <v>379</v>
      </c>
      <c r="T394" s="1261"/>
      <c r="U394" s="1262"/>
      <c r="V394" s="1263"/>
      <c r="W394" s="587">
        <f t="shared" si="39"/>
        <v>0</v>
      </c>
      <c r="Y394" s="1260">
        <v>379</v>
      </c>
      <c r="Z394" s="1261"/>
      <c r="AA394" s="1262"/>
      <c r="AB394" s="1263"/>
      <c r="AC394" s="587">
        <f t="shared" si="40"/>
        <v>0</v>
      </c>
      <c r="AE394" s="1260">
        <v>379</v>
      </c>
      <c r="AF394" s="1261"/>
      <c r="AG394" s="1262"/>
      <c r="AH394" s="1263"/>
      <c r="AI394" s="587">
        <f t="shared" si="41"/>
        <v>0</v>
      </c>
      <c r="AK394" s="1260">
        <v>379</v>
      </c>
      <c r="AL394" s="1261"/>
      <c r="AM394" s="1262"/>
      <c r="AN394" s="1263"/>
      <c r="AO394" s="587">
        <f t="shared" si="42"/>
        <v>0</v>
      </c>
      <c r="AQ394" s="1260">
        <v>379</v>
      </c>
      <c r="AR394" s="1261"/>
      <c r="AS394" s="1262"/>
      <c r="AT394" s="1263"/>
      <c r="AU394" s="587">
        <f t="shared" si="43"/>
        <v>0</v>
      </c>
      <c r="AW394" s="1260">
        <v>379</v>
      </c>
      <c r="AX394" s="1261"/>
      <c r="AY394" s="1262"/>
      <c r="AZ394" s="1263"/>
      <c r="BA394" s="587">
        <f t="shared" si="44"/>
        <v>0</v>
      </c>
    </row>
    <row r="395" spans="1:53" s="17" customFormat="1" ht="16.75" hidden="1" customHeight="1" outlineLevel="1">
      <c r="A395" s="1260">
        <v>380</v>
      </c>
      <c r="B395" s="1261"/>
      <c r="C395" s="1262"/>
      <c r="D395" s="1263"/>
      <c r="E395" s="587">
        <f t="shared" si="36"/>
        <v>0</v>
      </c>
      <c r="G395" s="1260">
        <v>380</v>
      </c>
      <c r="H395" s="1261"/>
      <c r="I395" s="1262"/>
      <c r="J395" s="1263"/>
      <c r="K395" s="587">
        <f t="shared" si="37"/>
        <v>0</v>
      </c>
      <c r="M395" s="1260">
        <v>380</v>
      </c>
      <c r="N395" s="1261"/>
      <c r="O395" s="1262"/>
      <c r="P395" s="1263"/>
      <c r="Q395" s="587">
        <f t="shared" si="38"/>
        <v>0</v>
      </c>
      <c r="S395" s="1260">
        <v>380</v>
      </c>
      <c r="T395" s="1261"/>
      <c r="U395" s="1262"/>
      <c r="V395" s="1263"/>
      <c r="W395" s="587">
        <f t="shared" si="39"/>
        <v>0</v>
      </c>
      <c r="Y395" s="1260">
        <v>380</v>
      </c>
      <c r="Z395" s="1261"/>
      <c r="AA395" s="1262"/>
      <c r="AB395" s="1263"/>
      <c r="AC395" s="587">
        <f t="shared" si="40"/>
        <v>0</v>
      </c>
      <c r="AE395" s="1260">
        <v>380</v>
      </c>
      <c r="AF395" s="1261"/>
      <c r="AG395" s="1262"/>
      <c r="AH395" s="1263"/>
      <c r="AI395" s="587">
        <f t="shared" si="41"/>
        <v>0</v>
      </c>
      <c r="AK395" s="1260">
        <v>380</v>
      </c>
      <c r="AL395" s="1261"/>
      <c r="AM395" s="1262"/>
      <c r="AN395" s="1263"/>
      <c r="AO395" s="587">
        <f t="shared" si="42"/>
        <v>0</v>
      </c>
      <c r="AQ395" s="1260">
        <v>380</v>
      </c>
      <c r="AR395" s="1261"/>
      <c r="AS395" s="1262"/>
      <c r="AT395" s="1263"/>
      <c r="AU395" s="587">
        <f t="shared" si="43"/>
        <v>0</v>
      </c>
      <c r="AW395" s="1260">
        <v>380</v>
      </c>
      <c r="AX395" s="1261"/>
      <c r="AY395" s="1262"/>
      <c r="AZ395" s="1263"/>
      <c r="BA395" s="587">
        <f t="shared" si="44"/>
        <v>0</v>
      </c>
    </row>
    <row r="396" spans="1:53" s="17" customFormat="1" ht="16.75" hidden="1" customHeight="1" outlineLevel="1">
      <c r="A396" s="1260">
        <v>381</v>
      </c>
      <c r="B396" s="1261"/>
      <c r="C396" s="1262"/>
      <c r="D396" s="1263"/>
      <c r="E396" s="587">
        <f t="shared" si="36"/>
        <v>0</v>
      </c>
      <c r="G396" s="1260">
        <v>381</v>
      </c>
      <c r="H396" s="1261"/>
      <c r="I396" s="1262"/>
      <c r="J396" s="1263"/>
      <c r="K396" s="587">
        <f t="shared" si="37"/>
        <v>0</v>
      </c>
      <c r="M396" s="1260">
        <v>381</v>
      </c>
      <c r="N396" s="1261"/>
      <c r="O396" s="1262"/>
      <c r="P396" s="1263"/>
      <c r="Q396" s="587">
        <f t="shared" si="38"/>
        <v>0</v>
      </c>
      <c r="S396" s="1260">
        <v>381</v>
      </c>
      <c r="T396" s="1261"/>
      <c r="U396" s="1262"/>
      <c r="V396" s="1263"/>
      <c r="W396" s="587">
        <f t="shared" si="39"/>
        <v>0</v>
      </c>
      <c r="Y396" s="1260">
        <v>381</v>
      </c>
      <c r="Z396" s="1261"/>
      <c r="AA396" s="1262"/>
      <c r="AB396" s="1263"/>
      <c r="AC396" s="587">
        <f t="shared" si="40"/>
        <v>0</v>
      </c>
      <c r="AE396" s="1260">
        <v>381</v>
      </c>
      <c r="AF396" s="1261"/>
      <c r="AG396" s="1262"/>
      <c r="AH396" s="1263"/>
      <c r="AI396" s="587">
        <f t="shared" si="41"/>
        <v>0</v>
      </c>
      <c r="AK396" s="1260">
        <v>381</v>
      </c>
      <c r="AL396" s="1261"/>
      <c r="AM396" s="1262"/>
      <c r="AN396" s="1263"/>
      <c r="AO396" s="587">
        <f t="shared" si="42"/>
        <v>0</v>
      </c>
      <c r="AQ396" s="1260">
        <v>381</v>
      </c>
      <c r="AR396" s="1261"/>
      <c r="AS396" s="1262"/>
      <c r="AT396" s="1263"/>
      <c r="AU396" s="587">
        <f t="shared" si="43"/>
        <v>0</v>
      </c>
      <c r="AW396" s="1260">
        <v>381</v>
      </c>
      <c r="AX396" s="1261"/>
      <c r="AY396" s="1262"/>
      <c r="AZ396" s="1263"/>
      <c r="BA396" s="587">
        <f t="shared" si="44"/>
        <v>0</v>
      </c>
    </row>
    <row r="397" spans="1:53" s="17" customFormat="1" ht="16.75" hidden="1" customHeight="1" outlineLevel="1">
      <c r="A397" s="1260">
        <v>382</v>
      </c>
      <c r="B397" s="1261"/>
      <c r="C397" s="1262"/>
      <c r="D397" s="1263"/>
      <c r="E397" s="587">
        <f t="shared" si="36"/>
        <v>0</v>
      </c>
      <c r="G397" s="1260">
        <v>382</v>
      </c>
      <c r="H397" s="1261"/>
      <c r="I397" s="1262"/>
      <c r="J397" s="1263"/>
      <c r="K397" s="587">
        <f t="shared" si="37"/>
        <v>0</v>
      </c>
      <c r="M397" s="1260">
        <v>382</v>
      </c>
      <c r="N397" s="1261"/>
      <c r="O397" s="1262"/>
      <c r="P397" s="1263"/>
      <c r="Q397" s="587">
        <f t="shared" si="38"/>
        <v>0</v>
      </c>
      <c r="S397" s="1260">
        <v>382</v>
      </c>
      <c r="T397" s="1261"/>
      <c r="U397" s="1262"/>
      <c r="V397" s="1263"/>
      <c r="W397" s="587">
        <f t="shared" si="39"/>
        <v>0</v>
      </c>
      <c r="Y397" s="1260">
        <v>382</v>
      </c>
      <c r="Z397" s="1261"/>
      <c r="AA397" s="1262"/>
      <c r="AB397" s="1263"/>
      <c r="AC397" s="587">
        <f t="shared" si="40"/>
        <v>0</v>
      </c>
      <c r="AE397" s="1260">
        <v>382</v>
      </c>
      <c r="AF397" s="1261"/>
      <c r="AG397" s="1262"/>
      <c r="AH397" s="1263"/>
      <c r="AI397" s="587">
        <f t="shared" si="41"/>
        <v>0</v>
      </c>
      <c r="AK397" s="1260">
        <v>382</v>
      </c>
      <c r="AL397" s="1261"/>
      <c r="AM397" s="1262"/>
      <c r="AN397" s="1263"/>
      <c r="AO397" s="587">
        <f t="shared" si="42"/>
        <v>0</v>
      </c>
      <c r="AQ397" s="1260">
        <v>382</v>
      </c>
      <c r="AR397" s="1261"/>
      <c r="AS397" s="1262"/>
      <c r="AT397" s="1263"/>
      <c r="AU397" s="587">
        <f t="shared" si="43"/>
        <v>0</v>
      </c>
      <c r="AW397" s="1260">
        <v>382</v>
      </c>
      <c r="AX397" s="1261"/>
      <c r="AY397" s="1262"/>
      <c r="AZ397" s="1263"/>
      <c r="BA397" s="587">
        <f t="shared" si="44"/>
        <v>0</v>
      </c>
    </row>
    <row r="398" spans="1:53" s="17" customFormat="1" ht="16.75" hidden="1" customHeight="1" outlineLevel="1">
      <c r="A398" s="1260">
        <v>383</v>
      </c>
      <c r="B398" s="1261"/>
      <c r="C398" s="1262"/>
      <c r="D398" s="1263"/>
      <c r="E398" s="587">
        <f t="shared" si="36"/>
        <v>0</v>
      </c>
      <c r="G398" s="1260">
        <v>383</v>
      </c>
      <c r="H398" s="1261"/>
      <c r="I398" s="1262"/>
      <c r="J398" s="1263"/>
      <c r="K398" s="587">
        <f t="shared" si="37"/>
        <v>0</v>
      </c>
      <c r="M398" s="1260">
        <v>383</v>
      </c>
      <c r="N398" s="1261"/>
      <c r="O398" s="1262"/>
      <c r="P398" s="1263"/>
      <c r="Q398" s="587">
        <f t="shared" si="38"/>
        <v>0</v>
      </c>
      <c r="S398" s="1260">
        <v>383</v>
      </c>
      <c r="T398" s="1261"/>
      <c r="U398" s="1262"/>
      <c r="V398" s="1263"/>
      <c r="W398" s="587">
        <f t="shared" si="39"/>
        <v>0</v>
      </c>
      <c r="Y398" s="1260">
        <v>383</v>
      </c>
      <c r="Z398" s="1261"/>
      <c r="AA398" s="1262"/>
      <c r="AB398" s="1263"/>
      <c r="AC398" s="587">
        <f t="shared" si="40"/>
        <v>0</v>
      </c>
      <c r="AE398" s="1260">
        <v>383</v>
      </c>
      <c r="AF398" s="1261"/>
      <c r="AG398" s="1262"/>
      <c r="AH398" s="1263"/>
      <c r="AI398" s="587">
        <f t="shared" si="41"/>
        <v>0</v>
      </c>
      <c r="AK398" s="1260">
        <v>383</v>
      </c>
      <c r="AL398" s="1261"/>
      <c r="AM398" s="1262"/>
      <c r="AN398" s="1263"/>
      <c r="AO398" s="587">
        <f t="shared" si="42"/>
        <v>0</v>
      </c>
      <c r="AQ398" s="1260">
        <v>383</v>
      </c>
      <c r="AR398" s="1261"/>
      <c r="AS398" s="1262"/>
      <c r="AT398" s="1263"/>
      <c r="AU398" s="587">
        <f t="shared" si="43"/>
        <v>0</v>
      </c>
      <c r="AW398" s="1260">
        <v>383</v>
      </c>
      <c r="AX398" s="1261"/>
      <c r="AY398" s="1262"/>
      <c r="AZ398" s="1263"/>
      <c r="BA398" s="587">
        <f t="shared" si="44"/>
        <v>0</v>
      </c>
    </row>
    <row r="399" spans="1:53" s="17" customFormat="1" ht="16.75" hidden="1" customHeight="1" outlineLevel="1">
      <c r="A399" s="1260">
        <v>384</v>
      </c>
      <c r="B399" s="1261"/>
      <c r="C399" s="1262"/>
      <c r="D399" s="1263"/>
      <c r="E399" s="587">
        <f t="shared" si="36"/>
        <v>0</v>
      </c>
      <c r="G399" s="1260">
        <v>384</v>
      </c>
      <c r="H399" s="1261"/>
      <c r="I399" s="1262"/>
      <c r="J399" s="1263"/>
      <c r="K399" s="587">
        <f t="shared" si="37"/>
        <v>0</v>
      </c>
      <c r="M399" s="1260">
        <v>384</v>
      </c>
      <c r="N399" s="1261"/>
      <c r="O399" s="1262"/>
      <c r="P399" s="1263"/>
      <c r="Q399" s="587">
        <f t="shared" si="38"/>
        <v>0</v>
      </c>
      <c r="S399" s="1260">
        <v>384</v>
      </c>
      <c r="T399" s="1261"/>
      <c r="U399" s="1262"/>
      <c r="V399" s="1263"/>
      <c r="W399" s="587">
        <f t="shared" si="39"/>
        <v>0</v>
      </c>
      <c r="Y399" s="1260">
        <v>384</v>
      </c>
      <c r="Z399" s="1261"/>
      <c r="AA399" s="1262"/>
      <c r="AB399" s="1263"/>
      <c r="AC399" s="587">
        <f t="shared" si="40"/>
        <v>0</v>
      </c>
      <c r="AE399" s="1260">
        <v>384</v>
      </c>
      <c r="AF399" s="1261"/>
      <c r="AG399" s="1262"/>
      <c r="AH399" s="1263"/>
      <c r="AI399" s="587">
        <f t="shared" si="41"/>
        <v>0</v>
      </c>
      <c r="AK399" s="1260">
        <v>384</v>
      </c>
      <c r="AL399" s="1261"/>
      <c r="AM399" s="1262"/>
      <c r="AN399" s="1263"/>
      <c r="AO399" s="587">
        <f t="shared" si="42"/>
        <v>0</v>
      </c>
      <c r="AQ399" s="1260">
        <v>384</v>
      </c>
      <c r="AR399" s="1261"/>
      <c r="AS399" s="1262"/>
      <c r="AT399" s="1263"/>
      <c r="AU399" s="587">
        <f t="shared" si="43"/>
        <v>0</v>
      </c>
      <c r="AW399" s="1260">
        <v>384</v>
      </c>
      <c r="AX399" s="1261"/>
      <c r="AY399" s="1262"/>
      <c r="AZ399" s="1263"/>
      <c r="BA399" s="587">
        <f t="shared" si="44"/>
        <v>0</v>
      </c>
    </row>
    <row r="400" spans="1:53" s="17" customFormat="1" ht="16.75" hidden="1" customHeight="1" outlineLevel="1">
      <c r="A400" s="1260">
        <v>385</v>
      </c>
      <c r="B400" s="1261"/>
      <c r="C400" s="1262"/>
      <c r="D400" s="1263"/>
      <c r="E400" s="587">
        <f t="shared" si="36"/>
        <v>0</v>
      </c>
      <c r="G400" s="1260">
        <v>385</v>
      </c>
      <c r="H400" s="1261"/>
      <c r="I400" s="1262"/>
      <c r="J400" s="1263"/>
      <c r="K400" s="587">
        <f t="shared" si="37"/>
        <v>0</v>
      </c>
      <c r="M400" s="1260">
        <v>385</v>
      </c>
      <c r="N400" s="1261"/>
      <c r="O400" s="1262"/>
      <c r="P400" s="1263"/>
      <c r="Q400" s="587">
        <f t="shared" si="38"/>
        <v>0</v>
      </c>
      <c r="S400" s="1260">
        <v>385</v>
      </c>
      <c r="T400" s="1261"/>
      <c r="U400" s="1262"/>
      <c r="V400" s="1263"/>
      <c r="W400" s="587">
        <f t="shared" si="39"/>
        <v>0</v>
      </c>
      <c r="Y400" s="1260">
        <v>385</v>
      </c>
      <c r="Z400" s="1261"/>
      <c r="AA400" s="1262"/>
      <c r="AB400" s="1263"/>
      <c r="AC400" s="587">
        <f t="shared" si="40"/>
        <v>0</v>
      </c>
      <c r="AE400" s="1260">
        <v>385</v>
      </c>
      <c r="AF400" s="1261"/>
      <c r="AG400" s="1262"/>
      <c r="AH400" s="1263"/>
      <c r="AI400" s="587">
        <f t="shared" si="41"/>
        <v>0</v>
      </c>
      <c r="AK400" s="1260">
        <v>385</v>
      </c>
      <c r="AL400" s="1261"/>
      <c r="AM400" s="1262"/>
      <c r="AN400" s="1263"/>
      <c r="AO400" s="587">
        <f t="shared" si="42"/>
        <v>0</v>
      </c>
      <c r="AQ400" s="1260">
        <v>385</v>
      </c>
      <c r="AR400" s="1261"/>
      <c r="AS400" s="1262"/>
      <c r="AT400" s="1263"/>
      <c r="AU400" s="587">
        <f t="shared" si="43"/>
        <v>0</v>
      </c>
      <c r="AW400" s="1260">
        <v>385</v>
      </c>
      <c r="AX400" s="1261"/>
      <c r="AY400" s="1262"/>
      <c r="AZ400" s="1263"/>
      <c r="BA400" s="587">
        <f t="shared" si="44"/>
        <v>0</v>
      </c>
    </row>
    <row r="401" spans="1:53" s="17" customFormat="1" ht="16.75" hidden="1" customHeight="1" outlineLevel="1">
      <c r="A401" s="1260">
        <v>386</v>
      </c>
      <c r="B401" s="1261"/>
      <c r="C401" s="1262"/>
      <c r="D401" s="1263"/>
      <c r="E401" s="587">
        <f t="shared" si="36"/>
        <v>0</v>
      </c>
      <c r="G401" s="1260">
        <v>386</v>
      </c>
      <c r="H401" s="1261"/>
      <c r="I401" s="1262"/>
      <c r="J401" s="1263"/>
      <c r="K401" s="587">
        <f t="shared" si="37"/>
        <v>0</v>
      </c>
      <c r="M401" s="1260">
        <v>386</v>
      </c>
      <c r="N401" s="1261"/>
      <c r="O401" s="1262"/>
      <c r="P401" s="1263"/>
      <c r="Q401" s="587">
        <f t="shared" si="38"/>
        <v>0</v>
      </c>
      <c r="S401" s="1260">
        <v>386</v>
      </c>
      <c r="T401" s="1261"/>
      <c r="U401" s="1262"/>
      <c r="V401" s="1263"/>
      <c r="W401" s="587">
        <f t="shared" si="39"/>
        <v>0</v>
      </c>
      <c r="Y401" s="1260">
        <v>386</v>
      </c>
      <c r="Z401" s="1261"/>
      <c r="AA401" s="1262"/>
      <c r="AB401" s="1263"/>
      <c r="AC401" s="587">
        <f t="shared" si="40"/>
        <v>0</v>
      </c>
      <c r="AE401" s="1260">
        <v>386</v>
      </c>
      <c r="AF401" s="1261"/>
      <c r="AG401" s="1262"/>
      <c r="AH401" s="1263"/>
      <c r="AI401" s="587">
        <f t="shared" si="41"/>
        <v>0</v>
      </c>
      <c r="AK401" s="1260">
        <v>386</v>
      </c>
      <c r="AL401" s="1261"/>
      <c r="AM401" s="1262"/>
      <c r="AN401" s="1263"/>
      <c r="AO401" s="587">
        <f t="shared" si="42"/>
        <v>0</v>
      </c>
      <c r="AQ401" s="1260">
        <v>386</v>
      </c>
      <c r="AR401" s="1261"/>
      <c r="AS401" s="1262"/>
      <c r="AT401" s="1263"/>
      <c r="AU401" s="587">
        <f t="shared" si="43"/>
        <v>0</v>
      </c>
      <c r="AW401" s="1260">
        <v>386</v>
      </c>
      <c r="AX401" s="1261"/>
      <c r="AY401" s="1262"/>
      <c r="AZ401" s="1263"/>
      <c r="BA401" s="587">
        <f t="shared" si="44"/>
        <v>0</v>
      </c>
    </row>
    <row r="402" spans="1:53" s="17" customFormat="1" ht="16.75" hidden="1" customHeight="1" outlineLevel="1">
      <c r="A402" s="1260">
        <v>387</v>
      </c>
      <c r="B402" s="1261"/>
      <c r="C402" s="1262"/>
      <c r="D402" s="1263"/>
      <c r="E402" s="587">
        <f t="shared" si="36"/>
        <v>0</v>
      </c>
      <c r="G402" s="1260">
        <v>387</v>
      </c>
      <c r="H402" s="1261"/>
      <c r="I402" s="1262"/>
      <c r="J402" s="1263"/>
      <c r="K402" s="587">
        <f t="shared" si="37"/>
        <v>0</v>
      </c>
      <c r="M402" s="1260">
        <v>387</v>
      </c>
      <c r="N402" s="1261"/>
      <c r="O402" s="1262"/>
      <c r="P402" s="1263"/>
      <c r="Q402" s="587">
        <f t="shared" si="38"/>
        <v>0</v>
      </c>
      <c r="S402" s="1260">
        <v>387</v>
      </c>
      <c r="T402" s="1261"/>
      <c r="U402" s="1262"/>
      <c r="V402" s="1263"/>
      <c r="W402" s="587">
        <f t="shared" si="39"/>
        <v>0</v>
      </c>
      <c r="Y402" s="1260">
        <v>387</v>
      </c>
      <c r="Z402" s="1261"/>
      <c r="AA402" s="1262"/>
      <c r="AB402" s="1263"/>
      <c r="AC402" s="587">
        <f t="shared" si="40"/>
        <v>0</v>
      </c>
      <c r="AE402" s="1260">
        <v>387</v>
      </c>
      <c r="AF402" s="1261"/>
      <c r="AG402" s="1262"/>
      <c r="AH402" s="1263"/>
      <c r="AI402" s="587">
        <f t="shared" si="41"/>
        <v>0</v>
      </c>
      <c r="AK402" s="1260">
        <v>387</v>
      </c>
      <c r="AL402" s="1261"/>
      <c r="AM402" s="1262"/>
      <c r="AN402" s="1263"/>
      <c r="AO402" s="587">
        <f t="shared" si="42"/>
        <v>0</v>
      </c>
      <c r="AQ402" s="1260">
        <v>387</v>
      </c>
      <c r="AR402" s="1261"/>
      <c r="AS402" s="1262"/>
      <c r="AT402" s="1263"/>
      <c r="AU402" s="587">
        <f t="shared" si="43"/>
        <v>0</v>
      </c>
      <c r="AW402" s="1260">
        <v>387</v>
      </c>
      <c r="AX402" s="1261"/>
      <c r="AY402" s="1262"/>
      <c r="AZ402" s="1263"/>
      <c r="BA402" s="587">
        <f t="shared" si="44"/>
        <v>0</v>
      </c>
    </row>
    <row r="403" spans="1:53" s="17" customFormat="1" ht="16.75" hidden="1" customHeight="1" outlineLevel="1">
      <c r="A403" s="1260">
        <v>388</v>
      </c>
      <c r="B403" s="1261"/>
      <c r="C403" s="1262"/>
      <c r="D403" s="1263"/>
      <c r="E403" s="587">
        <f t="shared" si="36"/>
        <v>0</v>
      </c>
      <c r="G403" s="1260">
        <v>388</v>
      </c>
      <c r="H403" s="1261"/>
      <c r="I403" s="1262"/>
      <c r="J403" s="1263"/>
      <c r="K403" s="587">
        <f t="shared" si="37"/>
        <v>0</v>
      </c>
      <c r="M403" s="1260">
        <v>388</v>
      </c>
      <c r="N403" s="1261"/>
      <c r="O403" s="1262"/>
      <c r="P403" s="1263"/>
      <c r="Q403" s="587">
        <f t="shared" si="38"/>
        <v>0</v>
      </c>
      <c r="S403" s="1260">
        <v>388</v>
      </c>
      <c r="T403" s="1261"/>
      <c r="U403" s="1262"/>
      <c r="V403" s="1263"/>
      <c r="W403" s="587">
        <f t="shared" si="39"/>
        <v>0</v>
      </c>
      <c r="Y403" s="1260">
        <v>388</v>
      </c>
      <c r="Z403" s="1261"/>
      <c r="AA403" s="1262"/>
      <c r="AB403" s="1263"/>
      <c r="AC403" s="587">
        <f t="shared" si="40"/>
        <v>0</v>
      </c>
      <c r="AE403" s="1260">
        <v>388</v>
      </c>
      <c r="AF403" s="1261"/>
      <c r="AG403" s="1262"/>
      <c r="AH403" s="1263"/>
      <c r="AI403" s="587">
        <f t="shared" si="41"/>
        <v>0</v>
      </c>
      <c r="AK403" s="1260">
        <v>388</v>
      </c>
      <c r="AL403" s="1261"/>
      <c r="AM403" s="1262"/>
      <c r="AN403" s="1263"/>
      <c r="AO403" s="587">
        <f t="shared" si="42"/>
        <v>0</v>
      </c>
      <c r="AQ403" s="1260">
        <v>388</v>
      </c>
      <c r="AR403" s="1261"/>
      <c r="AS403" s="1262"/>
      <c r="AT403" s="1263"/>
      <c r="AU403" s="587">
        <f t="shared" si="43"/>
        <v>0</v>
      </c>
      <c r="AW403" s="1260">
        <v>388</v>
      </c>
      <c r="AX403" s="1261"/>
      <c r="AY403" s="1262"/>
      <c r="AZ403" s="1263"/>
      <c r="BA403" s="587">
        <f t="shared" si="44"/>
        <v>0</v>
      </c>
    </row>
    <row r="404" spans="1:53" s="17" customFormat="1" ht="16.75" hidden="1" customHeight="1" outlineLevel="1">
      <c r="A404" s="1260">
        <v>389</v>
      </c>
      <c r="B404" s="1261"/>
      <c r="C404" s="1262"/>
      <c r="D404" s="1263"/>
      <c r="E404" s="587">
        <f t="shared" si="36"/>
        <v>0</v>
      </c>
      <c r="G404" s="1260">
        <v>389</v>
      </c>
      <c r="H404" s="1261"/>
      <c r="I404" s="1262"/>
      <c r="J404" s="1263"/>
      <c r="K404" s="587">
        <f t="shared" si="37"/>
        <v>0</v>
      </c>
      <c r="M404" s="1260">
        <v>389</v>
      </c>
      <c r="N404" s="1261"/>
      <c r="O404" s="1262"/>
      <c r="P404" s="1263"/>
      <c r="Q404" s="587">
        <f t="shared" si="38"/>
        <v>0</v>
      </c>
      <c r="S404" s="1260">
        <v>389</v>
      </c>
      <c r="T404" s="1261"/>
      <c r="U404" s="1262"/>
      <c r="V404" s="1263"/>
      <c r="W404" s="587">
        <f t="shared" si="39"/>
        <v>0</v>
      </c>
      <c r="Y404" s="1260">
        <v>389</v>
      </c>
      <c r="Z404" s="1261"/>
      <c r="AA404" s="1262"/>
      <c r="AB404" s="1263"/>
      <c r="AC404" s="587">
        <f t="shared" si="40"/>
        <v>0</v>
      </c>
      <c r="AE404" s="1260">
        <v>389</v>
      </c>
      <c r="AF404" s="1261"/>
      <c r="AG404" s="1262"/>
      <c r="AH404" s="1263"/>
      <c r="AI404" s="587">
        <f t="shared" si="41"/>
        <v>0</v>
      </c>
      <c r="AK404" s="1260">
        <v>389</v>
      </c>
      <c r="AL404" s="1261"/>
      <c r="AM404" s="1262"/>
      <c r="AN404" s="1263"/>
      <c r="AO404" s="587">
        <f t="shared" si="42"/>
        <v>0</v>
      </c>
      <c r="AQ404" s="1260">
        <v>389</v>
      </c>
      <c r="AR404" s="1261"/>
      <c r="AS404" s="1262"/>
      <c r="AT404" s="1263"/>
      <c r="AU404" s="587">
        <f t="shared" si="43"/>
        <v>0</v>
      </c>
      <c r="AW404" s="1260">
        <v>389</v>
      </c>
      <c r="AX404" s="1261"/>
      <c r="AY404" s="1262"/>
      <c r="AZ404" s="1263"/>
      <c r="BA404" s="587">
        <f t="shared" si="44"/>
        <v>0</v>
      </c>
    </row>
    <row r="405" spans="1:53" s="17" customFormat="1" ht="16.75" hidden="1" customHeight="1" outlineLevel="1">
      <c r="A405" s="1260">
        <v>390</v>
      </c>
      <c r="B405" s="1261"/>
      <c r="C405" s="1262"/>
      <c r="D405" s="1263"/>
      <c r="E405" s="587">
        <f t="shared" si="36"/>
        <v>0</v>
      </c>
      <c r="G405" s="1260">
        <v>390</v>
      </c>
      <c r="H405" s="1261"/>
      <c r="I405" s="1262"/>
      <c r="J405" s="1263"/>
      <c r="K405" s="587">
        <f t="shared" si="37"/>
        <v>0</v>
      </c>
      <c r="M405" s="1260">
        <v>390</v>
      </c>
      <c r="N405" s="1261"/>
      <c r="O405" s="1262"/>
      <c r="P405" s="1263"/>
      <c r="Q405" s="587">
        <f t="shared" si="38"/>
        <v>0</v>
      </c>
      <c r="S405" s="1260">
        <v>390</v>
      </c>
      <c r="T405" s="1261"/>
      <c r="U405" s="1262"/>
      <c r="V405" s="1263"/>
      <c r="W405" s="587">
        <f t="shared" si="39"/>
        <v>0</v>
      </c>
      <c r="Y405" s="1260">
        <v>390</v>
      </c>
      <c r="Z405" s="1261"/>
      <c r="AA405" s="1262"/>
      <c r="AB405" s="1263"/>
      <c r="AC405" s="587">
        <f t="shared" si="40"/>
        <v>0</v>
      </c>
      <c r="AE405" s="1260">
        <v>390</v>
      </c>
      <c r="AF405" s="1261"/>
      <c r="AG405" s="1262"/>
      <c r="AH405" s="1263"/>
      <c r="AI405" s="587">
        <f t="shared" si="41"/>
        <v>0</v>
      </c>
      <c r="AK405" s="1260">
        <v>390</v>
      </c>
      <c r="AL405" s="1261"/>
      <c r="AM405" s="1262"/>
      <c r="AN405" s="1263"/>
      <c r="AO405" s="587">
        <f t="shared" si="42"/>
        <v>0</v>
      </c>
      <c r="AQ405" s="1260">
        <v>390</v>
      </c>
      <c r="AR405" s="1261"/>
      <c r="AS405" s="1262"/>
      <c r="AT405" s="1263"/>
      <c r="AU405" s="587">
        <f t="shared" si="43"/>
        <v>0</v>
      </c>
      <c r="AW405" s="1260">
        <v>390</v>
      </c>
      <c r="AX405" s="1261"/>
      <c r="AY405" s="1262"/>
      <c r="AZ405" s="1263"/>
      <c r="BA405" s="587">
        <f t="shared" si="44"/>
        <v>0</v>
      </c>
    </row>
    <row r="406" spans="1:53" s="17" customFormat="1" ht="16.75" hidden="1" customHeight="1" outlineLevel="1">
      <c r="A406" s="1260">
        <v>391</v>
      </c>
      <c r="B406" s="1261"/>
      <c r="C406" s="1262"/>
      <c r="D406" s="1263"/>
      <c r="E406" s="587">
        <f t="shared" si="36"/>
        <v>0</v>
      </c>
      <c r="G406" s="1260">
        <v>391</v>
      </c>
      <c r="H406" s="1261"/>
      <c r="I406" s="1262"/>
      <c r="J406" s="1263"/>
      <c r="K406" s="587">
        <f t="shared" si="37"/>
        <v>0</v>
      </c>
      <c r="M406" s="1260">
        <v>391</v>
      </c>
      <c r="N406" s="1261"/>
      <c r="O406" s="1262"/>
      <c r="P406" s="1263"/>
      <c r="Q406" s="587">
        <f t="shared" si="38"/>
        <v>0</v>
      </c>
      <c r="S406" s="1260">
        <v>391</v>
      </c>
      <c r="T406" s="1261"/>
      <c r="U406" s="1262"/>
      <c r="V406" s="1263"/>
      <c r="W406" s="587">
        <f t="shared" si="39"/>
        <v>0</v>
      </c>
      <c r="Y406" s="1260">
        <v>391</v>
      </c>
      <c r="Z406" s="1261"/>
      <c r="AA406" s="1262"/>
      <c r="AB406" s="1263"/>
      <c r="AC406" s="587">
        <f t="shared" si="40"/>
        <v>0</v>
      </c>
      <c r="AE406" s="1260">
        <v>391</v>
      </c>
      <c r="AF406" s="1261"/>
      <c r="AG406" s="1262"/>
      <c r="AH406" s="1263"/>
      <c r="AI406" s="587">
        <f t="shared" si="41"/>
        <v>0</v>
      </c>
      <c r="AK406" s="1260">
        <v>391</v>
      </c>
      <c r="AL406" s="1261"/>
      <c r="AM406" s="1262"/>
      <c r="AN406" s="1263"/>
      <c r="AO406" s="587">
        <f t="shared" si="42"/>
        <v>0</v>
      </c>
      <c r="AQ406" s="1260">
        <v>391</v>
      </c>
      <c r="AR406" s="1261"/>
      <c r="AS406" s="1262"/>
      <c r="AT406" s="1263"/>
      <c r="AU406" s="587">
        <f t="shared" si="43"/>
        <v>0</v>
      </c>
      <c r="AW406" s="1260">
        <v>391</v>
      </c>
      <c r="AX406" s="1261"/>
      <c r="AY406" s="1262"/>
      <c r="AZ406" s="1263"/>
      <c r="BA406" s="587">
        <f t="shared" si="44"/>
        <v>0</v>
      </c>
    </row>
    <row r="407" spans="1:53" s="17" customFormat="1" ht="16.75" hidden="1" customHeight="1" outlineLevel="1">
      <c r="A407" s="1260">
        <v>392</v>
      </c>
      <c r="B407" s="1261"/>
      <c r="C407" s="1262"/>
      <c r="D407" s="1263"/>
      <c r="E407" s="587">
        <f t="shared" si="36"/>
        <v>0</v>
      </c>
      <c r="G407" s="1260">
        <v>392</v>
      </c>
      <c r="H407" s="1261"/>
      <c r="I407" s="1262"/>
      <c r="J407" s="1263"/>
      <c r="K407" s="587">
        <f t="shared" si="37"/>
        <v>0</v>
      </c>
      <c r="M407" s="1260">
        <v>392</v>
      </c>
      <c r="N407" s="1261"/>
      <c r="O407" s="1262"/>
      <c r="P407" s="1263"/>
      <c r="Q407" s="587">
        <f t="shared" si="38"/>
        <v>0</v>
      </c>
      <c r="S407" s="1260">
        <v>392</v>
      </c>
      <c r="T407" s="1261"/>
      <c r="U407" s="1262"/>
      <c r="V407" s="1263"/>
      <c r="W407" s="587">
        <f t="shared" si="39"/>
        <v>0</v>
      </c>
      <c r="Y407" s="1260">
        <v>392</v>
      </c>
      <c r="Z407" s="1261"/>
      <c r="AA407" s="1262"/>
      <c r="AB407" s="1263"/>
      <c r="AC407" s="587">
        <f t="shared" si="40"/>
        <v>0</v>
      </c>
      <c r="AE407" s="1260">
        <v>392</v>
      </c>
      <c r="AF407" s="1261"/>
      <c r="AG407" s="1262"/>
      <c r="AH407" s="1263"/>
      <c r="AI407" s="587">
        <f t="shared" si="41"/>
        <v>0</v>
      </c>
      <c r="AK407" s="1260">
        <v>392</v>
      </c>
      <c r="AL407" s="1261"/>
      <c r="AM407" s="1262"/>
      <c r="AN407" s="1263"/>
      <c r="AO407" s="587">
        <f t="shared" si="42"/>
        <v>0</v>
      </c>
      <c r="AQ407" s="1260">
        <v>392</v>
      </c>
      <c r="AR407" s="1261"/>
      <c r="AS407" s="1262"/>
      <c r="AT407" s="1263"/>
      <c r="AU407" s="587">
        <f t="shared" si="43"/>
        <v>0</v>
      </c>
      <c r="AW407" s="1260">
        <v>392</v>
      </c>
      <c r="AX407" s="1261"/>
      <c r="AY407" s="1262"/>
      <c r="AZ407" s="1263"/>
      <c r="BA407" s="587">
        <f t="shared" si="44"/>
        <v>0</v>
      </c>
    </row>
    <row r="408" spans="1:53" s="17" customFormat="1" ht="16.75" hidden="1" customHeight="1" outlineLevel="1">
      <c r="A408" s="1260">
        <v>393</v>
      </c>
      <c r="B408" s="1261"/>
      <c r="C408" s="1262"/>
      <c r="D408" s="1263"/>
      <c r="E408" s="587">
        <f t="shared" si="36"/>
        <v>0</v>
      </c>
      <c r="G408" s="1260">
        <v>393</v>
      </c>
      <c r="H408" s="1261"/>
      <c r="I408" s="1262"/>
      <c r="J408" s="1263"/>
      <c r="K408" s="587">
        <f t="shared" si="37"/>
        <v>0</v>
      </c>
      <c r="M408" s="1260">
        <v>393</v>
      </c>
      <c r="N408" s="1261"/>
      <c r="O408" s="1262"/>
      <c r="P408" s="1263"/>
      <c r="Q408" s="587">
        <f t="shared" si="38"/>
        <v>0</v>
      </c>
      <c r="S408" s="1260">
        <v>393</v>
      </c>
      <c r="T408" s="1261"/>
      <c r="U408" s="1262"/>
      <c r="V408" s="1263"/>
      <c r="W408" s="587">
        <f t="shared" si="39"/>
        <v>0</v>
      </c>
      <c r="Y408" s="1260">
        <v>393</v>
      </c>
      <c r="Z408" s="1261"/>
      <c r="AA408" s="1262"/>
      <c r="AB408" s="1263"/>
      <c r="AC408" s="587">
        <f t="shared" si="40"/>
        <v>0</v>
      </c>
      <c r="AE408" s="1260">
        <v>393</v>
      </c>
      <c r="AF408" s="1261"/>
      <c r="AG408" s="1262"/>
      <c r="AH408" s="1263"/>
      <c r="AI408" s="587">
        <f t="shared" si="41"/>
        <v>0</v>
      </c>
      <c r="AK408" s="1260">
        <v>393</v>
      </c>
      <c r="AL408" s="1261"/>
      <c r="AM408" s="1262"/>
      <c r="AN408" s="1263"/>
      <c r="AO408" s="587">
        <f t="shared" si="42"/>
        <v>0</v>
      </c>
      <c r="AQ408" s="1260">
        <v>393</v>
      </c>
      <c r="AR408" s="1261"/>
      <c r="AS408" s="1262"/>
      <c r="AT408" s="1263"/>
      <c r="AU408" s="587">
        <f t="shared" si="43"/>
        <v>0</v>
      </c>
      <c r="AW408" s="1260">
        <v>393</v>
      </c>
      <c r="AX408" s="1261"/>
      <c r="AY408" s="1262"/>
      <c r="AZ408" s="1263"/>
      <c r="BA408" s="587">
        <f t="shared" si="44"/>
        <v>0</v>
      </c>
    </row>
    <row r="409" spans="1:53" s="17" customFormat="1" ht="16.75" hidden="1" customHeight="1" outlineLevel="1">
      <c r="A409" s="1260">
        <v>394</v>
      </c>
      <c r="B409" s="1261"/>
      <c r="C409" s="1262"/>
      <c r="D409" s="1263"/>
      <c r="E409" s="587">
        <f t="shared" si="36"/>
        <v>0</v>
      </c>
      <c r="G409" s="1260">
        <v>394</v>
      </c>
      <c r="H409" s="1261"/>
      <c r="I409" s="1262"/>
      <c r="J409" s="1263"/>
      <c r="K409" s="587">
        <f t="shared" si="37"/>
        <v>0</v>
      </c>
      <c r="M409" s="1260">
        <v>394</v>
      </c>
      <c r="N409" s="1261"/>
      <c r="O409" s="1262"/>
      <c r="P409" s="1263"/>
      <c r="Q409" s="587">
        <f t="shared" si="38"/>
        <v>0</v>
      </c>
      <c r="S409" s="1260">
        <v>394</v>
      </c>
      <c r="T409" s="1261"/>
      <c r="U409" s="1262"/>
      <c r="V409" s="1263"/>
      <c r="W409" s="587">
        <f t="shared" si="39"/>
        <v>0</v>
      </c>
      <c r="Y409" s="1260">
        <v>394</v>
      </c>
      <c r="Z409" s="1261"/>
      <c r="AA409" s="1262"/>
      <c r="AB409" s="1263"/>
      <c r="AC409" s="587">
        <f t="shared" si="40"/>
        <v>0</v>
      </c>
      <c r="AE409" s="1260">
        <v>394</v>
      </c>
      <c r="AF409" s="1261"/>
      <c r="AG409" s="1262"/>
      <c r="AH409" s="1263"/>
      <c r="AI409" s="587">
        <f t="shared" si="41"/>
        <v>0</v>
      </c>
      <c r="AK409" s="1260">
        <v>394</v>
      </c>
      <c r="AL409" s="1261"/>
      <c r="AM409" s="1262"/>
      <c r="AN409" s="1263"/>
      <c r="AO409" s="587">
        <f t="shared" si="42"/>
        <v>0</v>
      </c>
      <c r="AQ409" s="1260">
        <v>394</v>
      </c>
      <c r="AR409" s="1261"/>
      <c r="AS409" s="1262"/>
      <c r="AT409" s="1263"/>
      <c r="AU409" s="587">
        <f t="shared" si="43"/>
        <v>0</v>
      </c>
      <c r="AW409" s="1260">
        <v>394</v>
      </c>
      <c r="AX409" s="1261"/>
      <c r="AY409" s="1262"/>
      <c r="AZ409" s="1263"/>
      <c r="BA409" s="587">
        <f t="shared" si="44"/>
        <v>0</v>
      </c>
    </row>
    <row r="410" spans="1:53" s="17" customFormat="1" ht="16.75" hidden="1" customHeight="1" outlineLevel="1">
      <c r="A410" s="1260">
        <v>395</v>
      </c>
      <c r="B410" s="1261"/>
      <c r="C410" s="1262"/>
      <c r="D410" s="1263"/>
      <c r="E410" s="587">
        <f t="shared" si="36"/>
        <v>0</v>
      </c>
      <c r="G410" s="1260">
        <v>395</v>
      </c>
      <c r="H410" s="1261"/>
      <c r="I410" s="1262"/>
      <c r="J410" s="1263"/>
      <c r="K410" s="587">
        <f t="shared" si="37"/>
        <v>0</v>
      </c>
      <c r="M410" s="1260">
        <v>395</v>
      </c>
      <c r="N410" s="1261"/>
      <c r="O410" s="1262"/>
      <c r="P410" s="1263"/>
      <c r="Q410" s="587">
        <f t="shared" si="38"/>
        <v>0</v>
      </c>
      <c r="S410" s="1260">
        <v>395</v>
      </c>
      <c r="T410" s="1261"/>
      <c r="U410" s="1262"/>
      <c r="V410" s="1263"/>
      <c r="W410" s="587">
        <f t="shared" si="39"/>
        <v>0</v>
      </c>
      <c r="Y410" s="1260">
        <v>395</v>
      </c>
      <c r="Z410" s="1261"/>
      <c r="AA410" s="1262"/>
      <c r="AB410" s="1263"/>
      <c r="AC410" s="587">
        <f t="shared" si="40"/>
        <v>0</v>
      </c>
      <c r="AE410" s="1260">
        <v>395</v>
      </c>
      <c r="AF410" s="1261"/>
      <c r="AG410" s="1262"/>
      <c r="AH410" s="1263"/>
      <c r="AI410" s="587">
        <f t="shared" si="41"/>
        <v>0</v>
      </c>
      <c r="AK410" s="1260">
        <v>395</v>
      </c>
      <c r="AL410" s="1261"/>
      <c r="AM410" s="1262"/>
      <c r="AN410" s="1263"/>
      <c r="AO410" s="587">
        <f t="shared" si="42"/>
        <v>0</v>
      </c>
      <c r="AQ410" s="1260">
        <v>395</v>
      </c>
      <c r="AR410" s="1261"/>
      <c r="AS410" s="1262"/>
      <c r="AT410" s="1263"/>
      <c r="AU410" s="587">
        <f t="shared" si="43"/>
        <v>0</v>
      </c>
      <c r="AW410" s="1260">
        <v>395</v>
      </c>
      <c r="AX410" s="1261"/>
      <c r="AY410" s="1262"/>
      <c r="AZ410" s="1263"/>
      <c r="BA410" s="587">
        <f t="shared" si="44"/>
        <v>0</v>
      </c>
    </row>
    <row r="411" spans="1:53" s="17" customFormat="1" ht="16.75" hidden="1" customHeight="1" outlineLevel="1">
      <c r="A411" s="1260">
        <v>396</v>
      </c>
      <c r="B411" s="1261"/>
      <c r="C411" s="1262"/>
      <c r="D411" s="1263"/>
      <c r="E411" s="587">
        <f t="shared" si="36"/>
        <v>0</v>
      </c>
      <c r="G411" s="1260">
        <v>396</v>
      </c>
      <c r="H411" s="1261"/>
      <c r="I411" s="1262"/>
      <c r="J411" s="1263"/>
      <c r="K411" s="587">
        <f t="shared" si="37"/>
        <v>0</v>
      </c>
      <c r="M411" s="1260">
        <v>396</v>
      </c>
      <c r="N411" s="1261"/>
      <c r="O411" s="1262"/>
      <c r="P411" s="1263"/>
      <c r="Q411" s="587">
        <f t="shared" si="38"/>
        <v>0</v>
      </c>
      <c r="S411" s="1260">
        <v>396</v>
      </c>
      <c r="T411" s="1261"/>
      <c r="U411" s="1262"/>
      <c r="V411" s="1263"/>
      <c r="W411" s="587">
        <f t="shared" si="39"/>
        <v>0</v>
      </c>
      <c r="Y411" s="1260">
        <v>396</v>
      </c>
      <c r="Z411" s="1261"/>
      <c r="AA411" s="1262"/>
      <c r="AB411" s="1263"/>
      <c r="AC411" s="587">
        <f t="shared" si="40"/>
        <v>0</v>
      </c>
      <c r="AE411" s="1260">
        <v>396</v>
      </c>
      <c r="AF411" s="1261"/>
      <c r="AG411" s="1262"/>
      <c r="AH411" s="1263"/>
      <c r="AI411" s="587">
        <f t="shared" si="41"/>
        <v>0</v>
      </c>
      <c r="AK411" s="1260">
        <v>396</v>
      </c>
      <c r="AL411" s="1261"/>
      <c r="AM411" s="1262"/>
      <c r="AN411" s="1263"/>
      <c r="AO411" s="587">
        <f t="shared" si="42"/>
        <v>0</v>
      </c>
      <c r="AQ411" s="1260">
        <v>396</v>
      </c>
      <c r="AR411" s="1261"/>
      <c r="AS411" s="1262"/>
      <c r="AT411" s="1263"/>
      <c r="AU411" s="587">
        <f t="shared" si="43"/>
        <v>0</v>
      </c>
      <c r="AW411" s="1260">
        <v>396</v>
      </c>
      <c r="AX411" s="1261"/>
      <c r="AY411" s="1262"/>
      <c r="AZ411" s="1263"/>
      <c r="BA411" s="587">
        <f t="shared" si="44"/>
        <v>0</v>
      </c>
    </row>
    <row r="412" spans="1:53" s="17" customFormat="1" ht="16.75" hidden="1" customHeight="1" outlineLevel="1">
      <c r="A412" s="1260">
        <v>397</v>
      </c>
      <c r="B412" s="1261"/>
      <c r="C412" s="1262"/>
      <c r="D412" s="1263"/>
      <c r="E412" s="587">
        <f t="shared" si="36"/>
        <v>0</v>
      </c>
      <c r="G412" s="1260">
        <v>397</v>
      </c>
      <c r="H412" s="1261"/>
      <c r="I412" s="1262"/>
      <c r="J412" s="1263"/>
      <c r="K412" s="587">
        <f t="shared" si="37"/>
        <v>0</v>
      </c>
      <c r="M412" s="1260">
        <v>397</v>
      </c>
      <c r="N412" s="1261"/>
      <c r="O412" s="1262"/>
      <c r="P412" s="1263"/>
      <c r="Q412" s="587">
        <f t="shared" si="38"/>
        <v>0</v>
      </c>
      <c r="S412" s="1260">
        <v>397</v>
      </c>
      <c r="T412" s="1261"/>
      <c r="U412" s="1262"/>
      <c r="V412" s="1263"/>
      <c r="W412" s="587">
        <f t="shared" si="39"/>
        <v>0</v>
      </c>
      <c r="Y412" s="1260">
        <v>397</v>
      </c>
      <c r="Z412" s="1261"/>
      <c r="AA412" s="1262"/>
      <c r="AB412" s="1263"/>
      <c r="AC412" s="587">
        <f t="shared" si="40"/>
        <v>0</v>
      </c>
      <c r="AE412" s="1260">
        <v>397</v>
      </c>
      <c r="AF412" s="1261"/>
      <c r="AG412" s="1262"/>
      <c r="AH412" s="1263"/>
      <c r="AI412" s="587">
        <f t="shared" si="41"/>
        <v>0</v>
      </c>
      <c r="AK412" s="1260">
        <v>397</v>
      </c>
      <c r="AL412" s="1261"/>
      <c r="AM412" s="1262"/>
      <c r="AN412" s="1263"/>
      <c r="AO412" s="587">
        <f t="shared" si="42"/>
        <v>0</v>
      </c>
      <c r="AQ412" s="1260">
        <v>397</v>
      </c>
      <c r="AR412" s="1261"/>
      <c r="AS412" s="1262"/>
      <c r="AT412" s="1263"/>
      <c r="AU412" s="587">
        <f t="shared" si="43"/>
        <v>0</v>
      </c>
      <c r="AW412" s="1260">
        <v>397</v>
      </c>
      <c r="AX412" s="1261"/>
      <c r="AY412" s="1262"/>
      <c r="AZ412" s="1263"/>
      <c r="BA412" s="587">
        <f t="shared" si="44"/>
        <v>0</v>
      </c>
    </row>
    <row r="413" spans="1:53" s="17" customFormat="1" ht="16.75" hidden="1" customHeight="1" outlineLevel="1">
      <c r="A413" s="1260">
        <v>398</v>
      </c>
      <c r="B413" s="1261"/>
      <c r="C413" s="1262"/>
      <c r="D413" s="1263"/>
      <c r="E413" s="587">
        <f t="shared" si="36"/>
        <v>0</v>
      </c>
      <c r="G413" s="1260">
        <v>398</v>
      </c>
      <c r="H413" s="1261"/>
      <c r="I413" s="1262"/>
      <c r="J413" s="1263"/>
      <c r="K413" s="587">
        <f t="shared" si="37"/>
        <v>0</v>
      </c>
      <c r="M413" s="1260">
        <v>398</v>
      </c>
      <c r="N413" s="1261"/>
      <c r="O413" s="1262"/>
      <c r="P413" s="1263"/>
      <c r="Q413" s="587">
        <f t="shared" si="38"/>
        <v>0</v>
      </c>
      <c r="S413" s="1260">
        <v>398</v>
      </c>
      <c r="T413" s="1261"/>
      <c r="U413" s="1262"/>
      <c r="V413" s="1263"/>
      <c r="W413" s="587">
        <f t="shared" si="39"/>
        <v>0</v>
      </c>
      <c r="Y413" s="1260">
        <v>398</v>
      </c>
      <c r="Z413" s="1261"/>
      <c r="AA413" s="1262"/>
      <c r="AB413" s="1263"/>
      <c r="AC413" s="587">
        <f t="shared" si="40"/>
        <v>0</v>
      </c>
      <c r="AE413" s="1260">
        <v>398</v>
      </c>
      <c r="AF413" s="1261"/>
      <c r="AG413" s="1262"/>
      <c r="AH413" s="1263"/>
      <c r="AI413" s="587">
        <f t="shared" si="41"/>
        <v>0</v>
      </c>
      <c r="AK413" s="1260">
        <v>398</v>
      </c>
      <c r="AL413" s="1261"/>
      <c r="AM413" s="1262"/>
      <c r="AN413" s="1263"/>
      <c r="AO413" s="587">
        <f t="shared" si="42"/>
        <v>0</v>
      </c>
      <c r="AQ413" s="1260">
        <v>398</v>
      </c>
      <c r="AR413" s="1261"/>
      <c r="AS413" s="1262"/>
      <c r="AT413" s="1263"/>
      <c r="AU413" s="587">
        <f t="shared" si="43"/>
        <v>0</v>
      </c>
      <c r="AW413" s="1260">
        <v>398</v>
      </c>
      <c r="AX413" s="1261"/>
      <c r="AY413" s="1262"/>
      <c r="AZ413" s="1263"/>
      <c r="BA413" s="587">
        <f t="shared" si="44"/>
        <v>0</v>
      </c>
    </row>
    <row r="414" spans="1:53" s="17" customFormat="1" ht="16.75" hidden="1" customHeight="1" outlineLevel="1">
      <c r="A414" s="1260">
        <v>399</v>
      </c>
      <c r="B414" s="1261"/>
      <c r="C414" s="1262"/>
      <c r="D414" s="1263"/>
      <c r="E414" s="587">
        <f t="shared" si="36"/>
        <v>0</v>
      </c>
      <c r="G414" s="1260">
        <v>399</v>
      </c>
      <c r="H414" s="1261"/>
      <c r="I414" s="1262"/>
      <c r="J414" s="1263"/>
      <c r="K414" s="587">
        <f t="shared" si="37"/>
        <v>0</v>
      </c>
      <c r="M414" s="1260">
        <v>399</v>
      </c>
      <c r="N414" s="1261"/>
      <c r="O414" s="1262"/>
      <c r="P414" s="1263"/>
      <c r="Q414" s="587">
        <f t="shared" si="38"/>
        <v>0</v>
      </c>
      <c r="S414" s="1260">
        <v>399</v>
      </c>
      <c r="T414" s="1261"/>
      <c r="U414" s="1262"/>
      <c r="V414" s="1263"/>
      <c r="W414" s="587">
        <f t="shared" si="39"/>
        <v>0</v>
      </c>
      <c r="Y414" s="1260">
        <v>399</v>
      </c>
      <c r="Z414" s="1261"/>
      <c r="AA414" s="1262"/>
      <c r="AB414" s="1263"/>
      <c r="AC414" s="587">
        <f t="shared" si="40"/>
        <v>0</v>
      </c>
      <c r="AE414" s="1260">
        <v>399</v>
      </c>
      <c r="AF414" s="1261"/>
      <c r="AG414" s="1262"/>
      <c r="AH414" s="1263"/>
      <c r="AI414" s="587">
        <f t="shared" si="41"/>
        <v>0</v>
      </c>
      <c r="AK414" s="1260">
        <v>399</v>
      </c>
      <c r="AL414" s="1261"/>
      <c r="AM414" s="1262"/>
      <c r="AN414" s="1263"/>
      <c r="AO414" s="587">
        <f t="shared" si="42"/>
        <v>0</v>
      </c>
      <c r="AQ414" s="1260">
        <v>399</v>
      </c>
      <c r="AR414" s="1261"/>
      <c r="AS414" s="1262"/>
      <c r="AT414" s="1263"/>
      <c r="AU414" s="587">
        <f t="shared" si="43"/>
        <v>0</v>
      </c>
      <c r="AW414" s="1260">
        <v>399</v>
      </c>
      <c r="AX414" s="1261"/>
      <c r="AY414" s="1262"/>
      <c r="AZ414" s="1263"/>
      <c r="BA414" s="587">
        <f t="shared" si="44"/>
        <v>0</v>
      </c>
    </row>
    <row r="415" spans="1:53" s="17" customFormat="1" ht="16.75" hidden="1" customHeight="1" outlineLevel="1">
      <c r="A415" s="1260">
        <v>400</v>
      </c>
      <c r="B415" s="1261"/>
      <c r="C415" s="1262"/>
      <c r="D415" s="1263"/>
      <c r="E415" s="587">
        <f t="shared" si="36"/>
        <v>0</v>
      </c>
      <c r="G415" s="1260">
        <v>400</v>
      </c>
      <c r="H415" s="1261"/>
      <c r="I415" s="1262"/>
      <c r="J415" s="1263"/>
      <c r="K415" s="587">
        <f t="shared" si="37"/>
        <v>0</v>
      </c>
      <c r="M415" s="1260">
        <v>400</v>
      </c>
      <c r="N415" s="1261"/>
      <c r="O415" s="1262"/>
      <c r="P415" s="1263"/>
      <c r="Q415" s="587">
        <f t="shared" si="38"/>
        <v>0</v>
      </c>
      <c r="S415" s="1260">
        <v>400</v>
      </c>
      <c r="T415" s="1261"/>
      <c r="U415" s="1262"/>
      <c r="V415" s="1263"/>
      <c r="W415" s="587">
        <f t="shared" si="39"/>
        <v>0</v>
      </c>
      <c r="Y415" s="1260">
        <v>400</v>
      </c>
      <c r="Z415" s="1261"/>
      <c r="AA415" s="1262"/>
      <c r="AB415" s="1263"/>
      <c r="AC415" s="587">
        <f t="shared" si="40"/>
        <v>0</v>
      </c>
      <c r="AE415" s="1260">
        <v>400</v>
      </c>
      <c r="AF415" s="1261"/>
      <c r="AG415" s="1262"/>
      <c r="AH415" s="1263"/>
      <c r="AI415" s="587">
        <f t="shared" si="41"/>
        <v>0</v>
      </c>
      <c r="AK415" s="1260">
        <v>400</v>
      </c>
      <c r="AL415" s="1261"/>
      <c r="AM415" s="1262"/>
      <c r="AN415" s="1263"/>
      <c r="AO415" s="587">
        <f t="shared" si="42"/>
        <v>0</v>
      </c>
      <c r="AQ415" s="1260">
        <v>400</v>
      </c>
      <c r="AR415" s="1261"/>
      <c r="AS415" s="1262"/>
      <c r="AT415" s="1263"/>
      <c r="AU415" s="587">
        <f t="shared" si="43"/>
        <v>0</v>
      </c>
      <c r="AW415" s="1260">
        <v>400</v>
      </c>
      <c r="AX415" s="1261"/>
      <c r="AY415" s="1262"/>
      <c r="AZ415" s="1263"/>
      <c r="BA415" s="587">
        <f t="shared" si="44"/>
        <v>0</v>
      </c>
    </row>
    <row r="416" spans="1:53" s="17" customFormat="1" ht="16.75" hidden="1" customHeight="1" outlineLevel="1">
      <c r="A416" s="1260">
        <v>401</v>
      </c>
      <c r="B416" s="1261"/>
      <c r="C416" s="1262"/>
      <c r="D416" s="1263"/>
      <c r="E416" s="587">
        <f t="shared" si="36"/>
        <v>0</v>
      </c>
      <c r="G416" s="1260">
        <v>401</v>
      </c>
      <c r="H416" s="1261"/>
      <c r="I416" s="1262"/>
      <c r="J416" s="1263"/>
      <c r="K416" s="587">
        <f t="shared" si="37"/>
        <v>0</v>
      </c>
      <c r="M416" s="1260">
        <v>401</v>
      </c>
      <c r="N416" s="1261"/>
      <c r="O416" s="1262"/>
      <c r="P416" s="1263"/>
      <c r="Q416" s="587">
        <f t="shared" si="38"/>
        <v>0</v>
      </c>
      <c r="S416" s="1260">
        <v>401</v>
      </c>
      <c r="T416" s="1261"/>
      <c r="U416" s="1262"/>
      <c r="V416" s="1263"/>
      <c r="W416" s="587">
        <f t="shared" si="39"/>
        <v>0</v>
      </c>
      <c r="Y416" s="1260">
        <v>401</v>
      </c>
      <c r="Z416" s="1261"/>
      <c r="AA416" s="1262"/>
      <c r="AB416" s="1263"/>
      <c r="AC416" s="587">
        <f t="shared" si="40"/>
        <v>0</v>
      </c>
      <c r="AE416" s="1260">
        <v>401</v>
      </c>
      <c r="AF416" s="1261"/>
      <c r="AG416" s="1262"/>
      <c r="AH416" s="1263"/>
      <c r="AI416" s="587">
        <f t="shared" si="41"/>
        <v>0</v>
      </c>
      <c r="AK416" s="1260">
        <v>401</v>
      </c>
      <c r="AL416" s="1261"/>
      <c r="AM416" s="1262"/>
      <c r="AN416" s="1263"/>
      <c r="AO416" s="587">
        <f t="shared" si="42"/>
        <v>0</v>
      </c>
      <c r="AQ416" s="1260">
        <v>401</v>
      </c>
      <c r="AR416" s="1261"/>
      <c r="AS416" s="1262"/>
      <c r="AT416" s="1263"/>
      <c r="AU416" s="587">
        <f t="shared" si="43"/>
        <v>0</v>
      </c>
      <c r="AW416" s="1260">
        <v>401</v>
      </c>
      <c r="AX416" s="1261"/>
      <c r="AY416" s="1262"/>
      <c r="AZ416" s="1263"/>
      <c r="BA416" s="587">
        <f t="shared" si="44"/>
        <v>0</v>
      </c>
    </row>
    <row r="417" spans="1:53" s="17" customFormat="1" ht="16.75" hidden="1" customHeight="1" outlineLevel="1">
      <c r="A417" s="1260">
        <v>402</v>
      </c>
      <c r="B417" s="1261"/>
      <c r="C417" s="1262"/>
      <c r="D417" s="1263"/>
      <c r="E417" s="587">
        <f t="shared" si="36"/>
        <v>0</v>
      </c>
      <c r="G417" s="1260">
        <v>402</v>
      </c>
      <c r="H417" s="1261"/>
      <c r="I417" s="1262"/>
      <c r="J417" s="1263"/>
      <c r="K417" s="587">
        <f t="shared" si="37"/>
        <v>0</v>
      </c>
      <c r="M417" s="1260">
        <v>402</v>
      </c>
      <c r="N417" s="1261"/>
      <c r="O417" s="1262"/>
      <c r="P417" s="1263"/>
      <c r="Q417" s="587">
        <f t="shared" si="38"/>
        <v>0</v>
      </c>
      <c r="S417" s="1260">
        <v>402</v>
      </c>
      <c r="T417" s="1261"/>
      <c r="U417" s="1262"/>
      <c r="V417" s="1263"/>
      <c r="W417" s="587">
        <f t="shared" si="39"/>
        <v>0</v>
      </c>
      <c r="Y417" s="1260">
        <v>402</v>
      </c>
      <c r="Z417" s="1261"/>
      <c r="AA417" s="1262"/>
      <c r="AB417" s="1263"/>
      <c r="AC417" s="587">
        <f t="shared" si="40"/>
        <v>0</v>
      </c>
      <c r="AE417" s="1260">
        <v>402</v>
      </c>
      <c r="AF417" s="1261"/>
      <c r="AG417" s="1262"/>
      <c r="AH417" s="1263"/>
      <c r="AI417" s="587">
        <f t="shared" si="41"/>
        <v>0</v>
      </c>
      <c r="AK417" s="1260">
        <v>402</v>
      </c>
      <c r="AL417" s="1261"/>
      <c r="AM417" s="1262"/>
      <c r="AN417" s="1263"/>
      <c r="AO417" s="587">
        <f t="shared" si="42"/>
        <v>0</v>
      </c>
      <c r="AQ417" s="1260">
        <v>402</v>
      </c>
      <c r="AR417" s="1261"/>
      <c r="AS417" s="1262"/>
      <c r="AT417" s="1263"/>
      <c r="AU417" s="587">
        <f t="shared" si="43"/>
        <v>0</v>
      </c>
      <c r="AW417" s="1260">
        <v>402</v>
      </c>
      <c r="AX417" s="1261"/>
      <c r="AY417" s="1262"/>
      <c r="AZ417" s="1263"/>
      <c r="BA417" s="587">
        <f t="shared" si="44"/>
        <v>0</v>
      </c>
    </row>
    <row r="418" spans="1:53" s="17" customFormat="1" ht="16.75" hidden="1" customHeight="1" outlineLevel="1">
      <c r="A418" s="1260">
        <v>403</v>
      </c>
      <c r="B418" s="1261"/>
      <c r="C418" s="1262"/>
      <c r="D418" s="1263"/>
      <c r="E418" s="587">
        <f t="shared" si="36"/>
        <v>0</v>
      </c>
      <c r="G418" s="1260">
        <v>403</v>
      </c>
      <c r="H418" s="1261"/>
      <c r="I418" s="1262"/>
      <c r="J418" s="1263"/>
      <c r="K418" s="587">
        <f t="shared" si="37"/>
        <v>0</v>
      </c>
      <c r="M418" s="1260">
        <v>403</v>
      </c>
      <c r="N418" s="1261"/>
      <c r="O418" s="1262"/>
      <c r="P418" s="1263"/>
      <c r="Q418" s="587">
        <f t="shared" si="38"/>
        <v>0</v>
      </c>
      <c r="S418" s="1260">
        <v>403</v>
      </c>
      <c r="T418" s="1261"/>
      <c r="U418" s="1262"/>
      <c r="V418" s="1263"/>
      <c r="W418" s="587">
        <f t="shared" si="39"/>
        <v>0</v>
      </c>
      <c r="Y418" s="1260">
        <v>403</v>
      </c>
      <c r="Z418" s="1261"/>
      <c r="AA418" s="1262"/>
      <c r="AB418" s="1263"/>
      <c r="AC418" s="587">
        <f t="shared" si="40"/>
        <v>0</v>
      </c>
      <c r="AE418" s="1260">
        <v>403</v>
      </c>
      <c r="AF418" s="1261"/>
      <c r="AG418" s="1262"/>
      <c r="AH418" s="1263"/>
      <c r="AI418" s="587">
        <f t="shared" si="41"/>
        <v>0</v>
      </c>
      <c r="AK418" s="1260">
        <v>403</v>
      </c>
      <c r="AL418" s="1261"/>
      <c r="AM418" s="1262"/>
      <c r="AN418" s="1263"/>
      <c r="AO418" s="587">
        <f t="shared" si="42"/>
        <v>0</v>
      </c>
      <c r="AQ418" s="1260">
        <v>403</v>
      </c>
      <c r="AR418" s="1261"/>
      <c r="AS418" s="1262"/>
      <c r="AT418" s="1263"/>
      <c r="AU418" s="587">
        <f t="shared" si="43"/>
        <v>0</v>
      </c>
      <c r="AW418" s="1260">
        <v>403</v>
      </c>
      <c r="AX418" s="1261"/>
      <c r="AY418" s="1262"/>
      <c r="AZ418" s="1263"/>
      <c r="BA418" s="587">
        <f t="shared" si="44"/>
        <v>0</v>
      </c>
    </row>
    <row r="419" spans="1:53" s="17" customFormat="1" ht="16.75" hidden="1" customHeight="1" outlineLevel="1">
      <c r="A419" s="1260">
        <v>404</v>
      </c>
      <c r="B419" s="1261"/>
      <c r="C419" s="1262"/>
      <c r="D419" s="1263"/>
      <c r="E419" s="587">
        <f t="shared" si="36"/>
        <v>0</v>
      </c>
      <c r="G419" s="1260">
        <v>404</v>
      </c>
      <c r="H419" s="1261"/>
      <c r="I419" s="1262"/>
      <c r="J419" s="1263"/>
      <c r="K419" s="587">
        <f t="shared" si="37"/>
        <v>0</v>
      </c>
      <c r="M419" s="1260">
        <v>404</v>
      </c>
      <c r="N419" s="1261"/>
      <c r="O419" s="1262"/>
      <c r="P419" s="1263"/>
      <c r="Q419" s="587">
        <f t="shared" si="38"/>
        <v>0</v>
      </c>
      <c r="S419" s="1260">
        <v>404</v>
      </c>
      <c r="T419" s="1261"/>
      <c r="U419" s="1262"/>
      <c r="V419" s="1263"/>
      <c r="W419" s="587">
        <f t="shared" si="39"/>
        <v>0</v>
      </c>
      <c r="Y419" s="1260">
        <v>404</v>
      </c>
      <c r="Z419" s="1261"/>
      <c r="AA419" s="1262"/>
      <c r="AB419" s="1263"/>
      <c r="AC419" s="587">
        <f t="shared" si="40"/>
        <v>0</v>
      </c>
      <c r="AE419" s="1260">
        <v>404</v>
      </c>
      <c r="AF419" s="1261"/>
      <c r="AG419" s="1262"/>
      <c r="AH419" s="1263"/>
      <c r="AI419" s="587">
        <f t="shared" si="41"/>
        <v>0</v>
      </c>
      <c r="AK419" s="1260">
        <v>404</v>
      </c>
      <c r="AL419" s="1261"/>
      <c r="AM419" s="1262"/>
      <c r="AN419" s="1263"/>
      <c r="AO419" s="587">
        <f t="shared" si="42"/>
        <v>0</v>
      </c>
      <c r="AQ419" s="1260">
        <v>404</v>
      </c>
      <c r="AR419" s="1261"/>
      <c r="AS419" s="1262"/>
      <c r="AT419" s="1263"/>
      <c r="AU419" s="587">
        <f t="shared" si="43"/>
        <v>0</v>
      </c>
      <c r="AW419" s="1260">
        <v>404</v>
      </c>
      <c r="AX419" s="1261"/>
      <c r="AY419" s="1262"/>
      <c r="AZ419" s="1263"/>
      <c r="BA419" s="587">
        <f t="shared" si="44"/>
        <v>0</v>
      </c>
    </row>
    <row r="420" spans="1:53" s="17" customFormat="1" ht="16.75" hidden="1" customHeight="1" outlineLevel="1">
      <c r="A420" s="1260">
        <v>405</v>
      </c>
      <c r="B420" s="1261"/>
      <c r="C420" s="1262"/>
      <c r="D420" s="1263"/>
      <c r="E420" s="587">
        <f t="shared" si="36"/>
        <v>0</v>
      </c>
      <c r="G420" s="1260">
        <v>405</v>
      </c>
      <c r="H420" s="1261"/>
      <c r="I420" s="1262"/>
      <c r="J420" s="1263"/>
      <c r="K420" s="587">
        <f t="shared" si="37"/>
        <v>0</v>
      </c>
      <c r="M420" s="1260">
        <v>405</v>
      </c>
      <c r="N420" s="1261"/>
      <c r="O420" s="1262"/>
      <c r="P420" s="1263"/>
      <c r="Q420" s="587">
        <f t="shared" si="38"/>
        <v>0</v>
      </c>
      <c r="S420" s="1260">
        <v>405</v>
      </c>
      <c r="T420" s="1261"/>
      <c r="U420" s="1262"/>
      <c r="V420" s="1263"/>
      <c r="W420" s="587">
        <f t="shared" si="39"/>
        <v>0</v>
      </c>
      <c r="Y420" s="1260">
        <v>405</v>
      </c>
      <c r="Z420" s="1261"/>
      <c r="AA420" s="1262"/>
      <c r="AB420" s="1263"/>
      <c r="AC420" s="587">
        <f t="shared" si="40"/>
        <v>0</v>
      </c>
      <c r="AE420" s="1260">
        <v>405</v>
      </c>
      <c r="AF420" s="1261"/>
      <c r="AG420" s="1262"/>
      <c r="AH420" s="1263"/>
      <c r="AI420" s="587">
        <f t="shared" si="41"/>
        <v>0</v>
      </c>
      <c r="AK420" s="1260">
        <v>405</v>
      </c>
      <c r="AL420" s="1261"/>
      <c r="AM420" s="1262"/>
      <c r="AN420" s="1263"/>
      <c r="AO420" s="587">
        <f t="shared" si="42"/>
        <v>0</v>
      </c>
      <c r="AQ420" s="1260">
        <v>405</v>
      </c>
      <c r="AR420" s="1261"/>
      <c r="AS420" s="1262"/>
      <c r="AT420" s="1263"/>
      <c r="AU420" s="587">
        <f t="shared" si="43"/>
        <v>0</v>
      </c>
      <c r="AW420" s="1260">
        <v>405</v>
      </c>
      <c r="AX420" s="1261"/>
      <c r="AY420" s="1262"/>
      <c r="AZ420" s="1263"/>
      <c r="BA420" s="587">
        <f t="shared" si="44"/>
        <v>0</v>
      </c>
    </row>
    <row r="421" spans="1:53" s="17" customFormat="1" ht="16.75" hidden="1" customHeight="1" outlineLevel="1">
      <c r="A421" s="1260">
        <v>406</v>
      </c>
      <c r="B421" s="1261"/>
      <c r="C421" s="1262"/>
      <c r="D421" s="1263"/>
      <c r="E421" s="587">
        <f t="shared" si="36"/>
        <v>0</v>
      </c>
      <c r="G421" s="1260">
        <v>406</v>
      </c>
      <c r="H421" s="1261"/>
      <c r="I421" s="1262"/>
      <c r="J421" s="1263"/>
      <c r="K421" s="587">
        <f t="shared" si="37"/>
        <v>0</v>
      </c>
      <c r="M421" s="1260">
        <v>406</v>
      </c>
      <c r="N421" s="1261"/>
      <c r="O421" s="1262"/>
      <c r="P421" s="1263"/>
      <c r="Q421" s="587">
        <f t="shared" si="38"/>
        <v>0</v>
      </c>
      <c r="S421" s="1260">
        <v>406</v>
      </c>
      <c r="T421" s="1261"/>
      <c r="U421" s="1262"/>
      <c r="V421" s="1263"/>
      <c r="W421" s="587">
        <f t="shared" si="39"/>
        <v>0</v>
      </c>
      <c r="Y421" s="1260">
        <v>406</v>
      </c>
      <c r="Z421" s="1261"/>
      <c r="AA421" s="1262"/>
      <c r="AB421" s="1263"/>
      <c r="AC421" s="587">
        <f t="shared" si="40"/>
        <v>0</v>
      </c>
      <c r="AE421" s="1260">
        <v>406</v>
      </c>
      <c r="AF421" s="1261"/>
      <c r="AG421" s="1262"/>
      <c r="AH421" s="1263"/>
      <c r="AI421" s="587">
        <f t="shared" si="41"/>
        <v>0</v>
      </c>
      <c r="AK421" s="1260">
        <v>406</v>
      </c>
      <c r="AL421" s="1261"/>
      <c r="AM421" s="1262"/>
      <c r="AN421" s="1263"/>
      <c r="AO421" s="587">
        <f t="shared" si="42"/>
        <v>0</v>
      </c>
      <c r="AQ421" s="1260">
        <v>406</v>
      </c>
      <c r="AR421" s="1261"/>
      <c r="AS421" s="1262"/>
      <c r="AT421" s="1263"/>
      <c r="AU421" s="587">
        <f t="shared" si="43"/>
        <v>0</v>
      </c>
      <c r="AW421" s="1260">
        <v>406</v>
      </c>
      <c r="AX421" s="1261"/>
      <c r="AY421" s="1262"/>
      <c r="AZ421" s="1263"/>
      <c r="BA421" s="587">
        <f t="shared" si="44"/>
        <v>0</v>
      </c>
    </row>
    <row r="422" spans="1:53" s="17" customFormat="1" ht="16.75" hidden="1" customHeight="1" outlineLevel="1">
      <c r="A422" s="1260">
        <v>407</v>
      </c>
      <c r="B422" s="1261"/>
      <c r="C422" s="1262"/>
      <c r="D422" s="1263"/>
      <c r="E422" s="587">
        <f t="shared" si="36"/>
        <v>0</v>
      </c>
      <c r="G422" s="1260">
        <v>407</v>
      </c>
      <c r="H422" s="1261"/>
      <c r="I422" s="1262"/>
      <c r="J422" s="1263"/>
      <c r="K422" s="587">
        <f t="shared" si="37"/>
        <v>0</v>
      </c>
      <c r="M422" s="1260">
        <v>407</v>
      </c>
      <c r="N422" s="1261"/>
      <c r="O422" s="1262"/>
      <c r="P422" s="1263"/>
      <c r="Q422" s="587">
        <f t="shared" si="38"/>
        <v>0</v>
      </c>
      <c r="S422" s="1260">
        <v>407</v>
      </c>
      <c r="T422" s="1261"/>
      <c r="U422" s="1262"/>
      <c r="V422" s="1263"/>
      <c r="W422" s="587">
        <f t="shared" si="39"/>
        <v>0</v>
      </c>
      <c r="Y422" s="1260">
        <v>407</v>
      </c>
      <c r="Z422" s="1261"/>
      <c r="AA422" s="1262"/>
      <c r="AB422" s="1263"/>
      <c r="AC422" s="587">
        <f t="shared" si="40"/>
        <v>0</v>
      </c>
      <c r="AE422" s="1260">
        <v>407</v>
      </c>
      <c r="AF422" s="1261"/>
      <c r="AG422" s="1262"/>
      <c r="AH422" s="1263"/>
      <c r="AI422" s="587">
        <f t="shared" si="41"/>
        <v>0</v>
      </c>
      <c r="AK422" s="1260">
        <v>407</v>
      </c>
      <c r="AL422" s="1261"/>
      <c r="AM422" s="1262"/>
      <c r="AN422" s="1263"/>
      <c r="AO422" s="587">
        <f t="shared" si="42"/>
        <v>0</v>
      </c>
      <c r="AQ422" s="1260">
        <v>407</v>
      </c>
      <c r="AR422" s="1261"/>
      <c r="AS422" s="1262"/>
      <c r="AT422" s="1263"/>
      <c r="AU422" s="587">
        <f t="shared" si="43"/>
        <v>0</v>
      </c>
      <c r="AW422" s="1260">
        <v>407</v>
      </c>
      <c r="AX422" s="1261"/>
      <c r="AY422" s="1262"/>
      <c r="AZ422" s="1263"/>
      <c r="BA422" s="587">
        <f t="shared" si="44"/>
        <v>0</v>
      </c>
    </row>
    <row r="423" spans="1:53" s="17" customFormat="1" ht="16.75" hidden="1" customHeight="1" outlineLevel="1">
      <c r="A423" s="1260">
        <v>408</v>
      </c>
      <c r="B423" s="1261"/>
      <c r="C423" s="1262"/>
      <c r="D423" s="1263"/>
      <c r="E423" s="587">
        <f t="shared" si="36"/>
        <v>0</v>
      </c>
      <c r="G423" s="1260">
        <v>408</v>
      </c>
      <c r="H423" s="1261"/>
      <c r="I423" s="1262"/>
      <c r="J423" s="1263"/>
      <c r="K423" s="587">
        <f t="shared" si="37"/>
        <v>0</v>
      </c>
      <c r="M423" s="1260">
        <v>408</v>
      </c>
      <c r="N423" s="1261"/>
      <c r="O423" s="1262"/>
      <c r="P423" s="1263"/>
      <c r="Q423" s="587">
        <f t="shared" si="38"/>
        <v>0</v>
      </c>
      <c r="S423" s="1260">
        <v>408</v>
      </c>
      <c r="T423" s="1261"/>
      <c r="U423" s="1262"/>
      <c r="V423" s="1263"/>
      <c r="W423" s="587">
        <f t="shared" si="39"/>
        <v>0</v>
      </c>
      <c r="Y423" s="1260">
        <v>408</v>
      </c>
      <c r="Z423" s="1261"/>
      <c r="AA423" s="1262"/>
      <c r="AB423" s="1263"/>
      <c r="AC423" s="587">
        <f t="shared" si="40"/>
        <v>0</v>
      </c>
      <c r="AE423" s="1260">
        <v>408</v>
      </c>
      <c r="AF423" s="1261"/>
      <c r="AG423" s="1262"/>
      <c r="AH423" s="1263"/>
      <c r="AI423" s="587">
        <f t="shared" si="41"/>
        <v>0</v>
      </c>
      <c r="AK423" s="1260">
        <v>408</v>
      </c>
      <c r="AL423" s="1261"/>
      <c r="AM423" s="1262"/>
      <c r="AN423" s="1263"/>
      <c r="AO423" s="587">
        <f t="shared" si="42"/>
        <v>0</v>
      </c>
      <c r="AQ423" s="1260">
        <v>408</v>
      </c>
      <c r="AR423" s="1261"/>
      <c r="AS423" s="1262"/>
      <c r="AT423" s="1263"/>
      <c r="AU423" s="587">
        <f t="shared" si="43"/>
        <v>0</v>
      </c>
      <c r="AW423" s="1260">
        <v>408</v>
      </c>
      <c r="AX423" s="1261"/>
      <c r="AY423" s="1262"/>
      <c r="AZ423" s="1263"/>
      <c r="BA423" s="587">
        <f t="shared" si="44"/>
        <v>0</v>
      </c>
    </row>
    <row r="424" spans="1:53" s="17" customFormat="1" ht="16.75" hidden="1" customHeight="1" outlineLevel="1">
      <c r="A424" s="1260">
        <v>409</v>
      </c>
      <c r="B424" s="1261"/>
      <c r="C424" s="1262"/>
      <c r="D424" s="1263"/>
      <c r="E424" s="587">
        <f t="shared" si="36"/>
        <v>0</v>
      </c>
      <c r="G424" s="1260">
        <v>409</v>
      </c>
      <c r="H424" s="1261"/>
      <c r="I424" s="1262"/>
      <c r="J424" s="1263"/>
      <c r="K424" s="587">
        <f t="shared" si="37"/>
        <v>0</v>
      </c>
      <c r="M424" s="1260">
        <v>409</v>
      </c>
      <c r="N424" s="1261"/>
      <c r="O424" s="1262"/>
      <c r="P424" s="1263"/>
      <c r="Q424" s="587">
        <f t="shared" si="38"/>
        <v>0</v>
      </c>
      <c r="S424" s="1260">
        <v>409</v>
      </c>
      <c r="T424" s="1261"/>
      <c r="U424" s="1262"/>
      <c r="V424" s="1263"/>
      <c r="W424" s="587">
        <f t="shared" si="39"/>
        <v>0</v>
      </c>
      <c r="Y424" s="1260">
        <v>409</v>
      </c>
      <c r="Z424" s="1261"/>
      <c r="AA424" s="1262"/>
      <c r="AB424" s="1263"/>
      <c r="AC424" s="587">
        <f t="shared" si="40"/>
        <v>0</v>
      </c>
      <c r="AE424" s="1260">
        <v>409</v>
      </c>
      <c r="AF424" s="1261"/>
      <c r="AG424" s="1262"/>
      <c r="AH424" s="1263"/>
      <c r="AI424" s="587">
        <f t="shared" si="41"/>
        <v>0</v>
      </c>
      <c r="AK424" s="1260">
        <v>409</v>
      </c>
      <c r="AL424" s="1261"/>
      <c r="AM424" s="1262"/>
      <c r="AN424" s="1263"/>
      <c r="AO424" s="587">
        <f t="shared" si="42"/>
        <v>0</v>
      </c>
      <c r="AQ424" s="1260">
        <v>409</v>
      </c>
      <c r="AR424" s="1261"/>
      <c r="AS424" s="1262"/>
      <c r="AT424" s="1263"/>
      <c r="AU424" s="587">
        <f t="shared" si="43"/>
        <v>0</v>
      </c>
      <c r="AW424" s="1260">
        <v>409</v>
      </c>
      <c r="AX424" s="1261"/>
      <c r="AY424" s="1262"/>
      <c r="AZ424" s="1263"/>
      <c r="BA424" s="587">
        <f t="shared" si="44"/>
        <v>0</v>
      </c>
    </row>
    <row r="425" spans="1:53" s="17" customFormat="1" ht="16.75" hidden="1" customHeight="1" outlineLevel="1">
      <c r="A425" s="1260">
        <v>410</v>
      </c>
      <c r="B425" s="1261"/>
      <c r="C425" s="1262"/>
      <c r="D425" s="1263"/>
      <c r="E425" s="587">
        <f t="shared" si="36"/>
        <v>0</v>
      </c>
      <c r="G425" s="1260">
        <v>410</v>
      </c>
      <c r="H425" s="1261"/>
      <c r="I425" s="1262"/>
      <c r="J425" s="1263"/>
      <c r="K425" s="587">
        <f t="shared" si="37"/>
        <v>0</v>
      </c>
      <c r="M425" s="1260">
        <v>410</v>
      </c>
      <c r="N425" s="1261"/>
      <c r="O425" s="1262"/>
      <c r="P425" s="1263"/>
      <c r="Q425" s="587">
        <f t="shared" si="38"/>
        <v>0</v>
      </c>
      <c r="S425" s="1260">
        <v>410</v>
      </c>
      <c r="T425" s="1261"/>
      <c r="U425" s="1262"/>
      <c r="V425" s="1263"/>
      <c r="W425" s="587">
        <f t="shared" si="39"/>
        <v>0</v>
      </c>
      <c r="Y425" s="1260">
        <v>410</v>
      </c>
      <c r="Z425" s="1261"/>
      <c r="AA425" s="1262"/>
      <c r="AB425" s="1263"/>
      <c r="AC425" s="587">
        <f t="shared" si="40"/>
        <v>0</v>
      </c>
      <c r="AE425" s="1260">
        <v>410</v>
      </c>
      <c r="AF425" s="1261"/>
      <c r="AG425" s="1262"/>
      <c r="AH425" s="1263"/>
      <c r="AI425" s="587">
        <f t="shared" si="41"/>
        <v>0</v>
      </c>
      <c r="AK425" s="1260">
        <v>410</v>
      </c>
      <c r="AL425" s="1261"/>
      <c r="AM425" s="1262"/>
      <c r="AN425" s="1263"/>
      <c r="AO425" s="587">
        <f t="shared" si="42"/>
        <v>0</v>
      </c>
      <c r="AQ425" s="1260">
        <v>410</v>
      </c>
      <c r="AR425" s="1261"/>
      <c r="AS425" s="1262"/>
      <c r="AT425" s="1263"/>
      <c r="AU425" s="587">
        <f t="shared" si="43"/>
        <v>0</v>
      </c>
      <c r="AW425" s="1260">
        <v>410</v>
      </c>
      <c r="AX425" s="1261"/>
      <c r="AY425" s="1262"/>
      <c r="AZ425" s="1263"/>
      <c r="BA425" s="587">
        <f t="shared" si="44"/>
        <v>0</v>
      </c>
    </row>
    <row r="426" spans="1:53" s="17" customFormat="1" ht="16.75" hidden="1" customHeight="1" outlineLevel="1">
      <c r="A426" s="1260">
        <v>411</v>
      </c>
      <c r="B426" s="1261"/>
      <c r="C426" s="1262"/>
      <c r="D426" s="1263"/>
      <c r="E426" s="587">
        <f t="shared" si="36"/>
        <v>0</v>
      </c>
      <c r="G426" s="1260">
        <v>411</v>
      </c>
      <c r="H426" s="1261"/>
      <c r="I426" s="1262"/>
      <c r="J426" s="1263"/>
      <c r="K426" s="587">
        <f t="shared" si="37"/>
        <v>0</v>
      </c>
      <c r="M426" s="1260">
        <v>411</v>
      </c>
      <c r="N426" s="1261"/>
      <c r="O426" s="1262"/>
      <c r="P426" s="1263"/>
      <c r="Q426" s="587">
        <f t="shared" si="38"/>
        <v>0</v>
      </c>
      <c r="S426" s="1260">
        <v>411</v>
      </c>
      <c r="T426" s="1261"/>
      <c r="U426" s="1262"/>
      <c r="V426" s="1263"/>
      <c r="W426" s="587">
        <f t="shared" si="39"/>
        <v>0</v>
      </c>
      <c r="Y426" s="1260">
        <v>411</v>
      </c>
      <c r="Z426" s="1261"/>
      <c r="AA426" s="1262"/>
      <c r="AB426" s="1263"/>
      <c r="AC426" s="587">
        <f t="shared" si="40"/>
        <v>0</v>
      </c>
      <c r="AE426" s="1260">
        <v>411</v>
      </c>
      <c r="AF426" s="1261"/>
      <c r="AG426" s="1262"/>
      <c r="AH426" s="1263"/>
      <c r="AI426" s="587">
        <f t="shared" si="41"/>
        <v>0</v>
      </c>
      <c r="AK426" s="1260">
        <v>411</v>
      </c>
      <c r="AL426" s="1261"/>
      <c r="AM426" s="1262"/>
      <c r="AN426" s="1263"/>
      <c r="AO426" s="587">
        <f t="shared" si="42"/>
        <v>0</v>
      </c>
      <c r="AQ426" s="1260">
        <v>411</v>
      </c>
      <c r="AR426" s="1261"/>
      <c r="AS426" s="1262"/>
      <c r="AT426" s="1263"/>
      <c r="AU426" s="587">
        <f t="shared" si="43"/>
        <v>0</v>
      </c>
      <c r="AW426" s="1260">
        <v>411</v>
      </c>
      <c r="AX426" s="1261"/>
      <c r="AY426" s="1262"/>
      <c r="AZ426" s="1263"/>
      <c r="BA426" s="587">
        <f t="shared" si="44"/>
        <v>0</v>
      </c>
    </row>
    <row r="427" spans="1:53" s="17" customFormat="1" ht="16.75" hidden="1" customHeight="1" outlineLevel="1">
      <c r="A427" s="1260">
        <v>412</v>
      </c>
      <c r="B427" s="1261"/>
      <c r="C427" s="1262"/>
      <c r="D427" s="1263"/>
      <c r="E427" s="587">
        <f t="shared" si="36"/>
        <v>0</v>
      </c>
      <c r="G427" s="1260">
        <v>412</v>
      </c>
      <c r="H427" s="1261"/>
      <c r="I427" s="1262"/>
      <c r="J427" s="1263"/>
      <c r="K427" s="587">
        <f t="shared" si="37"/>
        <v>0</v>
      </c>
      <c r="M427" s="1260">
        <v>412</v>
      </c>
      <c r="N427" s="1261"/>
      <c r="O427" s="1262"/>
      <c r="P427" s="1263"/>
      <c r="Q427" s="587">
        <f t="shared" si="38"/>
        <v>0</v>
      </c>
      <c r="S427" s="1260">
        <v>412</v>
      </c>
      <c r="T427" s="1261"/>
      <c r="U427" s="1262"/>
      <c r="V427" s="1263"/>
      <c r="W427" s="587">
        <f t="shared" si="39"/>
        <v>0</v>
      </c>
      <c r="Y427" s="1260">
        <v>412</v>
      </c>
      <c r="Z427" s="1261"/>
      <c r="AA427" s="1262"/>
      <c r="AB427" s="1263"/>
      <c r="AC427" s="587">
        <f t="shared" si="40"/>
        <v>0</v>
      </c>
      <c r="AE427" s="1260">
        <v>412</v>
      </c>
      <c r="AF427" s="1261"/>
      <c r="AG427" s="1262"/>
      <c r="AH427" s="1263"/>
      <c r="AI427" s="587">
        <f t="shared" si="41"/>
        <v>0</v>
      </c>
      <c r="AK427" s="1260">
        <v>412</v>
      </c>
      <c r="AL427" s="1261"/>
      <c r="AM427" s="1262"/>
      <c r="AN427" s="1263"/>
      <c r="AO427" s="587">
        <f t="shared" si="42"/>
        <v>0</v>
      </c>
      <c r="AQ427" s="1260">
        <v>412</v>
      </c>
      <c r="AR427" s="1261"/>
      <c r="AS427" s="1262"/>
      <c r="AT427" s="1263"/>
      <c r="AU427" s="587">
        <f t="shared" si="43"/>
        <v>0</v>
      </c>
      <c r="AW427" s="1260">
        <v>412</v>
      </c>
      <c r="AX427" s="1261"/>
      <c r="AY427" s="1262"/>
      <c r="AZ427" s="1263"/>
      <c r="BA427" s="587">
        <f t="shared" si="44"/>
        <v>0</v>
      </c>
    </row>
    <row r="428" spans="1:53" s="17" customFormat="1" ht="16.75" hidden="1" customHeight="1" outlineLevel="1">
      <c r="A428" s="1260">
        <v>413</v>
      </c>
      <c r="B428" s="1261"/>
      <c r="C428" s="1262"/>
      <c r="D428" s="1263"/>
      <c r="E428" s="587">
        <f t="shared" si="36"/>
        <v>0</v>
      </c>
      <c r="G428" s="1260">
        <v>413</v>
      </c>
      <c r="H428" s="1261"/>
      <c r="I428" s="1262"/>
      <c r="J428" s="1263"/>
      <c r="K428" s="587">
        <f t="shared" si="37"/>
        <v>0</v>
      </c>
      <c r="M428" s="1260">
        <v>413</v>
      </c>
      <c r="N428" s="1261"/>
      <c r="O428" s="1262"/>
      <c r="P428" s="1263"/>
      <c r="Q428" s="587">
        <f t="shared" si="38"/>
        <v>0</v>
      </c>
      <c r="S428" s="1260">
        <v>413</v>
      </c>
      <c r="T428" s="1261"/>
      <c r="U428" s="1262"/>
      <c r="V428" s="1263"/>
      <c r="W428" s="587">
        <f t="shared" si="39"/>
        <v>0</v>
      </c>
      <c r="Y428" s="1260">
        <v>413</v>
      </c>
      <c r="Z428" s="1261"/>
      <c r="AA428" s="1262"/>
      <c r="AB428" s="1263"/>
      <c r="AC428" s="587">
        <f t="shared" si="40"/>
        <v>0</v>
      </c>
      <c r="AE428" s="1260">
        <v>413</v>
      </c>
      <c r="AF428" s="1261"/>
      <c r="AG428" s="1262"/>
      <c r="AH428" s="1263"/>
      <c r="AI428" s="587">
        <f t="shared" si="41"/>
        <v>0</v>
      </c>
      <c r="AK428" s="1260">
        <v>413</v>
      </c>
      <c r="AL428" s="1261"/>
      <c r="AM428" s="1262"/>
      <c r="AN428" s="1263"/>
      <c r="AO428" s="587">
        <f t="shared" si="42"/>
        <v>0</v>
      </c>
      <c r="AQ428" s="1260">
        <v>413</v>
      </c>
      <c r="AR428" s="1261"/>
      <c r="AS428" s="1262"/>
      <c r="AT428" s="1263"/>
      <c r="AU428" s="587">
        <f t="shared" si="43"/>
        <v>0</v>
      </c>
      <c r="AW428" s="1260">
        <v>413</v>
      </c>
      <c r="AX428" s="1261"/>
      <c r="AY428" s="1262"/>
      <c r="AZ428" s="1263"/>
      <c r="BA428" s="587">
        <f t="shared" si="44"/>
        <v>0</v>
      </c>
    </row>
    <row r="429" spans="1:53" s="17" customFormat="1" ht="16.75" hidden="1" customHeight="1" outlineLevel="1">
      <c r="A429" s="1260">
        <v>414</v>
      </c>
      <c r="B429" s="1261"/>
      <c r="C429" s="1262"/>
      <c r="D429" s="1263"/>
      <c r="E429" s="587">
        <f t="shared" si="36"/>
        <v>0</v>
      </c>
      <c r="G429" s="1260">
        <v>414</v>
      </c>
      <c r="H429" s="1261"/>
      <c r="I429" s="1262"/>
      <c r="J429" s="1263"/>
      <c r="K429" s="587">
        <f t="shared" si="37"/>
        <v>0</v>
      </c>
      <c r="M429" s="1260">
        <v>414</v>
      </c>
      <c r="N429" s="1261"/>
      <c r="O429" s="1262"/>
      <c r="P429" s="1263"/>
      <c r="Q429" s="587">
        <f t="shared" si="38"/>
        <v>0</v>
      </c>
      <c r="S429" s="1260">
        <v>414</v>
      </c>
      <c r="T429" s="1261"/>
      <c r="U429" s="1262"/>
      <c r="V429" s="1263"/>
      <c r="W429" s="587">
        <f t="shared" si="39"/>
        <v>0</v>
      </c>
      <c r="Y429" s="1260">
        <v>414</v>
      </c>
      <c r="Z429" s="1261"/>
      <c r="AA429" s="1262"/>
      <c r="AB429" s="1263"/>
      <c r="AC429" s="587">
        <f t="shared" si="40"/>
        <v>0</v>
      </c>
      <c r="AE429" s="1260">
        <v>414</v>
      </c>
      <c r="AF429" s="1261"/>
      <c r="AG429" s="1262"/>
      <c r="AH429" s="1263"/>
      <c r="AI429" s="587">
        <f t="shared" si="41"/>
        <v>0</v>
      </c>
      <c r="AK429" s="1260">
        <v>414</v>
      </c>
      <c r="AL429" s="1261"/>
      <c r="AM429" s="1262"/>
      <c r="AN429" s="1263"/>
      <c r="AO429" s="587">
        <f t="shared" si="42"/>
        <v>0</v>
      </c>
      <c r="AQ429" s="1260">
        <v>414</v>
      </c>
      <c r="AR429" s="1261"/>
      <c r="AS429" s="1262"/>
      <c r="AT429" s="1263"/>
      <c r="AU429" s="587">
        <f t="shared" si="43"/>
        <v>0</v>
      </c>
      <c r="AW429" s="1260">
        <v>414</v>
      </c>
      <c r="AX429" s="1261"/>
      <c r="AY429" s="1262"/>
      <c r="AZ429" s="1263"/>
      <c r="BA429" s="587">
        <f t="shared" si="44"/>
        <v>0</v>
      </c>
    </row>
    <row r="430" spans="1:53" s="17" customFormat="1" ht="16.75" hidden="1" customHeight="1" outlineLevel="1">
      <c r="A430" s="1260">
        <v>415</v>
      </c>
      <c r="B430" s="1261"/>
      <c r="C430" s="1262"/>
      <c r="D430" s="1263"/>
      <c r="E430" s="587">
        <f t="shared" si="36"/>
        <v>0</v>
      </c>
      <c r="G430" s="1260">
        <v>415</v>
      </c>
      <c r="H430" s="1261"/>
      <c r="I430" s="1262"/>
      <c r="J430" s="1263"/>
      <c r="K430" s="587">
        <f t="shared" si="37"/>
        <v>0</v>
      </c>
      <c r="M430" s="1260">
        <v>415</v>
      </c>
      <c r="N430" s="1261"/>
      <c r="O430" s="1262"/>
      <c r="P430" s="1263"/>
      <c r="Q430" s="587">
        <f t="shared" si="38"/>
        <v>0</v>
      </c>
      <c r="S430" s="1260">
        <v>415</v>
      </c>
      <c r="T430" s="1261"/>
      <c r="U430" s="1262"/>
      <c r="V430" s="1263"/>
      <c r="W430" s="587">
        <f t="shared" si="39"/>
        <v>0</v>
      </c>
      <c r="Y430" s="1260">
        <v>415</v>
      </c>
      <c r="Z430" s="1261"/>
      <c r="AA430" s="1262"/>
      <c r="AB430" s="1263"/>
      <c r="AC430" s="587">
        <f t="shared" si="40"/>
        <v>0</v>
      </c>
      <c r="AE430" s="1260">
        <v>415</v>
      </c>
      <c r="AF430" s="1261"/>
      <c r="AG430" s="1262"/>
      <c r="AH430" s="1263"/>
      <c r="AI430" s="587">
        <f t="shared" si="41"/>
        <v>0</v>
      </c>
      <c r="AK430" s="1260">
        <v>415</v>
      </c>
      <c r="AL430" s="1261"/>
      <c r="AM430" s="1262"/>
      <c r="AN430" s="1263"/>
      <c r="AO430" s="587">
        <f t="shared" si="42"/>
        <v>0</v>
      </c>
      <c r="AQ430" s="1260">
        <v>415</v>
      </c>
      <c r="AR430" s="1261"/>
      <c r="AS430" s="1262"/>
      <c r="AT430" s="1263"/>
      <c r="AU430" s="587">
        <f t="shared" si="43"/>
        <v>0</v>
      </c>
      <c r="AW430" s="1260">
        <v>415</v>
      </c>
      <c r="AX430" s="1261"/>
      <c r="AY430" s="1262"/>
      <c r="AZ430" s="1263"/>
      <c r="BA430" s="587">
        <f t="shared" si="44"/>
        <v>0</v>
      </c>
    </row>
    <row r="431" spans="1:53" s="17" customFormat="1" ht="16.75" hidden="1" customHeight="1" outlineLevel="1">
      <c r="A431" s="1260">
        <v>416</v>
      </c>
      <c r="B431" s="1261"/>
      <c r="C431" s="1262"/>
      <c r="D431" s="1263"/>
      <c r="E431" s="587">
        <f t="shared" si="36"/>
        <v>0</v>
      </c>
      <c r="G431" s="1260">
        <v>416</v>
      </c>
      <c r="H431" s="1261"/>
      <c r="I431" s="1262"/>
      <c r="J431" s="1263"/>
      <c r="K431" s="587">
        <f t="shared" si="37"/>
        <v>0</v>
      </c>
      <c r="M431" s="1260">
        <v>416</v>
      </c>
      <c r="N431" s="1261"/>
      <c r="O431" s="1262"/>
      <c r="P431" s="1263"/>
      <c r="Q431" s="587">
        <f t="shared" si="38"/>
        <v>0</v>
      </c>
      <c r="S431" s="1260">
        <v>416</v>
      </c>
      <c r="T431" s="1261"/>
      <c r="U431" s="1262"/>
      <c r="V431" s="1263"/>
      <c r="W431" s="587">
        <f t="shared" si="39"/>
        <v>0</v>
      </c>
      <c r="Y431" s="1260">
        <v>416</v>
      </c>
      <c r="Z431" s="1261"/>
      <c r="AA431" s="1262"/>
      <c r="AB431" s="1263"/>
      <c r="AC431" s="587">
        <f t="shared" si="40"/>
        <v>0</v>
      </c>
      <c r="AE431" s="1260">
        <v>416</v>
      </c>
      <c r="AF431" s="1261"/>
      <c r="AG431" s="1262"/>
      <c r="AH431" s="1263"/>
      <c r="AI431" s="587">
        <f t="shared" si="41"/>
        <v>0</v>
      </c>
      <c r="AK431" s="1260">
        <v>416</v>
      </c>
      <c r="AL431" s="1261"/>
      <c r="AM431" s="1262"/>
      <c r="AN431" s="1263"/>
      <c r="AO431" s="587">
        <f t="shared" si="42"/>
        <v>0</v>
      </c>
      <c r="AQ431" s="1260">
        <v>416</v>
      </c>
      <c r="AR431" s="1261"/>
      <c r="AS431" s="1262"/>
      <c r="AT431" s="1263"/>
      <c r="AU431" s="587">
        <f t="shared" si="43"/>
        <v>0</v>
      </c>
      <c r="AW431" s="1260">
        <v>416</v>
      </c>
      <c r="AX431" s="1261"/>
      <c r="AY431" s="1262"/>
      <c r="AZ431" s="1263"/>
      <c r="BA431" s="587">
        <f t="shared" si="44"/>
        <v>0</v>
      </c>
    </row>
    <row r="432" spans="1:53" s="17" customFormat="1" ht="16.75" hidden="1" customHeight="1" outlineLevel="1">
      <c r="A432" s="1260">
        <v>417</v>
      </c>
      <c r="B432" s="1261"/>
      <c r="C432" s="1262"/>
      <c r="D432" s="1263"/>
      <c r="E432" s="587">
        <f t="shared" si="36"/>
        <v>0</v>
      </c>
      <c r="G432" s="1260">
        <v>417</v>
      </c>
      <c r="H432" s="1261"/>
      <c r="I432" s="1262"/>
      <c r="J432" s="1263"/>
      <c r="K432" s="587">
        <f t="shared" si="37"/>
        <v>0</v>
      </c>
      <c r="M432" s="1260">
        <v>417</v>
      </c>
      <c r="N432" s="1261"/>
      <c r="O432" s="1262"/>
      <c r="P432" s="1263"/>
      <c r="Q432" s="587">
        <f t="shared" si="38"/>
        <v>0</v>
      </c>
      <c r="S432" s="1260">
        <v>417</v>
      </c>
      <c r="T432" s="1261"/>
      <c r="U432" s="1262"/>
      <c r="V432" s="1263"/>
      <c r="W432" s="587">
        <f t="shared" si="39"/>
        <v>0</v>
      </c>
      <c r="Y432" s="1260">
        <v>417</v>
      </c>
      <c r="Z432" s="1261"/>
      <c r="AA432" s="1262"/>
      <c r="AB432" s="1263"/>
      <c r="AC432" s="587">
        <f t="shared" si="40"/>
        <v>0</v>
      </c>
      <c r="AE432" s="1260">
        <v>417</v>
      </c>
      <c r="AF432" s="1261"/>
      <c r="AG432" s="1262"/>
      <c r="AH432" s="1263"/>
      <c r="AI432" s="587">
        <f t="shared" si="41"/>
        <v>0</v>
      </c>
      <c r="AK432" s="1260">
        <v>417</v>
      </c>
      <c r="AL432" s="1261"/>
      <c r="AM432" s="1262"/>
      <c r="AN432" s="1263"/>
      <c r="AO432" s="587">
        <f t="shared" si="42"/>
        <v>0</v>
      </c>
      <c r="AQ432" s="1260">
        <v>417</v>
      </c>
      <c r="AR432" s="1261"/>
      <c r="AS432" s="1262"/>
      <c r="AT432" s="1263"/>
      <c r="AU432" s="587">
        <f t="shared" si="43"/>
        <v>0</v>
      </c>
      <c r="AW432" s="1260">
        <v>417</v>
      </c>
      <c r="AX432" s="1261"/>
      <c r="AY432" s="1262"/>
      <c r="AZ432" s="1263"/>
      <c r="BA432" s="587">
        <f t="shared" si="44"/>
        <v>0</v>
      </c>
    </row>
    <row r="433" spans="1:53" s="17" customFormat="1" ht="16.75" hidden="1" customHeight="1" outlineLevel="1">
      <c r="A433" s="1260">
        <v>418</v>
      </c>
      <c r="B433" s="1261"/>
      <c r="C433" s="1262"/>
      <c r="D433" s="1263"/>
      <c r="E433" s="587">
        <f t="shared" si="36"/>
        <v>0</v>
      </c>
      <c r="G433" s="1260">
        <v>418</v>
      </c>
      <c r="H433" s="1261"/>
      <c r="I433" s="1262"/>
      <c r="J433" s="1263"/>
      <c r="K433" s="587">
        <f t="shared" si="37"/>
        <v>0</v>
      </c>
      <c r="M433" s="1260">
        <v>418</v>
      </c>
      <c r="N433" s="1261"/>
      <c r="O433" s="1262"/>
      <c r="P433" s="1263"/>
      <c r="Q433" s="587">
        <f t="shared" si="38"/>
        <v>0</v>
      </c>
      <c r="S433" s="1260">
        <v>418</v>
      </c>
      <c r="T433" s="1261"/>
      <c r="U433" s="1262"/>
      <c r="V433" s="1263"/>
      <c r="W433" s="587">
        <f t="shared" si="39"/>
        <v>0</v>
      </c>
      <c r="Y433" s="1260">
        <v>418</v>
      </c>
      <c r="Z433" s="1261"/>
      <c r="AA433" s="1262"/>
      <c r="AB433" s="1263"/>
      <c r="AC433" s="587">
        <f t="shared" si="40"/>
        <v>0</v>
      </c>
      <c r="AE433" s="1260">
        <v>418</v>
      </c>
      <c r="AF433" s="1261"/>
      <c r="AG433" s="1262"/>
      <c r="AH433" s="1263"/>
      <c r="AI433" s="587">
        <f t="shared" si="41"/>
        <v>0</v>
      </c>
      <c r="AK433" s="1260">
        <v>418</v>
      </c>
      <c r="AL433" s="1261"/>
      <c r="AM433" s="1262"/>
      <c r="AN433" s="1263"/>
      <c r="AO433" s="587">
        <f t="shared" si="42"/>
        <v>0</v>
      </c>
      <c r="AQ433" s="1260">
        <v>418</v>
      </c>
      <c r="AR433" s="1261"/>
      <c r="AS433" s="1262"/>
      <c r="AT433" s="1263"/>
      <c r="AU433" s="587">
        <f t="shared" si="43"/>
        <v>0</v>
      </c>
      <c r="AW433" s="1260">
        <v>418</v>
      </c>
      <c r="AX433" s="1261"/>
      <c r="AY433" s="1262"/>
      <c r="AZ433" s="1263"/>
      <c r="BA433" s="587">
        <f t="shared" si="44"/>
        <v>0</v>
      </c>
    </row>
    <row r="434" spans="1:53" s="17" customFormat="1" ht="16.75" hidden="1" customHeight="1" outlineLevel="1">
      <c r="A434" s="1260">
        <v>419</v>
      </c>
      <c r="B434" s="1261"/>
      <c r="C434" s="1262"/>
      <c r="D434" s="1263"/>
      <c r="E434" s="587">
        <f t="shared" si="36"/>
        <v>0</v>
      </c>
      <c r="G434" s="1260">
        <v>419</v>
      </c>
      <c r="H434" s="1261"/>
      <c r="I434" s="1262"/>
      <c r="J434" s="1263"/>
      <c r="K434" s="587">
        <f t="shared" si="37"/>
        <v>0</v>
      </c>
      <c r="M434" s="1260">
        <v>419</v>
      </c>
      <c r="N434" s="1261"/>
      <c r="O434" s="1262"/>
      <c r="P434" s="1263"/>
      <c r="Q434" s="587">
        <f t="shared" si="38"/>
        <v>0</v>
      </c>
      <c r="S434" s="1260">
        <v>419</v>
      </c>
      <c r="T434" s="1261"/>
      <c r="U434" s="1262"/>
      <c r="V434" s="1263"/>
      <c r="W434" s="587">
        <f t="shared" si="39"/>
        <v>0</v>
      </c>
      <c r="Y434" s="1260">
        <v>419</v>
      </c>
      <c r="Z434" s="1261"/>
      <c r="AA434" s="1262"/>
      <c r="AB434" s="1263"/>
      <c r="AC434" s="587">
        <f t="shared" si="40"/>
        <v>0</v>
      </c>
      <c r="AE434" s="1260">
        <v>419</v>
      </c>
      <c r="AF434" s="1261"/>
      <c r="AG434" s="1262"/>
      <c r="AH434" s="1263"/>
      <c r="AI434" s="587">
        <f t="shared" si="41"/>
        <v>0</v>
      </c>
      <c r="AK434" s="1260">
        <v>419</v>
      </c>
      <c r="AL434" s="1261"/>
      <c r="AM434" s="1262"/>
      <c r="AN434" s="1263"/>
      <c r="AO434" s="587">
        <f t="shared" si="42"/>
        <v>0</v>
      </c>
      <c r="AQ434" s="1260">
        <v>419</v>
      </c>
      <c r="AR434" s="1261"/>
      <c r="AS434" s="1262"/>
      <c r="AT434" s="1263"/>
      <c r="AU434" s="587">
        <f t="shared" si="43"/>
        <v>0</v>
      </c>
      <c r="AW434" s="1260">
        <v>419</v>
      </c>
      <c r="AX434" s="1261"/>
      <c r="AY434" s="1262"/>
      <c r="AZ434" s="1263"/>
      <c r="BA434" s="587">
        <f t="shared" si="44"/>
        <v>0</v>
      </c>
    </row>
    <row r="435" spans="1:53" s="17" customFormat="1" ht="16.75" hidden="1" customHeight="1" outlineLevel="1">
      <c r="A435" s="1260">
        <v>420</v>
      </c>
      <c r="B435" s="1261"/>
      <c r="C435" s="1262"/>
      <c r="D435" s="1263"/>
      <c r="E435" s="587">
        <f t="shared" si="36"/>
        <v>0</v>
      </c>
      <c r="G435" s="1260">
        <v>420</v>
      </c>
      <c r="H435" s="1261"/>
      <c r="I435" s="1262"/>
      <c r="J435" s="1263"/>
      <c r="K435" s="587">
        <f t="shared" si="37"/>
        <v>0</v>
      </c>
      <c r="M435" s="1260">
        <v>420</v>
      </c>
      <c r="N435" s="1261"/>
      <c r="O435" s="1262"/>
      <c r="P435" s="1263"/>
      <c r="Q435" s="587">
        <f t="shared" si="38"/>
        <v>0</v>
      </c>
      <c r="S435" s="1260">
        <v>420</v>
      </c>
      <c r="T435" s="1261"/>
      <c r="U435" s="1262"/>
      <c r="V435" s="1263"/>
      <c r="W435" s="587">
        <f t="shared" si="39"/>
        <v>0</v>
      </c>
      <c r="Y435" s="1260">
        <v>420</v>
      </c>
      <c r="Z435" s="1261"/>
      <c r="AA435" s="1262"/>
      <c r="AB435" s="1263"/>
      <c r="AC435" s="587">
        <f t="shared" si="40"/>
        <v>0</v>
      </c>
      <c r="AE435" s="1260">
        <v>420</v>
      </c>
      <c r="AF435" s="1261"/>
      <c r="AG435" s="1262"/>
      <c r="AH435" s="1263"/>
      <c r="AI435" s="587">
        <f t="shared" si="41"/>
        <v>0</v>
      </c>
      <c r="AK435" s="1260">
        <v>420</v>
      </c>
      <c r="AL435" s="1261"/>
      <c r="AM435" s="1262"/>
      <c r="AN435" s="1263"/>
      <c r="AO435" s="587">
        <f t="shared" si="42"/>
        <v>0</v>
      </c>
      <c r="AQ435" s="1260">
        <v>420</v>
      </c>
      <c r="AR435" s="1261"/>
      <c r="AS435" s="1262"/>
      <c r="AT435" s="1263"/>
      <c r="AU435" s="587">
        <f t="shared" si="43"/>
        <v>0</v>
      </c>
      <c r="AW435" s="1260">
        <v>420</v>
      </c>
      <c r="AX435" s="1261"/>
      <c r="AY435" s="1262"/>
      <c r="AZ435" s="1263"/>
      <c r="BA435" s="587">
        <f t="shared" si="44"/>
        <v>0</v>
      </c>
    </row>
    <row r="436" spans="1:53" s="17" customFormat="1" ht="16.75" hidden="1" customHeight="1" outlineLevel="1">
      <c r="A436" s="1260">
        <v>421</v>
      </c>
      <c r="B436" s="1261"/>
      <c r="C436" s="1262"/>
      <c r="D436" s="1263"/>
      <c r="E436" s="587">
        <f t="shared" si="36"/>
        <v>0</v>
      </c>
      <c r="G436" s="1260">
        <v>421</v>
      </c>
      <c r="H436" s="1261"/>
      <c r="I436" s="1262"/>
      <c r="J436" s="1263"/>
      <c r="K436" s="587">
        <f t="shared" si="37"/>
        <v>0</v>
      </c>
      <c r="M436" s="1260">
        <v>421</v>
      </c>
      <c r="N436" s="1261"/>
      <c r="O436" s="1262"/>
      <c r="P436" s="1263"/>
      <c r="Q436" s="587">
        <f t="shared" si="38"/>
        <v>0</v>
      </c>
      <c r="S436" s="1260">
        <v>421</v>
      </c>
      <c r="T436" s="1261"/>
      <c r="U436" s="1262"/>
      <c r="V436" s="1263"/>
      <c r="W436" s="587">
        <f t="shared" si="39"/>
        <v>0</v>
      </c>
      <c r="Y436" s="1260">
        <v>421</v>
      </c>
      <c r="Z436" s="1261"/>
      <c r="AA436" s="1262"/>
      <c r="AB436" s="1263"/>
      <c r="AC436" s="587">
        <f t="shared" si="40"/>
        <v>0</v>
      </c>
      <c r="AE436" s="1260">
        <v>421</v>
      </c>
      <c r="AF436" s="1261"/>
      <c r="AG436" s="1262"/>
      <c r="AH436" s="1263"/>
      <c r="AI436" s="587">
        <f t="shared" si="41"/>
        <v>0</v>
      </c>
      <c r="AK436" s="1260">
        <v>421</v>
      </c>
      <c r="AL436" s="1261"/>
      <c r="AM436" s="1262"/>
      <c r="AN436" s="1263"/>
      <c r="AO436" s="587">
        <f t="shared" si="42"/>
        <v>0</v>
      </c>
      <c r="AQ436" s="1260">
        <v>421</v>
      </c>
      <c r="AR436" s="1261"/>
      <c r="AS436" s="1262"/>
      <c r="AT436" s="1263"/>
      <c r="AU436" s="587">
        <f t="shared" si="43"/>
        <v>0</v>
      </c>
      <c r="AW436" s="1260">
        <v>421</v>
      </c>
      <c r="AX436" s="1261"/>
      <c r="AY436" s="1262"/>
      <c r="AZ436" s="1263"/>
      <c r="BA436" s="587">
        <f t="shared" si="44"/>
        <v>0</v>
      </c>
    </row>
    <row r="437" spans="1:53" s="17" customFormat="1" ht="16.75" hidden="1" customHeight="1" outlineLevel="1">
      <c r="A437" s="1260">
        <v>422</v>
      </c>
      <c r="B437" s="1261"/>
      <c r="C437" s="1262"/>
      <c r="D437" s="1263"/>
      <c r="E437" s="587">
        <f t="shared" si="36"/>
        <v>0</v>
      </c>
      <c r="G437" s="1260">
        <v>422</v>
      </c>
      <c r="H437" s="1261"/>
      <c r="I437" s="1262"/>
      <c r="J437" s="1263"/>
      <c r="K437" s="587">
        <f t="shared" si="37"/>
        <v>0</v>
      </c>
      <c r="M437" s="1260">
        <v>422</v>
      </c>
      <c r="N437" s="1261"/>
      <c r="O437" s="1262"/>
      <c r="P437" s="1263"/>
      <c r="Q437" s="587">
        <f t="shared" si="38"/>
        <v>0</v>
      </c>
      <c r="S437" s="1260">
        <v>422</v>
      </c>
      <c r="T437" s="1261"/>
      <c r="U437" s="1262"/>
      <c r="V437" s="1263"/>
      <c r="W437" s="587">
        <f t="shared" si="39"/>
        <v>0</v>
      </c>
      <c r="Y437" s="1260">
        <v>422</v>
      </c>
      <c r="Z437" s="1261"/>
      <c r="AA437" s="1262"/>
      <c r="AB437" s="1263"/>
      <c r="AC437" s="587">
        <f t="shared" si="40"/>
        <v>0</v>
      </c>
      <c r="AE437" s="1260">
        <v>422</v>
      </c>
      <c r="AF437" s="1261"/>
      <c r="AG437" s="1262"/>
      <c r="AH437" s="1263"/>
      <c r="AI437" s="587">
        <f t="shared" si="41"/>
        <v>0</v>
      </c>
      <c r="AK437" s="1260">
        <v>422</v>
      </c>
      <c r="AL437" s="1261"/>
      <c r="AM437" s="1262"/>
      <c r="AN437" s="1263"/>
      <c r="AO437" s="587">
        <f t="shared" si="42"/>
        <v>0</v>
      </c>
      <c r="AQ437" s="1260">
        <v>422</v>
      </c>
      <c r="AR437" s="1261"/>
      <c r="AS437" s="1262"/>
      <c r="AT437" s="1263"/>
      <c r="AU437" s="587">
        <f t="shared" si="43"/>
        <v>0</v>
      </c>
      <c r="AW437" s="1260">
        <v>422</v>
      </c>
      <c r="AX437" s="1261"/>
      <c r="AY437" s="1262"/>
      <c r="AZ437" s="1263"/>
      <c r="BA437" s="587">
        <f t="shared" si="44"/>
        <v>0</v>
      </c>
    </row>
    <row r="438" spans="1:53" s="17" customFormat="1" ht="16.75" hidden="1" customHeight="1" outlineLevel="1">
      <c r="A438" s="1260">
        <v>423</v>
      </c>
      <c r="B438" s="1261"/>
      <c r="C438" s="1262"/>
      <c r="D438" s="1263"/>
      <c r="E438" s="587">
        <f t="shared" si="36"/>
        <v>0</v>
      </c>
      <c r="G438" s="1260">
        <v>423</v>
      </c>
      <c r="H438" s="1261"/>
      <c r="I438" s="1262"/>
      <c r="J438" s="1263"/>
      <c r="K438" s="587">
        <f t="shared" si="37"/>
        <v>0</v>
      </c>
      <c r="M438" s="1260">
        <v>423</v>
      </c>
      <c r="N438" s="1261"/>
      <c r="O438" s="1262"/>
      <c r="P438" s="1263"/>
      <c r="Q438" s="587">
        <f t="shared" si="38"/>
        <v>0</v>
      </c>
      <c r="S438" s="1260">
        <v>423</v>
      </c>
      <c r="T438" s="1261"/>
      <c r="U438" s="1262"/>
      <c r="V438" s="1263"/>
      <c r="W438" s="587">
        <f t="shared" si="39"/>
        <v>0</v>
      </c>
      <c r="Y438" s="1260">
        <v>423</v>
      </c>
      <c r="Z438" s="1261"/>
      <c r="AA438" s="1262"/>
      <c r="AB438" s="1263"/>
      <c r="AC438" s="587">
        <f t="shared" si="40"/>
        <v>0</v>
      </c>
      <c r="AE438" s="1260">
        <v>423</v>
      </c>
      <c r="AF438" s="1261"/>
      <c r="AG438" s="1262"/>
      <c r="AH438" s="1263"/>
      <c r="AI438" s="587">
        <f t="shared" si="41"/>
        <v>0</v>
      </c>
      <c r="AK438" s="1260">
        <v>423</v>
      </c>
      <c r="AL438" s="1261"/>
      <c r="AM438" s="1262"/>
      <c r="AN438" s="1263"/>
      <c r="AO438" s="587">
        <f t="shared" si="42"/>
        <v>0</v>
      </c>
      <c r="AQ438" s="1260">
        <v>423</v>
      </c>
      <c r="AR438" s="1261"/>
      <c r="AS438" s="1262"/>
      <c r="AT438" s="1263"/>
      <c r="AU438" s="587">
        <f t="shared" si="43"/>
        <v>0</v>
      </c>
      <c r="AW438" s="1260">
        <v>423</v>
      </c>
      <c r="AX438" s="1261"/>
      <c r="AY438" s="1262"/>
      <c r="AZ438" s="1263"/>
      <c r="BA438" s="587">
        <f t="shared" si="44"/>
        <v>0</v>
      </c>
    </row>
    <row r="439" spans="1:53" s="17" customFormat="1" ht="16.75" hidden="1" customHeight="1" outlineLevel="1">
      <c r="A439" s="1260">
        <v>424</v>
      </c>
      <c r="B439" s="1261"/>
      <c r="C439" s="1262"/>
      <c r="D439" s="1263"/>
      <c r="E439" s="587">
        <f t="shared" si="36"/>
        <v>0</v>
      </c>
      <c r="G439" s="1260">
        <v>424</v>
      </c>
      <c r="H439" s="1261"/>
      <c r="I439" s="1262"/>
      <c r="J439" s="1263"/>
      <c r="K439" s="587">
        <f t="shared" si="37"/>
        <v>0</v>
      </c>
      <c r="M439" s="1260">
        <v>424</v>
      </c>
      <c r="N439" s="1261"/>
      <c r="O439" s="1262"/>
      <c r="P439" s="1263"/>
      <c r="Q439" s="587">
        <f t="shared" si="38"/>
        <v>0</v>
      </c>
      <c r="S439" s="1260">
        <v>424</v>
      </c>
      <c r="T439" s="1261"/>
      <c r="U439" s="1262"/>
      <c r="V439" s="1263"/>
      <c r="W439" s="587">
        <f t="shared" si="39"/>
        <v>0</v>
      </c>
      <c r="Y439" s="1260">
        <v>424</v>
      </c>
      <c r="Z439" s="1261"/>
      <c r="AA439" s="1262"/>
      <c r="AB439" s="1263"/>
      <c r="AC439" s="587">
        <f t="shared" si="40"/>
        <v>0</v>
      </c>
      <c r="AE439" s="1260">
        <v>424</v>
      </c>
      <c r="AF439" s="1261"/>
      <c r="AG439" s="1262"/>
      <c r="AH439" s="1263"/>
      <c r="AI439" s="587">
        <f t="shared" si="41"/>
        <v>0</v>
      </c>
      <c r="AK439" s="1260">
        <v>424</v>
      </c>
      <c r="AL439" s="1261"/>
      <c r="AM439" s="1262"/>
      <c r="AN439" s="1263"/>
      <c r="AO439" s="587">
        <f t="shared" si="42"/>
        <v>0</v>
      </c>
      <c r="AQ439" s="1260">
        <v>424</v>
      </c>
      <c r="AR439" s="1261"/>
      <c r="AS439" s="1262"/>
      <c r="AT439" s="1263"/>
      <c r="AU439" s="587">
        <f t="shared" si="43"/>
        <v>0</v>
      </c>
      <c r="AW439" s="1260">
        <v>424</v>
      </c>
      <c r="AX439" s="1261"/>
      <c r="AY439" s="1262"/>
      <c r="AZ439" s="1263"/>
      <c r="BA439" s="587">
        <f t="shared" si="44"/>
        <v>0</v>
      </c>
    </row>
    <row r="440" spans="1:53" s="17" customFormat="1" ht="16.75" hidden="1" customHeight="1" outlineLevel="1">
      <c r="A440" s="1260">
        <v>425</v>
      </c>
      <c r="B440" s="1261"/>
      <c r="C440" s="1262"/>
      <c r="D440" s="1263"/>
      <c r="E440" s="587">
        <f t="shared" si="36"/>
        <v>0</v>
      </c>
      <c r="G440" s="1260">
        <v>425</v>
      </c>
      <c r="H440" s="1261"/>
      <c r="I440" s="1262"/>
      <c r="J440" s="1263"/>
      <c r="K440" s="587">
        <f t="shared" si="37"/>
        <v>0</v>
      </c>
      <c r="M440" s="1260">
        <v>425</v>
      </c>
      <c r="N440" s="1261"/>
      <c r="O440" s="1262"/>
      <c r="P440" s="1263"/>
      <c r="Q440" s="587">
        <f t="shared" si="38"/>
        <v>0</v>
      </c>
      <c r="S440" s="1260">
        <v>425</v>
      </c>
      <c r="T440" s="1261"/>
      <c r="U440" s="1262"/>
      <c r="V440" s="1263"/>
      <c r="W440" s="587">
        <f t="shared" si="39"/>
        <v>0</v>
      </c>
      <c r="Y440" s="1260">
        <v>425</v>
      </c>
      <c r="Z440" s="1261"/>
      <c r="AA440" s="1262"/>
      <c r="AB440" s="1263"/>
      <c r="AC440" s="587">
        <f t="shared" si="40"/>
        <v>0</v>
      </c>
      <c r="AE440" s="1260">
        <v>425</v>
      </c>
      <c r="AF440" s="1261"/>
      <c r="AG440" s="1262"/>
      <c r="AH440" s="1263"/>
      <c r="AI440" s="587">
        <f t="shared" si="41"/>
        <v>0</v>
      </c>
      <c r="AK440" s="1260">
        <v>425</v>
      </c>
      <c r="AL440" s="1261"/>
      <c r="AM440" s="1262"/>
      <c r="AN440" s="1263"/>
      <c r="AO440" s="587">
        <f t="shared" si="42"/>
        <v>0</v>
      </c>
      <c r="AQ440" s="1260">
        <v>425</v>
      </c>
      <c r="AR440" s="1261"/>
      <c r="AS440" s="1262"/>
      <c r="AT440" s="1263"/>
      <c r="AU440" s="587">
        <f t="shared" si="43"/>
        <v>0</v>
      </c>
      <c r="AW440" s="1260">
        <v>425</v>
      </c>
      <c r="AX440" s="1261"/>
      <c r="AY440" s="1262"/>
      <c r="AZ440" s="1263"/>
      <c r="BA440" s="587">
        <f t="shared" si="44"/>
        <v>0</v>
      </c>
    </row>
    <row r="441" spans="1:53" s="17" customFormat="1" ht="16.75" hidden="1" customHeight="1" outlineLevel="1">
      <c r="A441" s="1260">
        <v>426</v>
      </c>
      <c r="B441" s="1261"/>
      <c r="C441" s="1262"/>
      <c r="D441" s="1263"/>
      <c r="E441" s="587">
        <f t="shared" si="36"/>
        <v>0</v>
      </c>
      <c r="G441" s="1260">
        <v>426</v>
      </c>
      <c r="H441" s="1261"/>
      <c r="I441" s="1262"/>
      <c r="J441" s="1263"/>
      <c r="K441" s="587">
        <f t="shared" si="37"/>
        <v>0</v>
      </c>
      <c r="M441" s="1260">
        <v>426</v>
      </c>
      <c r="N441" s="1261"/>
      <c r="O441" s="1262"/>
      <c r="P441" s="1263"/>
      <c r="Q441" s="587">
        <f t="shared" si="38"/>
        <v>0</v>
      </c>
      <c r="S441" s="1260">
        <v>426</v>
      </c>
      <c r="T441" s="1261"/>
      <c r="U441" s="1262"/>
      <c r="V441" s="1263"/>
      <c r="W441" s="587">
        <f t="shared" si="39"/>
        <v>0</v>
      </c>
      <c r="Y441" s="1260">
        <v>426</v>
      </c>
      <c r="Z441" s="1261"/>
      <c r="AA441" s="1262"/>
      <c r="AB441" s="1263"/>
      <c r="AC441" s="587">
        <f t="shared" si="40"/>
        <v>0</v>
      </c>
      <c r="AE441" s="1260">
        <v>426</v>
      </c>
      <c r="AF441" s="1261"/>
      <c r="AG441" s="1262"/>
      <c r="AH441" s="1263"/>
      <c r="AI441" s="587">
        <f t="shared" si="41"/>
        <v>0</v>
      </c>
      <c r="AK441" s="1260">
        <v>426</v>
      </c>
      <c r="AL441" s="1261"/>
      <c r="AM441" s="1262"/>
      <c r="AN441" s="1263"/>
      <c r="AO441" s="587">
        <f t="shared" si="42"/>
        <v>0</v>
      </c>
      <c r="AQ441" s="1260">
        <v>426</v>
      </c>
      <c r="AR441" s="1261"/>
      <c r="AS441" s="1262"/>
      <c r="AT441" s="1263"/>
      <c r="AU441" s="587">
        <f t="shared" si="43"/>
        <v>0</v>
      </c>
      <c r="AW441" s="1260">
        <v>426</v>
      </c>
      <c r="AX441" s="1261"/>
      <c r="AY441" s="1262"/>
      <c r="AZ441" s="1263"/>
      <c r="BA441" s="587">
        <f t="shared" si="44"/>
        <v>0</v>
      </c>
    </row>
    <row r="442" spans="1:53" s="17" customFormat="1" ht="16.75" hidden="1" customHeight="1" outlineLevel="1">
      <c r="A442" s="1260">
        <v>427</v>
      </c>
      <c r="B442" s="1261"/>
      <c r="C442" s="1262"/>
      <c r="D442" s="1263"/>
      <c r="E442" s="587">
        <f t="shared" si="36"/>
        <v>0</v>
      </c>
      <c r="G442" s="1260">
        <v>427</v>
      </c>
      <c r="H442" s="1261"/>
      <c r="I442" s="1262"/>
      <c r="J442" s="1263"/>
      <c r="K442" s="587">
        <f t="shared" si="37"/>
        <v>0</v>
      </c>
      <c r="M442" s="1260">
        <v>427</v>
      </c>
      <c r="N442" s="1261"/>
      <c r="O442" s="1262"/>
      <c r="P442" s="1263"/>
      <c r="Q442" s="587">
        <f t="shared" si="38"/>
        <v>0</v>
      </c>
      <c r="S442" s="1260">
        <v>427</v>
      </c>
      <c r="T442" s="1261"/>
      <c r="U442" s="1262"/>
      <c r="V442" s="1263"/>
      <c r="W442" s="587">
        <f t="shared" si="39"/>
        <v>0</v>
      </c>
      <c r="Y442" s="1260">
        <v>427</v>
      </c>
      <c r="Z442" s="1261"/>
      <c r="AA442" s="1262"/>
      <c r="AB442" s="1263"/>
      <c r="AC442" s="587">
        <f t="shared" si="40"/>
        <v>0</v>
      </c>
      <c r="AE442" s="1260">
        <v>427</v>
      </c>
      <c r="AF442" s="1261"/>
      <c r="AG442" s="1262"/>
      <c r="AH442" s="1263"/>
      <c r="AI442" s="587">
        <f t="shared" si="41"/>
        <v>0</v>
      </c>
      <c r="AK442" s="1260">
        <v>427</v>
      </c>
      <c r="AL442" s="1261"/>
      <c r="AM442" s="1262"/>
      <c r="AN442" s="1263"/>
      <c r="AO442" s="587">
        <f t="shared" si="42"/>
        <v>0</v>
      </c>
      <c r="AQ442" s="1260">
        <v>427</v>
      </c>
      <c r="AR442" s="1261"/>
      <c r="AS442" s="1262"/>
      <c r="AT442" s="1263"/>
      <c r="AU442" s="587">
        <f t="shared" si="43"/>
        <v>0</v>
      </c>
      <c r="AW442" s="1260">
        <v>427</v>
      </c>
      <c r="AX442" s="1261"/>
      <c r="AY442" s="1262"/>
      <c r="AZ442" s="1263"/>
      <c r="BA442" s="587">
        <f t="shared" si="44"/>
        <v>0</v>
      </c>
    </row>
    <row r="443" spans="1:53" s="17" customFormat="1" ht="16.75" hidden="1" customHeight="1" outlineLevel="1">
      <c r="A443" s="1260">
        <v>428</v>
      </c>
      <c r="B443" s="1261"/>
      <c r="C443" s="1262"/>
      <c r="D443" s="1263"/>
      <c r="E443" s="587">
        <f t="shared" si="36"/>
        <v>0</v>
      </c>
      <c r="G443" s="1260">
        <v>428</v>
      </c>
      <c r="H443" s="1261"/>
      <c r="I443" s="1262"/>
      <c r="J443" s="1263"/>
      <c r="K443" s="587">
        <f t="shared" si="37"/>
        <v>0</v>
      </c>
      <c r="M443" s="1260">
        <v>428</v>
      </c>
      <c r="N443" s="1261"/>
      <c r="O443" s="1262"/>
      <c r="P443" s="1263"/>
      <c r="Q443" s="587">
        <f t="shared" si="38"/>
        <v>0</v>
      </c>
      <c r="S443" s="1260">
        <v>428</v>
      </c>
      <c r="T443" s="1261"/>
      <c r="U443" s="1262"/>
      <c r="V443" s="1263"/>
      <c r="W443" s="587">
        <f t="shared" si="39"/>
        <v>0</v>
      </c>
      <c r="Y443" s="1260">
        <v>428</v>
      </c>
      <c r="Z443" s="1261"/>
      <c r="AA443" s="1262"/>
      <c r="AB443" s="1263"/>
      <c r="AC443" s="587">
        <f t="shared" si="40"/>
        <v>0</v>
      </c>
      <c r="AE443" s="1260">
        <v>428</v>
      </c>
      <c r="AF443" s="1261"/>
      <c r="AG443" s="1262"/>
      <c r="AH443" s="1263"/>
      <c r="AI443" s="587">
        <f t="shared" si="41"/>
        <v>0</v>
      </c>
      <c r="AK443" s="1260">
        <v>428</v>
      </c>
      <c r="AL443" s="1261"/>
      <c r="AM443" s="1262"/>
      <c r="AN443" s="1263"/>
      <c r="AO443" s="587">
        <f t="shared" si="42"/>
        <v>0</v>
      </c>
      <c r="AQ443" s="1260">
        <v>428</v>
      </c>
      <c r="AR443" s="1261"/>
      <c r="AS443" s="1262"/>
      <c r="AT443" s="1263"/>
      <c r="AU443" s="587">
        <f t="shared" si="43"/>
        <v>0</v>
      </c>
      <c r="AW443" s="1260">
        <v>428</v>
      </c>
      <c r="AX443" s="1261"/>
      <c r="AY443" s="1262"/>
      <c r="AZ443" s="1263"/>
      <c r="BA443" s="587">
        <f t="shared" si="44"/>
        <v>0</v>
      </c>
    </row>
    <row r="444" spans="1:53" s="17" customFormat="1" ht="16.75" hidden="1" customHeight="1" outlineLevel="1">
      <c r="A444" s="1260">
        <v>429</v>
      </c>
      <c r="B444" s="1261"/>
      <c r="C444" s="1262"/>
      <c r="D444" s="1263"/>
      <c r="E444" s="587">
        <f t="shared" si="36"/>
        <v>0</v>
      </c>
      <c r="G444" s="1260">
        <v>429</v>
      </c>
      <c r="H444" s="1261"/>
      <c r="I444" s="1262"/>
      <c r="J444" s="1263"/>
      <c r="K444" s="587">
        <f t="shared" si="37"/>
        <v>0</v>
      </c>
      <c r="M444" s="1260">
        <v>429</v>
      </c>
      <c r="N444" s="1261"/>
      <c r="O444" s="1262"/>
      <c r="P444" s="1263"/>
      <c r="Q444" s="587">
        <f t="shared" si="38"/>
        <v>0</v>
      </c>
      <c r="S444" s="1260">
        <v>429</v>
      </c>
      <c r="T444" s="1261"/>
      <c r="U444" s="1262"/>
      <c r="V444" s="1263"/>
      <c r="W444" s="587">
        <f t="shared" si="39"/>
        <v>0</v>
      </c>
      <c r="Y444" s="1260">
        <v>429</v>
      </c>
      <c r="Z444" s="1261"/>
      <c r="AA444" s="1262"/>
      <c r="AB444" s="1263"/>
      <c r="AC444" s="587">
        <f t="shared" si="40"/>
        <v>0</v>
      </c>
      <c r="AE444" s="1260">
        <v>429</v>
      </c>
      <c r="AF444" s="1261"/>
      <c r="AG444" s="1262"/>
      <c r="AH444" s="1263"/>
      <c r="AI444" s="587">
        <f t="shared" si="41"/>
        <v>0</v>
      </c>
      <c r="AK444" s="1260">
        <v>429</v>
      </c>
      <c r="AL444" s="1261"/>
      <c r="AM444" s="1262"/>
      <c r="AN444" s="1263"/>
      <c r="AO444" s="587">
        <f t="shared" si="42"/>
        <v>0</v>
      </c>
      <c r="AQ444" s="1260">
        <v>429</v>
      </c>
      <c r="AR444" s="1261"/>
      <c r="AS444" s="1262"/>
      <c r="AT444" s="1263"/>
      <c r="AU444" s="587">
        <f t="shared" si="43"/>
        <v>0</v>
      </c>
      <c r="AW444" s="1260">
        <v>429</v>
      </c>
      <c r="AX444" s="1261"/>
      <c r="AY444" s="1262"/>
      <c r="AZ444" s="1263"/>
      <c r="BA444" s="587">
        <f t="shared" si="44"/>
        <v>0</v>
      </c>
    </row>
    <row r="445" spans="1:53" s="17" customFormat="1" ht="16.75" hidden="1" customHeight="1" outlineLevel="1">
      <c r="A445" s="1260">
        <v>430</v>
      </c>
      <c r="B445" s="1261"/>
      <c r="C445" s="1262"/>
      <c r="D445" s="1263"/>
      <c r="E445" s="587">
        <f t="shared" si="36"/>
        <v>0</v>
      </c>
      <c r="G445" s="1260">
        <v>430</v>
      </c>
      <c r="H445" s="1261"/>
      <c r="I445" s="1262"/>
      <c r="J445" s="1263"/>
      <c r="K445" s="587">
        <f t="shared" si="37"/>
        <v>0</v>
      </c>
      <c r="M445" s="1260">
        <v>430</v>
      </c>
      <c r="N445" s="1261"/>
      <c r="O445" s="1262"/>
      <c r="P445" s="1263"/>
      <c r="Q445" s="587">
        <f t="shared" si="38"/>
        <v>0</v>
      </c>
      <c r="S445" s="1260">
        <v>430</v>
      </c>
      <c r="T445" s="1261"/>
      <c r="U445" s="1262"/>
      <c r="V445" s="1263"/>
      <c r="W445" s="587">
        <f t="shared" si="39"/>
        <v>0</v>
      </c>
      <c r="Y445" s="1260">
        <v>430</v>
      </c>
      <c r="Z445" s="1261"/>
      <c r="AA445" s="1262"/>
      <c r="AB445" s="1263"/>
      <c r="AC445" s="587">
        <f t="shared" si="40"/>
        <v>0</v>
      </c>
      <c r="AE445" s="1260">
        <v>430</v>
      </c>
      <c r="AF445" s="1261"/>
      <c r="AG445" s="1262"/>
      <c r="AH445" s="1263"/>
      <c r="AI445" s="587">
        <f t="shared" si="41"/>
        <v>0</v>
      </c>
      <c r="AK445" s="1260">
        <v>430</v>
      </c>
      <c r="AL445" s="1261"/>
      <c r="AM445" s="1262"/>
      <c r="AN445" s="1263"/>
      <c r="AO445" s="587">
        <f t="shared" si="42"/>
        <v>0</v>
      </c>
      <c r="AQ445" s="1260">
        <v>430</v>
      </c>
      <c r="AR445" s="1261"/>
      <c r="AS445" s="1262"/>
      <c r="AT445" s="1263"/>
      <c r="AU445" s="587">
        <f t="shared" si="43"/>
        <v>0</v>
      </c>
      <c r="AW445" s="1260">
        <v>430</v>
      </c>
      <c r="AX445" s="1261"/>
      <c r="AY445" s="1262"/>
      <c r="AZ445" s="1263"/>
      <c r="BA445" s="587">
        <f t="shared" si="44"/>
        <v>0</v>
      </c>
    </row>
    <row r="446" spans="1:53" s="17" customFormat="1" ht="16.75" hidden="1" customHeight="1" outlineLevel="1">
      <c r="A446" s="1260">
        <v>431</v>
      </c>
      <c r="B446" s="1261"/>
      <c r="C446" s="1262"/>
      <c r="D446" s="1263"/>
      <c r="E446" s="587">
        <f t="shared" si="36"/>
        <v>0</v>
      </c>
      <c r="G446" s="1260">
        <v>431</v>
      </c>
      <c r="H446" s="1261"/>
      <c r="I446" s="1262"/>
      <c r="J446" s="1263"/>
      <c r="K446" s="587">
        <f t="shared" si="37"/>
        <v>0</v>
      </c>
      <c r="M446" s="1260">
        <v>431</v>
      </c>
      <c r="N446" s="1261"/>
      <c r="O446" s="1262"/>
      <c r="P446" s="1263"/>
      <c r="Q446" s="587">
        <f t="shared" si="38"/>
        <v>0</v>
      </c>
      <c r="S446" s="1260">
        <v>431</v>
      </c>
      <c r="T446" s="1261"/>
      <c r="U446" s="1262"/>
      <c r="V446" s="1263"/>
      <c r="W446" s="587">
        <f t="shared" si="39"/>
        <v>0</v>
      </c>
      <c r="Y446" s="1260">
        <v>431</v>
      </c>
      <c r="Z446" s="1261"/>
      <c r="AA446" s="1262"/>
      <c r="AB446" s="1263"/>
      <c r="AC446" s="587">
        <f t="shared" si="40"/>
        <v>0</v>
      </c>
      <c r="AE446" s="1260">
        <v>431</v>
      </c>
      <c r="AF446" s="1261"/>
      <c r="AG446" s="1262"/>
      <c r="AH446" s="1263"/>
      <c r="AI446" s="587">
        <f t="shared" si="41"/>
        <v>0</v>
      </c>
      <c r="AK446" s="1260">
        <v>431</v>
      </c>
      <c r="AL446" s="1261"/>
      <c r="AM446" s="1262"/>
      <c r="AN446" s="1263"/>
      <c r="AO446" s="587">
        <f t="shared" si="42"/>
        <v>0</v>
      </c>
      <c r="AQ446" s="1260">
        <v>431</v>
      </c>
      <c r="AR446" s="1261"/>
      <c r="AS446" s="1262"/>
      <c r="AT446" s="1263"/>
      <c r="AU446" s="587">
        <f t="shared" si="43"/>
        <v>0</v>
      </c>
      <c r="AW446" s="1260">
        <v>431</v>
      </c>
      <c r="AX446" s="1261"/>
      <c r="AY446" s="1262"/>
      <c r="AZ446" s="1263"/>
      <c r="BA446" s="587">
        <f t="shared" si="44"/>
        <v>0</v>
      </c>
    </row>
    <row r="447" spans="1:53" s="17" customFormat="1" ht="16.75" hidden="1" customHeight="1" outlineLevel="1">
      <c r="A447" s="1260">
        <v>432</v>
      </c>
      <c r="B447" s="1261"/>
      <c r="C447" s="1262"/>
      <c r="D447" s="1263"/>
      <c r="E447" s="587">
        <f t="shared" si="36"/>
        <v>0</v>
      </c>
      <c r="G447" s="1260">
        <v>432</v>
      </c>
      <c r="H447" s="1261"/>
      <c r="I447" s="1262"/>
      <c r="J447" s="1263"/>
      <c r="K447" s="587">
        <f t="shared" si="37"/>
        <v>0</v>
      </c>
      <c r="M447" s="1260">
        <v>432</v>
      </c>
      <c r="N447" s="1261"/>
      <c r="O447" s="1262"/>
      <c r="P447" s="1263"/>
      <c r="Q447" s="587">
        <f t="shared" si="38"/>
        <v>0</v>
      </c>
      <c r="S447" s="1260">
        <v>432</v>
      </c>
      <c r="T447" s="1261"/>
      <c r="U447" s="1262"/>
      <c r="V447" s="1263"/>
      <c r="W447" s="587">
        <f t="shared" si="39"/>
        <v>0</v>
      </c>
      <c r="Y447" s="1260">
        <v>432</v>
      </c>
      <c r="Z447" s="1261"/>
      <c r="AA447" s="1262"/>
      <c r="AB447" s="1263"/>
      <c r="AC447" s="587">
        <f t="shared" si="40"/>
        <v>0</v>
      </c>
      <c r="AE447" s="1260">
        <v>432</v>
      </c>
      <c r="AF447" s="1261"/>
      <c r="AG447" s="1262"/>
      <c r="AH447" s="1263"/>
      <c r="AI447" s="587">
        <f t="shared" si="41"/>
        <v>0</v>
      </c>
      <c r="AK447" s="1260">
        <v>432</v>
      </c>
      <c r="AL447" s="1261"/>
      <c r="AM447" s="1262"/>
      <c r="AN447" s="1263"/>
      <c r="AO447" s="587">
        <f t="shared" si="42"/>
        <v>0</v>
      </c>
      <c r="AQ447" s="1260">
        <v>432</v>
      </c>
      <c r="AR447" s="1261"/>
      <c r="AS447" s="1262"/>
      <c r="AT447" s="1263"/>
      <c r="AU447" s="587">
        <f t="shared" si="43"/>
        <v>0</v>
      </c>
      <c r="AW447" s="1260">
        <v>432</v>
      </c>
      <c r="AX447" s="1261"/>
      <c r="AY447" s="1262"/>
      <c r="AZ447" s="1263"/>
      <c r="BA447" s="587">
        <f t="shared" si="44"/>
        <v>0</v>
      </c>
    </row>
    <row r="448" spans="1:53" s="17" customFormat="1" ht="16.75" hidden="1" customHeight="1" outlineLevel="1">
      <c r="A448" s="1260">
        <v>433</v>
      </c>
      <c r="B448" s="1261"/>
      <c r="C448" s="1262"/>
      <c r="D448" s="1263"/>
      <c r="E448" s="587">
        <f t="shared" si="36"/>
        <v>0</v>
      </c>
      <c r="G448" s="1260">
        <v>433</v>
      </c>
      <c r="H448" s="1261"/>
      <c r="I448" s="1262"/>
      <c r="J448" s="1263"/>
      <c r="K448" s="587">
        <f t="shared" si="37"/>
        <v>0</v>
      </c>
      <c r="M448" s="1260">
        <v>433</v>
      </c>
      <c r="N448" s="1261"/>
      <c r="O448" s="1262"/>
      <c r="P448" s="1263"/>
      <c r="Q448" s="587">
        <f t="shared" si="38"/>
        <v>0</v>
      </c>
      <c r="S448" s="1260">
        <v>433</v>
      </c>
      <c r="T448" s="1261"/>
      <c r="U448" s="1262"/>
      <c r="V448" s="1263"/>
      <c r="W448" s="587">
        <f t="shared" si="39"/>
        <v>0</v>
      </c>
      <c r="Y448" s="1260">
        <v>433</v>
      </c>
      <c r="Z448" s="1261"/>
      <c r="AA448" s="1262"/>
      <c r="AB448" s="1263"/>
      <c r="AC448" s="587">
        <f t="shared" si="40"/>
        <v>0</v>
      </c>
      <c r="AE448" s="1260">
        <v>433</v>
      </c>
      <c r="AF448" s="1261"/>
      <c r="AG448" s="1262"/>
      <c r="AH448" s="1263"/>
      <c r="AI448" s="587">
        <f t="shared" si="41"/>
        <v>0</v>
      </c>
      <c r="AK448" s="1260">
        <v>433</v>
      </c>
      <c r="AL448" s="1261"/>
      <c r="AM448" s="1262"/>
      <c r="AN448" s="1263"/>
      <c r="AO448" s="587">
        <f t="shared" si="42"/>
        <v>0</v>
      </c>
      <c r="AQ448" s="1260">
        <v>433</v>
      </c>
      <c r="AR448" s="1261"/>
      <c r="AS448" s="1262"/>
      <c r="AT448" s="1263"/>
      <c r="AU448" s="587">
        <f t="shared" si="43"/>
        <v>0</v>
      </c>
      <c r="AW448" s="1260">
        <v>433</v>
      </c>
      <c r="AX448" s="1261"/>
      <c r="AY448" s="1262"/>
      <c r="AZ448" s="1263"/>
      <c r="BA448" s="587">
        <f t="shared" si="44"/>
        <v>0</v>
      </c>
    </row>
    <row r="449" spans="1:53" s="17" customFormat="1" ht="16.75" hidden="1" customHeight="1" outlineLevel="1">
      <c r="A449" s="1260">
        <v>434</v>
      </c>
      <c r="B449" s="1261"/>
      <c r="C449" s="1262"/>
      <c r="D449" s="1263"/>
      <c r="E449" s="587">
        <f t="shared" si="36"/>
        <v>0</v>
      </c>
      <c r="G449" s="1260">
        <v>434</v>
      </c>
      <c r="H449" s="1261"/>
      <c r="I449" s="1262"/>
      <c r="J449" s="1263"/>
      <c r="K449" s="587">
        <f t="shared" si="37"/>
        <v>0</v>
      </c>
      <c r="M449" s="1260">
        <v>434</v>
      </c>
      <c r="N449" s="1261"/>
      <c r="O449" s="1262"/>
      <c r="P449" s="1263"/>
      <c r="Q449" s="587">
        <f t="shared" si="38"/>
        <v>0</v>
      </c>
      <c r="S449" s="1260">
        <v>434</v>
      </c>
      <c r="T449" s="1261"/>
      <c r="U449" s="1262"/>
      <c r="V449" s="1263"/>
      <c r="W449" s="587">
        <f t="shared" si="39"/>
        <v>0</v>
      </c>
      <c r="Y449" s="1260">
        <v>434</v>
      </c>
      <c r="Z449" s="1261"/>
      <c r="AA449" s="1262"/>
      <c r="AB449" s="1263"/>
      <c r="AC449" s="587">
        <f t="shared" si="40"/>
        <v>0</v>
      </c>
      <c r="AE449" s="1260">
        <v>434</v>
      </c>
      <c r="AF449" s="1261"/>
      <c r="AG449" s="1262"/>
      <c r="AH449" s="1263"/>
      <c r="AI449" s="587">
        <f t="shared" si="41"/>
        <v>0</v>
      </c>
      <c r="AK449" s="1260">
        <v>434</v>
      </c>
      <c r="AL449" s="1261"/>
      <c r="AM449" s="1262"/>
      <c r="AN449" s="1263"/>
      <c r="AO449" s="587">
        <f t="shared" si="42"/>
        <v>0</v>
      </c>
      <c r="AQ449" s="1260">
        <v>434</v>
      </c>
      <c r="AR449" s="1261"/>
      <c r="AS449" s="1262"/>
      <c r="AT449" s="1263"/>
      <c r="AU449" s="587">
        <f t="shared" si="43"/>
        <v>0</v>
      </c>
      <c r="AW449" s="1260">
        <v>434</v>
      </c>
      <c r="AX449" s="1261"/>
      <c r="AY449" s="1262"/>
      <c r="AZ449" s="1263"/>
      <c r="BA449" s="587">
        <f t="shared" si="44"/>
        <v>0</v>
      </c>
    </row>
    <row r="450" spans="1:53" s="17" customFormat="1" ht="16.75" hidden="1" customHeight="1" outlineLevel="1">
      <c r="A450" s="1260">
        <v>435</v>
      </c>
      <c r="B450" s="1261"/>
      <c r="C450" s="1262"/>
      <c r="D450" s="1263"/>
      <c r="E450" s="587">
        <f t="shared" si="36"/>
        <v>0</v>
      </c>
      <c r="G450" s="1260">
        <v>435</v>
      </c>
      <c r="H450" s="1261"/>
      <c r="I450" s="1262"/>
      <c r="J450" s="1263"/>
      <c r="K450" s="587">
        <f t="shared" si="37"/>
        <v>0</v>
      </c>
      <c r="M450" s="1260">
        <v>435</v>
      </c>
      <c r="N450" s="1261"/>
      <c r="O450" s="1262"/>
      <c r="P450" s="1263"/>
      <c r="Q450" s="587">
        <f t="shared" si="38"/>
        <v>0</v>
      </c>
      <c r="S450" s="1260">
        <v>435</v>
      </c>
      <c r="T450" s="1261"/>
      <c r="U450" s="1262"/>
      <c r="V450" s="1263"/>
      <c r="W450" s="587">
        <f t="shared" si="39"/>
        <v>0</v>
      </c>
      <c r="Y450" s="1260">
        <v>435</v>
      </c>
      <c r="Z450" s="1261"/>
      <c r="AA450" s="1262"/>
      <c r="AB450" s="1263"/>
      <c r="AC450" s="587">
        <f t="shared" si="40"/>
        <v>0</v>
      </c>
      <c r="AE450" s="1260">
        <v>435</v>
      </c>
      <c r="AF450" s="1261"/>
      <c r="AG450" s="1262"/>
      <c r="AH450" s="1263"/>
      <c r="AI450" s="587">
        <f t="shared" si="41"/>
        <v>0</v>
      </c>
      <c r="AK450" s="1260">
        <v>435</v>
      </c>
      <c r="AL450" s="1261"/>
      <c r="AM450" s="1262"/>
      <c r="AN450" s="1263"/>
      <c r="AO450" s="587">
        <f t="shared" si="42"/>
        <v>0</v>
      </c>
      <c r="AQ450" s="1260">
        <v>435</v>
      </c>
      <c r="AR450" s="1261"/>
      <c r="AS450" s="1262"/>
      <c r="AT450" s="1263"/>
      <c r="AU450" s="587">
        <f t="shared" si="43"/>
        <v>0</v>
      </c>
      <c r="AW450" s="1260">
        <v>435</v>
      </c>
      <c r="AX450" s="1261"/>
      <c r="AY450" s="1262"/>
      <c r="AZ450" s="1263"/>
      <c r="BA450" s="587">
        <f t="shared" si="44"/>
        <v>0</v>
      </c>
    </row>
    <row r="451" spans="1:53" s="17" customFormat="1" ht="16.75" hidden="1" customHeight="1" outlineLevel="1">
      <c r="A451" s="1260">
        <v>436</v>
      </c>
      <c r="B451" s="1261"/>
      <c r="C451" s="1262"/>
      <c r="D451" s="1263"/>
      <c r="E451" s="587">
        <f t="shared" si="36"/>
        <v>0</v>
      </c>
      <c r="G451" s="1260">
        <v>436</v>
      </c>
      <c r="H451" s="1261"/>
      <c r="I451" s="1262"/>
      <c r="J451" s="1263"/>
      <c r="K451" s="587">
        <f t="shared" si="37"/>
        <v>0</v>
      </c>
      <c r="M451" s="1260">
        <v>436</v>
      </c>
      <c r="N451" s="1261"/>
      <c r="O451" s="1262"/>
      <c r="P451" s="1263"/>
      <c r="Q451" s="587">
        <f t="shared" si="38"/>
        <v>0</v>
      </c>
      <c r="S451" s="1260">
        <v>436</v>
      </c>
      <c r="T451" s="1261"/>
      <c r="U451" s="1262"/>
      <c r="V451" s="1263"/>
      <c r="W451" s="587">
        <f t="shared" si="39"/>
        <v>0</v>
      </c>
      <c r="Y451" s="1260">
        <v>436</v>
      </c>
      <c r="Z451" s="1261"/>
      <c r="AA451" s="1262"/>
      <c r="AB451" s="1263"/>
      <c r="AC451" s="587">
        <f t="shared" si="40"/>
        <v>0</v>
      </c>
      <c r="AE451" s="1260">
        <v>436</v>
      </c>
      <c r="AF451" s="1261"/>
      <c r="AG451" s="1262"/>
      <c r="AH451" s="1263"/>
      <c r="AI451" s="587">
        <f t="shared" si="41"/>
        <v>0</v>
      </c>
      <c r="AK451" s="1260">
        <v>436</v>
      </c>
      <c r="AL451" s="1261"/>
      <c r="AM451" s="1262"/>
      <c r="AN451" s="1263"/>
      <c r="AO451" s="587">
        <f t="shared" si="42"/>
        <v>0</v>
      </c>
      <c r="AQ451" s="1260">
        <v>436</v>
      </c>
      <c r="AR451" s="1261"/>
      <c r="AS451" s="1262"/>
      <c r="AT451" s="1263"/>
      <c r="AU451" s="587">
        <f t="shared" si="43"/>
        <v>0</v>
      </c>
      <c r="AW451" s="1260">
        <v>436</v>
      </c>
      <c r="AX451" s="1261"/>
      <c r="AY451" s="1262"/>
      <c r="AZ451" s="1263"/>
      <c r="BA451" s="587">
        <f t="shared" si="44"/>
        <v>0</v>
      </c>
    </row>
    <row r="452" spans="1:53" s="17" customFormat="1" ht="16.75" hidden="1" customHeight="1" outlineLevel="1">
      <c r="A452" s="1260">
        <v>437</v>
      </c>
      <c r="B452" s="1261"/>
      <c r="C452" s="1262"/>
      <c r="D452" s="1263"/>
      <c r="E452" s="587">
        <f t="shared" si="36"/>
        <v>0</v>
      </c>
      <c r="G452" s="1260">
        <v>437</v>
      </c>
      <c r="H452" s="1261"/>
      <c r="I452" s="1262"/>
      <c r="J452" s="1263"/>
      <c r="K452" s="587">
        <f t="shared" si="37"/>
        <v>0</v>
      </c>
      <c r="M452" s="1260">
        <v>437</v>
      </c>
      <c r="N452" s="1261"/>
      <c r="O452" s="1262"/>
      <c r="P452" s="1263"/>
      <c r="Q452" s="587">
        <f t="shared" si="38"/>
        <v>0</v>
      </c>
      <c r="S452" s="1260">
        <v>437</v>
      </c>
      <c r="T452" s="1261"/>
      <c r="U452" s="1262"/>
      <c r="V452" s="1263"/>
      <c r="W452" s="587">
        <f t="shared" si="39"/>
        <v>0</v>
      </c>
      <c r="Y452" s="1260">
        <v>437</v>
      </c>
      <c r="Z452" s="1261"/>
      <c r="AA452" s="1262"/>
      <c r="AB452" s="1263"/>
      <c r="AC452" s="587">
        <f t="shared" si="40"/>
        <v>0</v>
      </c>
      <c r="AE452" s="1260">
        <v>437</v>
      </c>
      <c r="AF452" s="1261"/>
      <c r="AG452" s="1262"/>
      <c r="AH452" s="1263"/>
      <c r="AI452" s="587">
        <f t="shared" si="41"/>
        <v>0</v>
      </c>
      <c r="AK452" s="1260">
        <v>437</v>
      </c>
      <c r="AL452" s="1261"/>
      <c r="AM452" s="1262"/>
      <c r="AN452" s="1263"/>
      <c r="AO452" s="587">
        <f t="shared" si="42"/>
        <v>0</v>
      </c>
      <c r="AQ452" s="1260">
        <v>437</v>
      </c>
      <c r="AR452" s="1261"/>
      <c r="AS452" s="1262"/>
      <c r="AT452" s="1263"/>
      <c r="AU452" s="587">
        <f t="shared" si="43"/>
        <v>0</v>
      </c>
      <c r="AW452" s="1260">
        <v>437</v>
      </c>
      <c r="AX452" s="1261"/>
      <c r="AY452" s="1262"/>
      <c r="AZ452" s="1263"/>
      <c r="BA452" s="587">
        <f t="shared" si="44"/>
        <v>0</v>
      </c>
    </row>
    <row r="453" spans="1:53" s="17" customFormat="1" ht="16.75" hidden="1" customHeight="1" outlineLevel="1">
      <c r="A453" s="1260">
        <v>438</v>
      </c>
      <c r="B453" s="1261"/>
      <c r="C453" s="1262"/>
      <c r="D453" s="1263"/>
      <c r="E453" s="587">
        <f t="shared" si="36"/>
        <v>0</v>
      </c>
      <c r="G453" s="1260">
        <v>438</v>
      </c>
      <c r="H453" s="1261"/>
      <c r="I453" s="1262"/>
      <c r="J453" s="1263"/>
      <c r="K453" s="587">
        <f t="shared" si="37"/>
        <v>0</v>
      </c>
      <c r="M453" s="1260">
        <v>438</v>
      </c>
      <c r="N453" s="1261"/>
      <c r="O453" s="1262"/>
      <c r="P453" s="1263"/>
      <c r="Q453" s="587">
        <f t="shared" si="38"/>
        <v>0</v>
      </c>
      <c r="S453" s="1260">
        <v>438</v>
      </c>
      <c r="T453" s="1261"/>
      <c r="U453" s="1262"/>
      <c r="V453" s="1263"/>
      <c r="W453" s="587">
        <f t="shared" si="39"/>
        <v>0</v>
      </c>
      <c r="Y453" s="1260">
        <v>438</v>
      </c>
      <c r="Z453" s="1261"/>
      <c r="AA453" s="1262"/>
      <c r="AB453" s="1263"/>
      <c r="AC453" s="587">
        <f t="shared" si="40"/>
        <v>0</v>
      </c>
      <c r="AE453" s="1260">
        <v>438</v>
      </c>
      <c r="AF453" s="1261"/>
      <c r="AG453" s="1262"/>
      <c r="AH453" s="1263"/>
      <c r="AI453" s="587">
        <f t="shared" si="41"/>
        <v>0</v>
      </c>
      <c r="AK453" s="1260">
        <v>438</v>
      </c>
      <c r="AL453" s="1261"/>
      <c r="AM453" s="1262"/>
      <c r="AN453" s="1263"/>
      <c r="AO453" s="587">
        <f t="shared" si="42"/>
        <v>0</v>
      </c>
      <c r="AQ453" s="1260">
        <v>438</v>
      </c>
      <c r="AR453" s="1261"/>
      <c r="AS453" s="1262"/>
      <c r="AT453" s="1263"/>
      <c r="AU453" s="587">
        <f t="shared" si="43"/>
        <v>0</v>
      </c>
      <c r="AW453" s="1260">
        <v>438</v>
      </c>
      <c r="AX453" s="1261"/>
      <c r="AY453" s="1262"/>
      <c r="AZ453" s="1263"/>
      <c r="BA453" s="587">
        <f t="shared" si="44"/>
        <v>0</v>
      </c>
    </row>
    <row r="454" spans="1:53" s="17" customFormat="1" ht="16.75" hidden="1" customHeight="1" outlineLevel="1">
      <c r="A454" s="1260">
        <v>439</v>
      </c>
      <c r="B454" s="1261"/>
      <c r="C454" s="1262"/>
      <c r="D454" s="1263"/>
      <c r="E454" s="587">
        <f t="shared" si="36"/>
        <v>0</v>
      </c>
      <c r="G454" s="1260">
        <v>439</v>
      </c>
      <c r="H454" s="1261"/>
      <c r="I454" s="1262"/>
      <c r="J454" s="1263"/>
      <c r="K454" s="587">
        <f t="shared" si="37"/>
        <v>0</v>
      </c>
      <c r="M454" s="1260">
        <v>439</v>
      </c>
      <c r="N454" s="1261"/>
      <c r="O454" s="1262"/>
      <c r="P454" s="1263"/>
      <c r="Q454" s="587">
        <f t="shared" si="38"/>
        <v>0</v>
      </c>
      <c r="S454" s="1260">
        <v>439</v>
      </c>
      <c r="T454" s="1261"/>
      <c r="U454" s="1262"/>
      <c r="V454" s="1263"/>
      <c r="W454" s="587">
        <f t="shared" si="39"/>
        <v>0</v>
      </c>
      <c r="Y454" s="1260">
        <v>439</v>
      </c>
      <c r="Z454" s="1261"/>
      <c r="AA454" s="1262"/>
      <c r="AB454" s="1263"/>
      <c r="AC454" s="587">
        <f t="shared" si="40"/>
        <v>0</v>
      </c>
      <c r="AE454" s="1260">
        <v>439</v>
      </c>
      <c r="AF454" s="1261"/>
      <c r="AG454" s="1262"/>
      <c r="AH454" s="1263"/>
      <c r="AI454" s="587">
        <f t="shared" si="41"/>
        <v>0</v>
      </c>
      <c r="AK454" s="1260">
        <v>439</v>
      </c>
      <c r="AL454" s="1261"/>
      <c r="AM454" s="1262"/>
      <c r="AN454" s="1263"/>
      <c r="AO454" s="587">
        <f t="shared" si="42"/>
        <v>0</v>
      </c>
      <c r="AQ454" s="1260">
        <v>439</v>
      </c>
      <c r="AR454" s="1261"/>
      <c r="AS454" s="1262"/>
      <c r="AT454" s="1263"/>
      <c r="AU454" s="587">
        <f t="shared" si="43"/>
        <v>0</v>
      </c>
      <c r="AW454" s="1260">
        <v>439</v>
      </c>
      <c r="AX454" s="1261"/>
      <c r="AY454" s="1262"/>
      <c r="AZ454" s="1263"/>
      <c r="BA454" s="587">
        <f t="shared" si="44"/>
        <v>0</v>
      </c>
    </row>
    <row r="455" spans="1:53" s="17" customFormat="1" ht="16.75" hidden="1" customHeight="1" outlineLevel="1">
      <c r="A455" s="1260">
        <v>440</v>
      </c>
      <c r="B455" s="1261"/>
      <c r="C455" s="1262"/>
      <c r="D455" s="1263"/>
      <c r="E455" s="587">
        <f t="shared" si="36"/>
        <v>0</v>
      </c>
      <c r="G455" s="1260">
        <v>440</v>
      </c>
      <c r="H455" s="1261"/>
      <c r="I455" s="1262"/>
      <c r="J455" s="1263"/>
      <c r="K455" s="587">
        <f t="shared" si="37"/>
        <v>0</v>
      </c>
      <c r="M455" s="1260">
        <v>440</v>
      </c>
      <c r="N455" s="1261"/>
      <c r="O455" s="1262"/>
      <c r="P455" s="1263"/>
      <c r="Q455" s="587">
        <f t="shared" si="38"/>
        <v>0</v>
      </c>
      <c r="S455" s="1260">
        <v>440</v>
      </c>
      <c r="T455" s="1261"/>
      <c r="U455" s="1262"/>
      <c r="V455" s="1263"/>
      <c r="W455" s="587">
        <f t="shared" si="39"/>
        <v>0</v>
      </c>
      <c r="Y455" s="1260">
        <v>440</v>
      </c>
      <c r="Z455" s="1261"/>
      <c r="AA455" s="1262"/>
      <c r="AB455" s="1263"/>
      <c r="AC455" s="587">
        <f t="shared" si="40"/>
        <v>0</v>
      </c>
      <c r="AE455" s="1260">
        <v>440</v>
      </c>
      <c r="AF455" s="1261"/>
      <c r="AG455" s="1262"/>
      <c r="AH455" s="1263"/>
      <c r="AI455" s="587">
        <f t="shared" si="41"/>
        <v>0</v>
      </c>
      <c r="AK455" s="1260">
        <v>440</v>
      </c>
      <c r="AL455" s="1261"/>
      <c r="AM455" s="1262"/>
      <c r="AN455" s="1263"/>
      <c r="AO455" s="587">
        <f t="shared" si="42"/>
        <v>0</v>
      </c>
      <c r="AQ455" s="1260">
        <v>440</v>
      </c>
      <c r="AR455" s="1261"/>
      <c r="AS455" s="1262"/>
      <c r="AT455" s="1263"/>
      <c r="AU455" s="587">
        <f t="shared" si="43"/>
        <v>0</v>
      </c>
      <c r="AW455" s="1260">
        <v>440</v>
      </c>
      <c r="AX455" s="1261"/>
      <c r="AY455" s="1262"/>
      <c r="AZ455" s="1263"/>
      <c r="BA455" s="587">
        <f t="shared" si="44"/>
        <v>0</v>
      </c>
    </row>
    <row r="456" spans="1:53" s="17" customFormat="1" ht="16.75" hidden="1" customHeight="1" outlineLevel="1">
      <c r="A456" s="1260">
        <v>441</v>
      </c>
      <c r="B456" s="1261"/>
      <c r="C456" s="1262"/>
      <c r="D456" s="1263"/>
      <c r="E456" s="587">
        <f t="shared" si="36"/>
        <v>0</v>
      </c>
      <c r="G456" s="1260">
        <v>441</v>
      </c>
      <c r="H456" s="1261"/>
      <c r="I456" s="1262"/>
      <c r="J456" s="1263"/>
      <c r="K456" s="587">
        <f t="shared" si="37"/>
        <v>0</v>
      </c>
      <c r="M456" s="1260">
        <v>441</v>
      </c>
      <c r="N456" s="1261"/>
      <c r="O456" s="1262"/>
      <c r="P456" s="1263"/>
      <c r="Q456" s="587">
        <f t="shared" si="38"/>
        <v>0</v>
      </c>
      <c r="S456" s="1260">
        <v>441</v>
      </c>
      <c r="T456" s="1261"/>
      <c r="U456" s="1262"/>
      <c r="V456" s="1263"/>
      <c r="W456" s="587">
        <f t="shared" si="39"/>
        <v>0</v>
      </c>
      <c r="Y456" s="1260">
        <v>441</v>
      </c>
      <c r="Z456" s="1261"/>
      <c r="AA456" s="1262"/>
      <c r="AB456" s="1263"/>
      <c r="AC456" s="587">
        <f t="shared" si="40"/>
        <v>0</v>
      </c>
      <c r="AE456" s="1260">
        <v>441</v>
      </c>
      <c r="AF456" s="1261"/>
      <c r="AG456" s="1262"/>
      <c r="AH456" s="1263"/>
      <c r="AI456" s="587">
        <f t="shared" si="41"/>
        <v>0</v>
      </c>
      <c r="AK456" s="1260">
        <v>441</v>
      </c>
      <c r="AL456" s="1261"/>
      <c r="AM456" s="1262"/>
      <c r="AN456" s="1263"/>
      <c r="AO456" s="587">
        <f t="shared" si="42"/>
        <v>0</v>
      </c>
      <c r="AQ456" s="1260">
        <v>441</v>
      </c>
      <c r="AR456" s="1261"/>
      <c r="AS456" s="1262"/>
      <c r="AT456" s="1263"/>
      <c r="AU456" s="587">
        <f t="shared" si="43"/>
        <v>0</v>
      </c>
      <c r="AW456" s="1260">
        <v>441</v>
      </c>
      <c r="AX456" s="1261"/>
      <c r="AY456" s="1262"/>
      <c r="AZ456" s="1263"/>
      <c r="BA456" s="587">
        <f t="shared" si="44"/>
        <v>0</v>
      </c>
    </row>
    <row r="457" spans="1:53" s="17" customFormat="1" ht="16.75" hidden="1" customHeight="1" outlineLevel="1">
      <c r="A457" s="1260">
        <v>442</v>
      </c>
      <c r="B457" s="1261"/>
      <c r="C457" s="1262"/>
      <c r="D457" s="1263"/>
      <c r="E457" s="587">
        <f t="shared" si="36"/>
        <v>0</v>
      </c>
      <c r="G457" s="1260">
        <v>442</v>
      </c>
      <c r="H457" s="1261"/>
      <c r="I457" s="1262"/>
      <c r="J457" s="1263"/>
      <c r="K457" s="587">
        <f t="shared" si="37"/>
        <v>0</v>
      </c>
      <c r="M457" s="1260">
        <v>442</v>
      </c>
      <c r="N457" s="1261"/>
      <c r="O457" s="1262"/>
      <c r="P457" s="1263"/>
      <c r="Q457" s="587">
        <f t="shared" si="38"/>
        <v>0</v>
      </c>
      <c r="S457" s="1260">
        <v>442</v>
      </c>
      <c r="T457" s="1261"/>
      <c r="U457" s="1262"/>
      <c r="V457" s="1263"/>
      <c r="W457" s="587">
        <f t="shared" si="39"/>
        <v>0</v>
      </c>
      <c r="Y457" s="1260">
        <v>442</v>
      </c>
      <c r="Z457" s="1261"/>
      <c r="AA457" s="1262"/>
      <c r="AB457" s="1263"/>
      <c r="AC457" s="587">
        <f t="shared" si="40"/>
        <v>0</v>
      </c>
      <c r="AE457" s="1260">
        <v>442</v>
      </c>
      <c r="AF457" s="1261"/>
      <c r="AG457" s="1262"/>
      <c r="AH457" s="1263"/>
      <c r="AI457" s="587">
        <f t="shared" si="41"/>
        <v>0</v>
      </c>
      <c r="AK457" s="1260">
        <v>442</v>
      </c>
      <c r="AL457" s="1261"/>
      <c r="AM457" s="1262"/>
      <c r="AN457" s="1263"/>
      <c r="AO457" s="587">
        <f t="shared" si="42"/>
        <v>0</v>
      </c>
      <c r="AQ457" s="1260">
        <v>442</v>
      </c>
      <c r="AR457" s="1261"/>
      <c r="AS457" s="1262"/>
      <c r="AT457" s="1263"/>
      <c r="AU457" s="587">
        <f t="shared" si="43"/>
        <v>0</v>
      </c>
      <c r="AW457" s="1260">
        <v>442</v>
      </c>
      <c r="AX457" s="1261"/>
      <c r="AY457" s="1262"/>
      <c r="AZ457" s="1263"/>
      <c r="BA457" s="587">
        <f t="shared" si="44"/>
        <v>0</v>
      </c>
    </row>
    <row r="458" spans="1:53" s="17" customFormat="1" ht="16.75" hidden="1" customHeight="1" outlineLevel="1">
      <c r="A458" s="1260">
        <v>443</v>
      </c>
      <c r="B458" s="1261"/>
      <c r="C458" s="1262"/>
      <c r="D458" s="1263"/>
      <c r="E458" s="587">
        <f t="shared" si="36"/>
        <v>0</v>
      </c>
      <c r="G458" s="1260">
        <v>443</v>
      </c>
      <c r="H458" s="1261"/>
      <c r="I458" s="1262"/>
      <c r="J458" s="1263"/>
      <c r="K458" s="587">
        <f t="shared" si="37"/>
        <v>0</v>
      </c>
      <c r="M458" s="1260">
        <v>443</v>
      </c>
      <c r="N458" s="1261"/>
      <c r="O458" s="1262"/>
      <c r="P458" s="1263"/>
      <c r="Q458" s="587">
        <f t="shared" si="38"/>
        <v>0</v>
      </c>
      <c r="S458" s="1260">
        <v>443</v>
      </c>
      <c r="T458" s="1261"/>
      <c r="U458" s="1262"/>
      <c r="V458" s="1263"/>
      <c r="W458" s="587">
        <f t="shared" si="39"/>
        <v>0</v>
      </c>
      <c r="Y458" s="1260">
        <v>443</v>
      </c>
      <c r="Z458" s="1261"/>
      <c r="AA458" s="1262"/>
      <c r="AB458" s="1263"/>
      <c r="AC458" s="587">
        <f t="shared" si="40"/>
        <v>0</v>
      </c>
      <c r="AE458" s="1260">
        <v>443</v>
      </c>
      <c r="AF458" s="1261"/>
      <c r="AG458" s="1262"/>
      <c r="AH458" s="1263"/>
      <c r="AI458" s="587">
        <f t="shared" si="41"/>
        <v>0</v>
      </c>
      <c r="AK458" s="1260">
        <v>443</v>
      </c>
      <c r="AL458" s="1261"/>
      <c r="AM458" s="1262"/>
      <c r="AN458" s="1263"/>
      <c r="AO458" s="587">
        <f t="shared" si="42"/>
        <v>0</v>
      </c>
      <c r="AQ458" s="1260">
        <v>443</v>
      </c>
      <c r="AR458" s="1261"/>
      <c r="AS458" s="1262"/>
      <c r="AT458" s="1263"/>
      <c r="AU458" s="587">
        <f t="shared" si="43"/>
        <v>0</v>
      </c>
      <c r="AW458" s="1260">
        <v>443</v>
      </c>
      <c r="AX458" s="1261"/>
      <c r="AY458" s="1262"/>
      <c r="AZ458" s="1263"/>
      <c r="BA458" s="587">
        <f t="shared" si="44"/>
        <v>0</v>
      </c>
    </row>
    <row r="459" spans="1:53" s="17" customFormat="1" ht="16.75" hidden="1" customHeight="1" outlineLevel="1">
      <c r="A459" s="1260">
        <v>444</v>
      </c>
      <c r="B459" s="1261"/>
      <c r="C459" s="1262"/>
      <c r="D459" s="1263"/>
      <c r="E459" s="587">
        <f t="shared" si="36"/>
        <v>0</v>
      </c>
      <c r="G459" s="1260">
        <v>444</v>
      </c>
      <c r="H459" s="1261"/>
      <c r="I459" s="1262"/>
      <c r="J459" s="1263"/>
      <c r="K459" s="587">
        <f t="shared" si="37"/>
        <v>0</v>
      </c>
      <c r="M459" s="1260">
        <v>444</v>
      </c>
      <c r="N459" s="1261"/>
      <c r="O459" s="1262"/>
      <c r="P459" s="1263"/>
      <c r="Q459" s="587">
        <f t="shared" si="38"/>
        <v>0</v>
      </c>
      <c r="S459" s="1260">
        <v>444</v>
      </c>
      <c r="T459" s="1261"/>
      <c r="U459" s="1262"/>
      <c r="V459" s="1263"/>
      <c r="W459" s="587">
        <f t="shared" si="39"/>
        <v>0</v>
      </c>
      <c r="Y459" s="1260">
        <v>444</v>
      </c>
      <c r="Z459" s="1261"/>
      <c r="AA459" s="1262"/>
      <c r="AB459" s="1263"/>
      <c r="AC459" s="587">
        <f t="shared" si="40"/>
        <v>0</v>
      </c>
      <c r="AE459" s="1260">
        <v>444</v>
      </c>
      <c r="AF459" s="1261"/>
      <c r="AG459" s="1262"/>
      <c r="AH459" s="1263"/>
      <c r="AI459" s="587">
        <f t="shared" si="41"/>
        <v>0</v>
      </c>
      <c r="AK459" s="1260">
        <v>444</v>
      </c>
      <c r="AL459" s="1261"/>
      <c r="AM459" s="1262"/>
      <c r="AN459" s="1263"/>
      <c r="AO459" s="587">
        <f t="shared" si="42"/>
        <v>0</v>
      </c>
      <c r="AQ459" s="1260">
        <v>444</v>
      </c>
      <c r="AR459" s="1261"/>
      <c r="AS459" s="1262"/>
      <c r="AT459" s="1263"/>
      <c r="AU459" s="587">
        <f t="shared" si="43"/>
        <v>0</v>
      </c>
      <c r="AW459" s="1260">
        <v>444</v>
      </c>
      <c r="AX459" s="1261"/>
      <c r="AY459" s="1262"/>
      <c r="AZ459" s="1263"/>
      <c r="BA459" s="587">
        <f t="shared" si="44"/>
        <v>0</v>
      </c>
    </row>
    <row r="460" spans="1:53" s="17" customFormat="1" ht="16.75" hidden="1" customHeight="1" outlineLevel="1">
      <c r="A460" s="1260">
        <v>445</v>
      </c>
      <c r="B460" s="1261"/>
      <c r="C460" s="1262"/>
      <c r="D460" s="1263"/>
      <c r="E460" s="587">
        <f t="shared" si="36"/>
        <v>0</v>
      </c>
      <c r="G460" s="1260">
        <v>445</v>
      </c>
      <c r="H460" s="1261"/>
      <c r="I460" s="1262"/>
      <c r="J460" s="1263"/>
      <c r="K460" s="587">
        <f t="shared" si="37"/>
        <v>0</v>
      </c>
      <c r="M460" s="1260">
        <v>445</v>
      </c>
      <c r="N460" s="1261"/>
      <c r="O460" s="1262"/>
      <c r="P460" s="1263"/>
      <c r="Q460" s="587">
        <f t="shared" si="38"/>
        <v>0</v>
      </c>
      <c r="S460" s="1260">
        <v>445</v>
      </c>
      <c r="T460" s="1261"/>
      <c r="U460" s="1262"/>
      <c r="V460" s="1263"/>
      <c r="W460" s="587">
        <f t="shared" si="39"/>
        <v>0</v>
      </c>
      <c r="Y460" s="1260">
        <v>445</v>
      </c>
      <c r="Z460" s="1261"/>
      <c r="AA460" s="1262"/>
      <c r="AB460" s="1263"/>
      <c r="AC460" s="587">
        <f t="shared" si="40"/>
        <v>0</v>
      </c>
      <c r="AE460" s="1260">
        <v>445</v>
      </c>
      <c r="AF460" s="1261"/>
      <c r="AG460" s="1262"/>
      <c r="AH460" s="1263"/>
      <c r="AI460" s="587">
        <f t="shared" si="41"/>
        <v>0</v>
      </c>
      <c r="AK460" s="1260">
        <v>445</v>
      </c>
      <c r="AL460" s="1261"/>
      <c r="AM460" s="1262"/>
      <c r="AN460" s="1263"/>
      <c r="AO460" s="587">
        <f t="shared" si="42"/>
        <v>0</v>
      </c>
      <c r="AQ460" s="1260">
        <v>445</v>
      </c>
      <c r="AR460" s="1261"/>
      <c r="AS460" s="1262"/>
      <c r="AT460" s="1263"/>
      <c r="AU460" s="587">
        <f t="shared" si="43"/>
        <v>0</v>
      </c>
      <c r="AW460" s="1260">
        <v>445</v>
      </c>
      <c r="AX460" s="1261"/>
      <c r="AY460" s="1262"/>
      <c r="AZ460" s="1263"/>
      <c r="BA460" s="587">
        <f t="shared" si="44"/>
        <v>0</v>
      </c>
    </row>
    <row r="461" spans="1:53" s="17" customFormat="1" ht="16.75" hidden="1" customHeight="1" outlineLevel="1">
      <c r="A461" s="1260">
        <v>446</v>
      </c>
      <c r="B461" s="1261"/>
      <c r="C461" s="1262"/>
      <c r="D461" s="1263"/>
      <c r="E461" s="587">
        <f t="shared" si="36"/>
        <v>0</v>
      </c>
      <c r="G461" s="1260">
        <v>446</v>
      </c>
      <c r="H461" s="1261"/>
      <c r="I461" s="1262"/>
      <c r="J461" s="1263"/>
      <c r="K461" s="587">
        <f t="shared" si="37"/>
        <v>0</v>
      </c>
      <c r="M461" s="1260">
        <v>446</v>
      </c>
      <c r="N461" s="1261"/>
      <c r="O461" s="1262"/>
      <c r="P461" s="1263"/>
      <c r="Q461" s="587">
        <f t="shared" si="38"/>
        <v>0</v>
      </c>
      <c r="S461" s="1260">
        <v>446</v>
      </c>
      <c r="T461" s="1261"/>
      <c r="U461" s="1262"/>
      <c r="V461" s="1263"/>
      <c r="W461" s="587">
        <f t="shared" si="39"/>
        <v>0</v>
      </c>
      <c r="Y461" s="1260">
        <v>446</v>
      </c>
      <c r="Z461" s="1261"/>
      <c r="AA461" s="1262"/>
      <c r="AB461" s="1263"/>
      <c r="AC461" s="587">
        <f t="shared" si="40"/>
        <v>0</v>
      </c>
      <c r="AE461" s="1260">
        <v>446</v>
      </c>
      <c r="AF461" s="1261"/>
      <c r="AG461" s="1262"/>
      <c r="AH461" s="1263"/>
      <c r="AI461" s="587">
        <f t="shared" si="41"/>
        <v>0</v>
      </c>
      <c r="AK461" s="1260">
        <v>446</v>
      </c>
      <c r="AL461" s="1261"/>
      <c r="AM461" s="1262"/>
      <c r="AN461" s="1263"/>
      <c r="AO461" s="587">
        <f t="shared" si="42"/>
        <v>0</v>
      </c>
      <c r="AQ461" s="1260">
        <v>446</v>
      </c>
      <c r="AR461" s="1261"/>
      <c r="AS461" s="1262"/>
      <c r="AT461" s="1263"/>
      <c r="AU461" s="587">
        <f t="shared" si="43"/>
        <v>0</v>
      </c>
      <c r="AW461" s="1260">
        <v>446</v>
      </c>
      <c r="AX461" s="1261"/>
      <c r="AY461" s="1262"/>
      <c r="AZ461" s="1263"/>
      <c r="BA461" s="587">
        <f t="shared" si="44"/>
        <v>0</v>
      </c>
    </row>
    <row r="462" spans="1:53" s="17" customFormat="1" ht="16.75" hidden="1" customHeight="1" outlineLevel="1">
      <c r="A462" s="1260">
        <v>447</v>
      </c>
      <c r="B462" s="1261"/>
      <c r="C462" s="1262"/>
      <c r="D462" s="1263"/>
      <c r="E462" s="587">
        <f t="shared" si="36"/>
        <v>0</v>
      </c>
      <c r="G462" s="1260">
        <v>447</v>
      </c>
      <c r="H462" s="1261"/>
      <c r="I462" s="1262"/>
      <c r="J462" s="1263"/>
      <c r="K462" s="587">
        <f t="shared" si="37"/>
        <v>0</v>
      </c>
      <c r="M462" s="1260">
        <v>447</v>
      </c>
      <c r="N462" s="1261"/>
      <c r="O462" s="1262"/>
      <c r="P462" s="1263"/>
      <c r="Q462" s="587">
        <f t="shared" si="38"/>
        <v>0</v>
      </c>
      <c r="S462" s="1260">
        <v>447</v>
      </c>
      <c r="T462" s="1261"/>
      <c r="U462" s="1262"/>
      <c r="V462" s="1263"/>
      <c r="W462" s="587">
        <f t="shared" si="39"/>
        <v>0</v>
      </c>
      <c r="Y462" s="1260">
        <v>447</v>
      </c>
      <c r="Z462" s="1261"/>
      <c r="AA462" s="1262"/>
      <c r="AB462" s="1263"/>
      <c r="AC462" s="587">
        <f t="shared" si="40"/>
        <v>0</v>
      </c>
      <c r="AE462" s="1260">
        <v>447</v>
      </c>
      <c r="AF462" s="1261"/>
      <c r="AG462" s="1262"/>
      <c r="AH462" s="1263"/>
      <c r="AI462" s="587">
        <f t="shared" si="41"/>
        <v>0</v>
      </c>
      <c r="AK462" s="1260">
        <v>447</v>
      </c>
      <c r="AL462" s="1261"/>
      <c r="AM462" s="1262"/>
      <c r="AN462" s="1263"/>
      <c r="AO462" s="587">
        <f t="shared" si="42"/>
        <v>0</v>
      </c>
      <c r="AQ462" s="1260">
        <v>447</v>
      </c>
      <c r="AR462" s="1261"/>
      <c r="AS462" s="1262"/>
      <c r="AT462" s="1263"/>
      <c r="AU462" s="587">
        <f t="shared" si="43"/>
        <v>0</v>
      </c>
      <c r="AW462" s="1260">
        <v>447</v>
      </c>
      <c r="AX462" s="1261"/>
      <c r="AY462" s="1262"/>
      <c r="AZ462" s="1263"/>
      <c r="BA462" s="587">
        <f t="shared" si="44"/>
        <v>0</v>
      </c>
    </row>
    <row r="463" spans="1:53" s="17" customFormat="1" ht="16.75" hidden="1" customHeight="1" outlineLevel="1">
      <c r="A463" s="1260">
        <v>448</v>
      </c>
      <c r="B463" s="1261"/>
      <c r="C463" s="1262"/>
      <c r="D463" s="1263"/>
      <c r="E463" s="587">
        <f t="shared" si="36"/>
        <v>0</v>
      </c>
      <c r="G463" s="1260">
        <v>448</v>
      </c>
      <c r="H463" s="1261"/>
      <c r="I463" s="1262"/>
      <c r="J463" s="1263"/>
      <c r="K463" s="587">
        <f t="shared" si="37"/>
        <v>0</v>
      </c>
      <c r="M463" s="1260">
        <v>448</v>
      </c>
      <c r="N463" s="1261"/>
      <c r="O463" s="1262"/>
      <c r="P463" s="1263"/>
      <c r="Q463" s="587">
        <f t="shared" si="38"/>
        <v>0</v>
      </c>
      <c r="S463" s="1260">
        <v>448</v>
      </c>
      <c r="T463" s="1261"/>
      <c r="U463" s="1262"/>
      <c r="V463" s="1263"/>
      <c r="W463" s="587">
        <f t="shared" si="39"/>
        <v>0</v>
      </c>
      <c r="Y463" s="1260">
        <v>448</v>
      </c>
      <c r="Z463" s="1261"/>
      <c r="AA463" s="1262"/>
      <c r="AB463" s="1263"/>
      <c r="AC463" s="587">
        <f t="shared" si="40"/>
        <v>0</v>
      </c>
      <c r="AE463" s="1260">
        <v>448</v>
      </c>
      <c r="AF463" s="1261"/>
      <c r="AG463" s="1262"/>
      <c r="AH463" s="1263"/>
      <c r="AI463" s="587">
        <f t="shared" si="41"/>
        <v>0</v>
      </c>
      <c r="AK463" s="1260">
        <v>448</v>
      </c>
      <c r="AL463" s="1261"/>
      <c r="AM463" s="1262"/>
      <c r="AN463" s="1263"/>
      <c r="AO463" s="587">
        <f t="shared" si="42"/>
        <v>0</v>
      </c>
      <c r="AQ463" s="1260">
        <v>448</v>
      </c>
      <c r="AR463" s="1261"/>
      <c r="AS463" s="1262"/>
      <c r="AT463" s="1263"/>
      <c r="AU463" s="587">
        <f t="shared" si="43"/>
        <v>0</v>
      </c>
      <c r="AW463" s="1260">
        <v>448</v>
      </c>
      <c r="AX463" s="1261"/>
      <c r="AY463" s="1262"/>
      <c r="AZ463" s="1263"/>
      <c r="BA463" s="587">
        <f t="shared" si="44"/>
        <v>0</v>
      </c>
    </row>
    <row r="464" spans="1:53" s="17" customFormat="1" ht="16.75" hidden="1" customHeight="1" outlineLevel="1">
      <c r="A464" s="1260">
        <v>449</v>
      </c>
      <c r="B464" s="1261"/>
      <c r="C464" s="1262"/>
      <c r="D464" s="1263"/>
      <c r="E464" s="587">
        <f t="shared" si="36"/>
        <v>0</v>
      </c>
      <c r="G464" s="1260">
        <v>449</v>
      </c>
      <c r="H464" s="1261"/>
      <c r="I464" s="1262"/>
      <c r="J464" s="1263"/>
      <c r="K464" s="587">
        <f t="shared" si="37"/>
        <v>0</v>
      </c>
      <c r="M464" s="1260">
        <v>449</v>
      </c>
      <c r="N464" s="1261"/>
      <c r="O464" s="1262"/>
      <c r="P464" s="1263"/>
      <c r="Q464" s="587">
        <f t="shared" si="38"/>
        <v>0</v>
      </c>
      <c r="S464" s="1260">
        <v>449</v>
      </c>
      <c r="T464" s="1261"/>
      <c r="U464" s="1262"/>
      <c r="V464" s="1263"/>
      <c r="W464" s="587">
        <f t="shared" si="39"/>
        <v>0</v>
      </c>
      <c r="Y464" s="1260">
        <v>449</v>
      </c>
      <c r="Z464" s="1261"/>
      <c r="AA464" s="1262"/>
      <c r="AB464" s="1263"/>
      <c r="AC464" s="587">
        <f t="shared" si="40"/>
        <v>0</v>
      </c>
      <c r="AE464" s="1260">
        <v>449</v>
      </c>
      <c r="AF464" s="1261"/>
      <c r="AG464" s="1262"/>
      <c r="AH464" s="1263"/>
      <c r="AI464" s="587">
        <f t="shared" si="41"/>
        <v>0</v>
      </c>
      <c r="AK464" s="1260">
        <v>449</v>
      </c>
      <c r="AL464" s="1261"/>
      <c r="AM464" s="1262"/>
      <c r="AN464" s="1263"/>
      <c r="AO464" s="587">
        <f t="shared" si="42"/>
        <v>0</v>
      </c>
      <c r="AQ464" s="1260">
        <v>449</v>
      </c>
      <c r="AR464" s="1261"/>
      <c r="AS464" s="1262"/>
      <c r="AT464" s="1263"/>
      <c r="AU464" s="587">
        <f t="shared" si="43"/>
        <v>0</v>
      </c>
      <c r="AW464" s="1260">
        <v>449</v>
      </c>
      <c r="AX464" s="1261"/>
      <c r="AY464" s="1262"/>
      <c r="AZ464" s="1263"/>
      <c r="BA464" s="587">
        <f t="shared" si="44"/>
        <v>0</v>
      </c>
    </row>
    <row r="465" spans="1:53" s="17" customFormat="1" ht="16.75" hidden="1" customHeight="1" outlineLevel="1">
      <c r="A465" s="1260">
        <v>450</v>
      </c>
      <c r="B465" s="1261"/>
      <c r="C465" s="1262"/>
      <c r="D465" s="1263"/>
      <c r="E465" s="587">
        <f t="shared" si="36"/>
        <v>0</v>
      </c>
      <c r="G465" s="1260">
        <v>450</v>
      </c>
      <c r="H465" s="1261"/>
      <c r="I465" s="1262"/>
      <c r="J465" s="1263"/>
      <c r="K465" s="587">
        <f t="shared" si="37"/>
        <v>0</v>
      </c>
      <c r="M465" s="1260">
        <v>450</v>
      </c>
      <c r="N465" s="1261"/>
      <c r="O465" s="1262"/>
      <c r="P465" s="1263"/>
      <c r="Q465" s="587">
        <f t="shared" si="38"/>
        <v>0</v>
      </c>
      <c r="S465" s="1260">
        <v>450</v>
      </c>
      <c r="T465" s="1261"/>
      <c r="U465" s="1262"/>
      <c r="V465" s="1263"/>
      <c r="W465" s="587">
        <f t="shared" si="39"/>
        <v>0</v>
      </c>
      <c r="Y465" s="1260">
        <v>450</v>
      </c>
      <c r="Z465" s="1261"/>
      <c r="AA465" s="1262"/>
      <c r="AB465" s="1263"/>
      <c r="AC465" s="587">
        <f t="shared" si="40"/>
        <v>0</v>
      </c>
      <c r="AE465" s="1260">
        <v>450</v>
      </c>
      <c r="AF465" s="1261"/>
      <c r="AG465" s="1262"/>
      <c r="AH465" s="1263"/>
      <c r="AI465" s="587">
        <f t="shared" si="41"/>
        <v>0</v>
      </c>
      <c r="AK465" s="1260">
        <v>450</v>
      </c>
      <c r="AL465" s="1261"/>
      <c r="AM465" s="1262"/>
      <c r="AN465" s="1263"/>
      <c r="AO465" s="587">
        <f t="shared" si="42"/>
        <v>0</v>
      </c>
      <c r="AQ465" s="1260">
        <v>450</v>
      </c>
      <c r="AR465" s="1261"/>
      <c r="AS465" s="1262"/>
      <c r="AT465" s="1263"/>
      <c r="AU465" s="587">
        <f t="shared" si="43"/>
        <v>0</v>
      </c>
      <c r="AW465" s="1260">
        <v>450</v>
      </c>
      <c r="AX465" s="1261"/>
      <c r="AY465" s="1262"/>
      <c r="AZ465" s="1263"/>
      <c r="BA465" s="587">
        <f t="shared" si="44"/>
        <v>0</v>
      </c>
    </row>
    <row r="466" spans="1:53" s="17" customFormat="1" ht="16.75" hidden="1" customHeight="1" outlineLevel="1">
      <c r="A466" s="1260">
        <v>451</v>
      </c>
      <c r="B466" s="1261"/>
      <c r="C466" s="1262"/>
      <c r="D466" s="1263"/>
      <c r="E466" s="587">
        <f t="shared" si="36"/>
        <v>0</v>
      </c>
      <c r="G466" s="1260">
        <v>451</v>
      </c>
      <c r="H466" s="1261"/>
      <c r="I466" s="1262"/>
      <c r="J466" s="1263"/>
      <c r="K466" s="587">
        <f t="shared" si="37"/>
        <v>0</v>
      </c>
      <c r="M466" s="1260">
        <v>451</v>
      </c>
      <c r="N466" s="1261"/>
      <c r="O466" s="1262"/>
      <c r="P466" s="1263"/>
      <c r="Q466" s="587">
        <f t="shared" si="38"/>
        <v>0</v>
      </c>
      <c r="S466" s="1260">
        <v>451</v>
      </c>
      <c r="T466" s="1261"/>
      <c r="U466" s="1262"/>
      <c r="V466" s="1263"/>
      <c r="W466" s="587">
        <f t="shared" si="39"/>
        <v>0</v>
      </c>
      <c r="Y466" s="1260">
        <v>451</v>
      </c>
      <c r="Z466" s="1261"/>
      <c r="AA466" s="1262"/>
      <c r="AB466" s="1263"/>
      <c r="AC466" s="587">
        <f t="shared" si="40"/>
        <v>0</v>
      </c>
      <c r="AE466" s="1260">
        <v>451</v>
      </c>
      <c r="AF466" s="1261"/>
      <c r="AG466" s="1262"/>
      <c r="AH466" s="1263"/>
      <c r="AI466" s="587">
        <f t="shared" si="41"/>
        <v>0</v>
      </c>
      <c r="AK466" s="1260">
        <v>451</v>
      </c>
      <c r="AL466" s="1261"/>
      <c r="AM466" s="1262"/>
      <c r="AN466" s="1263"/>
      <c r="AO466" s="587">
        <f t="shared" si="42"/>
        <v>0</v>
      </c>
      <c r="AQ466" s="1260">
        <v>451</v>
      </c>
      <c r="AR466" s="1261"/>
      <c r="AS466" s="1262"/>
      <c r="AT466" s="1263"/>
      <c r="AU466" s="587">
        <f t="shared" si="43"/>
        <v>0</v>
      </c>
      <c r="AW466" s="1260">
        <v>451</v>
      </c>
      <c r="AX466" s="1261"/>
      <c r="AY466" s="1262"/>
      <c r="AZ466" s="1263"/>
      <c r="BA466" s="587">
        <f t="shared" si="44"/>
        <v>0</v>
      </c>
    </row>
    <row r="467" spans="1:53" s="17" customFormat="1" ht="16.75" hidden="1" customHeight="1" outlineLevel="1">
      <c r="A467" s="1260">
        <v>452</v>
      </c>
      <c r="B467" s="1261"/>
      <c r="C467" s="1262"/>
      <c r="D467" s="1263"/>
      <c r="E467" s="587">
        <f t="shared" si="36"/>
        <v>0</v>
      </c>
      <c r="G467" s="1260">
        <v>452</v>
      </c>
      <c r="H467" s="1261"/>
      <c r="I467" s="1262"/>
      <c r="J467" s="1263"/>
      <c r="K467" s="587">
        <f t="shared" si="37"/>
        <v>0</v>
      </c>
      <c r="M467" s="1260">
        <v>452</v>
      </c>
      <c r="N467" s="1261"/>
      <c r="O467" s="1262"/>
      <c r="P467" s="1263"/>
      <c r="Q467" s="587">
        <f t="shared" si="38"/>
        <v>0</v>
      </c>
      <c r="S467" s="1260">
        <v>452</v>
      </c>
      <c r="T467" s="1261"/>
      <c r="U467" s="1262"/>
      <c r="V467" s="1263"/>
      <c r="W467" s="587">
        <f t="shared" si="39"/>
        <v>0</v>
      </c>
      <c r="Y467" s="1260">
        <v>452</v>
      </c>
      <c r="Z467" s="1261"/>
      <c r="AA467" s="1262"/>
      <c r="AB467" s="1263"/>
      <c r="AC467" s="587">
        <f t="shared" si="40"/>
        <v>0</v>
      </c>
      <c r="AE467" s="1260">
        <v>452</v>
      </c>
      <c r="AF467" s="1261"/>
      <c r="AG467" s="1262"/>
      <c r="AH467" s="1263"/>
      <c r="AI467" s="587">
        <f t="shared" si="41"/>
        <v>0</v>
      </c>
      <c r="AK467" s="1260">
        <v>452</v>
      </c>
      <c r="AL467" s="1261"/>
      <c r="AM467" s="1262"/>
      <c r="AN467" s="1263"/>
      <c r="AO467" s="587">
        <f t="shared" si="42"/>
        <v>0</v>
      </c>
      <c r="AQ467" s="1260">
        <v>452</v>
      </c>
      <c r="AR467" s="1261"/>
      <c r="AS467" s="1262"/>
      <c r="AT467" s="1263"/>
      <c r="AU467" s="587">
        <f t="shared" si="43"/>
        <v>0</v>
      </c>
      <c r="AW467" s="1260">
        <v>452</v>
      </c>
      <c r="AX467" s="1261"/>
      <c r="AY467" s="1262"/>
      <c r="AZ467" s="1263"/>
      <c r="BA467" s="587">
        <f t="shared" si="44"/>
        <v>0</v>
      </c>
    </row>
    <row r="468" spans="1:53" s="17" customFormat="1" ht="16.75" hidden="1" customHeight="1" outlineLevel="1">
      <c r="A468" s="1260">
        <v>453</v>
      </c>
      <c r="B468" s="1261"/>
      <c r="C468" s="1262"/>
      <c r="D468" s="1263"/>
      <c r="E468" s="587">
        <f t="shared" si="36"/>
        <v>0</v>
      </c>
      <c r="G468" s="1260">
        <v>453</v>
      </c>
      <c r="H468" s="1261"/>
      <c r="I468" s="1262"/>
      <c r="J468" s="1263"/>
      <c r="K468" s="587">
        <f t="shared" si="37"/>
        <v>0</v>
      </c>
      <c r="M468" s="1260">
        <v>453</v>
      </c>
      <c r="N468" s="1261"/>
      <c r="O468" s="1262"/>
      <c r="P468" s="1263"/>
      <c r="Q468" s="587">
        <f t="shared" si="38"/>
        <v>0</v>
      </c>
      <c r="S468" s="1260">
        <v>453</v>
      </c>
      <c r="T468" s="1261"/>
      <c r="U468" s="1262"/>
      <c r="V468" s="1263"/>
      <c r="W468" s="587">
        <f t="shared" si="39"/>
        <v>0</v>
      </c>
      <c r="Y468" s="1260">
        <v>453</v>
      </c>
      <c r="Z468" s="1261"/>
      <c r="AA468" s="1262"/>
      <c r="AB468" s="1263"/>
      <c r="AC468" s="587">
        <f t="shared" si="40"/>
        <v>0</v>
      </c>
      <c r="AE468" s="1260">
        <v>453</v>
      </c>
      <c r="AF468" s="1261"/>
      <c r="AG468" s="1262"/>
      <c r="AH468" s="1263"/>
      <c r="AI468" s="587">
        <f t="shared" si="41"/>
        <v>0</v>
      </c>
      <c r="AK468" s="1260">
        <v>453</v>
      </c>
      <c r="AL468" s="1261"/>
      <c r="AM468" s="1262"/>
      <c r="AN468" s="1263"/>
      <c r="AO468" s="587">
        <f t="shared" si="42"/>
        <v>0</v>
      </c>
      <c r="AQ468" s="1260">
        <v>453</v>
      </c>
      <c r="AR468" s="1261"/>
      <c r="AS468" s="1262"/>
      <c r="AT468" s="1263"/>
      <c r="AU468" s="587">
        <f t="shared" si="43"/>
        <v>0</v>
      </c>
      <c r="AW468" s="1260">
        <v>453</v>
      </c>
      <c r="AX468" s="1261"/>
      <c r="AY468" s="1262"/>
      <c r="AZ468" s="1263"/>
      <c r="BA468" s="587">
        <f t="shared" si="44"/>
        <v>0</v>
      </c>
    </row>
    <row r="469" spans="1:53" s="17" customFormat="1" ht="16.75" hidden="1" customHeight="1" outlineLevel="1">
      <c r="A469" s="1260">
        <v>454</v>
      </c>
      <c r="B469" s="1261"/>
      <c r="C469" s="1262"/>
      <c r="D469" s="1263"/>
      <c r="E469" s="587">
        <f t="shared" si="36"/>
        <v>0</v>
      </c>
      <c r="G469" s="1260">
        <v>454</v>
      </c>
      <c r="H469" s="1261"/>
      <c r="I469" s="1262"/>
      <c r="J469" s="1263"/>
      <c r="K469" s="587">
        <f t="shared" si="37"/>
        <v>0</v>
      </c>
      <c r="M469" s="1260">
        <v>454</v>
      </c>
      <c r="N469" s="1261"/>
      <c r="O469" s="1262"/>
      <c r="P469" s="1263"/>
      <c r="Q469" s="587">
        <f t="shared" si="38"/>
        <v>0</v>
      </c>
      <c r="S469" s="1260">
        <v>454</v>
      </c>
      <c r="T469" s="1261"/>
      <c r="U469" s="1262"/>
      <c r="V469" s="1263"/>
      <c r="W469" s="587">
        <f t="shared" si="39"/>
        <v>0</v>
      </c>
      <c r="Y469" s="1260">
        <v>454</v>
      </c>
      <c r="Z469" s="1261"/>
      <c r="AA469" s="1262"/>
      <c r="AB469" s="1263"/>
      <c r="AC469" s="587">
        <f t="shared" si="40"/>
        <v>0</v>
      </c>
      <c r="AE469" s="1260">
        <v>454</v>
      </c>
      <c r="AF469" s="1261"/>
      <c r="AG469" s="1262"/>
      <c r="AH469" s="1263"/>
      <c r="AI469" s="587">
        <f t="shared" si="41"/>
        <v>0</v>
      </c>
      <c r="AK469" s="1260">
        <v>454</v>
      </c>
      <c r="AL469" s="1261"/>
      <c r="AM469" s="1262"/>
      <c r="AN469" s="1263"/>
      <c r="AO469" s="587">
        <f t="shared" si="42"/>
        <v>0</v>
      </c>
      <c r="AQ469" s="1260">
        <v>454</v>
      </c>
      <c r="AR469" s="1261"/>
      <c r="AS469" s="1262"/>
      <c r="AT469" s="1263"/>
      <c r="AU469" s="587">
        <f t="shared" si="43"/>
        <v>0</v>
      </c>
      <c r="AW469" s="1260">
        <v>454</v>
      </c>
      <c r="AX469" s="1261"/>
      <c r="AY469" s="1262"/>
      <c r="AZ469" s="1263"/>
      <c r="BA469" s="587">
        <f t="shared" si="44"/>
        <v>0</v>
      </c>
    </row>
    <row r="470" spans="1:53" s="17" customFormat="1" ht="16.75" hidden="1" customHeight="1" outlineLevel="1">
      <c r="A470" s="1260">
        <v>455</v>
      </c>
      <c r="B470" s="1261"/>
      <c r="C470" s="1262"/>
      <c r="D470" s="1263"/>
      <c r="E470" s="587">
        <f t="shared" si="36"/>
        <v>0</v>
      </c>
      <c r="G470" s="1260">
        <v>455</v>
      </c>
      <c r="H470" s="1261"/>
      <c r="I470" s="1262"/>
      <c r="J470" s="1263"/>
      <c r="K470" s="587">
        <f t="shared" si="37"/>
        <v>0</v>
      </c>
      <c r="M470" s="1260">
        <v>455</v>
      </c>
      <c r="N470" s="1261"/>
      <c r="O470" s="1262"/>
      <c r="P470" s="1263"/>
      <c r="Q470" s="587">
        <f t="shared" si="38"/>
        <v>0</v>
      </c>
      <c r="S470" s="1260">
        <v>455</v>
      </c>
      <c r="T470" s="1261"/>
      <c r="U470" s="1262"/>
      <c r="V470" s="1263"/>
      <c r="W470" s="587">
        <f t="shared" si="39"/>
        <v>0</v>
      </c>
      <c r="Y470" s="1260">
        <v>455</v>
      </c>
      <c r="Z470" s="1261"/>
      <c r="AA470" s="1262"/>
      <c r="AB470" s="1263"/>
      <c r="AC470" s="587">
        <f t="shared" si="40"/>
        <v>0</v>
      </c>
      <c r="AE470" s="1260">
        <v>455</v>
      </c>
      <c r="AF470" s="1261"/>
      <c r="AG470" s="1262"/>
      <c r="AH470" s="1263"/>
      <c r="AI470" s="587">
        <f t="shared" si="41"/>
        <v>0</v>
      </c>
      <c r="AK470" s="1260">
        <v>455</v>
      </c>
      <c r="AL470" s="1261"/>
      <c r="AM470" s="1262"/>
      <c r="AN470" s="1263"/>
      <c r="AO470" s="587">
        <f t="shared" si="42"/>
        <v>0</v>
      </c>
      <c r="AQ470" s="1260">
        <v>455</v>
      </c>
      <c r="AR470" s="1261"/>
      <c r="AS470" s="1262"/>
      <c r="AT470" s="1263"/>
      <c r="AU470" s="587">
        <f t="shared" si="43"/>
        <v>0</v>
      </c>
      <c r="AW470" s="1260">
        <v>455</v>
      </c>
      <c r="AX470" s="1261"/>
      <c r="AY470" s="1262"/>
      <c r="AZ470" s="1263"/>
      <c r="BA470" s="587">
        <f t="shared" si="44"/>
        <v>0</v>
      </c>
    </row>
    <row r="471" spans="1:53" s="17" customFormat="1" ht="16.75" hidden="1" customHeight="1" outlineLevel="1">
      <c r="A471" s="1260">
        <v>456</v>
      </c>
      <c r="B471" s="1261"/>
      <c r="C471" s="1262"/>
      <c r="D471" s="1263"/>
      <c r="E471" s="587">
        <f t="shared" si="36"/>
        <v>0</v>
      </c>
      <c r="G471" s="1260">
        <v>456</v>
      </c>
      <c r="H471" s="1261"/>
      <c r="I471" s="1262"/>
      <c r="J471" s="1263"/>
      <c r="K471" s="587">
        <f t="shared" si="37"/>
        <v>0</v>
      </c>
      <c r="M471" s="1260">
        <v>456</v>
      </c>
      <c r="N471" s="1261"/>
      <c r="O471" s="1262"/>
      <c r="P471" s="1263"/>
      <c r="Q471" s="587">
        <f t="shared" si="38"/>
        <v>0</v>
      </c>
      <c r="S471" s="1260">
        <v>456</v>
      </c>
      <c r="T471" s="1261"/>
      <c r="U471" s="1262"/>
      <c r="V471" s="1263"/>
      <c r="W471" s="587">
        <f t="shared" si="39"/>
        <v>0</v>
      </c>
      <c r="Y471" s="1260">
        <v>456</v>
      </c>
      <c r="Z471" s="1261"/>
      <c r="AA471" s="1262"/>
      <c r="AB471" s="1263"/>
      <c r="AC471" s="587">
        <f t="shared" si="40"/>
        <v>0</v>
      </c>
      <c r="AE471" s="1260">
        <v>456</v>
      </c>
      <c r="AF471" s="1261"/>
      <c r="AG471" s="1262"/>
      <c r="AH471" s="1263"/>
      <c r="AI471" s="587">
        <f t="shared" si="41"/>
        <v>0</v>
      </c>
      <c r="AK471" s="1260">
        <v>456</v>
      </c>
      <c r="AL471" s="1261"/>
      <c r="AM471" s="1262"/>
      <c r="AN471" s="1263"/>
      <c r="AO471" s="587">
        <f t="shared" si="42"/>
        <v>0</v>
      </c>
      <c r="AQ471" s="1260">
        <v>456</v>
      </c>
      <c r="AR471" s="1261"/>
      <c r="AS471" s="1262"/>
      <c r="AT471" s="1263"/>
      <c r="AU471" s="587">
        <f t="shared" si="43"/>
        <v>0</v>
      </c>
      <c r="AW471" s="1260">
        <v>456</v>
      </c>
      <c r="AX471" s="1261"/>
      <c r="AY471" s="1262"/>
      <c r="AZ471" s="1263"/>
      <c r="BA471" s="587">
        <f t="shared" si="44"/>
        <v>0</v>
      </c>
    </row>
    <row r="472" spans="1:53" s="17" customFormat="1" ht="16.75" hidden="1" customHeight="1" outlineLevel="1">
      <c r="A472" s="1260">
        <v>457</v>
      </c>
      <c r="B472" s="1261"/>
      <c r="C472" s="1262"/>
      <c r="D472" s="1263"/>
      <c r="E472" s="587">
        <f t="shared" si="36"/>
        <v>0</v>
      </c>
      <c r="G472" s="1260">
        <v>457</v>
      </c>
      <c r="H472" s="1261"/>
      <c r="I472" s="1262"/>
      <c r="J472" s="1263"/>
      <c r="K472" s="587">
        <f t="shared" si="37"/>
        <v>0</v>
      </c>
      <c r="M472" s="1260">
        <v>457</v>
      </c>
      <c r="N472" s="1261"/>
      <c r="O472" s="1262"/>
      <c r="P472" s="1263"/>
      <c r="Q472" s="587">
        <f t="shared" si="38"/>
        <v>0</v>
      </c>
      <c r="S472" s="1260">
        <v>457</v>
      </c>
      <c r="T472" s="1261"/>
      <c r="U472" s="1262"/>
      <c r="V472" s="1263"/>
      <c r="W472" s="587">
        <f t="shared" si="39"/>
        <v>0</v>
      </c>
      <c r="Y472" s="1260">
        <v>457</v>
      </c>
      <c r="Z472" s="1261"/>
      <c r="AA472" s="1262"/>
      <c r="AB472" s="1263"/>
      <c r="AC472" s="587">
        <f t="shared" si="40"/>
        <v>0</v>
      </c>
      <c r="AE472" s="1260">
        <v>457</v>
      </c>
      <c r="AF472" s="1261"/>
      <c r="AG472" s="1262"/>
      <c r="AH472" s="1263"/>
      <c r="AI472" s="587">
        <f t="shared" si="41"/>
        <v>0</v>
      </c>
      <c r="AK472" s="1260">
        <v>457</v>
      </c>
      <c r="AL472" s="1261"/>
      <c r="AM472" s="1262"/>
      <c r="AN472" s="1263"/>
      <c r="AO472" s="587">
        <f t="shared" si="42"/>
        <v>0</v>
      </c>
      <c r="AQ472" s="1260">
        <v>457</v>
      </c>
      <c r="AR472" s="1261"/>
      <c r="AS472" s="1262"/>
      <c r="AT472" s="1263"/>
      <c r="AU472" s="587">
        <f t="shared" si="43"/>
        <v>0</v>
      </c>
      <c r="AW472" s="1260">
        <v>457</v>
      </c>
      <c r="AX472" s="1261"/>
      <c r="AY472" s="1262"/>
      <c r="AZ472" s="1263"/>
      <c r="BA472" s="587">
        <f t="shared" si="44"/>
        <v>0</v>
      </c>
    </row>
    <row r="473" spans="1:53" s="17" customFormat="1" ht="16.75" hidden="1" customHeight="1" outlineLevel="1">
      <c r="A473" s="1260">
        <v>458</v>
      </c>
      <c r="B473" s="1261"/>
      <c r="C473" s="1262"/>
      <c r="D473" s="1263"/>
      <c r="E473" s="587">
        <f t="shared" si="36"/>
        <v>0</v>
      </c>
      <c r="G473" s="1260">
        <v>458</v>
      </c>
      <c r="H473" s="1261"/>
      <c r="I473" s="1262"/>
      <c r="J473" s="1263"/>
      <c r="K473" s="587">
        <f t="shared" si="37"/>
        <v>0</v>
      </c>
      <c r="M473" s="1260">
        <v>458</v>
      </c>
      <c r="N473" s="1261"/>
      <c r="O473" s="1262"/>
      <c r="P473" s="1263"/>
      <c r="Q473" s="587">
        <f t="shared" si="38"/>
        <v>0</v>
      </c>
      <c r="S473" s="1260">
        <v>458</v>
      </c>
      <c r="T473" s="1261"/>
      <c r="U473" s="1262"/>
      <c r="V473" s="1263"/>
      <c r="W473" s="587">
        <f t="shared" si="39"/>
        <v>0</v>
      </c>
      <c r="Y473" s="1260">
        <v>458</v>
      </c>
      <c r="Z473" s="1261"/>
      <c r="AA473" s="1262"/>
      <c r="AB473" s="1263"/>
      <c r="AC473" s="587">
        <f t="shared" si="40"/>
        <v>0</v>
      </c>
      <c r="AE473" s="1260">
        <v>458</v>
      </c>
      <c r="AF473" s="1261"/>
      <c r="AG473" s="1262"/>
      <c r="AH473" s="1263"/>
      <c r="AI473" s="587">
        <f t="shared" si="41"/>
        <v>0</v>
      </c>
      <c r="AK473" s="1260">
        <v>458</v>
      </c>
      <c r="AL473" s="1261"/>
      <c r="AM473" s="1262"/>
      <c r="AN473" s="1263"/>
      <c r="AO473" s="587">
        <f t="shared" si="42"/>
        <v>0</v>
      </c>
      <c r="AQ473" s="1260">
        <v>458</v>
      </c>
      <c r="AR473" s="1261"/>
      <c r="AS473" s="1262"/>
      <c r="AT473" s="1263"/>
      <c r="AU473" s="587">
        <f t="shared" si="43"/>
        <v>0</v>
      </c>
      <c r="AW473" s="1260">
        <v>458</v>
      </c>
      <c r="AX473" s="1261"/>
      <c r="AY473" s="1262"/>
      <c r="AZ473" s="1263"/>
      <c r="BA473" s="587">
        <f t="shared" si="44"/>
        <v>0</v>
      </c>
    </row>
    <row r="474" spans="1:53" s="17" customFormat="1" ht="16.75" hidden="1" customHeight="1" outlineLevel="1">
      <c r="A474" s="1260">
        <v>459</v>
      </c>
      <c r="B474" s="1261"/>
      <c r="C474" s="1262"/>
      <c r="D474" s="1263"/>
      <c r="E474" s="587">
        <f t="shared" si="36"/>
        <v>0</v>
      </c>
      <c r="G474" s="1260">
        <v>459</v>
      </c>
      <c r="H474" s="1261"/>
      <c r="I474" s="1262"/>
      <c r="J474" s="1263"/>
      <c r="K474" s="587">
        <f t="shared" si="37"/>
        <v>0</v>
      </c>
      <c r="M474" s="1260">
        <v>459</v>
      </c>
      <c r="N474" s="1261"/>
      <c r="O474" s="1262"/>
      <c r="P474" s="1263"/>
      <c r="Q474" s="587">
        <f t="shared" si="38"/>
        <v>0</v>
      </c>
      <c r="S474" s="1260">
        <v>459</v>
      </c>
      <c r="T474" s="1261"/>
      <c r="U474" s="1262"/>
      <c r="V474" s="1263"/>
      <c r="W474" s="587">
        <f t="shared" si="39"/>
        <v>0</v>
      </c>
      <c r="Y474" s="1260">
        <v>459</v>
      </c>
      <c r="Z474" s="1261"/>
      <c r="AA474" s="1262"/>
      <c r="AB474" s="1263"/>
      <c r="AC474" s="587">
        <f t="shared" si="40"/>
        <v>0</v>
      </c>
      <c r="AE474" s="1260">
        <v>459</v>
      </c>
      <c r="AF474" s="1261"/>
      <c r="AG474" s="1262"/>
      <c r="AH474" s="1263"/>
      <c r="AI474" s="587">
        <f t="shared" si="41"/>
        <v>0</v>
      </c>
      <c r="AK474" s="1260">
        <v>459</v>
      </c>
      <c r="AL474" s="1261"/>
      <c r="AM474" s="1262"/>
      <c r="AN474" s="1263"/>
      <c r="AO474" s="587">
        <f t="shared" si="42"/>
        <v>0</v>
      </c>
      <c r="AQ474" s="1260">
        <v>459</v>
      </c>
      <c r="AR474" s="1261"/>
      <c r="AS474" s="1262"/>
      <c r="AT474" s="1263"/>
      <c r="AU474" s="587">
        <f t="shared" si="43"/>
        <v>0</v>
      </c>
      <c r="AW474" s="1260">
        <v>459</v>
      </c>
      <c r="AX474" s="1261"/>
      <c r="AY474" s="1262"/>
      <c r="AZ474" s="1263"/>
      <c r="BA474" s="587">
        <f t="shared" si="44"/>
        <v>0</v>
      </c>
    </row>
    <row r="475" spans="1:53" s="17" customFormat="1" ht="16.75" hidden="1" customHeight="1" outlineLevel="1">
      <c r="A475" s="1260">
        <v>460</v>
      </c>
      <c r="B475" s="1261"/>
      <c r="C475" s="1262"/>
      <c r="D475" s="1263"/>
      <c r="E475" s="587">
        <f t="shared" si="36"/>
        <v>0</v>
      </c>
      <c r="G475" s="1260">
        <v>460</v>
      </c>
      <c r="H475" s="1261"/>
      <c r="I475" s="1262"/>
      <c r="J475" s="1263"/>
      <c r="K475" s="587">
        <f t="shared" si="37"/>
        <v>0</v>
      </c>
      <c r="M475" s="1260">
        <v>460</v>
      </c>
      <c r="N475" s="1261"/>
      <c r="O475" s="1262"/>
      <c r="P475" s="1263"/>
      <c r="Q475" s="587">
        <f t="shared" si="38"/>
        <v>0</v>
      </c>
      <c r="S475" s="1260">
        <v>460</v>
      </c>
      <c r="T475" s="1261"/>
      <c r="U475" s="1262"/>
      <c r="V475" s="1263"/>
      <c r="W475" s="587">
        <f t="shared" si="39"/>
        <v>0</v>
      </c>
      <c r="Y475" s="1260">
        <v>460</v>
      </c>
      <c r="Z475" s="1261"/>
      <c r="AA475" s="1262"/>
      <c r="AB475" s="1263"/>
      <c r="AC475" s="587">
        <f t="shared" si="40"/>
        <v>0</v>
      </c>
      <c r="AE475" s="1260">
        <v>460</v>
      </c>
      <c r="AF475" s="1261"/>
      <c r="AG475" s="1262"/>
      <c r="AH475" s="1263"/>
      <c r="AI475" s="587">
        <f t="shared" si="41"/>
        <v>0</v>
      </c>
      <c r="AK475" s="1260">
        <v>460</v>
      </c>
      <c r="AL475" s="1261"/>
      <c r="AM475" s="1262"/>
      <c r="AN475" s="1263"/>
      <c r="AO475" s="587">
        <f t="shared" si="42"/>
        <v>0</v>
      </c>
      <c r="AQ475" s="1260">
        <v>460</v>
      </c>
      <c r="AR475" s="1261"/>
      <c r="AS475" s="1262"/>
      <c r="AT475" s="1263"/>
      <c r="AU475" s="587">
        <f t="shared" si="43"/>
        <v>0</v>
      </c>
      <c r="AW475" s="1260">
        <v>460</v>
      </c>
      <c r="AX475" s="1261"/>
      <c r="AY475" s="1262"/>
      <c r="AZ475" s="1263"/>
      <c r="BA475" s="587">
        <f t="shared" si="44"/>
        <v>0</v>
      </c>
    </row>
    <row r="476" spans="1:53" s="17" customFormat="1" ht="16.75" hidden="1" customHeight="1" outlineLevel="1">
      <c r="A476" s="1260">
        <v>461</v>
      </c>
      <c r="B476" s="1261"/>
      <c r="C476" s="1262"/>
      <c r="D476" s="1263"/>
      <c r="E476" s="587">
        <f t="shared" si="36"/>
        <v>0</v>
      </c>
      <c r="G476" s="1260">
        <v>461</v>
      </c>
      <c r="H476" s="1261"/>
      <c r="I476" s="1262"/>
      <c r="J476" s="1263"/>
      <c r="K476" s="587">
        <f t="shared" si="37"/>
        <v>0</v>
      </c>
      <c r="M476" s="1260">
        <v>461</v>
      </c>
      <c r="N476" s="1261"/>
      <c r="O476" s="1262"/>
      <c r="P476" s="1263"/>
      <c r="Q476" s="587">
        <f t="shared" si="38"/>
        <v>0</v>
      </c>
      <c r="S476" s="1260">
        <v>461</v>
      </c>
      <c r="T476" s="1261"/>
      <c r="U476" s="1262"/>
      <c r="V476" s="1263"/>
      <c r="W476" s="587">
        <f t="shared" si="39"/>
        <v>0</v>
      </c>
      <c r="Y476" s="1260">
        <v>461</v>
      </c>
      <c r="Z476" s="1261"/>
      <c r="AA476" s="1262"/>
      <c r="AB476" s="1263"/>
      <c r="AC476" s="587">
        <f t="shared" si="40"/>
        <v>0</v>
      </c>
      <c r="AE476" s="1260">
        <v>461</v>
      </c>
      <c r="AF476" s="1261"/>
      <c r="AG476" s="1262"/>
      <c r="AH476" s="1263"/>
      <c r="AI476" s="587">
        <f t="shared" si="41"/>
        <v>0</v>
      </c>
      <c r="AK476" s="1260">
        <v>461</v>
      </c>
      <c r="AL476" s="1261"/>
      <c r="AM476" s="1262"/>
      <c r="AN476" s="1263"/>
      <c r="AO476" s="587">
        <f t="shared" si="42"/>
        <v>0</v>
      </c>
      <c r="AQ476" s="1260">
        <v>461</v>
      </c>
      <c r="AR476" s="1261"/>
      <c r="AS476" s="1262"/>
      <c r="AT476" s="1263"/>
      <c r="AU476" s="587">
        <f t="shared" si="43"/>
        <v>0</v>
      </c>
      <c r="AW476" s="1260">
        <v>461</v>
      </c>
      <c r="AX476" s="1261"/>
      <c r="AY476" s="1262"/>
      <c r="AZ476" s="1263"/>
      <c r="BA476" s="587">
        <f t="shared" si="44"/>
        <v>0</v>
      </c>
    </row>
    <row r="477" spans="1:53" s="17" customFormat="1" ht="16.75" hidden="1" customHeight="1" outlineLevel="1">
      <c r="A477" s="1260">
        <v>462</v>
      </c>
      <c r="B477" s="1261"/>
      <c r="C477" s="1262"/>
      <c r="D477" s="1263"/>
      <c r="E477" s="587">
        <f t="shared" si="36"/>
        <v>0</v>
      </c>
      <c r="G477" s="1260">
        <v>462</v>
      </c>
      <c r="H477" s="1261"/>
      <c r="I477" s="1262"/>
      <c r="J477" s="1263"/>
      <c r="K477" s="587">
        <f t="shared" si="37"/>
        <v>0</v>
      </c>
      <c r="M477" s="1260">
        <v>462</v>
      </c>
      <c r="N477" s="1261"/>
      <c r="O477" s="1262"/>
      <c r="P477" s="1263"/>
      <c r="Q477" s="587">
        <f t="shared" si="38"/>
        <v>0</v>
      </c>
      <c r="S477" s="1260">
        <v>462</v>
      </c>
      <c r="T477" s="1261"/>
      <c r="U477" s="1262"/>
      <c r="V477" s="1263"/>
      <c r="W477" s="587">
        <f t="shared" si="39"/>
        <v>0</v>
      </c>
      <c r="Y477" s="1260">
        <v>462</v>
      </c>
      <c r="Z477" s="1261"/>
      <c r="AA477" s="1262"/>
      <c r="AB477" s="1263"/>
      <c r="AC477" s="587">
        <f t="shared" si="40"/>
        <v>0</v>
      </c>
      <c r="AE477" s="1260">
        <v>462</v>
      </c>
      <c r="AF477" s="1261"/>
      <c r="AG477" s="1262"/>
      <c r="AH477" s="1263"/>
      <c r="AI477" s="587">
        <f t="shared" si="41"/>
        <v>0</v>
      </c>
      <c r="AK477" s="1260">
        <v>462</v>
      </c>
      <c r="AL477" s="1261"/>
      <c r="AM477" s="1262"/>
      <c r="AN477" s="1263"/>
      <c r="AO477" s="587">
        <f t="shared" si="42"/>
        <v>0</v>
      </c>
      <c r="AQ477" s="1260">
        <v>462</v>
      </c>
      <c r="AR477" s="1261"/>
      <c r="AS477" s="1262"/>
      <c r="AT477" s="1263"/>
      <c r="AU477" s="587">
        <f t="shared" si="43"/>
        <v>0</v>
      </c>
      <c r="AW477" s="1260">
        <v>462</v>
      </c>
      <c r="AX477" s="1261"/>
      <c r="AY477" s="1262"/>
      <c r="AZ477" s="1263"/>
      <c r="BA477" s="587">
        <f t="shared" si="44"/>
        <v>0</v>
      </c>
    </row>
    <row r="478" spans="1:53" s="17" customFormat="1" ht="16.75" hidden="1" customHeight="1" outlineLevel="1">
      <c r="A478" s="1260">
        <v>463</v>
      </c>
      <c r="B478" s="1261"/>
      <c r="C478" s="1262"/>
      <c r="D478" s="1263"/>
      <c r="E478" s="587">
        <f t="shared" si="36"/>
        <v>0</v>
      </c>
      <c r="G478" s="1260">
        <v>463</v>
      </c>
      <c r="H478" s="1261"/>
      <c r="I478" s="1262"/>
      <c r="J478" s="1263"/>
      <c r="K478" s="587">
        <f t="shared" si="37"/>
        <v>0</v>
      </c>
      <c r="M478" s="1260">
        <v>463</v>
      </c>
      <c r="N478" s="1261"/>
      <c r="O478" s="1262"/>
      <c r="P478" s="1263"/>
      <c r="Q478" s="587">
        <f t="shared" si="38"/>
        <v>0</v>
      </c>
      <c r="S478" s="1260">
        <v>463</v>
      </c>
      <c r="T478" s="1261"/>
      <c r="U478" s="1262"/>
      <c r="V478" s="1263"/>
      <c r="W478" s="587">
        <f t="shared" si="39"/>
        <v>0</v>
      </c>
      <c r="Y478" s="1260">
        <v>463</v>
      </c>
      <c r="Z478" s="1261"/>
      <c r="AA478" s="1262"/>
      <c r="AB478" s="1263"/>
      <c r="AC478" s="587">
        <f t="shared" si="40"/>
        <v>0</v>
      </c>
      <c r="AE478" s="1260">
        <v>463</v>
      </c>
      <c r="AF478" s="1261"/>
      <c r="AG478" s="1262"/>
      <c r="AH478" s="1263"/>
      <c r="AI478" s="587">
        <f t="shared" si="41"/>
        <v>0</v>
      </c>
      <c r="AK478" s="1260">
        <v>463</v>
      </c>
      <c r="AL478" s="1261"/>
      <c r="AM478" s="1262"/>
      <c r="AN478" s="1263"/>
      <c r="AO478" s="587">
        <f t="shared" si="42"/>
        <v>0</v>
      </c>
      <c r="AQ478" s="1260">
        <v>463</v>
      </c>
      <c r="AR478" s="1261"/>
      <c r="AS478" s="1262"/>
      <c r="AT478" s="1263"/>
      <c r="AU478" s="587">
        <f t="shared" si="43"/>
        <v>0</v>
      </c>
      <c r="AW478" s="1260">
        <v>463</v>
      </c>
      <c r="AX478" s="1261"/>
      <c r="AY478" s="1262"/>
      <c r="AZ478" s="1263"/>
      <c r="BA478" s="587">
        <f t="shared" si="44"/>
        <v>0</v>
      </c>
    </row>
    <row r="479" spans="1:53" s="17" customFormat="1" ht="16.75" hidden="1" customHeight="1" outlineLevel="1">
      <c r="A479" s="1260">
        <v>464</v>
      </c>
      <c r="B479" s="1261"/>
      <c r="C479" s="1262"/>
      <c r="D479" s="1263"/>
      <c r="E479" s="587">
        <f t="shared" si="36"/>
        <v>0</v>
      </c>
      <c r="G479" s="1260">
        <v>464</v>
      </c>
      <c r="H479" s="1261"/>
      <c r="I479" s="1262"/>
      <c r="J479" s="1263"/>
      <c r="K479" s="587">
        <f t="shared" si="37"/>
        <v>0</v>
      </c>
      <c r="M479" s="1260">
        <v>464</v>
      </c>
      <c r="N479" s="1261"/>
      <c r="O479" s="1262"/>
      <c r="P479" s="1263"/>
      <c r="Q479" s="587">
        <f t="shared" si="38"/>
        <v>0</v>
      </c>
      <c r="S479" s="1260">
        <v>464</v>
      </c>
      <c r="T479" s="1261"/>
      <c r="U479" s="1262"/>
      <c r="V479" s="1263"/>
      <c r="W479" s="587">
        <f t="shared" si="39"/>
        <v>0</v>
      </c>
      <c r="Y479" s="1260">
        <v>464</v>
      </c>
      <c r="Z479" s="1261"/>
      <c r="AA479" s="1262"/>
      <c r="AB479" s="1263"/>
      <c r="AC479" s="587">
        <f t="shared" si="40"/>
        <v>0</v>
      </c>
      <c r="AE479" s="1260">
        <v>464</v>
      </c>
      <c r="AF479" s="1261"/>
      <c r="AG479" s="1262"/>
      <c r="AH479" s="1263"/>
      <c r="AI479" s="587">
        <f t="shared" si="41"/>
        <v>0</v>
      </c>
      <c r="AK479" s="1260">
        <v>464</v>
      </c>
      <c r="AL479" s="1261"/>
      <c r="AM479" s="1262"/>
      <c r="AN479" s="1263"/>
      <c r="AO479" s="587">
        <f t="shared" si="42"/>
        <v>0</v>
      </c>
      <c r="AQ479" s="1260">
        <v>464</v>
      </c>
      <c r="AR479" s="1261"/>
      <c r="AS479" s="1262"/>
      <c r="AT479" s="1263"/>
      <c r="AU479" s="587">
        <f t="shared" si="43"/>
        <v>0</v>
      </c>
      <c r="AW479" s="1260">
        <v>464</v>
      </c>
      <c r="AX479" s="1261"/>
      <c r="AY479" s="1262"/>
      <c r="AZ479" s="1263"/>
      <c r="BA479" s="587">
        <f t="shared" si="44"/>
        <v>0</v>
      </c>
    </row>
    <row r="480" spans="1:53" s="17" customFormat="1" ht="16.75" hidden="1" customHeight="1" outlineLevel="1">
      <c r="A480" s="1260">
        <v>465</v>
      </c>
      <c r="B480" s="1261"/>
      <c r="C480" s="1262"/>
      <c r="D480" s="1263"/>
      <c r="E480" s="587">
        <f t="shared" si="36"/>
        <v>0</v>
      </c>
      <c r="G480" s="1260">
        <v>465</v>
      </c>
      <c r="H480" s="1261"/>
      <c r="I480" s="1262"/>
      <c r="J480" s="1263"/>
      <c r="K480" s="587">
        <f t="shared" si="37"/>
        <v>0</v>
      </c>
      <c r="M480" s="1260">
        <v>465</v>
      </c>
      <c r="N480" s="1261"/>
      <c r="O480" s="1262"/>
      <c r="P480" s="1263"/>
      <c r="Q480" s="587">
        <f t="shared" si="38"/>
        <v>0</v>
      </c>
      <c r="S480" s="1260">
        <v>465</v>
      </c>
      <c r="T480" s="1261"/>
      <c r="U480" s="1262"/>
      <c r="V480" s="1263"/>
      <c r="W480" s="587">
        <f t="shared" si="39"/>
        <v>0</v>
      </c>
      <c r="Y480" s="1260">
        <v>465</v>
      </c>
      <c r="Z480" s="1261"/>
      <c r="AA480" s="1262"/>
      <c r="AB480" s="1263"/>
      <c r="AC480" s="587">
        <f t="shared" si="40"/>
        <v>0</v>
      </c>
      <c r="AE480" s="1260">
        <v>465</v>
      </c>
      <c r="AF480" s="1261"/>
      <c r="AG480" s="1262"/>
      <c r="AH480" s="1263"/>
      <c r="AI480" s="587">
        <f t="shared" si="41"/>
        <v>0</v>
      </c>
      <c r="AK480" s="1260">
        <v>465</v>
      </c>
      <c r="AL480" s="1261"/>
      <c r="AM480" s="1262"/>
      <c r="AN480" s="1263"/>
      <c r="AO480" s="587">
        <f t="shared" si="42"/>
        <v>0</v>
      </c>
      <c r="AQ480" s="1260">
        <v>465</v>
      </c>
      <c r="AR480" s="1261"/>
      <c r="AS480" s="1262"/>
      <c r="AT480" s="1263"/>
      <c r="AU480" s="587">
        <f t="shared" si="43"/>
        <v>0</v>
      </c>
      <c r="AW480" s="1260">
        <v>465</v>
      </c>
      <c r="AX480" s="1261"/>
      <c r="AY480" s="1262"/>
      <c r="AZ480" s="1263"/>
      <c r="BA480" s="587">
        <f t="shared" si="44"/>
        <v>0</v>
      </c>
    </row>
    <row r="481" spans="1:53" s="17" customFormat="1" ht="16.75" hidden="1" customHeight="1" outlineLevel="1">
      <c r="A481" s="1260">
        <v>466</v>
      </c>
      <c r="B481" s="1261"/>
      <c r="C481" s="1262"/>
      <c r="D481" s="1263"/>
      <c r="E481" s="587">
        <f t="shared" si="36"/>
        <v>0</v>
      </c>
      <c r="G481" s="1260">
        <v>466</v>
      </c>
      <c r="H481" s="1261"/>
      <c r="I481" s="1262"/>
      <c r="J481" s="1263"/>
      <c r="K481" s="587">
        <f t="shared" si="37"/>
        <v>0</v>
      </c>
      <c r="M481" s="1260">
        <v>466</v>
      </c>
      <c r="N481" s="1261"/>
      <c r="O481" s="1262"/>
      <c r="P481" s="1263"/>
      <c r="Q481" s="587">
        <f t="shared" si="38"/>
        <v>0</v>
      </c>
      <c r="S481" s="1260">
        <v>466</v>
      </c>
      <c r="T481" s="1261"/>
      <c r="U481" s="1262"/>
      <c r="V481" s="1263"/>
      <c r="W481" s="587">
        <f t="shared" si="39"/>
        <v>0</v>
      </c>
      <c r="Y481" s="1260">
        <v>466</v>
      </c>
      <c r="Z481" s="1261"/>
      <c r="AA481" s="1262"/>
      <c r="AB481" s="1263"/>
      <c r="AC481" s="587">
        <f t="shared" si="40"/>
        <v>0</v>
      </c>
      <c r="AE481" s="1260">
        <v>466</v>
      </c>
      <c r="AF481" s="1261"/>
      <c r="AG481" s="1262"/>
      <c r="AH481" s="1263"/>
      <c r="AI481" s="587">
        <f t="shared" si="41"/>
        <v>0</v>
      </c>
      <c r="AK481" s="1260">
        <v>466</v>
      </c>
      <c r="AL481" s="1261"/>
      <c r="AM481" s="1262"/>
      <c r="AN481" s="1263"/>
      <c r="AO481" s="587">
        <f t="shared" si="42"/>
        <v>0</v>
      </c>
      <c r="AQ481" s="1260">
        <v>466</v>
      </c>
      <c r="AR481" s="1261"/>
      <c r="AS481" s="1262"/>
      <c r="AT481" s="1263"/>
      <c r="AU481" s="587">
        <f t="shared" si="43"/>
        <v>0</v>
      </c>
      <c r="AW481" s="1260">
        <v>466</v>
      </c>
      <c r="AX481" s="1261"/>
      <c r="AY481" s="1262"/>
      <c r="AZ481" s="1263"/>
      <c r="BA481" s="587">
        <f t="shared" si="44"/>
        <v>0</v>
      </c>
    </row>
    <row r="482" spans="1:53" s="17" customFormat="1" ht="16.75" hidden="1" customHeight="1" outlineLevel="1">
      <c r="A482" s="1260">
        <v>467</v>
      </c>
      <c r="B482" s="1261"/>
      <c r="C482" s="1262"/>
      <c r="D482" s="1263"/>
      <c r="E482" s="587">
        <f t="shared" si="36"/>
        <v>0</v>
      </c>
      <c r="G482" s="1260">
        <v>467</v>
      </c>
      <c r="H482" s="1261"/>
      <c r="I482" s="1262"/>
      <c r="J482" s="1263"/>
      <c r="K482" s="587">
        <f t="shared" si="37"/>
        <v>0</v>
      </c>
      <c r="M482" s="1260">
        <v>467</v>
      </c>
      <c r="N482" s="1261"/>
      <c r="O482" s="1262"/>
      <c r="P482" s="1263"/>
      <c r="Q482" s="587">
        <f t="shared" si="38"/>
        <v>0</v>
      </c>
      <c r="S482" s="1260">
        <v>467</v>
      </c>
      <c r="T482" s="1261"/>
      <c r="U482" s="1262"/>
      <c r="V482" s="1263"/>
      <c r="W482" s="587">
        <f t="shared" si="39"/>
        <v>0</v>
      </c>
      <c r="Y482" s="1260">
        <v>467</v>
      </c>
      <c r="Z482" s="1261"/>
      <c r="AA482" s="1262"/>
      <c r="AB482" s="1263"/>
      <c r="AC482" s="587">
        <f t="shared" si="40"/>
        <v>0</v>
      </c>
      <c r="AE482" s="1260">
        <v>467</v>
      </c>
      <c r="AF482" s="1261"/>
      <c r="AG482" s="1262"/>
      <c r="AH482" s="1263"/>
      <c r="AI482" s="587">
        <f t="shared" si="41"/>
        <v>0</v>
      </c>
      <c r="AK482" s="1260">
        <v>467</v>
      </c>
      <c r="AL482" s="1261"/>
      <c r="AM482" s="1262"/>
      <c r="AN482" s="1263"/>
      <c r="AO482" s="587">
        <f t="shared" si="42"/>
        <v>0</v>
      </c>
      <c r="AQ482" s="1260">
        <v>467</v>
      </c>
      <c r="AR482" s="1261"/>
      <c r="AS482" s="1262"/>
      <c r="AT482" s="1263"/>
      <c r="AU482" s="587">
        <f t="shared" si="43"/>
        <v>0</v>
      </c>
      <c r="AW482" s="1260">
        <v>467</v>
      </c>
      <c r="AX482" s="1261"/>
      <c r="AY482" s="1262"/>
      <c r="AZ482" s="1263"/>
      <c r="BA482" s="587">
        <f t="shared" si="44"/>
        <v>0</v>
      </c>
    </row>
    <row r="483" spans="1:53" s="17" customFormat="1" ht="16.75" hidden="1" customHeight="1" outlineLevel="1">
      <c r="A483" s="1260">
        <v>468</v>
      </c>
      <c r="B483" s="1261"/>
      <c r="C483" s="1262"/>
      <c r="D483" s="1263"/>
      <c r="E483" s="587">
        <f t="shared" si="36"/>
        <v>0</v>
      </c>
      <c r="G483" s="1260">
        <v>468</v>
      </c>
      <c r="H483" s="1261"/>
      <c r="I483" s="1262"/>
      <c r="J483" s="1263"/>
      <c r="K483" s="587">
        <f t="shared" si="37"/>
        <v>0</v>
      </c>
      <c r="M483" s="1260">
        <v>468</v>
      </c>
      <c r="N483" s="1261"/>
      <c r="O483" s="1262"/>
      <c r="P483" s="1263"/>
      <c r="Q483" s="587">
        <f t="shared" si="38"/>
        <v>0</v>
      </c>
      <c r="S483" s="1260">
        <v>468</v>
      </c>
      <c r="T483" s="1261"/>
      <c r="U483" s="1262"/>
      <c r="V483" s="1263"/>
      <c r="W483" s="587">
        <f t="shared" si="39"/>
        <v>0</v>
      </c>
      <c r="Y483" s="1260">
        <v>468</v>
      </c>
      <c r="Z483" s="1261"/>
      <c r="AA483" s="1262"/>
      <c r="AB483" s="1263"/>
      <c r="AC483" s="587">
        <f t="shared" si="40"/>
        <v>0</v>
      </c>
      <c r="AE483" s="1260">
        <v>468</v>
      </c>
      <c r="AF483" s="1261"/>
      <c r="AG483" s="1262"/>
      <c r="AH483" s="1263"/>
      <c r="AI483" s="587">
        <f t="shared" si="41"/>
        <v>0</v>
      </c>
      <c r="AK483" s="1260">
        <v>468</v>
      </c>
      <c r="AL483" s="1261"/>
      <c r="AM483" s="1262"/>
      <c r="AN483" s="1263"/>
      <c r="AO483" s="587">
        <f t="shared" si="42"/>
        <v>0</v>
      </c>
      <c r="AQ483" s="1260">
        <v>468</v>
      </c>
      <c r="AR483" s="1261"/>
      <c r="AS483" s="1262"/>
      <c r="AT483" s="1263"/>
      <c r="AU483" s="587">
        <f t="shared" si="43"/>
        <v>0</v>
      </c>
      <c r="AW483" s="1260">
        <v>468</v>
      </c>
      <c r="AX483" s="1261"/>
      <c r="AY483" s="1262"/>
      <c r="AZ483" s="1263"/>
      <c r="BA483" s="587">
        <f t="shared" si="44"/>
        <v>0</v>
      </c>
    </row>
    <row r="484" spans="1:53" s="17" customFormat="1" ht="16.75" hidden="1" customHeight="1" outlineLevel="1">
      <c r="A484" s="1260">
        <v>469</v>
      </c>
      <c r="B484" s="1261"/>
      <c r="C484" s="1262"/>
      <c r="D484" s="1263"/>
      <c r="E484" s="587">
        <f t="shared" si="36"/>
        <v>0</v>
      </c>
      <c r="G484" s="1260">
        <v>469</v>
      </c>
      <c r="H484" s="1261"/>
      <c r="I484" s="1262"/>
      <c r="J484" s="1263"/>
      <c r="K484" s="587">
        <f t="shared" si="37"/>
        <v>0</v>
      </c>
      <c r="M484" s="1260">
        <v>469</v>
      </c>
      <c r="N484" s="1261"/>
      <c r="O484" s="1262"/>
      <c r="P484" s="1263"/>
      <c r="Q484" s="587">
        <f t="shared" si="38"/>
        <v>0</v>
      </c>
      <c r="S484" s="1260">
        <v>469</v>
      </c>
      <c r="T484" s="1261"/>
      <c r="U484" s="1262"/>
      <c r="V484" s="1263"/>
      <c r="W484" s="587">
        <f t="shared" si="39"/>
        <v>0</v>
      </c>
      <c r="Y484" s="1260">
        <v>469</v>
      </c>
      <c r="Z484" s="1261"/>
      <c r="AA484" s="1262"/>
      <c r="AB484" s="1263"/>
      <c r="AC484" s="587">
        <f t="shared" si="40"/>
        <v>0</v>
      </c>
      <c r="AE484" s="1260">
        <v>469</v>
      </c>
      <c r="AF484" s="1261"/>
      <c r="AG484" s="1262"/>
      <c r="AH484" s="1263"/>
      <c r="AI484" s="587">
        <f t="shared" si="41"/>
        <v>0</v>
      </c>
      <c r="AK484" s="1260">
        <v>469</v>
      </c>
      <c r="AL484" s="1261"/>
      <c r="AM484" s="1262"/>
      <c r="AN484" s="1263"/>
      <c r="AO484" s="587">
        <f t="shared" si="42"/>
        <v>0</v>
      </c>
      <c r="AQ484" s="1260">
        <v>469</v>
      </c>
      <c r="AR484" s="1261"/>
      <c r="AS484" s="1262"/>
      <c r="AT484" s="1263"/>
      <c r="AU484" s="587">
        <f t="shared" si="43"/>
        <v>0</v>
      </c>
      <c r="AW484" s="1260">
        <v>469</v>
      </c>
      <c r="AX484" s="1261"/>
      <c r="AY484" s="1262"/>
      <c r="AZ484" s="1263"/>
      <c r="BA484" s="587">
        <f t="shared" si="44"/>
        <v>0</v>
      </c>
    </row>
    <row r="485" spans="1:53" s="17" customFormat="1" ht="16.75" hidden="1" customHeight="1" outlineLevel="1">
      <c r="A485" s="1260">
        <v>470</v>
      </c>
      <c r="B485" s="1261"/>
      <c r="C485" s="1262"/>
      <c r="D485" s="1263"/>
      <c r="E485" s="587">
        <f t="shared" si="36"/>
        <v>0</v>
      </c>
      <c r="G485" s="1260">
        <v>470</v>
      </c>
      <c r="H485" s="1261"/>
      <c r="I485" s="1262"/>
      <c r="J485" s="1263"/>
      <c r="K485" s="587">
        <f t="shared" si="37"/>
        <v>0</v>
      </c>
      <c r="M485" s="1260">
        <v>470</v>
      </c>
      <c r="N485" s="1261"/>
      <c r="O485" s="1262"/>
      <c r="P485" s="1263"/>
      <c r="Q485" s="587">
        <f t="shared" si="38"/>
        <v>0</v>
      </c>
      <c r="S485" s="1260">
        <v>470</v>
      </c>
      <c r="T485" s="1261"/>
      <c r="U485" s="1262"/>
      <c r="V485" s="1263"/>
      <c r="W485" s="587">
        <f t="shared" si="39"/>
        <v>0</v>
      </c>
      <c r="Y485" s="1260">
        <v>470</v>
      </c>
      <c r="Z485" s="1261"/>
      <c r="AA485" s="1262"/>
      <c r="AB485" s="1263"/>
      <c r="AC485" s="587">
        <f t="shared" si="40"/>
        <v>0</v>
      </c>
      <c r="AE485" s="1260">
        <v>470</v>
      </c>
      <c r="AF485" s="1261"/>
      <c r="AG485" s="1262"/>
      <c r="AH485" s="1263"/>
      <c r="AI485" s="587">
        <f t="shared" si="41"/>
        <v>0</v>
      </c>
      <c r="AK485" s="1260">
        <v>470</v>
      </c>
      <c r="AL485" s="1261"/>
      <c r="AM485" s="1262"/>
      <c r="AN485" s="1263"/>
      <c r="AO485" s="587">
        <f t="shared" si="42"/>
        <v>0</v>
      </c>
      <c r="AQ485" s="1260">
        <v>470</v>
      </c>
      <c r="AR485" s="1261"/>
      <c r="AS485" s="1262"/>
      <c r="AT485" s="1263"/>
      <c r="AU485" s="587">
        <f t="shared" si="43"/>
        <v>0</v>
      </c>
      <c r="AW485" s="1260">
        <v>470</v>
      </c>
      <c r="AX485" s="1261"/>
      <c r="AY485" s="1262"/>
      <c r="AZ485" s="1263"/>
      <c r="BA485" s="587">
        <f t="shared" si="44"/>
        <v>0</v>
      </c>
    </row>
    <row r="486" spans="1:53" s="17" customFormat="1" ht="16.75" hidden="1" customHeight="1" outlineLevel="1">
      <c r="A486" s="1260">
        <v>471</v>
      </c>
      <c r="B486" s="1261"/>
      <c r="C486" s="1262"/>
      <c r="D486" s="1263"/>
      <c r="E486" s="587">
        <f t="shared" si="36"/>
        <v>0</v>
      </c>
      <c r="G486" s="1260">
        <v>471</v>
      </c>
      <c r="H486" s="1261"/>
      <c r="I486" s="1262"/>
      <c r="J486" s="1263"/>
      <c r="K486" s="587">
        <f t="shared" si="37"/>
        <v>0</v>
      </c>
      <c r="M486" s="1260">
        <v>471</v>
      </c>
      <c r="N486" s="1261"/>
      <c r="O486" s="1262"/>
      <c r="P486" s="1263"/>
      <c r="Q486" s="587">
        <f t="shared" si="38"/>
        <v>0</v>
      </c>
      <c r="S486" s="1260">
        <v>471</v>
      </c>
      <c r="T486" s="1261"/>
      <c r="U486" s="1262"/>
      <c r="V486" s="1263"/>
      <c r="W486" s="587">
        <f t="shared" si="39"/>
        <v>0</v>
      </c>
      <c r="Y486" s="1260">
        <v>471</v>
      </c>
      <c r="Z486" s="1261"/>
      <c r="AA486" s="1262"/>
      <c r="AB486" s="1263"/>
      <c r="AC486" s="587">
        <f t="shared" si="40"/>
        <v>0</v>
      </c>
      <c r="AE486" s="1260">
        <v>471</v>
      </c>
      <c r="AF486" s="1261"/>
      <c r="AG486" s="1262"/>
      <c r="AH486" s="1263"/>
      <c r="AI486" s="587">
        <f t="shared" si="41"/>
        <v>0</v>
      </c>
      <c r="AK486" s="1260">
        <v>471</v>
      </c>
      <c r="AL486" s="1261"/>
      <c r="AM486" s="1262"/>
      <c r="AN486" s="1263"/>
      <c r="AO486" s="587">
        <f t="shared" si="42"/>
        <v>0</v>
      </c>
      <c r="AQ486" s="1260">
        <v>471</v>
      </c>
      <c r="AR486" s="1261"/>
      <c r="AS486" s="1262"/>
      <c r="AT486" s="1263"/>
      <c r="AU486" s="587">
        <f t="shared" si="43"/>
        <v>0</v>
      </c>
      <c r="AW486" s="1260">
        <v>471</v>
      </c>
      <c r="AX486" s="1261"/>
      <c r="AY486" s="1262"/>
      <c r="AZ486" s="1263"/>
      <c r="BA486" s="587">
        <f t="shared" si="44"/>
        <v>0</v>
      </c>
    </row>
    <row r="487" spans="1:53" s="17" customFormat="1" ht="16.75" hidden="1" customHeight="1" outlineLevel="1">
      <c r="A487" s="1260">
        <v>472</v>
      </c>
      <c r="B487" s="1261"/>
      <c r="C487" s="1262"/>
      <c r="D487" s="1263"/>
      <c r="E487" s="587">
        <f t="shared" si="36"/>
        <v>0</v>
      </c>
      <c r="G487" s="1260">
        <v>472</v>
      </c>
      <c r="H487" s="1261"/>
      <c r="I487" s="1262"/>
      <c r="J487" s="1263"/>
      <c r="K487" s="587">
        <f t="shared" si="37"/>
        <v>0</v>
      </c>
      <c r="M487" s="1260">
        <v>472</v>
      </c>
      <c r="N487" s="1261"/>
      <c r="O487" s="1262"/>
      <c r="P487" s="1263"/>
      <c r="Q487" s="587">
        <f t="shared" si="38"/>
        <v>0</v>
      </c>
      <c r="S487" s="1260">
        <v>472</v>
      </c>
      <c r="T487" s="1261"/>
      <c r="U487" s="1262"/>
      <c r="V487" s="1263"/>
      <c r="W487" s="587">
        <f t="shared" si="39"/>
        <v>0</v>
      </c>
      <c r="Y487" s="1260">
        <v>472</v>
      </c>
      <c r="Z487" s="1261"/>
      <c r="AA487" s="1262"/>
      <c r="AB487" s="1263"/>
      <c r="AC487" s="587">
        <f t="shared" si="40"/>
        <v>0</v>
      </c>
      <c r="AE487" s="1260">
        <v>472</v>
      </c>
      <c r="AF487" s="1261"/>
      <c r="AG487" s="1262"/>
      <c r="AH487" s="1263"/>
      <c r="AI487" s="587">
        <f t="shared" si="41"/>
        <v>0</v>
      </c>
      <c r="AK487" s="1260">
        <v>472</v>
      </c>
      <c r="AL487" s="1261"/>
      <c r="AM487" s="1262"/>
      <c r="AN487" s="1263"/>
      <c r="AO487" s="587">
        <f t="shared" si="42"/>
        <v>0</v>
      </c>
      <c r="AQ487" s="1260">
        <v>472</v>
      </c>
      <c r="AR487" s="1261"/>
      <c r="AS487" s="1262"/>
      <c r="AT487" s="1263"/>
      <c r="AU487" s="587">
        <f t="shared" si="43"/>
        <v>0</v>
      </c>
      <c r="AW487" s="1260">
        <v>472</v>
      </c>
      <c r="AX487" s="1261"/>
      <c r="AY487" s="1262"/>
      <c r="AZ487" s="1263"/>
      <c r="BA487" s="587">
        <f t="shared" si="44"/>
        <v>0</v>
      </c>
    </row>
    <row r="488" spans="1:53" s="17" customFormat="1" ht="16.75" hidden="1" customHeight="1" outlineLevel="1">
      <c r="A488" s="1260">
        <v>473</v>
      </c>
      <c r="B488" s="1261"/>
      <c r="C488" s="1262"/>
      <c r="D488" s="1263"/>
      <c r="E488" s="587">
        <f t="shared" si="36"/>
        <v>0</v>
      </c>
      <c r="G488" s="1260">
        <v>473</v>
      </c>
      <c r="H488" s="1261"/>
      <c r="I488" s="1262"/>
      <c r="J488" s="1263"/>
      <c r="K488" s="587">
        <f t="shared" si="37"/>
        <v>0</v>
      </c>
      <c r="M488" s="1260">
        <v>473</v>
      </c>
      <c r="N488" s="1261"/>
      <c r="O488" s="1262"/>
      <c r="P488" s="1263"/>
      <c r="Q488" s="587">
        <f t="shared" si="38"/>
        <v>0</v>
      </c>
      <c r="S488" s="1260">
        <v>473</v>
      </c>
      <c r="T488" s="1261"/>
      <c r="U488" s="1262"/>
      <c r="V488" s="1263"/>
      <c r="W488" s="587">
        <f t="shared" si="39"/>
        <v>0</v>
      </c>
      <c r="Y488" s="1260">
        <v>473</v>
      </c>
      <c r="Z488" s="1261"/>
      <c r="AA488" s="1262"/>
      <c r="AB488" s="1263"/>
      <c r="AC488" s="587">
        <f t="shared" si="40"/>
        <v>0</v>
      </c>
      <c r="AE488" s="1260">
        <v>473</v>
      </c>
      <c r="AF488" s="1261"/>
      <c r="AG488" s="1262"/>
      <c r="AH488" s="1263"/>
      <c r="AI488" s="587">
        <f t="shared" si="41"/>
        <v>0</v>
      </c>
      <c r="AK488" s="1260">
        <v>473</v>
      </c>
      <c r="AL488" s="1261"/>
      <c r="AM488" s="1262"/>
      <c r="AN488" s="1263"/>
      <c r="AO488" s="587">
        <f t="shared" si="42"/>
        <v>0</v>
      </c>
      <c r="AQ488" s="1260">
        <v>473</v>
      </c>
      <c r="AR488" s="1261"/>
      <c r="AS488" s="1262"/>
      <c r="AT488" s="1263"/>
      <c r="AU488" s="587">
        <f t="shared" si="43"/>
        <v>0</v>
      </c>
      <c r="AW488" s="1260">
        <v>473</v>
      </c>
      <c r="AX488" s="1261"/>
      <c r="AY488" s="1262"/>
      <c r="AZ488" s="1263"/>
      <c r="BA488" s="587">
        <f t="shared" si="44"/>
        <v>0</v>
      </c>
    </row>
    <row r="489" spans="1:53" s="17" customFormat="1" ht="16.75" hidden="1" customHeight="1" outlineLevel="1">
      <c r="A489" s="1260">
        <v>474</v>
      </c>
      <c r="B489" s="1261"/>
      <c r="C489" s="1262"/>
      <c r="D489" s="1263"/>
      <c r="E489" s="587">
        <f t="shared" si="36"/>
        <v>0</v>
      </c>
      <c r="G489" s="1260">
        <v>474</v>
      </c>
      <c r="H489" s="1261"/>
      <c r="I489" s="1262"/>
      <c r="J489" s="1263"/>
      <c r="K489" s="587">
        <f t="shared" si="37"/>
        <v>0</v>
      </c>
      <c r="M489" s="1260">
        <v>474</v>
      </c>
      <c r="N489" s="1261"/>
      <c r="O489" s="1262"/>
      <c r="P489" s="1263"/>
      <c r="Q489" s="587">
        <f t="shared" si="38"/>
        <v>0</v>
      </c>
      <c r="S489" s="1260">
        <v>474</v>
      </c>
      <c r="T489" s="1261"/>
      <c r="U489" s="1262"/>
      <c r="V489" s="1263"/>
      <c r="W489" s="587">
        <f t="shared" si="39"/>
        <v>0</v>
      </c>
      <c r="Y489" s="1260">
        <v>474</v>
      </c>
      <c r="Z489" s="1261"/>
      <c r="AA489" s="1262"/>
      <c r="AB489" s="1263"/>
      <c r="AC489" s="587">
        <f t="shared" si="40"/>
        <v>0</v>
      </c>
      <c r="AE489" s="1260">
        <v>474</v>
      </c>
      <c r="AF489" s="1261"/>
      <c r="AG489" s="1262"/>
      <c r="AH489" s="1263"/>
      <c r="AI489" s="587">
        <f t="shared" si="41"/>
        <v>0</v>
      </c>
      <c r="AK489" s="1260">
        <v>474</v>
      </c>
      <c r="AL489" s="1261"/>
      <c r="AM489" s="1262"/>
      <c r="AN489" s="1263"/>
      <c r="AO489" s="587">
        <f t="shared" si="42"/>
        <v>0</v>
      </c>
      <c r="AQ489" s="1260">
        <v>474</v>
      </c>
      <c r="AR489" s="1261"/>
      <c r="AS489" s="1262"/>
      <c r="AT489" s="1263"/>
      <c r="AU489" s="587">
        <f t="shared" si="43"/>
        <v>0</v>
      </c>
      <c r="AW489" s="1260">
        <v>474</v>
      </c>
      <c r="AX489" s="1261"/>
      <c r="AY489" s="1262"/>
      <c r="AZ489" s="1263"/>
      <c r="BA489" s="587">
        <f t="shared" si="44"/>
        <v>0</v>
      </c>
    </row>
    <row r="490" spans="1:53" s="17" customFormat="1" ht="16.75" hidden="1" customHeight="1" outlineLevel="1">
      <c r="A490" s="1260">
        <v>475</v>
      </c>
      <c r="B490" s="1261"/>
      <c r="C490" s="1262"/>
      <c r="D490" s="1263"/>
      <c r="E490" s="587">
        <f t="shared" si="36"/>
        <v>0</v>
      </c>
      <c r="G490" s="1260">
        <v>475</v>
      </c>
      <c r="H490" s="1261"/>
      <c r="I490" s="1262"/>
      <c r="J490" s="1263"/>
      <c r="K490" s="587">
        <f t="shared" si="37"/>
        <v>0</v>
      </c>
      <c r="M490" s="1260">
        <v>475</v>
      </c>
      <c r="N490" s="1261"/>
      <c r="O490" s="1262"/>
      <c r="P490" s="1263"/>
      <c r="Q490" s="587">
        <f t="shared" si="38"/>
        <v>0</v>
      </c>
      <c r="S490" s="1260">
        <v>475</v>
      </c>
      <c r="T490" s="1261"/>
      <c r="U490" s="1262"/>
      <c r="V490" s="1263"/>
      <c r="W490" s="587">
        <f t="shared" si="39"/>
        <v>0</v>
      </c>
      <c r="Y490" s="1260">
        <v>475</v>
      </c>
      <c r="Z490" s="1261"/>
      <c r="AA490" s="1262"/>
      <c r="AB490" s="1263"/>
      <c r="AC490" s="587">
        <f t="shared" si="40"/>
        <v>0</v>
      </c>
      <c r="AE490" s="1260">
        <v>475</v>
      </c>
      <c r="AF490" s="1261"/>
      <c r="AG490" s="1262"/>
      <c r="AH490" s="1263"/>
      <c r="AI490" s="587">
        <f t="shared" si="41"/>
        <v>0</v>
      </c>
      <c r="AK490" s="1260">
        <v>475</v>
      </c>
      <c r="AL490" s="1261"/>
      <c r="AM490" s="1262"/>
      <c r="AN490" s="1263"/>
      <c r="AO490" s="587">
        <f t="shared" si="42"/>
        <v>0</v>
      </c>
      <c r="AQ490" s="1260">
        <v>475</v>
      </c>
      <c r="AR490" s="1261"/>
      <c r="AS490" s="1262"/>
      <c r="AT490" s="1263"/>
      <c r="AU490" s="587">
        <f t="shared" si="43"/>
        <v>0</v>
      </c>
      <c r="AW490" s="1260">
        <v>475</v>
      </c>
      <c r="AX490" s="1261"/>
      <c r="AY490" s="1262"/>
      <c r="AZ490" s="1263"/>
      <c r="BA490" s="587">
        <f t="shared" si="44"/>
        <v>0</v>
      </c>
    </row>
    <row r="491" spans="1:53" s="17" customFormat="1" ht="16.75" hidden="1" customHeight="1" outlineLevel="1">
      <c r="A491" s="1260">
        <v>476</v>
      </c>
      <c r="B491" s="1261"/>
      <c r="C491" s="1262"/>
      <c r="D491" s="1263"/>
      <c r="E491" s="587">
        <f t="shared" si="36"/>
        <v>0</v>
      </c>
      <c r="G491" s="1260">
        <v>476</v>
      </c>
      <c r="H491" s="1261"/>
      <c r="I491" s="1262"/>
      <c r="J491" s="1263"/>
      <c r="K491" s="587">
        <f t="shared" si="37"/>
        <v>0</v>
      </c>
      <c r="M491" s="1260">
        <v>476</v>
      </c>
      <c r="N491" s="1261"/>
      <c r="O491" s="1262"/>
      <c r="P491" s="1263"/>
      <c r="Q491" s="587">
        <f t="shared" si="38"/>
        <v>0</v>
      </c>
      <c r="S491" s="1260">
        <v>476</v>
      </c>
      <c r="T491" s="1261"/>
      <c r="U491" s="1262"/>
      <c r="V491" s="1263"/>
      <c r="W491" s="587">
        <f t="shared" si="39"/>
        <v>0</v>
      </c>
      <c r="Y491" s="1260">
        <v>476</v>
      </c>
      <c r="Z491" s="1261"/>
      <c r="AA491" s="1262"/>
      <c r="AB491" s="1263"/>
      <c r="AC491" s="587">
        <f t="shared" si="40"/>
        <v>0</v>
      </c>
      <c r="AE491" s="1260">
        <v>476</v>
      </c>
      <c r="AF491" s="1261"/>
      <c r="AG491" s="1262"/>
      <c r="AH491" s="1263"/>
      <c r="AI491" s="587">
        <f t="shared" si="41"/>
        <v>0</v>
      </c>
      <c r="AK491" s="1260">
        <v>476</v>
      </c>
      <c r="AL491" s="1261"/>
      <c r="AM491" s="1262"/>
      <c r="AN491" s="1263"/>
      <c r="AO491" s="587">
        <f t="shared" si="42"/>
        <v>0</v>
      </c>
      <c r="AQ491" s="1260">
        <v>476</v>
      </c>
      <c r="AR491" s="1261"/>
      <c r="AS491" s="1262"/>
      <c r="AT491" s="1263"/>
      <c r="AU491" s="587">
        <f t="shared" si="43"/>
        <v>0</v>
      </c>
      <c r="AW491" s="1260">
        <v>476</v>
      </c>
      <c r="AX491" s="1261"/>
      <c r="AY491" s="1262"/>
      <c r="AZ491" s="1263"/>
      <c r="BA491" s="587">
        <f t="shared" si="44"/>
        <v>0</v>
      </c>
    </row>
    <row r="492" spans="1:53" s="17" customFormat="1" ht="16.75" hidden="1" customHeight="1" outlineLevel="1">
      <c r="A492" s="1260">
        <v>477</v>
      </c>
      <c r="B492" s="1261"/>
      <c r="C492" s="1262"/>
      <c r="D492" s="1263"/>
      <c r="E492" s="587">
        <f t="shared" si="36"/>
        <v>0</v>
      </c>
      <c r="G492" s="1260">
        <v>477</v>
      </c>
      <c r="H492" s="1261"/>
      <c r="I492" s="1262"/>
      <c r="J492" s="1263"/>
      <c r="K492" s="587">
        <f t="shared" si="37"/>
        <v>0</v>
      </c>
      <c r="M492" s="1260">
        <v>477</v>
      </c>
      <c r="N492" s="1261"/>
      <c r="O492" s="1262"/>
      <c r="P492" s="1263"/>
      <c r="Q492" s="587">
        <f t="shared" si="38"/>
        <v>0</v>
      </c>
      <c r="S492" s="1260">
        <v>477</v>
      </c>
      <c r="T492" s="1261"/>
      <c r="U492" s="1262"/>
      <c r="V492" s="1263"/>
      <c r="W492" s="587">
        <f t="shared" si="39"/>
        <v>0</v>
      </c>
      <c r="Y492" s="1260">
        <v>477</v>
      </c>
      <c r="Z492" s="1261"/>
      <c r="AA492" s="1262"/>
      <c r="AB492" s="1263"/>
      <c r="AC492" s="587">
        <f t="shared" si="40"/>
        <v>0</v>
      </c>
      <c r="AE492" s="1260">
        <v>477</v>
      </c>
      <c r="AF492" s="1261"/>
      <c r="AG492" s="1262"/>
      <c r="AH492" s="1263"/>
      <c r="AI492" s="587">
        <f t="shared" si="41"/>
        <v>0</v>
      </c>
      <c r="AK492" s="1260">
        <v>477</v>
      </c>
      <c r="AL492" s="1261"/>
      <c r="AM492" s="1262"/>
      <c r="AN492" s="1263"/>
      <c r="AO492" s="587">
        <f t="shared" si="42"/>
        <v>0</v>
      </c>
      <c r="AQ492" s="1260">
        <v>477</v>
      </c>
      <c r="AR492" s="1261"/>
      <c r="AS492" s="1262"/>
      <c r="AT492" s="1263"/>
      <c r="AU492" s="587">
        <f t="shared" si="43"/>
        <v>0</v>
      </c>
      <c r="AW492" s="1260">
        <v>477</v>
      </c>
      <c r="AX492" s="1261"/>
      <c r="AY492" s="1262"/>
      <c r="AZ492" s="1263"/>
      <c r="BA492" s="587">
        <f t="shared" si="44"/>
        <v>0</v>
      </c>
    </row>
    <row r="493" spans="1:53" s="17" customFormat="1" ht="16.75" hidden="1" customHeight="1" outlineLevel="1">
      <c r="A493" s="1260">
        <v>478</v>
      </c>
      <c r="B493" s="1261"/>
      <c r="C493" s="1262"/>
      <c r="D493" s="1263"/>
      <c r="E493" s="587">
        <f t="shared" si="36"/>
        <v>0</v>
      </c>
      <c r="G493" s="1260">
        <v>478</v>
      </c>
      <c r="H493" s="1261"/>
      <c r="I493" s="1262"/>
      <c r="J493" s="1263"/>
      <c r="K493" s="587">
        <f t="shared" si="37"/>
        <v>0</v>
      </c>
      <c r="M493" s="1260">
        <v>478</v>
      </c>
      <c r="N493" s="1261"/>
      <c r="O493" s="1262"/>
      <c r="P493" s="1263"/>
      <c r="Q493" s="587">
        <f t="shared" si="38"/>
        <v>0</v>
      </c>
      <c r="S493" s="1260">
        <v>478</v>
      </c>
      <c r="T493" s="1261"/>
      <c r="U493" s="1262"/>
      <c r="V493" s="1263"/>
      <c r="W493" s="587">
        <f t="shared" si="39"/>
        <v>0</v>
      </c>
      <c r="Y493" s="1260">
        <v>478</v>
      </c>
      <c r="Z493" s="1261"/>
      <c r="AA493" s="1262"/>
      <c r="AB493" s="1263"/>
      <c r="AC493" s="587">
        <f t="shared" si="40"/>
        <v>0</v>
      </c>
      <c r="AE493" s="1260">
        <v>478</v>
      </c>
      <c r="AF493" s="1261"/>
      <c r="AG493" s="1262"/>
      <c r="AH493" s="1263"/>
      <c r="AI493" s="587">
        <f t="shared" si="41"/>
        <v>0</v>
      </c>
      <c r="AK493" s="1260">
        <v>478</v>
      </c>
      <c r="AL493" s="1261"/>
      <c r="AM493" s="1262"/>
      <c r="AN493" s="1263"/>
      <c r="AO493" s="587">
        <f t="shared" si="42"/>
        <v>0</v>
      </c>
      <c r="AQ493" s="1260">
        <v>478</v>
      </c>
      <c r="AR493" s="1261"/>
      <c r="AS493" s="1262"/>
      <c r="AT493" s="1263"/>
      <c r="AU493" s="587">
        <f t="shared" si="43"/>
        <v>0</v>
      </c>
      <c r="AW493" s="1260">
        <v>478</v>
      </c>
      <c r="AX493" s="1261"/>
      <c r="AY493" s="1262"/>
      <c r="AZ493" s="1263"/>
      <c r="BA493" s="587">
        <f t="shared" si="44"/>
        <v>0</v>
      </c>
    </row>
    <row r="494" spans="1:53" s="17" customFormat="1" ht="16.75" hidden="1" customHeight="1" outlineLevel="1">
      <c r="A494" s="1260">
        <v>479</v>
      </c>
      <c r="B494" s="1261"/>
      <c r="C494" s="1262"/>
      <c r="D494" s="1263"/>
      <c r="E494" s="587">
        <f t="shared" si="36"/>
        <v>0</v>
      </c>
      <c r="G494" s="1260">
        <v>479</v>
      </c>
      <c r="H494" s="1261"/>
      <c r="I494" s="1262"/>
      <c r="J494" s="1263"/>
      <c r="K494" s="587">
        <f t="shared" si="37"/>
        <v>0</v>
      </c>
      <c r="M494" s="1260">
        <v>479</v>
      </c>
      <c r="N494" s="1261"/>
      <c r="O494" s="1262"/>
      <c r="P494" s="1263"/>
      <c r="Q494" s="587">
        <f t="shared" si="38"/>
        <v>0</v>
      </c>
      <c r="S494" s="1260">
        <v>479</v>
      </c>
      <c r="T494" s="1261"/>
      <c r="U494" s="1262"/>
      <c r="V494" s="1263"/>
      <c r="W494" s="587">
        <f t="shared" si="39"/>
        <v>0</v>
      </c>
      <c r="Y494" s="1260">
        <v>479</v>
      </c>
      <c r="Z494" s="1261"/>
      <c r="AA494" s="1262"/>
      <c r="AB494" s="1263"/>
      <c r="AC494" s="587">
        <f t="shared" si="40"/>
        <v>0</v>
      </c>
      <c r="AE494" s="1260">
        <v>479</v>
      </c>
      <c r="AF494" s="1261"/>
      <c r="AG494" s="1262"/>
      <c r="AH494" s="1263"/>
      <c r="AI494" s="587">
        <f t="shared" si="41"/>
        <v>0</v>
      </c>
      <c r="AK494" s="1260">
        <v>479</v>
      </c>
      <c r="AL494" s="1261"/>
      <c r="AM494" s="1262"/>
      <c r="AN494" s="1263"/>
      <c r="AO494" s="587">
        <f t="shared" si="42"/>
        <v>0</v>
      </c>
      <c r="AQ494" s="1260">
        <v>479</v>
      </c>
      <c r="AR494" s="1261"/>
      <c r="AS494" s="1262"/>
      <c r="AT494" s="1263"/>
      <c r="AU494" s="587">
        <f t="shared" si="43"/>
        <v>0</v>
      </c>
      <c r="AW494" s="1260">
        <v>479</v>
      </c>
      <c r="AX494" s="1261"/>
      <c r="AY494" s="1262"/>
      <c r="AZ494" s="1263"/>
      <c r="BA494" s="587">
        <f t="shared" si="44"/>
        <v>0</v>
      </c>
    </row>
    <row r="495" spans="1:53" s="17" customFormat="1" ht="16.75" hidden="1" customHeight="1" outlineLevel="1">
      <c r="A495" s="1260">
        <v>480</v>
      </c>
      <c r="B495" s="1261"/>
      <c r="C495" s="1262"/>
      <c r="D495" s="1263"/>
      <c r="E495" s="587">
        <f t="shared" si="36"/>
        <v>0</v>
      </c>
      <c r="G495" s="1260">
        <v>480</v>
      </c>
      <c r="H495" s="1261"/>
      <c r="I495" s="1262"/>
      <c r="J495" s="1263"/>
      <c r="K495" s="587">
        <f t="shared" si="37"/>
        <v>0</v>
      </c>
      <c r="M495" s="1260">
        <v>480</v>
      </c>
      <c r="N495" s="1261"/>
      <c r="O495" s="1262"/>
      <c r="P495" s="1263"/>
      <c r="Q495" s="587">
        <f t="shared" si="38"/>
        <v>0</v>
      </c>
      <c r="S495" s="1260">
        <v>480</v>
      </c>
      <c r="T495" s="1261"/>
      <c r="U495" s="1262"/>
      <c r="V495" s="1263"/>
      <c r="W495" s="587">
        <f t="shared" si="39"/>
        <v>0</v>
      </c>
      <c r="Y495" s="1260">
        <v>480</v>
      </c>
      <c r="Z495" s="1261"/>
      <c r="AA495" s="1262"/>
      <c r="AB495" s="1263"/>
      <c r="AC495" s="587">
        <f t="shared" si="40"/>
        <v>0</v>
      </c>
      <c r="AE495" s="1260">
        <v>480</v>
      </c>
      <c r="AF495" s="1261"/>
      <c r="AG495" s="1262"/>
      <c r="AH495" s="1263"/>
      <c r="AI495" s="587">
        <f t="shared" si="41"/>
        <v>0</v>
      </c>
      <c r="AK495" s="1260">
        <v>480</v>
      </c>
      <c r="AL495" s="1261"/>
      <c r="AM495" s="1262"/>
      <c r="AN495" s="1263"/>
      <c r="AO495" s="587">
        <f t="shared" si="42"/>
        <v>0</v>
      </c>
      <c r="AQ495" s="1260">
        <v>480</v>
      </c>
      <c r="AR495" s="1261"/>
      <c r="AS495" s="1262"/>
      <c r="AT495" s="1263"/>
      <c r="AU495" s="587">
        <f t="shared" si="43"/>
        <v>0</v>
      </c>
      <c r="AW495" s="1260">
        <v>480</v>
      </c>
      <c r="AX495" s="1261"/>
      <c r="AY495" s="1262"/>
      <c r="AZ495" s="1263"/>
      <c r="BA495" s="587">
        <f t="shared" si="44"/>
        <v>0</v>
      </c>
    </row>
    <row r="496" spans="1:53" s="17" customFormat="1" ht="16.75" hidden="1" customHeight="1" outlineLevel="1">
      <c r="A496" s="1260">
        <v>481</v>
      </c>
      <c r="B496" s="1261"/>
      <c r="C496" s="1262"/>
      <c r="D496" s="1263"/>
      <c r="E496" s="587">
        <f t="shared" si="36"/>
        <v>0</v>
      </c>
      <c r="G496" s="1260">
        <v>481</v>
      </c>
      <c r="H496" s="1261"/>
      <c r="I496" s="1262"/>
      <c r="J496" s="1263"/>
      <c r="K496" s="587">
        <f t="shared" si="37"/>
        <v>0</v>
      </c>
      <c r="M496" s="1260">
        <v>481</v>
      </c>
      <c r="N496" s="1261"/>
      <c r="O496" s="1262"/>
      <c r="P496" s="1263"/>
      <c r="Q496" s="587">
        <f t="shared" si="38"/>
        <v>0</v>
      </c>
      <c r="S496" s="1260">
        <v>481</v>
      </c>
      <c r="T496" s="1261"/>
      <c r="U496" s="1262"/>
      <c r="V496" s="1263"/>
      <c r="W496" s="587">
        <f t="shared" si="39"/>
        <v>0</v>
      </c>
      <c r="Y496" s="1260">
        <v>481</v>
      </c>
      <c r="Z496" s="1261"/>
      <c r="AA496" s="1262"/>
      <c r="AB496" s="1263"/>
      <c r="AC496" s="587">
        <f t="shared" si="40"/>
        <v>0</v>
      </c>
      <c r="AE496" s="1260">
        <v>481</v>
      </c>
      <c r="AF496" s="1261"/>
      <c r="AG496" s="1262"/>
      <c r="AH496" s="1263"/>
      <c r="AI496" s="587">
        <f t="shared" si="41"/>
        <v>0</v>
      </c>
      <c r="AK496" s="1260">
        <v>481</v>
      </c>
      <c r="AL496" s="1261"/>
      <c r="AM496" s="1262"/>
      <c r="AN496" s="1263"/>
      <c r="AO496" s="587">
        <f t="shared" si="42"/>
        <v>0</v>
      </c>
      <c r="AQ496" s="1260">
        <v>481</v>
      </c>
      <c r="AR496" s="1261"/>
      <c r="AS496" s="1262"/>
      <c r="AT496" s="1263"/>
      <c r="AU496" s="587">
        <f t="shared" si="43"/>
        <v>0</v>
      </c>
      <c r="AW496" s="1260">
        <v>481</v>
      </c>
      <c r="AX496" s="1261"/>
      <c r="AY496" s="1262"/>
      <c r="AZ496" s="1263"/>
      <c r="BA496" s="587">
        <f t="shared" si="44"/>
        <v>0</v>
      </c>
    </row>
    <row r="497" spans="1:53" s="17" customFormat="1" ht="16.75" hidden="1" customHeight="1" outlineLevel="1">
      <c r="A497" s="1260">
        <v>482</v>
      </c>
      <c r="B497" s="1261"/>
      <c r="C497" s="1262"/>
      <c r="D497" s="1263"/>
      <c r="E497" s="587">
        <f t="shared" si="36"/>
        <v>0</v>
      </c>
      <c r="G497" s="1260">
        <v>482</v>
      </c>
      <c r="H497" s="1261"/>
      <c r="I497" s="1262"/>
      <c r="J497" s="1263"/>
      <c r="K497" s="587">
        <f t="shared" si="37"/>
        <v>0</v>
      </c>
      <c r="M497" s="1260">
        <v>482</v>
      </c>
      <c r="N497" s="1261"/>
      <c r="O497" s="1262"/>
      <c r="P497" s="1263"/>
      <c r="Q497" s="587">
        <f t="shared" si="38"/>
        <v>0</v>
      </c>
      <c r="S497" s="1260">
        <v>482</v>
      </c>
      <c r="T497" s="1261"/>
      <c r="U497" s="1262"/>
      <c r="V497" s="1263"/>
      <c r="W497" s="587">
        <f t="shared" si="39"/>
        <v>0</v>
      </c>
      <c r="Y497" s="1260">
        <v>482</v>
      </c>
      <c r="Z497" s="1261"/>
      <c r="AA497" s="1262"/>
      <c r="AB497" s="1263"/>
      <c r="AC497" s="587">
        <f t="shared" si="40"/>
        <v>0</v>
      </c>
      <c r="AE497" s="1260">
        <v>482</v>
      </c>
      <c r="AF497" s="1261"/>
      <c r="AG497" s="1262"/>
      <c r="AH497" s="1263"/>
      <c r="AI497" s="587">
        <f t="shared" si="41"/>
        <v>0</v>
      </c>
      <c r="AK497" s="1260">
        <v>482</v>
      </c>
      <c r="AL497" s="1261"/>
      <c r="AM497" s="1262"/>
      <c r="AN497" s="1263"/>
      <c r="AO497" s="587">
        <f t="shared" si="42"/>
        <v>0</v>
      </c>
      <c r="AQ497" s="1260">
        <v>482</v>
      </c>
      <c r="AR497" s="1261"/>
      <c r="AS497" s="1262"/>
      <c r="AT497" s="1263"/>
      <c r="AU497" s="587">
        <f t="shared" si="43"/>
        <v>0</v>
      </c>
      <c r="AW497" s="1260">
        <v>482</v>
      </c>
      <c r="AX497" s="1261"/>
      <c r="AY497" s="1262"/>
      <c r="AZ497" s="1263"/>
      <c r="BA497" s="587">
        <f t="shared" si="44"/>
        <v>0</v>
      </c>
    </row>
    <row r="498" spans="1:53" s="17" customFormat="1" ht="16.75" hidden="1" customHeight="1" outlineLevel="1">
      <c r="A498" s="1260">
        <v>483</v>
      </c>
      <c r="B498" s="1261"/>
      <c r="C498" s="1262"/>
      <c r="D498" s="1263"/>
      <c r="E498" s="587">
        <f t="shared" si="36"/>
        <v>0</v>
      </c>
      <c r="G498" s="1260">
        <v>483</v>
      </c>
      <c r="H498" s="1261"/>
      <c r="I498" s="1262"/>
      <c r="J498" s="1263"/>
      <c r="K498" s="587">
        <f t="shared" si="37"/>
        <v>0</v>
      </c>
      <c r="M498" s="1260">
        <v>483</v>
      </c>
      <c r="N498" s="1261"/>
      <c r="O498" s="1262"/>
      <c r="P498" s="1263"/>
      <c r="Q498" s="587">
        <f t="shared" si="38"/>
        <v>0</v>
      </c>
      <c r="S498" s="1260">
        <v>483</v>
      </c>
      <c r="T498" s="1261"/>
      <c r="U498" s="1262"/>
      <c r="V498" s="1263"/>
      <c r="W498" s="587">
        <f t="shared" si="39"/>
        <v>0</v>
      </c>
      <c r="Y498" s="1260">
        <v>483</v>
      </c>
      <c r="Z498" s="1261"/>
      <c r="AA498" s="1262"/>
      <c r="AB498" s="1263"/>
      <c r="AC498" s="587">
        <f t="shared" si="40"/>
        <v>0</v>
      </c>
      <c r="AE498" s="1260">
        <v>483</v>
      </c>
      <c r="AF498" s="1261"/>
      <c r="AG498" s="1262"/>
      <c r="AH498" s="1263"/>
      <c r="AI498" s="587">
        <f t="shared" si="41"/>
        <v>0</v>
      </c>
      <c r="AK498" s="1260">
        <v>483</v>
      </c>
      <c r="AL498" s="1261"/>
      <c r="AM498" s="1262"/>
      <c r="AN498" s="1263"/>
      <c r="AO498" s="587">
        <f t="shared" si="42"/>
        <v>0</v>
      </c>
      <c r="AQ498" s="1260">
        <v>483</v>
      </c>
      <c r="AR498" s="1261"/>
      <c r="AS498" s="1262"/>
      <c r="AT498" s="1263"/>
      <c r="AU498" s="587">
        <f t="shared" si="43"/>
        <v>0</v>
      </c>
      <c r="AW498" s="1260">
        <v>483</v>
      </c>
      <c r="AX498" s="1261"/>
      <c r="AY498" s="1262"/>
      <c r="AZ498" s="1263"/>
      <c r="BA498" s="587">
        <f t="shared" si="44"/>
        <v>0</v>
      </c>
    </row>
    <row r="499" spans="1:53" s="17" customFormat="1" ht="16.75" hidden="1" customHeight="1" outlineLevel="1">
      <c r="A499" s="1260">
        <v>484</v>
      </c>
      <c r="B499" s="1261"/>
      <c r="C499" s="1262"/>
      <c r="D499" s="1263"/>
      <c r="E499" s="587">
        <f t="shared" si="36"/>
        <v>0</v>
      </c>
      <c r="G499" s="1260">
        <v>484</v>
      </c>
      <c r="H499" s="1261"/>
      <c r="I499" s="1262"/>
      <c r="J499" s="1263"/>
      <c r="K499" s="587">
        <f t="shared" si="37"/>
        <v>0</v>
      </c>
      <c r="M499" s="1260">
        <v>484</v>
      </c>
      <c r="N499" s="1261"/>
      <c r="O499" s="1262"/>
      <c r="P499" s="1263"/>
      <c r="Q499" s="587">
        <f t="shared" si="38"/>
        <v>0</v>
      </c>
      <c r="S499" s="1260">
        <v>484</v>
      </c>
      <c r="T499" s="1261"/>
      <c r="U499" s="1262"/>
      <c r="V499" s="1263"/>
      <c r="W499" s="587">
        <f t="shared" si="39"/>
        <v>0</v>
      </c>
      <c r="Y499" s="1260">
        <v>484</v>
      </c>
      <c r="Z499" s="1261"/>
      <c r="AA499" s="1262"/>
      <c r="AB499" s="1263"/>
      <c r="AC499" s="587">
        <f t="shared" si="40"/>
        <v>0</v>
      </c>
      <c r="AE499" s="1260">
        <v>484</v>
      </c>
      <c r="AF499" s="1261"/>
      <c r="AG499" s="1262"/>
      <c r="AH499" s="1263"/>
      <c r="AI499" s="587">
        <f t="shared" si="41"/>
        <v>0</v>
      </c>
      <c r="AK499" s="1260">
        <v>484</v>
      </c>
      <c r="AL499" s="1261"/>
      <c r="AM499" s="1262"/>
      <c r="AN499" s="1263"/>
      <c r="AO499" s="587">
        <f t="shared" si="42"/>
        <v>0</v>
      </c>
      <c r="AQ499" s="1260">
        <v>484</v>
      </c>
      <c r="AR499" s="1261"/>
      <c r="AS499" s="1262"/>
      <c r="AT499" s="1263"/>
      <c r="AU499" s="587">
        <f t="shared" si="43"/>
        <v>0</v>
      </c>
      <c r="AW499" s="1260">
        <v>484</v>
      </c>
      <c r="AX499" s="1261"/>
      <c r="AY499" s="1262"/>
      <c r="AZ499" s="1263"/>
      <c r="BA499" s="587">
        <f t="shared" si="44"/>
        <v>0</v>
      </c>
    </row>
    <row r="500" spans="1:53" s="17" customFormat="1" ht="16.75" hidden="1" customHeight="1" outlineLevel="1">
      <c r="A500" s="1260">
        <v>485</v>
      </c>
      <c r="B500" s="1261"/>
      <c r="C500" s="1262"/>
      <c r="D500" s="1263"/>
      <c r="E500" s="587">
        <f t="shared" si="36"/>
        <v>0</v>
      </c>
      <c r="G500" s="1260">
        <v>485</v>
      </c>
      <c r="H500" s="1261"/>
      <c r="I500" s="1262"/>
      <c r="J500" s="1263"/>
      <c r="K500" s="587">
        <f t="shared" si="37"/>
        <v>0</v>
      </c>
      <c r="M500" s="1260">
        <v>485</v>
      </c>
      <c r="N500" s="1261"/>
      <c r="O500" s="1262"/>
      <c r="P500" s="1263"/>
      <c r="Q500" s="587">
        <f t="shared" si="38"/>
        <v>0</v>
      </c>
      <c r="S500" s="1260">
        <v>485</v>
      </c>
      <c r="T500" s="1261"/>
      <c r="U500" s="1262"/>
      <c r="V500" s="1263"/>
      <c r="W500" s="587">
        <f t="shared" si="39"/>
        <v>0</v>
      </c>
      <c r="Y500" s="1260">
        <v>485</v>
      </c>
      <c r="Z500" s="1261"/>
      <c r="AA500" s="1262"/>
      <c r="AB500" s="1263"/>
      <c r="AC500" s="587">
        <f t="shared" si="40"/>
        <v>0</v>
      </c>
      <c r="AE500" s="1260">
        <v>485</v>
      </c>
      <c r="AF500" s="1261"/>
      <c r="AG500" s="1262"/>
      <c r="AH500" s="1263"/>
      <c r="AI500" s="587">
        <f t="shared" si="41"/>
        <v>0</v>
      </c>
      <c r="AK500" s="1260">
        <v>485</v>
      </c>
      <c r="AL500" s="1261"/>
      <c r="AM500" s="1262"/>
      <c r="AN500" s="1263"/>
      <c r="AO500" s="587">
        <f t="shared" si="42"/>
        <v>0</v>
      </c>
      <c r="AQ500" s="1260">
        <v>485</v>
      </c>
      <c r="AR500" s="1261"/>
      <c r="AS500" s="1262"/>
      <c r="AT500" s="1263"/>
      <c r="AU500" s="587">
        <f t="shared" si="43"/>
        <v>0</v>
      </c>
      <c r="AW500" s="1260">
        <v>485</v>
      </c>
      <c r="AX500" s="1261"/>
      <c r="AY500" s="1262"/>
      <c r="AZ500" s="1263"/>
      <c r="BA500" s="587">
        <f t="shared" si="44"/>
        <v>0</v>
      </c>
    </row>
    <row r="501" spans="1:53" s="17" customFormat="1" ht="16.75" hidden="1" customHeight="1" outlineLevel="1">
      <c r="A501" s="1260">
        <v>486</v>
      </c>
      <c r="B501" s="1261"/>
      <c r="C501" s="1262"/>
      <c r="D501" s="1263"/>
      <c r="E501" s="587">
        <f t="shared" ref="E501:E515" si="45">IF(AND(C501&gt;=D$9,C501&lt;=D$8),1,0)</f>
        <v>0</v>
      </c>
      <c r="G501" s="1260">
        <v>486</v>
      </c>
      <c r="H501" s="1261"/>
      <c r="I501" s="1262"/>
      <c r="J501" s="1263"/>
      <c r="K501" s="587">
        <f t="shared" ref="K501:K515" si="46">IF(AND(I501&gt;=J$9,I501&lt;=J$8),1,0)</f>
        <v>0</v>
      </c>
      <c r="M501" s="1260">
        <v>486</v>
      </c>
      <c r="N501" s="1261"/>
      <c r="O501" s="1262"/>
      <c r="P501" s="1263"/>
      <c r="Q501" s="587">
        <f t="shared" ref="Q501:Q515" si="47">IF(AND(O501&gt;=P$9,O501&lt;=P$8),1,0)</f>
        <v>0</v>
      </c>
      <c r="S501" s="1260">
        <v>486</v>
      </c>
      <c r="T501" s="1261"/>
      <c r="U501" s="1262"/>
      <c r="V501" s="1263"/>
      <c r="W501" s="587">
        <f t="shared" ref="W501:W515" si="48">IF(AND(U501&gt;=V$9,U501&lt;=V$8),1,0)</f>
        <v>0</v>
      </c>
      <c r="Y501" s="1260">
        <v>486</v>
      </c>
      <c r="Z501" s="1261"/>
      <c r="AA501" s="1262"/>
      <c r="AB501" s="1263"/>
      <c r="AC501" s="587">
        <f t="shared" ref="AC501:AC515" si="49">IF(AND(AA501&gt;=AB$9,AA501&lt;=AB$8),1,0)</f>
        <v>0</v>
      </c>
      <c r="AE501" s="1260">
        <v>486</v>
      </c>
      <c r="AF501" s="1261"/>
      <c r="AG501" s="1262"/>
      <c r="AH501" s="1263"/>
      <c r="AI501" s="587">
        <f t="shared" ref="AI501:AI515" si="50">IF(AND(AG501&gt;=AH$9,AG501&lt;=AH$8),1,0)</f>
        <v>0</v>
      </c>
      <c r="AK501" s="1260">
        <v>486</v>
      </c>
      <c r="AL501" s="1261"/>
      <c r="AM501" s="1262"/>
      <c r="AN501" s="1263"/>
      <c r="AO501" s="587">
        <f t="shared" ref="AO501:AO515" si="51">IF(AND(AM501&gt;=AN$9,AM501&lt;=AN$8),1,0)</f>
        <v>0</v>
      </c>
      <c r="AQ501" s="1260">
        <v>486</v>
      </c>
      <c r="AR501" s="1261"/>
      <c r="AS501" s="1262"/>
      <c r="AT501" s="1263"/>
      <c r="AU501" s="587">
        <f t="shared" ref="AU501:AU515" si="52">IF(AND(AS501&gt;=AT$9,AS501&lt;=AT$8),1,0)</f>
        <v>0</v>
      </c>
      <c r="AW501" s="1260">
        <v>486</v>
      </c>
      <c r="AX501" s="1261"/>
      <c r="AY501" s="1262"/>
      <c r="AZ501" s="1263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60">
        <v>487</v>
      </c>
      <c r="B502" s="1261"/>
      <c r="C502" s="1262"/>
      <c r="D502" s="1263"/>
      <c r="E502" s="587">
        <f t="shared" si="45"/>
        <v>0</v>
      </c>
      <c r="G502" s="1260">
        <v>487</v>
      </c>
      <c r="H502" s="1261"/>
      <c r="I502" s="1262"/>
      <c r="J502" s="1263"/>
      <c r="K502" s="587">
        <f t="shared" si="46"/>
        <v>0</v>
      </c>
      <c r="M502" s="1260">
        <v>487</v>
      </c>
      <c r="N502" s="1261"/>
      <c r="O502" s="1262"/>
      <c r="P502" s="1263"/>
      <c r="Q502" s="587">
        <f t="shared" si="47"/>
        <v>0</v>
      </c>
      <c r="S502" s="1260">
        <v>487</v>
      </c>
      <c r="T502" s="1261"/>
      <c r="U502" s="1262"/>
      <c r="V502" s="1263"/>
      <c r="W502" s="587">
        <f t="shared" si="48"/>
        <v>0</v>
      </c>
      <c r="Y502" s="1260">
        <v>487</v>
      </c>
      <c r="Z502" s="1261"/>
      <c r="AA502" s="1262"/>
      <c r="AB502" s="1263"/>
      <c r="AC502" s="587">
        <f t="shared" si="49"/>
        <v>0</v>
      </c>
      <c r="AE502" s="1260">
        <v>487</v>
      </c>
      <c r="AF502" s="1261"/>
      <c r="AG502" s="1262"/>
      <c r="AH502" s="1263"/>
      <c r="AI502" s="587">
        <f t="shared" si="50"/>
        <v>0</v>
      </c>
      <c r="AK502" s="1260">
        <v>487</v>
      </c>
      <c r="AL502" s="1261"/>
      <c r="AM502" s="1262"/>
      <c r="AN502" s="1263"/>
      <c r="AO502" s="587">
        <f t="shared" si="51"/>
        <v>0</v>
      </c>
      <c r="AQ502" s="1260">
        <v>487</v>
      </c>
      <c r="AR502" s="1261"/>
      <c r="AS502" s="1262"/>
      <c r="AT502" s="1263"/>
      <c r="AU502" s="587">
        <f t="shared" si="52"/>
        <v>0</v>
      </c>
      <c r="AW502" s="1260">
        <v>487</v>
      </c>
      <c r="AX502" s="1261"/>
      <c r="AY502" s="1262"/>
      <c r="AZ502" s="1263"/>
      <c r="BA502" s="587">
        <f t="shared" si="53"/>
        <v>0</v>
      </c>
    </row>
    <row r="503" spans="1:53" s="17" customFormat="1" ht="16.75" hidden="1" customHeight="1" outlineLevel="1">
      <c r="A503" s="1260">
        <v>488</v>
      </c>
      <c r="B503" s="1261"/>
      <c r="C503" s="1262"/>
      <c r="D503" s="1263"/>
      <c r="E503" s="587">
        <f t="shared" si="45"/>
        <v>0</v>
      </c>
      <c r="G503" s="1260">
        <v>488</v>
      </c>
      <c r="H503" s="1261"/>
      <c r="I503" s="1262"/>
      <c r="J503" s="1263"/>
      <c r="K503" s="587">
        <f t="shared" si="46"/>
        <v>0</v>
      </c>
      <c r="M503" s="1260">
        <v>488</v>
      </c>
      <c r="N503" s="1261"/>
      <c r="O503" s="1262"/>
      <c r="P503" s="1263"/>
      <c r="Q503" s="587">
        <f t="shared" si="47"/>
        <v>0</v>
      </c>
      <c r="S503" s="1260">
        <v>488</v>
      </c>
      <c r="T503" s="1261"/>
      <c r="U503" s="1262"/>
      <c r="V503" s="1263"/>
      <c r="W503" s="587">
        <f t="shared" si="48"/>
        <v>0</v>
      </c>
      <c r="Y503" s="1260">
        <v>488</v>
      </c>
      <c r="Z503" s="1261"/>
      <c r="AA503" s="1262"/>
      <c r="AB503" s="1263"/>
      <c r="AC503" s="587">
        <f t="shared" si="49"/>
        <v>0</v>
      </c>
      <c r="AE503" s="1260">
        <v>488</v>
      </c>
      <c r="AF503" s="1261"/>
      <c r="AG503" s="1262"/>
      <c r="AH503" s="1263"/>
      <c r="AI503" s="587">
        <f t="shared" si="50"/>
        <v>0</v>
      </c>
      <c r="AK503" s="1260">
        <v>488</v>
      </c>
      <c r="AL503" s="1261"/>
      <c r="AM503" s="1262"/>
      <c r="AN503" s="1263"/>
      <c r="AO503" s="587">
        <f t="shared" si="51"/>
        <v>0</v>
      </c>
      <c r="AQ503" s="1260">
        <v>488</v>
      </c>
      <c r="AR503" s="1261"/>
      <c r="AS503" s="1262"/>
      <c r="AT503" s="1263"/>
      <c r="AU503" s="587">
        <f t="shared" si="52"/>
        <v>0</v>
      </c>
      <c r="AW503" s="1260">
        <v>488</v>
      </c>
      <c r="AX503" s="1261"/>
      <c r="AY503" s="1262"/>
      <c r="AZ503" s="1263"/>
      <c r="BA503" s="587">
        <f t="shared" si="53"/>
        <v>0</v>
      </c>
    </row>
    <row r="504" spans="1:53" s="17" customFormat="1" ht="16.75" hidden="1" customHeight="1" outlineLevel="1">
      <c r="A504" s="1260">
        <v>489</v>
      </c>
      <c r="B504" s="1261"/>
      <c r="C504" s="1262"/>
      <c r="D504" s="1263"/>
      <c r="E504" s="587">
        <f t="shared" si="45"/>
        <v>0</v>
      </c>
      <c r="G504" s="1260">
        <v>489</v>
      </c>
      <c r="H504" s="1261"/>
      <c r="I504" s="1262"/>
      <c r="J504" s="1263"/>
      <c r="K504" s="587">
        <f t="shared" si="46"/>
        <v>0</v>
      </c>
      <c r="M504" s="1260">
        <v>489</v>
      </c>
      <c r="N504" s="1261"/>
      <c r="O504" s="1262"/>
      <c r="P504" s="1263"/>
      <c r="Q504" s="587">
        <f t="shared" si="47"/>
        <v>0</v>
      </c>
      <c r="S504" s="1260">
        <v>489</v>
      </c>
      <c r="T504" s="1261"/>
      <c r="U504" s="1262"/>
      <c r="V504" s="1263"/>
      <c r="W504" s="587">
        <f t="shared" si="48"/>
        <v>0</v>
      </c>
      <c r="Y504" s="1260">
        <v>489</v>
      </c>
      <c r="Z504" s="1261"/>
      <c r="AA504" s="1262"/>
      <c r="AB504" s="1263"/>
      <c r="AC504" s="587">
        <f t="shared" si="49"/>
        <v>0</v>
      </c>
      <c r="AE504" s="1260">
        <v>489</v>
      </c>
      <c r="AF504" s="1261"/>
      <c r="AG504" s="1262"/>
      <c r="AH504" s="1263"/>
      <c r="AI504" s="587">
        <f t="shared" si="50"/>
        <v>0</v>
      </c>
      <c r="AK504" s="1260">
        <v>489</v>
      </c>
      <c r="AL504" s="1261"/>
      <c r="AM504" s="1262"/>
      <c r="AN504" s="1263"/>
      <c r="AO504" s="587">
        <f t="shared" si="51"/>
        <v>0</v>
      </c>
      <c r="AQ504" s="1260">
        <v>489</v>
      </c>
      <c r="AR504" s="1261"/>
      <c r="AS504" s="1262"/>
      <c r="AT504" s="1263"/>
      <c r="AU504" s="587">
        <f t="shared" si="52"/>
        <v>0</v>
      </c>
      <c r="AW504" s="1260">
        <v>489</v>
      </c>
      <c r="AX504" s="1261"/>
      <c r="AY504" s="1262"/>
      <c r="AZ504" s="1263"/>
      <c r="BA504" s="587">
        <f t="shared" si="53"/>
        <v>0</v>
      </c>
    </row>
    <row r="505" spans="1:53" s="17" customFormat="1" ht="16.75" hidden="1" customHeight="1" outlineLevel="1">
      <c r="A505" s="1260">
        <v>490</v>
      </c>
      <c r="B505" s="1261"/>
      <c r="C505" s="1262"/>
      <c r="D505" s="1263"/>
      <c r="E505" s="587">
        <f t="shared" si="45"/>
        <v>0</v>
      </c>
      <c r="G505" s="1260">
        <v>490</v>
      </c>
      <c r="H505" s="1261"/>
      <c r="I505" s="1262"/>
      <c r="J505" s="1263"/>
      <c r="K505" s="587">
        <f t="shared" si="46"/>
        <v>0</v>
      </c>
      <c r="M505" s="1260">
        <v>490</v>
      </c>
      <c r="N505" s="1261"/>
      <c r="O505" s="1262"/>
      <c r="P505" s="1263"/>
      <c r="Q505" s="587">
        <f t="shared" si="47"/>
        <v>0</v>
      </c>
      <c r="S505" s="1260">
        <v>490</v>
      </c>
      <c r="T505" s="1261"/>
      <c r="U505" s="1262"/>
      <c r="V505" s="1263"/>
      <c r="W505" s="587">
        <f t="shared" si="48"/>
        <v>0</v>
      </c>
      <c r="Y505" s="1260">
        <v>490</v>
      </c>
      <c r="Z505" s="1261"/>
      <c r="AA505" s="1262"/>
      <c r="AB505" s="1263"/>
      <c r="AC505" s="587">
        <f t="shared" si="49"/>
        <v>0</v>
      </c>
      <c r="AE505" s="1260">
        <v>490</v>
      </c>
      <c r="AF505" s="1261"/>
      <c r="AG505" s="1262"/>
      <c r="AH505" s="1263"/>
      <c r="AI505" s="587">
        <f t="shared" si="50"/>
        <v>0</v>
      </c>
      <c r="AK505" s="1260">
        <v>490</v>
      </c>
      <c r="AL505" s="1261"/>
      <c r="AM505" s="1262"/>
      <c r="AN505" s="1263"/>
      <c r="AO505" s="587">
        <f t="shared" si="51"/>
        <v>0</v>
      </c>
      <c r="AQ505" s="1260">
        <v>490</v>
      </c>
      <c r="AR505" s="1261"/>
      <c r="AS505" s="1262"/>
      <c r="AT505" s="1263"/>
      <c r="AU505" s="587">
        <f t="shared" si="52"/>
        <v>0</v>
      </c>
      <c r="AW505" s="1260">
        <v>490</v>
      </c>
      <c r="AX505" s="1261"/>
      <c r="AY505" s="1262"/>
      <c r="AZ505" s="1263"/>
      <c r="BA505" s="587">
        <f t="shared" si="53"/>
        <v>0</v>
      </c>
    </row>
    <row r="506" spans="1:53" s="17" customFormat="1" ht="16.75" hidden="1" customHeight="1" outlineLevel="1">
      <c r="A506" s="1260">
        <v>491</v>
      </c>
      <c r="B506" s="1261"/>
      <c r="C506" s="1262"/>
      <c r="D506" s="1263"/>
      <c r="E506" s="587">
        <f t="shared" si="45"/>
        <v>0</v>
      </c>
      <c r="G506" s="1260">
        <v>491</v>
      </c>
      <c r="H506" s="1261"/>
      <c r="I506" s="1262"/>
      <c r="J506" s="1263"/>
      <c r="K506" s="587">
        <f t="shared" si="46"/>
        <v>0</v>
      </c>
      <c r="M506" s="1260">
        <v>491</v>
      </c>
      <c r="N506" s="1261"/>
      <c r="O506" s="1262"/>
      <c r="P506" s="1263"/>
      <c r="Q506" s="587">
        <f t="shared" si="47"/>
        <v>0</v>
      </c>
      <c r="S506" s="1260">
        <v>491</v>
      </c>
      <c r="T506" s="1261"/>
      <c r="U506" s="1262"/>
      <c r="V506" s="1263"/>
      <c r="W506" s="587">
        <f t="shared" si="48"/>
        <v>0</v>
      </c>
      <c r="Y506" s="1260">
        <v>491</v>
      </c>
      <c r="Z506" s="1261"/>
      <c r="AA506" s="1262"/>
      <c r="AB506" s="1263"/>
      <c r="AC506" s="587">
        <f t="shared" si="49"/>
        <v>0</v>
      </c>
      <c r="AE506" s="1260">
        <v>491</v>
      </c>
      <c r="AF506" s="1261"/>
      <c r="AG506" s="1262"/>
      <c r="AH506" s="1263"/>
      <c r="AI506" s="587">
        <f t="shared" si="50"/>
        <v>0</v>
      </c>
      <c r="AK506" s="1260">
        <v>491</v>
      </c>
      <c r="AL506" s="1261"/>
      <c r="AM506" s="1262"/>
      <c r="AN506" s="1263"/>
      <c r="AO506" s="587">
        <f t="shared" si="51"/>
        <v>0</v>
      </c>
      <c r="AQ506" s="1260">
        <v>491</v>
      </c>
      <c r="AR506" s="1261"/>
      <c r="AS506" s="1262"/>
      <c r="AT506" s="1263"/>
      <c r="AU506" s="587">
        <f t="shared" si="52"/>
        <v>0</v>
      </c>
      <c r="AW506" s="1260">
        <v>491</v>
      </c>
      <c r="AX506" s="1261"/>
      <c r="AY506" s="1262"/>
      <c r="AZ506" s="1263"/>
      <c r="BA506" s="587">
        <f t="shared" si="53"/>
        <v>0</v>
      </c>
    </row>
    <row r="507" spans="1:53" s="17" customFormat="1" ht="16.75" hidden="1" customHeight="1" outlineLevel="1">
      <c r="A507" s="1260">
        <v>492</v>
      </c>
      <c r="B507" s="1261"/>
      <c r="C507" s="1262"/>
      <c r="D507" s="1263"/>
      <c r="E507" s="587">
        <f t="shared" si="45"/>
        <v>0</v>
      </c>
      <c r="G507" s="1260">
        <v>492</v>
      </c>
      <c r="H507" s="1261"/>
      <c r="I507" s="1262"/>
      <c r="J507" s="1263"/>
      <c r="K507" s="587">
        <f t="shared" si="46"/>
        <v>0</v>
      </c>
      <c r="M507" s="1260">
        <v>492</v>
      </c>
      <c r="N507" s="1261"/>
      <c r="O507" s="1262"/>
      <c r="P507" s="1263"/>
      <c r="Q507" s="587">
        <f t="shared" si="47"/>
        <v>0</v>
      </c>
      <c r="S507" s="1260">
        <v>492</v>
      </c>
      <c r="T507" s="1261"/>
      <c r="U507" s="1262"/>
      <c r="V507" s="1263"/>
      <c r="W507" s="587">
        <f t="shared" si="48"/>
        <v>0</v>
      </c>
      <c r="Y507" s="1260">
        <v>492</v>
      </c>
      <c r="Z507" s="1261"/>
      <c r="AA507" s="1262"/>
      <c r="AB507" s="1263"/>
      <c r="AC507" s="587">
        <f t="shared" si="49"/>
        <v>0</v>
      </c>
      <c r="AE507" s="1260">
        <v>492</v>
      </c>
      <c r="AF507" s="1261"/>
      <c r="AG507" s="1262"/>
      <c r="AH507" s="1263"/>
      <c r="AI507" s="587">
        <f t="shared" si="50"/>
        <v>0</v>
      </c>
      <c r="AK507" s="1260">
        <v>492</v>
      </c>
      <c r="AL507" s="1261"/>
      <c r="AM507" s="1262"/>
      <c r="AN507" s="1263"/>
      <c r="AO507" s="587">
        <f t="shared" si="51"/>
        <v>0</v>
      </c>
      <c r="AQ507" s="1260">
        <v>492</v>
      </c>
      <c r="AR507" s="1261"/>
      <c r="AS507" s="1262"/>
      <c r="AT507" s="1263"/>
      <c r="AU507" s="587">
        <f t="shared" si="52"/>
        <v>0</v>
      </c>
      <c r="AW507" s="1260">
        <v>492</v>
      </c>
      <c r="AX507" s="1261"/>
      <c r="AY507" s="1262"/>
      <c r="AZ507" s="1263"/>
      <c r="BA507" s="587">
        <f t="shared" si="53"/>
        <v>0</v>
      </c>
    </row>
    <row r="508" spans="1:53" s="17" customFormat="1" ht="16.75" hidden="1" customHeight="1" outlineLevel="1">
      <c r="A508" s="1260">
        <v>493</v>
      </c>
      <c r="B508" s="1261"/>
      <c r="C508" s="1262"/>
      <c r="D508" s="1263"/>
      <c r="E508" s="587">
        <f t="shared" si="45"/>
        <v>0</v>
      </c>
      <c r="G508" s="1260">
        <v>493</v>
      </c>
      <c r="H508" s="1261"/>
      <c r="I508" s="1262"/>
      <c r="J508" s="1263"/>
      <c r="K508" s="587">
        <f t="shared" si="46"/>
        <v>0</v>
      </c>
      <c r="M508" s="1260">
        <v>493</v>
      </c>
      <c r="N508" s="1261"/>
      <c r="O508" s="1262"/>
      <c r="P508" s="1263"/>
      <c r="Q508" s="587">
        <f t="shared" si="47"/>
        <v>0</v>
      </c>
      <c r="S508" s="1260">
        <v>493</v>
      </c>
      <c r="T508" s="1261"/>
      <c r="U508" s="1262"/>
      <c r="V508" s="1263"/>
      <c r="W508" s="587">
        <f t="shared" si="48"/>
        <v>0</v>
      </c>
      <c r="Y508" s="1260">
        <v>493</v>
      </c>
      <c r="Z508" s="1261"/>
      <c r="AA508" s="1262"/>
      <c r="AB508" s="1263"/>
      <c r="AC508" s="587">
        <f t="shared" si="49"/>
        <v>0</v>
      </c>
      <c r="AE508" s="1260">
        <v>493</v>
      </c>
      <c r="AF508" s="1261"/>
      <c r="AG508" s="1262"/>
      <c r="AH508" s="1263"/>
      <c r="AI508" s="587">
        <f t="shared" si="50"/>
        <v>0</v>
      </c>
      <c r="AK508" s="1260">
        <v>493</v>
      </c>
      <c r="AL508" s="1261"/>
      <c r="AM508" s="1262"/>
      <c r="AN508" s="1263"/>
      <c r="AO508" s="587">
        <f t="shared" si="51"/>
        <v>0</v>
      </c>
      <c r="AQ508" s="1260">
        <v>493</v>
      </c>
      <c r="AR508" s="1261"/>
      <c r="AS508" s="1262"/>
      <c r="AT508" s="1263"/>
      <c r="AU508" s="587">
        <f t="shared" si="52"/>
        <v>0</v>
      </c>
      <c r="AW508" s="1260">
        <v>493</v>
      </c>
      <c r="AX508" s="1261"/>
      <c r="AY508" s="1262"/>
      <c r="AZ508" s="1263"/>
      <c r="BA508" s="587">
        <f t="shared" si="53"/>
        <v>0</v>
      </c>
    </row>
    <row r="509" spans="1:53" s="17" customFormat="1" ht="16.75" hidden="1" customHeight="1" outlineLevel="1">
      <c r="A509" s="1260">
        <v>494</v>
      </c>
      <c r="B509" s="1261"/>
      <c r="C509" s="1262"/>
      <c r="D509" s="1263"/>
      <c r="E509" s="587">
        <f t="shared" si="45"/>
        <v>0</v>
      </c>
      <c r="G509" s="1260">
        <v>494</v>
      </c>
      <c r="H509" s="1261"/>
      <c r="I509" s="1262"/>
      <c r="J509" s="1263"/>
      <c r="K509" s="587">
        <f t="shared" si="46"/>
        <v>0</v>
      </c>
      <c r="M509" s="1260">
        <v>494</v>
      </c>
      <c r="N509" s="1261"/>
      <c r="O509" s="1262"/>
      <c r="P509" s="1263"/>
      <c r="Q509" s="587">
        <f t="shared" si="47"/>
        <v>0</v>
      </c>
      <c r="S509" s="1260">
        <v>494</v>
      </c>
      <c r="T509" s="1261"/>
      <c r="U509" s="1262"/>
      <c r="V509" s="1263"/>
      <c r="W509" s="587">
        <f t="shared" si="48"/>
        <v>0</v>
      </c>
      <c r="Y509" s="1260">
        <v>494</v>
      </c>
      <c r="Z509" s="1261"/>
      <c r="AA509" s="1262"/>
      <c r="AB509" s="1263"/>
      <c r="AC509" s="587">
        <f t="shared" si="49"/>
        <v>0</v>
      </c>
      <c r="AE509" s="1260">
        <v>494</v>
      </c>
      <c r="AF509" s="1261"/>
      <c r="AG509" s="1262"/>
      <c r="AH509" s="1263"/>
      <c r="AI509" s="587">
        <f t="shared" si="50"/>
        <v>0</v>
      </c>
      <c r="AK509" s="1260">
        <v>494</v>
      </c>
      <c r="AL509" s="1261"/>
      <c r="AM509" s="1262"/>
      <c r="AN509" s="1263"/>
      <c r="AO509" s="587">
        <f t="shared" si="51"/>
        <v>0</v>
      </c>
      <c r="AQ509" s="1260">
        <v>494</v>
      </c>
      <c r="AR509" s="1261"/>
      <c r="AS509" s="1262"/>
      <c r="AT509" s="1263"/>
      <c r="AU509" s="587">
        <f t="shared" si="52"/>
        <v>0</v>
      </c>
      <c r="AW509" s="1260">
        <v>494</v>
      </c>
      <c r="AX509" s="1261"/>
      <c r="AY509" s="1262"/>
      <c r="AZ509" s="1263"/>
      <c r="BA509" s="587">
        <f t="shared" si="53"/>
        <v>0</v>
      </c>
    </row>
    <row r="510" spans="1:53" s="17" customFormat="1" ht="16.75" hidden="1" customHeight="1" outlineLevel="1">
      <c r="A510" s="1260">
        <v>495</v>
      </c>
      <c r="B510" s="1261"/>
      <c r="C510" s="1262"/>
      <c r="D510" s="1263"/>
      <c r="E510" s="587">
        <f t="shared" si="45"/>
        <v>0</v>
      </c>
      <c r="G510" s="1260">
        <v>495</v>
      </c>
      <c r="H510" s="1261"/>
      <c r="I510" s="1262"/>
      <c r="J510" s="1263"/>
      <c r="K510" s="587">
        <f t="shared" si="46"/>
        <v>0</v>
      </c>
      <c r="M510" s="1260">
        <v>495</v>
      </c>
      <c r="N510" s="1261"/>
      <c r="O510" s="1262"/>
      <c r="P510" s="1263"/>
      <c r="Q510" s="587">
        <f t="shared" si="47"/>
        <v>0</v>
      </c>
      <c r="S510" s="1260">
        <v>495</v>
      </c>
      <c r="T510" s="1261"/>
      <c r="U510" s="1262"/>
      <c r="V510" s="1263"/>
      <c r="W510" s="587">
        <f t="shared" si="48"/>
        <v>0</v>
      </c>
      <c r="Y510" s="1260">
        <v>495</v>
      </c>
      <c r="Z510" s="1261"/>
      <c r="AA510" s="1262"/>
      <c r="AB510" s="1263"/>
      <c r="AC510" s="587">
        <f t="shared" si="49"/>
        <v>0</v>
      </c>
      <c r="AE510" s="1260">
        <v>495</v>
      </c>
      <c r="AF510" s="1261"/>
      <c r="AG510" s="1262"/>
      <c r="AH510" s="1263"/>
      <c r="AI510" s="587">
        <f t="shared" si="50"/>
        <v>0</v>
      </c>
      <c r="AK510" s="1260">
        <v>495</v>
      </c>
      <c r="AL510" s="1261"/>
      <c r="AM510" s="1262"/>
      <c r="AN510" s="1263"/>
      <c r="AO510" s="587">
        <f t="shared" si="51"/>
        <v>0</v>
      </c>
      <c r="AQ510" s="1260">
        <v>495</v>
      </c>
      <c r="AR510" s="1261"/>
      <c r="AS510" s="1262"/>
      <c r="AT510" s="1263"/>
      <c r="AU510" s="587">
        <f t="shared" si="52"/>
        <v>0</v>
      </c>
      <c r="AW510" s="1260">
        <v>495</v>
      </c>
      <c r="AX510" s="1261"/>
      <c r="AY510" s="1262"/>
      <c r="AZ510" s="1263"/>
      <c r="BA510" s="587">
        <f t="shared" si="53"/>
        <v>0</v>
      </c>
    </row>
    <row r="511" spans="1:53" s="17" customFormat="1" ht="16.75" hidden="1" customHeight="1" outlineLevel="1">
      <c r="A511" s="1260">
        <v>496</v>
      </c>
      <c r="B511" s="1261"/>
      <c r="C511" s="1262"/>
      <c r="D511" s="1263"/>
      <c r="E511" s="587">
        <f t="shared" si="45"/>
        <v>0</v>
      </c>
      <c r="G511" s="1260">
        <v>496</v>
      </c>
      <c r="H511" s="1261"/>
      <c r="I511" s="1262"/>
      <c r="J511" s="1263"/>
      <c r="K511" s="587">
        <f t="shared" si="46"/>
        <v>0</v>
      </c>
      <c r="M511" s="1260">
        <v>496</v>
      </c>
      <c r="N511" s="1261"/>
      <c r="O511" s="1262"/>
      <c r="P511" s="1263"/>
      <c r="Q511" s="587">
        <f t="shared" si="47"/>
        <v>0</v>
      </c>
      <c r="S511" s="1260">
        <v>496</v>
      </c>
      <c r="T511" s="1261"/>
      <c r="U511" s="1262"/>
      <c r="V511" s="1263"/>
      <c r="W511" s="587">
        <f t="shared" si="48"/>
        <v>0</v>
      </c>
      <c r="Y511" s="1260">
        <v>496</v>
      </c>
      <c r="Z511" s="1261"/>
      <c r="AA511" s="1262"/>
      <c r="AB511" s="1263"/>
      <c r="AC511" s="587">
        <f t="shared" si="49"/>
        <v>0</v>
      </c>
      <c r="AE511" s="1260">
        <v>496</v>
      </c>
      <c r="AF511" s="1261"/>
      <c r="AG511" s="1262"/>
      <c r="AH511" s="1263"/>
      <c r="AI511" s="587">
        <f t="shared" si="50"/>
        <v>0</v>
      </c>
      <c r="AK511" s="1260">
        <v>496</v>
      </c>
      <c r="AL511" s="1261"/>
      <c r="AM511" s="1262"/>
      <c r="AN511" s="1263"/>
      <c r="AO511" s="587">
        <f t="shared" si="51"/>
        <v>0</v>
      </c>
      <c r="AQ511" s="1260">
        <v>496</v>
      </c>
      <c r="AR511" s="1261"/>
      <c r="AS511" s="1262"/>
      <c r="AT511" s="1263"/>
      <c r="AU511" s="587">
        <f t="shared" si="52"/>
        <v>0</v>
      </c>
      <c r="AW511" s="1260">
        <v>496</v>
      </c>
      <c r="AX511" s="1261"/>
      <c r="AY511" s="1262"/>
      <c r="AZ511" s="1263"/>
      <c r="BA511" s="587">
        <f t="shared" si="53"/>
        <v>0</v>
      </c>
    </row>
    <row r="512" spans="1:53" s="17" customFormat="1" ht="16.75" hidden="1" customHeight="1" outlineLevel="1">
      <c r="A512" s="1260">
        <v>497</v>
      </c>
      <c r="B512" s="1261"/>
      <c r="C512" s="1262"/>
      <c r="D512" s="1263"/>
      <c r="E512" s="587">
        <f t="shared" si="45"/>
        <v>0</v>
      </c>
      <c r="G512" s="1260">
        <v>497</v>
      </c>
      <c r="H512" s="1261"/>
      <c r="I512" s="1262"/>
      <c r="J512" s="1263"/>
      <c r="K512" s="587">
        <f t="shared" si="46"/>
        <v>0</v>
      </c>
      <c r="M512" s="1260">
        <v>497</v>
      </c>
      <c r="N512" s="1261"/>
      <c r="O512" s="1262"/>
      <c r="P512" s="1263"/>
      <c r="Q512" s="587">
        <f t="shared" si="47"/>
        <v>0</v>
      </c>
      <c r="S512" s="1260">
        <v>497</v>
      </c>
      <c r="T512" s="1261"/>
      <c r="U512" s="1262"/>
      <c r="V512" s="1263"/>
      <c r="W512" s="587">
        <f t="shared" si="48"/>
        <v>0</v>
      </c>
      <c r="Y512" s="1260">
        <v>497</v>
      </c>
      <c r="Z512" s="1261"/>
      <c r="AA512" s="1262"/>
      <c r="AB512" s="1263"/>
      <c r="AC512" s="587">
        <f t="shared" si="49"/>
        <v>0</v>
      </c>
      <c r="AE512" s="1260">
        <v>497</v>
      </c>
      <c r="AF512" s="1261"/>
      <c r="AG512" s="1262"/>
      <c r="AH512" s="1263"/>
      <c r="AI512" s="587">
        <f t="shared" si="50"/>
        <v>0</v>
      </c>
      <c r="AK512" s="1260">
        <v>497</v>
      </c>
      <c r="AL512" s="1261"/>
      <c r="AM512" s="1262"/>
      <c r="AN512" s="1263"/>
      <c r="AO512" s="587">
        <f t="shared" si="51"/>
        <v>0</v>
      </c>
      <c r="AQ512" s="1260">
        <v>497</v>
      </c>
      <c r="AR512" s="1261"/>
      <c r="AS512" s="1262"/>
      <c r="AT512" s="1263"/>
      <c r="AU512" s="587">
        <f t="shared" si="52"/>
        <v>0</v>
      </c>
      <c r="AW512" s="1260">
        <v>497</v>
      </c>
      <c r="AX512" s="1261"/>
      <c r="AY512" s="1262"/>
      <c r="AZ512" s="1263"/>
      <c r="BA512" s="587">
        <f t="shared" si="53"/>
        <v>0</v>
      </c>
    </row>
    <row r="513" spans="1:53" s="17" customFormat="1" ht="16.75" hidden="1" customHeight="1" outlineLevel="1">
      <c r="A513" s="1260">
        <v>498</v>
      </c>
      <c r="B513" s="1261"/>
      <c r="C513" s="1262"/>
      <c r="D513" s="1263"/>
      <c r="E513" s="587">
        <f t="shared" si="45"/>
        <v>0</v>
      </c>
      <c r="G513" s="1260">
        <v>498</v>
      </c>
      <c r="H513" s="1261"/>
      <c r="I513" s="1262"/>
      <c r="J513" s="1263"/>
      <c r="K513" s="587">
        <f t="shared" si="46"/>
        <v>0</v>
      </c>
      <c r="M513" s="1260">
        <v>498</v>
      </c>
      <c r="N513" s="1261"/>
      <c r="O513" s="1262"/>
      <c r="P513" s="1263"/>
      <c r="Q513" s="587">
        <f t="shared" si="47"/>
        <v>0</v>
      </c>
      <c r="S513" s="1260">
        <v>498</v>
      </c>
      <c r="T513" s="1261"/>
      <c r="U513" s="1262"/>
      <c r="V513" s="1263"/>
      <c r="W513" s="587">
        <f t="shared" si="48"/>
        <v>0</v>
      </c>
      <c r="Y513" s="1260">
        <v>498</v>
      </c>
      <c r="Z513" s="1261"/>
      <c r="AA513" s="1262"/>
      <c r="AB513" s="1263"/>
      <c r="AC513" s="587">
        <f t="shared" si="49"/>
        <v>0</v>
      </c>
      <c r="AE513" s="1260">
        <v>498</v>
      </c>
      <c r="AF513" s="1261"/>
      <c r="AG513" s="1262"/>
      <c r="AH513" s="1263"/>
      <c r="AI513" s="587">
        <f t="shared" si="50"/>
        <v>0</v>
      </c>
      <c r="AK513" s="1260">
        <v>498</v>
      </c>
      <c r="AL513" s="1261"/>
      <c r="AM513" s="1262"/>
      <c r="AN513" s="1263"/>
      <c r="AO513" s="587">
        <f t="shared" si="51"/>
        <v>0</v>
      </c>
      <c r="AQ513" s="1260">
        <v>498</v>
      </c>
      <c r="AR513" s="1261"/>
      <c r="AS513" s="1262"/>
      <c r="AT513" s="1263"/>
      <c r="AU513" s="587">
        <f t="shared" si="52"/>
        <v>0</v>
      </c>
      <c r="AW513" s="1260">
        <v>498</v>
      </c>
      <c r="AX513" s="1261"/>
      <c r="AY513" s="1262"/>
      <c r="AZ513" s="1263"/>
      <c r="BA513" s="587">
        <f t="shared" si="53"/>
        <v>0</v>
      </c>
    </row>
    <row r="514" spans="1:53" s="17" customFormat="1" ht="16.75" hidden="1" customHeight="1" outlineLevel="1">
      <c r="A514" s="1260">
        <v>499</v>
      </c>
      <c r="B514" s="1261"/>
      <c r="C514" s="1262"/>
      <c r="D514" s="1263"/>
      <c r="E514" s="587">
        <f t="shared" si="45"/>
        <v>0</v>
      </c>
      <c r="G514" s="1260">
        <v>499</v>
      </c>
      <c r="H514" s="1261"/>
      <c r="I514" s="1262"/>
      <c r="J514" s="1263"/>
      <c r="K514" s="587">
        <f t="shared" si="46"/>
        <v>0</v>
      </c>
      <c r="M514" s="1260">
        <v>499</v>
      </c>
      <c r="N514" s="1261"/>
      <c r="O514" s="1262"/>
      <c r="P514" s="1263"/>
      <c r="Q514" s="587">
        <f t="shared" si="47"/>
        <v>0</v>
      </c>
      <c r="S514" s="1260">
        <v>499</v>
      </c>
      <c r="T514" s="1261"/>
      <c r="U514" s="1262"/>
      <c r="V514" s="1263"/>
      <c r="W514" s="587">
        <f t="shared" si="48"/>
        <v>0</v>
      </c>
      <c r="Y514" s="1260">
        <v>499</v>
      </c>
      <c r="Z514" s="1261"/>
      <c r="AA514" s="1262"/>
      <c r="AB514" s="1263"/>
      <c r="AC514" s="587">
        <f t="shared" si="49"/>
        <v>0</v>
      </c>
      <c r="AE514" s="1260">
        <v>499</v>
      </c>
      <c r="AF514" s="1261"/>
      <c r="AG514" s="1262"/>
      <c r="AH514" s="1263"/>
      <c r="AI514" s="587">
        <f t="shared" si="50"/>
        <v>0</v>
      </c>
      <c r="AK514" s="1260">
        <v>499</v>
      </c>
      <c r="AL514" s="1261"/>
      <c r="AM514" s="1262"/>
      <c r="AN514" s="1263"/>
      <c r="AO514" s="587">
        <f t="shared" si="51"/>
        <v>0</v>
      </c>
      <c r="AQ514" s="1260">
        <v>499</v>
      </c>
      <c r="AR514" s="1261"/>
      <c r="AS514" s="1262"/>
      <c r="AT514" s="1263"/>
      <c r="AU514" s="587">
        <f t="shared" si="52"/>
        <v>0</v>
      </c>
      <c r="AW514" s="1260">
        <v>499</v>
      </c>
      <c r="AX514" s="1261"/>
      <c r="AY514" s="1262"/>
      <c r="AZ514" s="1263"/>
      <c r="BA514" s="587">
        <f t="shared" si="53"/>
        <v>0</v>
      </c>
    </row>
    <row r="515" spans="1:53" s="17" customFormat="1" ht="16.75" hidden="1" customHeight="1" outlineLevel="1" thickBot="1">
      <c r="A515" s="1279">
        <v>500</v>
      </c>
      <c r="B515" s="1280"/>
      <c r="C515" s="1281"/>
      <c r="D515" s="1282"/>
      <c r="E515" s="587">
        <f t="shared" si="45"/>
        <v>0</v>
      </c>
      <c r="G515" s="1279">
        <v>500</v>
      </c>
      <c r="H515" s="1280"/>
      <c r="I515" s="1281"/>
      <c r="J515" s="1282"/>
      <c r="K515" s="587">
        <f t="shared" si="46"/>
        <v>0</v>
      </c>
      <c r="M515" s="1279">
        <v>500</v>
      </c>
      <c r="N515" s="1280"/>
      <c r="O515" s="1281"/>
      <c r="P515" s="1282"/>
      <c r="Q515" s="587">
        <f t="shared" si="47"/>
        <v>0</v>
      </c>
      <c r="S515" s="1279">
        <v>500</v>
      </c>
      <c r="T515" s="1280"/>
      <c r="U515" s="1281"/>
      <c r="V515" s="1282"/>
      <c r="W515" s="587">
        <f t="shared" si="48"/>
        <v>0</v>
      </c>
      <c r="Y515" s="1279">
        <v>500</v>
      </c>
      <c r="Z515" s="1280"/>
      <c r="AA515" s="1281"/>
      <c r="AB515" s="1282"/>
      <c r="AC515" s="587">
        <f t="shared" si="49"/>
        <v>0</v>
      </c>
      <c r="AE515" s="1279">
        <v>500</v>
      </c>
      <c r="AF515" s="1280"/>
      <c r="AG515" s="1281"/>
      <c r="AH515" s="1282"/>
      <c r="AI515" s="587">
        <f t="shared" si="50"/>
        <v>0</v>
      </c>
      <c r="AK515" s="1279">
        <v>500</v>
      </c>
      <c r="AL515" s="1280"/>
      <c r="AM515" s="1281"/>
      <c r="AN515" s="1282"/>
      <c r="AO515" s="587">
        <f t="shared" si="51"/>
        <v>0</v>
      </c>
      <c r="AQ515" s="1279">
        <v>500</v>
      </c>
      <c r="AR515" s="1280"/>
      <c r="AS515" s="1281"/>
      <c r="AT515" s="1282"/>
      <c r="AU515" s="587">
        <f t="shared" si="52"/>
        <v>0</v>
      </c>
      <c r="AW515" s="1279">
        <v>500</v>
      </c>
      <c r="AX515" s="1280"/>
      <c r="AY515" s="1281"/>
      <c r="AZ515" s="1282"/>
      <c r="BA515" s="587">
        <f t="shared" si="53"/>
        <v>0</v>
      </c>
    </row>
    <row r="516" spans="1:53" s="20" customFormat="1" ht="32.25" customHeight="1" collapsed="1" thickBot="1">
      <c r="A516" s="1274" t="s">
        <v>149</v>
      </c>
      <c r="B516" s="1274"/>
      <c r="C516" s="1274"/>
      <c r="D516" s="1274"/>
      <c r="G516" s="1274" t="s">
        <v>149</v>
      </c>
      <c r="H516" s="1274"/>
      <c r="I516" s="1274"/>
      <c r="J516" s="1274"/>
      <c r="M516" s="1274" t="s">
        <v>149</v>
      </c>
      <c r="N516" s="1274"/>
      <c r="O516" s="1274"/>
      <c r="P516" s="1274"/>
      <c r="S516" s="1274" t="s">
        <v>149</v>
      </c>
      <c r="T516" s="1274"/>
      <c r="U516" s="1274"/>
      <c r="V516" s="1274"/>
      <c r="Y516" s="1274" t="s">
        <v>149</v>
      </c>
      <c r="Z516" s="1274"/>
      <c r="AA516" s="1274"/>
      <c r="AB516" s="1274"/>
      <c r="AE516" s="1274" t="s">
        <v>149</v>
      </c>
      <c r="AF516" s="1274"/>
      <c r="AG516" s="1274"/>
      <c r="AH516" s="1274"/>
      <c r="AK516" s="1274" t="s">
        <v>149</v>
      </c>
      <c r="AL516" s="1274"/>
      <c r="AM516" s="1274"/>
      <c r="AN516" s="1274"/>
      <c r="AQ516" s="1274" t="s">
        <v>149</v>
      </c>
      <c r="AR516" s="1274"/>
      <c r="AS516" s="1274"/>
      <c r="AT516" s="1274"/>
      <c r="AW516" s="1274" t="s">
        <v>149</v>
      </c>
      <c r="AX516" s="1274"/>
      <c r="AY516" s="1274"/>
      <c r="AZ516" s="1274"/>
    </row>
    <row r="517" spans="1:53" s="17" customFormat="1" ht="16.75" customHeight="1" outlineLevel="1">
      <c r="A517" s="1277" t="s">
        <v>20</v>
      </c>
      <c r="B517" s="1278"/>
      <c r="C517" s="1278"/>
      <c r="D517" s="27">
        <f>MIN(C528:D1027)</f>
        <v>201.6</v>
      </c>
      <c r="G517" s="1277" t="s">
        <v>20</v>
      </c>
      <c r="H517" s="1278"/>
      <c r="I517" s="1278"/>
      <c r="J517" s="27">
        <f>MIN(I528:J1027)</f>
        <v>202.2</v>
      </c>
      <c r="M517" s="1277" t="s">
        <v>20</v>
      </c>
      <c r="N517" s="1278"/>
      <c r="O517" s="1278"/>
      <c r="P517" s="27">
        <f>MIN(O528:P1027)</f>
        <v>185.1</v>
      </c>
      <c r="S517" s="1277" t="s">
        <v>20</v>
      </c>
      <c r="T517" s="1278"/>
      <c r="U517" s="1278"/>
      <c r="V517" s="27">
        <f>MIN(U528:V1027)</f>
        <v>187.7</v>
      </c>
      <c r="Y517" s="1277" t="s">
        <v>20</v>
      </c>
      <c r="Z517" s="1278"/>
      <c r="AA517" s="1278"/>
      <c r="AB517" s="27">
        <f>MIN(AA528:AB1027)</f>
        <v>189.8</v>
      </c>
      <c r="AE517" s="1277" t="s">
        <v>20</v>
      </c>
      <c r="AF517" s="1278"/>
      <c r="AG517" s="1278"/>
      <c r="AH517" s="27">
        <f>MIN(AG528:AH1027)</f>
        <v>205.7</v>
      </c>
      <c r="AK517" s="1277" t="s">
        <v>20</v>
      </c>
      <c r="AL517" s="1278"/>
      <c r="AM517" s="1278"/>
      <c r="AN517" s="27">
        <f>MIN(AM528:AN1027)</f>
        <v>195.2</v>
      </c>
      <c r="AQ517" s="1277" t="s">
        <v>20</v>
      </c>
      <c r="AR517" s="1278"/>
      <c r="AS517" s="1278"/>
      <c r="AT517" s="27">
        <f>MIN(AS528:AT1027)</f>
        <v>196.4</v>
      </c>
      <c r="AW517" s="1277" t="s">
        <v>20</v>
      </c>
      <c r="AX517" s="1278"/>
      <c r="AY517" s="1278"/>
      <c r="AZ517" s="27">
        <f>MIN(AY528:AZ1027)</f>
        <v>193.7</v>
      </c>
    </row>
    <row r="518" spans="1:53" s="17" customFormat="1" ht="16.75" customHeight="1" outlineLevel="1">
      <c r="A518" s="1270" t="s">
        <v>21</v>
      </c>
      <c r="B518" s="1271"/>
      <c r="C518" s="1271"/>
      <c r="D518" s="22">
        <f>MAX(C528:D1027)</f>
        <v>201.6</v>
      </c>
      <c r="G518" s="1270" t="s">
        <v>21</v>
      </c>
      <c r="H518" s="1271"/>
      <c r="I518" s="1271"/>
      <c r="J518" s="22">
        <f>MAX(I528:J1027)</f>
        <v>202.2</v>
      </c>
      <c r="M518" s="1270" t="s">
        <v>21</v>
      </c>
      <c r="N518" s="1271"/>
      <c r="O518" s="1271"/>
      <c r="P518" s="22">
        <f>MAX(O528:P1027)</f>
        <v>185.1</v>
      </c>
      <c r="S518" s="1270" t="s">
        <v>21</v>
      </c>
      <c r="T518" s="1271"/>
      <c r="U518" s="1271"/>
      <c r="V518" s="22">
        <f>MAX(U528:V1027)</f>
        <v>187.7</v>
      </c>
      <c r="Y518" s="1270" t="s">
        <v>21</v>
      </c>
      <c r="Z518" s="1271"/>
      <c r="AA518" s="1271"/>
      <c r="AB518" s="22">
        <f>MAX(AA528:AB1027)</f>
        <v>189.8</v>
      </c>
      <c r="AE518" s="1270" t="s">
        <v>21</v>
      </c>
      <c r="AF518" s="1271"/>
      <c r="AG518" s="1271"/>
      <c r="AH518" s="22">
        <f>MAX(AG528:AH1027)</f>
        <v>205.7</v>
      </c>
      <c r="AK518" s="1270" t="s">
        <v>21</v>
      </c>
      <c r="AL518" s="1271"/>
      <c r="AM518" s="1271"/>
      <c r="AN518" s="22">
        <f>MAX(AM528:AN1027)</f>
        <v>195.2</v>
      </c>
      <c r="AQ518" s="1270" t="s">
        <v>21</v>
      </c>
      <c r="AR518" s="1271"/>
      <c r="AS518" s="1271"/>
      <c r="AT518" s="22">
        <f>MAX(AS528:AT1027)</f>
        <v>196.4</v>
      </c>
      <c r="AW518" s="1270" t="s">
        <v>21</v>
      </c>
      <c r="AX518" s="1271"/>
      <c r="AY518" s="1271"/>
      <c r="AZ518" s="22">
        <f>MAX(AY528:AZ1027)</f>
        <v>193.7</v>
      </c>
    </row>
    <row r="519" spans="1:53" s="17" customFormat="1" ht="16.75" customHeight="1" outlineLevel="1">
      <c r="A519" s="1270" t="s">
        <v>22</v>
      </c>
      <c r="B519" s="1271"/>
      <c r="C519" s="1271"/>
      <c r="D519" s="22">
        <f>AVERAGE(C528:D1027)</f>
        <v>201.6</v>
      </c>
      <c r="G519" s="1270" t="s">
        <v>22</v>
      </c>
      <c r="H519" s="1271"/>
      <c r="I519" s="1271"/>
      <c r="J519" s="22">
        <f>AVERAGE(I528:J1027)</f>
        <v>202.2</v>
      </c>
      <c r="M519" s="1270" t="s">
        <v>22</v>
      </c>
      <c r="N519" s="1271"/>
      <c r="O519" s="1271"/>
      <c r="P519" s="22">
        <f>AVERAGE(O528:P1027)</f>
        <v>185.1</v>
      </c>
      <c r="S519" s="1270" t="s">
        <v>22</v>
      </c>
      <c r="T519" s="1271"/>
      <c r="U519" s="1271"/>
      <c r="V519" s="22">
        <f>AVERAGE(U528:V1027)</f>
        <v>187.7</v>
      </c>
      <c r="Y519" s="1270" t="s">
        <v>22</v>
      </c>
      <c r="Z519" s="1271"/>
      <c r="AA519" s="1271"/>
      <c r="AB519" s="22">
        <f>AVERAGE(AA528:AB1027)</f>
        <v>189.8</v>
      </c>
      <c r="AE519" s="1270" t="s">
        <v>22</v>
      </c>
      <c r="AF519" s="1271"/>
      <c r="AG519" s="1271"/>
      <c r="AH519" s="22">
        <f>AVERAGE(AG528:AH1027)</f>
        <v>205.7</v>
      </c>
      <c r="AK519" s="1270" t="s">
        <v>22</v>
      </c>
      <c r="AL519" s="1271"/>
      <c r="AM519" s="1271"/>
      <c r="AN519" s="22">
        <f>AVERAGE(AM528:AN1027)</f>
        <v>195.2</v>
      </c>
      <c r="AQ519" s="1270" t="s">
        <v>22</v>
      </c>
      <c r="AR519" s="1271"/>
      <c r="AS519" s="1271"/>
      <c r="AT519" s="22">
        <f>AVERAGE(AS528:AT1027)</f>
        <v>196.4</v>
      </c>
      <c r="AW519" s="1270" t="s">
        <v>22</v>
      </c>
      <c r="AX519" s="1271"/>
      <c r="AY519" s="1271"/>
      <c r="AZ519" s="22">
        <f>AVERAGE(AY528:AZ1027)</f>
        <v>193.7</v>
      </c>
    </row>
    <row r="520" spans="1:53" s="17" customFormat="1" ht="33.75" customHeight="1" outlineLevel="1">
      <c r="A520" s="1272" t="s">
        <v>23</v>
      </c>
      <c r="B520" s="1271"/>
      <c r="C520" s="1271"/>
      <c r="D520" s="22">
        <f>D519*1.1</f>
        <v>221.76000000000002</v>
      </c>
      <c r="G520" s="1272" t="s">
        <v>23</v>
      </c>
      <c r="H520" s="1271"/>
      <c r="I520" s="1271"/>
      <c r="J520" s="22">
        <f>J519*1.1</f>
        <v>222.42000000000002</v>
      </c>
      <c r="M520" s="1272" t="s">
        <v>23</v>
      </c>
      <c r="N520" s="1271"/>
      <c r="O520" s="1271"/>
      <c r="P520" s="22">
        <f>P519*1.1</f>
        <v>203.61</v>
      </c>
      <c r="S520" s="1272" t="s">
        <v>23</v>
      </c>
      <c r="T520" s="1271"/>
      <c r="U520" s="1271"/>
      <c r="V520" s="22">
        <f>V519*1.1</f>
        <v>206.47</v>
      </c>
      <c r="Y520" s="1272" t="s">
        <v>23</v>
      </c>
      <c r="Z520" s="1271"/>
      <c r="AA520" s="1271"/>
      <c r="AB520" s="22">
        <f>AB519*1.1</f>
        <v>208.78000000000003</v>
      </c>
      <c r="AE520" s="1272" t="s">
        <v>23</v>
      </c>
      <c r="AF520" s="1271"/>
      <c r="AG520" s="1271"/>
      <c r="AH520" s="22">
        <f>AH519*1.1</f>
        <v>226.27</v>
      </c>
      <c r="AK520" s="1272" t="s">
        <v>23</v>
      </c>
      <c r="AL520" s="1271"/>
      <c r="AM520" s="1271"/>
      <c r="AN520" s="22">
        <f>AN519*1.1</f>
        <v>214.72</v>
      </c>
      <c r="AQ520" s="1272" t="s">
        <v>23</v>
      </c>
      <c r="AR520" s="1271"/>
      <c r="AS520" s="1271"/>
      <c r="AT520" s="22">
        <f>AT519*1.1</f>
        <v>216.04000000000002</v>
      </c>
      <c r="AW520" s="1272" t="s">
        <v>23</v>
      </c>
      <c r="AX520" s="1271"/>
      <c r="AY520" s="1271"/>
      <c r="AZ520" s="22">
        <f>AZ519*1.1</f>
        <v>213.07</v>
      </c>
    </row>
    <row r="521" spans="1:53" s="17" customFormat="1" ht="33.75" customHeight="1" outlineLevel="1">
      <c r="A521" s="1272" t="s">
        <v>24</v>
      </c>
      <c r="B521" s="1271"/>
      <c r="C521" s="1271"/>
      <c r="D521" s="22">
        <f>D519*0.9</f>
        <v>181.44</v>
      </c>
      <c r="G521" s="1272" t="s">
        <v>24</v>
      </c>
      <c r="H521" s="1271"/>
      <c r="I521" s="1271"/>
      <c r="J521" s="22">
        <f>J519*0.9</f>
        <v>181.98</v>
      </c>
      <c r="M521" s="1272" t="s">
        <v>24</v>
      </c>
      <c r="N521" s="1271"/>
      <c r="O521" s="1271"/>
      <c r="P521" s="22">
        <f>P519*0.9</f>
        <v>166.59</v>
      </c>
      <c r="S521" s="1272" t="s">
        <v>24</v>
      </c>
      <c r="T521" s="1271"/>
      <c r="U521" s="1271"/>
      <c r="V521" s="22">
        <f>V519*0.9</f>
        <v>168.93</v>
      </c>
      <c r="Y521" s="1272" t="s">
        <v>24</v>
      </c>
      <c r="Z521" s="1271"/>
      <c r="AA521" s="1271"/>
      <c r="AB521" s="22">
        <f>AB519*0.9</f>
        <v>170.82000000000002</v>
      </c>
      <c r="AE521" s="1272" t="s">
        <v>24</v>
      </c>
      <c r="AF521" s="1271"/>
      <c r="AG521" s="1271"/>
      <c r="AH521" s="22">
        <f>AH519*0.9</f>
        <v>185.13</v>
      </c>
      <c r="AK521" s="1272" t="s">
        <v>24</v>
      </c>
      <c r="AL521" s="1271"/>
      <c r="AM521" s="1271"/>
      <c r="AN521" s="22">
        <f>AN519*0.9</f>
        <v>175.68</v>
      </c>
      <c r="AQ521" s="1272" t="s">
        <v>24</v>
      </c>
      <c r="AR521" s="1271"/>
      <c r="AS521" s="1271"/>
      <c r="AT521" s="22">
        <f>AT519*0.9</f>
        <v>176.76000000000002</v>
      </c>
      <c r="AW521" s="1272" t="s">
        <v>24</v>
      </c>
      <c r="AX521" s="1271"/>
      <c r="AY521" s="1271"/>
      <c r="AZ521" s="22">
        <f>AZ519*0.9</f>
        <v>174.32999999999998</v>
      </c>
    </row>
    <row r="522" spans="1:53" s="17" customFormat="1" ht="31.5" customHeight="1" outlineLevel="1">
      <c r="A522" s="1272" t="s">
        <v>25</v>
      </c>
      <c r="B522" s="1271"/>
      <c r="C522" s="1271"/>
      <c r="D522" s="23">
        <f>SUM(E528:E1027)</f>
        <v>1</v>
      </c>
      <c r="G522" s="1272" t="s">
        <v>25</v>
      </c>
      <c r="H522" s="1271"/>
      <c r="I522" s="1271"/>
      <c r="J522" s="23">
        <f>SUM(K528:K1027)</f>
        <v>1</v>
      </c>
      <c r="M522" s="1272" t="s">
        <v>25</v>
      </c>
      <c r="N522" s="1271"/>
      <c r="O522" s="1271"/>
      <c r="P522" s="23">
        <f>SUM(Q528:Q1027)</f>
        <v>1</v>
      </c>
      <c r="S522" s="1272" t="s">
        <v>25</v>
      </c>
      <c r="T522" s="1271"/>
      <c r="U522" s="1271"/>
      <c r="V522" s="23">
        <f>SUM(W528:W1027)</f>
        <v>1</v>
      </c>
      <c r="Y522" s="1272" t="s">
        <v>25</v>
      </c>
      <c r="Z522" s="1271"/>
      <c r="AA522" s="1271"/>
      <c r="AB522" s="23">
        <f>SUM(AC528:AC1027)</f>
        <v>1</v>
      </c>
      <c r="AE522" s="1272" t="s">
        <v>25</v>
      </c>
      <c r="AF522" s="1271"/>
      <c r="AG522" s="1271"/>
      <c r="AH522" s="23">
        <f>SUM(AI528:AI1027)</f>
        <v>1</v>
      </c>
      <c r="AK522" s="1272" t="s">
        <v>25</v>
      </c>
      <c r="AL522" s="1271"/>
      <c r="AM522" s="1271"/>
      <c r="AN522" s="23">
        <f>SUM(AO528:AO1027)</f>
        <v>1</v>
      </c>
      <c r="AQ522" s="1272" t="s">
        <v>25</v>
      </c>
      <c r="AR522" s="1271"/>
      <c r="AS522" s="1271"/>
      <c r="AT522" s="23">
        <f>SUM(AU528:AU1027)</f>
        <v>1</v>
      </c>
      <c r="AW522" s="1272" t="s">
        <v>25</v>
      </c>
      <c r="AX522" s="1271"/>
      <c r="AY522" s="1271"/>
      <c r="AZ522" s="23">
        <f>SUM(BA528:BA1027)</f>
        <v>1</v>
      </c>
    </row>
    <row r="523" spans="1:53" s="17" customFormat="1" ht="16.75" customHeight="1" outlineLevel="1">
      <c r="A523" s="1270" t="s">
        <v>26</v>
      </c>
      <c r="B523" s="1271"/>
      <c r="C523" s="1271"/>
      <c r="D523" s="88">
        <f>D522/COUNTA(C528:D1027)</f>
        <v>1</v>
      </c>
      <c r="G523" s="1270" t="s">
        <v>26</v>
      </c>
      <c r="H523" s="1271"/>
      <c r="I523" s="1271"/>
      <c r="J523" s="88">
        <f>J522/COUNTA(I528:J1027)</f>
        <v>1</v>
      </c>
      <c r="M523" s="1270" t="s">
        <v>26</v>
      </c>
      <c r="N523" s="1271"/>
      <c r="O523" s="1271"/>
      <c r="P523" s="88">
        <f>P522/COUNTA(O528:P1027)</f>
        <v>1</v>
      </c>
      <c r="S523" s="1270" t="s">
        <v>26</v>
      </c>
      <c r="T523" s="1271"/>
      <c r="U523" s="1271"/>
      <c r="V523" s="88">
        <f>V522/COUNTA(U528:V1027)</f>
        <v>1</v>
      </c>
      <c r="Y523" s="1270" t="s">
        <v>26</v>
      </c>
      <c r="Z523" s="1271"/>
      <c r="AA523" s="1271"/>
      <c r="AB523" s="88">
        <f>AB522/COUNTA(AA528:AB1027)</f>
        <v>1</v>
      </c>
      <c r="AE523" s="1270" t="s">
        <v>26</v>
      </c>
      <c r="AF523" s="1271"/>
      <c r="AG523" s="1271"/>
      <c r="AH523" s="88">
        <f>AH522/COUNTA(AG528:AH1027)</f>
        <v>1</v>
      </c>
      <c r="AK523" s="1270" t="s">
        <v>26</v>
      </c>
      <c r="AL523" s="1271"/>
      <c r="AM523" s="1271"/>
      <c r="AN523" s="88">
        <f>AN522/COUNTA(AM528:AN1027)</f>
        <v>1</v>
      </c>
      <c r="AQ523" s="1270" t="s">
        <v>26</v>
      </c>
      <c r="AR523" s="1271"/>
      <c r="AS523" s="1271"/>
      <c r="AT523" s="88">
        <f>AT522/COUNTA(AS528:AT1027)</f>
        <v>1</v>
      </c>
      <c r="AW523" s="1270" t="s">
        <v>26</v>
      </c>
      <c r="AX523" s="1271"/>
      <c r="AY523" s="1271"/>
      <c r="AZ523" s="88">
        <f>AZ522/COUNTA(AY528:AZ1027)</f>
        <v>1</v>
      </c>
    </row>
    <row r="524" spans="1:53" s="17" customFormat="1" ht="16.75" customHeight="1" outlineLevel="1">
      <c r="A524" s="1270" t="s">
        <v>465</v>
      </c>
      <c r="B524" s="1271"/>
      <c r="C524" s="1271"/>
      <c r="D524" s="722"/>
      <c r="G524" s="1270" t="s">
        <v>465</v>
      </c>
      <c r="H524" s="1271"/>
      <c r="I524" s="1271"/>
      <c r="J524" s="722"/>
      <c r="M524" s="1270" t="s">
        <v>465</v>
      </c>
      <c r="N524" s="1271"/>
      <c r="O524" s="1271"/>
      <c r="P524" s="722"/>
      <c r="S524" s="1270" t="s">
        <v>465</v>
      </c>
      <c r="T524" s="1271"/>
      <c r="U524" s="1271"/>
      <c r="V524" s="722"/>
      <c r="Y524" s="1270" t="s">
        <v>465</v>
      </c>
      <c r="Z524" s="1271"/>
      <c r="AA524" s="1271"/>
      <c r="AB524" s="722"/>
      <c r="AE524" s="1270" t="s">
        <v>465</v>
      </c>
      <c r="AF524" s="1271"/>
      <c r="AG524" s="1271"/>
      <c r="AH524" s="722"/>
      <c r="AK524" s="1270" t="s">
        <v>465</v>
      </c>
      <c r="AL524" s="1271"/>
      <c r="AM524" s="1271"/>
      <c r="AN524" s="722"/>
      <c r="AQ524" s="1270" t="s">
        <v>465</v>
      </c>
      <c r="AR524" s="1271"/>
      <c r="AS524" s="1271"/>
      <c r="AT524" s="722"/>
      <c r="AW524" s="1270" t="s">
        <v>465</v>
      </c>
      <c r="AX524" s="1271"/>
      <c r="AY524" s="1271"/>
      <c r="AZ524" s="722"/>
    </row>
    <row r="525" spans="1:53" s="17" customFormat="1" ht="17.25" customHeight="1" outlineLevel="1" thickBot="1">
      <c r="A525" s="1264" t="s">
        <v>407</v>
      </c>
      <c r="B525" s="1265"/>
      <c r="C525" s="1265"/>
      <c r="D525" s="586" t="e">
        <f>STDEV(C528:C1027)/D519</f>
        <v>#DIV/0!</v>
      </c>
      <c r="G525" s="1264" t="s">
        <v>407</v>
      </c>
      <c r="H525" s="1265"/>
      <c r="I525" s="1265"/>
      <c r="J525" s="586" t="e">
        <f>STDEV(I528:I1027)/J519</f>
        <v>#DIV/0!</v>
      </c>
      <c r="M525" s="1264" t="s">
        <v>407</v>
      </c>
      <c r="N525" s="1265"/>
      <c r="O525" s="1265"/>
      <c r="P525" s="586" t="e">
        <f>STDEV(O528:O1027)/P519</f>
        <v>#DIV/0!</v>
      </c>
      <c r="S525" s="1264" t="s">
        <v>407</v>
      </c>
      <c r="T525" s="1265"/>
      <c r="U525" s="1265"/>
      <c r="V525" s="586" t="e">
        <f>STDEV(U528:U1027)/V519</f>
        <v>#DIV/0!</v>
      </c>
      <c r="Y525" s="1264" t="s">
        <v>407</v>
      </c>
      <c r="Z525" s="1265"/>
      <c r="AA525" s="1265"/>
      <c r="AB525" s="586" t="e">
        <f>STDEV(AA528:AA1027)/AB519</f>
        <v>#DIV/0!</v>
      </c>
      <c r="AE525" s="1264" t="s">
        <v>407</v>
      </c>
      <c r="AF525" s="1265"/>
      <c r="AG525" s="1265"/>
      <c r="AH525" s="586" t="e">
        <f>STDEV(AG528:AG1027)/AH519</f>
        <v>#DIV/0!</v>
      </c>
      <c r="AK525" s="1264" t="s">
        <v>407</v>
      </c>
      <c r="AL525" s="1265"/>
      <c r="AM525" s="1265"/>
      <c r="AN525" s="586" t="e">
        <f>STDEV(AM528:AM1027)/AN519</f>
        <v>#DIV/0!</v>
      </c>
      <c r="AQ525" s="1264" t="s">
        <v>407</v>
      </c>
      <c r="AR525" s="1265"/>
      <c r="AS525" s="1265"/>
      <c r="AT525" s="586" t="e">
        <f>STDEV(AS528:AS1027)/AT519</f>
        <v>#DIV/0!</v>
      </c>
      <c r="AW525" s="1264" t="s">
        <v>407</v>
      </c>
      <c r="AX525" s="1265"/>
      <c r="AY525" s="1265"/>
      <c r="AZ525" s="586" t="e">
        <f>STDEV(AY528:AY1027)/AZ519</f>
        <v>#DIV/0!</v>
      </c>
    </row>
    <row r="526" spans="1:53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customHeight="1" outlineLevel="2">
      <c r="A527" s="1266" t="s">
        <v>27</v>
      </c>
      <c r="B527" s="1267"/>
      <c r="C527" s="1268" t="s">
        <v>28</v>
      </c>
      <c r="D527" s="1269"/>
      <c r="G527" s="1266" t="s">
        <v>27</v>
      </c>
      <c r="H527" s="1267"/>
      <c r="I527" s="1268" t="s">
        <v>28</v>
      </c>
      <c r="J527" s="1269"/>
      <c r="M527" s="1266" t="s">
        <v>27</v>
      </c>
      <c r="N527" s="1267"/>
      <c r="O527" s="1268" t="s">
        <v>28</v>
      </c>
      <c r="P527" s="1269"/>
      <c r="S527" s="1266" t="s">
        <v>27</v>
      </c>
      <c r="T527" s="1267"/>
      <c r="U527" s="1268" t="s">
        <v>28</v>
      </c>
      <c r="V527" s="1269"/>
      <c r="Y527" s="1266" t="s">
        <v>27</v>
      </c>
      <c r="Z527" s="1267"/>
      <c r="AA527" s="1268" t="s">
        <v>28</v>
      </c>
      <c r="AB527" s="1269"/>
      <c r="AE527" s="1266" t="s">
        <v>27</v>
      </c>
      <c r="AF527" s="1267"/>
      <c r="AG527" s="1268" t="s">
        <v>28</v>
      </c>
      <c r="AH527" s="1269"/>
      <c r="AK527" s="1266" t="s">
        <v>27</v>
      </c>
      <c r="AL527" s="1267"/>
      <c r="AM527" s="1268" t="s">
        <v>28</v>
      </c>
      <c r="AN527" s="1269"/>
      <c r="AQ527" s="1266" t="s">
        <v>27</v>
      </c>
      <c r="AR527" s="1267"/>
      <c r="AS527" s="1268" t="s">
        <v>28</v>
      </c>
      <c r="AT527" s="1269"/>
      <c r="AW527" s="1266" t="s">
        <v>27</v>
      </c>
      <c r="AX527" s="1267"/>
      <c r="AY527" s="1268" t="s">
        <v>28</v>
      </c>
      <c r="AZ527" s="1269"/>
    </row>
    <row r="528" spans="1:53" s="17" customFormat="1" ht="16.75" customHeight="1" outlineLevel="2">
      <c r="A528" s="1260">
        <v>1</v>
      </c>
      <c r="B528" s="1261"/>
      <c r="C528" s="1262">
        <v>201.6</v>
      </c>
      <c r="D528" s="1263"/>
      <c r="E528" s="587">
        <f>IF(AND(C528&gt;=D$521,C528&lt;=D$520),1,0)</f>
        <v>1</v>
      </c>
      <c r="G528" s="1260">
        <v>1</v>
      </c>
      <c r="H528" s="1261"/>
      <c r="I528" s="1262">
        <v>202.2</v>
      </c>
      <c r="J528" s="1263"/>
      <c r="K528" s="587">
        <f>IF(AND(I528&gt;=J$521,I528&lt;=J$520),1,0)</f>
        <v>1</v>
      </c>
      <c r="M528" s="1260">
        <v>1</v>
      </c>
      <c r="N528" s="1261"/>
      <c r="O528" s="1262">
        <v>185.1</v>
      </c>
      <c r="P528" s="1263"/>
      <c r="Q528" s="587">
        <f>IF(AND(O528&gt;=P$521,O528&lt;=P$520),1,0)</f>
        <v>1</v>
      </c>
      <c r="S528" s="1260">
        <v>1</v>
      </c>
      <c r="T528" s="1261"/>
      <c r="U528" s="1262">
        <v>187.7</v>
      </c>
      <c r="V528" s="1263"/>
      <c r="W528" s="587">
        <f>IF(AND(U528&gt;=V$521,U528&lt;=V$520),1,0)</f>
        <v>1</v>
      </c>
      <c r="Y528" s="1260">
        <v>1</v>
      </c>
      <c r="Z528" s="1261"/>
      <c r="AA528" s="1262">
        <v>189.8</v>
      </c>
      <c r="AB528" s="1263"/>
      <c r="AC528" s="587">
        <f>IF(AND(AA528&gt;=AB$521,AA528&lt;=AB$520),1,0)</f>
        <v>1</v>
      </c>
      <c r="AE528" s="1260">
        <v>1</v>
      </c>
      <c r="AF528" s="1261"/>
      <c r="AG528" s="1262">
        <v>205.7</v>
      </c>
      <c r="AH528" s="1263"/>
      <c r="AI528" s="587">
        <f>IF(AND(AG528&gt;=AH$521,AG528&lt;=AH$520),1,0)</f>
        <v>1</v>
      </c>
      <c r="AK528" s="1260">
        <v>1</v>
      </c>
      <c r="AL528" s="1261"/>
      <c r="AM528" s="1262">
        <v>195.2</v>
      </c>
      <c r="AN528" s="1263"/>
      <c r="AO528" s="587">
        <f>IF(AND(AM528&gt;=AN$521,AM528&lt;=AN$520),1,0)</f>
        <v>1</v>
      </c>
      <c r="AQ528" s="1260">
        <v>1</v>
      </c>
      <c r="AR528" s="1261"/>
      <c r="AS528" s="1262">
        <v>196.4</v>
      </c>
      <c r="AT528" s="1263"/>
      <c r="AU528" s="587">
        <f>IF(AND(AS528&gt;=AT$521,AS528&lt;=AT$520),1,0)</f>
        <v>1</v>
      </c>
      <c r="AW528" s="1260">
        <v>1</v>
      </c>
      <c r="AX528" s="1261"/>
      <c r="AY528" s="1262">
        <v>193.7</v>
      </c>
      <c r="AZ528" s="1263"/>
      <c r="BA528" s="587">
        <f>IF(AND(AY528&gt;=AZ$521,AY528&lt;=AZ$520),1,0)</f>
        <v>1</v>
      </c>
    </row>
    <row r="529" spans="1:53" s="17" customFormat="1" ht="16.75" customHeight="1" outlineLevel="2">
      <c r="A529" s="1260">
        <v>2</v>
      </c>
      <c r="B529" s="1261"/>
      <c r="C529" s="1262"/>
      <c r="D529" s="1263"/>
      <c r="E529" s="587">
        <f t="shared" ref="E529:E592" si="54">IF(AND(C529&gt;=D$521,C529&lt;=D$520),1,0)</f>
        <v>0</v>
      </c>
      <c r="G529" s="1260">
        <v>2</v>
      </c>
      <c r="H529" s="1261"/>
      <c r="I529" s="1262"/>
      <c r="J529" s="1263"/>
      <c r="K529" s="587">
        <f t="shared" ref="K529:K592" si="55">IF(AND(I529&gt;=J$521,I529&lt;=J$520),1,0)</f>
        <v>0</v>
      </c>
      <c r="M529" s="1260">
        <v>2</v>
      </c>
      <c r="N529" s="1261"/>
      <c r="O529" s="1262"/>
      <c r="P529" s="1263"/>
      <c r="Q529" s="587">
        <f t="shared" ref="Q529:Q592" si="56">IF(AND(O529&gt;=P$521,O529&lt;=P$520),1,0)</f>
        <v>0</v>
      </c>
      <c r="S529" s="1260">
        <v>2</v>
      </c>
      <c r="T529" s="1261"/>
      <c r="U529" s="1262"/>
      <c r="V529" s="1263"/>
      <c r="W529" s="587">
        <f t="shared" ref="W529:W592" si="57">IF(AND(U529&gt;=V$521,U529&lt;=V$520),1,0)</f>
        <v>0</v>
      </c>
      <c r="Y529" s="1260">
        <v>2</v>
      </c>
      <c r="Z529" s="1261"/>
      <c r="AA529" s="1262"/>
      <c r="AB529" s="1263"/>
      <c r="AC529" s="587">
        <f t="shared" ref="AC529:AC592" si="58">IF(AND(AA529&gt;=AB$521,AA529&lt;=AB$520),1,0)</f>
        <v>0</v>
      </c>
      <c r="AE529" s="1260">
        <v>2</v>
      </c>
      <c r="AF529" s="1261"/>
      <c r="AG529" s="1262"/>
      <c r="AH529" s="1263"/>
      <c r="AI529" s="587">
        <f t="shared" ref="AI529:AI592" si="59">IF(AND(AG529&gt;=AH$521,AG529&lt;=AH$520),1,0)</f>
        <v>0</v>
      </c>
      <c r="AK529" s="1260">
        <v>2</v>
      </c>
      <c r="AL529" s="1261"/>
      <c r="AM529" s="1262"/>
      <c r="AN529" s="1263"/>
      <c r="AO529" s="587">
        <f t="shared" ref="AO529:AO592" si="60">IF(AND(AM529&gt;=AN$521,AM529&lt;=AN$520),1,0)</f>
        <v>0</v>
      </c>
      <c r="AQ529" s="1260">
        <v>2</v>
      </c>
      <c r="AR529" s="1261"/>
      <c r="AS529" s="1262"/>
      <c r="AT529" s="1263"/>
      <c r="AU529" s="587">
        <f t="shared" ref="AU529:AU592" si="61">IF(AND(AS529&gt;=AT$521,AS529&lt;=AT$520),1,0)</f>
        <v>0</v>
      </c>
      <c r="AW529" s="1260">
        <v>2</v>
      </c>
      <c r="AX529" s="1261"/>
      <c r="AY529" s="1262"/>
      <c r="AZ529" s="1263"/>
      <c r="BA529" s="587">
        <f t="shared" ref="BA529:BA592" si="62">IF(AND(AY529&gt;=AZ$521,AY529&lt;=AZ$520),1,0)</f>
        <v>0</v>
      </c>
    </row>
    <row r="530" spans="1:53" s="17" customFormat="1" ht="16.75" customHeight="1" outlineLevel="2">
      <c r="A530" s="1260">
        <v>3</v>
      </c>
      <c r="B530" s="1261"/>
      <c r="C530" s="1262"/>
      <c r="D530" s="1263"/>
      <c r="E530" s="587">
        <f t="shared" si="54"/>
        <v>0</v>
      </c>
      <c r="G530" s="1260">
        <v>3</v>
      </c>
      <c r="H530" s="1261"/>
      <c r="I530" s="1262"/>
      <c r="J530" s="1263"/>
      <c r="K530" s="587">
        <f t="shared" si="55"/>
        <v>0</v>
      </c>
      <c r="M530" s="1260">
        <v>3</v>
      </c>
      <c r="N530" s="1261"/>
      <c r="O530" s="1262"/>
      <c r="P530" s="1263"/>
      <c r="Q530" s="587">
        <f t="shared" si="56"/>
        <v>0</v>
      </c>
      <c r="S530" s="1260">
        <v>3</v>
      </c>
      <c r="T530" s="1261"/>
      <c r="U530" s="1262"/>
      <c r="V530" s="1263"/>
      <c r="W530" s="587">
        <f t="shared" si="57"/>
        <v>0</v>
      </c>
      <c r="Y530" s="1260">
        <v>3</v>
      </c>
      <c r="Z530" s="1261"/>
      <c r="AA530" s="1262"/>
      <c r="AB530" s="1263"/>
      <c r="AC530" s="587">
        <f t="shared" si="58"/>
        <v>0</v>
      </c>
      <c r="AE530" s="1260">
        <v>3</v>
      </c>
      <c r="AF530" s="1261"/>
      <c r="AG530" s="1262"/>
      <c r="AH530" s="1263"/>
      <c r="AI530" s="587">
        <f t="shared" si="59"/>
        <v>0</v>
      </c>
      <c r="AK530" s="1260">
        <v>3</v>
      </c>
      <c r="AL530" s="1261"/>
      <c r="AM530" s="1262"/>
      <c r="AN530" s="1263"/>
      <c r="AO530" s="587">
        <f t="shared" si="60"/>
        <v>0</v>
      </c>
      <c r="AQ530" s="1260">
        <v>3</v>
      </c>
      <c r="AR530" s="1261"/>
      <c r="AS530" s="1262"/>
      <c r="AT530" s="1263"/>
      <c r="AU530" s="587">
        <f t="shared" si="61"/>
        <v>0</v>
      </c>
      <c r="AW530" s="1260">
        <v>3</v>
      </c>
      <c r="AX530" s="1261"/>
      <c r="AY530" s="1262"/>
      <c r="AZ530" s="1263"/>
      <c r="BA530" s="587">
        <f t="shared" si="62"/>
        <v>0</v>
      </c>
    </row>
    <row r="531" spans="1:53" s="17" customFormat="1" ht="16.75" customHeight="1" outlineLevel="2">
      <c r="A531" s="1260">
        <v>4</v>
      </c>
      <c r="B531" s="1261"/>
      <c r="C531" s="1262"/>
      <c r="D531" s="1263"/>
      <c r="E531" s="587">
        <f t="shared" si="54"/>
        <v>0</v>
      </c>
      <c r="G531" s="1260">
        <v>4</v>
      </c>
      <c r="H531" s="1261"/>
      <c r="I531" s="1262"/>
      <c r="J531" s="1263"/>
      <c r="K531" s="587">
        <f t="shared" si="55"/>
        <v>0</v>
      </c>
      <c r="M531" s="1260">
        <v>4</v>
      </c>
      <c r="N531" s="1261"/>
      <c r="O531" s="1262"/>
      <c r="P531" s="1263"/>
      <c r="Q531" s="587">
        <f t="shared" si="56"/>
        <v>0</v>
      </c>
      <c r="S531" s="1260">
        <v>4</v>
      </c>
      <c r="T531" s="1261"/>
      <c r="U531" s="1262"/>
      <c r="V531" s="1263"/>
      <c r="W531" s="587">
        <f t="shared" si="57"/>
        <v>0</v>
      </c>
      <c r="Y531" s="1260">
        <v>4</v>
      </c>
      <c r="Z531" s="1261"/>
      <c r="AA531" s="1262"/>
      <c r="AB531" s="1263"/>
      <c r="AC531" s="587">
        <f t="shared" si="58"/>
        <v>0</v>
      </c>
      <c r="AE531" s="1260">
        <v>4</v>
      </c>
      <c r="AF531" s="1261"/>
      <c r="AG531" s="1262"/>
      <c r="AH531" s="1263"/>
      <c r="AI531" s="587">
        <f t="shared" si="59"/>
        <v>0</v>
      </c>
      <c r="AK531" s="1260">
        <v>4</v>
      </c>
      <c r="AL531" s="1261"/>
      <c r="AM531" s="1262"/>
      <c r="AN531" s="1263"/>
      <c r="AO531" s="587">
        <f t="shared" si="60"/>
        <v>0</v>
      </c>
      <c r="AQ531" s="1260">
        <v>4</v>
      </c>
      <c r="AR531" s="1261"/>
      <c r="AS531" s="1262"/>
      <c r="AT531" s="1263"/>
      <c r="AU531" s="587">
        <f t="shared" si="61"/>
        <v>0</v>
      </c>
      <c r="AW531" s="1260">
        <v>4</v>
      </c>
      <c r="AX531" s="1261"/>
      <c r="AY531" s="1262"/>
      <c r="AZ531" s="1263"/>
      <c r="BA531" s="587">
        <f t="shared" si="62"/>
        <v>0</v>
      </c>
    </row>
    <row r="532" spans="1:53" s="17" customFormat="1" ht="16.75" customHeight="1" outlineLevel="2">
      <c r="A532" s="1260">
        <v>5</v>
      </c>
      <c r="B532" s="1261"/>
      <c r="C532" s="1262"/>
      <c r="D532" s="1263"/>
      <c r="E532" s="587">
        <f t="shared" si="54"/>
        <v>0</v>
      </c>
      <c r="G532" s="1260">
        <v>5</v>
      </c>
      <c r="H532" s="1261"/>
      <c r="I532" s="1262"/>
      <c r="J532" s="1263"/>
      <c r="K532" s="587">
        <f t="shared" si="55"/>
        <v>0</v>
      </c>
      <c r="M532" s="1260">
        <v>5</v>
      </c>
      <c r="N532" s="1261"/>
      <c r="O532" s="1262"/>
      <c r="P532" s="1263"/>
      <c r="Q532" s="587">
        <f t="shared" si="56"/>
        <v>0</v>
      </c>
      <c r="S532" s="1260">
        <v>5</v>
      </c>
      <c r="T532" s="1261"/>
      <c r="U532" s="1262"/>
      <c r="V532" s="1263"/>
      <c r="W532" s="587">
        <f t="shared" si="57"/>
        <v>0</v>
      </c>
      <c r="Y532" s="1260">
        <v>5</v>
      </c>
      <c r="Z532" s="1261"/>
      <c r="AA532" s="1262"/>
      <c r="AB532" s="1263"/>
      <c r="AC532" s="587">
        <f t="shared" si="58"/>
        <v>0</v>
      </c>
      <c r="AE532" s="1260">
        <v>5</v>
      </c>
      <c r="AF532" s="1261"/>
      <c r="AG532" s="1262"/>
      <c r="AH532" s="1263"/>
      <c r="AI532" s="587">
        <f t="shared" si="59"/>
        <v>0</v>
      </c>
      <c r="AK532" s="1260">
        <v>5</v>
      </c>
      <c r="AL532" s="1261"/>
      <c r="AM532" s="1262"/>
      <c r="AN532" s="1263"/>
      <c r="AO532" s="587">
        <f t="shared" si="60"/>
        <v>0</v>
      </c>
      <c r="AQ532" s="1260">
        <v>5</v>
      </c>
      <c r="AR532" s="1261"/>
      <c r="AS532" s="1262"/>
      <c r="AT532" s="1263"/>
      <c r="AU532" s="587">
        <f t="shared" si="61"/>
        <v>0</v>
      </c>
      <c r="AW532" s="1260">
        <v>5</v>
      </c>
      <c r="AX532" s="1261"/>
      <c r="AY532" s="1262"/>
      <c r="AZ532" s="1263"/>
      <c r="BA532" s="587">
        <f t="shared" si="62"/>
        <v>0</v>
      </c>
    </row>
    <row r="533" spans="1:53" s="17" customFormat="1" ht="16.75" customHeight="1" outlineLevel="2">
      <c r="A533" s="1260">
        <v>6</v>
      </c>
      <c r="B533" s="1261"/>
      <c r="C533" s="1262"/>
      <c r="D533" s="1263"/>
      <c r="E533" s="587">
        <f t="shared" si="54"/>
        <v>0</v>
      </c>
      <c r="G533" s="1260">
        <v>6</v>
      </c>
      <c r="H533" s="1261"/>
      <c r="I533" s="1262"/>
      <c r="J533" s="1263"/>
      <c r="K533" s="587">
        <f t="shared" si="55"/>
        <v>0</v>
      </c>
      <c r="M533" s="1260">
        <v>6</v>
      </c>
      <c r="N533" s="1261"/>
      <c r="O533" s="1262"/>
      <c r="P533" s="1263"/>
      <c r="Q533" s="587">
        <f t="shared" si="56"/>
        <v>0</v>
      </c>
      <c r="S533" s="1260">
        <v>6</v>
      </c>
      <c r="T533" s="1261"/>
      <c r="U533" s="1262"/>
      <c r="V533" s="1263"/>
      <c r="W533" s="587">
        <f t="shared" si="57"/>
        <v>0</v>
      </c>
      <c r="Y533" s="1260">
        <v>6</v>
      </c>
      <c r="Z533" s="1261"/>
      <c r="AA533" s="1262"/>
      <c r="AB533" s="1263"/>
      <c r="AC533" s="587">
        <f t="shared" si="58"/>
        <v>0</v>
      </c>
      <c r="AE533" s="1260">
        <v>6</v>
      </c>
      <c r="AF533" s="1261"/>
      <c r="AG533" s="1262"/>
      <c r="AH533" s="1263"/>
      <c r="AI533" s="587">
        <f t="shared" si="59"/>
        <v>0</v>
      </c>
      <c r="AK533" s="1260">
        <v>6</v>
      </c>
      <c r="AL533" s="1261"/>
      <c r="AM533" s="1262"/>
      <c r="AN533" s="1263"/>
      <c r="AO533" s="587">
        <f t="shared" si="60"/>
        <v>0</v>
      </c>
      <c r="AQ533" s="1260">
        <v>6</v>
      </c>
      <c r="AR533" s="1261"/>
      <c r="AS533" s="1262"/>
      <c r="AT533" s="1263"/>
      <c r="AU533" s="587">
        <f t="shared" si="61"/>
        <v>0</v>
      </c>
      <c r="AW533" s="1260">
        <v>6</v>
      </c>
      <c r="AX533" s="1261"/>
      <c r="AY533" s="1262"/>
      <c r="AZ533" s="1263"/>
      <c r="BA533" s="587">
        <f t="shared" si="62"/>
        <v>0</v>
      </c>
    </row>
    <row r="534" spans="1:53" s="17" customFormat="1" ht="16.75" customHeight="1" outlineLevel="2">
      <c r="A534" s="1260">
        <v>7</v>
      </c>
      <c r="B534" s="1261"/>
      <c r="C534" s="1262"/>
      <c r="D534" s="1263"/>
      <c r="E534" s="587">
        <f t="shared" si="54"/>
        <v>0</v>
      </c>
      <c r="G534" s="1260">
        <v>7</v>
      </c>
      <c r="H534" s="1261"/>
      <c r="I534" s="1262"/>
      <c r="J534" s="1263"/>
      <c r="K534" s="587">
        <f t="shared" si="55"/>
        <v>0</v>
      </c>
      <c r="M534" s="1260">
        <v>7</v>
      </c>
      <c r="N534" s="1261"/>
      <c r="O534" s="1262"/>
      <c r="P534" s="1263"/>
      <c r="Q534" s="587">
        <f t="shared" si="56"/>
        <v>0</v>
      </c>
      <c r="S534" s="1260">
        <v>7</v>
      </c>
      <c r="T534" s="1261"/>
      <c r="U534" s="1262"/>
      <c r="V534" s="1263"/>
      <c r="W534" s="587">
        <f t="shared" si="57"/>
        <v>0</v>
      </c>
      <c r="Y534" s="1260">
        <v>7</v>
      </c>
      <c r="Z534" s="1261"/>
      <c r="AA534" s="1262"/>
      <c r="AB534" s="1263"/>
      <c r="AC534" s="587">
        <f t="shared" si="58"/>
        <v>0</v>
      </c>
      <c r="AE534" s="1260">
        <v>7</v>
      </c>
      <c r="AF534" s="1261"/>
      <c r="AG534" s="1262"/>
      <c r="AH534" s="1263"/>
      <c r="AI534" s="587">
        <f t="shared" si="59"/>
        <v>0</v>
      </c>
      <c r="AK534" s="1260">
        <v>7</v>
      </c>
      <c r="AL534" s="1261"/>
      <c r="AM534" s="1262"/>
      <c r="AN534" s="1263"/>
      <c r="AO534" s="587">
        <f t="shared" si="60"/>
        <v>0</v>
      </c>
      <c r="AQ534" s="1260">
        <v>7</v>
      </c>
      <c r="AR534" s="1261"/>
      <c r="AS534" s="1262"/>
      <c r="AT534" s="1263"/>
      <c r="AU534" s="587">
        <f t="shared" si="61"/>
        <v>0</v>
      </c>
      <c r="AW534" s="1260">
        <v>7</v>
      </c>
      <c r="AX534" s="1261"/>
      <c r="AY534" s="1262"/>
      <c r="AZ534" s="1263"/>
      <c r="BA534" s="587">
        <f t="shared" si="62"/>
        <v>0</v>
      </c>
    </row>
    <row r="535" spans="1:53" s="17" customFormat="1" ht="16.75" customHeight="1" outlineLevel="2">
      <c r="A535" s="1260">
        <v>8</v>
      </c>
      <c r="B535" s="1261"/>
      <c r="C535" s="1262"/>
      <c r="D535" s="1263"/>
      <c r="E535" s="587">
        <f t="shared" si="54"/>
        <v>0</v>
      </c>
      <c r="G535" s="1260">
        <v>8</v>
      </c>
      <c r="H535" s="1261"/>
      <c r="I535" s="1262"/>
      <c r="J535" s="1263"/>
      <c r="K535" s="587">
        <f t="shared" si="55"/>
        <v>0</v>
      </c>
      <c r="M535" s="1260">
        <v>8</v>
      </c>
      <c r="N535" s="1261"/>
      <c r="O535" s="1262"/>
      <c r="P535" s="1263"/>
      <c r="Q535" s="587">
        <f t="shared" si="56"/>
        <v>0</v>
      </c>
      <c r="S535" s="1260">
        <v>8</v>
      </c>
      <c r="T535" s="1261"/>
      <c r="U535" s="1262"/>
      <c r="V535" s="1263"/>
      <c r="W535" s="587">
        <f t="shared" si="57"/>
        <v>0</v>
      </c>
      <c r="Y535" s="1260">
        <v>8</v>
      </c>
      <c r="Z535" s="1261"/>
      <c r="AA535" s="1262"/>
      <c r="AB535" s="1263"/>
      <c r="AC535" s="587">
        <f t="shared" si="58"/>
        <v>0</v>
      </c>
      <c r="AE535" s="1260">
        <v>8</v>
      </c>
      <c r="AF535" s="1261"/>
      <c r="AG535" s="1262"/>
      <c r="AH535" s="1263"/>
      <c r="AI535" s="587">
        <f t="shared" si="59"/>
        <v>0</v>
      </c>
      <c r="AK535" s="1260">
        <v>8</v>
      </c>
      <c r="AL535" s="1261"/>
      <c r="AM535" s="1262"/>
      <c r="AN535" s="1263"/>
      <c r="AO535" s="587">
        <f t="shared" si="60"/>
        <v>0</v>
      </c>
      <c r="AQ535" s="1260">
        <v>8</v>
      </c>
      <c r="AR535" s="1261"/>
      <c r="AS535" s="1262"/>
      <c r="AT535" s="1263"/>
      <c r="AU535" s="587">
        <f t="shared" si="61"/>
        <v>0</v>
      </c>
      <c r="AW535" s="1260">
        <v>8</v>
      </c>
      <c r="AX535" s="1261"/>
      <c r="AY535" s="1262"/>
      <c r="AZ535" s="1263"/>
      <c r="BA535" s="587">
        <f t="shared" si="62"/>
        <v>0</v>
      </c>
    </row>
    <row r="536" spans="1:53" s="17" customFormat="1" ht="16.75" customHeight="1" outlineLevel="2">
      <c r="A536" s="1260">
        <v>9</v>
      </c>
      <c r="B536" s="1261"/>
      <c r="C536" s="1262"/>
      <c r="D536" s="1263"/>
      <c r="E536" s="587">
        <f t="shared" si="54"/>
        <v>0</v>
      </c>
      <c r="G536" s="1260">
        <v>9</v>
      </c>
      <c r="H536" s="1261"/>
      <c r="I536" s="1262"/>
      <c r="J536" s="1263"/>
      <c r="K536" s="587">
        <f t="shared" si="55"/>
        <v>0</v>
      </c>
      <c r="M536" s="1260">
        <v>9</v>
      </c>
      <c r="N536" s="1261"/>
      <c r="O536" s="1262"/>
      <c r="P536" s="1263"/>
      <c r="Q536" s="587">
        <f t="shared" si="56"/>
        <v>0</v>
      </c>
      <c r="S536" s="1260">
        <v>9</v>
      </c>
      <c r="T536" s="1261"/>
      <c r="U536" s="1262"/>
      <c r="V536" s="1263"/>
      <c r="W536" s="587">
        <f t="shared" si="57"/>
        <v>0</v>
      </c>
      <c r="Y536" s="1260">
        <v>9</v>
      </c>
      <c r="Z536" s="1261"/>
      <c r="AA536" s="1262"/>
      <c r="AB536" s="1263"/>
      <c r="AC536" s="587">
        <f t="shared" si="58"/>
        <v>0</v>
      </c>
      <c r="AE536" s="1260">
        <v>9</v>
      </c>
      <c r="AF536" s="1261"/>
      <c r="AG536" s="1262"/>
      <c r="AH536" s="1263"/>
      <c r="AI536" s="587">
        <f t="shared" si="59"/>
        <v>0</v>
      </c>
      <c r="AK536" s="1260">
        <v>9</v>
      </c>
      <c r="AL536" s="1261"/>
      <c r="AM536" s="1262"/>
      <c r="AN536" s="1263"/>
      <c r="AO536" s="587">
        <f t="shared" si="60"/>
        <v>0</v>
      </c>
      <c r="AQ536" s="1260">
        <v>9</v>
      </c>
      <c r="AR536" s="1261"/>
      <c r="AS536" s="1262"/>
      <c r="AT536" s="1263"/>
      <c r="AU536" s="587">
        <f t="shared" si="61"/>
        <v>0</v>
      </c>
      <c r="AW536" s="1260">
        <v>9</v>
      </c>
      <c r="AX536" s="1261"/>
      <c r="AY536" s="1262"/>
      <c r="AZ536" s="1263"/>
      <c r="BA536" s="587">
        <f t="shared" si="62"/>
        <v>0</v>
      </c>
    </row>
    <row r="537" spans="1:53" s="17" customFormat="1" ht="16.75" customHeight="1" outlineLevel="2">
      <c r="A537" s="1260">
        <v>10</v>
      </c>
      <c r="B537" s="1261"/>
      <c r="C537" s="1262"/>
      <c r="D537" s="1263"/>
      <c r="E537" s="587">
        <f t="shared" si="54"/>
        <v>0</v>
      </c>
      <c r="G537" s="1260">
        <v>10</v>
      </c>
      <c r="H537" s="1261"/>
      <c r="I537" s="1262"/>
      <c r="J537" s="1263"/>
      <c r="K537" s="587">
        <f t="shared" si="55"/>
        <v>0</v>
      </c>
      <c r="M537" s="1260">
        <v>10</v>
      </c>
      <c r="N537" s="1261"/>
      <c r="O537" s="1262"/>
      <c r="P537" s="1263"/>
      <c r="Q537" s="587">
        <f t="shared" si="56"/>
        <v>0</v>
      </c>
      <c r="S537" s="1260">
        <v>10</v>
      </c>
      <c r="T537" s="1261"/>
      <c r="U537" s="1262"/>
      <c r="V537" s="1263"/>
      <c r="W537" s="587">
        <f t="shared" si="57"/>
        <v>0</v>
      </c>
      <c r="Y537" s="1260">
        <v>10</v>
      </c>
      <c r="Z537" s="1261"/>
      <c r="AA537" s="1262"/>
      <c r="AB537" s="1263"/>
      <c r="AC537" s="587">
        <f t="shared" si="58"/>
        <v>0</v>
      </c>
      <c r="AE537" s="1260">
        <v>10</v>
      </c>
      <c r="AF537" s="1261"/>
      <c r="AG537" s="1262"/>
      <c r="AH537" s="1263"/>
      <c r="AI537" s="587">
        <f t="shared" si="59"/>
        <v>0</v>
      </c>
      <c r="AK537" s="1260">
        <v>10</v>
      </c>
      <c r="AL537" s="1261"/>
      <c r="AM537" s="1262"/>
      <c r="AN537" s="1263"/>
      <c r="AO537" s="587">
        <f t="shared" si="60"/>
        <v>0</v>
      </c>
      <c r="AQ537" s="1260">
        <v>10</v>
      </c>
      <c r="AR537" s="1261"/>
      <c r="AS537" s="1262"/>
      <c r="AT537" s="1263"/>
      <c r="AU537" s="587">
        <f t="shared" si="61"/>
        <v>0</v>
      </c>
      <c r="AW537" s="1260">
        <v>10</v>
      </c>
      <c r="AX537" s="1261"/>
      <c r="AY537" s="1262"/>
      <c r="AZ537" s="1263"/>
      <c r="BA537" s="587">
        <f t="shared" si="62"/>
        <v>0</v>
      </c>
    </row>
    <row r="538" spans="1:53" s="17" customFormat="1" ht="16.75" customHeight="1" outlineLevel="2">
      <c r="A538" s="1260">
        <v>11</v>
      </c>
      <c r="B538" s="1261"/>
      <c r="C538" s="1262"/>
      <c r="D538" s="1263"/>
      <c r="E538" s="587">
        <f t="shared" si="54"/>
        <v>0</v>
      </c>
      <c r="G538" s="1260">
        <v>11</v>
      </c>
      <c r="H538" s="1261"/>
      <c r="I538" s="1262"/>
      <c r="J538" s="1263"/>
      <c r="K538" s="587">
        <f t="shared" si="55"/>
        <v>0</v>
      </c>
      <c r="M538" s="1260">
        <v>11</v>
      </c>
      <c r="N538" s="1261"/>
      <c r="O538" s="1262"/>
      <c r="P538" s="1263"/>
      <c r="Q538" s="587">
        <f t="shared" si="56"/>
        <v>0</v>
      </c>
      <c r="S538" s="1260">
        <v>11</v>
      </c>
      <c r="T538" s="1261"/>
      <c r="U538" s="1262"/>
      <c r="V538" s="1263"/>
      <c r="W538" s="587">
        <f t="shared" si="57"/>
        <v>0</v>
      </c>
      <c r="Y538" s="1260">
        <v>11</v>
      </c>
      <c r="Z538" s="1261"/>
      <c r="AA538" s="1262"/>
      <c r="AB538" s="1263"/>
      <c r="AC538" s="587">
        <f t="shared" si="58"/>
        <v>0</v>
      </c>
      <c r="AE538" s="1260">
        <v>11</v>
      </c>
      <c r="AF538" s="1261"/>
      <c r="AG538" s="1262"/>
      <c r="AH538" s="1263"/>
      <c r="AI538" s="587">
        <f t="shared" si="59"/>
        <v>0</v>
      </c>
      <c r="AK538" s="1260">
        <v>11</v>
      </c>
      <c r="AL538" s="1261"/>
      <c r="AM538" s="1262"/>
      <c r="AN538" s="1263"/>
      <c r="AO538" s="587">
        <f t="shared" si="60"/>
        <v>0</v>
      </c>
      <c r="AQ538" s="1260">
        <v>11</v>
      </c>
      <c r="AR538" s="1261"/>
      <c r="AS538" s="1262"/>
      <c r="AT538" s="1263"/>
      <c r="AU538" s="587">
        <f t="shared" si="61"/>
        <v>0</v>
      </c>
      <c r="AW538" s="1260">
        <v>11</v>
      </c>
      <c r="AX538" s="1261"/>
      <c r="AY538" s="1262"/>
      <c r="AZ538" s="1263"/>
      <c r="BA538" s="587">
        <f t="shared" si="62"/>
        <v>0</v>
      </c>
    </row>
    <row r="539" spans="1:53" s="17" customFormat="1" ht="16.75" customHeight="1" outlineLevel="2">
      <c r="A539" s="1260">
        <v>12</v>
      </c>
      <c r="B539" s="1261"/>
      <c r="C539" s="1262"/>
      <c r="D539" s="1263"/>
      <c r="E539" s="587">
        <f t="shared" si="54"/>
        <v>0</v>
      </c>
      <c r="G539" s="1260">
        <v>12</v>
      </c>
      <c r="H539" s="1261"/>
      <c r="I539" s="1262"/>
      <c r="J539" s="1263"/>
      <c r="K539" s="587">
        <f t="shared" si="55"/>
        <v>0</v>
      </c>
      <c r="M539" s="1260">
        <v>12</v>
      </c>
      <c r="N539" s="1261"/>
      <c r="O539" s="1262"/>
      <c r="P539" s="1263"/>
      <c r="Q539" s="587">
        <f t="shared" si="56"/>
        <v>0</v>
      </c>
      <c r="S539" s="1260">
        <v>12</v>
      </c>
      <c r="T539" s="1261"/>
      <c r="U539" s="1262"/>
      <c r="V539" s="1263"/>
      <c r="W539" s="587">
        <f t="shared" si="57"/>
        <v>0</v>
      </c>
      <c r="Y539" s="1260">
        <v>12</v>
      </c>
      <c r="Z539" s="1261"/>
      <c r="AA539" s="1262"/>
      <c r="AB539" s="1263"/>
      <c r="AC539" s="587">
        <f t="shared" si="58"/>
        <v>0</v>
      </c>
      <c r="AE539" s="1260">
        <v>12</v>
      </c>
      <c r="AF539" s="1261"/>
      <c r="AG539" s="1262"/>
      <c r="AH539" s="1263"/>
      <c r="AI539" s="587">
        <f t="shared" si="59"/>
        <v>0</v>
      </c>
      <c r="AK539" s="1260">
        <v>12</v>
      </c>
      <c r="AL539" s="1261"/>
      <c r="AM539" s="1262"/>
      <c r="AN539" s="1263"/>
      <c r="AO539" s="587">
        <f t="shared" si="60"/>
        <v>0</v>
      </c>
      <c r="AQ539" s="1260">
        <v>12</v>
      </c>
      <c r="AR539" s="1261"/>
      <c r="AS539" s="1262"/>
      <c r="AT539" s="1263"/>
      <c r="AU539" s="587">
        <f t="shared" si="61"/>
        <v>0</v>
      </c>
      <c r="AW539" s="1260">
        <v>12</v>
      </c>
      <c r="AX539" s="1261"/>
      <c r="AY539" s="1262"/>
      <c r="AZ539" s="1263"/>
      <c r="BA539" s="587">
        <f t="shared" si="62"/>
        <v>0</v>
      </c>
    </row>
    <row r="540" spans="1:53" s="17" customFormat="1" ht="16.75" customHeight="1" outlineLevel="2">
      <c r="A540" s="1260">
        <v>13</v>
      </c>
      <c r="B540" s="1261"/>
      <c r="C540" s="1262"/>
      <c r="D540" s="1263"/>
      <c r="E540" s="587">
        <f t="shared" si="54"/>
        <v>0</v>
      </c>
      <c r="G540" s="1260">
        <v>13</v>
      </c>
      <c r="H540" s="1261"/>
      <c r="I540" s="1262"/>
      <c r="J540" s="1263"/>
      <c r="K540" s="587">
        <f t="shared" si="55"/>
        <v>0</v>
      </c>
      <c r="M540" s="1260">
        <v>13</v>
      </c>
      <c r="N540" s="1261"/>
      <c r="O540" s="1262"/>
      <c r="P540" s="1263"/>
      <c r="Q540" s="587">
        <f t="shared" si="56"/>
        <v>0</v>
      </c>
      <c r="S540" s="1260">
        <v>13</v>
      </c>
      <c r="T540" s="1261"/>
      <c r="U540" s="1262"/>
      <c r="V540" s="1263"/>
      <c r="W540" s="587">
        <f t="shared" si="57"/>
        <v>0</v>
      </c>
      <c r="Y540" s="1260">
        <v>13</v>
      </c>
      <c r="Z540" s="1261"/>
      <c r="AA540" s="1262"/>
      <c r="AB540" s="1263"/>
      <c r="AC540" s="587">
        <f t="shared" si="58"/>
        <v>0</v>
      </c>
      <c r="AE540" s="1260">
        <v>13</v>
      </c>
      <c r="AF540" s="1261"/>
      <c r="AG540" s="1262"/>
      <c r="AH540" s="1263"/>
      <c r="AI540" s="587">
        <f t="shared" si="59"/>
        <v>0</v>
      </c>
      <c r="AK540" s="1260">
        <v>13</v>
      </c>
      <c r="AL540" s="1261"/>
      <c r="AM540" s="1262"/>
      <c r="AN540" s="1263"/>
      <c r="AO540" s="587">
        <f t="shared" si="60"/>
        <v>0</v>
      </c>
      <c r="AQ540" s="1260">
        <v>13</v>
      </c>
      <c r="AR540" s="1261"/>
      <c r="AS540" s="1262"/>
      <c r="AT540" s="1263"/>
      <c r="AU540" s="587">
        <f t="shared" si="61"/>
        <v>0</v>
      </c>
      <c r="AW540" s="1260">
        <v>13</v>
      </c>
      <c r="AX540" s="1261"/>
      <c r="AY540" s="1262"/>
      <c r="AZ540" s="1263"/>
      <c r="BA540" s="587">
        <f t="shared" si="62"/>
        <v>0</v>
      </c>
    </row>
    <row r="541" spans="1:53" s="17" customFormat="1" ht="16.75" customHeight="1" outlineLevel="2">
      <c r="A541" s="1260">
        <v>14</v>
      </c>
      <c r="B541" s="1261"/>
      <c r="C541" s="1262"/>
      <c r="D541" s="1263"/>
      <c r="E541" s="587">
        <f t="shared" si="54"/>
        <v>0</v>
      </c>
      <c r="G541" s="1260">
        <v>14</v>
      </c>
      <c r="H541" s="1261"/>
      <c r="I541" s="1262"/>
      <c r="J541" s="1263"/>
      <c r="K541" s="587">
        <f t="shared" si="55"/>
        <v>0</v>
      </c>
      <c r="M541" s="1260">
        <v>14</v>
      </c>
      <c r="N541" s="1261"/>
      <c r="O541" s="1262"/>
      <c r="P541" s="1263"/>
      <c r="Q541" s="587">
        <f t="shared" si="56"/>
        <v>0</v>
      </c>
      <c r="S541" s="1260">
        <v>14</v>
      </c>
      <c r="T541" s="1261"/>
      <c r="U541" s="1262"/>
      <c r="V541" s="1263"/>
      <c r="W541" s="587">
        <f t="shared" si="57"/>
        <v>0</v>
      </c>
      <c r="Y541" s="1260">
        <v>14</v>
      </c>
      <c r="Z541" s="1261"/>
      <c r="AA541" s="1262"/>
      <c r="AB541" s="1263"/>
      <c r="AC541" s="587">
        <f t="shared" si="58"/>
        <v>0</v>
      </c>
      <c r="AE541" s="1260">
        <v>14</v>
      </c>
      <c r="AF541" s="1261"/>
      <c r="AG541" s="1262"/>
      <c r="AH541" s="1263"/>
      <c r="AI541" s="587">
        <f t="shared" si="59"/>
        <v>0</v>
      </c>
      <c r="AK541" s="1260">
        <v>14</v>
      </c>
      <c r="AL541" s="1261"/>
      <c r="AM541" s="1262"/>
      <c r="AN541" s="1263"/>
      <c r="AO541" s="587">
        <f t="shared" si="60"/>
        <v>0</v>
      </c>
      <c r="AQ541" s="1260">
        <v>14</v>
      </c>
      <c r="AR541" s="1261"/>
      <c r="AS541" s="1262"/>
      <c r="AT541" s="1263"/>
      <c r="AU541" s="587">
        <f t="shared" si="61"/>
        <v>0</v>
      </c>
      <c r="AW541" s="1260">
        <v>14</v>
      </c>
      <c r="AX541" s="1261"/>
      <c r="AY541" s="1262"/>
      <c r="AZ541" s="1263"/>
      <c r="BA541" s="587">
        <f t="shared" si="62"/>
        <v>0</v>
      </c>
    </row>
    <row r="542" spans="1:53" s="17" customFormat="1" ht="16.75" customHeight="1" outlineLevel="2">
      <c r="A542" s="1260">
        <v>15</v>
      </c>
      <c r="B542" s="1261"/>
      <c r="C542" s="1262"/>
      <c r="D542" s="1263"/>
      <c r="E542" s="587">
        <f t="shared" si="54"/>
        <v>0</v>
      </c>
      <c r="G542" s="1260">
        <v>15</v>
      </c>
      <c r="H542" s="1261"/>
      <c r="I542" s="1262"/>
      <c r="J542" s="1263"/>
      <c r="K542" s="587">
        <f t="shared" si="55"/>
        <v>0</v>
      </c>
      <c r="M542" s="1260">
        <v>15</v>
      </c>
      <c r="N542" s="1261"/>
      <c r="O542" s="1262"/>
      <c r="P542" s="1263"/>
      <c r="Q542" s="587">
        <f t="shared" si="56"/>
        <v>0</v>
      </c>
      <c r="S542" s="1260">
        <v>15</v>
      </c>
      <c r="T542" s="1261"/>
      <c r="U542" s="1262"/>
      <c r="V542" s="1263"/>
      <c r="W542" s="587">
        <f t="shared" si="57"/>
        <v>0</v>
      </c>
      <c r="Y542" s="1260">
        <v>15</v>
      </c>
      <c r="Z542" s="1261"/>
      <c r="AA542" s="1262"/>
      <c r="AB542" s="1263"/>
      <c r="AC542" s="587">
        <f t="shared" si="58"/>
        <v>0</v>
      </c>
      <c r="AE542" s="1260">
        <v>15</v>
      </c>
      <c r="AF542" s="1261"/>
      <c r="AG542" s="1262"/>
      <c r="AH542" s="1263"/>
      <c r="AI542" s="587">
        <f t="shared" si="59"/>
        <v>0</v>
      </c>
      <c r="AK542" s="1260">
        <v>15</v>
      </c>
      <c r="AL542" s="1261"/>
      <c r="AM542" s="1262"/>
      <c r="AN542" s="1263"/>
      <c r="AO542" s="587">
        <f t="shared" si="60"/>
        <v>0</v>
      </c>
      <c r="AQ542" s="1260">
        <v>15</v>
      </c>
      <c r="AR542" s="1261"/>
      <c r="AS542" s="1262"/>
      <c r="AT542" s="1263"/>
      <c r="AU542" s="587">
        <f t="shared" si="61"/>
        <v>0</v>
      </c>
      <c r="AW542" s="1260">
        <v>15</v>
      </c>
      <c r="AX542" s="1261"/>
      <c r="AY542" s="1262"/>
      <c r="AZ542" s="1263"/>
      <c r="BA542" s="587">
        <f t="shared" si="62"/>
        <v>0</v>
      </c>
    </row>
    <row r="543" spans="1:53" s="17" customFormat="1" ht="16.75" customHeight="1" outlineLevel="2">
      <c r="A543" s="1260">
        <v>16</v>
      </c>
      <c r="B543" s="1261"/>
      <c r="C543" s="1262"/>
      <c r="D543" s="1263"/>
      <c r="E543" s="587">
        <f t="shared" si="54"/>
        <v>0</v>
      </c>
      <c r="G543" s="1260">
        <v>16</v>
      </c>
      <c r="H543" s="1261"/>
      <c r="I543" s="1262"/>
      <c r="J543" s="1263"/>
      <c r="K543" s="587">
        <f t="shared" si="55"/>
        <v>0</v>
      </c>
      <c r="M543" s="1260">
        <v>16</v>
      </c>
      <c r="N543" s="1261"/>
      <c r="O543" s="1262"/>
      <c r="P543" s="1263"/>
      <c r="Q543" s="587">
        <f t="shared" si="56"/>
        <v>0</v>
      </c>
      <c r="S543" s="1260">
        <v>16</v>
      </c>
      <c r="T543" s="1261"/>
      <c r="U543" s="1262"/>
      <c r="V543" s="1263"/>
      <c r="W543" s="587">
        <f t="shared" si="57"/>
        <v>0</v>
      </c>
      <c r="Y543" s="1260">
        <v>16</v>
      </c>
      <c r="Z543" s="1261"/>
      <c r="AA543" s="1262"/>
      <c r="AB543" s="1263"/>
      <c r="AC543" s="587">
        <f t="shared" si="58"/>
        <v>0</v>
      </c>
      <c r="AE543" s="1260">
        <v>16</v>
      </c>
      <c r="AF543" s="1261"/>
      <c r="AG543" s="1262"/>
      <c r="AH543" s="1263"/>
      <c r="AI543" s="587">
        <f t="shared" si="59"/>
        <v>0</v>
      </c>
      <c r="AK543" s="1260">
        <v>16</v>
      </c>
      <c r="AL543" s="1261"/>
      <c r="AM543" s="1262"/>
      <c r="AN543" s="1263"/>
      <c r="AO543" s="587">
        <f t="shared" si="60"/>
        <v>0</v>
      </c>
      <c r="AQ543" s="1260">
        <v>16</v>
      </c>
      <c r="AR543" s="1261"/>
      <c r="AS543" s="1262"/>
      <c r="AT543" s="1263"/>
      <c r="AU543" s="587">
        <f t="shared" si="61"/>
        <v>0</v>
      </c>
      <c r="AW543" s="1260">
        <v>16</v>
      </c>
      <c r="AX543" s="1261"/>
      <c r="AY543" s="1262"/>
      <c r="AZ543" s="1263"/>
      <c r="BA543" s="587">
        <f t="shared" si="62"/>
        <v>0</v>
      </c>
    </row>
    <row r="544" spans="1:53" s="17" customFormat="1" ht="16.75" customHeight="1" outlineLevel="2">
      <c r="A544" s="1260">
        <v>17</v>
      </c>
      <c r="B544" s="1261"/>
      <c r="C544" s="1262"/>
      <c r="D544" s="1263"/>
      <c r="E544" s="587">
        <f t="shared" si="54"/>
        <v>0</v>
      </c>
      <c r="G544" s="1260">
        <v>17</v>
      </c>
      <c r="H544" s="1261"/>
      <c r="I544" s="1262"/>
      <c r="J544" s="1263"/>
      <c r="K544" s="587">
        <f t="shared" si="55"/>
        <v>0</v>
      </c>
      <c r="M544" s="1260">
        <v>17</v>
      </c>
      <c r="N544" s="1261"/>
      <c r="O544" s="1262"/>
      <c r="P544" s="1263"/>
      <c r="Q544" s="587">
        <f t="shared" si="56"/>
        <v>0</v>
      </c>
      <c r="S544" s="1260">
        <v>17</v>
      </c>
      <c r="T544" s="1261"/>
      <c r="U544" s="1262"/>
      <c r="V544" s="1263"/>
      <c r="W544" s="587">
        <f t="shared" si="57"/>
        <v>0</v>
      </c>
      <c r="Y544" s="1260">
        <v>17</v>
      </c>
      <c r="Z544" s="1261"/>
      <c r="AA544" s="1262"/>
      <c r="AB544" s="1263"/>
      <c r="AC544" s="587">
        <f t="shared" si="58"/>
        <v>0</v>
      </c>
      <c r="AE544" s="1260">
        <v>17</v>
      </c>
      <c r="AF544" s="1261"/>
      <c r="AG544" s="1262"/>
      <c r="AH544" s="1263"/>
      <c r="AI544" s="587">
        <f t="shared" si="59"/>
        <v>0</v>
      </c>
      <c r="AK544" s="1260">
        <v>17</v>
      </c>
      <c r="AL544" s="1261"/>
      <c r="AM544" s="1262"/>
      <c r="AN544" s="1263"/>
      <c r="AO544" s="587">
        <f t="shared" si="60"/>
        <v>0</v>
      </c>
      <c r="AQ544" s="1260">
        <v>17</v>
      </c>
      <c r="AR544" s="1261"/>
      <c r="AS544" s="1262"/>
      <c r="AT544" s="1263"/>
      <c r="AU544" s="587">
        <f t="shared" si="61"/>
        <v>0</v>
      </c>
      <c r="AW544" s="1260">
        <v>17</v>
      </c>
      <c r="AX544" s="1261"/>
      <c r="AY544" s="1262"/>
      <c r="AZ544" s="1263"/>
      <c r="BA544" s="587">
        <f t="shared" si="62"/>
        <v>0</v>
      </c>
    </row>
    <row r="545" spans="1:53" s="17" customFormat="1" ht="16.75" customHeight="1" outlineLevel="2">
      <c r="A545" s="1260">
        <v>18</v>
      </c>
      <c r="B545" s="1261"/>
      <c r="C545" s="1262"/>
      <c r="D545" s="1263"/>
      <c r="E545" s="587">
        <f t="shared" si="54"/>
        <v>0</v>
      </c>
      <c r="G545" s="1260">
        <v>18</v>
      </c>
      <c r="H545" s="1261"/>
      <c r="I545" s="1262"/>
      <c r="J545" s="1263"/>
      <c r="K545" s="587">
        <f t="shared" si="55"/>
        <v>0</v>
      </c>
      <c r="M545" s="1260">
        <v>18</v>
      </c>
      <c r="N545" s="1261"/>
      <c r="O545" s="1262"/>
      <c r="P545" s="1263"/>
      <c r="Q545" s="587">
        <f t="shared" si="56"/>
        <v>0</v>
      </c>
      <c r="S545" s="1260">
        <v>18</v>
      </c>
      <c r="T545" s="1261"/>
      <c r="U545" s="1262"/>
      <c r="V545" s="1263"/>
      <c r="W545" s="587">
        <f t="shared" si="57"/>
        <v>0</v>
      </c>
      <c r="Y545" s="1260">
        <v>18</v>
      </c>
      <c r="Z545" s="1261"/>
      <c r="AA545" s="1262"/>
      <c r="AB545" s="1263"/>
      <c r="AC545" s="587">
        <f t="shared" si="58"/>
        <v>0</v>
      </c>
      <c r="AE545" s="1260">
        <v>18</v>
      </c>
      <c r="AF545" s="1261"/>
      <c r="AG545" s="1262"/>
      <c r="AH545" s="1263"/>
      <c r="AI545" s="587">
        <f t="shared" si="59"/>
        <v>0</v>
      </c>
      <c r="AK545" s="1260">
        <v>18</v>
      </c>
      <c r="AL545" s="1261"/>
      <c r="AM545" s="1262"/>
      <c r="AN545" s="1263"/>
      <c r="AO545" s="587">
        <f t="shared" si="60"/>
        <v>0</v>
      </c>
      <c r="AQ545" s="1260">
        <v>18</v>
      </c>
      <c r="AR545" s="1261"/>
      <c r="AS545" s="1262"/>
      <c r="AT545" s="1263"/>
      <c r="AU545" s="587">
        <f t="shared" si="61"/>
        <v>0</v>
      </c>
      <c r="AW545" s="1260">
        <v>18</v>
      </c>
      <c r="AX545" s="1261"/>
      <c r="AY545" s="1262"/>
      <c r="AZ545" s="1263"/>
      <c r="BA545" s="587">
        <f t="shared" si="62"/>
        <v>0</v>
      </c>
    </row>
    <row r="546" spans="1:53" s="17" customFormat="1" ht="16.75" customHeight="1" outlineLevel="2">
      <c r="A546" s="1260">
        <v>19</v>
      </c>
      <c r="B546" s="1261"/>
      <c r="C546" s="1262"/>
      <c r="D546" s="1263"/>
      <c r="E546" s="587">
        <f t="shared" si="54"/>
        <v>0</v>
      </c>
      <c r="G546" s="1260">
        <v>19</v>
      </c>
      <c r="H546" s="1261"/>
      <c r="I546" s="1262"/>
      <c r="J546" s="1263"/>
      <c r="K546" s="587">
        <f t="shared" si="55"/>
        <v>0</v>
      </c>
      <c r="M546" s="1260">
        <v>19</v>
      </c>
      <c r="N546" s="1261"/>
      <c r="O546" s="1262"/>
      <c r="P546" s="1263"/>
      <c r="Q546" s="587">
        <f t="shared" si="56"/>
        <v>0</v>
      </c>
      <c r="S546" s="1260">
        <v>19</v>
      </c>
      <c r="T546" s="1261"/>
      <c r="U546" s="1262"/>
      <c r="V546" s="1263"/>
      <c r="W546" s="587">
        <f t="shared" si="57"/>
        <v>0</v>
      </c>
      <c r="Y546" s="1260">
        <v>19</v>
      </c>
      <c r="Z546" s="1261"/>
      <c r="AA546" s="1262"/>
      <c r="AB546" s="1263"/>
      <c r="AC546" s="587">
        <f t="shared" si="58"/>
        <v>0</v>
      </c>
      <c r="AE546" s="1260">
        <v>19</v>
      </c>
      <c r="AF546" s="1261"/>
      <c r="AG546" s="1262"/>
      <c r="AH546" s="1263"/>
      <c r="AI546" s="587">
        <f t="shared" si="59"/>
        <v>0</v>
      </c>
      <c r="AK546" s="1260">
        <v>19</v>
      </c>
      <c r="AL546" s="1261"/>
      <c r="AM546" s="1262"/>
      <c r="AN546" s="1263"/>
      <c r="AO546" s="587">
        <f t="shared" si="60"/>
        <v>0</v>
      </c>
      <c r="AQ546" s="1260">
        <v>19</v>
      </c>
      <c r="AR546" s="1261"/>
      <c r="AS546" s="1262"/>
      <c r="AT546" s="1263"/>
      <c r="AU546" s="587">
        <f t="shared" si="61"/>
        <v>0</v>
      </c>
      <c r="AW546" s="1260">
        <v>19</v>
      </c>
      <c r="AX546" s="1261"/>
      <c r="AY546" s="1262"/>
      <c r="AZ546" s="1263"/>
      <c r="BA546" s="587">
        <f t="shared" si="62"/>
        <v>0</v>
      </c>
    </row>
    <row r="547" spans="1:53" s="17" customFormat="1" ht="16.75" customHeight="1" outlineLevel="2">
      <c r="A547" s="1260">
        <v>20</v>
      </c>
      <c r="B547" s="1261"/>
      <c r="C547" s="1262"/>
      <c r="D547" s="1263"/>
      <c r="E547" s="587">
        <f t="shared" si="54"/>
        <v>0</v>
      </c>
      <c r="G547" s="1260">
        <v>20</v>
      </c>
      <c r="H547" s="1261"/>
      <c r="I547" s="1262"/>
      <c r="J547" s="1263"/>
      <c r="K547" s="587">
        <f t="shared" si="55"/>
        <v>0</v>
      </c>
      <c r="M547" s="1260">
        <v>20</v>
      </c>
      <c r="N547" s="1261"/>
      <c r="O547" s="1262"/>
      <c r="P547" s="1263"/>
      <c r="Q547" s="587">
        <f t="shared" si="56"/>
        <v>0</v>
      </c>
      <c r="S547" s="1260">
        <v>20</v>
      </c>
      <c r="T547" s="1261"/>
      <c r="U547" s="1262"/>
      <c r="V547" s="1263"/>
      <c r="W547" s="587">
        <f t="shared" si="57"/>
        <v>0</v>
      </c>
      <c r="Y547" s="1260">
        <v>20</v>
      </c>
      <c r="Z547" s="1261"/>
      <c r="AA547" s="1262"/>
      <c r="AB547" s="1263"/>
      <c r="AC547" s="587">
        <f t="shared" si="58"/>
        <v>0</v>
      </c>
      <c r="AE547" s="1260">
        <v>20</v>
      </c>
      <c r="AF547" s="1261"/>
      <c r="AG547" s="1262"/>
      <c r="AH547" s="1263"/>
      <c r="AI547" s="587">
        <f t="shared" si="59"/>
        <v>0</v>
      </c>
      <c r="AK547" s="1260">
        <v>20</v>
      </c>
      <c r="AL547" s="1261"/>
      <c r="AM547" s="1262"/>
      <c r="AN547" s="1263"/>
      <c r="AO547" s="587">
        <f t="shared" si="60"/>
        <v>0</v>
      </c>
      <c r="AQ547" s="1260">
        <v>20</v>
      </c>
      <c r="AR547" s="1261"/>
      <c r="AS547" s="1262"/>
      <c r="AT547" s="1263"/>
      <c r="AU547" s="587">
        <f t="shared" si="61"/>
        <v>0</v>
      </c>
      <c r="AW547" s="1260">
        <v>20</v>
      </c>
      <c r="AX547" s="1261"/>
      <c r="AY547" s="1262"/>
      <c r="AZ547" s="1263"/>
      <c r="BA547" s="587">
        <f t="shared" si="62"/>
        <v>0</v>
      </c>
    </row>
    <row r="548" spans="1:53" s="17" customFormat="1" ht="16.75" customHeight="1" outlineLevel="2">
      <c r="A548" s="1260">
        <v>21</v>
      </c>
      <c r="B548" s="1261"/>
      <c r="C548" s="1262"/>
      <c r="D548" s="1263"/>
      <c r="E548" s="587">
        <f t="shared" si="54"/>
        <v>0</v>
      </c>
      <c r="G548" s="1260">
        <v>21</v>
      </c>
      <c r="H548" s="1261"/>
      <c r="I548" s="1262"/>
      <c r="J548" s="1263"/>
      <c r="K548" s="587">
        <f t="shared" si="55"/>
        <v>0</v>
      </c>
      <c r="M548" s="1260">
        <v>21</v>
      </c>
      <c r="N548" s="1261"/>
      <c r="O548" s="1262"/>
      <c r="P548" s="1263"/>
      <c r="Q548" s="587">
        <f t="shared" si="56"/>
        <v>0</v>
      </c>
      <c r="S548" s="1260">
        <v>21</v>
      </c>
      <c r="T548" s="1261"/>
      <c r="U548" s="1262"/>
      <c r="V548" s="1263"/>
      <c r="W548" s="587">
        <f t="shared" si="57"/>
        <v>0</v>
      </c>
      <c r="Y548" s="1260">
        <v>21</v>
      </c>
      <c r="Z548" s="1261"/>
      <c r="AA548" s="1262"/>
      <c r="AB548" s="1263"/>
      <c r="AC548" s="587">
        <f t="shared" si="58"/>
        <v>0</v>
      </c>
      <c r="AE548" s="1260">
        <v>21</v>
      </c>
      <c r="AF548" s="1261"/>
      <c r="AG548" s="1262"/>
      <c r="AH548" s="1263"/>
      <c r="AI548" s="587">
        <f t="shared" si="59"/>
        <v>0</v>
      </c>
      <c r="AK548" s="1260">
        <v>21</v>
      </c>
      <c r="AL548" s="1261"/>
      <c r="AM548" s="1262"/>
      <c r="AN548" s="1263"/>
      <c r="AO548" s="587">
        <f t="shared" si="60"/>
        <v>0</v>
      </c>
      <c r="AQ548" s="1260">
        <v>21</v>
      </c>
      <c r="AR548" s="1261"/>
      <c r="AS548" s="1262"/>
      <c r="AT548" s="1263"/>
      <c r="AU548" s="587">
        <f t="shared" si="61"/>
        <v>0</v>
      </c>
      <c r="AW548" s="1260">
        <v>21</v>
      </c>
      <c r="AX548" s="1261"/>
      <c r="AY548" s="1262"/>
      <c r="AZ548" s="1263"/>
      <c r="BA548" s="587">
        <f t="shared" si="62"/>
        <v>0</v>
      </c>
    </row>
    <row r="549" spans="1:53" s="17" customFormat="1" ht="16.75" customHeight="1" outlineLevel="2">
      <c r="A549" s="1260">
        <v>22</v>
      </c>
      <c r="B549" s="1261"/>
      <c r="C549" s="1262"/>
      <c r="D549" s="1263"/>
      <c r="E549" s="587">
        <f t="shared" si="54"/>
        <v>0</v>
      </c>
      <c r="G549" s="1260">
        <v>22</v>
      </c>
      <c r="H549" s="1261"/>
      <c r="I549" s="1262"/>
      <c r="J549" s="1263"/>
      <c r="K549" s="587">
        <f t="shared" si="55"/>
        <v>0</v>
      </c>
      <c r="M549" s="1260">
        <v>22</v>
      </c>
      <c r="N549" s="1261"/>
      <c r="O549" s="1262"/>
      <c r="P549" s="1263"/>
      <c r="Q549" s="587">
        <f t="shared" si="56"/>
        <v>0</v>
      </c>
      <c r="S549" s="1260">
        <v>22</v>
      </c>
      <c r="T549" s="1261"/>
      <c r="U549" s="1262"/>
      <c r="V549" s="1263"/>
      <c r="W549" s="587">
        <f t="shared" si="57"/>
        <v>0</v>
      </c>
      <c r="Y549" s="1260">
        <v>22</v>
      </c>
      <c r="Z549" s="1261"/>
      <c r="AA549" s="1262"/>
      <c r="AB549" s="1263"/>
      <c r="AC549" s="587">
        <f t="shared" si="58"/>
        <v>0</v>
      </c>
      <c r="AE549" s="1260">
        <v>22</v>
      </c>
      <c r="AF549" s="1261"/>
      <c r="AG549" s="1262"/>
      <c r="AH549" s="1263"/>
      <c r="AI549" s="587">
        <f t="shared" si="59"/>
        <v>0</v>
      </c>
      <c r="AK549" s="1260">
        <v>22</v>
      </c>
      <c r="AL549" s="1261"/>
      <c r="AM549" s="1262"/>
      <c r="AN549" s="1263"/>
      <c r="AO549" s="587">
        <f t="shared" si="60"/>
        <v>0</v>
      </c>
      <c r="AQ549" s="1260">
        <v>22</v>
      </c>
      <c r="AR549" s="1261"/>
      <c r="AS549" s="1262"/>
      <c r="AT549" s="1263"/>
      <c r="AU549" s="587">
        <f t="shared" si="61"/>
        <v>0</v>
      </c>
      <c r="AW549" s="1260">
        <v>22</v>
      </c>
      <c r="AX549" s="1261"/>
      <c r="AY549" s="1262"/>
      <c r="AZ549" s="1263"/>
      <c r="BA549" s="587">
        <f t="shared" si="62"/>
        <v>0</v>
      </c>
    </row>
    <row r="550" spans="1:53" s="17" customFormat="1" ht="16.75" customHeight="1" outlineLevel="2">
      <c r="A550" s="1260">
        <v>23</v>
      </c>
      <c r="B550" s="1261"/>
      <c r="C550" s="1262"/>
      <c r="D550" s="1263"/>
      <c r="E550" s="587">
        <f t="shared" si="54"/>
        <v>0</v>
      </c>
      <c r="G550" s="1260">
        <v>23</v>
      </c>
      <c r="H550" s="1261"/>
      <c r="I550" s="1262"/>
      <c r="J550" s="1263"/>
      <c r="K550" s="587">
        <f t="shared" si="55"/>
        <v>0</v>
      </c>
      <c r="M550" s="1260">
        <v>23</v>
      </c>
      <c r="N550" s="1261"/>
      <c r="O550" s="1262"/>
      <c r="P550" s="1263"/>
      <c r="Q550" s="587">
        <f t="shared" si="56"/>
        <v>0</v>
      </c>
      <c r="S550" s="1260">
        <v>23</v>
      </c>
      <c r="T550" s="1261"/>
      <c r="U550" s="1262"/>
      <c r="V550" s="1263"/>
      <c r="W550" s="587">
        <f t="shared" si="57"/>
        <v>0</v>
      </c>
      <c r="Y550" s="1260">
        <v>23</v>
      </c>
      <c r="Z550" s="1261"/>
      <c r="AA550" s="1262"/>
      <c r="AB550" s="1263"/>
      <c r="AC550" s="587">
        <f t="shared" si="58"/>
        <v>0</v>
      </c>
      <c r="AE550" s="1260">
        <v>23</v>
      </c>
      <c r="AF550" s="1261"/>
      <c r="AG550" s="1262"/>
      <c r="AH550" s="1263"/>
      <c r="AI550" s="587">
        <f t="shared" si="59"/>
        <v>0</v>
      </c>
      <c r="AK550" s="1260">
        <v>23</v>
      </c>
      <c r="AL550" s="1261"/>
      <c r="AM550" s="1262"/>
      <c r="AN550" s="1263"/>
      <c r="AO550" s="587">
        <f t="shared" si="60"/>
        <v>0</v>
      </c>
      <c r="AQ550" s="1260">
        <v>23</v>
      </c>
      <c r="AR550" s="1261"/>
      <c r="AS550" s="1262"/>
      <c r="AT550" s="1263"/>
      <c r="AU550" s="587">
        <f t="shared" si="61"/>
        <v>0</v>
      </c>
      <c r="AW550" s="1260">
        <v>23</v>
      </c>
      <c r="AX550" s="1261"/>
      <c r="AY550" s="1262"/>
      <c r="AZ550" s="1263"/>
      <c r="BA550" s="587">
        <f t="shared" si="62"/>
        <v>0</v>
      </c>
    </row>
    <row r="551" spans="1:53" s="17" customFormat="1" ht="16.75" customHeight="1" outlineLevel="2">
      <c r="A551" s="1260">
        <v>24</v>
      </c>
      <c r="B551" s="1261"/>
      <c r="C551" s="1262"/>
      <c r="D551" s="1263"/>
      <c r="E551" s="587">
        <f t="shared" si="54"/>
        <v>0</v>
      </c>
      <c r="G551" s="1260">
        <v>24</v>
      </c>
      <c r="H551" s="1261"/>
      <c r="I551" s="1262"/>
      <c r="J551" s="1263"/>
      <c r="K551" s="587">
        <f t="shared" si="55"/>
        <v>0</v>
      </c>
      <c r="M551" s="1260">
        <v>24</v>
      </c>
      <c r="N551" s="1261"/>
      <c r="O551" s="1262"/>
      <c r="P551" s="1263"/>
      <c r="Q551" s="587">
        <f t="shared" si="56"/>
        <v>0</v>
      </c>
      <c r="S551" s="1260">
        <v>24</v>
      </c>
      <c r="T551" s="1261"/>
      <c r="U551" s="1262"/>
      <c r="V551" s="1263"/>
      <c r="W551" s="587">
        <f t="shared" si="57"/>
        <v>0</v>
      </c>
      <c r="Y551" s="1260">
        <v>24</v>
      </c>
      <c r="Z551" s="1261"/>
      <c r="AA551" s="1262"/>
      <c r="AB551" s="1263"/>
      <c r="AC551" s="587">
        <f t="shared" si="58"/>
        <v>0</v>
      </c>
      <c r="AE551" s="1260">
        <v>24</v>
      </c>
      <c r="AF551" s="1261"/>
      <c r="AG551" s="1262"/>
      <c r="AH551" s="1263"/>
      <c r="AI551" s="587">
        <f t="shared" si="59"/>
        <v>0</v>
      </c>
      <c r="AK551" s="1260">
        <v>24</v>
      </c>
      <c r="AL551" s="1261"/>
      <c r="AM551" s="1262"/>
      <c r="AN551" s="1263"/>
      <c r="AO551" s="587">
        <f t="shared" si="60"/>
        <v>0</v>
      </c>
      <c r="AQ551" s="1260">
        <v>24</v>
      </c>
      <c r="AR551" s="1261"/>
      <c r="AS551" s="1262"/>
      <c r="AT551" s="1263"/>
      <c r="AU551" s="587">
        <f t="shared" si="61"/>
        <v>0</v>
      </c>
      <c r="AW551" s="1260">
        <v>24</v>
      </c>
      <c r="AX551" s="1261"/>
      <c r="AY551" s="1262"/>
      <c r="AZ551" s="1263"/>
      <c r="BA551" s="587">
        <f t="shared" si="62"/>
        <v>0</v>
      </c>
    </row>
    <row r="552" spans="1:53" s="17" customFormat="1" ht="16.75" customHeight="1" outlineLevel="2">
      <c r="A552" s="1260">
        <v>25</v>
      </c>
      <c r="B552" s="1261"/>
      <c r="C552" s="1262"/>
      <c r="D552" s="1263"/>
      <c r="E552" s="587">
        <f t="shared" si="54"/>
        <v>0</v>
      </c>
      <c r="G552" s="1260">
        <v>25</v>
      </c>
      <c r="H552" s="1261"/>
      <c r="I552" s="1262"/>
      <c r="J552" s="1263"/>
      <c r="K552" s="587">
        <f t="shared" si="55"/>
        <v>0</v>
      </c>
      <c r="M552" s="1260">
        <v>25</v>
      </c>
      <c r="N552" s="1261"/>
      <c r="O552" s="1262"/>
      <c r="P552" s="1263"/>
      <c r="Q552" s="587">
        <f t="shared" si="56"/>
        <v>0</v>
      </c>
      <c r="S552" s="1260">
        <v>25</v>
      </c>
      <c r="T552" s="1261"/>
      <c r="U552" s="1262"/>
      <c r="V552" s="1263"/>
      <c r="W552" s="587">
        <f t="shared" si="57"/>
        <v>0</v>
      </c>
      <c r="Y552" s="1260">
        <v>25</v>
      </c>
      <c r="Z552" s="1261"/>
      <c r="AA552" s="1262"/>
      <c r="AB552" s="1263"/>
      <c r="AC552" s="587">
        <f t="shared" si="58"/>
        <v>0</v>
      </c>
      <c r="AE552" s="1260">
        <v>25</v>
      </c>
      <c r="AF552" s="1261"/>
      <c r="AG552" s="1262"/>
      <c r="AH552" s="1263"/>
      <c r="AI552" s="587">
        <f t="shared" si="59"/>
        <v>0</v>
      </c>
      <c r="AK552" s="1260">
        <v>25</v>
      </c>
      <c r="AL552" s="1261"/>
      <c r="AM552" s="1262"/>
      <c r="AN552" s="1263"/>
      <c r="AO552" s="587">
        <f t="shared" si="60"/>
        <v>0</v>
      </c>
      <c r="AQ552" s="1260">
        <v>25</v>
      </c>
      <c r="AR552" s="1261"/>
      <c r="AS552" s="1262"/>
      <c r="AT552" s="1263"/>
      <c r="AU552" s="587">
        <f t="shared" si="61"/>
        <v>0</v>
      </c>
      <c r="AW552" s="1260">
        <v>25</v>
      </c>
      <c r="AX552" s="1261"/>
      <c r="AY552" s="1262"/>
      <c r="AZ552" s="1263"/>
      <c r="BA552" s="587">
        <f t="shared" si="62"/>
        <v>0</v>
      </c>
    </row>
    <row r="553" spans="1:53" s="17" customFormat="1" ht="16.75" customHeight="1" outlineLevel="2">
      <c r="A553" s="1260">
        <v>26</v>
      </c>
      <c r="B553" s="1261"/>
      <c r="C553" s="1262"/>
      <c r="D553" s="1263"/>
      <c r="E553" s="587">
        <f t="shared" si="54"/>
        <v>0</v>
      </c>
      <c r="G553" s="1260">
        <v>26</v>
      </c>
      <c r="H553" s="1261"/>
      <c r="I553" s="1262"/>
      <c r="J553" s="1263"/>
      <c r="K553" s="587">
        <f t="shared" si="55"/>
        <v>0</v>
      </c>
      <c r="M553" s="1260">
        <v>26</v>
      </c>
      <c r="N553" s="1261"/>
      <c r="O553" s="1262"/>
      <c r="P553" s="1263"/>
      <c r="Q553" s="587">
        <f t="shared" si="56"/>
        <v>0</v>
      </c>
      <c r="S553" s="1260">
        <v>26</v>
      </c>
      <c r="T553" s="1261"/>
      <c r="U553" s="1262"/>
      <c r="V553" s="1263"/>
      <c r="W553" s="587">
        <f t="shared" si="57"/>
        <v>0</v>
      </c>
      <c r="Y553" s="1260">
        <v>26</v>
      </c>
      <c r="Z553" s="1261"/>
      <c r="AA553" s="1262"/>
      <c r="AB553" s="1263"/>
      <c r="AC553" s="587">
        <f t="shared" si="58"/>
        <v>0</v>
      </c>
      <c r="AE553" s="1260">
        <v>26</v>
      </c>
      <c r="AF553" s="1261"/>
      <c r="AG553" s="1262"/>
      <c r="AH553" s="1263"/>
      <c r="AI553" s="587">
        <f t="shared" si="59"/>
        <v>0</v>
      </c>
      <c r="AK553" s="1260">
        <v>26</v>
      </c>
      <c r="AL553" s="1261"/>
      <c r="AM553" s="1262"/>
      <c r="AN553" s="1263"/>
      <c r="AO553" s="587">
        <f t="shared" si="60"/>
        <v>0</v>
      </c>
      <c r="AQ553" s="1260">
        <v>26</v>
      </c>
      <c r="AR553" s="1261"/>
      <c r="AS553" s="1262"/>
      <c r="AT553" s="1263"/>
      <c r="AU553" s="587">
        <f t="shared" si="61"/>
        <v>0</v>
      </c>
      <c r="AW553" s="1260">
        <v>26</v>
      </c>
      <c r="AX553" s="1261"/>
      <c r="AY553" s="1262"/>
      <c r="AZ553" s="1263"/>
      <c r="BA553" s="587">
        <f t="shared" si="62"/>
        <v>0</v>
      </c>
    </row>
    <row r="554" spans="1:53" s="17" customFormat="1" ht="16.75" customHeight="1" outlineLevel="2">
      <c r="A554" s="1260">
        <v>27</v>
      </c>
      <c r="B554" s="1261"/>
      <c r="C554" s="1262"/>
      <c r="D554" s="1263"/>
      <c r="E554" s="587">
        <f t="shared" si="54"/>
        <v>0</v>
      </c>
      <c r="G554" s="1260">
        <v>27</v>
      </c>
      <c r="H554" s="1261"/>
      <c r="I554" s="1262"/>
      <c r="J554" s="1263"/>
      <c r="K554" s="587">
        <f t="shared" si="55"/>
        <v>0</v>
      </c>
      <c r="M554" s="1260">
        <v>27</v>
      </c>
      <c r="N554" s="1261"/>
      <c r="O554" s="1262"/>
      <c r="P554" s="1263"/>
      <c r="Q554" s="587">
        <f t="shared" si="56"/>
        <v>0</v>
      </c>
      <c r="S554" s="1260">
        <v>27</v>
      </c>
      <c r="T554" s="1261"/>
      <c r="U554" s="1262"/>
      <c r="V554" s="1263"/>
      <c r="W554" s="587">
        <f t="shared" si="57"/>
        <v>0</v>
      </c>
      <c r="Y554" s="1260">
        <v>27</v>
      </c>
      <c r="Z554" s="1261"/>
      <c r="AA554" s="1262"/>
      <c r="AB554" s="1263"/>
      <c r="AC554" s="587">
        <f t="shared" si="58"/>
        <v>0</v>
      </c>
      <c r="AE554" s="1260">
        <v>27</v>
      </c>
      <c r="AF554" s="1261"/>
      <c r="AG554" s="1262"/>
      <c r="AH554" s="1263"/>
      <c r="AI554" s="587">
        <f t="shared" si="59"/>
        <v>0</v>
      </c>
      <c r="AK554" s="1260">
        <v>27</v>
      </c>
      <c r="AL554" s="1261"/>
      <c r="AM554" s="1262"/>
      <c r="AN554" s="1263"/>
      <c r="AO554" s="587">
        <f t="shared" si="60"/>
        <v>0</v>
      </c>
      <c r="AQ554" s="1260">
        <v>27</v>
      </c>
      <c r="AR554" s="1261"/>
      <c r="AS554" s="1262"/>
      <c r="AT554" s="1263"/>
      <c r="AU554" s="587">
        <f t="shared" si="61"/>
        <v>0</v>
      </c>
      <c r="AW554" s="1260">
        <v>27</v>
      </c>
      <c r="AX554" s="1261"/>
      <c r="AY554" s="1262"/>
      <c r="AZ554" s="1263"/>
      <c r="BA554" s="587">
        <f t="shared" si="62"/>
        <v>0</v>
      </c>
    </row>
    <row r="555" spans="1:53" s="17" customFormat="1" ht="16.75" customHeight="1" outlineLevel="2">
      <c r="A555" s="1260">
        <v>28</v>
      </c>
      <c r="B555" s="1261"/>
      <c r="C555" s="1262"/>
      <c r="D555" s="1263"/>
      <c r="E555" s="587">
        <f t="shared" si="54"/>
        <v>0</v>
      </c>
      <c r="G555" s="1260">
        <v>28</v>
      </c>
      <c r="H555" s="1261"/>
      <c r="I555" s="1262"/>
      <c r="J555" s="1263"/>
      <c r="K555" s="587">
        <f t="shared" si="55"/>
        <v>0</v>
      </c>
      <c r="M555" s="1260">
        <v>28</v>
      </c>
      <c r="N555" s="1261"/>
      <c r="O555" s="1262"/>
      <c r="P555" s="1263"/>
      <c r="Q555" s="587">
        <f t="shared" si="56"/>
        <v>0</v>
      </c>
      <c r="S555" s="1260">
        <v>28</v>
      </c>
      <c r="T555" s="1261"/>
      <c r="U555" s="1262"/>
      <c r="V555" s="1263"/>
      <c r="W555" s="587">
        <f t="shared" si="57"/>
        <v>0</v>
      </c>
      <c r="Y555" s="1260">
        <v>28</v>
      </c>
      <c r="Z555" s="1261"/>
      <c r="AA555" s="1262"/>
      <c r="AB555" s="1263"/>
      <c r="AC555" s="587">
        <f t="shared" si="58"/>
        <v>0</v>
      </c>
      <c r="AE555" s="1260">
        <v>28</v>
      </c>
      <c r="AF555" s="1261"/>
      <c r="AG555" s="1262"/>
      <c r="AH555" s="1263"/>
      <c r="AI555" s="587">
        <f t="shared" si="59"/>
        <v>0</v>
      </c>
      <c r="AK555" s="1260">
        <v>28</v>
      </c>
      <c r="AL555" s="1261"/>
      <c r="AM555" s="1262"/>
      <c r="AN555" s="1263"/>
      <c r="AO555" s="587">
        <f t="shared" si="60"/>
        <v>0</v>
      </c>
      <c r="AQ555" s="1260">
        <v>28</v>
      </c>
      <c r="AR555" s="1261"/>
      <c r="AS555" s="1262"/>
      <c r="AT555" s="1263"/>
      <c r="AU555" s="587">
        <f t="shared" si="61"/>
        <v>0</v>
      </c>
      <c r="AW555" s="1260">
        <v>28</v>
      </c>
      <c r="AX555" s="1261"/>
      <c r="AY555" s="1262"/>
      <c r="AZ555" s="1263"/>
      <c r="BA555" s="587">
        <f t="shared" si="62"/>
        <v>0</v>
      </c>
    </row>
    <row r="556" spans="1:53" s="17" customFormat="1" ht="16.75" customHeight="1" outlineLevel="2">
      <c r="A556" s="1260">
        <v>29</v>
      </c>
      <c r="B556" s="1261"/>
      <c r="C556" s="1262"/>
      <c r="D556" s="1263"/>
      <c r="E556" s="587">
        <f t="shared" si="54"/>
        <v>0</v>
      </c>
      <c r="G556" s="1260">
        <v>29</v>
      </c>
      <c r="H556" s="1261"/>
      <c r="I556" s="1262"/>
      <c r="J556" s="1263"/>
      <c r="K556" s="587">
        <f t="shared" si="55"/>
        <v>0</v>
      </c>
      <c r="M556" s="1260">
        <v>29</v>
      </c>
      <c r="N556" s="1261"/>
      <c r="O556" s="1262"/>
      <c r="P556" s="1263"/>
      <c r="Q556" s="587">
        <f t="shared" si="56"/>
        <v>0</v>
      </c>
      <c r="S556" s="1260">
        <v>29</v>
      </c>
      <c r="T556" s="1261"/>
      <c r="U556" s="1262"/>
      <c r="V556" s="1263"/>
      <c r="W556" s="587">
        <f t="shared" si="57"/>
        <v>0</v>
      </c>
      <c r="Y556" s="1260">
        <v>29</v>
      </c>
      <c r="Z556" s="1261"/>
      <c r="AA556" s="1262"/>
      <c r="AB556" s="1263"/>
      <c r="AC556" s="587">
        <f t="shared" si="58"/>
        <v>0</v>
      </c>
      <c r="AE556" s="1260">
        <v>29</v>
      </c>
      <c r="AF556" s="1261"/>
      <c r="AG556" s="1262"/>
      <c r="AH556" s="1263"/>
      <c r="AI556" s="587">
        <f t="shared" si="59"/>
        <v>0</v>
      </c>
      <c r="AK556" s="1260">
        <v>29</v>
      </c>
      <c r="AL556" s="1261"/>
      <c r="AM556" s="1262"/>
      <c r="AN556" s="1263"/>
      <c r="AO556" s="587">
        <f t="shared" si="60"/>
        <v>0</v>
      </c>
      <c r="AQ556" s="1260">
        <v>29</v>
      </c>
      <c r="AR556" s="1261"/>
      <c r="AS556" s="1262"/>
      <c r="AT556" s="1263"/>
      <c r="AU556" s="587">
        <f t="shared" si="61"/>
        <v>0</v>
      </c>
      <c r="AW556" s="1260">
        <v>29</v>
      </c>
      <c r="AX556" s="1261"/>
      <c r="AY556" s="1262"/>
      <c r="AZ556" s="1263"/>
      <c r="BA556" s="587">
        <f t="shared" si="62"/>
        <v>0</v>
      </c>
    </row>
    <row r="557" spans="1:53" s="17" customFormat="1" ht="16.75" customHeight="1" outlineLevel="2">
      <c r="A557" s="1260">
        <v>30</v>
      </c>
      <c r="B557" s="1261"/>
      <c r="C557" s="1262"/>
      <c r="D557" s="1263"/>
      <c r="E557" s="587">
        <f t="shared" si="54"/>
        <v>0</v>
      </c>
      <c r="G557" s="1260">
        <v>30</v>
      </c>
      <c r="H557" s="1261"/>
      <c r="I557" s="1262"/>
      <c r="J557" s="1263"/>
      <c r="K557" s="587">
        <f t="shared" si="55"/>
        <v>0</v>
      </c>
      <c r="M557" s="1260">
        <v>30</v>
      </c>
      <c r="N557" s="1261"/>
      <c r="O557" s="1262"/>
      <c r="P557" s="1263"/>
      <c r="Q557" s="587">
        <f t="shared" si="56"/>
        <v>0</v>
      </c>
      <c r="S557" s="1260">
        <v>30</v>
      </c>
      <c r="T557" s="1261"/>
      <c r="U557" s="1262"/>
      <c r="V557" s="1263"/>
      <c r="W557" s="587">
        <f t="shared" si="57"/>
        <v>0</v>
      </c>
      <c r="Y557" s="1260">
        <v>30</v>
      </c>
      <c r="Z557" s="1261"/>
      <c r="AA557" s="1262"/>
      <c r="AB557" s="1263"/>
      <c r="AC557" s="587">
        <f t="shared" si="58"/>
        <v>0</v>
      </c>
      <c r="AE557" s="1260">
        <v>30</v>
      </c>
      <c r="AF557" s="1261"/>
      <c r="AG557" s="1262"/>
      <c r="AH557" s="1263"/>
      <c r="AI557" s="587">
        <f t="shared" si="59"/>
        <v>0</v>
      </c>
      <c r="AK557" s="1260">
        <v>30</v>
      </c>
      <c r="AL557" s="1261"/>
      <c r="AM557" s="1262"/>
      <c r="AN557" s="1263"/>
      <c r="AO557" s="587">
        <f t="shared" si="60"/>
        <v>0</v>
      </c>
      <c r="AQ557" s="1260">
        <v>30</v>
      </c>
      <c r="AR557" s="1261"/>
      <c r="AS557" s="1262"/>
      <c r="AT557" s="1263"/>
      <c r="AU557" s="587">
        <f t="shared" si="61"/>
        <v>0</v>
      </c>
      <c r="AW557" s="1260">
        <v>30</v>
      </c>
      <c r="AX557" s="1261"/>
      <c r="AY557" s="1262"/>
      <c r="AZ557" s="1263"/>
      <c r="BA557" s="587">
        <f t="shared" si="62"/>
        <v>0</v>
      </c>
    </row>
    <row r="558" spans="1:53" s="17" customFormat="1" ht="16.75" customHeight="1" outlineLevel="2">
      <c r="A558" s="1260">
        <v>31</v>
      </c>
      <c r="B558" s="1261"/>
      <c r="C558" s="1262"/>
      <c r="D558" s="1263"/>
      <c r="E558" s="587">
        <f t="shared" si="54"/>
        <v>0</v>
      </c>
      <c r="G558" s="1260">
        <v>31</v>
      </c>
      <c r="H558" s="1261"/>
      <c r="I558" s="1262"/>
      <c r="J558" s="1263"/>
      <c r="K558" s="587">
        <f t="shared" si="55"/>
        <v>0</v>
      </c>
      <c r="M558" s="1260">
        <v>31</v>
      </c>
      <c r="N558" s="1261"/>
      <c r="O558" s="1262"/>
      <c r="P558" s="1263"/>
      <c r="Q558" s="587">
        <f t="shared" si="56"/>
        <v>0</v>
      </c>
      <c r="S558" s="1260">
        <v>31</v>
      </c>
      <c r="T558" s="1261"/>
      <c r="U558" s="1262"/>
      <c r="V558" s="1263"/>
      <c r="W558" s="587">
        <f t="shared" si="57"/>
        <v>0</v>
      </c>
      <c r="Y558" s="1260">
        <v>31</v>
      </c>
      <c r="Z558" s="1261"/>
      <c r="AA558" s="1262"/>
      <c r="AB558" s="1263"/>
      <c r="AC558" s="587">
        <f t="shared" si="58"/>
        <v>0</v>
      </c>
      <c r="AE558" s="1260">
        <v>31</v>
      </c>
      <c r="AF558" s="1261"/>
      <c r="AG558" s="1262"/>
      <c r="AH558" s="1263"/>
      <c r="AI558" s="587">
        <f t="shared" si="59"/>
        <v>0</v>
      </c>
      <c r="AK558" s="1260">
        <v>31</v>
      </c>
      <c r="AL558" s="1261"/>
      <c r="AM558" s="1262"/>
      <c r="AN558" s="1263"/>
      <c r="AO558" s="587">
        <f t="shared" si="60"/>
        <v>0</v>
      </c>
      <c r="AQ558" s="1260">
        <v>31</v>
      </c>
      <c r="AR558" s="1261"/>
      <c r="AS558" s="1262"/>
      <c r="AT558" s="1263"/>
      <c r="AU558" s="587">
        <f t="shared" si="61"/>
        <v>0</v>
      </c>
      <c r="AW558" s="1260">
        <v>31</v>
      </c>
      <c r="AX558" s="1261"/>
      <c r="AY558" s="1262"/>
      <c r="AZ558" s="1263"/>
      <c r="BA558" s="587">
        <f t="shared" si="62"/>
        <v>0</v>
      </c>
    </row>
    <row r="559" spans="1:53" s="17" customFormat="1" ht="16.75" customHeight="1" outlineLevel="2">
      <c r="A559" s="1260">
        <v>32</v>
      </c>
      <c r="B559" s="1261"/>
      <c r="C559" s="1262"/>
      <c r="D559" s="1263"/>
      <c r="E559" s="587">
        <f t="shared" si="54"/>
        <v>0</v>
      </c>
      <c r="G559" s="1260">
        <v>32</v>
      </c>
      <c r="H559" s="1261"/>
      <c r="I559" s="1262"/>
      <c r="J559" s="1263"/>
      <c r="K559" s="587">
        <f t="shared" si="55"/>
        <v>0</v>
      </c>
      <c r="M559" s="1260">
        <v>32</v>
      </c>
      <c r="N559" s="1261"/>
      <c r="O559" s="1262"/>
      <c r="P559" s="1263"/>
      <c r="Q559" s="587">
        <f t="shared" si="56"/>
        <v>0</v>
      </c>
      <c r="S559" s="1260">
        <v>32</v>
      </c>
      <c r="T559" s="1261"/>
      <c r="U559" s="1262"/>
      <c r="V559" s="1263"/>
      <c r="W559" s="587">
        <f t="shared" si="57"/>
        <v>0</v>
      </c>
      <c r="Y559" s="1260">
        <v>32</v>
      </c>
      <c r="Z559" s="1261"/>
      <c r="AA559" s="1262"/>
      <c r="AB559" s="1263"/>
      <c r="AC559" s="587">
        <f t="shared" si="58"/>
        <v>0</v>
      </c>
      <c r="AE559" s="1260">
        <v>32</v>
      </c>
      <c r="AF559" s="1261"/>
      <c r="AG559" s="1262"/>
      <c r="AH559" s="1263"/>
      <c r="AI559" s="587">
        <f t="shared" si="59"/>
        <v>0</v>
      </c>
      <c r="AK559" s="1260">
        <v>32</v>
      </c>
      <c r="AL559" s="1261"/>
      <c r="AM559" s="1262"/>
      <c r="AN559" s="1263"/>
      <c r="AO559" s="587">
        <f t="shared" si="60"/>
        <v>0</v>
      </c>
      <c r="AQ559" s="1260">
        <v>32</v>
      </c>
      <c r="AR559" s="1261"/>
      <c r="AS559" s="1262"/>
      <c r="AT559" s="1263"/>
      <c r="AU559" s="587">
        <f t="shared" si="61"/>
        <v>0</v>
      </c>
      <c r="AW559" s="1260">
        <v>32</v>
      </c>
      <c r="AX559" s="1261"/>
      <c r="AY559" s="1262"/>
      <c r="AZ559" s="1263"/>
      <c r="BA559" s="587">
        <f t="shared" si="62"/>
        <v>0</v>
      </c>
    </row>
    <row r="560" spans="1:53" s="17" customFormat="1" ht="16.75" customHeight="1" outlineLevel="2">
      <c r="A560" s="1260">
        <v>33</v>
      </c>
      <c r="B560" s="1261"/>
      <c r="C560" s="1262"/>
      <c r="D560" s="1263"/>
      <c r="E560" s="587">
        <f t="shared" si="54"/>
        <v>0</v>
      </c>
      <c r="G560" s="1260">
        <v>33</v>
      </c>
      <c r="H560" s="1261"/>
      <c r="I560" s="1262"/>
      <c r="J560" s="1263"/>
      <c r="K560" s="587">
        <f t="shared" si="55"/>
        <v>0</v>
      </c>
      <c r="M560" s="1260">
        <v>33</v>
      </c>
      <c r="N560" s="1261"/>
      <c r="O560" s="1262"/>
      <c r="P560" s="1263"/>
      <c r="Q560" s="587">
        <f t="shared" si="56"/>
        <v>0</v>
      </c>
      <c r="S560" s="1260">
        <v>33</v>
      </c>
      <c r="T560" s="1261"/>
      <c r="U560" s="1262"/>
      <c r="V560" s="1263"/>
      <c r="W560" s="587">
        <f t="shared" si="57"/>
        <v>0</v>
      </c>
      <c r="Y560" s="1260">
        <v>33</v>
      </c>
      <c r="Z560" s="1261"/>
      <c r="AA560" s="1262"/>
      <c r="AB560" s="1263"/>
      <c r="AC560" s="587">
        <f t="shared" si="58"/>
        <v>0</v>
      </c>
      <c r="AE560" s="1260">
        <v>33</v>
      </c>
      <c r="AF560" s="1261"/>
      <c r="AG560" s="1262"/>
      <c r="AH560" s="1263"/>
      <c r="AI560" s="587">
        <f t="shared" si="59"/>
        <v>0</v>
      </c>
      <c r="AK560" s="1260">
        <v>33</v>
      </c>
      <c r="AL560" s="1261"/>
      <c r="AM560" s="1262"/>
      <c r="AN560" s="1263"/>
      <c r="AO560" s="587">
        <f t="shared" si="60"/>
        <v>0</v>
      </c>
      <c r="AQ560" s="1260">
        <v>33</v>
      </c>
      <c r="AR560" s="1261"/>
      <c r="AS560" s="1262"/>
      <c r="AT560" s="1263"/>
      <c r="AU560" s="587">
        <f t="shared" si="61"/>
        <v>0</v>
      </c>
      <c r="AW560" s="1260">
        <v>33</v>
      </c>
      <c r="AX560" s="1261"/>
      <c r="AY560" s="1262"/>
      <c r="AZ560" s="1263"/>
      <c r="BA560" s="587">
        <f t="shared" si="62"/>
        <v>0</v>
      </c>
    </row>
    <row r="561" spans="1:53" s="17" customFormat="1" ht="16.75" customHeight="1" outlineLevel="2">
      <c r="A561" s="1260">
        <v>34</v>
      </c>
      <c r="B561" s="1261"/>
      <c r="C561" s="1262"/>
      <c r="D561" s="1263"/>
      <c r="E561" s="587">
        <f t="shared" si="54"/>
        <v>0</v>
      </c>
      <c r="G561" s="1260">
        <v>34</v>
      </c>
      <c r="H561" s="1261"/>
      <c r="I561" s="1262"/>
      <c r="J561" s="1263"/>
      <c r="K561" s="587">
        <f t="shared" si="55"/>
        <v>0</v>
      </c>
      <c r="M561" s="1260">
        <v>34</v>
      </c>
      <c r="N561" s="1261"/>
      <c r="O561" s="1262"/>
      <c r="P561" s="1263"/>
      <c r="Q561" s="587">
        <f t="shared" si="56"/>
        <v>0</v>
      </c>
      <c r="S561" s="1260">
        <v>34</v>
      </c>
      <c r="T561" s="1261"/>
      <c r="U561" s="1262"/>
      <c r="V561" s="1263"/>
      <c r="W561" s="587">
        <f t="shared" si="57"/>
        <v>0</v>
      </c>
      <c r="Y561" s="1260">
        <v>34</v>
      </c>
      <c r="Z561" s="1261"/>
      <c r="AA561" s="1262"/>
      <c r="AB561" s="1263"/>
      <c r="AC561" s="587">
        <f t="shared" si="58"/>
        <v>0</v>
      </c>
      <c r="AE561" s="1260">
        <v>34</v>
      </c>
      <c r="AF561" s="1261"/>
      <c r="AG561" s="1262"/>
      <c r="AH561" s="1263"/>
      <c r="AI561" s="587">
        <f t="shared" si="59"/>
        <v>0</v>
      </c>
      <c r="AK561" s="1260">
        <v>34</v>
      </c>
      <c r="AL561" s="1261"/>
      <c r="AM561" s="1262"/>
      <c r="AN561" s="1263"/>
      <c r="AO561" s="587">
        <f t="shared" si="60"/>
        <v>0</v>
      </c>
      <c r="AQ561" s="1260">
        <v>34</v>
      </c>
      <c r="AR561" s="1261"/>
      <c r="AS561" s="1262"/>
      <c r="AT561" s="1263"/>
      <c r="AU561" s="587">
        <f t="shared" si="61"/>
        <v>0</v>
      </c>
      <c r="AW561" s="1260">
        <v>34</v>
      </c>
      <c r="AX561" s="1261"/>
      <c r="AY561" s="1262"/>
      <c r="AZ561" s="1263"/>
      <c r="BA561" s="587">
        <f t="shared" si="62"/>
        <v>0</v>
      </c>
    </row>
    <row r="562" spans="1:53" s="17" customFormat="1" ht="16.75" customHeight="1" outlineLevel="2">
      <c r="A562" s="1260">
        <v>35</v>
      </c>
      <c r="B562" s="1261"/>
      <c r="C562" s="1262"/>
      <c r="D562" s="1263"/>
      <c r="E562" s="587">
        <f t="shared" si="54"/>
        <v>0</v>
      </c>
      <c r="G562" s="1260">
        <v>35</v>
      </c>
      <c r="H562" s="1261"/>
      <c r="I562" s="1262"/>
      <c r="J562" s="1263"/>
      <c r="K562" s="587">
        <f t="shared" si="55"/>
        <v>0</v>
      </c>
      <c r="M562" s="1260">
        <v>35</v>
      </c>
      <c r="N562" s="1261"/>
      <c r="O562" s="1262"/>
      <c r="P562" s="1263"/>
      <c r="Q562" s="587">
        <f t="shared" si="56"/>
        <v>0</v>
      </c>
      <c r="S562" s="1260">
        <v>35</v>
      </c>
      <c r="T562" s="1261"/>
      <c r="U562" s="1262"/>
      <c r="V562" s="1263"/>
      <c r="W562" s="587">
        <f t="shared" si="57"/>
        <v>0</v>
      </c>
      <c r="Y562" s="1260">
        <v>35</v>
      </c>
      <c r="Z562" s="1261"/>
      <c r="AA562" s="1262"/>
      <c r="AB562" s="1263"/>
      <c r="AC562" s="587">
        <f t="shared" si="58"/>
        <v>0</v>
      </c>
      <c r="AE562" s="1260">
        <v>35</v>
      </c>
      <c r="AF562" s="1261"/>
      <c r="AG562" s="1262"/>
      <c r="AH562" s="1263"/>
      <c r="AI562" s="587">
        <f t="shared" si="59"/>
        <v>0</v>
      </c>
      <c r="AK562" s="1260">
        <v>35</v>
      </c>
      <c r="AL562" s="1261"/>
      <c r="AM562" s="1262"/>
      <c r="AN562" s="1263"/>
      <c r="AO562" s="587">
        <f t="shared" si="60"/>
        <v>0</v>
      </c>
      <c r="AQ562" s="1260">
        <v>35</v>
      </c>
      <c r="AR562" s="1261"/>
      <c r="AS562" s="1262"/>
      <c r="AT562" s="1263"/>
      <c r="AU562" s="587">
        <f t="shared" si="61"/>
        <v>0</v>
      </c>
      <c r="AW562" s="1260">
        <v>35</v>
      </c>
      <c r="AX562" s="1261"/>
      <c r="AY562" s="1262"/>
      <c r="AZ562" s="1263"/>
      <c r="BA562" s="587">
        <f t="shared" si="62"/>
        <v>0</v>
      </c>
    </row>
    <row r="563" spans="1:53" s="17" customFormat="1" ht="16.75" customHeight="1" outlineLevel="2">
      <c r="A563" s="1260">
        <v>36</v>
      </c>
      <c r="B563" s="1261"/>
      <c r="C563" s="1262"/>
      <c r="D563" s="1263"/>
      <c r="E563" s="587">
        <f t="shared" si="54"/>
        <v>0</v>
      </c>
      <c r="G563" s="1260">
        <v>36</v>
      </c>
      <c r="H563" s="1261"/>
      <c r="I563" s="1262"/>
      <c r="J563" s="1263"/>
      <c r="K563" s="587">
        <f t="shared" si="55"/>
        <v>0</v>
      </c>
      <c r="M563" s="1260">
        <v>36</v>
      </c>
      <c r="N563" s="1261"/>
      <c r="O563" s="1262"/>
      <c r="P563" s="1263"/>
      <c r="Q563" s="587">
        <f t="shared" si="56"/>
        <v>0</v>
      </c>
      <c r="S563" s="1260">
        <v>36</v>
      </c>
      <c r="T563" s="1261"/>
      <c r="U563" s="1262"/>
      <c r="V563" s="1263"/>
      <c r="W563" s="587">
        <f t="shared" si="57"/>
        <v>0</v>
      </c>
      <c r="Y563" s="1260">
        <v>36</v>
      </c>
      <c r="Z563" s="1261"/>
      <c r="AA563" s="1262"/>
      <c r="AB563" s="1263"/>
      <c r="AC563" s="587">
        <f t="shared" si="58"/>
        <v>0</v>
      </c>
      <c r="AE563" s="1260">
        <v>36</v>
      </c>
      <c r="AF563" s="1261"/>
      <c r="AG563" s="1262"/>
      <c r="AH563" s="1263"/>
      <c r="AI563" s="587">
        <f t="shared" si="59"/>
        <v>0</v>
      </c>
      <c r="AK563" s="1260">
        <v>36</v>
      </c>
      <c r="AL563" s="1261"/>
      <c r="AM563" s="1262"/>
      <c r="AN563" s="1263"/>
      <c r="AO563" s="587">
        <f t="shared" si="60"/>
        <v>0</v>
      </c>
      <c r="AQ563" s="1260">
        <v>36</v>
      </c>
      <c r="AR563" s="1261"/>
      <c r="AS563" s="1262"/>
      <c r="AT563" s="1263"/>
      <c r="AU563" s="587">
        <f t="shared" si="61"/>
        <v>0</v>
      </c>
      <c r="AW563" s="1260">
        <v>36</v>
      </c>
      <c r="AX563" s="1261"/>
      <c r="AY563" s="1262"/>
      <c r="AZ563" s="1263"/>
      <c r="BA563" s="587">
        <f t="shared" si="62"/>
        <v>0</v>
      </c>
    </row>
    <row r="564" spans="1:53" s="17" customFormat="1" ht="16.75" customHeight="1" outlineLevel="2">
      <c r="A564" s="1260">
        <v>37</v>
      </c>
      <c r="B564" s="1261"/>
      <c r="C564" s="1262"/>
      <c r="D564" s="1263"/>
      <c r="E564" s="587">
        <f t="shared" si="54"/>
        <v>0</v>
      </c>
      <c r="G564" s="1260">
        <v>37</v>
      </c>
      <c r="H564" s="1261"/>
      <c r="I564" s="1262"/>
      <c r="J564" s="1263"/>
      <c r="K564" s="587">
        <f t="shared" si="55"/>
        <v>0</v>
      </c>
      <c r="M564" s="1260">
        <v>37</v>
      </c>
      <c r="N564" s="1261"/>
      <c r="O564" s="1262"/>
      <c r="P564" s="1263"/>
      <c r="Q564" s="587">
        <f t="shared" si="56"/>
        <v>0</v>
      </c>
      <c r="S564" s="1260">
        <v>37</v>
      </c>
      <c r="T564" s="1261"/>
      <c r="U564" s="1262"/>
      <c r="V564" s="1263"/>
      <c r="W564" s="587">
        <f t="shared" si="57"/>
        <v>0</v>
      </c>
      <c r="Y564" s="1260">
        <v>37</v>
      </c>
      <c r="Z564" s="1261"/>
      <c r="AA564" s="1262"/>
      <c r="AB564" s="1263"/>
      <c r="AC564" s="587">
        <f t="shared" si="58"/>
        <v>0</v>
      </c>
      <c r="AE564" s="1260">
        <v>37</v>
      </c>
      <c r="AF564" s="1261"/>
      <c r="AG564" s="1262"/>
      <c r="AH564" s="1263"/>
      <c r="AI564" s="587">
        <f t="shared" si="59"/>
        <v>0</v>
      </c>
      <c r="AK564" s="1260">
        <v>37</v>
      </c>
      <c r="AL564" s="1261"/>
      <c r="AM564" s="1262"/>
      <c r="AN564" s="1263"/>
      <c r="AO564" s="587">
        <f t="shared" si="60"/>
        <v>0</v>
      </c>
      <c r="AQ564" s="1260">
        <v>37</v>
      </c>
      <c r="AR564" s="1261"/>
      <c r="AS564" s="1262"/>
      <c r="AT564" s="1263"/>
      <c r="AU564" s="587">
        <f t="shared" si="61"/>
        <v>0</v>
      </c>
      <c r="AW564" s="1260">
        <v>37</v>
      </c>
      <c r="AX564" s="1261"/>
      <c r="AY564" s="1262"/>
      <c r="AZ564" s="1263"/>
      <c r="BA564" s="587">
        <f t="shared" si="62"/>
        <v>0</v>
      </c>
    </row>
    <row r="565" spans="1:53" s="17" customFormat="1" ht="16.75" customHeight="1" outlineLevel="2">
      <c r="A565" s="1260">
        <v>38</v>
      </c>
      <c r="B565" s="1261"/>
      <c r="C565" s="1262"/>
      <c r="D565" s="1263"/>
      <c r="E565" s="587">
        <f t="shared" si="54"/>
        <v>0</v>
      </c>
      <c r="G565" s="1260">
        <v>38</v>
      </c>
      <c r="H565" s="1261"/>
      <c r="I565" s="1262"/>
      <c r="J565" s="1263"/>
      <c r="K565" s="587">
        <f t="shared" si="55"/>
        <v>0</v>
      </c>
      <c r="M565" s="1260">
        <v>38</v>
      </c>
      <c r="N565" s="1261"/>
      <c r="O565" s="1262"/>
      <c r="P565" s="1263"/>
      <c r="Q565" s="587">
        <f t="shared" si="56"/>
        <v>0</v>
      </c>
      <c r="S565" s="1260">
        <v>38</v>
      </c>
      <c r="T565" s="1261"/>
      <c r="U565" s="1262"/>
      <c r="V565" s="1263"/>
      <c r="W565" s="587">
        <f t="shared" si="57"/>
        <v>0</v>
      </c>
      <c r="Y565" s="1260">
        <v>38</v>
      </c>
      <c r="Z565" s="1261"/>
      <c r="AA565" s="1262"/>
      <c r="AB565" s="1263"/>
      <c r="AC565" s="587">
        <f t="shared" si="58"/>
        <v>0</v>
      </c>
      <c r="AE565" s="1260">
        <v>38</v>
      </c>
      <c r="AF565" s="1261"/>
      <c r="AG565" s="1262"/>
      <c r="AH565" s="1263"/>
      <c r="AI565" s="587">
        <f t="shared" si="59"/>
        <v>0</v>
      </c>
      <c r="AK565" s="1260">
        <v>38</v>
      </c>
      <c r="AL565" s="1261"/>
      <c r="AM565" s="1262"/>
      <c r="AN565" s="1263"/>
      <c r="AO565" s="587">
        <f t="shared" si="60"/>
        <v>0</v>
      </c>
      <c r="AQ565" s="1260">
        <v>38</v>
      </c>
      <c r="AR565" s="1261"/>
      <c r="AS565" s="1262"/>
      <c r="AT565" s="1263"/>
      <c r="AU565" s="587">
        <f t="shared" si="61"/>
        <v>0</v>
      </c>
      <c r="AW565" s="1260">
        <v>38</v>
      </c>
      <c r="AX565" s="1261"/>
      <c r="AY565" s="1262"/>
      <c r="AZ565" s="1263"/>
      <c r="BA565" s="587">
        <f t="shared" si="62"/>
        <v>0</v>
      </c>
    </row>
    <row r="566" spans="1:53" s="17" customFormat="1" ht="16.75" customHeight="1" outlineLevel="2">
      <c r="A566" s="1260">
        <v>39</v>
      </c>
      <c r="B566" s="1261"/>
      <c r="C566" s="1262"/>
      <c r="D566" s="1263"/>
      <c r="E566" s="587">
        <f t="shared" si="54"/>
        <v>0</v>
      </c>
      <c r="G566" s="1260">
        <v>39</v>
      </c>
      <c r="H566" s="1261"/>
      <c r="I566" s="1262"/>
      <c r="J566" s="1263"/>
      <c r="K566" s="587">
        <f t="shared" si="55"/>
        <v>0</v>
      </c>
      <c r="M566" s="1260">
        <v>39</v>
      </c>
      <c r="N566" s="1261"/>
      <c r="O566" s="1262"/>
      <c r="P566" s="1263"/>
      <c r="Q566" s="587">
        <f t="shared" si="56"/>
        <v>0</v>
      </c>
      <c r="S566" s="1260">
        <v>39</v>
      </c>
      <c r="T566" s="1261"/>
      <c r="U566" s="1262"/>
      <c r="V566" s="1263"/>
      <c r="W566" s="587">
        <f t="shared" si="57"/>
        <v>0</v>
      </c>
      <c r="Y566" s="1260">
        <v>39</v>
      </c>
      <c r="Z566" s="1261"/>
      <c r="AA566" s="1262"/>
      <c r="AB566" s="1263"/>
      <c r="AC566" s="587">
        <f t="shared" si="58"/>
        <v>0</v>
      </c>
      <c r="AE566" s="1260">
        <v>39</v>
      </c>
      <c r="AF566" s="1261"/>
      <c r="AG566" s="1262"/>
      <c r="AH566" s="1263"/>
      <c r="AI566" s="587">
        <f t="shared" si="59"/>
        <v>0</v>
      </c>
      <c r="AK566" s="1260">
        <v>39</v>
      </c>
      <c r="AL566" s="1261"/>
      <c r="AM566" s="1262"/>
      <c r="AN566" s="1263"/>
      <c r="AO566" s="587">
        <f t="shared" si="60"/>
        <v>0</v>
      </c>
      <c r="AQ566" s="1260">
        <v>39</v>
      </c>
      <c r="AR566" s="1261"/>
      <c r="AS566" s="1262"/>
      <c r="AT566" s="1263"/>
      <c r="AU566" s="587">
        <f t="shared" si="61"/>
        <v>0</v>
      </c>
      <c r="AW566" s="1260">
        <v>39</v>
      </c>
      <c r="AX566" s="1261"/>
      <c r="AY566" s="1262"/>
      <c r="AZ566" s="1263"/>
      <c r="BA566" s="587">
        <f t="shared" si="62"/>
        <v>0</v>
      </c>
    </row>
    <row r="567" spans="1:53" s="17" customFormat="1" ht="16.75" customHeight="1" outlineLevel="2">
      <c r="A567" s="1260">
        <v>40</v>
      </c>
      <c r="B567" s="1261"/>
      <c r="C567" s="1262"/>
      <c r="D567" s="1263"/>
      <c r="E567" s="587">
        <f t="shared" si="54"/>
        <v>0</v>
      </c>
      <c r="G567" s="1260">
        <v>40</v>
      </c>
      <c r="H567" s="1261"/>
      <c r="I567" s="1262"/>
      <c r="J567" s="1263"/>
      <c r="K567" s="587">
        <f t="shared" si="55"/>
        <v>0</v>
      </c>
      <c r="M567" s="1260">
        <v>40</v>
      </c>
      <c r="N567" s="1261"/>
      <c r="O567" s="1262"/>
      <c r="P567" s="1263"/>
      <c r="Q567" s="587">
        <f t="shared" si="56"/>
        <v>0</v>
      </c>
      <c r="S567" s="1260">
        <v>40</v>
      </c>
      <c r="T567" s="1261"/>
      <c r="U567" s="1262"/>
      <c r="V567" s="1263"/>
      <c r="W567" s="587">
        <f t="shared" si="57"/>
        <v>0</v>
      </c>
      <c r="Y567" s="1260">
        <v>40</v>
      </c>
      <c r="Z567" s="1261"/>
      <c r="AA567" s="1262"/>
      <c r="AB567" s="1263"/>
      <c r="AC567" s="587">
        <f t="shared" si="58"/>
        <v>0</v>
      </c>
      <c r="AE567" s="1260">
        <v>40</v>
      </c>
      <c r="AF567" s="1261"/>
      <c r="AG567" s="1262"/>
      <c r="AH567" s="1263"/>
      <c r="AI567" s="587">
        <f t="shared" si="59"/>
        <v>0</v>
      </c>
      <c r="AK567" s="1260">
        <v>40</v>
      </c>
      <c r="AL567" s="1261"/>
      <c r="AM567" s="1262"/>
      <c r="AN567" s="1263"/>
      <c r="AO567" s="587">
        <f t="shared" si="60"/>
        <v>0</v>
      </c>
      <c r="AQ567" s="1260">
        <v>40</v>
      </c>
      <c r="AR567" s="1261"/>
      <c r="AS567" s="1262"/>
      <c r="AT567" s="1263"/>
      <c r="AU567" s="587">
        <f t="shared" si="61"/>
        <v>0</v>
      </c>
      <c r="AW567" s="1260">
        <v>40</v>
      </c>
      <c r="AX567" s="1261"/>
      <c r="AY567" s="1262"/>
      <c r="AZ567" s="1263"/>
      <c r="BA567" s="587">
        <f t="shared" si="62"/>
        <v>0</v>
      </c>
    </row>
    <row r="568" spans="1:53" s="17" customFormat="1" ht="16.75" customHeight="1" outlineLevel="2">
      <c r="A568" s="1260">
        <v>41</v>
      </c>
      <c r="B568" s="1261"/>
      <c r="C568" s="1262"/>
      <c r="D568" s="1263"/>
      <c r="E568" s="587">
        <f t="shared" si="54"/>
        <v>0</v>
      </c>
      <c r="G568" s="1260">
        <v>41</v>
      </c>
      <c r="H568" s="1261"/>
      <c r="I568" s="1262"/>
      <c r="J568" s="1263"/>
      <c r="K568" s="587">
        <f t="shared" si="55"/>
        <v>0</v>
      </c>
      <c r="M568" s="1260">
        <v>41</v>
      </c>
      <c r="N568" s="1261"/>
      <c r="O568" s="1262"/>
      <c r="P568" s="1263"/>
      <c r="Q568" s="587">
        <f t="shared" si="56"/>
        <v>0</v>
      </c>
      <c r="S568" s="1260">
        <v>41</v>
      </c>
      <c r="T568" s="1261"/>
      <c r="U568" s="1262"/>
      <c r="V568" s="1263"/>
      <c r="W568" s="587">
        <f t="shared" si="57"/>
        <v>0</v>
      </c>
      <c r="Y568" s="1260">
        <v>41</v>
      </c>
      <c r="Z568" s="1261"/>
      <c r="AA568" s="1262"/>
      <c r="AB568" s="1263"/>
      <c r="AC568" s="587">
        <f t="shared" si="58"/>
        <v>0</v>
      </c>
      <c r="AE568" s="1260">
        <v>41</v>
      </c>
      <c r="AF568" s="1261"/>
      <c r="AG568" s="1262"/>
      <c r="AH568" s="1263"/>
      <c r="AI568" s="587">
        <f t="shared" si="59"/>
        <v>0</v>
      </c>
      <c r="AK568" s="1260">
        <v>41</v>
      </c>
      <c r="AL568" s="1261"/>
      <c r="AM568" s="1262"/>
      <c r="AN568" s="1263"/>
      <c r="AO568" s="587">
        <f t="shared" si="60"/>
        <v>0</v>
      </c>
      <c r="AQ568" s="1260">
        <v>41</v>
      </c>
      <c r="AR568" s="1261"/>
      <c r="AS568" s="1262"/>
      <c r="AT568" s="1263"/>
      <c r="AU568" s="587">
        <f t="shared" si="61"/>
        <v>0</v>
      </c>
      <c r="AW568" s="1260">
        <v>41</v>
      </c>
      <c r="AX568" s="1261"/>
      <c r="AY568" s="1262"/>
      <c r="AZ568" s="1263"/>
      <c r="BA568" s="587">
        <f t="shared" si="62"/>
        <v>0</v>
      </c>
    </row>
    <row r="569" spans="1:53" s="17" customFormat="1" ht="16.75" customHeight="1" outlineLevel="2">
      <c r="A569" s="1260">
        <v>42</v>
      </c>
      <c r="B569" s="1261"/>
      <c r="C569" s="1262"/>
      <c r="D569" s="1263"/>
      <c r="E569" s="587">
        <f t="shared" si="54"/>
        <v>0</v>
      </c>
      <c r="G569" s="1260">
        <v>42</v>
      </c>
      <c r="H569" s="1261"/>
      <c r="I569" s="1262"/>
      <c r="J569" s="1263"/>
      <c r="K569" s="587">
        <f t="shared" si="55"/>
        <v>0</v>
      </c>
      <c r="M569" s="1260">
        <v>42</v>
      </c>
      <c r="N569" s="1261"/>
      <c r="O569" s="1262"/>
      <c r="P569" s="1263"/>
      <c r="Q569" s="587">
        <f t="shared" si="56"/>
        <v>0</v>
      </c>
      <c r="S569" s="1260">
        <v>42</v>
      </c>
      <c r="T569" s="1261"/>
      <c r="U569" s="1262"/>
      <c r="V569" s="1263"/>
      <c r="W569" s="587">
        <f t="shared" si="57"/>
        <v>0</v>
      </c>
      <c r="Y569" s="1260">
        <v>42</v>
      </c>
      <c r="Z569" s="1261"/>
      <c r="AA569" s="1262"/>
      <c r="AB569" s="1263"/>
      <c r="AC569" s="587">
        <f t="shared" si="58"/>
        <v>0</v>
      </c>
      <c r="AE569" s="1260">
        <v>42</v>
      </c>
      <c r="AF569" s="1261"/>
      <c r="AG569" s="1262"/>
      <c r="AH569" s="1263"/>
      <c r="AI569" s="587">
        <f t="shared" si="59"/>
        <v>0</v>
      </c>
      <c r="AK569" s="1260">
        <v>42</v>
      </c>
      <c r="AL569" s="1261"/>
      <c r="AM569" s="1262"/>
      <c r="AN569" s="1263"/>
      <c r="AO569" s="587">
        <f t="shared" si="60"/>
        <v>0</v>
      </c>
      <c r="AQ569" s="1260">
        <v>42</v>
      </c>
      <c r="AR569" s="1261"/>
      <c r="AS569" s="1262"/>
      <c r="AT569" s="1263"/>
      <c r="AU569" s="587">
        <f t="shared" si="61"/>
        <v>0</v>
      </c>
      <c r="AW569" s="1260">
        <v>42</v>
      </c>
      <c r="AX569" s="1261"/>
      <c r="AY569" s="1262"/>
      <c r="AZ569" s="1263"/>
      <c r="BA569" s="587">
        <f t="shared" si="62"/>
        <v>0</v>
      </c>
    </row>
    <row r="570" spans="1:53" s="17" customFormat="1" ht="16.75" customHeight="1" outlineLevel="2">
      <c r="A570" s="1260">
        <v>43</v>
      </c>
      <c r="B570" s="1261"/>
      <c r="C570" s="1262"/>
      <c r="D570" s="1263"/>
      <c r="E570" s="587">
        <f t="shared" si="54"/>
        <v>0</v>
      </c>
      <c r="G570" s="1260">
        <v>43</v>
      </c>
      <c r="H570" s="1261"/>
      <c r="I570" s="1262"/>
      <c r="J570" s="1263"/>
      <c r="K570" s="587">
        <f t="shared" si="55"/>
        <v>0</v>
      </c>
      <c r="M570" s="1260">
        <v>43</v>
      </c>
      <c r="N570" s="1261"/>
      <c r="O570" s="1262"/>
      <c r="P570" s="1263"/>
      <c r="Q570" s="587">
        <f t="shared" si="56"/>
        <v>0</v>
      </c>
      <c r="S570" s="1260">
        <v>43</v>
      </c>
      <c r="T570" s="1261"/>
      <c r="U570" s="1262"/>
      <c r="V570" s="1263"/>
      <c r="W570" s="587">
        <f t="shared" si="57"/>
        <v>0</v>
      </c>
      <c r="Y570" s="1260">
        <v>43</v>
      </c>
      <c r="Z570" s="1261"/>
      <c r="AA570" s="1262"/>
      <c r="AB570" s="1263"/>
      <c r="AC570" s="587">
        <f t="shared" si="58"/>
        <v>0</v>
      </c>
      <c r="AE570" s="1260">
        <v>43</v>
      </c>
      <c r="AF570" s="1261"/>
      <c r="AG570" s="1262"/>
      <c r="AH570" s="1263"/>
      <c r="AI570" s="587">
        <f t="shared" si="59"/>
        <v>0</v>
      </c>
      <c r="AK570" s="1260">
        <v>43</v>
      </c>
      <c r="AL570" s="1261"/>
      <c r="AM570" s="1262"/>
      <c r="AN570" s="1263"/>
      <c r="AO570" s="587">
        <f t="shared" si="60"/>
        <v>0</v>
      </c>
      <c r="AQ570" s="1260">
        <v>43</v>
      </c>
      <c r="AR570" s="1261"/>
      <c r="AS570" s="1262"/>
      <c r="AT570" s="1263"/>
      <c r="AU570" s="587">
        <f t="shared" si="61"/>
        <v>0</v>
      </c>
      <c r="AW570" s="1260">
        <v>43</v>
      </c>
      <c r="AX570" s="1261"/>
      <c r="AY570" s="1262"/>
      <c r="AZ570" s="1263"/>
      <c r="BA570" s="587">
        <f t="shared" si="62"/>
        <v>0</v>
      </c>
    </row>
    <row r="571" spans="1:53" s="17" customFormat="1" ht="16.75" customHeight="1" outlineLevel="2">
      <c r="A571" s="1260">
        <v>44</v>
      </c>
      <c r="B571" s="1261"/>
      <c r="C571" s="1262"/>
      <c r="D571" s="1263"/>
      <c r="E571" s="587">
        <f t="shared" si="54"/>
        <v>0</v>
      </c>
      <c r="G571" s="1260">
        <v>44</v>
      </c>
      <c r="H571" s="1261"/>
      <c r="I571" s="1262"/>
      <c r="J571" s="1263"/>
      <c r="K571" s="587">
        <f t="shared" si="55"/>
        <v>0</v>
      </c>
      <c r="M571" s="1260">
        <v>44</v>
      </c>
      <c r="N571" s="1261"/>
      <c r="O571" s="1262"/>
      <c r="P571" s="1263"/>
      <c r="Q571" s="587">
        <f t="shared" si="56"/>
        <v>0</v>
      </c>
      <c r="S571" s="1260">
        <v>44</v>
      </c>
      <c r="T571" s="1261"/>
      <c r="U571" s="1262"/>
      <c r="V571" s="1263"/>
      <c r="W571" s="587">
        <f t="shared" si="57"/>
        <v>0</v>
      </c>
      <c r="Y571" s="1260">
        <v>44</v>
      </c>
      <c r="Z571" s="1261"/>
      <c r="AA571" s="1262"/>
      <c r="AB571" s="1263"/>
      <c r="AC571" s="587">
        <f t="shared" si="58"/>
        <v>0</v>
      </c>
      <c r="AE571" s="1260">
        <v>44</v>
      </c>
      <c r="AF571" s="1261"/>
      <c r="AG571" s="1262"/>
      <c r="AH571" s="1263"/>
      <c r="AI571" s="587">
        <f t="shared" si="59"/>
        <v>0</v>
      </c>
      <c r="AK571" s="1260">
        <v>44</v>
      </c>
      <c r="AL571" s="1261"/>
      <c r="AM571" s="1262"/>
      <c r="AN571" s="1263"/>
      <c r="AO571" s="587">
        <f t="shared" si="60"/>
        <v>0</v>
      </c>
      <c r="AQ571" s="1260">
        <v>44</v>
      </c>
      <c r="AR571" s="1261"/>
      <c r="AS571" s="1262"/>
      <c r="AT571" s="1263"/>
      <c r="AU571" s="587">
        <f t="shared" si="61"/>
        <v>0</v>
      </c>
      <c r="AW571" s="1260">
        <v>44</v>
      </c>
      <c r="AX571" s="1261"/>
      <c r="AY571" s="1262"/>
      <c r="AZ571" s="1263"/>
      <c r="BA571" s="587">
        <f t="shared" si="62"/>
        <v>0</v>
      </c>
    </row>
    <row r="572" spans="1:53" s="17" customFormat="1" ht="16.75" customHeight="1" outlineLevel="2">
      <c r="A572" s="1260">
        <v>45</v>
      </c>
      <c r="B572" s="1261"/>
      <c r="C572" s="1262"/>
      <c r="D572" s="1263"/>
      <c r="E572" s="587">
        <f t="shared" si="54"/>
        <v>0</v>
      </c>
      <c r="G572" s="1260">
        <v>45</v>
      </c>
      <c r="H572" s="1261"/>
      <c r="I572" s="1262"/>
      <c r="J572" s="1263"/>
      <c r="K572" s="587">
        <f t="shared" si="55"/>
        <v>0</v>
      </c>
      <c r="M572" s="1260">
        <v>45</v>
      </c>
      <c r="N572" s="1261"/>
      <c r="O572" s="1262"/>
      <c r="P572" s="1263"/>
      <c r="Q572" s="587">
        <f t="shared" si="56"/>
        <v>0</v>
      </c>
      <c r="S572" s="1260">
        <v>45</v>
      </c>
      <c r="T572" s="1261"/>
      <c r="U572" s="1262"/>
      <c r="V572" s="1263"/>
      <c r="W572" s="587">
        <f t="shared" si="57"/>
        <v>0</v>
      </c>
      <c r="Y572" s="1260">
        <v>45</v>
      </c>
      <c r="Z572" s="1261"/>
      <c r="AA572" s="1262"/>
      <c r="AB572" s="1263"/>
      <c r="AC572" s="587">
        <f t="shared" si="58"/>
        <v>0</v>
      </c>
      <c r="AE572" s="1260">
        <v>45</v>
      </c>
      <c r="AF572" s="1261"/>
      <c r="AG572" s="1262"/>
      <c r="AH572" s="1263"/>
      <c r="AI572" s="587">
        <f t="shared" si="59"/>
        <v>0</v>
      </c>
      <c r="AK572" s="1260">
        <v>45</v>
      </c>
      <c r="AL572" s="1261"/>
      <c r="AM572" s="1262"/>
      <c r="AN572" s="1263"/>
      <c r="AO572" s="587">
        <f t="shared" si="60"/>
        <v>0</v>
      </c>
      <c r="AQ572" s="1260">
        <v>45</v>
      </c>
      <c r="AR572" s="1261"/>
      <c r="AS572" s="1262"/>
      <c r="AT572" s="1263"/>
      <c r="AU572" s="587">
        <f t="shared" si="61"/>
        <v>0</v>
      </c>
      <c r="AW572" s="1260">
        <v>45</v>
      </c>
      <c r="AX572" s="1261"/>
      <c r="AY572" s="1262"/>
      <c r="AZ572" s="1263"/>
      <c r="BA572" s="587">
        <f t="shared" si="62"/>
        <v>0</v>
      </c>
    </row>
    <row r="573" spans="1:53" s="17" customFormat="1" ht="16.75" customHeight="1" outlineLevel="2">
      <c r="A573" s="1260">
        <v>46</v>
      </c>
      <c r="B573" s="1261"/>
      <c r="C573" s="1262"/>
      <c r="D573" s="1263"/>
      <c r="E573" s="587">
        <f t="shared" si="54"/>
        <v>0</v>
      </c>
      <c r="G573" s="1260">
        <v>46</v>
      </c>
      <c r="H573" s="1261"/>
      <c r="I573" s="1262"/>
      <c r="J573" s="1263"/>
      <c r="K573" s="587">
        <f t="shared" si="55"/>
        <v>0</v>
      </c>
      <c r="M573" s="1260">
        <v>46</v>
      </c>
      <c r="N573" s="1261"/>
      <c r="O573" s="1262"/>
      <c r="P573" s="1263"/>
      <c r="Q573" s="587">
        <f t="shared" si="56"/>
        <v>0</v>
      </c>
      <c r="S573" s="1260">
        <v>46</v>
      </c>
      <c r="T573" s="1261"/>
      <c r="U573" s="1262"/>
      <c r="V573" s="1263"/>
      <c r="W573" s="587">
        <f t="shared" si="57"/>
        <v>0</v>
      </c>
      <c r="Y573" s="1260">
        <v>46</v>
      </c>
      <c r="Z573" s="1261"/>
      <c r="AA573" s="1262"/>
      <c r="AB573" s="1263"/>
      <c r="AC573" s="587">
        <f t="shared" si="58"/>
        <v>0</v>
      </c>
      <c r="AE573" s="1260">
        <v>46</v>
      </c>
      <c r="AF573" s="1261"/>
      <c r="AG573" s="1262"/>
      <c r="AH573" s="1263"/>
      <c r="AI573" s="587">
        <f t="shared" si="59"/>
        <v>0</v>
      </c>
      <c r="AK573" s="1260">
        <v>46</v>
      </c>
      <c r="AL573" s="1261"/>
      <c r="AM573" s="1262"/>
      <c r="AN573" s="1263"/>
      <c r="AO573" s="587">
        <f t="shared" si="60"/>
        <v>0</v>
      </c>
      <c r="AQ573" s="1260">
        <v>46</v>
      </c>
      <c r="AR573" s="1261"/>
      <c r="AS573" s="1262"/>
      <c r="AT573" s="1263"/>
      <c r="AU573" s="587">
        <f t="shared" si="61"/>
        <v>0</v>
      </c>
      <c r="AW573" s="1260">
        <v>46</v>
      </c>
      <c r="AX573" s="1261"/>
      <c r="AY573" s="1262"/>
      <c r="AZ573" s="1263"/>
      <c r="BA573" s="587">
        <f t="shared" si="62"/>
        <v>0</v>
      </c>
    </row>
    <row r="574" spans="1:53" s="17" customFormat="1" ht="16.75" customHeight="1" outlineLevel="2">
      <c r="A574" s="1260">
        <v>47</v>
      </c>
      <c r="B574" s="1261"/>
      <c r="C574" s="1262"/>
      <c r="D574" s="1263"/>
      <c r="E574" s="587">
        <f t="shared" si="54"/>
        <v>0</v>
      </c>
      <c r="G574" s="1260">
        <v>47</v>
      </c>
      <c r="H574" s="1261"/>
      <c r="I574" s="1262"/>
      <c r="J574" s="1263"/>
      <c r="K574" s="587">
        <f t="shared" si="55"/>
        <v>0</v>
      </c>
      <c r="M574" s="1260">
        <v>47</v>
      </c>
      <c r="N574" s="1261"/>
      <c r="O574" s="1262"/>
      <c r="P574" s="1263"/>
      <c r="Q574" s="587">
        <f t="shared" si="56"/>
        <v>0</v>
      </c>
      <c r="S574" s="1260">
        <v>47</v>
      </c>
      <c r="T574" s="1261"/>
      <c r="U574" s="1262"/>
      <c r="V574" s="1263"/>
      <c r="W574" s="587">
        <f t="shared" si="57"/>
        <v>0</v>
      </c>
      <c r="Y574" s="1260">
        <v>47</v>
      </c>
      <c r="Z574" s="1261"/>
      <c r="AA574" s="1262"/>
      <c r="AB574" s="1263"/>
      <c r="AC574" s="587">
        <f t="shared" si="58"/>
        <v>0</v>
      </c>
      <c r="AE574" s="1260">
        <v>47</v>
      </c>
      <c r="AF574" s="1261"/>
      <c r="AG574" s="1262"/>
      <c r="AH574" s="1263"/>
      <c r="AI574" s="587">
        <f t="shared" si="59"/>
        <v>0</v>
      </c>
      <c r="AK574" s="1260">
        <v>47</v>
      </c>
      <c r="AL574" s="1261"/>
      <c r="AM574" s="1262"/>
      <c r="AN574" s="1263"/>
      <c r="AO574" s="587">
        <f t="shared" si="60"/>
        <v>0</v>
      </c>
      <c r="AQ574" s="1260">
        <v>47</v>
      </c>
      <c r="AR574" s="1261"/>
      <c r="AS574" s="1262"/>
      <c r="AT574" s="1263"/>
      <c r="AU574" s="587">
        <f t="shared" si="61"/>
        <v>0</v>
      </c>
      <c r="AW574" s="1260">
        <v>47</v>
      </c>
      <c r="AX574" s="1261"/>
      <c r="AY574" s="1262"/>
      <c r="AZ574" s="1263"/>
      <c r="BA574" s="587">
        <f t="shared" si="62"/>
        <v>0</v>
      </c>
    </row>
    <row r="575" spans="1:53" s="17" customFormat="1" ht="16.75" customHeight="1" outlineLevel="2">
      <c r="A575" s="1260">
        <v>48</v>
      </c>
      <c r="B575" s="1261"/>
      <c r="C575" s="1262"/>
      <c r="D575" s="1263"/>
      <c r="E575" s="587">
        <f t="shared" si="54"/>
        <v>0</v>
      </c>
      <c r="G575" s="1260">
        <v>48</v>
      </c>
      <c r="H575" s="1261"/>
      <c r="I575" s="1262"/>
      <c r="J575" s="1263"/>
      <c r="K575" s="587">
        <f t="shared" si="55"/>
        <v>0</v>
      </c>
      <c r="M575" s="1260">
        <v>48</v>
      </c>
      <c r="N575" s="1261"/>
      <c r="O575" s="1262"/>
      <c r="P575" s="1263"/>
      <c r="Q575" s="587">
        <f t="shared" si="56"/>
        <v>0</v>
      </c>
      <c r="S575" s="1260">
        <v>48</v>
      </c>
      <c r="T575" s="1261"/>
      <c r="U575" s="1262"/>
      <c r="V575" s="1263"/>
      <c r="W575" s="587">
        <f t="shared" si="57"/>
        <v>0</v>
      </c>
      <c r="Y575" s="1260">
        <v>48</v>
      </c>
      <c r="Z575" s="1261"/>
      <c r="AA575" s="1262"/>
      <c r="AB575" s="1263"/>
      <c r="AC575" s="587">
        <f t="shared" si="58"/>
        <v>0</v>
      </c>
      <c r="AE575" s="1260">
        <v>48</v>
      </c>
      <c r="AF575" s="1261"/>
      <c r="AG575" s="1262"/>
      <c r="AH575" s="1263"/>
      <c r="AI575" s="587">
        <f t="shared" si="59"/>
        <v>0</v>
      </c>
      <c r="AK575" s="1260">
        <v>48</v>
      </c>
      <c r="AL575" s="1261"/>
      <c r="AM575" s="1262"/>
      <c r="AN575" s="1263"/>
      <c r="AO575" s="587">
        <f t="shared" si="60"/>
        <v>0</v>
      </c>
      <c r="AQ575" s="1260">
        <v>48</v>
      </c>
      <c r="AR575" s="1261"/>
      <c r="AS575" s="1262"/>
      <c r="AT575" s="1263"/>
      <c r="AU575" s="587">
        <f t="shared" si="61"/>
        <v>0</v>
      </c>
      <c r="AW575" s="1260">
        <v>48</v>
      </c>
      <c r="AX575" s="1261"/>
      <c r="AY575" s="1262"/>
      <c r="AZ575" s="1263"/>
      <c r="BA575" s="587">
        <f t="shared" si="62"/>
        <v>0</v>
      </c>
    </row>
    <row r="576" spans="1:53" s="17" customFormat="1" ht="16.75" customHeight="1" outlineLevel="2">
      <c r="A576" s="1260">
        <v>49</v>
      </c>
      <c r="B576" s="1261"/>
      <c r="C576" s="1262"/>
      <c r="D576" s="1263"/>
      <c r="E576" s="587">
        <f t="shared" si="54"/>
        <v>0</v>
      </c>
      <c r="G576" s="1260">
        <v>49</v>
      </c>
      <c r="H576" s="1261"/>
      <c r="I576" s="1262"/>
      <c r="J576" s="1263"/>
      <c r="K576" s="587">
        <f t="shared" si="55"/>
        <v>0</v>
      </c>
      <c r="M576" s="1260">
        <v>49</v>
      </c>
      <c r="N576" s="1261"/>
      <c r="O576" s="1262"/>
      <c r="P576" s="1263"/>
      <c r="Q576" s="587">
        <f t="shared" si="56"/>
        <v>0</v>
      </c>
      <c r="S576" s="1260">
        <v>49</v>
      </c>
      <c r="T576" s="1261"/>
      <c r="U576" s="1262"/>
      <c r="V576" s="1263"/>
      <c r="W576" s="587">
        <f t="shared" si="57"/>
        <v>0</v>
      </c>
      <c r="Y576" s="1260">
        <v>49</v>
      </c>
      <c r="Z576" s="1261"/>
      <c r="AA576" s="1262"/>
      <c r="AB576" s="1263"/>
      <c r="AC576" s="587">
        <f t="shared" si="58"/>
        <v>0</v>
      </c>
      <c r="AE576" s="1260">
        <v>49</v>
      </c>
      <c r="AF576" s="1261"/>
      <c r="AG576" s="1262"/>
      <c r="AH576" s="1263"/>
      <c r="AI576" s="587">
        <f t="shared" si="59"/>
        <v>0</v>
      </c>
      <c r="AK576" s="1260">
        <v>49</v>
      </c>
      <c r="AL576" s="1261"/>
      <c r="AM576" s="1262"/>
      <c r="AN576" s="1263"/>
      <c r="AO576" s="587">
        <f t="shared" si="60"/>
        <v>0</v>
      </c>
      <c r="AQ576" s="1260">
        <v>49</v>
      </c>
      <c r="AR576" s="1261"/>
      <c r="AS576" s="1262"/>
      <c r="AT576" s="1263"/>
      <c r="AU576" s="587">
        <f t="shared" si="61"/>
        <v>0</v>
      </c>
      <c r="AW576" s="1260">
        <v>49</v>
      </c>
      <c r="AX576" s="1261"/>
      <c r="AY576" s="1262"/>
      <c r="AZ576" s="1263"/>
      <c r="BA576" s="587">
        <f t="shared" si="62"/>
        <v>0</v>
      </c>
    </row>
    <row r="577" spans="1:53" s="17" customFormat="1" ht="16.75" customHeight="1" outlineLevel="2">
      <c r="A577" s="1260">
        <v>50</v>
      </c>
      <c r="B577" s="1261"/>
      <c r="C577" s="1262"/>
      <c r="D577" s="1263"/>
      <c r="E577" s="587">
        <f t="shared" si="54"/>
        <v>0</v>
      </c>
      <c r="G577" s="1260">
        <v>50</v>
      </c>
      <c r="H577" s="1261"/>
      <c r="I577" s="1262"/>
      <c r="J577" s="1263"/>
      <c r="K577" s="587">
        <f t="shared" si="55"/>
        <v>0</v>
      </c>
      <c r="M577" s="1260">
        <v>50</v>
      </c>
      <c r="N577" s="1261"/>
      <c r="O577" s="1262"/>
      <c r="P577" s="1263"/>
      <c r="Q577" s="587">
        <f t="shared" si="56"/>
        <v>0</v>
      </c>
      <c r="S577" s="1260">
        <v>50</v>
      </c>
      <c r="T577" s="1261"/>
      <c r="U577" s="1262"/>
      <c r="V577" s="1263"/>
      <c r="W577" s="587">
        <f t="shared" si="57"/>
        <v>0</v>
      </c>
      <c r="Y577" s="1260">
        <v>50</v>
      </c>
      <c r="Z577" s="1261"/>
      <c r="AA577" s="1262"/>
      <c r="AB577" s="1263"/>
      <c r="AC577" s="587">
        <f t="shared" si="58"/>
        <v>0</v>
      </c>
      <c r="AE577" s="1260">
        <v>50</v>
      </c>
      <c r="AF577" s="1261"/>
      <c r="AG577" s="1262"/>
      <c r="AH577" s="1263"/>
      <c r="AI577" s="587">
        <f t="shared" si="59"/>
        <v>0</v>
      </c>
      <c r="AK577" s="1260">
        <v>50</v>
      </c>
      <c r="AL577" s="1261"/>
      <c r="AM577" s="1262"/>
      <c r="AN577" s="1263"/>
      <c r="AO577" s="587">
        <f t="shared" si="60"/>
        <v>0</v>
      </c>
      <c r="AQ577" s="1260">
        <v>50</v>
      </c>
      <c r="AR577" s="1261"/>
      <c r="AS577" s="1262"/>
      <c r="AT577" s="1263"/>
      <c r="AU577" s="587">
        <f t="shared" si="61"/>
        <v>0</v>
      </c>
      <c r="AW577" s="1260">
        <v>50</v>
      </c>
      <c r="AX577" s="1261"/>
      <c r="AY577" s="1262"/>
      <c r="AZ577" s="1263"/>
      <c r="BA577" s="587">
        <f t="shared" si="62"/>
        <v>0</v>
      </c>
    </row>
    <row r="578" spans="1:53" s="17" customFormat="1" ht="16.75" customHeight="1" outlineLevel="2">
      <c r="A578" s="1260">
        <v>51</v>
      </c>
      <c r="B578" s="1261"/>
      <c r="C578" s="1262"/>
      <c r="D578" s="1263"/>
      <c r="E578" s="587">
        <f t="shared" si="54"/>
        <v>0</v>
      </c>
      <c r="G578" s="1260">
        <v>51</v>
      </c>
      <c r="H578" s="1261"/>
      <c r="I578" s="1262"/>
      <c r="J578" s="1263"/>
      <c r="K578" s="587">
        <f t="shared" si="55"/>
        <v>0</v>
      </c>
      <c r="M578" s="1260">
        <v>51</v>
      </c>
      <c r="N578" s="1261"/>
      <c r="O578" s="1262"/>
      <c r="P578" s="1263"/>
      <c r="Q578" s="587">
        <f t="shared" si="56"/>
        <v>0</v>
      </c>
      <c r="S578" s="1260">
        <v>51</v>
      </c>
      <c r="T578" s="1261"/>
      <c r="U578" s="1262"/>
      <c r="V578" s="1263"/>
      <c r="W578" s="587">
        <f t="shared" si="57"/>
        <v>0</v>
      </c>
      <c r="Y578" s="1260">
        <v>51</v>
      </c>
      <c r="Z578" s="1261"/>
      <c r="AA578" s="1262"/>
      <c r="AB578" s="1263"/>
      <c r="AC578" s="587">
        <f t="shared" si="58"/>
        <v>0</v>
      </c>
      <c r="AE578" s="1260">
        <v>51</v>
      </c>
      <c r="AF578" s="1261"/>
      <c r="AG578" s="1262"/>
      <c r="AH578" s="1263"/>
      <c r="AI578" s="587">
        <f t="shared" si="59"/>
        <v>0</v>
      </c>
      <c r="AK578" s="1260">
        <v>51</v>
      </c>
      <c r="AL578" s="1261"/>
      <c r="AM578" s="1262"/>
      <c r="AN578" s="1263"/>
      <c r="AO578" s="587">
        <f t="shared" si="60"/>
        <v>0</v>
      </c>
      <c r="AQ578" s="1260">
        <v>51</v>
      </c>
      <c r="AR578" s="1261"/>
      <c r="AS578" s="1262"/>
      <c r="AT578" s="1263"/>
      <c r="AU578" s="587">
        <f t="shared" si="61"/>
        <v>0</v>
      </c>
      <c r="AW578" s="1260">
        <v>51</v>
      </c>
      <c r="AX578" s="1261"/>
      <c r="AY578" s="1262"/>
      <c r="AZ578" s="1263"/>
      <c r="BA578" s="587">
        <f t="shared" si="62"/>
        <v>0</v>
      </c>
    </row>
    <row r="579" spans="1:53" s="17" customFormat="1" ht="16.75" customHeight="1" outlineLevel="2">
      <c r="A579" s="1260">
        <v>52</v>
      </c>
      <c r="B579" s="1261"/>
      <c r="C579" s="1262"/>
      <c r="D579" s="1263"/>
      <c r="E579" s="587">
        <f t="shared" si="54"/>
        <v>0</v>
      </c>
      <c r="G579" s="1260">
        <v>52</v>
      </c>
      <c r="H579" s="1261"/>
      <c r="I579" s="1262"/>
      <c r="J579" s="1263"/>
      <c r="K579" s="587">
        <f t="shared" si="55"/>
        <v>0</v>
      </c>
      <c r="M579" s="1260">
        <v>52</v>
      </c>
      <c r="N579" s="1261"/>
      <c r="O579" s="1262"/>
      <c r="P579" s="1263"/>
      <c r="Q579" s="587">
        <f t="shared" si="56"/>
        <v>0</v>
      </c>
      <c r="S579" s="1260">
        <v>52</v>
      </c>
      <c r="T579" s="1261"/>
      <c r="U579" s="1262"/>
      <c r="V579" s="1263"/>
      <c r="W579" s="587">
        <f t="shared" si="57"/>
        <v>0</v>
      </c>
      <c r="Y579" s="1260">
        <v>52</v>
      </c>
      <c r="Z579" s="1261"/>
      <c r="AA579" s="1262"/>
      <c r="AB579" s="1263"/>
      <c r="AC579" s="587">
        <f t="shared" si="58"/>
        <v>0</v>
      </c>
      <c r="AE579" s="1260">
        <v>52</v>
      </c>
      <c r="AF579" s="1261"/>
      <c r="AG579" s="1262"/>
      <c r="AH579" s="1263"/>
      <c r="AI579" s="587">
        <f t="shared" si="59"/>
        <v>0</v>
      </c>
      <c r="AK579" s="1260">
        <v>52</v>
      </c>
      <c r="AL579" s="1261"/>
      <c r="AM579" s="1262"/>
      <c r="AN579" s="1263"/>
      <c r="AO579" s="587">
        <f t="shared" si="60"/>
        <v>0</v>
      </c>
      <c r="AQ579" s="1260">
        <v>52</v>
      </c>
      <c r="AR579" s="1261"/>
      <c r="AS579" s="1262"/>
      <c r="AT579" s="1263"/>
      <c r="AU579" s="587">
        <f t="shared" si="61"/>
        <v>0</v>
      </c>
      <c r="AW579" s="1260">
        <v>52</v>
      </c>
      <c r="AX579" s="1261"/>
      <c r="AY579" s="1262"/>
      <c r="AZ579" s="1263"/>
      <c r="BA579" s="587">
        <f t="shared" si="62"/>
        <v>0</v>
      </c>
    </row>
    <row r="580" spans="1:53" s="17" customFormat="1" ht="16.75" customHeight="1" outlineLevel="2">
      <c r="A580" s="1260">
        <v>53</v>
      </c>
      <c r="B580" s="1261"/>
      <c r="C580" s="1262"/>
      <c r="D580" s="1263"/>
      <c r="E580" s="587">
        <f t="shared" si="54"/>
        <v>0</v>
      </c>
      <c r="G580" s="1260">
        <v>53</v>
      </c>
      <c r="H580" s="1261"/>
      <c r="I580" s="1262"/>
      <c r="J580" s="1263"/>
      <c r="K580" s="587">
        <f t="shared" si="55"/>
        <v>0</v>
      </c>
      <c r="M580" s="1260">
        <v>53</v>
      </c>
      <c r="N580" s="1261"/>
      <c r="O580" s="1262"/>
      <c r="P580" s="1263"/>
      <c r="Q580" s="587">
        <f t="shared" si="56"/>
        <v>0</v>
      </c>
      <c r="S580" s="1260">
        <v>53</v>
      </c>
      <c r="T580" s="1261"/>
      <c r="U580" s="1262"/>
      <c r="V580" s="1263"/>
      <c r="W580" s="587">
        <f t="shared" si="57"/>
        <v>0</v>
      </c>
      <c r="Y580" s="1260">
        <v>53</v>
      </c>
      <c r="Z580" s="1261"/>
      <c r="AA580" s="1262"/>
      <c r="AB580" s="1263"/>
      <c r="AC580" s="587">
        <f t="shared" si="58"/>
        <v>0</v>
      </c>
      <c r="AE580" s="1260">
        <v>53</v>
      </c>
      <c r="AF580" s="1261"/>
      <c r="AG580" s="1262"/>
      <c r="AH580" s="1263"/>
      <c r="AI580" s="587">
        <f t="shared" si="59"/>
        <v>0</v>
      </c>
      <c r="AK580" s="1260">
        <v>53</v>
      </c>
      <c r="AL580" s="1261"/>
      <c r="AM580" s="1262"/>
      <c r="AN580" s="1263"/>
      <c r="AO580" s="587">
        <f t="shared" si="60"/>
        <v>0</v>
      </c>
      <c r="AQ580" s="1260">
        <v>53</v>
      </c>
      <c r="AR580" s="1261"/>
      <c r="AS580" s="1262"/>
      <c r="AT580" s="1263"/>
      <c r="AU580" s="587">
        <f t="shared" si="61"/>
        <v>0</v>
      </c>
      <c r="AW580" s="1260">
        <v>53</v>
      </c>
      <c r="AX580" s="1261"/>
      <c r="AY580" s="1262"/>
      <c r="AZ580" s="1263"/>
      <c r="BA580" s="587">
        <f t="shared" si="62"/>
        <v>0</v>
      </c>
    </row>
    <row r="581" spans="1:53" s="17" customFormat="1" ht="16.75" customHeight="1" outlineLevel="2">
      <c r="A581" s="1260">
        <v>54</v>
      </c>
      <c r="B581" s="1261"/>
      <c r="C581" s="1262"/>
      <c r="D581" s="1263"/>
      <c r="E581" s="587">
        <f t="shared" si="54"/>
        <v>0</v>
      </c>
      <c r="G581" s="1260">
        <v>54</v>
      </c>
      <c r="H581" s="1261"/>
      <c r="I581" s="1262"/>
      <c r="J581" s="1263"/>
      <c r="K581" s="587">
        <f t="shared" si="55"/>
        <v>0</v>
      </c>
      <c r="M581" s="1260">
        <v>54</v>
      </c>
      <c r="N581" s="1261"/>
      <c r="O581" s="1262"/>
      <c r="P581" s="1263"/>
      <c r="Q581" s="587">
        <f t="shared" si="56"/>
        <v>0</v>
      </c>
      <c r="S581" s="1260">
        <v>54</v>
      </c>
      <c r="T581" s="1261"/>
      <c r="U581" s="1262"/>
      <c r="V581" s="1263"/>
      <c r="W581" s="587">
        <f t="shared" si="57"/>
        <v>0</v>
      </c>
      <c r="Y581" s="1260">
        <v>54</v>
      </c>
      <c r="Z581" s="1261"/>
      <c r="AA581" s="1262"/>
      <c r="AB581" s="1263"/>
      <c r="AC581" s="587">
        <f t="shared" si="58"/>
        <v>0</v>
      </c>
      <c r="AE581" s="1260">
        <v>54</v>
      </c>
      <c r="AF581" s="1261"/>
      <c r="AG581" s="1262"/>
      <c r="AH581" s="1263"/>
      <c r="AI581" s="587">
        <f t="shared" si="59"/>
        <v>0</v>
      </c>
      <c r="AK581" s="1260">
        <v>54</v>
      </c>
      <c r="AL581" s="1261"/>
      <c r="AM581" s="1262"/>
      <c r="AN581" s="1263"/>
      <c r="AO581" s="587">
        <f t="shared" si="60"/>
        <v>0</v>
      </c>
      <c r="AQ581" s="1260">
        <v>54</v>
      </c>
      <c r="AR581" s="1261"/>
      <c r="AS581" s="1262"/>
      <c r="AT581" s="1263"/>
      <c r="AU581" s="587">
        <f t="shared" si="61"/>
        <v>0</v>
      </c>
      <c r="AW581" s="1260">
        <v>54</v>
      </c>
      <c r="AX581" s="1261"/>
      <c r="AY581" s="1262"/>
      <c r="AZ581" s="1263"/>
      <c r="BA581" s="587">
        <f t="shared" si="62"/>
        <v>0</v>
      </c>
    </row>
    <row r="582" spans="1:53" s="17" customFormat="1" ht="16.75" customHeight="1" outlineLevel="2">
      <c r="A582" s="1260">
        <v>55</v>
      </c>
      <c r="B582" s="1261"/>
      <c r="C582" s="1262"/>
      <c r="D582" s="1263"/>
      <c r="E582" s="587">
        <f t="shared" si="54"/>
        <v>0</v>
      </c>
      <c r="G582" s="1260">
        <v>55</v>
      </c>
      <c r="H582" s="1261"/>
      <c r="I582" s="1262"/>
      <c r="J582" s="1263"/>
      <c r="K582" s="587">
        <f t="shared" si="55"/>
        <v>0</v>
      </c>
      <c r="M582" s="1260">
        <v>55</v>
      </c>
      <c r="N582" s="1261"/>
      <c r="O582" s="1262"/>
      <c r="P582" s="1263"/>
      <c r="Q582" s="587">
        <f t="shared" si="56"/>
        <v>0</v>
      </c>
      <c r="S582" s="1260">
        <v>55</v>
      </c>
      <c r="T582" s="1261"/>
      <c r="U582" s="1262"/>
      <c r="V582" s="1263"/>
      <c r="W582" s="587">
        <f t="shared" si="57"/>
        <v>0</v>
      </c>
      <c r="Y582" s="1260">
        <v>55</v>
      </c>
      <c r="Z582" s="1261"/>
      <c r="AA582" s="1262"/>
      <c r="AB582" s="1263"/>
      <c r="AC582" s="587">
        <f t="shared" si="58"/>
        <v>0</v>
      </c>
      <c r="AE582" s="1260">
        <v>55</v>
      </c>
      <c r="AF582" s="1261"/>
      <c r="AG582" s="1262"/>
      <c r="AH582" s="1263"/>
      <c r="AI582" s="587">
        <f t="shared" si="59"/>
        <v>0</v>
      </c>
      <c r="AK582" s="1260">
        <v>55</v>
      </c>
      <c r="AL582" s="1261"/>
      <c r="AM582" s="1262"/>
      <c r="AN582" s="1263"/>
      <c r="AO582" s="587">
        <f t="shared" si="60"/>
        <v>0</v>
      </c>
      <c r="AQ582" s="1260">
        <v>55</v>
      </c>
      <c r="AR582" s="1261"/>
      <c r="AS582" s="1262"/>
      <c r="AT582" s="1263"/>
      <c r="AU582" s="587">
        <f t="shared" si="61"/>
        <v>0</v>
      </c>
      <c r="AW582" s="1260">
        <v>55</v>
      </c>
      <c r="AX582" s="1261"/>
      <c r="AY582" s="1262"/>
      <c r="AZ582" s="1263"/>
      <c r="BA582" s="587">
        <f t="shared" si="62"/>
        <v>0</v>
      </c>
    </row>
    <row r="583" spans="1:53" s="17" customFormat="1" ht="16.75" customHeight="1" outlineLevel="2">
      <c r="A583" s="1260">
        <v>56</v>
      </c>
      <c r="B583" s="1261"/>
      <c r="C583" s="1262"/>
      <c r="D583" s="1263"/>
      <c r="E583" s="587">
        <f t="shared" si="54"/>
        <v>0</v>
      </c>
      <c r="G583" s="1260">
        <v>56</v>
      </c>
      <c r="H583" s="1261"/>
      <c r="I583" s="1262"/>
      <c r="J583" s="1263"/>
      <c r="K583" s="587">
        <f t="shared" si="55"/>
        <v>0</v>
      </c>
      <c r="M583" s="1260">
        <v>56</v>
      </c>
      <c r="N583" s="1261"/>
      <c r="O583" s="1262"/>
      <c r="P583" s="1263"/>
      <c r="Q583" s="587">
        <f t="shared" si="56"/>
        <v>0</v>
      </c>
      <c r="S583" s="1260">
        <v>56</v>
      </c>
      <c r="T583" s="1261"/>
      <c r="U583" s="1262"/>
      <c r="V583" s="1263"/>
      <c r="W583" s="587">
        <f t="shared" si="57"/>
        <v>0</v>
      </c>
      <c r="Y583" s="1260">
        <v>56</v>
      </c>
      <c r="Z583" s="1261"/>
      <c r="AA583" s="1262"/>
      <c r="AB583" s="1263"/>
      <c r="AC583" s="587">
        <f t="shared" si="58"/>
        <v>0</v>
      </c>
      <c r="AE583" s="1260">
        <v>56</v>
      </c>
      <c r="AF583" s="1261"/>
      <c r="AG583" s="1262"/>
      <c r="AH583" s="1263"/>
      <c r="AI583" s="587">
        <f t="shared" si="59"/>
        <v>0</v>
      </c>
      <c r="AK583" s="1260">
        <v>56</v>
      </c>
      <c r="AL583" s="1261"/>
      <c r="AM583" s="1262"/>
      <c r="AN583" s="1263"/>
      <c r="AO583" s="587">
        <f t="shared" si="60"/>
        <v>0</v>
      </c>
      <c r="AQ583" s="1260">
        <v>56</v>
      </c>
      <c r="AR583" s="1261"/>
      <c r="AS583" s="1262"/>
      <c r="AT583" s="1263"/>
      <c r="AU583" s="587">
        <f t="shared" si="61"/>
        <v>0</v>
      </c>
      <c r="AW583" s="1260">
        <v>56</v>
      </c>
      <c r="AX583" s="1261"/>
      <c r="AY583" s="1262"/>
      <c r="AZ583" s="1263"/>
      <c r="BA583" s="587">
        <f t="shared" si="62"/>
        <v>0</v>
      </c>
    </row>
    <row r="584" spans="1:53" s="17" customFormat="1" ht="16.75" customHeight="1" outlineLevel="2">
      <c r="A584" s="1260">
        <v>57</v>
      </c>
      <c r="B584" s="1261"/>
      <c r="C584" s="1262"/>
      <c r="D584" s="1263"/>
      <c r="E584" s="587">
        <f t="shared" si="54"/>
        <v>0</v>
      </c>
      <c r="G584" s="1260">
        <v>57</v>
      </c>
      <c r="H584" s="1261"/>
      <c r="I584" s="1262"/>
      <c r="J584" s="1263"/>
      <c r="K584" s="587">
        <f t="shared" si="55"/>
        <v>0</v>
      </c>
      <c r="M584" s="1260">
        <v>57</v>
      </c>
      <c r="N584" s="1261"/>
      <c r="O584" s="1262"/>
      <c r="P584" s="1263"/>
      <c r="Q584" s="587">
        <f t="shared" si="56"/>
        <v>0</v>
      </c>
      <c r="S584" s="1260">
        <v>57</v>
      </c>
      <c r="T584" s="1261"/>
      <c r="U584" s="1262"/>
      <c r="V584" s="1263"/>
      <c r="W584" s="587">
        <f t="shared" si="57"/>
        <v>0</v>
      </c>
      <c r="Y584" s="1260">
        <v>57</v>
      </c>
      <c r="Z584" s="1261"/>
      <c r="AA584" s="1262"/>
      <c r="AB584" s="1263"/>
      <c r="AC584" s="587">
        <f t="shared" si="58"/>
        <v>0</v>
      </c>
      <c r="AE584" s="1260">
        <v>57</v>
      </c>
      <c r="AF584" s="1261"/>
      <c r="AG584" s="1262"/>
      <c r="AH584" s="1263"/>
      <c r="AI584" s="587">
        <f t="shared" si="59"/>
        <v>0</v>
      </c>
      <c r="AK584" s="1260">
        <v>57</v>
      </c>
      <c r="AL584" s="1261"/>
      <c r="AM584" s="1262"/>
      <c r="AN584" s="1263"/>
      <c r="AO584" s="587">
        <f t="shared" si="60"/>
        <v>0</v>
      </c>
      <c r="AQ584" s="1260">
        <v>57</v>
      </c>
      <c r="AR584" s="1261"/>
      <c r="AS584" s="1262"/>
      <c r="AT584" s="1263"/>
      <c r="AU584" s="587">
        <f t="shared" si="61"/>
        <v>0</v>
      </c>
      <c r="AW584" s="1260">
        <v>57</v>
      </c>
      <c r="AX584" s="1261"/>
      <c r="AY584" s="1262"/>
      <c r="AZ584" s="1263"/>
      <c r="BA584" s="587">
        <f t="shared" si="62"/>
        <v>0</v>
      </c>
    </row>
    <row r="585" spans="1:53" s="17" customFormat="1" ht="16.75" customHeight="1" outlineLevel="2">
      <c r="A585" s="1260">
        <v>58</v>
      </c>
      <c r="B585" s="1261"/>
      <c r="C585" s="1262"/>
      <c r="D585" s="1263"/>
      <c r="E585" s="587">
        <f t="shared" si="54"/>
        <v>0</v>
      </c>
      <c r="G585" s="1260">
        <v>58</v>
      </c>
      <c r="H585" s="1261"/>
      <c r="I585" s="1262"/>
      <c r="J585" s="1263"/>
      <c r="K585" s="587">
        <f t="shared" si="55"/>
        <v>0</v>
      </c>
      <c r="M585" s="1260">
        <v>58</v>
      </c>
      <c r="N585" s="1261"/>
      <c r="O585" s="1262"/>
      <c r="P585" s="1263"/>
      <c r="Q585" s="587">
        <f t="shared" si="56"/>
        <v>0</v>
      </c>
      <c r="S585" s="1260">
        <v>58</v>
      </c>
      <c r="T585" s="1261"/>
      <c r="U585" s="1262"/>
      <c r="V585" s="1263"/>
      <c r="W585" s="587">
        <f t="shared" si="57"/>
        <v>0</v>
      </c>
      <c r="Y585" s="1260">
        <v>58</v>
      </c>
      <c r="Z585" s="1261"/>
      <c r="AA585" s="1262"/>
      <c r="AB585" s="1263"/>
      <c r="AC585" s="587">
        <f t="shared" si="58"/>
        <v>0</v>
      </c>
      <c r="AE585" s="1260">
        <v>58</v>
      </c>
      <c r="AF585" s="1261"/>
      <c r="AG585" s="1262"/>
      <c r="AH585" s="1263"/>
      <c r="AI585" s="587">
        <f t="shared" si="59"/>
        <v>0</v>
      </c>
      <c r="AK585" s="1260">
        <v>58</v>
      </c>
      <c r="AL585" s="1261"/>
      <c r="AM585" s="1262"/>
      <c r="AN585" s="1263"/>
      <c r="AO585" s="587">
        <f t="shared" si="60"/>
        <v>0</v>
      </c>
      <c r="AQ585" s="1260">
        <v>58</v>
      </c>
      <c r="AR585" s="1261"/>
      <c r="AS585" s="1262"/>
      <c r="AT585" s="1263"/>
      <c r="AU585" s="587">
        <f t="shared" si="61"/>
        <v>0</v>
      </c>
      <c r="AW585" s="1260">
        <v>58</v>
      </c>
      <c r="AX585" s="1261"/>
      <c r="AY585" s="1262"/>
      <c r="AZ585" s="1263"/>
      <c r="BA585" s="587">
        <f t="shared" si="62"/>
        <v>0</v>
      </c>
    </row>
    <row r="586" spans="1:53" s="17" customFormat="1" ht="16.75" customHeight="1" outlineLevel="2">
      <c r="A586" s="1260">
        <v>59</v>
      </c>
      <c r="B586" s="1261"/>
      <c r="C586" s="1262"/>
      <c r="D586" s="1263"/>
      <c r="E586" s="587">
        <f t="shared" si="54"/>
        <v>0</v>
      </c>
      <c r="G586" s="1260">
        <v>59</v>
      </c>
      <c r="H586" s="1261"/>
      <c r="I586" s="1262"/>
      <c r="J586" s="1263"/>
      <c r="K586" s="587">
        <f t="shared" si="55"/>
        <v>0</v>
      </c>
      <c r="M586" s="1260">
        <v>59</v>
      </c>
      <c r="N586" s="1261"/>
      <c r="O586" s="1262"/>
      <c r="P586" s="1263"/>
      <c r="Q586" s="587">
        <f t="shared" si="56"/>
        <v>0</v>
      </c>
      <c r="S586" s="1260">
        <v>59</v>
      </c>
      <c r="T586" s="1261"/>
      <c r="U586" s="1262"/>
      <c r="V586" s="1263"/>
      <c r="W586" s="587">
        <f t="shared" si="57"/>
        <v>0</v>
      </c>
      <c r="Y586" s="1260">
        <v>59</v>
      </c>
      <c r="Z586" s="1261"/>
      <c r="AA586" s="1262"/>
      <c r="AB586" s="1263"/>
      <c r="AC586" s="587">
        <f t="shared" si="58"/>
        <v>0</v>
      </c>
      <c r="AE586" s="1260">
        <v>59</v>
      </c>
      <c r="AF586" s="1261"/>
      <c r="AG586" s="1262"/>
      <c r="AH586" s="1263"/>
      <c r="AI586" s="587">
        <f t="shared" si="59"/>
        <v>0</v>
      </c>
      <c r="AK586" s="1260">
        <v>59</v>
      </c>
      <c r="AL586" s="1261"/>
      <c r="AM586" s="1262"/>
      <c r="AN586" s="1263"/>
      <c r="AO586" s="587">
        <f t="shared" si="60"/>
        <v>0</v>
      </c>
      <c r="AQ586" s="1260">
        <v>59</v>
      </c>
      <c r="AR586" s="1261"/>
      <c r="AS586" s="1262"/>
      <c r="AT586" s="1263"/>
      <c r="AU586" s="587">
        <f t="shared" si="61"/>
        <v>0</v>
      </c>
      <c r="AW586" s="1260">
        <v>59</v>
      </c>
      <c r="AX586" s="1261"/>
      <c r="AY586" s="1262"/>
      <c r="AZ586" s="1263"/>
      <c r="BA586" s="587">
        <f t="shared" si="62"/>
        <v>0</v>
      </c>
    </row>
    <row r="587" spans="1:53" s="17" customFormat="1" ht="16.75" customHeight="1" outlineLevel="2">
      <c r="A587" s="1260">
        <v>60</v>
      </c>
      <c r="B587" s="1261"/>
      <c r="C587" s="1262"/>
      <c r="D587" s="1263"/>
      <c r="E587" s="587">
        <f t="shared" si="54"/>
        <v>0</v>
      </c>
      <c r="G587" s="1260">
        <v>60</v>
      </c>
      <c r="H587" s="1261"/>
      <c r="I587" s="1262"/>
      <c r="J587" s="1263"/>
      <c r="K587" s="587">
        <f t="shared" si="55"/>
        <v>0</v>
      </c>
      <c r="M587" s="1260">
        <v>60</v>
      </c>
      <c r="N587" s="1261"/>
      <c r="O587" s="1262"/>
      <c r="P587" s="1263"/>
      <c r="Q587" s="587">
        <f t="shared" si="56"/>
        <v>0</v>
      </c>
      <c r="S587" s="1260">
        <v>60</v>
      </c>
      <c r="T587" s="1261"/>
      <c r="U587" s="1262"/>
      <c r="V587" s="1263"/>
      <c r="W587" s="587">
        <f t="shared" si="57"/>
        <v>0</v>
      </c>
      <c r="Y587" s="1260">
        <v>60</v>
      </c>
      <c r="Z587" s="1261"/>
      <c r="AA587" s="1262"/>
      <c r="AB587" s="1263"/>
      <c r="AC587" s="587">
        <f t="shared" si="58"/>
        <v>0</v>
      </c>
      <c r="AE587" s="1260">
        <v>60</v>
      </c>
      <c r="AF587" s="1261"/>
      <c r="AG587" s="1262"/>
      <c r="AH587" s="1263"/>
      <c r="AI587" s="587">
        <f t="shared" si="59"/>
        <v>0</v>
      </c>
      <c r="AK587" s="1260">
        <v>60</v>
      </c>
      <c r="AL587" s="1261"/>
      <c r="AM587" s="1262"/>
      <c r="AN587" s="1263"/>
      <c r="AO587" s="587">
        <f t="shared" si="60"/>
        <v>0</v>
      </c>
      <c r="AQ587" s="1260">
        <v>60</v>
      </c>
      <c r="AR587" s="1261"/>
      <c r="AS587" s="1262"/>
      <c r="AT587" s="1263"/>
      <c r="AU587" s="587">
        <f t="shared" si="61"/>
        <v>0</v>
      </c>
      <c r="AW587" s="1260">
        <v>60</v>
      </c>
      <c r="AX587" s="1261"/>
      <c r="AY587" s="1262"/>
      <c r="AZ587" s="1263"/>
      <c r="BA587" s="587">
        <f t="shared" si="62"/>
        <v>0</v>
      </c>
    </row>
    <row r="588" spans="1:53" s="17" customFormat="1" ht="16.75" customHeight="1" outlineLevel="2">
      <c r="A588" s="1260">
        <v>61</v>
      </c>
      <c r="B588" s="1261"/>
      <c r="C588" s="1262"/>
      <c r="D588" s="1263"/>
      <c r="E588" s="587">
        <f t="shared" si="54"/>
        <v>0</v>
      </c>
      <c r="G588" s="1260">
        <v>61</v>
      </c>
      <c r="H588" s="1261"/>
      <c r="I588" s="1262"/>
      <c r="J588" s="1263"/>
      <c r="K588" s="587">
        <f t="shared" si="55"/>
        <v>0</v>
      </c>
      <c r="M588" s="1260">
        <v>61</v>
      </c>
      <c r="N588" s="1261"/>
      <c r="O588" s="1262"/>
      <c r="P588" s="1263"/>
      <c r="Q588" s="587">
        <f t="shared" si="56"/>
        <v>0</v>
      </c>
      <c r="S588" s="1260">
        <v>61</v>
      </c>
      <c r="T588" s="1261"/>
      <c r="U588" s="1262"/>
      <c r="V588" s="1263"/>
      <c r="W588" s="587">
        <f t="shared" si="57"/>
        <v>0</v>
      </c>
      <c r="Y588" s="1260">
        <v>61</v>
      </c>
      <c r="Z588" s="1261"/>
      <c r="AA588" s="1262"/>
      <c r="AB588" s="1263"/>
      <c r="AC588" s="587">
        <f t="shared" si="58"/>
        <v>0</v>
      </c>
      <c r="AE588" s="1260">
        <v>61</v>
      </c>
      <c r="AF588" s="1261"/>
      <c r="AG588" s="1262"/>
      <c r="AH588" s="1263"/>
      <c r="AI588" s="587">
        <f t="shared" si="59"/>
        <v>0</v>
      </c>
      <c r="AK588" s="1260">
        <v>61</v>
      </c>
      <c r="AL588" s="1261"/>
      <c r="AM588" s="1262"/>
      <c r="AN588" s="1263"/>
      <c r="AO588" s="587">
        <f t="shared" si="60"/>
        <v>0</v>
      </c>
      <c r="AQ588" s="1260">
        <v>61</v>
      </c>
      <c r="AR588" s="1261"/>
      <c r="AS588" s="1262"/>
      <c r="AT588" s="1263"/>
      <c r="AU588" s="587">
        <f t="shared" si="61"/>
        <v>0</v>
      </c>
      <c r="AW588" s="1260">
        <v>61</v>
      </c>
      <c r="AX588" s="1261"/>
      <c r="AY588" s="1262"/>
      <c r="AZ588" s="1263"/>
      <c r="BA588" s="587">
        <f t="shared" si="62"/>
        <v>0</v>
      </c>
    </row>
    <row r="589" spans="1:53" s="17" customFormat="1" ht="16.75" customHeight="1" outlineLevel="2">
      <c r="A589" s="1260">
        <v>62</v>
      </c>
      <c r="B589" s="1261"/>
      <c r="C589" s="1262"/>
      <c r="D589" s="1263"/>
      <c r="E589" s="587">
        <f t="shared" si="54"/>
        <v>0</v>
      </c>
      <c r="G589" s="1260">
        <v>62</v>
      </c>
      <c r="H589" s="1261"/>
      <c r="I589" s="1262"/>
      <c r="J589" s="1263"/>
      <c r="K589" s="587">
        <f t="shared" si="55"/>
        <v>0</v>
      </c>
      <c r="M589" s="1260">
        <v>62</v>
      </c>
      <c r="N589" s="1261"/>
      <c r="O589" s="1262"/>
      <c r="P589" s="1263"/>
      <c r="Q589" s="587">
        <f t="shared" si="56"/>
        <v>0</v>
      </c>
      <c r="S589" s="1260">
        <v>62</v>
      </c>
      <c r="T589" s="1261"/>
      <c r="U589" s="1262"/>
      <c r="V589" s="1263"/>
      <c r="W589" s="587">
        <f t="shared" si="57"/>
        <v>0</v>
      </c>
      <c r="Y589" s="1260">
        <v>62</v>
      </c>
      <c r="Z589" s="1261"/>
      <c r="AA589" s="1262"/>
      <c r="AB589" s="1263"/>
      <c r="AC589" s="587">
        <f t="shared" si="58"/>
        <v>0</v>
      </c>
      <c r="AE589" s="1260">
        <v>62</v>
      </c>
      <c r="AF589" s="1261"/>
      <c r="AG589" s="1262"/>
      <c r="AH589" s="1263"/>
      <c r="AI589" s="587">
        <f t="shared" si="59"/>
        <v>0</v>
      </c>
      <c r="AK589" s="1260">
        <v>62</v>
      </c>
      <c r="AL589" s="1261"/>
      <c r="AM589" s="1262"/>
      <c r="AN589" s="1263"/>
      <c r="AO589" s="587">
        <f t="shared" si="60"/>
        <v>0</v>
      </c>
      <c r="AQ589" s="1260">
        <v>62</v>
      </c>
      <c r="AR589" s="1261"/>
      <c r="AS589" s="1262"/>
      <c r="AT589" s="1263"/>
      <c r="AU589" s="587">
        <f t="shared" si="61"/>
        <v>0</v>
      </c>
      <c r="AW589" s="1260">
        <v>62</v>
      </c>
      <c r="AX589" s="1261"/>
      <c r="AY589" s="1262"/>
      <c r="AZ589" s="1263"/>
      <c r="BA589" s="587">
        <f t="shared" si="62"/>
        <v>0</v>
      </c>
    </row>
    <row r="590" spans="1:53" s="17" customFormat="1" ht="16.75" customHeight="1" outlineLevel="2">
      <c r="A590" s="1260">
        <v>63</v>
      </c>
      <c r="B590" s="1261"/>
      <c r="C590" s="1262"/>
      <c r="D590" s="1263"/>
      <c r="E590" s="587">
        <f t="shared" si="54"/>
        <v>0</v>
      </c>
      <c r="G590" s="1260">
        <v>63</v>
      </c>
      <c r="H590" s="1261"/>
      <c r="I590" s="1262"/>
      <c r="J590" s="1263"/>
      <c r="K590" s="587">
        <f t="shared" si="55"/>
        <v>0</v>
      </c>
      <c r="M590" s="1260">
        <v>63</v>
      </c>
      <c r="N590" s="1261"/>
      <c r="O590" s="1262"/>
      <c r="P590" s="1263"/>
      <c r="Q590" s="587">
        <f t="shared" si="56"/>
        <v>0</v>
      </c>
      <c r="S590" s="1260">
        <v>63</v>
      </c>
      <c r="T590" s="1261"/>
      <c r="U590" s="1262"/>
      <c r="V590" s="1263"/>
      <c r="W590" s="587">
        <f t="shared" si="57"/>
        <v>0</v>
      </c>
      <c r="Y590" s="1260">
        <v>63</v>
      </c>
      <c r="Z590" s="1261"/>
      <c r="AA590" s="1262"/>
      <c r="AB590" s="1263"/>
      <c r="AC590" s="587">
        <f t="shared" si="58"/>
        <v>0</v>
      </c>
      <c r="AE590" s="1260">
        <v>63</v>
      </c>
      <c r="AF590" s="1261"/>
      <c r="AG590" s="1262"/>
      <c r="AH590" s="1263"/>
      <c r="AI590" s="587">
        <f t="shared" si="59"/>
        <v>0</v>
      </c>
      <c r="AK590" s="1260">
        <v>63</v>
      </c>
      <c r="AL590" s="1261"/>
      <c r="AM590" s="1262"/>
      <c r="AN590" s="1263"/>
      <c r="AO590" s="587">
        <f t="shared" si="60"/>
        <v>0</v>
      </c>
      <c r="AQ590" s="1260">
        <v>63</v>
      </c>
      <c r="AR590" s="1261"/>
      <c r="AS590" s="1262"/>
      <c r="AT590" s="1263"/>
      <c r="AU590" s="587">
        <f t="shared" si="61"/>
        <v>0</v>
      </c>
      <c r="AW590" s="1260">
        <v>63</v>
      </c>
      <c r="AX590" s="1261"/>
      <c r="AY590" s="1262"/>
      <c r="AZ590" s="1263"/>
      <c r="BA590" s="587">
        <f t="shared" si="62"/>
        <v>0</v>
      </c>
    </row>
    <row r="591" spans="1:53" s="17" customFormat="1" ht="16.75" customHeight="1" outlineLevel="2">
      <c r="A591" s="1260">
        <v>64</v>
      </c>
      <c r="B591" s="1261"/>
      <c r="C591" s="1262"/>
      <c r="D591" s="1263"/>
      <c r="E591" s="587">
        <f t="shared" si="54"/>
        <v>0</v>
      </c>
      <c r="G591" s="1260">
        <v>64</v>
      </c>
      <c r="H591" s="1261"/>
      <c r="I591" s="1262"/>
      <c r="J591" s="1263"/>
      <c r="K591" s="587">
        <f t="shared" si="55"/>
        <v>0</v>
      </c>
      <c r="M591" s="1260">
        <v>64</v>
      </c>
      <c r="N591" s="1261"/>
      <c r="O591" s="1262"/>
      <c r="P591" s="1263"/>
      <c r="Q591" s="587">
        <f t="shared" si="56"/>
        <v>0</v>
      </c>
      <c r="S591" s="1260">
        <v>64</v>
      </c>
      <c r="T591" s="1261"/>
      <c r="U591" s="1262"/>
      <c r="V591" s="1263"/>
      <c r="W591" s="587">
        <f t="shared" si="57"/>
        <v>0</v>
      </c>
      <c r="Y591" s="1260">
        <v>64</v>
      </c>
      <c r="Z591" s="1261"/>
      <c r="AA591" s="1262"/>
      <c r="AB591" s="1263"/>
      <c r="AC591" s="587">
        <f t="shared" si="58"/>
        <v>0</v>
      </c>
      <c r="AE591" s="1260">
        <v>64</v>
      </c>
      <c r="AF591" s="1261"/>
      <c r="AG591" s="1262"/>
      <c r="AH591" s="1263"/>
      <c r="AI591" s="587">
        <f t="shared" si="59"/>
        <v>0</v>
      </c>
      <c r="AK591" s="1260">
        <v>64</v>
      </c>
      <c r="AL591" s="1261"/>
      <c r="AM591" s="1262"/>
      <c r="AN591" s="1263"/>
      <c r="AO591" s="587">
        <f t="shared" si="60"/>
        <v>0</v>
      </c>
      <c r="AQ591" s="1260">
        <v>64</v>
      </c>
      <c r="AR591" s="1261"/>
      <c r="AS591" s="1262"/>
      <c r="AT591" s="1263"/>
      <c r="AU591" s="587">
        <f t="shared" si="61"/>
        <v>0</v>
      </c>
      <c r="AW591" s="1260">
        <v>64</v>
      </c>
      <c r="AX591" s="1261"/>
      <c r="AY591" s="1262"/>
      <c r="AZ591" s="1263"/>
      <c r="BA591" s="587">
        <f t="shared" si="62"/>
        <v>0</v>
      </c>
    </row>
    <row r="592" spans="1:53" s="17" customFormat="1" ht="16.75" customHeight="1" outlineLevel="2">
      <c r="A592" s="1260">
        <v>65</v>
      </c>
      <c r="B592" s="1261"/>
      <c r="C592" s="1262"/>
      <c r="D592" s="1263"/>
      <c r="E592" s="587">
        <f t="shared" si="54"/>
        <v>0</v>
      </c>
      <c r="G592" s="1260">
        <v>65</v>
      </c>
      <c r="H592" s="1261"/>
      <c r="I592" s="1262"/>
      <c r="J592" s="1263"/>
      <c r="K592" s="587">
        <f t="shared" si="55"/>
        <v>0</v>
      </c>
      <c r="M592" s="1260">
        <v>65</v>
      </c>
      <c r="N592" s="1261"/>
      <c r="O592" s="1262"/>
      <c r="P592" s="1263"/>
      <c r="Q592" s="587">
        <f t="shared" si="56"/>
        <v>0</v>
      </c>
      <c r="S592" s="1260">
        <v>65</v>
      </c>
      <c r="T592" s="1261"/>
      <c r="U592" s="1262"/>
      <c r="V592" s="1263"/>
      <c r="W592" s="587">
        <f t="shared" si="57"/>
        <v>0</v>
      </c>
      <c r="Y592" s="1260">
        <v>65</v>
      </c>
      <c r="Z592" s="1261"/>
      <c r="AA592" s="1262"/>
      <c r="AB592" s="1263"/>
      <c r="AC592" s="587">
        <f t="shared" si="58"/>
        <v>0</v>
      </c>
      <c r="AE592" s="1260">
        <v>65</v>
      </c>
      <c r="AF592" s="1261"/>
      <c r="AG592" s="1262"/>
      <c r="AH592" s="1263"/>
      <c r="AI592" s="587">
        <f t="shared" si="59"/>
        <v>0</v>
      </c>
      <c r="AK592" s="1260">
        <v>65</v>
      </c>
      <c r="AL592" s="1261"/>
      <c r="AM592" s="1262"/>
      <c r="AN592" s="1263"/>
      <c r="AO592" s="587">
        <f t="shared" si="60"/>
        <v>0</v>
      </c>
      <c r="AQ592" s="1260">
        <v>65</v>
      </c>
      <c r="AR592" s="1261"/>
      <c r="AS592" s="1262"/>
      <c r="AT592" s="1263"/>
      <c r="AU592" s="587">
        <f t="shared" si="61"/>
        <v>0</v>
      </c>
      <c r="AW592" s="1260">
        <v>65</v>
      </c>
      <c r="AX592" s="1261"/>
      <c r="AY592" s="1262"/>
      <c r="AZ592" s="1263"/>
      <c r="BA592" s="587">
        <f t="shared" si="62"/>
        <v>0</v>
      </c>
    </row>
    <row r="593" spans="1:53" s="17" customFormat="1" ht="16.75" customHeight="1" outlineLevel="2">
      <c r="A593" s="1260">
        <v>66</v>
      </c>
      <c r="B593" s="1261"/>
      <c r="C593" s="1262"/>
      <c r="D593" s="1263"/>
      <c r="E593" s="587">
        <f t="shared" ref="E593:E656" si="63">IF(AND(C593&gt;=D$521,C593&lt;=D$520),1,0)</f>
        <v>0</v>
      </c>
      <c r="G593" s="1260">
        <v>66</v>
      </c>
      <c r="H593" s="1261"/>
      <c r="I593" s="1262"/>
      <c r="J593" s="1263"/>
      <c r="K593" s="587">
        <f t="shared" ref="K593:K656" si="64">IF(AND(I593&gt;=J$521,I593&lt;=J$520),1,0)</f>
        <v>0</v>
      </c>
      <c r="M593" s="1260">
        <v>66</v>
      </c>
      <c r="N593" s="1261"/>
      <c r="O593" s="1262"/>
      <c r="P593" s="1263"/>
      <c r="Q593" s="587">
        <f t="shared" ref="Q593:Q656" si="65">IF(AND(O593&gt;=P$521,O593&lt;=P$520),1,0)</f>
        <v>0</v>
      </c>
      <c r="S593" s="1260">
        <v>66</v>
      </c>
      <c r="T593" s="1261"/>
      <c r="U593" s="1262"/>
      <c r="V593" s="1263"/>
      <c r="W593" s="587">
        <f t="shared" ref="W593:W656" si="66">IF(AND(U593&gt;=V$521,U593&lt;=V$520),1,0)</f>
        <v>0</v>
      </c>
      <c r="Y593" s="1260">
        <v>66</v>
      </c>
      <c r="Z593" s="1261"/>
      <c r="AA593" s="1262"/>
      <c r="AB593" s="1263"/>
      <c r="AC593" s="587">
        <f t="shared" ref="AC593:AC656" si="67">IF(AND(AA593&gt;=AB$521,AA593&lt;=AB$520),1,0)</f>
        <v>0</v>
      </c>
      <c r="AE593" s="1260">
        <v>66</v>
      </c>
      <c r="AF593" s="1261"/>
      <c r="AG593" s="1262"/>
      <c r="AH593" s="1263"/>
      <c r="AI593" s="587">
        <f t="shared" ref="AI593:AI656" si="68">IF(AND(AG593&gt;=AH$521,AG593&lt;=AH$520),1,0)</f>
        <v>0</v>
      </c>
      <c r="AK593" s="1260">
        <v>66</v>
      </c>
      <c r="AL593" s="1261"/>
      <c r="AM593" s="1262"/>
      <c r="AN593" s="1263"/>
      <c r="AO593" s="587">
        <f t="shared" ref="AO593:AO656" si="69">IF(AND(AM593&gt;=AN$521,AM593&lt;=AN$520),1,0)</f>
        <v>0</v>
      </c>
      <c r="AQ593" s="1260">
        <v>66</v>
      </c>
      <c r="AR593" s="1261"/>
      <c r="AS593" s="1262"/>
      <c r="AT593" s="1263"/>
      <c r="AU593" s="587">
        <f t="shared" ref="AU593:AU656" si="70">IF(AND(AS593&gt;=AT$521,AS593&lt;=AT$520),1,0)</f>
        <v>0</v>
      </c>
      <c r="AW593" s="1260">
        <v>66</v>
      </c>
      <c r="AX593" s="1261"/>
      <c r="AY593" s="1262"/>
      <c r="AZ593" s="1263"/>
      <c r="BA593" s="587">
        <f t="shared" ref="BA593:BA656" si="71">IF(AND(AY593&gt;=AZ$521,AY593&lt;=AZ$520),1,0)</f>
        <v>0</v>
      </c>
    </row>
    <row r="594" spans="1:53" s="17" customFormat="1" ht="16.75" customHeight="1" outlineLevel="2">
      <c r="A594" s="1260">
        <v>67</v>
      </c>
      <c r="B594" s="1261"/>
      <c r="C594" s="1262"/>
      <c r="D594" s="1263"/>
      <c r="E594" s="587">
        <f t="shared" si="63"/>
        <v>0</v>
      </c>
      <c r="G594" s="1260">
        <v>67</v>
      </c>
      <c r="H594" s="1261"/>
      <c r="I594" s="1262"/>
      <c r="J594" s="1263"/>
      <c r="K594" s="587">
        <f t="shared" si="64"/>
        <v>0</v>
      </c>
      <c r="M594" s="1260">
        <v>67</v>
      </c>
      <c r="N594" s="1261"/>
      <c r="O594" s="1262"/>
      <c r="P594" s="1263"/>
      <c r="Q594" s="587">
        <f t="shared" si="65"/>
        <v>0</v>
      </c>
      <c r="S594" s="1260">
        <v>67</v>
      </c>
      <c r="T594" s="1261"/>
      <c r="U594" s="1262"/>
      <c r="V594" s="1263"/>
      <c r="W594" s="587">
        <f t="shared" si="66"/>
        <v>0</v>
      </c>
      <c r="Y594" s="1260">
        <v>67</v>
      </c>
      <c r="Z594" s="1261"/>
      <c r="AA594" s="1262"/>
      <c r="AB594" s="1263"/>
      <c r="AC594" s="587">
        <f t="shared" si="67"/>
        <v>0</v>
      </c>
      <c r="AE594" s="1260">
        <v>67</v>
      </c>
      <c r="AF594" s="1261"/>
      <c r="AG594" s="1262"/>
      <c r="AH594" s="1263"/>
      <c r="AI594" s="587">
        <f t="shared" si="68"/>
        <v>0</v>
      </c>
      <c r="AK594" s="1260">
        <v>67</v>
      </c>
      <c r="AL594" s="1261"/>
      <c r="AM594" s="1262"/>
      <c r="AN594" s="1263"/>
      <c r="AO594" s="587">
        <f t="shared" si="69"/>
        <v>0</v>
      </c>
      <c r="AQ594" s="1260">
        <v>67</v>
      </c>
      <c r="AR594" s="1261"/>
      <c r="AS594" s="1262"/>
      <c r="AT594" s="1263"/>
      <c r="AU594" s="587">
        <f t="shared" si="70"/>
        <v>0</v>
      </c>
      <c r="AW594" s="1260">
        <v>67</v>
      </c>
      <c r="AX594" s="1261"/>
      <c r="AY594" s="1262"/>
      <c r="AZ594" s="1263"/>
      <c r="BA594" s="587">
        <f t="shared" si="71"/>
        <v>0</v>
      </c>
    </row>
    <row r="595" spans="1:53" s="17" customFormat="1" ht="16.75" customHeight="1" outlineLevel="2">
      <c r="A595" s="1260">
        <v>68</v>
      </c>
      <c r="B595" s="1261"/>
      <c r="C595" s="1262"/>
      <c r="D595" s="1263"/>
      <c r="E595" s="587">
        <f t="shared" si="63"/>
        <v>0</v>
      </c>
      <c r="G595" s="1260">
        <v>68</v>
      </c>
      <c r="H595" s="1261"/>
      <c r="I595" s="1262"/>
      <c r="J595" s="1263"/>
      <c r="K595" s="587">
        <f t="shared" si="64"/>
        <v>0</v>
      </c>
      <c r="M595" s="1260">
        <v>68</v>
      </c>
      <c r="N595" s="1261"/>
      <c r="O595" s="1262"/>
      <c r="P595" s="1263"/>
      <c r="Q595" s="587">
        <f t="shared" si="65"/>
        <v>0</v>
      </c>
      <c r="S595" s="1260">
        <v>68</v>
      </c>
      <c r="T595" s="1261"/>
      <c r="U595" s="1262"/>
      <c r="V595" s="1263"/>
      <c r="W595" s="587">
        <f t="shared" si="66"/>
        <v>0</v>
      </c>
      <c r="Y595" s="1260">
        <v>68</v>
      </c>
      <c r="Z595" s="1261"/>
      <c r="AA595" s="1262"/>
      <c r="AB595" s="1263"/>
      <c r="AC595" s="587">
        <f t="shared" si="67"/>
        <v>0</v>
      </c>
      <c r="AE595" s="1260">
        <v>68</v>
      </c>
      <c r="AF595" s="1261"/>
      <c r="AG595" s="1262"/>
      <c r="AH595" s="1263"/>
      <c r="AI595" s="587">
        <f t="shared" si="68"/>
        <v>0</v>
      </c>
      <c r="AK595" s="1260">
        <v>68</v>
      </c>
      <c r="AL595" s="1261"/>
      <c r="AM595" s="1262"/>
      <c r="AN595" s="1263"/>
      <c r="AO595" s="587">
        <f t="shared" si="69"/>
        <v>0</v>
      </c>
      <c r="AQ595" s="1260">
        <v>68</v>
      </c>
      <c r="AR595" s="1261"/>
      <c r="AS595" s="1262"/>
      <c r="AT595" s="1263"/>
      <c r="AU595" s="587">
        <f t="shared" si="70"/>
        <v>0</v>
      </c>
      <c r="AW595" s="1260">
        <v>68</v>
      </c>
      <c r="AX595" s="1261"/>
      <c r="AY595" s="1262"/>
      <c r="AZ595" s="1263"/>
      <c r="BA595" s="587">
        <f t="shared" si="71"/>
        <v>0</v>
      </c>
    </row>
    <row r="596" spans="1:53" s="17" customFormat="1" ht="16.75" customHeight="1" outlineLevel="2">
      <c r="A596" s="1260">
        <v>69</v>
      </c>
      <c r="B596" s="1261"/>
      <c r="C596" s="1262"/>
      <c r="D596" s="1263"/>
      <c r="E596" s="587">
        <f t="shared" si="63"/>
        <v>0</v>
      </c>
      <c r="G596" s="1260">
        <v>69</v>
      </c>
      <c r="H596" s="1261"/>
      <c r="I596" s="1262"/>
      <c r="J596" s="1263"/>
      <c r="K596" s="587">
        <f t="shared" si="64"/>
        <v>0</v>
      </c>
      <c r="M596" s="1260">
        <v>69</v>
      </c>
      <c r="N596" s="1261"/>
      <c r="O596" s="1262"/>
      <c r="P596" s="1263"/>
      <c r="Q596" s="587">
        <f t="shared" si="65"/>
        <v>0</v>
      </c>
      <c r="S596" s="1260">
        <v>69</v>
      </c>
      <c r="T596" s="1261"/>
      <c r="U596" s="1262"/>
      <c r="V596" s="1263"/>
      <c r="W596" s="587">
        <f t="shared" si="66"/>
        <v>0</v>
      </c>
      <c r="Y596" s="1260">
        <v>69</v>
      </c>
      <c r="Z596" s="1261"/>
      <c r="AA596" s="1262"/>
      <c r="AB596" s="1263"/>
      <c r="AC596" s="587">
        <f t="shared" si="67"/>
        <v>0</v>
      </c>
      <c r="AE596" s="1260">
        <v>69</v>
      </c>
      <c r="AF596" s="1261"/>
      <c r="AG596" s="1262"/>
      <c r="AH596" s="1263"/>
      <c r="AI596" s="587">
        <f t="shared" si="68"/>
        <v>0</v>
      </c>
      <c r="AK596" s="1260">
        <v>69</v>
      </c>
      <c r="AL596" s="1261"/>
      <c r="AM596" s="1262"/>
      <c r="AN596" s="1263"/>
      <c r="AO596" s="587">
        <f t="shared" si="69"/>
        <v>0</v>
      </c>
      <c r="AQ596" s="1260">
        <v>69</v>
      </c>
      <c r="AR596" s="1261"/>
      <c r="AS596" s="1262"/>
      <c r="AT596" s="1263"/>
      <c r="AU596" s="587">
        <f t="shared" si="70"/>
        <v>0</v>
      </c>
      <c r="AW596" s="1260">
        <v>69</v>
      </c>
      <c r="AX596" s="1261"/>
      <c r="AY596" s="1262"/>
      <c r="AZ596" s="1263"/>
      <c r="BA596" s="587">
        <f t="shared" si="71"/>
        <v>0</v>
      </c>
    </row>
    <row r="597" spans="1:53" s="17" customFormat="1" ht="16.75" customHeight="1" outlineLevel="2">
      <c r="A597" s="1260">
        <v>70</v>
      </c>
      <c r="B597" s="1261"/>
      <c r="C597" s="1262"/>
      <c r="D597" s="1263"/>
      <c r="E597" s="587">
        <f t="shared" si="63"/>
        <v>0</v>
      </c>
      <c r="G597" s="1260">
        <v>70</v>
      </c>
      <c r="H597" s="1261"/>
      <c r="I597" s="1262"/>
      <c r="J597" s="1263"/>
      <c r="K597" s="587">
        <f t="shared" si="64"/>
        <v>0</v>
      </c>
      <c r="M597" s="1260">
        <v>70</v>
      </c>
      <c r="N597" s="1261"/>
      <c r="O597" s="1262"/>
      <c r="P597" s="1263"/>
      <c r="Q597" s="587">
        <f t="shared" si="65"/>
        <v>0</v>
      </c>
      <c r="S597" s="1260">
        <v>70</v>
      </c>
      <c r="T597" s="1261"/>
      <c r="U597" s="1262"/>
      <c r="V597" s="1263"/>
      <c r="W597" s="587">
        <f t="shared" si="66"/>
        <v>0</v>
      </c>
      <c r="Y597" s="1260">
        <v>70</v>
      </c>
      <c r="Z597" s="1261"/>
      <c r="AA597" s="1262"/>
      <c r="AB597" s="1263"/>
      <c r="AC597" s="587">
        <f t="shared" si="67"/>
        <v>0</v>
      </c>
      <c r="AE597" s="1260">
        <v>70</v>
      </c>
      <c r="AF597" s="1261"/>
      <c r="AG597" s="1262"/>
      <c r="AH597" s="1263"/>
      <c r="AI597" s="587">
        <f t="shared" si="68"/>
        <v>0</v>
      </c>
      <c r="AK597" s="1260">
        <v>70</v>
      </c>
      <c r="AL597" s="1261"/>
      <c r="AM597" s="1262"/>
      <c r="AN597" s="1263"/>
      <c r="AO597" s="587">
        <f t="shared" si="69"/>
        <v>0</v>
      </c>
      <c r="AQ597" s="1260">
        <v>70</v>
      </c>
      <c r="AR597" s="1261"/>
      <c r="AS597" s="1262"/>
      <c r="AT597" s="1263"/>
      <c r="AU597" s="587">
        <f t="shared" si="70"/>
        <v>0</v>
      </c>
      <c r="AW597" s="1260">
        <v>70</v>
      </c>
      <c r="AX597" s="1261"/>
      <c r="AY597" s="1262"/>
      <c r="AZ597" s="1263"/>
      <c r="BA597" s="587">
        <f t="shared" si="71"/>
        <v>0</v>
      </c>
    </row>
    <row r="598" spans="1:53" s="17" customFormat="1" ht="16.75" customHeight="1" outlineLevel="2">
      <c r="A598" s="1260">
        <v>71</v>
      </c>
      <c r="B598" s="1261"/>
      <c r="C598" s="1262"/>
      <c r="D598" s="1263"/>
      <c r="E598" s="587">
        <f t="shared" si="63"/>
        <v>0</v>
      </c>
      <c r="G598" s="1260">
        <v>71</v>
      </c>
      <c r="H598" s="1261"/>
      <c r="I598" s="1262"/>
      <c r="J598" s="1263"/>
      <c r="K598" s="587">
        <f t="shared" si="64"/>
        <v>0</v>
      </c>
      <c r="M598" s="1260">
        <v>71</v>
      </c>
      <c r="N598" s="1261"/>
      <c r="O598" s="1262"/>
      <c r="P598" s="1263"/>
      <c r="Q598" s="587">
        <f t="shared" si="65"/>
        <v>0</v>
      </c>
      <c r="S598" s="1260">
        <v>71</v>
      </c>
      <c r="T598" s="1261"/>
      <c r="U598" s="1262"/>
      <c r="V598" s="1263"/>
      <c r="W598" s="587">
        <f t="shared" si="66"/>
        <v>0</v>
      </c>
      <c r="Y598" s="1260">
        <v>71</v>
      </c>
      <c r="Z598" s="1261"/>
      <c r="AA598" s="1262"/>
      <c r="AB598" s="1263"/>
      <c r="AC598" s="587">
        <f t="shared" si="67"/>
        <v>0</v>
      </c>
      <c r="AE598" s="1260">
        <v>71</v>
      </c>
      <c r="AF598" s="1261"/>
      <c r="AG598" s="1262"/>
      <c r="AH598" s="1263"/>
      <c r="AI598" s="587">
        <f t="shared" si="68"/>
        <v>0</v>
      </c>
      <c r="AK598" s="1260">
        <v>71</v>
      </c>
      <c r="AL598" s="1261"/>
      <c r="AM598" s="1262"/>
      <c r="AN598" s="1263"/>
      <c r="AO598" s="587">
        <f t="shared" si="69"/>
        <v>0</v>
      </c>
      <c r="AQ598" s="1260">
        <v>71</v>
      </c>
      <c r="AR598" s="1261"/>
      <c r="AS598" s="1262"/>
      <c r="AT598" s="1263"/>
      <c r="AU598" s="587">
        <f t="shared" si="70"/>
        <v>0</v>
      </c>
      <c r="AW598" s="1260">
        <v>71</v>
      </c>
      <c r="AX598" s="1261"/>
      <c r="AY598" s="1262"/>
      <c r="AZ598" s="1263"/>
      <c r="BA598" s="587">
        <f t="shared" si="71"/>
        <v>0</v>
      </c>
    </row>
    <row r="599" spans="1:53" s="17" customFormat="1" ht="16.75" customHeight="1" outlineLevel="2">
      <c r="A599" s="1260">
        <v>72</v>
      </c>
      <c r="B599" s="1261"/>
      <c r="C599" s="1262"/>
      <c r="D599" s="1263"/>
      <c r="E599" s="587">
        <f t="shared" si="63"/>
        <v>0</v>
      </c>
      <c r="G599" s="1260">
        <v>72</v>
      </c>
      <c r="H599" s="1261"/>
      <c r="I599" s="1262"/>
      <c r="J599" s="1263"/>
      <c r="K599" s="587">
        <f t="shared" si="64"/>
        <v>0</v>
      </c>
      <c r="M599" s="1260">
        <v>72</v>
      </c>
      <c r="N599" s="1261"/>
      <c r="O599" s="1262"/>
      <c r="P599" s="1263"/>
      <c r="Q599" s="587">
        <f t="shared" si="65"/>
        <v>0</v>
      </c>
      <c r="S599" s="1260">
        <v>72</v>
      </c>
      <c r="T599" s="1261"/>
      <c r="U599" s="1262"/>
      <c r="V599" s="1263"/>
      <c r="W599" s="587">
        <f t="shared" si="66"/>
        <v>0</v>
      </c>
      <c r="Y599" s="1260">
        <v>72</v>
      </c>
      <c r="Z599" s="1261"/>
      <c r="AA599" s="1262"/>
      <c r="AB599" s="1263"/>
      <c r="AC599" s="587">
        <f t="shared" si="67"/>
        <v>0</v>
      </c>
      <c r="AE599" s="1260">
        <v>72</v>
      </c>
      <c r="AF599" s="1261"/>
      <c r="AG599" s="1262"/>
      <c r="AH599" s="1263"/>
      <c r="AI599" s="587">
        <f t="shared" si="68"/>
        <v>0</v>
      </c>
      <c r="AK599" s="1260">
        <v>72</v>
      </c>
      <c r="AL599" s="1261"/>
      <c r="AM599" s="1262"/>
      <c r="AN599" s="1263"/>
      <c r="AO599" s="587">
        <f t="shared" si="69"/>
        <v>0</v>
      </c>
      <c r="AQ599" s="1260">
        <v>72</v>
      </c>
      <c r="AR599" s="1261"/>
      <c r="AS599" s="1262"/>
      <c r="AT599" s="1263"/>
      <c r="AU599" s="587">
        <f t="shared" si="70"/>
        <v>0</v>
      </c>
      <c r="AW599" s="1260">
        <v>72</v>
      </c>
      <c r="AX599" s="1261"/>
      <c r="AY599" s="1262"/>
      <c r="AZ599" s="1263"/>
      <c r="BA599" s="587">
        <f t="shared" si="71"/>
        <v>0</v>
      </c>
    </row>
    <row r="600" spans="1:53" s="17" customFormat="1" ht="16.75" customHeight="1" outlineLevel="2">
      <c r="A600" s="1260">
        <v>73</v>
      </c>
      <c r="B600" s="1261"/>
      <c r="C600" s="1262"/>
      <c r="D600" s="1263"/>
      <c r="E600" s="587">
        <f t="shared" si="63"/>
        <v>0</v>
      </c>
      <c r="G600" s="1260">
        <v>73</v>
      </c>
      <c r="H600" s="1261"/>
      <c r="I600" s="1262"/>
      <c r="J600" s="1263"/>
      <c r="K600" s="587">
        <f t="shared" si="64"/>
        <v>0</v>
      </c>
      <c r="M600" s="1260">
        <v>73</v>
      </c>
      <c r="N600" s="1261"/>
      <c r="O600" s="1262"/>
      <c r="P600" s="1263"/>
      <c r="Q600" s="587">
        <f t="shared" si="65"/>
        <v>0</v>
      </c>
      <c r="S600" s="1260">
        <v>73</v>
      </c>
      <c r="T600" s="1261"/>
      <c r="U600" s="1262"/>
      <c r="V600" s="1263"/>
      <c r="W600" s="587">
        <f t="shared" si="66"/>
        <v>0</v>
      </c>
      <c r="Y600" s="1260">
        <v>73</v>
      </c>
      <c r="Z600" s="1261"/>
      <c r="AA600" s="1262"/>
      <c r="AB600" s="1263"/>
      <c r="AC600" s="587">
        <f t="shared" si="67"/>
        <v>0</v>
      </c>
      <c r="AE600" s="1260">
        <v>73</v>
      </c>
      <c r="AF600" s="1261"/>
      <c r="AG600" s="1262"/>
      <c r="AH600" s="1263"/>
      <c r="AI600" s="587">
        <f t="shared" si="68"/>
        <v>0</v>
      </c>
      <c r="AK600" s="1260">
        <v>73</v>
      </c>
      <c r="AL600" s="1261"/>
      <c r="AM600" s="1262"/>
      <c r="AN600" s="1263"/>
      <c r="AO600" s="587">
        <f t="shared" si="69"/>
        <v>0</v>
      </c>
      <c r="AQ600" s="1260">
        <v>73</v>
      </c>
      <c r="AR600" s="1261"/>
      <c r="AS600" s="1262"/>
      <c r="AT600" s="1263"/>
      <c r="AU600" s="587">
        <f t="shared" si="70"/>
        <v>0</v>
      </c>
      <c r="AW600" s="1260">
        <v>73</v>
      </c>
      <c r="AX600" s="1261"/>
      <c r="AY600" s="1262"/>
      <c r="AZ600" s="1263"/>
      <c r="BA600" s="587">
        <f t="shared" si="71"/>
        <v>0</v>
      </c>
    </row>
    <row r="601" spans="1:53" s="17" customFormat="1" ht="16.75" customHeight="1" outlineLevel="2">
      <c r="A601" s="1260">
        <v>74</v>
      </c>
      <c r="B601" s="1261"/>
      <c r="C601" s="1262"/>
      <c r="D601" s="1263"/>
      <c r="E601" s="587">
        <f t="shared" si="63"/>
        <v>0</v>
      </c>
      <c r="G601" s="1260">
        <v>74</v>
      </c>
      <c r="H601" s="1261"/>
      <c r="I601" s="1262"/>
      <c r="J601" s="1263"/>
      <c r="K601" s="587">
        <f t="shared" si="64"/>
        <v>0</v>
      </c>
      <c r="M601" s="1260">
        <v>74</v>
      </c>
      <c r="N601" s="1261"/>
      <c r="O601" s="1262"/>
      <c r="P601" s="1263"/>
      <c r="Q601" s="587">
        <f t="shared" si="65"/>
        <v>0</v>
      </c>
      <c r="S601" s="1260">
        <v>74</v>
      </c>
      <c r="T601" s="1261"/>
      <c r="U601" s="1262"/>
      <c r="V601" s="1263"/>
      <c r="W601" s="587">
        <f t="shared" si="66"/>
        <v>0</v>
      </c>
      <c r="Y601" s="1260">
        <v>74</v>
      </c>
      <c r="Z601" s="1261"/>
      <c r="AA601" s="1262"/>
      <c r="AB601" s="1263"/>
      <c r="AC601" s="587">
        <f t="shared" si="67"/>
        <v>0</v>
      </c>
      <c r="AE601" s="1260">
        <v>74</v>
      </c>
      <c r="AF601" s="1261"/>
      <c r="AG601" s="1262"/>
      <c r="AH601" s="1263"/>
      <c r="AI601" s="587">
        <f t="shared" si="68"/>
        <v>0</v>
      </c>
      <c r="AK601" s="1260">
        <v>74</v>
      </c>
      <c r="AL601" s="1261"/>
      <c r="AM601" s="1262"/>
      <c r="AN601" s="1263"/>
      <c r="AO601" s="587">
        <f t="shared" si="69"/>
        <v>0</v>
      </c>
      <c r="AQ601" s="1260">
        <v>74</v>
      </c>
      <c r="AR601" s="1261"/>
      <c r="AS601" s="1262"/>
      <c r="AT601" s="1263"/>
      <c r="AU601" s="587">
        <f t="shared" si="70"/>
        <v>0</v>
      </c>
      <c r="AW601" s="1260">
        <v>74</v>
      </c>
      <c r="AX601" s="1261"/>
      <c r="AY601" s="1262"/>
      <c r="AZ601" s="1263"/>
      <c r="BA601" s="587">
        <f t="shared" si="71"/>
        <v>0</v>
      </c>
    </row>
    <row r="602" spans="1:53" s="17" customFormat="1" ht="16.75" customHeight="1" outlineLevel="2">
      <c r="A602" s="1260">
        <v>75</v>
      </c>
      <c r="B602" s="1261"/>
      <c r="C602" s="1262"/>
      <c r="D602" s="1263"/>
      <c r="E602" s="587">
        <f t="shared" si="63"/>
        <v>0</v>
      </c>
      <c r="G602" s="1260">
        <v>75</v>
      </c>
      <c r="H602" s="1261"/>
      <c r="I602" s="1262"/>
      <c r="J602" s="1263"/>
      <c r="K602" s="587">
        <f t="shared" si="64"/>
        <v>0</v>
      </c>
      <c r="M602" s="1260">
        <v>75</v>
      </c>
      <c r="N602" s="1261"/>
      <c r="O602" s="1262"/>
      <c r="P602" s="1263"/>
      <c r="Q602" s="587">
        <f t="shared" si="65"/>
        <v>0</v>
      </c>
      <c r="S602" s="1260">
        <v>75</v>
      </c>
      <c r="T602" s="1261"/>
      <c r="U602" s="1262"/>
      <c r="V602" s="1263"/>
      <c r="W602" s="587">
        <f t="shared" si="66"/>
        <v>0</v>
      </c>
      <c r="Y602" s="1260">
        <v>75</v>
      </c>
      <c r="Z602" s="1261"/>
      <c r="AA602" s="1262"/>
      <c r="AB602" s="1263"/>
      <c r="AC602" s="587">
        <f t="shared" si="67"/>
        <v>0</v>
      </c>
      <c r="AE602" s="1260">
        <v>75</v>
      </c>
      <c r="AF602" s="1261"/>
      <c r="AG602" s="1262"/>
      <c r="AH602" s="1263"/>
      <c r="AI602" s="587">
        <f t="shared" si="68"/>
        <v>0</v>
      </c>
      <c r="AK602" s="1260">
        <v>75</v>
      </c>
      <c r="AL602" s="1261"/>
      <c r="AM602" s="1262"/>
      <c r="AN602" s="1263"/>
      <c r="AO602" s="587">
        <f t="shared" si="69"/>
        <v>0</v>
      </c>
      <c r="AQ602" s="1260">
        <v>75</v>
      </c>
      <c r="AR602" s="1261"/>
      <c r="AS602" s="1262"/>
      <c r="AT602" s="1263"/>
      <c r="AU602" s="587">
        <f t="shared" si="70"/>
        <v>0</v>
      </c>
      <c r="AW602" s="1260">
        <v>75</v>
      </c>
      <c r="AX602" s="1261"/>
      <c r="AY602" s="1262"/>
      <c r="AZ602" s="1263"/>
      <c r="BA602" s="587">
        <f t="shared" si="71"/>
        <v>0</v>
      </c>
    </row>
    <row r="603" spans="1:53" s="17" customFormat="1" ht="16.75" customHeight="1" outlineLevel="2">
      <c r="A603" s="1260">
        <v>76</v>
      </c>
      <c r="B603" s="1261"/>
      <c r="C603" s="1262"/>
      <c r="D603" s="1263"/>
      <c r="E603" s="587">
        <f t="shared" si="63"/>
        <v>0</v>
      </c>
      <c r="G603" s="1260">
        <v>76</v>
      </c>
      <c r="H603" s="1261"/>
      <c r="I603" s="1262"/>
      <c r="J603" s="1263"/>
      <c r="K603" s="587">
        <f t="shared" si="64"/>
        <v>0</v>
      </c>
      <c r="M603" s="1260">
        <v>76</v>
      </c>
      <c r="N603" s="1261"/>
      <c r="O603" s="1262"/>
      <c r="P603" s="1263"/>
      <c r="Q603" s="587">
        <f t="shared" si="65"/>
        <v>0</v>
      </c>
      <c r="S603" s="1260">
        <v>76</v>
      </c>
      <c r="T603" s="1261"/>
      <c r="U603" s="1262"/>
      <c r="V603" s="1263"/>
      <c r="W603" s="587">
        <f t="shared" si="66"/>
        <v>0</v>
      </c>
      <c r="Y603" s="1260">
        <v>76</v>
      </c>
      <c r="Z603" s="1261"/>
      <c r="AA603" s="1262"/>
      <c r="AB603" s="1263"/>
      <c r="AC603" s="587">
        <f t="shared" si="67"/>
        <v>0</v>
      </c>
      <c r="AE603" s="1260">
        <v>76</v>
      </c>
      <c r="AF603" s="1261"/>
      <c r="AG603" s="1262"/>
      <c r="AH603" s="1263"/>
      <c r="AI603" s="587">
        <f t="shared" si="68"/>
        <v>0</v>
      </c>
      <c r="AK603" s="1260">
        <v>76</v>
      </c>
      <c r="AL603" s="1261"/>
      <c r="AM603" s="1262"/>
      <c r="AN603" s="1263"/>
      <c r="AO603" s="587">
        <f t="shared" si="69"/>
        <v>0</v>
      </c>
      <c r="AQ603" s="1260">
        <v>76</v>
      </c>
      <c r="AR603" s="1261"/>
      <c r="AS603" s="1262"/>
      <c r="AT603" s="1263"/>
      <c r="AU603" s="587">
        <f t="shared" si="70"/>
        <v>0</v>
      </c>
      <c r="AW603" s="1260">
        <v>76</v>
      </c>
      <c r="AX603" s="1261"/>
      <c r="AY603" s="1262"/>
      <c r="AZ603" s="1263"/>
      <c r="BA603" s="587">
        <f t="shared" si="71"/>
        <v>0</v>
      </c>
    </row>
    <row r="604" spans="1:53" s="17" customFormat="1" ht="16.75" customHeight="1" outlineLevel="2">
      <c r="A604" s="1260">
        <v>77</v>
      </c>
      <c r="B604" s="1261"/>
      <c r="C604" s="1262"/>
      <c r="D604" s="1263"/>
      <c r="E604" s="587">
        <f t="shared" si="63"/>
        <v>0</v>
      </c>
      <c r="G604" s="1260">
        <v>77</v>
      </c>
      <c r="H604" s="1261"/>
      <c r="I604" s="1262"/>
      <c r="J604" s="1263"/>
      <c r="K604" s="587">
        <f t="shared" si="64"/>
        <v>0</v>
      </c>
      <c r="M604" s="1260">
        <v>77</v>
      </c>
      <c r="N604" s="1261"/>
      <c r="O604" s="1262"/>
      <c r="P604" s="1263"/>
      <c r="Q604" s="587">
        <f t="shared" si="65"/>
        <v>0</v>
      </c>
      <c r="S604" s="1260">
        <v>77</v>
      </c>
      <c r="T604" s="1261"/>
      <c r="U604" s="1262"/>
      <c r="V604" s="1263"/>
      <c r="W604" s="587">
        <f t="shared" si="66"/>
        <v>0</v>
      </c>
      <c r="Y604" s="1260">
        <v>77</v>
      </c>
      <c r="Z604" s="1261"/>
      <c r="AA604" s="1262"/>
      <c r="AB604" s="1263"/>
      <c r="AC604" s="587">
        <f t="shared" si="67"/>
        <v>0</v>
      </c>
      <c r="AE604" s="1260">
        <v>77</v>
      </c>
      <c r="AF604" s="1261"/>
      <c r="AG604" s="1262"/>
      <c r="AH604" s="1263"/>
      <c r="AI604" s="587">
        <f t="shared" si="68"/>
        <v>0</v>
      </c>
      <c r="AK604" s="1260">
        <v>77</v>
      </c>
      <c r="AL604" s="1261"/>
      <c r="AM604" s="1262"/>
      <c r="AN604" s="1263"/>
      <c r="AO604" s="587">
        <f t="shared" si="69"/>
        <v>0</v>
      </c>
      <c r="AQ604" s="1260">
        <v>77</v>
      </c>
      <c r="AR604" s="1261"/>
      <c r="AS604" s="1262"/>
      <c r="AT604" s="1263"/>
      <c r="AU604" s="587">
        <f t="shared" si="70"/>
        <v>0</v>
      </c>
      <c r="AW604" s="1260">
        <v>77</v>
      </c>
      <c r="AX604" s="1261"/>
      <c r="AY604" s="1262"/>
      <c r="AZ604" s="1263"/>
      <c r="BA604" s="587">
        <f t="shared" si="71"/>
        <v>0</v>
      </c>
    </row>
    <row r="605" spans="1:53" s="17" customFormat="1" ht="16.75" customHeight="1" outlineLevel="2">
      <c r="A605" s="1260">
        <v>78</v>
      </c>
      <c r="B605" s="1261"/>
      <c r="C605" s="1262"/>
      <c r="D605" s="1263"/>
      <c r="E605" s="587">
        <f t="shared" si="63"/>
        <v>0</v>
      </c>
      <c r="G605" s="1260">
        <v>78</v>
      </c>
      <c r="H605" s="1261"/>
      <c r="I605" s="1262"/>
      <c r="J605" s="1263"/>
      <c r="K605" s="587">
        <f t="shared" si="64"/>
        <v>0</v>
      </c>
      <c r="M605" s="1260">
        <v>78</v>
      </c>
      <c r="N605" s="1261"/>
      <c r="O605" s="1262"/>
      <c r="P605" s="1263"/>
      <c r="Q605" s="587">
        <f t="shared" si="65"/>
        <v>0</v>
      </c>
      <c r="S605" s="1260">
        <v>78</v>
      </c>
      <c r="T605" s="1261"/>
      <c r="U605" s="1262"/>
      <c r="V605" s="1263"/>
      <c r="W605" s="587">
        <f t="shared" si="66"/>
        <v>0</v>
      </c>
      <c r="Y605" s="1260">
        <v>78</v>
      </c>
      <c r="Z605" s="1261"/>
      <c r="AA605" s="1262"/>
      <c r="AB605" s="1263"/>
      <c r="AC605" s="587">
        <f t="shared" si="67"/>
        <v>0</v>
      </c>
      <c r="AE605" s="1260">
        <v>78</v>
      </c>
      <c r="AF605" s="1261"/>
      <c r="AG605" s="1262"/>
      <c r="AH605" s="1263"/>
      <c r="AI605" s="587">
        <f t="shared" si="68"/>
        <v>0</v>
      </c>
      <c r="AK605" s="1260">
        <v>78</v>
      </c>
      <c r="AL605" s="1261"/>
      <c r="AM605" s="1262"/>
      <c r="AN605" s="1263"/>
      <c r="AO605" s="587">
        <f t="shared" si="69"/>
        <v>0</v>
      </c>
      <c r="AQ605" s="1260">
        <v>78</v>
      </c>
      <c r="AR605" s="1261"/>
      <c r="AS605" s="1262"/>
      <c r="AT605" s="1263"/>
      <c r="AU605" s="587">
        <f t="shared" si="70"/>
        <v>0</v>
      </c>
      <c r="AW605" s="1260">
        <v>78</v>
      </c>
      <c r="AX605" s="1261"/>
      <c r="AY605" s="1262"/>
      <c r="AZ605" s="1263"/>
      <c r="BA605" s="587">
        <f t="shared" si="71"/>
        <v>0</v>
      </c>
    </row>
    <row r="606" spans="1:53" s="17" customFormat="1" ht="16.75" customHeight="1" outlineLevel="2">
      <c r="A606" s="1260">
        <v>79</v>
      </c>
      <c r="B606" s="1261"/>
      <c r="C606" s="1262"/>
      <c r="D606" s="1263"/>
      <c r="E606" s="587">
        <f t="shared" si="63"/>
        <v>0</v>
      </c>
      <c r="G606" s="1260">
        <v>79</v>
      </c>
      <c r="H606" s="1261"/>
      <c r="I606" s="1262"/>
      <c r="J606" s="1263"/>
      <c r="K606" s="587">
        <f t="shared" si="64"/>
        <v>0</v>
      </c>
      <c r="M606" s="1260">
        <v>79</v>
      </c>
      <c r="N606" s="1261"/>
      <c r="O606" s="1262"/>
      <c r="P606" s="1263"/>
      <c r="Q606" s="587">
        <f t="shared" si="65"/>
        <v>0</v>
      </c>
      <c r="S606" s="1260">
        <v>79</v>
      </c>
      <c r="T606" s="1261"/>
      <c r="U606" s="1262"/>
      <c r="V606" s="1263"/>
      <c r="W606" s="587">
        <f t="shared" si="66"/>
        <v>0</v>
      </c>
      <c r="Y606" s="1260">
        <v>79</v>
      </c>
      <c r="Z606" s="1261"/>
      <c r="AA606" s="1262"/>
      <c r="AB606" s="1263"/>
      <c r="AC606" s="587">
        <f t="shared" si="67"/>
        <v>0</v>
      </c>
      <c r="AE606" s="1260">
        <v>79</v>
      </c>
      <c r="AF606" s="1261"/>
      <c r="AG606" s="1262"/>
      <c r="AH606" s="1263"/>
      <c r="AI606" s="587">
        <f t="shared" si="68"/>
        <v>0</v>
      </c>
      <c r="AK606" s="1260">
        <v>79</v>
      </c>
      <c r="AL606" s="1261"/>
      <c r="AM606" s="1262"/>
      <c r="AN606" s="1263"/>
      <c r="AO606" s="587">
        <f t="shared" si="69"/>
        <v>0</v>
      </c>
      <c r="AQ606" s="1260">
        <v>79</v>
      </c>
      <c r="AR606" s="1261"/>
      <c r="AS606" s="1262"/>
      <c r="AT606" s="1263"/>
      <c r="AU606" s="587">
        <f t="shared" si="70"/>
        <v>0</v>
      </c>
      <c r="AW606" s="1260">
        <v>79</v>
      </c>
      <c r="AX606" s="1261"/>
      <c r="AY606" s="1262"/>
      <c r="AZ606" s="1263"/>
      <c r="BA606" s="587">
        <f t="shared" si="71"/>
        <v>0</v>
      </c>
    </row>
    <row r="607" spans="1:53" s="17" customFormat="1" ht="16.75" customHeight="1" outlineLevel="2">
      <c r="A607" s="1260">
        <v>80</v>
      </c>
      <c r="B607" s="1261"/>
      <c r="C607" s="1262"/>
      <c r="D607" s="1263"/>
      <c r="E607" s="587">
        <f t="shared" si="63"/>
        <v>0</v>
      </c>
      <c r="G607" s="1260">
        <v>80</v>
      </c>
      <c r="H607" s="1261"/>
      <c r="I607" s="1262"/>
      <c r="J607" s="1263"/>
      <c r="K607" s="587">
        <f t="shared" si="64"/>
        <v>0</v>
      </c>
      <c r="M607" s="1260">
        <v>80</v>
      </c>
      <c r="N607" s="1261"/>
      <c r="O607" s="1262"/>
      <c r="P607" s="1263"/>
      <c r="Q607" s="587">
        <f t="shared" si="65"/>
        <v>0</v>
      </c>
      <c r="S607" s="1260">
        <v>80</v>
      </c>
      <c r="T607" s="1261"/>
      <c r="U607" s="1262"/>
      <c r="V607" s="1263"/>
      <c r="W607" s="587">
        <f t="shared" si="66"/>
        <v>0</v>
      </c>
      <c r="Y607" s="1260">
        <v>80</v>
      </c>
      <c r="Z607" s="1261"/>
      <c r="AA607" s="1262"/>
      <c r="AB607" s="1263"/>
      <c r="AC607" s="587">
        <f t="shared" si="67"/>
        <v>0</v>
      </c>
      <c r="AE607" s="1260">
        <v>80</v>
      </c>
      <c r="AF607" s="1261"/>
      <c r="AG607" s="1262"/>
      <c r="AH607" s="1263"/>
      <c r="AI607" s="587">
        <f t="shared" si="68"/>
        <v>0</v>
      </c>
      <c r="AK607" s="1260">
        <v>80</v>
      </c>
      <c r="AL607" s="1261"/>
      <c r="AM607" s="1262"/>
      <c r="AN607" s="1263"/>
      <c r="AO607" s="587">
        <f t="shared" si="69"/>
        <v>0</v>
      </c>
      <c r="AQ607" s="1260">
        <v>80</v>
      </c>
      <c r="AR607" s="1261"/>
      <c r="AS607" s="1262"/>
      <c r="AT607" s="1263"/>
      <c r="AU607" s="587">
        <f t="shared" si="70"/>
        <v>0</v>
      </c>
      <c r="AW607" s="1260">
        <v>80</v>
      </c>
      <c r="AX607" s="1261"/>
      <c r="AY607" s="1262"/>
      <c r="AZ607" s="1263"/>
      <c r="BA607" s="587">
        <f t="shared" si="71"/>
        <v>0</v>
      </c>
    </row>
    <row r="608" spans="1:53" s="17" customFormat="1" ht="16.75" customHeight="1" outlineLevel="2">
      <c r="A608" s="1260">
        <v>81</v>
      </c>
      <c r="B608" s="1261"/>
      <c r="C608" s="1262"/>
      <c r="D608" s="1263"/>
      <c r="E608" s="587">
        <f t="shared" si="63"/>
        <v>0</v>
      </c>
      <c r="G608" s="1260">
        <v>81</v>
      </c>
      <c r="H608" s="1261"/>
      <c r="I608" s="1262"/>
      <c r="J608" s="1263"/>
      <c r="K608" s="587">
        <f t="shared" si="64"/>
        <v>0</v>
      </c>
      <c r="M608" s="1260">
        <v>81</v>
      </c>
      <c r="N608" s="1261"/>
      <c r="O608" s="1262"/>
      <c r="P608" s="1263"/>
      <c r="Q608" s="587">
        <f t="shared" si="65"/>
        <v>0</v>
      </c>
      <c r="S608" s="1260">
        <v>81</v>
      </c>
      <c r="T608" s="1261"/>
      <c r="U608" s="1262"/>
      <c r="V608" s="1263"/>
      <c r="W608" s="587">
        <f t="shared" si="66"/>
        <v>0</v>
      </c>
      <c r="Y608" s="1260">
        <v>81</v>
      </c>
      <c r="Z608" s="1261"/>
      <c r="AA608" s="1262"/>
      <c r="AB608" s="1263"/>
      <c r="AC608" s="587">
        <f t="shared" si="67"/>
        <v>0</v>
      </c>
      <c r="AE608" s="1260">
        <v>81</v>
      </c>
      <c r="AF608" s="1261"/>
      <c r="AG608" s="1262"/>
      <c r="AH608" s="1263"/>
      <c r="AI608" s="587">
        <f t="shared" si="68"/>
        <v>0</v>
      </c>
      <c r="AK608" s="1260">
        <v>81</v>
      </c>
      <c r="AL608" s="1261"/>
      <c r="AM608" s="1262"/>
      <c r="AN608" s="1263"/>
      <c r="AO608" s="587">
        <f t="shared" si="69"/>
        <v>0</v>
      </c>
      <c r="AQ608" s="1260">
        <v>81</v>
      </c>
      <c r="AR608" s="1261"/>
      <c r="AS608" s="1262"/>
      <c r="AT608" s="1263"/>
      <c r="AU608" s="587">
        <f t="shared" si="70"/>
        <v>0</v>
      </c>
      <c r="AW608" s="1260">
        <v>81</v>
      </c>
      <c r="AX608" s="1261"/>
      <c r="AY608" s="1262"/>
      <c r="AZ608" s="1263"/>
      <c r="BA608" s="587">
        <f t="shared" si="71"/>
        <v>0</v>
      </c>
    </row>
    <row r="609" spans="1:53" s="17" customFormat="1" ht="16.75" customHeight="1" outlineLevel="2">
      <c r="A609" s="1260">
        <v>82</v>
      </c>
      <c r="B609" s="1261"/>
      <c r="C609" s="1262"/>
      <c r="D609" s="1263"/>
      <c r="E609" s="587">
        <f t="shared" si="63"/>
        <v>0</v>
      </c>
      <c r="G609" s="1260">
        <v>82</v>
      </c>
      <c r="H609" s="1261"/>
      <c r="I609" s="1262"/>
      <c r="J609" s="1263"/>
      <c r="K609" s="587">
        <f t="shared" si="64"/>
        <v>0</v>
      </c>
      <c r="M609" s="1260">
        <v>82</v>
      </c>
      <c r="N609" s="1261"/>
      <c r="O609" s="1262"/>
      <c r="P609" s="1263"/>
      <c r="Q609" s="587">
        <f t="shared" si="65"/>
        <v>0</v>
      </c>
      <c r="S609" s="1260">
        <v>82</v>
      </c>
      <c r="T609" s="1261"/>
      <c r="U609" s="1262"/>
      <c r="V609" s="1263"/>
      <c r="W609" s="587">
        <f t="shared" si="66"/>
        <v>0</v>
      </c>
      <c r="Y609" s="1260">
        <v>82</v>
      </c>
      <c r="Z609" s="1261"/>
      <c r="AA609" s="1262"/>
      <c r="AB609" s="1263"/>
      <c r="AC609" s="587">
        <f t="shared" si="67"/>
        <v>0</v>
      </c>
      <c r="AE609" s="1260">
        <v>82</v>
      </c>
      <c r="AF609" s="1261"/>
      <c r="AG609" s="1262"/>
      <c r="AH609" s="1263"/>
      <c r="AI609" s="587">
        <f t="shared" si="68"/>
        <v>0</v>
      </c>
      <c r="AK609" s="1260">
        <v>82</v>
      </c>
      <c r="AL609" s="1261"/>
      <c r="AM609" s="1262"/>
      <c r="AN609" s="1263"/>
      <c r="AO609" s="587">
        <f t="shared" si="69"/>
        <v>0</v>
      </c>
      <c r="AQ609" s="1260">
        <v>82</v>
      </c>
      <c r="AR609" s="1261"/>
      <c r="AS609" s="1262"/>
      <c r="AT609" s="1263"/>
      <c r="AU609" s="587">
        <f t="shared" si="70"/>
        <v>0</v>
      </c>
      <c r="AW609" s="1260">
        <v>82</v>
      </c>
      <c r="AX609" s="1261"/>
      <c r="AY609" s="1262"/>
      <c r="AZ609" s="1263"/>
      <c r="BA609" s="587">
        <f t="shared" si="71"/>
        <v>0</v>
      </c>
    </row>
    <row r="610" spans="1:53" s="17" customFormat="1" ht="16.75" customHeight="1" outlineLevel="2">
      <c r="A610" s="1260">
        <v>83</v>
      </c>
      <c r="B610" s="1261"/>
      <c r="C610" s="1262"/>
      <c r="D610" s="1263"/>
      <c r="E610" s="587">
        <f t="shared" si="63"/>
        <v>0</v>
      </c>
      <c r="G610" s="1260">
        <v>83</v>
      </c>
      <c r="H610" s="1261"/>
      <c r="I610" s="1262"/>
      <c r="J610" s="1263"/>
      <c r="K610" s="587">
        <f t="shared" si="64"/>
        <v>0</v>
      </c>
      <c r="M610" s="1260">
        <v>83</v>
      </c>
      <c r="N610" s="1261"/>
      <c r="O610" s="1262"/>
      <c r="P610" s="1263"/>
      <c r="Q610" s="587">
        <f t="shared" si="65"/>
        <v>0</v>
      </c>
      <c r="S610" s="1260">
        <v>83</v>
      </c>
      <c r="T610" s="1261"/>
      <c r="U610" s="1262"/>
      <c r="V610" s="1263"/>
      <c r="W610" s="587">
        <f t="shared" si="66"/>
        <v>0</v>
      </c>
      <c r="Y610" s="1260">
        <v>83</v>
      </c>
      <c r="Z610" s="1261"/>
      <c r="AA610" s="1262"/>
      <c r="AB610" s="1263"/>
      <c r="AC610" s="587">
        <f t="shared" si="67"/>
        <v>0</v>
      </c>
      <c r="AE610" s="1260">
        <v>83</v>
      </c>
      <c r="AF610" s="1261"/>
      <c r="AG610" s="1262"/>
      <c r="AH610" s="1263"/>
      <c r="AI610" s="587">
        <f t="shared" si="68"/>
        <v>0</v>
      </c>
      <c r="AK610" s="1260">
        <v>83</v>
      </c>
      <c r="AL610" s="1261"/>
      <c r="AM610" s="1262"/>
      <c r="AN610" s="1263"/>
      <c r="AO610" s="587">
        <f t="shared" si="69"/>
        <v>0</v>
      </c>
      <c r="AQ610" s="1260">
        <v>83</v>
      </c>
      <c r="AR610" s="1261"/>
      <c r="AS610" s="1262"/>
      <c r="AT610" s="1263"/>
      <c r="AU610" s="587">
        <f t="shared" si="70"/>
        <v>0</v>
      </c>
      <c r="AW610" s="1260">
        <v>83</v>
      </c>
      <c r="AX610" s="1261"/>
      <c r="AY610" s="1262"/>
      <c r="AZ610" s="1263"/>
      <c r="BA610" s="587">
        <f t="shared" si="71"/>
        <v>0</v>
      </c>
    </row>
    <row r="611" spans="1:53" s="17" customFormat="1" ht="16.75" customHeight="1" outlineLevel="2">
      <c r="A611" s="1260">
        <v>84</v>
      </c>
      <c r="B611" s="1261"/>
      <c r="C611" s="1262"/>
      <c r="D611" s="1263"/>
      <c r="E611" s="587">
        <f t="shared" si="63"/>
        <v>0</v>
      </c>
      <c r="G611" s="1260">
        <v>84</v>
      </c>
      <c r="H611" s="1261"/>
      <c r="I611" s="1262"/>
      <c r="J611" s="1263"/>
      <c r="K611" s="587">
        <f t="shared" si="64"/>
        <v>0</v>
      </c>
      <c r="M611" s="1260">
        <v>84</v>
      </c>
      <c r="N611" s="1261"/>
      <c r="O611" s="1262"/>
      <c r="P611" s="1263"/>
      <c r="Q611" s="587">
        <f t="shared" si="65"/>
        <v>0</v>
      </c>
      <c r="S611" s="1260">
        <v>84</v>
      </c>
      <c r="T611" s="1261"/>
      <c r="U611" s="1262"/>
      <c r="V611" s="1263"/>
      <c r="W611" s="587">
        <f t="shared" si="66"/>
        <v>0</v>
      </c>
      <c r="Y611" s="1260">
        <v>84</v>
      </c>
      <c r="Z611" s="1261"/>
      <c r="AA611" s="1262"/>
      <c r="AB611" s="1263"/>
      <c r="AC611" s="587">
        <f t="shared" si="67"/>
        <v>0</v>
      </c>
      <c r="AE611" s="1260">
        <v>84</v>
      </c>
      <c r="AF611" s="1261"/>
      <c r="AG611" s="1262"/>
      <c r="AH611" s="1263"/>
      <c r="AI611" s="587">
        <f t="shared" si="68"/>
        <v>0</v>
      </c>
      <c r="AK611" s="1260">
        <v>84</v>
      </c>
      <c r="AL611" s="1261"/>
      <c r="AM611" s="1262"/>
      <c r="AN611" s="1263"/>
      <c r="AO611" s="587">
        <f t="shared" si="69"/>
        <v>0</v>
      </c>
      <c r="AQ611" s="1260">
        <v>84</v>
      </c>
      <c r="AR611" s="1261"/>
      <c r="AS611" s="1262"/>
      <c r="AT611" s="1263"/>
      <c r="AU611" s="587">
        <f t="shared" si="70"/>
        <v>0</v>
      </c>
      <c r="AW611" s="1260">
        <v>84</v>
      </c>
      <c r="AX611" s="1261"/>
      <c r="AY611" s="1262"/>
      <c r="AZ611" s="1263"/>
      <c r="BA611" s="587">
        <f t="shared" si="71"/>
        <v>0</v>
      </c>
    </row>
    <row r="612" spans="1:53" s="17" customFormat="1" ht="16.75" customHeight="1" outlineLevel="2">
      <c r="A612" s="1260">
        <v>85</v>
      </c>
      <c r="B612" s="1261"/>
      <c r="C612" s="1262"/>
      <c r="D612" s="1263"/>
      <c r="E612" s="587">
        <f t="shared" si="63"/>
        <v>0</v>
      </c>
      <c r="G612" s="1260">
        <v>85</v>
      </c>
      <c r="H612" s="1261"/>
      <c r="I612" s="1262"/>
      <c r="J612" s="1263"/>
      <c r="K612" s="587">
        <f t="shared" si="64"/>
        <v>0</v>
      </c>
      <c r="M612" s="1260">
        <v>85</v>
      </c>
      <c r="N612" s="1261"/>
      <c r="O612" s="1262"/>
      <c r="P612" s="1263"/>
      <c r="Q612" s="587">
        <f t="shared" si="65"/>
        <v>0</v>
      </c>
      <c r="S612" s="1260">
        <v>85</v>
      </c>
      <c r="T612" s="1261"/>
      <c r="U612" s="1262"/>
      <c r="V612" s="1263"/>
      <c r="W612" s="587">
        <f t="shared" si="66"/>
        <v>0</v>
      </c>
      <c r="Y612" s="1260">
        <v>85</v>
      </c>
      <c r="Z612" s="1261"/>
      <c r="AA612" s="1262"/>
      <c r="AB612" s="1263"/>
      <c r="AC612" s="587">
        <f t="shared" si="67"/>
        <v>0</v>
      </c>
      <c r="AE612" s="1260">
        <v>85</v>
      </c>
      <c r="AF612" s="1261"/>
      <c r="AG612" s="1262"/>
      <c r="AH612" s="1263"/>
      <c r="AI612" s="587">
        <f t="shared" si="68"/>
        <v>0</v>
      </c>
      <c r="AK612" s="1260">
        <v>85</v>
      </c>
      <c r="AL612" s="1261"/>
      <c r="AM612" s="1262"/>
      <c r="AN612" s="1263"/>
      <c r="AO612" s="587">
        <f t="shared" si="69"/>
        <v>0</v>
      </c>
      <c r="AQ612" s="1260">
        <v>85</v>
      </c>
      <c r="AR612" s="1261"/>
      <c r="AS612" s="1262"/>
      <c r="AT612" s="1263"/>
      <c r="AU612" s="587">
        <f t="shared" si="70"/>
        <v>0</v>
      </c>
      <c r="AW612" s="1260">
        <v>85</v>
      </c>
      <c r="AX612" s="1261"/>
      <c r="AY612" s="1262"/>
      <c r="AZ612" s="1263"/>
      <c r="BA612" s="587">
        <f t="shared" si="71"/>
        <v>0</v>
      </c>
    </row>
    <row r="613" spans="1:53" s="17" customFormat="1" ht="16.75" customHeight="1" outlineLevel="2">
      <c r="A613" s="1260">
        <v>86</v>
      </c>
      <c r="B613" s="1261"/>
      <c r="C613" s="1262"/>
      <c r="D613" s="1263"/>
      <c r="E613" s="587">
        <f t="shared" si="63"/>
        <v>0</v>
      </c>
      <c r="G613" s="1260">
        <v>86</v>
      </c>
      <c r="H613" s="1261"/>
      <c r="I613" s="1262"/>
      <c r="J613" s="1263"/>
      <c r="K613" s="587">
        <f t="shared" si="64"/>
        <v>0</v>
      </c>
      <c r="M613" s="1260">
        <v>86</v>
      </c>
      <c r="N613" s="1261"/>
      <c r="O613" s="1262"/>
      <c r="P613" s="1263"/>
      <c r="Q613" s="587">
        <f t="shared" si="65"/>
        <v>0</v>
      </c>
      <c r="S613" s="1260">
        <v>86</v>
      </c>
      <c r="T613" s="1261"/>
      <c r="U613" s="1262"/>
      <c r="V613" s="1263"/>
      <c r="W613" s="587">
        <f t="shared" si="66"/>
        <v>0</v>
      </c>
      <c r="Y613" s="1260">
        <v>86</v>
      </c>
      <c r="Z613" s="1261"/>
      <c r="AA613" s="1262"/>
      <c r="AB613" s="1263"/>
      <c r="AC613" s="587">
        <f t="shared" si="67"/>
        <v>0</v>
      </c>
      <c r="AE613" s="1260">
        <v>86</v>
      </c>
      <c r="AF613" s="1261"/>
      <c r="AG613" s="1262"/>
      <c r="AH613" s="1263"/>
      <c r="AI613" s="587">
        <f t="shared" si="68"/>
        <v>0</v>
      </c>
      <c r="AK613" s="1260">
        <v>86</v>
      </c>
      <c r="AL613" s="1261"/>
      <c r="AM613" s="1262"/>
      <c r="AN613" s="1263"/>
      <c r="AO613" s="587">
        <f t="shared" si="69"/>
        <v>0</v>
      </c>
      <c r="AQ613" s="1260">
        <v>86</v>
      </c>
      <c r="AR613" s="1261"/>
      <c r="AS613" s="1262"/>
      <c r="AT613" s="1263"/>
      <c r="AU613" s="587">
        <f t="shared" si="70"/>
        <v>0</v>
      </c>
      <c r="AW613" s="1260">
        <v>86</v>
      </c>
      <c r="AX613" s="1261"/>
      <c r="AY613" s="1262"/>
      <c r="AZ613" s="1263"/>
      <c r="BA613" s="587">
        <f t="shared" si="71"/>
        <v>0</v>
      </c>
    </row>
    <row r="614" spans="1:53" s="17" customFormat="1" ht="16.75" customHeight="1" outlineLevel="2">
      <c r="A614" s="1260">
        <v>87</v>
      </c>
      <c r="B614" s="1261"/>
      <c r="C614" s="1262"/>
      <c r="D614" s="1263"/>
      <c r="E614" s="587">
        <f t="shared" si="63"/>
        <v>0</v>
      </c>
      <c r="G614" s="1260">
        <v>87</v>
      </c>
      <c r="H614" s="1261"/>
      <c r="I614" s="1262"/>
      <c r="J614" s="1263"/>
      <c r="K614" s="587">
        <f t="shared" si="64"/>
        <v>0</v>
      </c>
      <c r="M614" s="1260">
        <v>87</v>
      </c>
      <c r="N614" s="1261"/>
      <c r="O614" s="1262"/>
      <c r="P614" s="1263"/>
      <c r="Q614" s="587">
        <f t="shared" si="65"/>
        <v>0</v>
      </c>
      <c r="S614" s="1260">
        <v>87</v>
      </c>
      <c r="T614" s="1261"/>
      <c r="U614" s="1262"/>
      <c r="V614" s="1263"/>
      <c r="W614" s="587">
        <f t="shared" si="66"/>
        <v>0</v>
      </c>
      <c r="Y614" s="1260">
        <v>87</v>
      </c>
      <c r="Z614" s="1261"/>
      <c r="AA614" s="1262"/>
      <c r="AB614" s="1263"/>
      <c r="AC614" s="587">
        <f t="shared" si="67"/>
        <v>0</v>
      </c>
      <c r="AE614" s="1260">
        <v>87</v>
      </c>
      <c r="AF614" s="1261"/>
      <c r="AG614" s="1262"/>
      <c r="AH614" s="1263"/>
      <c r="AI614" s="587">
        <f t="shared" si="68"/>
        <v>0</v>
      </c>
      <c r="AK614" s="1260">
        <v>87</v>
      </c>
      <c r="AL614" s="1261"/>
      <c r="AM614" s="1262"/>
      <c r="AN614" s="1263"/>
      <c r="AO614" s="587">
        <f t="shared" si="69"/>
        <v>0</v>
      </c>
      <c r="AQ614" s="1260">
        <v>87</v>
      </c>
      <c r="AR614" s="1261"/>
      <c r="AS614" s="1262"/>
      <c r="AT614" s="1263"/>
      <c r="AU614" s="587">
        <f t="shared" si="70"/>
        <v>0</v>
      </c>
      <c r="AW614" s="1260">
        <v>87</v>
      </c>
      <c r="AX614" s="1261"/>
      <c r="AY614" s="1262"/>
      <c r="AZ614" s="1263"/>
      <c r="BA614" s="587">
        <f t="shared" si="71"/>
        <v>0</v>
      </c>
    </row>
    <row r="615" spans="1:53" s="17" customFormat="1" ht="16.75" customHeight="1" outlineLevel="2">
      <c r="A615" s="1260">
        <v>88</v>
      </c>
      <c r="B615" s="1261"/>
      <c r="C615" s="1262"/>
      <c r="D615" s="1263"/>
      <c r="E615" s="587">
        <f t="shared" si="63"/>
        <v>0</v>
      </c>
      <c r="G615" s="1260">
        <v>88</v>
      </c>
      <c r="H615" s="1261"/>
      <c r="I615" s="1262"/>
      <c r="J615" s="1263"/>
      <c r="K615" s="587">
        <f t="shared" si="64"/>
        <v>0</v>
      </c>
      <c r="M615" s="1260">
        <v>88</v>
      </c>
      <c r="N615" s="1261"/>
      <c r="O615" s="1262"/>
      <c r="P615" s="1263"/>
      <c r="Q615" s="587">
        <f t="shared" si="65"/>
        <v>0</v>
      </c>
      <c r="S615" s="1260">
        <v>88</v>
      </c>
      <c r="T615" s="1261"/>
      <c r="U615" s="1262"/>
      <c r="V615" s="1263"/>
      <c r="W615" s="587">
        <f t="shared" si="66"/>
        <v>0</v>
      </c>
      <c r="Y615" s="1260">
        <v>88</v>
      </c>
      <c r="Z615" s="1261"/>
      <c r="AA615" s="1262"/>
      <c r="AB615" s="1263"/>
      <c r="AC615" s="587">
        <f t="shared" si="67"/>
        <v>0</v>
      </c>
      <c r="AE615" s="1260">
        <v>88</v>
      </c>
      <c r="AF615" s="1261"/>
      <c r="AG615" s="1262"/>
      <c r="AH615" s="1263"/>
      <c r="AI615" s="587">
        <f t="shared" si="68"/>
        <v>0</v>
      </c>
      <c r="AK615" s="1260">
        <v>88</v>
      </c>
      <c r="AL615" s="1261"/>
      <c r="AM615" s="1262"/>
      <c r="AN615" s="1263"/>
      <c r="AO615" s="587">
        <f t="shared" si="69"/>
        <v>0</v>
      </c>
      <c r="AQ615" s="1260">
        <v>88</v>
      </c>
      <c r="AR615" s="1261"/>
      <c r="AS615" s="1262"/>
      <c r="AT615" s="1263"/>
      <c r="AU615" s="587">
        <f t="shared" si="70"/>
        <v>0</v>
      </c>
      <c r="AW615" s="1260">
        <v>88</v>
      </c>
      <c r="AX615" s="1261"/>
      <c r="AY615" s="1262"/>
      <c r="AZ615" s="1263"/>
      <c r="BA615" s="587">
        <f t="shared" si="71"/>
        <v>0</v>
      </c>
    </row>
    <row r="616" spans="1:53" s="17" customFormat="1" ht="16.75" customHeight="1" outlineLevel="2">
      <c r="A616" s="1260">
        <v>89</v>
      </c>
      <c r="B616" s="1261"/>
      <c r="C616" s="1262"/>
      <c r="D616" s="1263"/>
      <c r="E616" s="587">
        <f t="shared" si="63"/>
        <v>0</v>
      </c>
      <c r="G616" s="1260">
        <v>89</v>
      </c>
      <c r="H616" s="1261"/>
      <c r="I616" s="1262"/>
      <c r="J616" s="1263"/>
      <c r="K616" s="587">
        <f t="shared" si="64"/>
        <v>0</v>
      </c>
      <c r="M616" s="1260">
        <v>89</v>
      </c>
      <c r="N616" s="1261"/>
      <c r="O616" s="1262"/>
      <c r="P616" s="1263"/>
      <c r="Q616" s="587">
        <f t="shared" si="65"/>
        <v>0</v>
      </c>
      <c r="S616" s="1260">
        <v>89</v>
      </c>
      <c r="T616" s="1261"/>
      <c r="U616" s="1262"/>
      <c r="V616" s="1263"/>
      <c r="W616" s="587">
        <f t="shared" si="66"/>
        <v>0</v>
      </c>
      <c r="Y616" s="1260">
        <v>89</v>
      </c>
      <c r="Z616" s="1261"/>
      <c r="AA616" s="1262"/>
      <c r="AB616" s="1263"/>
      <c r="AC616" s="587">
        <f t="shared" si="67"/>
        <v>0</v>
      </c>
      <c r="AE616" s="1260">
        <v>89</v>
      </c>
      <c r="AF616" s="1261"/>
      <c r="AG616" s="1262"/>
      <c r="AH616" s="1263"/>
      <c r="AI616" s="587">
        <f t="shared" si="68"/>
        <v>0</v>
      </c>
      <c r="AK616" s="1260">
        <v>89</v>
      </c>
      <c r="AL616" s="1261"/>
      <c r="AM616" s="1262"/>
      <c r="AN616" s="1263"/>
      <c r="AO616" s="587">
        <f t="shared" si="69"/>
        <v>0</v>
      </c>
      <c r="AQ616" s="1260">
        <v>89</v>
      </c>
      <c r="AR616" s="1261"/>
      <c r="AS616" s="1262"/>
      <c r="AT616" s="1263"/>
      <c r="AU616" s="587">
        <f t="shared" si="70"/>
        <v>0</v>
      </c>
      <c r="AW616" s="1260">
        <v>89</v>
      </c>
      <c r="AX616" s="1261"/>
      <c r="AY616" s="1262"/>
      <c r="AZ616" s="1263"/>
      <c r="BA616" s="587">
        <f t="shared" si="71"/>
        <v>0</v>
      </c>
    </row>
    <row r="617" spans="1:53" s="17" customFormat="1" ht="16.75" customHeight="1" outlineLevel="2">
      <c r="A617" s="1260">
        <v>90</v>
      </c>
      <c r="B617" s="1261"/>
      <c r="C617" s="1262"/>
      <c r="D617" s="1263"/>
      <c r="E617" s="587">
        <f t="shared" si="63"/>
        <v>0</v>
      </c>
      <c r="G617" s="1260">
        <v>90</v>
      </c>
      <c r="H617" s="1261"/>
      <c r="I617" s="1262"/>
      <c r="J617" s="1263"/>
      <c r="K617" s="587">
        <f t="shared" si="64"/>
        <v>0</v>
      </c>
      <c r="M617" s="1260">
        <v>90</v>
      </c>
      <c r="N617" s="1261"/>
      <c r="O617" s="1262"/>
      <c r="P617" s="1263"/>
      <c r="Q617" s="587">
        <f t="shared" si="65"/>
        <v>0</v>
      </c>
      <c r="S617" s="1260">
        <v>90</v>
      </c>
      <c r="T617" s="1261"/>
      <c r="U617" s="1262"/>
      <c r="V617" s="1263"/>
      <c r="W617" s="587">
        <f t="shared" si="66"/>
        <v>0</v>
      </c>
      <c r="Y617" s="1260">
        <v>90</v>
      </c>
      <c r="Z617" s="1261"/>
      <c r="AA617" s="1262"/>
      <c r="AB617" s="1263"/>
      <c r="AC617" s="587">
        <f t="shared" si="67"/>
        <v>0</v>
      </c>
      <c r="AE617" s="1260">
        <v>90</v>
      </c>
      <c r="AF617" s="1261"/>
      <c r="AG617" s="1262"/>
      <c r="AH617" s="1263"/>
      <c r="AI617" s="587">
        <f t="shared" si="68"/>
        <v>0</v>
      </c>
      <c r="AK617" s="1260">
        <v>90</v>
      </c>
      <c r="AL617" s="1261"/>
      <c r="AM617" s="1262"/>
      <c r="AN617" s="1263"/>
      <c r="AO617" s="587">
        <f t="shared" si="69"/>
        <v>0</v>
      </c>
      <c r="AQ617" s="1260">
        <v>90</v>
      </c>
      <c r="AR617" s="1261"/>
      <c r="AS617" s="1262"/>
      <c r="AT617" s="1263"/>
      <c r="AU617" s="587">
        <f t="shared" si="70"/>
        <v>0</v>
      </c>
      <c r="AW617" s="1260">
        <v>90</v>
      </c>
      <c r="AX617" s="1261"/>
      <c r="AY617" s="1262"/>
      <c r="AZ617" s="1263"/>
      <c r="BA617" s="587">
        <f t="shared" si="71"/>
        <v>0</v>
      </c>
    </row>
    <row r="618" spans="1:53" s="17" customFormat="1" ht="16.75" customHeight="1" outlineLevel="2">
      <c r="A618" s="1260">
        <v>91</v>
      </c>
      <c r="B618" s="1261"/>
      <c r="C618" s="1262"/>
      <c r="D618" s="1263"/>
      <c r="E618" s="587">
        <f t="shared" si="63"/>
        <v>0</v>
      </c>
      <c r="G618" s="1260">
        <v>91</v>
      </c>
      <c r="H618" s="1261"/>
      <c r="I618" s="1262"/>
      <c r="J618" s="1263"/>
      <c r="K618" s="587">
        <f t="shared" si="64"/>
        <v>0</v>
      </c>
      <c r="M618" s="1260">
        <v>91</v>
      </c>
      <c r="N618" s="1261"/>
      <c r="O618" s="1262"/>
      <c r="P618" s="1263"/>
      <c r="Q618" s="587">
        <f t="shared" si="65"/>
        <v>0</v>
      </c>
      <c r="S618" s="1260">
        <v>91</v>
      </c>
      <c r="T618" s="1261"/>
      <c r="U618" s="1262"/>
      <c r="V618" s="1263"/>
      <c r="W618" s="587">
        <f t="shared" si="66"/>
        <v>0</v>
      </c>
      <c r="Y618" s="1260">
        <v>91</v>
      </c>
      <c r="Z618" s="1261"/>
      <c r="AA618" s="1262"/>
      <c r="AB618" s="1263"/>
      <c r="AC618" s="587">
        <f t="shared" si="67"/>
        <v>0</v>
      </c>
      <c r="AE618" s="1260">
        <v>91</v>
      </c>
      <c r="AF618" s="1261"/>
      <c r="AG618" s="1262"/>
      <c r="AH618" s="1263"/>
      <c r="AI618" s="587">
        <f t="shared" si="68"/>
        <v>0</v>
      </c>
      <c r="AK618" s="1260">
        <v>91</v>
      </c>
      <c r="AL618" s="1261"/>
      <c r="AM618" s="1262"/>
      <c r="AN618" s="1263"/>
      <c r="AO618" s="587">
        <f t="shared" si="69"/>
        <v>0</v>
      </c>
      <c r="AQ618" s="1260">
        <v>91</v>
      </c>
      <c r="AR618" s="1261"/>
      <c r="AS618" s="1262"/>
      <c r="AT618" s="1263"/>
      <c r="AU618" s="587">
        <f t="shared" si="70"/>
        <v>0</v>
      </c>
      <c r="AW618" s="1260">
        <v>91</v>
      </c>
      <c r="AX618" s="1261"/>
      <c r="AY618" s="1262"/>
      <c r="AZ618" s="1263"/>
      <c r="BA618" s="587">
        <f t="shared" si="71"/>
        <v>0</v>
      </c>
    </row>
    <row r="619" spans="1:53" s="17" customFormat="1" ht="16.75" customHeight="1" outlineLevel="2">
      <c r="A619" s="1260">
        <v>92</v>
      </c>
      <c r="B619" s="1261"/>
      <c r="C619" s="1262"/>
      <c r="D619" s="1263"/>
      <c r="E619" s="587">
        <f t="shared" si="63"/>
        <v>0</v>
      </c>
      <c r="G619" s="1260">
        <v>92</v>
      </c>
      <c r="H619" s="1261"/>
      <c r="I619" s="1262"/>
      <c r="J619" s="1263"/>
      <c r="K619" s="587">
        <f t="shared" si="64"/>
        <v>0</v>
      </c>
      <c r="M619" s="1260">
        <v>92</v>
      </c>
      <c r="N619" s="1261"/>
      <c r="O619" s="1262"/>
      <c r="P619" s="1263"/>
      <c r="Q619" s="587">
        <f t="shared" si="65"/>
        <v>0</v>
      </c>
      <c r="S619" s="1260">
        <v>92</v>
      </c>
      <c r="T619" s="1261"/>
      <c r="U619" s="1262"/>
      <c r="V619" s="1263"/>
      <c r="W619" s="587">
        <f t="shared" si="66"/>
        <v>0</v>
      </c>
      <c r="Y619" s="1260">
        <v>92</v>
      </c>
      <c r="Z619" s="1261"/>
      <c r="AA619" s="1262"/>
      <c r="AB619" s="1263"/>
      <c r="AC619" s="587">
        <f t="shared" si="67"/>
        <v>0</v>
      </c>
      <c r="AE619" s="1260">
        <v>92</v>
      </c>
      <c r="AF619" s="1261"/>
      <c r="AG619" s="1262"/>
      <c r="AH619" s="1263"/>
      <c r="AI619" s="587">
        <f t="shared" si="68"/>
        <v>0</v>
      </c>
      <c r="AK619" s="1260">
        <v>92</v>
      </c>
      <c r="AL619" s="1261"/>
      <c r="AM619" s="1262"/>
      <c r="AN619" s="1263"/>
      <c r="AO619" s="587">
        <f t="shared" si="69"/>
        <v>0</v>
      </c>
      <c r="AQ619" s="1260">
        <v>92</v>
      </c>
      <c r="AR619" s="1261"/>
      <c r="AS619" s="1262"/>
      <c r="AT619" s="1263"/>
      <c r="AU619" s="587">
        <f t="shared" si="70"/>
        <v>0</v>
      </c>
      <c r="AW619" s="1260">
        <v>92</v>
      </c>
      <c r="AX619" s="1261"/>
      <c r="AY619" s="1262"/>
      <c r="AZ619" s="1263"/>
      <c r="BA619" s="587">
        <f t="shared" si="71"/>
        <v>0</v>
      </c>
    </row>
    <row r="620" spans="1:53" s="17" customFormat="1" ht="16.75" customHeight="1" outlineLevel="2">
      <c r="A620" s="1260">
        <v>93</v>
      </c>
      <c r="B620" s="1261"/>
      <c r="C620" s="1262"/>
      <c r="D620" s="1263"/>
      <c r="E620" s="587">
        <f t="shared" si="63"/>
        <v>0</v>
      </c>
      <c r="G620" s="1260">
        <v>93</v>
      </c>
      <c r="H620" s="1261"/>
      <c r="I620" s="1262"/>
      <c r="J620" s="1263"/>
      <c r="K620" s="587">
        <f t="shared" si="64"/>
        <v>0</v>
      </c>
      <c r="M620" s="1260">
        <v>93</v>
      </c>
      <c r="N620" s="1261"/>
      <c r="O620" s="1262"/>
      <c r="P620" s="1263"/>
      <c r="Q620" s="587">
        <f t="shared" si="65"/>
        <v>0</v>
      </c>
      <c r="S620" s="1260">
        <v>93</v>
      </c>
      <c r="T620" s="1261"/>
      <c r="U620" s="1262"/>
      <c r="V620" s="1263"/>
      <c r="W620" s="587">
        <f t="shared" si="66"/>
        <v>0</v>
      </c>
      <c r="Y620" s="1260">
        <v>93</v>
      </c>
      <c r="Z620" s="1261"/>
      <c r="AA620" s="1262"/>
      <c r="AB620" s="1263"/>
      <c r="AC620" s="587">
        <f t="shared" si="67"/>
        <v>0</v>
      </c>
      <c r="AE620" s="1260">
        <v>93</v>
      </c>
      <c r="AF620" s="1261"/>
      <c r="AG620" s="1262"/>
      <c r="AH620" s="1263"/>
      <c r="AI620" s="587">
        <f t="shared" si="68"/>
        <v>0</v>
      </c>
      <c r="AK620" s="1260">
        <v>93</v>
      </c>
      <c r="AL620" s="1261"/>
      <c r="AM620" s="1262"/>
      <c r="AN620" s="1263"/>
      <c r="AO620" s="587">
        <f t="shared" si="69"/>
        <v>0</v>
      </c>
      <c r="AQ620" s="1260">
        <v>93</v>
      </c>
      <c r="AR620" s="1261"/>
      <c r="AS620" s="1262"/>
      <c r="AT620" s="1263"/>
      <c r="AU620" s="587">
        <f t="shared" si="70"/>
        <v>0</v>
      </c>
      <c r="AW620" s="1260">
        <v>93</v>
      </c>
      <c r="AX620" s="1261"/>
      <c r="AY620" s="1262"/>
      <c r="AZ620" s="1263"/>
      <c r="BA620" s="587">
        <f t="shared" si="71"/>
        <v>0</v>
      </c>
    </row>
    <row r="621" spans="1:53" s="17" customFormat="1" ht="16.75" customHeight="1" outlineLevel="2">
      <c r="A621" s="1260">
        <v>94</v>
      </c>
      <c r="B621" s="1261"/>
      <c r="C621" s="1262"/>
      <c r="D621" s="1263"/>
      <c r="E621" s="587">
        <f t="shared" si="63"/>
        <v>0</v>
      </c>
      <c r="G621" s="1260">
        <v>94</v>
      </c>
      <c r="H621" s="1261"/>
      <c r="I621" s="1262"/>
      <c r="J621" s="1263"/>
      <c r="K621" s="587">
        <f t="shared" si="64"/>
        <v>0</v>
      </c>
      <c r="M621" s="1260">
        <v>94</v>
      </c>
      <c r="N621" s="1261"/>
      <c r="O621" s="1262"/>
      <c r="P621" s="1263"/>
      <c r="Q621" s="587">
        <f t="shared" si="65"/>
        <v>0</v>
      </c>
      <c r="S621" s="1260">
        <v>94</v>
      </c>
      <c r="T621" s="1261"/>
      <c r="U621" s="1262"/>
      <c r="V621" s="1263"/>
      <c r="W621" s="587">
        <f t="shared" si="66"/>
        <v>0</v>
      </c>
      <c r="Y621" s="1260">
        <v>94</v>
      </c>
      <c r="Z621" s="1261"/>
      <c r="AA621" s="1262"/>
      <c r="AB621" s="1263"/>
      <c r="AC621" s="587">
        <f t="shared" si="67"/>
        <v>0</v>
      </c>
      <c r="AE621" s="1260">
        <v>94</v>
      </c>
      <c r="AF621" s="1261"/>
      <c r="AG621" s="1262"/>
      <c r="AH621" s="1263"/>
      <c r="AI621" s="587">
        <f t="shared" si="68"/>
        <v>0</v>
      </c>
      <c r="AK621" s="1260">
        <v>94</v>
      </c>
      <c r="AL621" s="1261"/>
      <c r="AM621" s="1262"/>
      <c r="AN621" s="1263"/>
      <c r="AO621" s="587">
        <f t="shared" si="69"/>
        <v>0</v>
      </c>
      <c r="AQ621" s="1260">
        <v>94</v>
      </c>
      <c r="AR621" s="1261"/>
      <c r="AS621" s="1262"/>
      <c r="AT621" s="1263"/>
      <c r="AU621" s="587">
        <f t="shared" si="70"/>
        <v>0</v>
      </c>
      <c r="AW621" s="1260">
        <v>94</v>
      </c>
      <c r="AX621" s="1261"/>
      <c r="AY621" s="1262"/>
      <c r="AZ621" s="1263"/>
      <c r="BA621" s="587">
        <f t="shared" si="71"/>
        <v>0</v>
      </c>
    </row>
    <row r="622" spans="1:53" s="17" customFormat="1" ht="16.75" customHeight="1" outlineLevel="2">
      <c r="A622" s="1260">
        <v>95</v>
      </c>
      <c r="B622" s="1261"/>
      <c r="C622" s="1262"/>
      <c r="D622" s="1263"/>
      <c r="E622" s="587">
        <f t="shared" si="63"/>
        <v>0</v>
      </c>
      <c r="G622" s="1260">
        <v>95</v>
      </c>
      <c r="H622" s="1261"/>
      <c r="I622" s="1262"/>
      <c r="J622" s="1263"/>
      <c r="K622" s="587">
        <f t="shared" si="64"/>
        <v>0</v>
      </c>
      <c r="M622" s="1260">
        <v>95</v>
      </c>
      <c r="N622" s="1261"/>
      <c r="O622" s="1262"/>
      <c r="P622" s="1263"/>
      <c r="Q622" s="587">
        <f t="shared" si="65"/>
        <v>0</v>
      </c>
      <c r="S622" s="1260">
        <v>95</v>
      </c>
      <c r="T622" s="1261"/>
      <c r="U622" s="1262"/>
      <c r="V622" s="1263"/>
      <c r="W622" s="587">
        <f t="shared" si="66"/>
        <v>0</v>
      </c>
      <c r="Y622" s="1260">
        <v>95</v>
      </c>
      <c r="Z622" s="1261"/>
      <c r="AA622" s="1262"/>
      <c r="AB622" s="1263"/>
      <c r="AC622" s="587">
        <f t="shared" si="67"/>
        <v>0</v>
      </c>
      <c r="AE622" s="1260">
        <v>95</v>
      </c>
      <c r="AF622" s="1261"/>
      <c r="AG622" s="1262"/>
      <c r="AH622" s="1263"/>
      <c r="AI622" s="587">
        <f t="shared" si="68"/>
        <v>0</v>
      </c>
      <c r="AK622" s="1260">
        <v>95</v>
      </c>
      <c r="AL622" s="1261"/>
      <c r="AM622" s="1262"/>
      <c r="AN622" s="1263"/>
      <c r="AO622" s="587">
        <f t="shared" si="69"/>
        <v>0</v>
      </c>
      <c r="AQ622" s="1260">
        <v>95</v>
      </c>
      <c r="AR622" s="1261"/>
      <c r="AS622" s="1262"/>
      <c r="AT622" s="1263"/>
      <c r="AU622" s="587">
        <f t="shared" si="70"/>
        <v>0</v>
      </c>
      <c r="AW622" s="1260">
        <v>95</v>
      </c>
      <c r="AX622" s="1261"/>
      <c r="AY622" s="1262"/>
      <c r="AZ622" s="1263"/>
      <c r="BA622" s="587">
        <f t="shared" si="71"/>
        <v>0</v>
      </c>
    </row>
    <row r="623" spans="1:53" s="17" customFormat="1" ht="16.75" customHeight="1" outlineLevel="2">
      <c r="A623" s="1260">
        <v>96</v>
      </c>
      <c r="B623" s="1261"/>
      <c r="C623" s="1262"/>
      <c r="D623" s="1263"/>
      <c r="E623" s="587">
        <f t="shared" si="63"/>
        <v>0</v>
      </c>
      <c r="G623" s="1260">
        <v>96</v>
      </c>
      <c r="H623" s="1261"/>
      <c r="I623" s="1262"/>
      <c r="J623" s="1263"/>
      <c r="K623" s="587">
        <f t="shared" si="64"/>
        <v>0</v>
      </c>
      <c r="M623" s="1260">
        <v>96</v>
      </c>
      <c r="N623" s="1261"/>
      <c r="O623" s="1262"/>
      <c r="P623" s="1263"/>
      <c r="Q623" s="587">
        <f t="shared" si="65"/>
        <v>0</v>
      </c>
      <c r="S623" s="1260">
        <v>96</v>
      </c>
      <c r="T623" s="1261"/>
      <c r="U623" s="1262"/>
      <c r="V623" s="1263"/>
      <c r="W623" s="587">
        <f t="shared" si="66"/>
        <v>0</v>
      </c>
      <c r="Y623" s="1260">
        <v>96</v>
      </c>
      <c r="Z623" s="1261"/>
      <c r="AA623" s="1262"/>
      <c r="AB623" s="1263"/>
      <c r="AC623" s="587">
        <f t="shared" si="67"/>
        <v>0</v>
      </c>
      <c r="AE623" s="1260">
        <v>96</v>
      </c>
      <c r="AF623" s="1261"/>
      <c r="AG623" s="1262"/>
      <c r="AH623" s="1263"/>
      <c r="AI623" s="587">
        <f t="shared" si="68"/>
        <v>0</v>
      </c>
      <c r="AK623" s="1260">
        <v>96</v>
      </c>
      <c r="AL623" s="1261"/>
      <c r="AM623" s="1262"/>
      <c r="AN623" s="1263"/>
      <c r="AO623" s="587">
        <f t="shared" si="69"/>
        <v>0</v>
      </c>
      <c r="AQ623" s="1260">
        <v>96</v>
      </c>
      <c r="AR623" s="1261"/>
      <c r="AS623" s="1262"/>
      <c r="AT623" s="1263"/>
      <c r="AU623" s="587">
        <f t="shared" si="70"/>
        <v>0</v>
      </c>
      <c r="AW623" s="1260">
        <v>96</v>
      </c>
      <c r="AX623" s="1261"/>
      <c r="AY623" s="1262"/>
      <c r="AZ623" s="1263"/>
      <c r="BA623" s="587">
        <f t="shared" si="71"/>
        <v>0</v>
      </c>
    </row>
    <row r="624" spans="1:53" s="17" customFormat="1" ht="16.75" customHeight="1" outlineLevel="2">
      <c r="A624" s="1260">
        <v>97</v>
      </c>
      <c r="B624" s="1261"/>
      <c r="C624" s="1262"/>
      <c r="D624" s="1263"/>
      <c r="E624" s="587">
        <f t="shared" si="63"/>
        <v>0</v>
      </c>
      <c r="G624" s="1260">
        <v>97</v>
      </c>
      <c r="H624" s="1261"/>
      <c r="I624" s="1262"/>
      <c r="J624" s="1263"/>
      <c r="K624" s="587">
        <f t="shared" si="64"/>
        <v>0</v>
      </c>
      <c r="M624" s="1260">
        <v>97</v>
      </c>
      <c r="N624" s="1261"/>
      <c r="O624" s="1262"/>
      <c r="P624" s="1263"/>
      <c r="Q624" s="587">
        <f t="shared" si="65"/>
        <v>0</v>
      </c>
      <c r="S624" s="1260">
        <v>97</v>
      </c>
      <c r="T624" s="1261"/>
      <c r="U624" s="1262"/>
      <c r="V624" s="1263"/>
      <c r="W624" s="587">
        <f t="shared" si="66"/>
        <v>0</v>
      </c>
      <c r="Y624" s="1260">
        <v>97</v>
      </c>
      <c r="Z624" s="1261"/>
      <c r="AA624" s="1262"/>
      <c r="AB624" s="1263"/>
      <c r="AC624" s="587">
        <f t="shared" si="67"/>
        <v>0</v>
      </c>
      <c r="AE624" s="1260">
        <v>97</v>
      </c>
      <c r="AF624" s="1261"/>
      <c r="AG624" s="1262"/>
      <c r="AH624" s="1263"/>
      <c r="AI624" s="587">
        <f t="shared" si="68"/>
        <v>0</v>
      </c>
      <c r="AK624" s="1260">
        <v>97</v>
      </c>
      <c r="AL624" s="1261"/>
      <c r="AM624" s="1262"/>
      <c r="AN624" s="1263"/>
      <c r="AO624" s="587">
        <f t="shared" si="69"/>
        <v>0</v>
      </c>
      <c r="AQ624" s="1260">
        <v>97</v>
      </c>
      <c r="AR624" s="1261"/>
      <c r="AS624" s="1262"/>
      <c r="AT624" s="1263"/>
      <c r="AU624" s="587">
        <f t="shared" si="70"/>
        <v>0</v>
      </c>
      <c r="AW624" s="1260">
        <v>97</v>
      </c>
      <c r="AX624" s="1261"/>
      <c r="AY624" s="1262"/>
      <c r="AZ624" s="1263"/>
      <c r="BA624" s="587">
        <f t="shared" si="71"/>
        <v>0</v>
      </c>
    </row>
    <row r="625" spans="1:53" s="17" customFormat="1" ht="16.75" customHeight="1" outlineLevel="2">
      <c r="A625" s="1260">
        <v>98</v>
      </c>
      <c r="B625" s="1261"/>
      <c r="C625" s="1262"/>
      <c r="D625" s="1263"/>
      <c r="E625" s="587">
        <f t="shared" si="63"/>
        <v>0</v>
      </c>
      <c r="G625" s="1260">
        <v>98</v>
      </c>
      <c r="H625" s="1261"/>
      <c r="I625" s="1262"/>
      <c r="J625" s="1263"/>
      <c r="K625" s="587">
        <f t="shared" si="64"/>
        <v>0</v>
      </c>
      <c r="M625" s="1260">
        <v>98</v>
      </c>
      <c r="N625" s="1261"/>
      <c r="O625" s="1262"/>
      <c r="P625" s="1263"/>
      <c r="Q625" s="587">
        <f t="shared" si="65"/>
        <v>0</v>
      </c>
      <c r="S625" s="1260">
        <v>98</v>
      </c>
      <c r="T625" s="1261"/>
      <c r="U625" s="1262"/>
      <c r="V625" s="1263"/>
      <c r="W625" s="587">
        <f t="shared" si="66"/>
        <v>0</v>
      </c>
      <c r="Y625" s="1260">
        <v>98</v>
      </c>
      <c r="Z625" s="1261"/>
      <c r="AA625" s="1262"/>
      <c r="AB625" s="1263"/>
      <c r="AC625" s="587">
        <f t="shared" si="67"/>
        <v>0</v>
      </c>
      <c r="AE625" s="1260">
        <v>98</v>
      </c>
      <c r="AF625" s="1261"/>
      <c r="AG625" s="1262"/>
      <c r="AH625" s="1263"/>
      <c r="AI625" s="587">
        <f t="shared" si="68"/>
        <v>0</v>
      </c>
      <c r="AK625" s="1260">
        <v>98</v>
      </c>
      <c r="AL625" s="1261"/>
      <c r="AM625" s="1262"/>
      <c r="AN625" s="1263"/>
      <c r="AO625" s="587">
        <f t="shared" si="69"/>
        <v>0</v>
      </c>
      <c r="AQ625" s="1260">
        <v>98</v>
      </c>
      <c r="AR625" s="1261"/>
      <c r="AS625" s="1262"/>
      <c r="AT625" s="1263"/>
      <c r="AU625" s="587">
        <f t="shared" si="70"/>
        <v>0</v>
      </c>
      <c r="AW625" s="1260">
        <v>98</v>
      </c>
      <c r="AX625" s="1261"/>
      <c r="AY625" s="1262"/>
      <c r="AZ625" s="1263"/>
      <c r="BA625" s="587">
        <f t="shared" si="71"/>
        <v>0</v>
      </c>
    </row>
    <row r="626" spans="1:53" s="17" customFormat="1" ht="16.75" customHeight="1" outlineLevel="2">
      <c r="A626" s="1260">
        <v>99</v>
      </c>
      <c r="B626" s="1261"/>
      <c r="C626" s="1262"/>
      <c r="D626" s="1263"/>
      <c r="E626" s="587">
        <f t="shared" si="63"/>
        <v>0</v>
      </c>
      <c r="G626" s="1260">
        <v>99</v>
      </c>
      <c r="H626" s="1261"/>
      <c r="I626" s="1262"/>
      <c r="J626" s="1263"/>
      <c r="K626" s="587">
        <f t="shared" si="64"/>
        <v>0</v>
      </c>
      <c r="M626" s="1260">
        <v>99</v>
      </c>
      <c r="N626" s="1261"/>
      <c r="O626" s="1262"/>
      <c r="P626" s="1263"/>
      <c r="Q626" s="587">
        <f t="shared" si="65"/>
        <v>0</v>
      </c>
      <c r="S626" s="1260">
        <v>99</v>
      </c>
      <c r="T626" s="1261"/>
      <c r="U626" s="1262"/>
      <c r="V626" s="1263"/>
      <c r="W626" s="587">
        <f t="shared" si="66"/>
        <v>0</v>
      </c>
      <c r="Y626" s="1260">
        <v>99</v>
      </c>
      <c r="Z626" s="1261"/>
      <c r="AA626" s="1262"/>
      <c r="AB626" s="1263"/>
      <c r="AC626" s="587">
        <f t="shared" si="67"/>
        <v>0</v>
      </c>
      <c r="AE626" s="1260">
        <v>99</v>
      </c>
      <c r="AF626" s="1261"/>
      <c r="AG626" s="1262"/>
      <c r="AH626" s="1263"/>
      <c r="AI626" s="587">
        <f t="shared" si="68"/>
        <v>0</v>
      </c>
      <c r="AK626" s="1260">
        <v>99</v>
      </c>
      <c r="AL626" s="1261"/>
      <c r="AM626" s="1262"/>
      <c r="AN626" s="1263"/>
      <c r="AO626" s="587">
        <f t="shared" si="69"/>
        <v>0</v>
      </c>
      <c r="AQ626" s="1260">
        <v>99</v>
      </c>
      <c r="AR626" s="1261"/>
      <c r="AS626" s="1262"/>
      <c r="AT626" s="1263"/>
      <c r="AU626" s="587">
        <f t="shared" si="70"/>
        <v>0</v>
      </c>
      <c r="AW626" s="1260">
        <v>99</v>
      </c>
      <c r="AX626" s="1261"/>
      <c r="AY626" s="1262"/>
      <c r="AZ626" s="1263"/>
      <c r="BA626" s="587">
        <f t="shared" si="71"/>
        <v>0</v>
      </c>
    </row>
    <row r="627" spans="1:53" s="17" customFormat="1" ht="16.75" customHeight="1" outlineLevel="2">
      <c r="A627" s="1260">
        <v>100</v>
      </c>
      <c r="B627" s="1261"/>
      <c r="C627" s="1262"/>
      <c r="D627" s="1263"/>
      <c r="E627" s="587">
        <f t="shared" si="63"/>
        <v>0</v>
      </c>
      <c r="G627" s="1260">
        <v>100</v>
      </c>
      <c r="H627" s="1261"/>
      <c r="I627" s="1262"/>
      <c r="J627" s="1263"/>
      <c r="K627" s="587">
        <f t="shared" si="64"/>
        <v>0</v>
      </c>
      <c r="M627" s="1260">
        <v>100</v>
      </c>
      <c r="N627" s="1261"/>
      <c r="O627" s="1262"/>
      <c r="P627" s="1263"/>
      <c r="Q627" s="587">
        <f t="shared" si="65"/>
        <v>0</v>
      </c>
      <c r="S627" s="1260">
        <v>100</v>
      </c>
      <c r="T627" s="1261"/>
      <c r="U627" s="1262"/>
      <c r="V627" s="1263"/>
      <c r="W627" s="587">
        <f t="shared" si="66"/>
        <v>0</v>
      </c>
      <c r="Y627" s="1260">
        <v>100</v>
      </c>
      <c r="Z627" s="1261"/>
      <c r="AA627" s="1262"/>
      <c r="AB627" s="1263"/>
      <c r="AC627" s="587">
        <f t="shared" si="67"/>
        <v>0</v>
      </c>
      <c r="AE627" s="1260">
        <v>100</v>
      </c>
      <c r="AF627" s="1261"/>
      <c r="AG627" s="1262"/>
      <c r="AH627" s="1263"/>
      <c r="AI627" s="587">
        <f t="shared" si="68"/>
        <v>0</v>
      </c>
      <c r="AK627" s="1260">
        <v>100</v>
      </c>
      <c r="AL627" s="1261"/>
      <c r="AM627" s="1262"/>
      <c r="AN627" s="1263"/>
      <c r="AO627" s="587">
        <f t="shared" si="69"/>
        <v>0</v>
      </c>
      <c r="AQ627" s="1260">
        <v>100</v>
      </c>
      <c r="AR627" s="1261"/>
      <c r="AS627" s="1262"/>
      <c r="AT627" s="1263"/>
      <c r="AU627" s="587">
        <f t="shared" si="70"/>
        <v>0</v>
      </c>
      <c r="AW627" s="1260">
        <v>100</v>
      </c>
      <c r="AX627" s="1261"/>
      <c r="AY627" s="1262"/>
      <c r="AZ627" s="1263"/>
      <c r="BA627" s="587">
        <f t="shared" si="71"/>
        <v>0</v>
      </c>
    </row>
    <row r="628" spans="1:53" s="17" customFormat="1" ht="16.75" customHeight="1" outlineLevel="2">
      <c r="A628" s="1260">
        <v>101</v>
      </c>
      <c r="B628" s="1261"/>
      <c r="C628" s="1262"/>
      <c r="D628" s="1263"/>
      <c r="E628" s="587">
        <f t="shared" si="63"/>
        <v>0</v>
      </c>
      <c r="G628" s="1260">
        <v>101</v>
      </c>
      <c r="H628" s="1261"/>
      <c r="I628" s="1262"/>
      <c r="J628" s="1263"/>
      <c r="K628" s="587">
        <f t="shared" si="64"/>
        <v>0</v>
      </c>
      <c r="M628" s="1260">
        <v>101</v>
      </c>
      <c r="N628" s="1261"/>
      <c r="O628" s="1262"/>
      <c r="P628" s="1263"/>
      <c r="Q628" s="587">
        <f t="shared" si="65"/>
        <v>0</v>
      </c>
      <c r="S628" s="1260">
        <v>101</v>
      </c>
      <c r="T628" s="1261"/>
      <c r="U628" s="1262"/>
      <c r="V628" s="1263"/>
      <c r="W628" s="587">
        <f t="shared" si="66"/>
        <v>0</v>
      </c>
      <c r="Y628" s="1260">
        <v>101</v>
      </c>
      <c r="Z628" s="1261"/>
      <c r="AA628" s="1262"/>
      <c r="AB628" s="1263"/>
      <c r="AC628" s="587">
        <f t="shared" si="67"/>
        <v>0</v>
      </c>
      <c r="AE628" s="1260">
        <v>101</v>
      </c>
      <c r="AF628" s="1261"/>
      <c r="AG628" s="1262"/>
      <c r="AH628" s="1263"/>
      <c r="AI628" s="587">
        <f t="shared" si="68"/>
        <v>0</v>
      </c>
      <c r="AK628" s="1260">
        <v>101</v>
      </c>
      <c r="AL628" s="1261"/>
      <c r="AM628" s="1262"/>
      <c r="AN628" s="1263"/>
      <c r="AO628" s="587">
        <f t="shared" si="69"/>
        <v>0</v>
      </c>
      <c r="AQ628" s="1260">
        <v>101</v>
      </c>
      <c r="AR628" s="1261"/>
      <c r="AS628" s="1262"/>
      <c r="AT628" s="1263"/>
      <c r="AU628" s="587">
        <f t="shared" si="70"/>
        <v>0</v>
      </c>
      <c r="AW628" s="1260">
        <v>101</v>
      </c>
      <c r="AX628" s="1261"/>
      <c r="AY628" s="1262"/>
      <c r="AZ628" s="1263"/>
      <c r="BA628" s="587">
        <f t="shared" si="71"/>
        <v>0</v>
      </c>
    </row>
    <row r="629" spans="1:53" s="17" customFormat="1" ht="16.75" customHeight="1" outlineLevel="2">
      <c r="A629" s="1260">
        <v>102</v>
      </c>
      <c r="B629" s="1261"/>
      <c r="C629" s="1262"/>
      <c r="D629" s="1263"/>
      <c r="E629" s="587">
        <f t="shared" si="63"/>
        <v>0</v>
      </c>
      <c r="G629" s="1260">
        <v>102</v>
      </c>
      <c r="H629" s="1261"/>
      <c r="I629" s="1262"/>
      <c r="J629" s="1263"/>
      <c r="K629" s="587">
        <f t="shared" si="64"/>
        <v>0</v>
      </c>
      <c r="M629" s="1260">
        <v>102</v>
      </c>
      <c r="N629" s="1261"/>
      <c r="O629" s="1262"/>
      <c r="P629" s="1263"/>
      <c r="Q629" s="587">
        <f t="shared" si="65"/>
        <v>0</v>
      </c>
      <c r="S629" s="1260">
        <v>102</v>
      </c>
      <c r="T629" s="1261"/>
      <c r="U629" s="1262"/>
      <c r="V629" s="1263"/>
      <c r="W629" s="587">
        <f t="shared" si="66"/>
        <v>0</v>
      </c>
      <c r="Y629" s="1260">
        <v>102</v>
      </c>
      <c r="Z629" s="1261"/>
      <c r="AA629" s="1262"/>
      <c r="AB629" s="1263"/>
      <c r="AC629" s="587">
        <f t="shared" si="67"/>
        <v>0</v>
      </c>
      <c r="AE629" s="1260">
        <v>102</v>
      </c>
      <c r="AF629" s="1261"/>
      <c r="AG629" s="1262"/>
      <c r="AH629" s="1263"/>
      <c r="AI629" s="587">
        <f t="shared" si="68"/>
        <v>0</v>
      </c>
      <c r="AK629" s="1260">
        <v>102</v>
      </c>
      <c r="AL629" s="1261"/>
      <c r="AM629" s="1262"/>
      <c r="AN629" s="1263"/>
      <c r="AO629" s="587">
        <f t="shared" si="69"/>
        <v>0</v>
      </c>
      <c r="AQ629" s="1260">
        <v>102</v>
      </c>
      <c r="AR629" s="1261"/>
      <c r="AS629" s="1262"/>
      <c r="AT629" s="1263"/>
      <c r="AU629" s="587">
        <f t="shared" si="70"/>
        <v>0</v>
      </c>
      <c r="AW629" s="1260">
        <v>102</v>
      </c>
      <c r="AX629" s="1261"/>
      <c r="AY629" s="1262"/>
      <c r="AZ629" s="1263"/>
      <c r="BA629" s="587">
        <f t="shared" si="71"/>
        <v>0</v>
      </c>
    </row>
    <row r="630" spans="1:53" s="17" customFormat="1" ht="16.75" customHeight="1" outlineLevel="2">
      <c r="A630" s="1260">
        <v>103</v>
      </c>
      <c r="B630" s="1261"/>
      <c r="C630" s="1262"/>
      <c r="D630" s="1263"/>
      <c r="E630" s="587">
        <f t="shared" si="63"/>
        <v>0</v>
      </c>
      <c r="G630" s="1260">
        <v>103</v>
      </c>
      <c r="H630" s="1261"/>
      <c r="I630" s="1262"/>
      <c r="J630" s="1263"/>
      <c r="K630" s="587">
        <f t="shared" si="64"/>
        <v>0</v>
      </c>
      <c r="M630" s="1260">
        <v>103</v>
      </c>
      <c r="N630" s="1261"/>
      <c r="O630" s="1262"/>
      <c r="P630" s="1263"/>
      <c r="Q630" s="587">
        <f t="shared" si="65"/>
        <v>0</v>
      </c>
      <c r="S630" s="1260">
        <v>103</v>
      </c>
      <c r="T630" s="1261"/>
      <c r="U630" s="1262"/>
      <c r="V630" s="1263"/>
      <c r="W630" s="587">
        <f t="shared" si="66"/>
        <v>0</v>
      </c>
      <c r="Y630" s="1260">
        <v>103</v>
      </c>
      <c r="Z630" s="1261"/>
      <c r="AA630" s="1262"/>
      <c r="AB630" s="1263"/>
      <c r="AC630" s="587">
        <f t="shared" si="67"/>
        <v>0</v>
      </c>
      <c r="AE630" s="1260">
        <v>103</v>
      </c>
      <c r="AF630" s="1261"/>
      <c r="AG630" s="1262"/>
      <c r="AH630" s="1263"/>
      <c r="AI630" s="587">
        <f t="shared" si="68"/>
        <v>0</v>
      </c>
      <c r="AK630" s="1260">
        <v>103</v>
      </c>
      <c r="AL630" s="1261"/>
      <c r="AM630" s="1262"/>
      <c r="AN630" s="1263"/>
      <c r="AO630" s="587">
        <f t="shared" si="69"/>
        <v>0</v>
      </c>
      <c r="AQ630" s="1260">
        <v>103</v>
      </c>
      <c r="AR630" s="1261"/>
      <c r="AS630" s="1262"/>
      <c r="AT630" s="1263"/>
      <c r="AU630" s="587">
        <f t="shared" si="70"/>
        <v>0</v>
      </c>
      <c r="AW630" s="1260">
        <v>103</v>
      </c>
      <c r="AX630" s="1261"/>
      <c r="AY630" s="1262"/>
      <c r="AZ630" s="1263"/>
      <c r="BA630" s="587">
        <f t="shared" si="71"/>
        <v>0</v>
      </c>
    </row>
    <row r="631" spans="1:53" s="17" customFormat="1" ht="16.75" customHeight="1" outlineLevel="2">
      <c r="A631" s="1260">
        <v>104</v>
      </c>
      <c r="B631" s="1261"/>
      <c r="C631" s="1262"/>
      <c r="D631" s="1263"/>
      <c r="E631" s="587">
        <f t="shared" si="63"/>
        <v>0</v>
      </c>
      <c r="G631" s="1260">
        <v>104</v>
      </c>
      <c r="H631" s="1261"/>
      <c r="I631" s="1262"/>
      <c r="J631" s="1263"/>
      <c r="K631" s="587">
        <f t="shared" si="64"/>
        <v>0</v>
      </c>
      <c r="M631" s="1260">
        <v>104</v>
      </c>
      <c r="N631" s="1261"/>
      <c r="O631" s="1262"/>
      <c r="P631" s="1263"/>
      <c r="Q631" s="587">
        <f t="shared" si="65"/>
        <v>0</v>
      </c>
      <c r="S631" s="1260">
        <v>104</v>
      </c>
      <c r="T631" s="1261"/>
      <c r="U631" s="1262"/>
      <c r="V631" s="1263"/>
      <c r="W631" s="587">
        <f t="shared" si="66"/>
        <v>0</v>
      </c>
      <c r="Y631" s="1260">
        <v>104</v>
      </c>
      <c r="Z631" s="1261"/>
      <c r="AA631" s="1262"/>
      <c r="AB631" s="1263"/>
      <c r="AC631" s="587">
        <f t="shared" si="67"/>
        <v>0</v>
      </c>
      <c r="AE631" s="1260">
        <v>104</v>
      </c>
      <c r="AF631" s="1261"/>
      <c r="AG631" s="1262"/>
      <c r="AH631" s="1263"/>
      <c r="AI631" s="587">
        <f t="shared" si="68"/>
        <v>0</v>
      </c>
      <c r="AK631" s="1260">
        <v>104</v>
      </c>
      <c r="AL631" s="1261"/>
      <c r="AM631" s="1262"/>
      <c r="AN631" s="1263"/>
      <c r="AO631" s="587">
        <f t="shared" si="69"/>
        <v>0</v>
      </c>
      <c r="AQ631" s="1260">
        <v>104</v>
      </c>
      <c r="AR631" s="1261"/>
      <c r="AS631" s="1262"/>
      <c r="AT631" s="1263"/>
      <c r="AU631" s="587">
        <f t="shared" si="70"/>
        <v>0</v>
      </c>
      <c r="AW631" s="1260">
        <v>104</v>
      </c>
      <c r="AX631" s="1261"/>
      <c r="AY631" s="1262"/>
      <c r="AZ631" s="1263"/>
      <c r="BA631" s="587">
        <f t="shared" si="71"/>
        <v>0</v>
      </c>
    </row>
    <row r="632" spans="1:53" s="17" customFormat="1" ht="16.75" customHeight="1" outlineLevel="2">
      <c r="A632" s="1260">
        <v>105</v>
      </c>
      <c r="B632" s="1261"/>
      <c r="C632" s="1262"/>
      <c r="D632" s="1263"/>
      <c r="E632" s="587">
        <f t="shared" si="63"/>
        <v>0</v>
      </c>
      <c r="G632" s="1260">
        <v>105</v>
      </c>
      <c r="H632" s="1261"/>
      <c r="I632" s="1262"/>
      <c r="J632" s="1263"/>
      <c r="K632" s="587">
        <f t="shared" si="64"/>
        <v>0</v>
      </c>
      <c r="M632" s="1260">
        <v>105</v>
      </c>
      <c r="N632" s="1261"/>
      <c r="O632" s="1262"/>
      <c r="P632" s="1263"/>
      <c r="Q632" s="587">
        <f t="shared" si="65"/>
        <v>0</v>
      </c>
      <c r="S632" s="1260">
        <v>105</v>
      </c>
      <c r="T632" s="1261"/>
      <c r="U632" s="1262"/>
      <c r="V632" s="1263"/>
      <c r="W632" s="587">
        <f t="shared" si="66"/>
        <v>0</v>
      </c>
      <c r="Y632" s="1260">
        <v>105</v>
      </c>
      <c r="Z632" s="1261"/>
      <c r="AA632" s="1262"/>
      <c r="AB632" s="1263"/>
      <c r="AC632" s="587">
        <f t="shared" si="67"/>
        <v>0</v>
      </c>
      <c r="AE632" s="1260">
        <v>105</v>
      </c>
      <c r="AF632" s="1261"/>
      <c r="AG632" s="1262"/>
      <c r="AH632" s="1263"/>
      <c r="AI632" s="587">
        <f t="shared" si="68"/>
        <v>0</v>
      </c>
      <c r="AK632" s="1260">
        <v>105</v>
      </c>
      <c r="AL632" s="1261"/>
      <c r="AM632" s="1262"/>
      <c r="AN632" s="1263"/>
      <c r="AO632" s="587">
        <f t="shared" si="69"/>
        <v>0</v>
      </c>
      <c r="AQ632" s="1260">
        <v>105</v>
      </c>
      <c r="AR632" s="1261"/>
      <c r="AS632" s="1262"/>
      <c r="AT632" s="1263"/>
      <c r="AU632" s="587">
        <f t="shared" si="70"/>
        <v>0</v>
      </c>
      <c r="AW632" s="1260">
        <v>105</v>
      </c>
      <c r="AX632" s="1261"/>
      <c r="AY632" s="1262"/>
      <c r="AZ632" s="1263"/>
      <c r="BA632" s="587">
        <f t="shared" si="71"/>
        <v>0</v>
      </c>
    </row>
    <row r="633" spans="1:53" s="17" customFormat="1" ht="16.75" customHeight="1" outlineLevel="2">
      <c r="A633" s="1260">
        <v>106</v>
      </c>
      <c r="B633" s="1261"/>
      <c r="C633" s="1262"/>
      <c r="D633" s="1263"/>
      <c r="E633" s="587">
        <f t="shared" si="63"/>
        <v>0</v>
      </c>
      <c r="G633" s="1260">
        <v>106</v>
      </c>
      <c r="H633" s="1261"/>
      <c r="I633" s="1262"/>
      <c r="J633" s="1263"/>
      <c r="K633" s="587">
        <f t="shared" si="64"/>
        <v>0</v>
      </c>
      <c r="M633" s="1260">
        <v>106</v>
      </c>
      <c r="N633" s="1261"/>
      <c r="O633" s="1262"/>
      <c r="P633" s="1263"/>
      <c r="Q633" s="587">
        <f t="shared" si="65"/>
        <v>0</v>
      </c>
      <c r="S633" s="1260">
        <v>106</v>
      </c>
      <c r="T633" s="1261"/>
      <c r="U633" s="1262"/>
      <c r="V633" s="1263"/>
      <c r="W633" s="587">
        <f t="shared" si="66"/>
        <v>0</v>
      </c>
      <c r="Y633" s="1260">
        <v>106</v>
      </c>
      <c r="Z633" s="1261"/>
      <c r="AA633" s="1262"/>
      <c r="AB633" s="1263"/>
      <c r="AC633" s="587">
        <f t="shared" si="67"/>
        <v>0</v>
      </c>
      <c r="AE633" s="1260">
        <v>106</v>
      </c>
      <c r="AF633" s="1261"/>
      <c r="AG633" s="1262"/>
      <c r="AH633" s="1263"/>
      <c r="AI633" s="587">
        <f t="shared" si="68"/>
        <v>0</v>
      </c>
      <c r="AK633" s="1260">
        <v>106</v>
      </c>
      <c r="AL633" s="1261"/>
      <c r="AM633" s="1262"/>
      <c r="AN633" s="1263"/>
      <c r="AO633" s="587">
        <f t="shared" si="69"/>
        <v>0</v>
      </c>
      <c r="AQ633" s="1260">
        <v>106</v>
      </c>
      <c r="AR633" s="1261"/>
      <c r="AS633" s="1262"/>
      <c r="AT633" s="1263"/>
      <c r="AU633" s="587">
        <f t="shared" si="70"/>
        <v>0</v>
      </c>
      <c r="AW633" s="1260">
        <v>106</v>
      </c>
      <c r="AX633" s="1261"/>
      <c r="AY633" s="1262"/>
      <c r="AZ633" s="1263"/>
      <c r="BA633" s="587">
        <f t="shared" si="71"/>
        <v>0</v>
      </c>
    </row>
    <row r="634" spans="1:53" s="17" customFormat="1" ht="16.75" customHeight="1" outlineLevel="2">
      <c r="A634" s="1260">
        <v>107</v>
      </c>
      <c r="B634" s="1261"/>
      <c r="C634" s="1262"/>
      <c r="D634" s="1263"/>
      <c r="E634" s="587">
        <f t="shared" si="63"/>
        <v>0</v>
      </c>
      <c r="G634" s="1260">
        <v>107</v>
      </c>
      <c r="H634" s="1261"/>
      <c r="I634" s="1262"/>
      <c r="J634" s="1263"/>
      <c r="K634" s="587">
        <f t="shared" si="64"/>
        <v>0</v>
      </c>
      <c r="M634" s="1260">
        <v>107</v>
      </c>
      <c r="N634" s="1261"/>
      <c r="O634" s="1262"/>
      <c r="P634" s="1263"/>
      <c r="Q634" s="587">
        <f t="shared" si="65"/>
        <v>0</v>
      </c>
      <c r="S634" s="1260">
        <v>107</v>
      </c>
      <c r="T634" s="1261"/>
      <c r="U634" s="1262"/>
      <c r="V634" s="1263"/>
      <c r="W634" s="587">
        <f t="shared" si="66"/>
        <v>0</v>
      </c>
      <c r="Y634" s="1260">
        <v>107</v>
      </c>
      <c r="Z634" s="1261"/>
      <c r="AA634" s="1262"/>
      <c r="AB634" s="1263"/>
      <c r="AC634" s="587">
        <f t="shared" si="67"/>
        <v>0</v>
      </c>
      <c r="AE634" s="1260">
        <v>107</v>
      </c>
      <c r="AF634" s="1261"/>
      <c r="AG634" s="1262"/>
      <c r="AH634" s="1263"/>
      <c r="AI634" s="587">
        <f t="shared" si="68"/>
        <v>0</v>
      </c>
      <c r="AK634" s="1260">
        <v>107</v>
      </c>
      <c r="AL634" s="1261"/>
      <c r="AM634" s="1262"/>
      <c r="AN634" s="1263"/>
      <c r="AO634" s="587">
        <f t="shared" si="69"/>
        <v>0</v>
      </c>
      <c r="AQ634" s="1260">
        <v>107</v>
      </c>
      <c r="AR634" s="1261"/>
      <c r="AS634" s="1262"/>
      <c r="AT634" s="1263"/>
      <c r="AU634" s="587">
        <f t="shared" si="70"/>
        <v>0</v>
      </c>
      <c r="AW634" s="1260">
        <v>107</v>
      </c>
      <c r="AX634" s="1261"/>
      <c r="AY634" s="1262"/>
      <c r="AZ634" s="1263"/>
      <c r="BA634" s="587">
        <f t="shared" si="71"/>
        <v>0</v>
      </c>
    </row>
    <row r="635" spans="1:53" s="17" customFormat="1" ht="16.75" customHeight="1" outlineLevel="2">
      <c r="A635" s="1260">
        <v>108</v>
      </c>
      <c r="B635" s="1261"/>
      <c r="C635" s="1262"/>
      <c r="D635" s="1263"/>
      <c r="E635" s="587">
        <f t="shared" si="63"/>
        <v>0</v>
      </c>
      <c r="G635" s="1260">
        <v>108</v>
      </c>
      <c r="H635" s="1261"/>
      <c r="I635" s="1262"/>
      <c r="J635" s="1263"/>
      <c r="K635" s="587">
        <f t="shared" si="64"/>
        <v>0</v>
      </c>
      <c r="M635" s="1260">
        <v>108</v>
      </c>
      <c r="N635" s="1261"/>
      <c r="O635" s="1262"/>
      <c r="P635" s="1263"/>
      <c r="Q635" s="587">
        <f t="shared" si="65"/>
        <v>0</v>
      </c>
      <c r="S635" s="1260">
        <v>108</v>
      </c>
      <c r="T635" s="1261"/>
      <c r="U635" s="1262"/>
      <c r="V635" s="1263"/>
      <c r="W635" s="587">
        <f t="shared" si="66"/>
        <v>0</v>
      </c>
      <c r="Y635" s="1260">
        <v>108</v>
      </c>
      <c r="Z635" s="1261"/>
      <c r="AA635" s="1262"/>
      <c r="AB635" s="1263"/>
      <c r="AC635" s="587">
        <f t="shared" si="67"/>
        <v>0</v>
      </c>
      <c r="AE635" s="1260">
        <v>108</v>
      </c>
      <c r="AF635" s="1261"/>
      <c r="AG635" s="1262"/>
      <c r="AH635" s="1263"/>
      <c r="AI635" s="587">
        <f t="shared" si="68"/>
        <v>0</v>
      </c>
      <c r="AK635" s="1260">
        <v>108</v>
      </c>
      <c r="AL635" s="1261"/>
      <c r="AM635" s="1262"/>
      <c r="AN635" s="1263"/>
      <c r="AO635" s="587">
        <f t="shared" si="69"/>
        <v>0</v>
      </c>
      <c r="AQ635" s="1260">
        <v>108</v>
      </c>
      <c r="AR635" s="1261"/>
      <c r="AS635" s="1262"/>
      <c r="AT635" s="1263"/>
      <c r="AU635" s="587">
        <f t="shared" si="70"/>
        <v>0</v>
      </c>
      <c r="AW635" s="1260">
        <v>108</v>
      </c>
      <c r="AX635" s="1261"/>
      <c r="AY635" s="1262"/>
      <c r="AZ635" s="1263"/>
      <c r="BA635" s="587">
        <f t="shared" si="71"/>
        <v>0</v>
      </c>
    </row>
    <row r="636" spans="1:53" s="17" customFormat="1" ht="16.75" customHeight="1" outlineLevel="2">
      <c r="A636" s="1260">
        <v>109</v>
      </c>
      <c r="B636" s="1261"/>
      <c r="C636" s="1262"/>
      <c r="D636" s="1263"/>
      <c r="E636" s="587">
        <f t="shared" si="63"/>
        <v>0</v>
      </c>
      <c r="G636" s="1260">
        <v>109</v>
      </c>
      <c r="H636" s="1261"/>
      <c r="I636" s="1262"/>
      <c r="J636" s="1263"/>
      <c r="K636" s="587">
        <f t="shared" si="64"/>
        <v>0</v>
      </c>
      <c r="M636" s="1260">
        <v>109</v>
      </c>
      <c r="N636" s="1261"/>
      <c r="O636" s="1262"/>
      <c r="P636" s="1263"/>
      <c r="Q636" s="587">
        <f t="shared" si="65"/>
        <v>0</v>
      </c>
      <c r="S636" s="1260">
        <v>109</v>
      </c>
      <c r="T636" s="1261"/>
      <c r="U636" s="1262"/>
      <c r="V636" s="1263"/>
      <c r="W636" s="587">
        <f t="shared" si="66"/>
        <v>0</v>
      </c>
      <c r="Y636" s="1260">
        <v>109</v>
      </c>
      <c r="Z636" s="1261"/>
      <c r="AA636" s="1262"/>
      <c r="AB636" s="1263"/>
      <c r="AC636" s="587">
        <f t="shared" si="67"/>
        <v>0</v>
      </c>
      <c r="AE636" s="1260">
        <v>109</v>
      </c>
      <c r="AF636" s="1261"/>
      <c r="AG636" s="1262"/>
      <c r="AH636" s="1263"/>
      <c r="AI636" s="587">
        <f t="shared" si="68"/>
        <v>0</v>
      </c>
      <c r="AK636" s="1260">
        <v>109</v>
      </c>
      <c r="AL636" s="1261"/>
      <c r="AM636" s="1262"/>
      <c r="AN636" s="1263"/>
      <c r="AO636" s="587">
        <f t="shared" si="69"/>
        <v>0</v>
      </c>
      <c r="AQ636" s="1260">
        <v>109</v>
      </c>
      <c r="AR636" s="1261"/>
      <c r="AS636" s="1262"/>
      <c r="AT636" s="1263"/>
      <c r="AU636" s="587">
        <f t="shared" si="70"/>
        <v>0</v>
      </c>
      <c r="AW636" s="1260">
        <v>109</v>
      </c>
      <c r="AX636" s="1261"/>
      <c r="AY636" s="1262"/>
      <c r="AZ636" s="1263"/>
      <c r="BA636" s="587">
        <f t="shared" si="71"/>
        <v>0</v>
      </c>
    </row>
    <row r="637" spans="1:53" s="17" customFormat="1" ht="16.75" customHeight="1" outlineLevel="2">
      <c r="A637" s="1260">
        <v>110</v>
      </c>
      <c r="B637" s="1261"/>
      <c r="C637" s="1262"/>
      <c r="D637" s="1263"/>
      <c r="E637" s="587">
        <f t="shared" si="63"/>
        <v>0</v>
      </c>
      <c r="G637" s="1260">
        <v>110</v>
      </c>
      <c r="H637" s="1261"/>
      <c r="I637" s="1262"/>
      <c r="J637" s="1263"/>
      <c r="K637" s="587">
        <f t="shared" si="64"/>
        <v>0</v>
      </c>
      <c r="M637" s="1260">
        <v>110</v>
      </c>
      <c r="N637" s="1261"/>
      <c r="O637" s="1262"/>
      <c r="P637" s="1263"/>
      <c r="Q637" s="587">
        <f t="shared" si="65"/>
        <v>0</v>
      </c>
      <c r="S637" s="1260">
        <v>110</v>
      </c>
      <c r="T637" s="1261"/>
      <c r="U637" s="1262"/>
      <c r="V637" s="1263"/>
      <c r="W637" s="587">
        <f t="shared" si="66"/>
        <v>0</v>
      </c>
      <c r="Y637" s="1260">
        <v>110</v>
      </c>
      <c r="Z637" s="1261"/>
      <c r="AA637" s="1262"/>
      <c r="AB637" s="1263"/>
      <c r="AC637" s="587">
        <f t="shared" si="67"/>
        <v>0</v>
      </c>
      <c r="AE637" s="1260">
        <v>110</v>
      </c>
      <c r="AF637" s="1261"/>
      <c r="AG637" s="1262"/>
      <c r="AH637" s="1263"/>
      <c r="AI637" s="587">
        <f t="shared" si="68"/>
        <v>0</v>
      </c>
      <c r="AK637" s="1260">
        <v>110</v>
      </c>
      <c r="AL637" s="1261"/>
      <c r="AM637" s="1262"/>
      <c r="AN637" s="1263"/>
      <c r="AO637" s="587">
        <f t="shared" si="69"/>
        <v>0</v>
      </c>
      <c r="AQ637" s="1260">
        <v>110</v>
      </c>
      <c r="AR637" s="1261"/>
      <c r="AS637" s="1262"/>
      <c r="AT637" s="1263"/>
      <c r="AU637" s="587">
        <f t="shared" si="70"/>
        <v>0</v>
      </c>
      <c r="AW637" s="1260">
        <v>110</v>
      </c>
      <c r="AX637" s="1261"/>
      <c r="AY637" s="1262"/>
      <c r="AZ637" s="1263"/>
      <c r="BA637" s="587">
        <f t="shared" si="71"/>
        <v>0</v>
      </c>
    </row>
    <row r="638" spans="1:53" s="17" customFormat="1" ht="16.75" customHeight="1" outlineLevel="2">
      <c r="A638" s="1260">
        <v>111</v>
      </c>
      <c r="B638" s="1261"/>
      <c r="C638" s="1262"/>
      <c r="D638" s="1263"/>
      <c r="E638" s="587">
        <f t="shared" si="63"/>
        <v>0</v>
      </c>
      <c r="G638" s="1260">
        <v>111</v>
      </c>
      <c r="H638" s="1261"/>
      <c r="I638" s="1262"/>
      <c r="J638" s="1263"/>
      <c r="K638" s="587">
        <f t="shared" si="64"/>
        <v>0</v>
      </c>
      <c r="M638" s="1260">
        <v>111</v>
      </c>
      <c r="N638" s="1261"/>
      <c r="O638" s="1262"/>
      <c r="P638" s="1263"/>
      <c r="Q638" s="587">
        <f t="shared" si="65"/>
        <v>0</v>
      </c>
      <c r="S638" s="1260">
        <v>111</v>
      </c>
      <c r="T638" s="1261"/>
      <c r="U638" s="1262"/>
      <c r="V638" s="1263"/>
      <c r="W638" s="587">
        <f t="shared" si="66"/>
        <v>0</v>
      </c>
      <c r="Y638" s="1260">
        <v>111</v>
      </c>
      <c r="Z638" s="1261"/>
      <c r="AA638" s="1262"/>
      <c r="AB638" s="1263"/>
      <c r="AC638" s="587">
        <f t="shared" si="67"/>
        <v>0</v>
      </c>
      <c r="AE638" s="1260">
        <v>111</v>
      </c>
      <c r="AF638" s="1261"/>
      <c r="AG638" s="1262"/>
      <c r="AH638" s="1263"/>
      <c r="AI638" s="587">
        <f t="shared" si="68"/>
        <v>0</v>
      </c>
      <c r="AK638" s="1260">
        <v>111</v>
      </c>
      <c r="AL638" s="1261"/>
      <c r="AM638" s="1262"/>
      <c r="AN638" s="1263"/>
      <c r="AO638" s="587">
        <f t="shared" si="69"/>
        <v>0</v>
      </c>
      <c r="AQ638" s="1260">
        <v>111</v>
      </c>
      <c r="AR638" s="1261"/>
      <c r="AS638" s="1262"/>
      <c r="AT638" s="1263"/>
      <c r="AU638" s="587">
        <f t="shared" si="70"/>
        <v>0</v>
      </c>
      <c r="AW638" s="1260">
        <v>111</v>
      </c>
      <c r="AX638" s="1261"/>
      <c r="AY638" s="1262"/>
      <c r="AZ638" s="1263"/>
      <c r="BA638" s="587">
        <f t="shared" si="71"/>
        <v>0</v>
      </c>
    </row>
    <row r="639" spans="1:53" s="17" customFormat="1" ht="16.75" customHeight="1" outlineLevel="2">
      <c r="A639" s="1260">
        <v>112</v>
      </c>
      <c r="B639" s="1261"/>
      <c r="C639" s="1262"/>
      <c r="D639" s="1263"/>
      <c r="E639" s="587">
        <f t="shared" si="63"/>
        <v>0</v>
      </c>
      <c r="G639" s="1260">
        <v>112</v>
      </c>
      <c r="H639" s="1261"/>
      <c r="I639" s="1262"/>
      <c r="J639" s="1263"/>
      <c r="K639" s="587">
        <f t="shared" si="64"/>
        <v>0</v>
      </c>
      <c r="M639" s="1260">
        <v>112</v>
      </c>
      <c r="N639" s="1261"/>
      <c r="O639" s="1262"/>
      <c r="P639" s="1263"/>
      <c r="Q639" s="587">
        <f t="shared" si="65"/>
        <v>0</v>
      </c>
      <c r="S639" s="1260">
        <v>112</v>
      </c>
      <c r="T639" s="1261"/>
      <c r="U639" s="1262"/>
      <c r="V639" s="1263"/>
      <c r="W639" s="587">
        <f t="shared" si="66"/>
        <v>0</v>
      </c>
      <c r="Y639" s="1260">
        <v>112</v>
      </c>
      <c r="Z639" s="1261"/>
      <c r="AA639" s="1262"/>
      <c r="AB639" s="1263"/>
      <c r="AC639" s="587">
        <f t="shared" si="67"/>
        <v>0</v>
      </c>
      <c r="AE639" s="1260">
        <v>112</v>
      </c>
      <c r="AF639" s="1261"/>
      <c r="AG639" s="1262"/>
      <c r="AH639" s="1263"/>
      <c r="AI639" s="587">
        <f t="shared" si="68"/>
        <v>0</v>
      </c>
      <c r="AK639" s="1260">
        <v>112</v>
      </c>
      <c r="AL639" s="1261"/>
      <c r="AM639" s="1262"/>
      <c r="AN639" s="1263"/>
      <c r="AO639" s="587">
        <f t="shared" si="69"/>
        <v>0</v>
      </c>
      <c r="AQ639" s="1260">
        <v>112</v>
      </c>
      <c r="AR639" s="1261"/>
      <c r="AS639" s="1262"/>
      <c r="AT639" s="1263"/>
      <c r="AU639" s="587">
        <f t="shared" si="70"/>
        <v>0</v>
      </c>
      <c r="AW639" s="1260">
        <v>112</v>
      </c>
      <c r="AX639" s="1261"/>
      <c r="AY639" s="1262"/>
      <c r="AZ639" s="1263"/>
      <c r="BA639" s="587">
        <f t="shared" si="71"/>
        <v>0</v>
      </c>
    </row>
    <row r="640" spans="1:53" s="17" customFormat="1" ht="16.75" customHeight="1" outlineLevel="2">
      <c r="A640" s="1260">
        <v>113</v>
      </c>
      <c r="B640" s="1261"/>
      <c r="C640" s="1262"/>
      <c r="D640" s="1263"/>
      <c r="E640" s="587">
        <f t="shared" si="63"/>
        <v>0</v>
      </c>
      <c r="G640" s="1260">
        <v>113</v>
      </c>
      <c r="H640" s="1261"/>
      <c r="I640" s="1262"/>
      <c r="J640" s="1263"/>
      <c r="K640" s="587">
        <f t="shared" si="64"/>
        <v>0</v>
      </c>
      <c r="M640" s="1260">
        <v>113</v>
      </c>
      <c r="N640" s="1261"/>
      <c r="O640" s="1262"/>
      <c r="P640" s="1263"/>
      <c r="Q640" s="587">
        <f t="shared" si="65"/>
        <v>0</v>
      </c>
      <c r="S640" s="1260">
        <v>113</v>
      </c>
      <c r="T640" s="1261"/>
      <c r="U640" s="1262"/>
      <c r="V640" s="1263"/>
      <c r="W640" s="587">
        <f t="shared" si="66"/>
        <v>0</v>
      </c>
      <c r="Y640" s="1260">
        <v>113</v>
      </c>
      <c r="Z640" s="1261"/>
      <c r="AA640" s="1262"/>
      <c r="AB640" s="1263"/>
      <c r="AC640" s="587">
        <f t="shared" si="67"/>
        <v>0</v>
      </c>
      <c r="AE640" s="1260">
        <v>113</v>
      </c>
      <c r="AF640" s="1261"/>
      <c r="AG640" s="1262"/>
      <c r="AH640" s="1263"/>
      <c r="AI640" s="587">
        <f t="shared" si="68"/>
        <v>0</v>
      </c>
      <c r="AK640" s="1260">
        <v>113</v>
      </c>
      <c r="AL640" s="1261"/>
      <c r="AM640" s="1262"/>
      <c r="AN640" s="1263"/>
      <c r="AO640" s="587">
        <f t="shared" si="69"/>
        <v>0</v>
      </c>
      <c r="AQ640" s="1260">
        <v>113</v>
      </c>
      <c r="AR640" s="1261"/>
      <c r="AS640" s="1262"/>
      <c r="AT640" s="1263"/>
      <c r="AU640" s="587">
        <f t="shared" si="70"/>
        <v>0</v>
      </c>
      <c r="AW640" s="1260">
        <v>113</v>
      </c>
      <c r="AX640" s="1261"/>
      <c r="AY640" s="1262"/>
      <c r="AZ640" s="1263"/>
      <c r="BA640" s="587">
        <f t="shared" si="71"/>
        <v>0</v>
      </c>
    </row>
    <row r="641" spans="1:53" s="17" customFormat="1" ht="16.75" customHeight="1" outlineLevel="2">
      <c r="A641" s="1260">
        <v>114</v>
      </c>
      <c r="B641" s="1261"/>
      <c r="C641" s="1262"/>
      <c r="D641" s="1263"/>
      <c r="E641" s="587">
        <f t="shared" si="63"/>
        <v>0</v>
      </c>
      <c r="G641" s="1260">
        <v>114</v>
      </c>
      <c r="H641" s="1261"/>
      <c r="I641" s="1262"/>
      <c r="J641" s="1263"/>
      <c r="K641" s="587">
        <f t="shared" si="64"/>
        <v>0</v>
      </c>
      <c r="M641" s="1260">
        <v>114</v>
      </c>
      <c r="N641" s="1261"/>
      <c r="O641" s="1262"/>
      <c r="P641" s="1263"/>
      <c r="Q641" s="587">
        <f t="shared" si="65"/>
        <v>0</v>
      </c>
      <c r="S641" s="1260">
        <v>114</v>
      </c>
      <c r="T641" s="1261"/>
      <c r="U641" s="1262"/>
      <c r="V641" s="1263"/>
      <c r="W641" s="587">
        <f t="shared" si="66"/>
        <v>0</v>
      </c>
      <c r="Y641" s="1260">
        <v>114</v>
      </c>
      <c r="Z641" s="1261"/>
      <c r="AA641" s="1262"/>
      <c r="AB641" s="1263"/>
      <c r="AC641" s="587">
        <f t="shared" si="67"/>
        <v>0</v>
      </c>
      <c r="AE641" s="1260">
        <v>114</v>
      </c>
      <c r="AF641" s="1261"/>
      <c r="AG641" s="1262"/>
      <c r="AH641" s="1263"/>
      <c r="AI641" s="587">
        <f t="shared" si="68"/>
        <v>0</v>
      </c>
      <c r="AK641" s="1260">
        <v>114</v>
      </c>
      <c r="AL641" s="1261"/>
      <c r="AM641" s="1262"/>
      <c r="AN641" s="1263"/>
      <c r="AO641" s="587">
        <f t="shared" si="69"/>
        <v>0</v>
      </c>
      <c r="AQ641" s="1260">
        <v>114</v>
      </c>
      <c r="AR641" s="1261"/>
      <c r="AS641" s="1262"/>
      <c r="AT641" s="1263"/>
      <c r="AU641" s="587">
        <f t="shared" si="70"/>
        <v>0</v>
      </c>
      <c r="AW641" s="1260">
        <v>114</v>
      </c>
      <c r="AX641" s="1261"/>
      <c r="AY641" s="1262"/>
      <c r="AZ641" s="1263"/>
      <c r="BA641" s="587">
        <f t="shared" si="71"/>
        <v>0</v>
      </c>
    </row>
    <row r="642" spans="1:53" s="17" customFormat="1" ht="16.75" customHeight="1" outlineLevel="2">
      <c r="A642" s="1260">
        <v>115</v>
      </c>
      <c r="B642" s="1261"/>
      <c r="C642" s="1262"/>
      <c r="D642" s="1263"/>
      <c r="E642" s="587">
        <f t="shared" si="63"/>
        <v>0</v>
      </c>
      <c r="G642" s="1260">
        <v>115</v>
      </c>
      <c r="H642" s="1261"/>
      <c r="I642" s="1262"/>
      <c r="J642" s="1263"/>
      <c r="K642" s="587">
        <f t="shared" si="64"/>
        <v>0</v>
      </c>
      <c r="M642" s="1260">
        <v>115</v>
      </c>
      <c r="N642" s="1261"/>
      <c r="O642" s="1262"/>
      <c r="P642" s="1263"/>
      <c r="Q642" s="587">
        <f t="shared" si="65"/>
        <v>0</v>
      </c>
      <c r="S642" s="1260">
        <v>115</v>
      </c>
      <c r="T642" s="1261"/>
      <c r="U642" s="1262"/>
      <c r="V642" s="1263"/>
      <c r="W642" s="587">
        <f t="shared" si="66"/>
        <v>0</v>
      </c>
      <c r="Y642" s="1260">
        <v>115</v>
      </c>
      <c r="Z642" s="1261"/>
      <c r="AA642" s="1262"/>
      <c r="AB642" s="1263"/>
      <c r="AC642" s="587">
        <f t="shared" si="67"/>
        <v>0</v>
      </c>
      <c r="AE642" s="1260">
        <v>115</v>
      </c>
      <c r="AF642" s="1261"/>
      <c r="AG642" s="1262"/>
      <c r="AH642" s="1263"/>
      <c r="AI642" s="587">
        <f t="shared" si="68"/>
        <v>0</v>
      </c>
      <c r="AK642" s="1260">
        <v>115</v>
      </c>
      <c r="AL642" s="1261"/>
      <c r="AM642" s="1262"/>
      <c r="AN642" s="1263"/>
      <c r="AO642" s="587">
        <f t="shared" si="69"/>
        <v>0</v>
      </c>
      <c r="AQ642" s="1260">
        <v>115</v>
      </c>
      <c r="AR642" s="1261"/>
      <c r="AS642" s="1262"/>
      <c r="AT642" s="1263"/>
      <c r="AU642" s="587">
        <f t="shared" si="70"/>
        <v>0</v>
      </c>
      <c r="AW642" s="1260">
        <v>115</v>
      </c>
      <c r="AX642" s="1261"/>
      <c r="AY642" s="1262"/>
      <c r="AZ642" s="1263"/>
      <c r="BA642" s="587">
        <f t="shared" si="71"/>
        <v>0</v>
      </c>
    </row>
    <row r="643" spans="1:53" s="17" customFormat="1" ht="16.75" customHeight="1" outlineLevel="2">
      <c r="A643" s="1260">
        <v>116</v>
      </c>
      <c r="B643" s="1261"/>
      <c r="C643" s="1262"/>
      <c r="D643" s="1263"/>
      <c r="E643" s="587">
        <f t="shared" si="63"/>
        <v>0</v>
      </c>
      <c r="G643" s="1260">
        <v>116</v>
      </c>
      <c r="H643" s="1261"/>
      <c r="I643" s="1262"/>
      <c r="J643" s="1263"/>
      <c r="K643" s="587">
        <f t="shared" si="64"/>
        <v>0</v>
      </c>
      <c r="M643" s="1260">
        <v>116</v>
      </c>
      <c r="N643" s="1261"/>
      <c r="O643" s="1262"/>
      <c r="P643" s="1263"/>
      <c r="Q643" s="587">
        <f t="shared" si="65"/>
        <v>0</v>
      </c>
      <c r="S643" s="1260">
        <v>116</v>
      </c>
      <c r="T643" s="1261"/>
      <c r="U643" s="1262"/>
      <c r="V643" s="1263"/>
      <c r="W643" s="587">
        <f t="shared" si="66"/>
        <v>0</v>
      </c>
      <c r="Y643" s="1260">
        <v>116</v>
      </c>
      <c r="Z643" s="1261"/>
      <c r="AA643" s="1262"/>
      <c r="AB643" s="1263"/>
      <c r="AC643" s="587">
        <f t="shared" si="67"/>
        <v>0</v>
      </c>
      <c r="AE643" s="1260">
        <v>116</v>
      </c>
      <c r="AF643" s="1261"/>
      <c r="AG643" s="1262"/>
      <c r="AH643" s="1263"/>
      <c r="AI643" s="587">
        <f t="shared" si="68"/>
        <v>0</v>
      </c>
      <c r="AK643" s="1260">
        <v>116</v>
      </c>
      <c r="AL643" s="1261"/>
      <c r="AM643" s="1262"/>
      <c r="AN643" s="1263"/>
      <c r="AO643" s="587">
        <f t="shared" si="69"/>
        <v>0</v>
      </c>
      <c r="AQ643" s="1260">
        <v>116</v>
      </c>
      <c r="AR643" s="1261"/>
      <c r="AS643" s="1262"/>
      <c r="AT643" s="1263"/>
      <c r="AU643" s="587">
        <f t="shared" si="70"/>
        <v>0</v>
      </c>
      <c r="AW643" s="1260">
        <v>116</v>
      </c>
      <c r="AX643" s="1261"/>
      <c r="AY643" s="1262"/>
      <c r="AZ643" s="1263"/>
      <c r="BA643" s="587">
        <f t="shared" si="71"/>
        <v>0</v>
      </c>
    </row>
    <row r="644" spans="1:53" s="17" customFormat="1" ht="16.75" customHeight="1" outlineLevel="2">
      <c r="A644" s="1260">
        <v>117</v>
      </c>
      <c r="B644" s="1261"/>
      <c r="C644" s="1262"/>
      <c r="D644" s="1263"/>
      <c r="E644" s="587">
        <f t="shared" si="63"/>
        <v>0</v>
      </c>
      <c r="G644" s="1260">
        <v>117</v>
      </c>
      <c r="H644" s="1261"/>
      <c r="I644" s="1262"/>
      <c r="J644" s="1263"/>
      <c r="K644" s="587">
        <f t="shared" si="64"/>
        <v>0</v>
      </c>
      <c r="M644" s="1260">
        <v>117</v>
      </c>
      <c r="N644" s="1261"/>
      <c r="O644" s="1262"/>
      <c r="P644" s="1263"/>
      <c r="Q644" s="587">
        <f t="shared" si="65"/>
        <v>0</v>
      </c>
      <c r="S644" s="1260">
        <v>117</v>
      </c>
      <c r="T644" s="1261"/>
      <c r="U644" s="1262"/>
      <c r="V644" s="1263"/>
      <c r="W644" s="587">
        <f t="shared" si="66"/>
        <v>0</v>
      </c>
      <c r="Y644" s="1260">
        <v>117</v>
      </c>
      <c r="Z644" s="1261"/>
      <c r="AA644" s="1262"/>
      <c r="AB644" s="1263"/>
      <c r="AC644" s="587">
        <f t="shared" si="67"/>
        <v>0</v>
      </c>
      <c r="AE644" s="1260">
        <v>117</v>
      </c>
      <c r="AF644" s="1261"/>
      <c r="AG644" s="1262"/>
      <c r="AH644" s="1263"/>
      <c r="AI644" s="587">
        <f t="shared" si="68"/>
        <v>0</v>
      </c>
      <c r="AK644" s="1260">
        <v>117</v>
      </c>
      <c r="AL644" s="1261"/>
      <c r="AM644" s="1262"/>
      <c r="AN644" s="1263"/>
      <c r="AO644" s="587">
        <f t="shared" si="69"/>
        <v>0</v>
      </c>
      <c r="AQ644" s="1260">
        <v>117</v>
      </c>
      <c r="AR644" s="1261"/>
      <c r="AS644" s="1262"/>
      <c r="AT644" s="1263"/>
      <c r="AU644" s="587">
        <f t="shared" si="70"/>
        <v>0</v>
      </c>
      <c r="AW644" s="1260">
        <v>117</v>
      </c>
      <c r="AX644" s="1261"/>
      <c r="AY644" s="1262"/>
      <c r="AZ644" s="1263"/>
      <c r="BA644" s="587">
        <f t="shared" si="71"/>
        <v>0</v>
      </c>
    </row>
    <row r="645" spans="1:53" s="17" customFormat="1" ht="16.75" customHeight="1" outlineLevel="2">
      <c r="A645" s="1260">
        <v>118</v>
      </c>
      <c r="B645" s="1261"/>
      <c r="C645" s="1262"/>
      <c r="D645" s="1263"/>
      <c r="E645" s="587">
        <f t="shared" si="63"/>
        <v>0</v>
      </c>
      <c r="G645" s="1260">
        <v>118</v>
      </c>
      <c r="H645" s="1261"/>
      <c r="I645" s="1262"/>
      <c r="J645" s="1263"/>
      <c r="K645" s="587">
        <f t="shared" si="64"/>
        <v>0</v>
      </c>
      <c r="M645" s="1260">
        <v>118</v>
      </c>
      <c r="N645" s="1261"/>
      <c r="O645" s="1262"/>
      <c r="P645" s="1263"/>
      <c r="Q645" s="587">
        <f t="shared" si="65"/>
        <v>0</v>
      </c>
      <c r="S645" s="1260">
        <v>118</v>
      </c>
      <c r="T645" s="1261"/>
      <c r="U645" s="1262"/>
      <c r="V645" s="1263"/>
      <c r="W645" s="587">
        <f t="shared" si="66"/>
        <v>0</v>
      </c>
      <c r="Y645" s="1260">
        <v>118</v>
      </c>
      <c r="Z645" s="1261"/>
      <c r="AA645" s="1262"/>
      <c r="AB645" s="1263"/>
      <c r="AC645" s="587">
        <f t="shared" si="67"/>
        <v>0</v>
      </c>
      <c r="AE645" s="1260">
        <v>118</v>
      </c>
      <c r="AF645" s="1261"/>
      <c r="AG645" s="1262"/>
      <c r="AH645" s="1263"/>
      <c r="AI645" s="587">
        <f t="shared" si="68"/>
        <v>0</v>
      </c>
      <c r="AK645" s="1260">
        <v>118</v>
      </c>
      <c r="AL645" s="1261"/>
      <c r="AM645" s="1262"/>
      <c r="AN645" s="1263"/>
      <c r="AO645" s="587">
        <f t="shared" si="69"/>
        <v>0</v>
      </c>
      <c r="AQ645" s="1260">
        <v>118</v>
      </c>
      <c r="AR645" s="1261"/>
      <c r="AS645" s="1262"/>
      <c r="AT645" s="1263"/>
      <c r="AU645" s="587">
        <f t="shared" si="70"/>
        <v>0</v>
      </c>
      <c r="AW645" s="1260">
        <v>118</v>
      </c>
      <c r="AX645" s="1261"/>
      <c r="AY645" s="1262"/>
      <c r="AZ645" s="1263"/>
      <c r="BA645" s="587">
        <f t="shared" si="71"/>
        <v>0</v>
      </c>
    </row>
    <row r="646" spans="1:53" s="17" customFormat="1" ht="16.75" customHeight="1" outlineLevel="2">
      <c r="A646" s="1260">
        <v>119</v>
      </c>
      <c r="B646" s="1261"/>
      <c r="C646" s="1262"/>
      <c r="D646" s="1263"/>
      <c r="E646" s="587">
        <f t="shared" si="63"/>
        <v>0</v>
      </c>
      <c r="G646" s="1260">
        <v>119</v>
      </c>
      <c r="H646" s="1261"/>
      <c r="I646" s="1262"/>
      <c r="J646" s="1263"/>
      <c r="K646" s="587">
        <f t="shared" si="64"/>
        <v>0</v>
      </c>
      <c r="M646" s="1260">
        <v>119</v>
      </c>
      <c r="N646" s="1261"/>
      <c r="O646" s="1262"/>
      <c r="P646" s="1263"/>
      <c r="Q646" s="587">
        <f t="shared" si="65"/>
        <v>0</v>
      </c>
      <c r="S646" s="1260">
        <v>119</v>
      </c>
      <c r="T646" s="1261"/>
      <c r="U646" s="1262"/>
      <c r="V646" s="1263"/>
      <c r="W646" s="587">
        <f t="shared" si="66"/>
        <v>0</v>
      </c>
      <c r="Y646" s="1260">
        <v>119</v>
      </c>
      <c r="Z646" s="1261"/>
      <c r="AA646" s="1262"/>
      <c r="AB646" s="1263"/>
      <c r="AC646" s="587">
        <f t="shared" si="67"/>
        <v>0</v>
      </c>
      <c r="AE646" s="1260">
        <v>119</v>
      </c>
      <c r="AF646" s="1261"/>
      <c r="AG646" s="1262"/>
      <c r="AH646" s="1263"/>
      <c r="AI646" s="587">
        <f t="shared" si="68"/>
        <v>0</v>
      </c>
      <c r="AK646" s="1260">
        <v>119</v>
      </c>
      <c r="AL646" s="1261"/>
      <c r="AM646" s="1262"/>
      <c r="AN646" s="1263"/>
      <c r="AO646" s="587">
        <f t="shared" si="69"/>
        <v>0</v>
      </c>
      <c r="AQ646" s="1260">
        <v>119</v>
      </c>
      <c r="AR646" s="1261"/>
      <c r="AS646" s="1262"/>
      <c r="AT646" s="1263"/>
      <c r="AU646" s="587">
        <f t="shared" si="70"/>
        <v>0</v>
      </c>
      <c r="AW646" s="1260">
        <v>119</v>
      </c>
      <c r="AX646" s="1261"/>
      <c r="AY646" s="1262"/>
      <c r="AZ646" s="1263"/>
      <c r="BA646" s="587">
        <f t="shared" si="71"/>
        <v>0</v>
      </c>
    </row>
    <row r="647" spans="1:53" s="17" customFormat="1" ht="16.75" customHeight="1" outlineLevel="2">
      <c r="A647" s="1260">
        <v>120</v>
      </c>
      <c r="B647" s="1261"/>
      <c r="C647" s="1262"/>
      <c r="D647" s="1263"/>
      <c r="E647" s="587">
        <f t="shared" si="63"/>
        <v>0</v>
      </c>
      <c r="G647" s="1260">
        <v>120</v>
      </c>
      <c r="H647" s="1261"/>
      <c r="I647" s="1262"/>
      <c r="J647" s="1263"/>
      <c r="K647" s="587">
        <f t="shared" si="64"/>
        <v>0</v>
      </c>
      <c r="M647" s="1260">
        <v>120</v>
      </c>
      <c r="N647" s="1261"/>
      <c r="O647" s="1262"/>
      <c r="P647" s="1263"/>
      <c r="Q647" s="587">
        <f t="shared" si="65"/>
        <v>0</v>
      </c>
      <c r="S647" s="1260">
        <v>120</v>
      </c>
      <c r="T647" s="1261"/>
      <c r="U647" s="1262"/>
      <c r="V647" s="1263"/>
      <c r="W647" s="587">
        <f t="shared" si="66"/>
        <v>0</v>
      </c>
      <c r="Y647" s="1260">
        <v>120</v>
      </c>
      <c r="Z647" s="1261"/>
      <c r="AA647" s="1262"/>
      <c r="AB647" s="1263"/>
      <c r="AC647" s="587">
        <f t="shared" si="67"/>
        <v>0</v>
      </c>
      <c r="AE647" s="1260">
        <v>120</v>
      </c>
      <c r="AF647" s="1261"/>
      <c r="AG647" s="1262"/>
      <c r="AH647" s="1263"/>
      <c r="AI647" s="587">
        <f t="shared" si="68"/>
        <v>0</v>
      </c>
      <c r="AK647" s="1260">
        <v>120</v>
      </c>
      <c r="AL647" s="1261"/>
      <c r="AM647" s="1262"/>
      <c r="AN647" s="1263"/>
      <c r="AO647" s="587">
        <f t="shared" si="69"/>
        <v>0</v>
      </c>
      <c r="AQ647" s="1260">
        <v>120</v>
      </c>
      <c r="AR647" s="1261"/>
      <c r="AS647" s="1262"/>
      <c r="AT647" s="1263"/>
      <c r="AU647" s="587">
        <f t="shared" si="70"/>
        <v>0</v>
      </c>
      <c r="AW647" s="1260">
        <v>120</v>
      </c>
      <c r="AX647" s="1261"/>
      <c r="AY647" s="1262"/>
      <c r="AZ647" s="1263"/>
      <c r="BA647" s="587">
        <f t="shared" si="71"/>
        <v>0</v>
      </c>
    </row>
    <row r="648" spans="1:53" s="17" customFormat="1" ht="16.75" customHeight="1" outlineLevel="2">
      <c r="A648" s="1260">
        <v>121</v>
      </c>
      <c r="B648" s="1261"/>
      <c r="C648" s="1262"/>
      <c r="D648" s="1263"/>
      <c r="E648" s="587">
        <f t="shared" si="63"/>
        <v>0</v>
      </c>
      <c r="G648" s="1260">
        <v>121</v>
      </c>
      <c r="H648" s="1261"/>
      <c r="I648" s="1262"/>
      <c r="J648" s="1263"/>
      <c r="K648" s="587">
        <f t="shared" si="64"/>
        <v>0</v>
      </c>
      <c r="M648" s="1260">
        <v>121</v>
      </c>
      <c r="N648" s="1261"/>
      <c r="O648" s="1262"/>
      <c r="P648" s="1263"/>
      <c r="Q648" s="587">
        <f t="shared" si="65"/>
        <v>0</v>
      </c>
      <c r="S648" s="1260">
        <v>121</v>
      </c>
      <c r="T648" s="1261"/>
      <c r="U648" s="1262"/>
      <c r="V648" s="1263"/>
      <c r="W648" s="587">
        <f t="shared" si="66"/>
        <v>0</v>
      </c>
      <c r="Y648" s="1260">
        <v>121</v>
      </c>
      <c r="Z648" s="1261"/>
      <c r="AA648" s="1262"/>
      <c r="AB648" s="1263"/>
      <c r="AC648" s="587">
        <f t="shared" si="67"/>
        <v>0</v>
      </c>
      <c r="AE648" s="1260">
        <v>121</v>
      </c>
      <c r="AF648" s="1261"/>
      <c r="AG648" s="1262"/>
      <c r="AH648" s="1263"/>
      <c r="AI648" s="587">
        <f t="shared" si="68"/>
        <v>0</v>
      </c>
      <c r="AK648" s="1260">
        <v>121</v>
      </c>
      <c r="AL648" s="1261"/>
      <c r="AM648" s="1262"/>
      <c r="AN648" s="1263"/>
      <c r="AO648" s="587">
        <f t="shared" si="69"/>
        <v>0</v>
      </c>
      <c r="AQ648" s="1260">
        <v>121</v>
      </c>
      <c r="AR648" s="1261"/>
      <c r="AS648" s="1262"/>
      <c r="AT648" s="1263"/>
      <c r="AU648" s="587">
        <f t="shared" si="70"/>
        <v>0</v>
      </c>
      <c r="AW648" s="1260">
        <v>121</v>
      </c>
      <c r="AX648" s="1261"/>
      <c r="AY648" s="1262"/>
      <c r="AZ648" s="1263"/>
      <c r="BA648" s="587">
        <f t="shared" si="71"/>
        <v>0</v>
      </c>
    </row>
    <row r="649" spans="1:53" s="17" customFormat="1" ht="16.75" customHeight="1" outlineLevel="2">
      <c r="A649" s="1260">
        <v>122</v>
      </c>
      <c r="B649" s="1261"/>
      <c r="C649" s="1262"/>
      <c r="D649" s="1263"/>
      <c r="E649" s="587">
        <f t="shared" si="63"/>
        <v>0</v>
      </c>
      <c r="G649" s="1260">
        <v>122</v>
      </c>
      <c r="H649" s="1261"/>
      <c r="I649" s="1262"/>
      <c r="J649" s="1263"/>
      <c r="K649" s="587">
        <f t="shared" si="64"/>
        <v>0</v>
      </c>
      <c r="M649" s="1260">
        <v>122</v>
      </c>
      <c r="N649" s="1261"/>
      <c r="O649" s="1262"/>
      <c r="P649" s="1263"/>
      <c r="Q649" s="587">
        <f t="shared" si="65"/>
        <v>0</v>
      </c>
      <c r="S649" s="1260">
        <v>122</v>
      </c>
      <c r="T649" s="1261"/>
      <c r="U649" s="1262"/>
      <c r="V649" s="1263"/>
      <c r="W649" s="587">
        <f t="shared" si="66"/>
        <v>0</v>
      </c>
      <c r="Y649" s="1260">
        <v>122</v>
      </c>
      <c r="Z649" s="1261"/>
      <c r="AA649" s="1262"/>
      <c r="AB649" s="1263"/>
      <c r="AC649" s="587">
        <f t="shared" si="67"/>
        <v>0</v>
      </c>
      <c r="AE649" s="1260">
        <v>122</v>
      </c>
      <c r="AF649" s="1261"/>
      <c r="AG649" s="1262"/>
      <c r="AH649" s="1263"/>
      <c r="AI649" s="587">
        <f t="shared" si="68"/>
        <v>0</v>
      </c>
      <c r="AK649" s="1260">
        <v>122</v>
      </c>
      <c r="AL649" s="1261"/>
      <c r="AM649" s="1262"/>
      <c r="AN649" s="1263"/>
      <c r="AO649" s="587">
        <f t="shared" si="69"/>
        <v>0</v>
      </c>
      <c r="AQ649" s="1260">
        <v>122</v>
      </c>
      <c r="AR649" s="1261"/>
      <c r="AS649" s="1262"/>
      <c r="AT649" s="1263"/>
      <c r="AU649" s="587">
        <f t="shared" si="70"/>
        <v>0</v>
      </c>
      <c r="AW649" s="1260">
        <v>122</v>
      </c>
      <c r="AX649" s="1261"/>
      <c r="AY649" s="1262"/>
      <c r="AZ649" s="1263"/>
      <c r="BA649" s="587">
        <f t="shared" si="71"/>
        <v>0</v>
      </c>
    </row>
    <row r="650" spans="1:53" s="17" customFormat="1" ht="16.75" customHeight="1" outlineLevel="2">
      <c r="A650" s="1260">
        <v>123</v>
      </c>
      <c r="B650" s="1261"/>
      <c r="C650" s="1262"/>
      <c r="D650" s="1263"/>
      <c r="E650" s="587">
        <f t="shared" si="63"/>
        <v>0</v>
      </c>
      <c r="G650" s="1260">
        <v>123</v>
      </c>
      <c r="H650" s="1261"/>
      <c r="I650" s="1262"/>
      <c r="J650" s="1263"/>
      <c r="K650" s="587">
        <f t="shared" si="64"/>
        <v>0</v>
      </c>
      <c r="M650" s="1260">
        <v>123</v>
      </c>
      <c r="N650" s="1261"/>
      <c r="O650" s="1262"/>
      <c r="P650" s="1263"/>
      <c r="Q650" s="587">
        <f t="shared" si="65"/>
        <v>0</v>
      </c>
      <c r="S650" s="1260">
        <v>123</v>
      </c>
      <c r="T650" s="1261"/>
      <c r="U650" s="1262"/>
      <c r="V650" s="1263"/>
      <c r="W650" s="587">
        <f t="shared" si="66"/>
        <v>0</v>
      </c>
      <c r="Y650" s="1260">
        <v>123</v>
      </c>
      <c r="Z650" s="1261"/>
      <c r="AA650" s="1262"/>
      <c r="AB650" s="1263"/>
      <c r="AC650" s="587">
        <f t="shared" si="67"/>
        <v>0</v>
      </c>
      <c r="AE650" s="1260">
        <v>123</v>
      </c>
      <c r="AF650" s="1261"/>
      <c r="AG650" s="1262"/>
      <c r="AH650" s="1263"/>
      <c r="AI650" s="587">
        <f t="shared" si="68"/>
        <v>0</v>
      </c>
      <c r="AK650" s="1260">
        <v>123</v>
      </c>
      <c r="AL650" s="1261"/>
      <c r="AM650" s="1262"/>
      <c r="AN650" s="1263"/>
      <c r="AO650" s="587">
        <f t="shared" si="69"/>
        <v>0</v>
      </c>
      <c r="AQ650" s="1260">
        <v>123</v>
      </c>
      <c r="AR650" s="1261"/>
      <c r="AS650" s="1262"/>
      <c r="AT650" s="1263"/>
      <c r="AU650" s="587">
        <f t="shared" si="70"/>
        <v>0</v>
      </c>
      <c r="AW650" s="1260">
        <v>123</v>
      </c>
      <c r="AX650" s="1261"/>
      <c r="AY650" s="1262"/>
      <c r="AZ650" s="1263"/>
      <c r="BA650" s="587">
        <f t="shared" si="71"/>
        <v>0</v>
      </c>
    </row>
    <row r="651" spans="1:53" s="17" customFormat="1" ht="16.75" customHeight="1" outlineLevel="2">
      <c r="A651" s="1260">
        <v>124</v>
      </c>
      <c r="B651" s="1261"/>
      <c r="C651" s="1262"/>
      <c r="D651" s="1263"/>
      <c r="E651" s="587">
        <f t="shared" si="63"/>
        <v>0</v>
      </c>
      <c r="G651" s="1260">
        <v>124</v>
      </c>
      <c r="H651" s="1261"/>
      <c r="I651" s="1262"/>
      <c r="J651" s="1263"/>
      <c r="K651" s="587">
        <f t="shared" si="64"/>
        <v>0</v>
      </c>
      <c r="M651" s="1260">
        <v>124</v>
      </c>
      <c r="N651" s="1261"/>
      <c r="O651" s="1262"/>
      <c r="P651" s="1263"/>
      <c r="Q651" s="587">
        <f t="shared" si="65"/>
        <v>0</v>
      </c>
      <c r="S651" s="1260">
        <v>124</v>
      </c>
      <c r="T651" s="1261"/>
      <c r="U651" s="1262"/>
      <c r="V651" s="1263"/>
      <c r="W651" s="587">
        <f t="shared" si="66"/>
        <v>0</v>
      </c>
      <c r="Y651" s="1260">
        <v>124</v>
      </c>
      <c r="Z651" s="1261"/>
      <c r="AA651" s="1262"/>
      <c r="AB651" s="1263"/>
      <c r="AC651" s="587">
        <f t="shared" si="67"/>
        <v>0</v>
      </c>
      <c r="AE651" s="1260">
        <v>124</v>
      </c>
      <c r="AF651" s="1261"/>
      <c r="AG651" s="1262"/>
      <c r="AH651" s="1263"/>
      <c r="AI651" s="587">
        <f t="shared" si="68"/>
        <v>0</v>
      </c>
      <c r="AK651" s="1260">
        <v>124</v>
      </c>
      <c r="AL651" s="1261"/>
      <c r="AM651" s="1262"/>
      <c r="AN651" s="1263"/>
      <c r="AO651" s="587">
        <f t="shared" si="69"/>
        <v>0</v>
      </c>
      <c r="AQ651" s="1260">
        <v>124</v>
      </c>
      <c r="AR651" s="1261"/>
      <c r="AS651" s="1262"/>
      <c r="AT651" s="1263"/>
      <c r="AU651" s="587">
        <f t="shared" si="70"/>
        <v>0</v>
      </c>
      <c r="AW651" s="1260">
        <v>124</v>
      </c>
      <c r="AX651" s="1261"/>
      <c r="AY651" s="1262"/>
      <c r="AZ651" s="1263"/>
      <c r="BA651" s="587">
        <f t="shared" si="71"/>
        <v>0</v>
      </c>
    </row>
    <row r="652" spans="1:53" s="17" customFormat="1" ht="16.75" customHeight="1" outlineLevel="2">
      <c r="A652" s="1260">
        <v>125</v>
      </c>
      <c r="B652" s="1261"/>
      <c r="C652" s="1262"/>
      <c r="D652" s="1263"/>
      <c r="E652" s="587">
        <f t="shared" si="63"/>
        <v>0</v>
      </c>
      <c r="G652" s="1260">
        <v>125</v>
      </c>
      <c r="H652" s="1261"/>
      <c r="I652" s="1262"/>
      <c r="J652" s="1263"/>
      <c r="K652" s="587">
        <f t="shared" si="64"/>
        <v>0</v>
      </c>
      <c r="M652" s="1260">
        <v>125</v>
      </c>
      <c r="N652" s="1261"/>
      <c r="O652" s="1262"/>
      <c r="P652" s="1263"/>
      <c r="Q652" s="587">
        <f t="shared" si="65"/>
        <v>0</v>
      </c>
      <c r="S652" s="1260">
        <v>125</v>
      </c>
      <c r="T652" s="1261"/>
      <c r="U652" s="1262"/>
      <c r="V652" s="1263"/>
      <c r="W652" s="587">
        <f t="shared" si="66"/>
        <v>0</v>
      </c>
      <c r="Y652" s="1260">
        <v>125</v>
      </c>
      <c r="Z652" s="1261"/>
      <c r="AA652" s="1262"/>
      <c r="AB652" s="1263"/>
      <c r="AC652" s="587">
        <f t="shared" si="67"/>
        <v>0</v>
      </c>
      <c r="AE652" s="1260">
        <v>125</v>
      </c>
      <c r="AF652" s="1261"/>
      <c r="AG652" s="1262"/>
      <c r="AH652" s="1263"/>
      <c r="AI652" s="587">
        <f t="shared" si="68"/>
        <v>0</v>
      </c>
      <c r="AK652" s="1260">
        <v>125</v>
      </c>
      <c r="AL652" s="1261"/>
      <c r="AM652" s="1262"/>
      <c r="AN652" s="1263"/>
      <c r="AO652" s="587">
        <f t="shared" si="69"/>
        <v>0</v>
      </c>
      <c r="AQ652" s="1260">
        <v>125</v>
      </c>
      <c r="AR652" s="1261"/>
      <c r="AS652" s="1262"/>
      <c r="AT652" s="1263"/>
      <c r="AU652" s="587">
        <f t="shared" si="70"/>
        <v>0</v>
      </c>
      <c r="AW652" s="1260">
        <v>125</v>
      </c>
      <c r="AX652" s="1261"/>
      <c r="AY652" s="1262"/>
      <c r="AZ652" s="1263"/>
      <c r="BA652" s="587">
        <f t="shared" si="71"/>
        <v>0</v>
      </c>
    </row>
    <row r="653" spans="1:53" s="17" customFormat="1" ht="16.75" customHeight="1" outlineLevel="2">
      <c r="A653" s="1260">
        <v>126</v>
      </c>
      <c r="B653" s="1261"/>
      <c r="C653" s="1262"/>
      <c r="D653" s="1263"/>
      <c r="E653" s="587">
        <f t="shared" si="63"/>
        <v>0</v>
      </c>
      <c r="G653" s="1260">
        <v>126</v>
      </c>
      <c r="H653" s="1261"/>
      <c r="I653" s="1262"/>
      <c r="J653" s="1263"/>
      <c r="K653" s="587">
        <f t="shared" si="64"/>
        <v>0</v>
      </c>
      <c r="M653" s="1260">
        <v>126</v>
      </c>
      <c r="N653" s="1261"/>
      <c r="O653" s="1262"/>
      <c r="P653" s="1263"/>
      <c r="Q653" s="587">
        <f t="shared" si="65"/>
        <v>0</v>
      </c>
      <c r="S653" s="1260">
        <v>126</v>
      </c>
      <c r="T653" s="1261"/>
      <c r="U653" s="1262"/>
      <c r="V653" s="1263"/>
      <c r="W653" s="587">
        <f t="shared" si="66"/>
        <v>0</v>
      </c>
      <c r="Y653" s="1260">
        <v>126</v>
      </c>
      <c r="Z653" s="1261"/>
      <c r="AA653" s="1262"/>
      <c r="AB653" s="1263"/>
      <c r="AC653" s="587">
        <f t="shared" si="67"/>
        <v>0</v>
      </c>
      <c r="AE653" s="1260">
        <v>126</v>
      </c>
      <c r="AF653" s="1261"/>
      <c r="AG653" s="1262"/>
      <c r="AH653" s="1263"/>
      <c r="AI653" s="587">
        <f t="shared" si="68"/>
        <v>0</v>
      </c>
      <c r="AK653" s="1260">
        <v>126</v>
      </c>
      <c r="AL653" s="1261"/>
      <c r="AM653" s="1262"/>
      <c r="AN653" s="1263"/>
      <c r="AO653" s="587">
        <f t="shared" si="69"/>
        <v>0</v>
      </c>
      <c r="AQ653" s="1260">
        <v>126</v>
      </c>
      <c r="AR653" s="1261"/>
      <c r="AS653" s="1262"/>
      <c r="AT653" s="1263"/>
      <c r="AU653" s="587">
        <f t="shared" si="70"/>
        <v>0</v>
      </c>
      <c r="AW653" s="1260">
        <v>126</v>
      </c>
      <c r="AX653" s="1261"/>
      <c r="AY653" s="1262"/>
      <c r="AZ653" s="1263"/>
      <c r="BA653" s="587">
        <f t="shared" si="71"/>
        <v>0</v>
      </c>
    </row>
    <row r="654" spans="1:53" s="17" customFormat="1" ht="16.75" customHeight="1" outlineLevel="2">
      <c r="A654" s="1260">
        <v>127</v>
      </c>
      <c r="B654" s="1261"/>
      <c r="C654" s="1262"/>
      <c r="D654" s="1263"/>
      <c r="E654" s="587">
        <f t="shared" si="63"/>
        <v>0</v>
      </c>
      <c r="G654" s="1260">
        <v>127</v>
      </c>
      <c r="H654" s="1261"/>
      <c r="I654" s="1262"/>
      <c r="J654" s="1263"/>
      <c r="K654" s="587">
        <f t="shared" si="64"/>
        <v>0</v>
      </c>
      <c r="M654" s="1260">
        <v>127</v>
      </c>
      <c r="N654" s="1261"/>
      <c r="O654" s="1262"/>
      <c r="P654" s="1263"/>
      <c r="Q654" s="587">
        <f t="shared" si="65"/>
        <v>0</v>
      </c>
      <c r="S654" s="1260">
        <v>127</v>
      </c>
      <c r="T654" s="1261"/>
      <c r="U654" s="1262"/>
      <c r="V654" s="1263"/>
      <c r="W654" s="587">
        <f t="shared" si="66"/>
        <v>0</v>
      </c>
      <c r="Y654" s="1260">
        <v>127</v>
      </c>
      <c r="Z654" s="1261"/>
      <c r="AA654" s="1262"/>
      <c r="AB654" s="1263"/>
      <c r="AC654" s="587">
        <f t="shared" si="67"/>
        <v>0</v>
      </c>
      <c r="AE654" s="1260">
        <v>127</v>
      </c>
      <c r="AF654" s="1261"/>
      <c r="AG654" s="1262"/>
      <c r="AH654" s="1263"/>
      <c r="AI654" s="587">
        <f t="shared" si="68"/>
        <v>0</v>
      </c>
      <c r="AK654" s="1260">
        <v>127</v>
      </c>
      <c r="AL654" s="1261"/>
      <c r="AM654" s="1262"/>
      <c r="AN654" s="1263"/>
      <c r="AO654" s="587">
        <f t="shared" si="69"/>
        <v>0</v>
      </c>
      <c r="AQ654" s="1260">
        <v>127</v>
      </c>
      <c r="AR654" s="1261"/>
      <c r="AS654" s="1262"/>
      <c r="AT654" s="1263"/>
      <c r="AU654" s="587">
        <f t="shared" si="70"/>
        <v>0</v>
      </c>
      <c r="AW654" s="1260">
        <v>127</v>
      </c>
      <c r="AX654" s="1261"/>
      <c r="AY654" s="1262"/>
      <c r="AZ654" s="1263"/>
      <c r="BA654" s="587">
        <f t="shared" si="71"/>
        <v>0</v>
      </c>
    </row>
    <row r="655" spans="1:53" s="17" customFormat="1" ht="16.75" customHeight="1" outlineLevel="2">
      <c r="A655" s="1260">
        <v>128</v>
      </c>
      <c r="B655" s="1261"/>
      <c r="C655" s="1262"/>
      <c r="D655" s="1263"/>
      <c r="E655" s="587">
        <f t="shared" si="63"/>
        <v>0</v>
      </c>
      <c r="G655" s="1260">
        <v>128</v>
      </c>
      <c r="H655" s="1261"/>
      <c r="I655" s="1262"/>
      <c r="J655" s="1263"/>
      <c r="K655" s="587">
        <f t="shared" si="64"/>
        <v>0</v>
      </c>
      <c r="M655" s="1260">
        <v>128</v>
      </c>
      <c r="N655" s="1261"/>
      <c r="O655" s="1262"/>
      <c r="P655" s="1263"/>
      <c r="Q655" s="587">
        <f t="shared" si="65"/>
        <v>0</v>
      </c>
      <c r="S655" s="1260">
        <v>128</v>
      </c>
      <c r="T655" s="1261"/>
      <c r="U655" s="1262"/>
      <c r="V655" s="1263"/>
      <c r="W655" s="587">
        <f t="shared" si="66"/>
        <v>0</v>
      </c>
      <c r="Y655" s="1260">
        <v>128</v>
      </c>
      <c r="Z655" s="1261"/>
      <c r="AA655" s="1262"/>
      <c r="AB655" s="1263"/>
      <c r="AC655" s="587">
        <f t="shared" si="67"/>
        <v>0</v>
      </c>
      <c r="AE655" s="1260">
        <v>128</v>
      </c>
      <c r="AF655" s="1261"/>
      <c r="AG655" s="1262"/>
      <c r="AH655" s="1263"/>
      <c r="AI655" s="587">
        <f t="shared" si="68"/>
        <v>0</v>
      </c>
      <c r="AK655" s="1260">
        <v>128</v>
      </c>
      <c r="AL655" s="1261"/>
      <c r="AM655" s="1262"/>
      <c r="AN655" s="1263"/>
      <c r="AO655" s="587">
        <f t="shared" si="69"/>
        <v>0</v>
      </c>
      <c r="AQ655" s="1260">
        <v>128</v>
      </c>
      <c r="AR655" s="1261"/>
      <c r="AS655" s="1262"/>
      <c r="AT655" s="1263"/>
      <c r="AU655" s="587">
        <f t="shared" si="70"/>
        <v>0</v>
      </c>
      <c r="AW655" s="1260">
        <v>128</v>
      </c>
      <c r="AX655" s="1261"/>
      <c r="AY655" s="1262"/>
      <c r="AZ655" s="1263"/>
      <c r="BA655" s="587">
        <f t="shared" si="71"/>
        <v>0</v>
      </c>
    </row>
    <row r="656" spans="1:53" s="17" customFormat="1" ht="16.75" customHeight="1" outlineLevel="2">
      <c r="A656" s="1260">
        <v>129</v>
      </c>
      <c r="B656" s="1261"/>
      <c r="C656" s="1262"/>
      <c r="D656" s="1263"/>
      <c r="E656" s="587">
        <f t="shared" si="63"/>
        <v>0</v>
      </c>
      <c r="G656" s="1260">
        <v>129</v>
      </c>
      <c r="H656" s="1261"/>
      <c r="I656" s="1262"/>
      <c r="J656" s="1263"/>
      <c r="K656" s="587">
        <f t="shared" si="64"/>
        <v>0</v>
      </c>
      <c r="M656" s="1260">
        <v>129</v>
      </c>
      <c r="N656" s="1261"/>
      <c r="O656" s="1262"/>
      <c r="P656" s="1263"/>
      <c r="Q656" s="587">
        <f t="shared" si="65"/>
        <v>0</v>
      </c>
      <c r="S656" s="1260">
        <v>129</v>
      </c>
      <c r="T656" s="1261"/>
      <c r="U656" s="1262"/>
      <c r="V656" s="1263"/>
      <c r="W656" s="587">
        <f t="shared" si="66"/>
        <v>0</v>
      </c>
      <c r="Y656" s="1260">
        <v>129</v>
      </c>
      <c r="Z656" s="1261"/>
      <c r="AA656" s="1262"/>
      <c r="AB656" s="1263"/>
      <c r="AC656" s="587">
        <f t="shared" si="67"/>
        <v>0</v>
      </c>
      <c r="AE656" s="1260">
        <v>129</v>
      </c>
      <c r="AF656" s="1261"/>
      <c r="AG656" s="1262"/>
      <c r="AH656" s="1263"/>
      <c r="AI656" s="587">
        <f t="shared" si="68"/>
        <v>0</v>
      </c>
      <c r="AK656" s="1260">
        <v>129</v>
      </c>
      <c r="AL656" s="1261"/>
      <c r="AM656" s="1262"/>
      <c r="AN656" s="1263"/>
      <c r="AO656" s="587">
        <f t="shared" si="69"/>
        <v>0</v>
      </c>
      <c r="AQ656" s="1260">
        <v>129</v>
      </c>
      <c r="AR656" s="1261"/>
      <c r="AS656" s="1262"/>
      <c r="AT656" s="1263"/>
      <c r="AU656" s="587">
        <f t="shared" si="70"/>
        <v>0</v>
      </c>
      <c r="AW656" s="1260">
        <v>129</v>
      </c>
      <c r="AX656" s="1261"/>
      <c r="AY656" s="1262"/>
      <c r="AZ656" s="1263"/>
      <c r="BA656" s="587">
        <f t="shared" si="71"/>
        <v>0</v>
      </c>
    </row>
    <row r="657" spans="1:53" s="17" customFormat="1" ht="16.75" customHeight="1" outlineLevel="2">
      <c r="A657" s="1260">
        <v>130</v>
      </c>
      <c r="B657" s="1261"/>
      <c r="C657" s="1262"/>
      <c r="D657" s="1263"/>
      <c r="E657" s="587">
        <f t="shared" ref="E657:E676" si="72">IF(AND(C657&gt;=D$521,C657&lt;=D$520),1,0)</f>
        <v>0</v>
      </c>
      <c r="G657" s="1260">
        <v>130</v>
      </c>
      <c r="H657" s="1261"/>
      <c r="I657" s="1262"/>
      <c r="J657" s="1263"/>
      <c r="K657" s="587">
        <f t="shared" ref="K657:K676" si="73">IF(AND(I657&gt;=J$521,I657&lt;=J$520),1,0)</f>
        <v>0</v>
      </c>
      <c r="M657" s="1260">
        <v>130</v>
      </c>
      <c r="N657" s="1261"/>
      <c r="O657" s="1262"/>
      <c r="P657" s="1263"/>
      <c r="Q657" s="587">
        <f t="shared" ref="Q657:Q676" si="74">IF(AND(O657&gt;=P$521,O657&lt;=P$520),1,0)</f>
        <v>0</v>
      </c>
      <c r="S657" s="1260">
        <v>130</v>
      </c>
      <c r="T657" s="1261"/>
      <c r="U657" s="1262"/>
      <c r="V657" s="1263"/>
      <c r="W657" s="587">
        <f t="shared" ref="W657:W676" si="75">IF(AND(U657&gt;=V$521,U657&lt;=V$520),1,0)</f>
        <v>0</v>
      </c>
      <c r="Y657" s="1260">
        <v>130</v>
      </c>
      <c r="Z657" s="1261"/>
      <c r="AA657" s="1262"/>
      <c r="AB657" s="1263"/>
      <c r="AC657" s="587">
        <f t="shared" ref="AC657:AC676" si="76">IF(AND(AA657&gt;=AB$521,AA657&lt;=AB$520),1,0)</f>
        <v>0</v>
      </c>
      <c r="AE657" s="1260">
        <v>130</v>
      </c>
      <c r="AF657" s="1261"/>
      <c r="AG657" s="1262"/>
      <c r="AH657" s="1263"/>
      <c r="AI657" s="587">
        <f t="shared" ref="AI657:AI676" si="77">IF(AND(AG657&gt;=AH$521,AG657&lt;=AH$520),1,0)</f>
        <v>0</v>
      </c>
      <c r="AK657" s="1260">
        <v>130</v>
      </c>
      <c r="AL657" s="1261"/>
      <c r="AM657" s="1262"/>
      <c r="AN657" s="1263"/>
      <c r="AO657" s="587">
        <f t="shared" ref="AO657:AO676" si="78">IF(AND(AM657&gt;=AN$521,AM657&lt;=AN$520),1,0)</f>
        <v>0</v>
      </c>
      <c r="AQ657" s="1260">
        <v>130</v>
      </c>
      <c r="AR657" s="1261"/>
      <c r="AS657" s="1262"/>
      <c r="AT657" s="1263"/>
      <c r="AU657" s="587">
        <f t="shared" ref="AU657:AU676" si="79">IF(AND(AS657&gt;=AT$521,AS657&lt;=AT$520),1,0)</f>
        <v>0</v>
      </c>
      <c r="AW657" s="1260">
        <v>130</v>
      </c>
      <c r="AX657" s="1261"/>
      <c r="AY657" s="1262"/>
      <c r="AZ657" s="1263"/>
      <c r="BA657" s="587">
        <f t="shared" ref="BA657:BA676" si="80">IF(AND(AY657&gt;=AZ$521,AY657&lt;=AZ$520),1,0)</f>
        <v>0</v>
      </c>
    </row>
    <row r="658" spans="1:53" s="17" customFormat="1" ht="16.75" customHeight="1" outlineLevel="2">
      <c r="A658" s="1260">
        <v>131</v>
      </c>
      <c r="B658" s="1261"/>
      <c r="C658" s="1262"/>
      <c r="D658" s="1263"/>
      <c r="E658" s="587">
        <f t="shared" si="72"/>
        <v>0</v>
      </c>
      <c r="G658" s="1260">
        <v>131</v>
      </c>
      <c r="H658" s="1261"/>
      <c r="I658" s="1262"/>
      <c r="J658" s="1263"/>
      <c r="K658" s="587">
        <f t="shared" si="73"/>
        <v>0</v>
      </c>
      <c r="M658" s="1260">
        <v>131</v>
      </c>
      <c r="N658" s="1261"/>
      <c r="O658" s="1262"/>
      <c r="P658" s="1263"/>
      <c r="Q658" s="587">
        <f t="shared" si="74"/>
        <v>0</v>
      </c>
      <c r="S658" s="1260">
        <v>131</v>
      </c>
      <c r="T658" s="1261"/>
      <c r="U658" s="1262"/>
      <c r="V658" s="1263"/>
      <c r="W658" s="587">
        <f t="shared" si="75"/>
        <v>0</v>
      </c>
      <c r="Y658" s="1260">
        <v>131</v>
      </c>
      <c r="Z658" s="1261"/>
      <c r="AA658" s="1262"/>
      <c r="AB658" s="1263"/>
      <c r="AC658" s="587">
        <f t="shared" si="76"/>
        <v>0</v>
      </c>
      <c r="AE658" s="1260">
        <v>131</v>
      </c>
      <c r="AF658" s="1261"/>
      <c r="AG658" s="1262"/>
      <c r="AH658" s="1263"/>
      <c r="AI658" s="587">
        <f t="shared" si="77"/>
        <v>0</v>
      </c>
      <c r="AK658" s="1260">
        <v>131</v>
      </c>
      <c r="AL658" s="1261"/>
      <c r="AM658" s="1262"/>
      <c r="AN658" s="1263"/>
      <c r="AO658" s="587">
        <f t="shared" si="78"/>
        <v>0</v>
      </c>
      <c r="AQ658" s="1260">
        <v>131</v>
      </c>
      <c r="AR658" s="1261"/>
      <c r="AS658" s="1262"/>
      <c r="AT658" s="1263"/>
      <c r="AU658" s="587">
        <f t="shared" si="79"/>
        <v>0</v>
      </c>
      <c r="AW658" s="1260">
        <v>131</v>
      </c>
      <c r="AX658" s="1261"/>
      <c r="AY658" s="1262"/>
      <c r="AZ658" s="1263"/>
      <c r="BA658" s="587">
        <f t="shared" si="80"/>
        <v>0</v>
      </c>
    </row>
    <row r="659" spans="1:53" s="17" customFormat="1" ht="16.75" customHeight="1" outlineLevel="2">
      <c r="A659" s="1260">
        <v>132</v>
      </c>
      <c r="B659" s="1261"/>
      <c r="C659" s="1262"/>
      <c r="D659" s="1263"/>
      <c r="E659" s="587">
        <f t="shared" si="72"/>
        <v>0</v>
      </c>
      <c r="G659" s="1260">
        <v>132</v>
      </c>
      <c r="H659" s="1261"/>
      <c r="I659" s="1262"/>
      <c r="J659" s="1263"/>
      <c r="K659" s="587">
        <f t="shared" si="73"/>
        <v>0</v>
      </c>
      <c r="M659" s="1260">
        <v>132</v>
      </c>
      <c r="N659" s="1261"/>
      <c r="O659" s="1262"/>
      <c r="P659" s="1263"/>
      <c r="Q659" s="587">
        <f t="shared" si="74"/>
        <v>0</v>
      </c>
      <c r="S659" s="1260">
        <v>132</v>
      </c>
      <c r="T659" s="1261"/>
      <c r="U659" s="1262"/>
      <c r="V659" s="1263"/>
      <c r="W659" s="587">
        <f t="shared" si="75"/>
        <v>0</v>
      </c>
      <c r="Y659" s="1260">
        <v>132</v>
      </c>
      <c r="Z659" s="1261"/>
      <c r="AA659" s="1262"/>
      <c r="AB659" s="1263"/>
      <c r="AC659" s="587">
        <f t="shared" si="76"/>
        <v>0</v>
      </c>
      <c r="AE659" s="1260">
        <v>132</v>
      </c>
      <c r="AF659" s="1261"/>
      <c r="AG659" s="1262"/>
      <c r="AH659" s="1263"/>
      <c r="AI659" s="587">
        <f t="shared" si="77"/>
        <v>0</v>
      </c>
      <c r="AK659" s="1260">
        <v>132</v>
      </c>
      <c r="AL659" s="1261"/>
      <c r="AM659" s="1262"/>
      <c r="AN659" s="1263"/>
      <c r="AO659" s="587">
        <f t="shared" si="78"/>
        <v>0</v>
      </c>
      <c r="AQ659" s="1260">
        <v>132</v>
      </c>
      <c r="AR659" s="1261"/>
      <c r="AS659" s="1262"/>
      <c r="AT659" s="1263"/>
      <c r="AU659" s="587">
        <f t="shared" si="79"/>
        <v>0</v>
      </c>
      <c r="AW659" s="1260">
        <v>132</v>
      </c>
      <c r="AX659" s="1261"/>
      <c r="AY659" s="1262"/>
      <c r="AZ659" s="1263"/>
      <c r="BA659" s="587">
        <f t="shared" si="80"/>
        <v>0</v>
      </c>
    </row>
    <row r="660" spans="1:53" s="17" customFormat="1" ht="16.75" customHeight="1" outlineLevel="2">
      <c r="A660" s="1260">
        <v>133</v>
      </c>
      <c r="B660" s="1261"/>
      <c r="C660" s="1262"/>
      <c r="D660" s="1263"/>
      <c r="E660" s="587">
        <f t="shared" si="72"/>
        <v>0</v>
      </c>
      <c r="G660" s="1260">
        <v>133</v>
      </c>
      <c r="H660" s="1261"/>
      <c r="I660" s="1262"/>
      <c r="J660" s="1263"/>
      <c r="K660" s="587">
        <f t="shared" si="73"/>
        <v>0</v>
      </c>
      <c r="M660" s="1260">
        <v>133</v>
      </c>
      <c r="N660" s="1261"/>
      <c r="O660" s="1262"/>
      <c r="P660" s="1263"/>
      <c r="Q660" s="587">
        <f t="shared" si="74"/>
        <v>0</v>
      </c>
      <c r="S660" s="1260">
        <v>133</v>
      </c>
      <c r="T660" s="1261"/>
      <c r="U660" s="1262"/>
      <c r="V660" s="1263"/>
      <c r="W660" s="587">
        <f t="shared" si="75"/>
        <v>0</v>
      </c>
      <c r="Y660" s="1260">
        <v>133</v>
      </c>
      <c r="Z660" s="1261"/>
      <c r="AA660" s="1262"/>
      <c r="AB660" s="1263"/>
      <c r="AC660" s="587">
        <f t="shared" si="76"/>
        <v>0</v>
      </c>
      <c r="AE660" s="1260">
        <v>133</v>
      </c>
      <c r="AF660" s="1261"/>
      <c r="AG660" s="1262"/>
      <c r="AH660" s="1263"/>
      <c r="AI660" s="587">
        <f t="shared" si="77"/>
        <v>0</v>
      </c>
      <c r="AK660" s="1260">
        <v>133</v>
      </c>
      <c r="AL660" s="1261"/>
      <c r="AM660" s="1262"/>
      <c r="AN660" s="1263"/>
      <c r="AO660" s="587">
        <f t="shared" si="78"/>
        <v>0</v>
      </c>
      <c r="AQ660" s="1260">
        <v>133</v>
      </c>
      <c r="AR660" s="1261"/>
      <c r="AS660" s="1262"/>
      <c r="AT660" s="1263"/>
      <c r="AU660" s="587">
        <f t="shared" si="79"/>
        <v>0</v>
      </c>
      <c r="AW660" s="1260">
        <v>133</v>
      </c>
      <c r="AX660" s="1261"/>
      <c r="AY660" s="1262"/>
      <c r="AZ660" s="1263"/>
      <c r="BA660" s="587">
        <f t="shared" si="80"/>
        <v>0</v>
      </c>
    </row>
    <row r="661" spans="1:53" s="17" customFormat="1" ht="16.75" customHeight="1" outlineLevel="2">
      <c r="A661" s="1260">
        <v>134</v>
      </c>
      <c r="B661" s="1261"/>
      <c r="C661" s="1262"/>
      <c r="D661" s="1263"/>
      <c r="E661" s="587">
        <f t="shared" si="72"/>
        <v>0</v>
      </c>
      <c r="G661" s="1260">
        <v>134</v>
      </c>
      <c r="H661" s="1261"/>
      <c r="I661" s="1262"/>
      <c r="J661" s="1263"/>
      <c r="K661" s="587">
        <f t="shared" si="73"/>
        <v>0</v>
      </c>
      <c r="M661" s="1260">
        <v>134</v>
      </c>
      <c r="N661" s="1261"/>
      <c r="O661" s="1262"/>
      <c r="P661" s="1263"/>
      <c r="Q661" s="587">
        <f t="shared" si="74"/>
        <v>0</v>
      </c>
      <c r="S661" s="1260">
        <v>134</v>
      </c>
      <c r="T661" s="1261"/>
      <c r="U661" s="1262"/>
      <c r="V661" s="1263"/>
      <c r="W661" s="587">
        <f t="shared" si="75"/>
        <v>0</v>
      </c>
      <c r="Y661" s="1260">
        <v>134</v>
      </c>
      <c r="Z661" s="1261"/>
      <c r="AA661" s="1262"/>
      <c r="AB661" s="1263"/>
      <c r="AC661" s="587">
        <f t="shared" si="76"/>
        <v>0</v>
      </c>
      <c r="AE661" s="1260">
        <v>134</v>
      </c>
      <c r="AF661" s="1261"/>
      <c r="AG661" s="1262"/>
      <c r="AH661" s="1263"/>
      <c r="AI661" s="587">
        <f t="shared" si="77"/>
        <v>0</v>
      </c>
      <c r="AK661" s="1260">
        <v>134</v>
      </c>
      <c r="AL661" s="1261"/>
      <c r="AM661" s="1262"/>
      <c r="AN661" s="1263"/>
      <c r="AO661" s="587">
        <f t="shared" si="78"/>
        <v>0</v>
      </c>
      <c r="AQ661" s="1260">
        <v>134</v>
      </c>
      <c r="AR661" s="1261"/>
      <c r="AS661" s="1262"/>
      <c r="AT661" s="1263"/>
      <c r="AU661" s="587">
        <f t="shared" si="79"/>
        <v>0</v>
      </c>
      <c r="AW661" s="1260">
        <v>134</v>
      </c>
      <c r="AX661" s="1261"/>
      <c r="AY661" s="1262"/>
      <c r="AZ661" s="1263"/>
      <c r="BA661" s="587">
        <f t="shared" si="80"/>
        <v>0</v>
      </c>
    </row>
    <row r="662" spans="1:53" s="17" customFormat="1" ht="16.75" customHeight="1" outlineLevel="2">
      <c r="A662" s="1260">
        <v>135</v>
      </c>
      <c r="B662" s="1261"/>
      <c r="C662" s="1262"/>
      <c r="D662" s="1263"/>
      <c r="E662" s="587">
        <f t="shared" si="72"/>
        <v>0</v>
      </c>
      <c r="G662" s="1260">
        <v>135</v>
      </c>
      <c r="H662" s="1261"/>
      <c r="I662" s="1262"/>
      <c r="J662" s="1263"/>
      <c r="K662" s="587">
        <f t="shared" si="73"/>
        <v>0</v>
      </c>
      <c r="M662" s="1260">
        <v>135</v>
      </c>
      <c r="N662" s="1261"/>
      <c r="O662" s="1262"/>
      <c r="P662" s="1263"/>
      <c r="Q662" s="587">
        <f t="shared" si="74"/>
        <v>0</v>
      </c>
      <c r="S662" s="1260">
        <v>135</v>
      </c>
      <c r="T662" s="1261"/>
      <c r="U662" s="1262"/>
      <c r="V662" s="1263"/>
      <c r="W662" s="587">
        <f t="shared" si="75"/>
        <v>0</v>
      </c>
      <c r="Y662" s="1260">
        <v>135</v>
      </c>
      <c r="Z662" s="1261"/>
      <c r="AA662" s="1262"/>
      <c r="AB662" s="1263"/>
      <c r="AC662" s="587">
        <f t="shared" si="76"/>
        <v>0</v>
      </c>
      <c r="AE662" s="1260">
        <v>135</v>
      </c>
      <c r="AF662" s="1261"/>
      <c r="AG662" s="1262"/>
      <c r="AH662" s="1263"/>
      <c r="AI662" s="587">
        <f t="shared" si="77"/>
        <v>0</v>
      </c>
      <c r="AK662" s="1260">
        <v>135</v>
      </c>
      <c r="AL662" s="1261"/>
      <c r="AM662" s="1262"/>
      <c r="AN662" s="1263"/>
      <c r="AO662" s="587">
        <f t="shared" si="78"/>
        <v>0</v>
      </c>
      <c r="AQ662" s="1260">
        <v>135</v>
      </c>
      <c r="AR662" s="1261"/>
      <c r="AS662" s="1262"/>
      <c r="AT662" s="1263"/>
      <c r="AU662" s="587">
        <f t="shared" si="79"/>
        <v>0</v>
      </c>
      <c r="AW662" s="1260">
        <v>135</v>
      </c>
      <c r="AX662" s="1261"/>
      <c r="AY662" s="1262"/>
      <c r="AZ662" s="1263"/>
      <c r="BA662" s="587">
        <f t="shared" si="80"/>
        <v>0</v>
      </c>
    </row>
    <row r="663" spans="1:53" s="17" customFormat="1" ht="16.75" customHeight="1" outlineLevel="2">
      <c r="A663" s="1260">
        <v>136</v>
      </c>
      <c r="B663" s="1261"/>
      <c r="C663" s="1262"/>
      <c r="D663" s="1263"/>
      <c r="E663" s="587">
        <f t="shared" si="72"/>
        <v>0</v>
      </c>
      <c r="G663" s="1260">
        <v>136</v>
      </c>
      <c r="H663" s="1261"/>
      <c r="I663" s="1262"/>
      <c r="J663" s="1263"/>
      <c r="K663" s="587">
        <f t="shared" si="73"/>
        <v>0</v>
      </c>
      <c r="M663" s="1260">
        <v>136</v>
      </c>
      <c r="N663" s="1261"/>
      <c r="O663" s="1262"/>
      <c r="P663" s="1263"/>
      <c r="Q663" s="587">
        <f t="shared" si="74"/>
        <v>0</v>
      </c>
      <c r="S663" s="1260">
        <v>136</v>
      </c>
      <c r="T663" s="1261"/>
      <c r="U663" s="1262"/>
      <c r="V663" s="1263"/>
      <c r="W663" s="587">
        <f t="shared" si="75"/>
        <v>0</v>
      </c>
      <c r="Y663" s="1260">
        <v>136</v>
      </c>
      <c r="Z663" s="1261"/>
      <c r="AA663" s="1262"/>
      <c r="AB663" s="1263"/>
      <c r="AC663" s="587">
        <f t="shared" si="76"/>
        <v>0</v>
      </c>
      <c r="AE663" s="1260">
        <v>136</v>
      </c>
      <c r="AF663" s="1261"/>
      <c r="AG663" s="1262"/>
      <c r="AH663" s="1263"/>
      <c r="AI663" s="587">
        <f t="shared" si="77"/>
        <v>0</v>
      </c>
      <c r="AK663" s="1260">
        <v>136</v>
      </c>
      <c r="AL663" s="1261"/>
      <c r="AM663" s="1262"/>
      <c r="AN663" s="1263"/>
      <c r="AO663" s="587">
        <f t="shared" si="78"/>
        <v>0</v>
      </c>
      <c r="AQ663" s="1260">
        <v>136</v>
      </c>
      <c r="AR663" s="1261"/>
      <c r="AS663" s="1262"/>
      <c r="AT663" s="1263"/>
      <c r="AU663" s="587">
        <f t="shared" si="79"/>
        <v>0</v>
      </c>
      <c r="AW663" s="1260">
        <v>136</v>
      </c>
      <c r="AX663" s="1261"/>
      <c r="AY663" s="1262"/>
      <c r="AZ663" s="1263"/>
      <c r="BA663" s="587">
        <f t="shared" si="80"/>
        <v>0</v>
      </c>
    </row>
    <row r="664" spans="1:53" s="17" customFormat="1" ht="16.75" customHeight="1" outlineLevel="2">
      <c r="A664" s="1260">
        <v>137</v>
      </c>
      <c r="B664" s="1261"/>
      <c r="C664" s="1262"/>
      <c r="D664" s="1263"/>
      <c r="E664" s="587">
        <f t="shared" si="72"/>
        <v>0</v>
      </c>
      <c r="G664" s="1260">
        <v>137</v>
      </c>
      <c r="H664" s="1261"/>
      <c r="I664" s="1262"/>
      <c r="J664" s="1263"/>
      <c r="K664" s="587">
        <f t="shared" si="73"/>
        <v>0</v>
      </c>
      <c r="M664" s="1260">
        <v>137</v>
      </c>
      <c r="N664" s="1261"/>
      <c r="O664" s="1262"/>
      <c r="P664" s="1263"/>
      <c r="Q664" s="587">
        <f t="shared" si="74"/>
        <v>0</v>
      </c>
      <c r="S664" s="1260">
        <v>137</v>
      </c>
      <c r="T664" s="1261"/>
      <c r="U664" s="1262"/>
      <c r="V664" s="1263"/>
      <c r="W664" s="587">
        <f t="shared" si="75"/>
        <v>0</v>
      </c>
      <c r="Y664" s="1260">
        <v>137</v>
      </c>
      <c r="Z664" s="1261"/>
      <c r="AA664" s="1262"/>
      <c r="AB664" s="1263"/>
      <c r="AC664" s="587">
        <f t="shared" si="76"/>
        <v>0</v>
      </c>
      <c r="AE664" s="1260">
        <v>137</v>
      </c>
      <c r="AF664" s="1261"/>
      <c r="AG664" s="1262"/>
      <c r="AH664" s="1263"/>
      <c r="AI664" s="587">
        <f t="shared" si="77"/>
        <v>0</v>
      </c>
      <c r="AK664" s="1260">
        <v>137</v>
      </c>
      <c r="AL664" s="1261"/>
      <c r="AM664" s="1262"/>
      <c r="AN664" s="1263"/>
      <c r="AO664" s="587">
        <f t="shared" si="78"/>
        <v>0</v>
      </c>
      <c r="AQ664" s="1260">
        <v>137</v>
      </c>
      <c r="AR664" s="1261"/>
      <c r="AS664" s="1262"/>
      <c r="AT664" s="1263"/>
      <c r="AU664" s="587">
        <f t="shared" si="79"/>
        <v>0</v>
      </c>
      <c r="AW664" s="1260">
        <v>137</v>
      </c>
      <c r="AX664" s="1261"/>
      <c r="AY664" s="1262"/>
      <c r="AZ664" s="1263"/>
      <c r="BA664" s="587">
        <f t="shared" si="80"/>
        <v>0</v>
      </c>
    </row>
    <row r="665" spans="1:53" s="17" customFormat="1" ht="16.75" customHeight="1" outlineLevel="2">
      <c r="A665" s="1260">
        <v>138</v>
      </c>
      <c r="B665" s="1261"/>
      <c r="C665" s="1262"/>
      <c r="D665" s="1263"/>
      <c r="E665" s="587">
        <f t="shared" si="72"/>
        <v>0</v>
      </c>
      <c r="G665" s="1260">
        <v>138</v>
      </c>
      <c r="H665" s="1261"/>
      <c r="I665" s="1262"/>
      <c r="J665" s="1263"/>
      <c r="K665" s="587">
        <f t="shared" si="73"/>
        <v>0</v>
      </c>
      <c r="M665" s="1260">
        <v>138</v>
      </c>
      <c r="N665" s="1261"/>
      <c r="O665" s="1262"/>
      <c r="P665" s="1263"/>
      <c r="Q665" s="587">
        <f t="shared" si="74"/>
        <v>0</v>
      </c>
      <c r="S665" s="1260">
        <v>138</v>
      </c>
      <c r="T665" s="1261"/>
      <c r="U665" s="1262"/>
      <c r="V665" s="1263"/>
      <c r="W665" s="587">
        <f t="shared" si="75"/>
        <v>0</v>
      </c>
      <c r="Y665" s="1260">
        <v>138</v>
      </c>
      <c r="Z665" s="1261"/>
      <c r="AA665" s="1262"/>
      <c r="AB665" s="1263"/>
      <c r="AC665" s="587">
        <f t="shared" si="76"/>
        <v>0</v>
      </c>
      <c r="AE665" s="1260">
        <v>138</v>
      </c>
      <c r="AF665" s="1261"/>
      <c r="AG665" s="1262"/>
      <c r="AH665" s="1263"/>
      <c r="AI665" s="587">
        <f t="shared" si="77"/>
        <v>0</v>
      </c>
      <c r="AK665" s="1260">
        <v>138</v>
      </c>
      <c r="AL665" s="1261"/>
      <c r="AM665" s="1262"/>
      <c r="AN665" s="1263"/>
      <c r="AO665" s="587">
        <f t="shared" si="78"/>
        <v>0</v>
      </c>
      <c r="AQ665" s="1260">
        <v>138</v>
      </c>
      <c r="AR665" s="1261"/>
      <c r="AS665" s="1262"/>
      <c r="AT665" s="1263"/>
      <c r="AU665" s="587">
        <f t="shared" si="79"/>
        <v>0</v>
      </c>
      <c r="AW665" s="1260">
        <v>138</v>
      </c>
      <c r="AX665" s="1261"/>
      <c r="AY665" s="1262"/>
      <c r="AZ665" s="1263"/>
      <c r="BA665" s="587">
        <f t="shared" si="80"/>
        <v>0</v>
      </c>
    </row>
    <row r="666" spans="1:53" s="17" customFormat="1" ht="16.75" customHeight="1" outlineLevel="2">
      <c r="A666" s="1260">
        <v>139</v>
      </c>
      <c r="B666" s="1261"/>
      <c r="C666" s="1262"/>
      <c r="D666" s="1263"/>
      <c r="E666" s="587">
        <f t="shared" si="72"/>
        <v>0</v>
      </c>
      <c r="G666" s="1260">
        <v>139</v>
      </c>
      <c r="H666" s="1261"/>
      <c r="I666" s="1262"/>
      <c r="J666" s="1263"/>
      <c r="K666" s="587">
        <f t="shared" si="73"/>
        <v>0</v>
      </c>
      <c r="M666" s="1260">
        <v>139</v>
      </c>
      <c r="N666" s="1261"/>
      <c r="O666" s="1262"/>
      <c r="P666" s="1263"/>
      <c r="Q666" s="587">
        <f t="shared" si="74"/>
        <v>0</v>
      </c>
      <c r="S666" s="1260">
        <v>139</v>
      </c>
      <c r="T666" s="1261"/>
      <c r="U666" s="1262"/>
      <c r="V666" s="1263"/>
      <c r="W666" s="587">
        <f t="shared" si="75"/>
        <v>0</v>
      </c>
      <c r="Y666" s="1260">
        <v>139</v>
      </c>
      <c r="Z666" s="1261"/>
      <c r="AA666" s="1262"/>
      <c r="AB666" s="1263"/>
      <c r="AC666" s="587">
        <f t="shared" si="76"/>
        <v>0</v>
      </c>
      <c r="AE666" s="1260">
        <v>139</v>
      </c>
      <c r="AF666" s="1261"/>
      <c r="AG666" s="1262"/>
      <c r="AH666" s="1263"/>
      <c r="AI666" s="587">
        <f t="shared" si="77"/>
        <v>0</v>
      </c>
      <c r="AK666" s="1260">
        <v>139</v>
      </c>
      <c r="AL666" s="1261"/>
      <c r="AM666" s="1262"/>
      <c r="AN666" s="1263"/>
      <c r="AO666" s="587">
        <f t="shared" si="78"/>
        <v>0</v>
      </c>
      <c r="AQ666" s="1260">
        <v>139</v>
      </c>
      <c r="AR666" s="1261"/>
      <c r="AS666" s="1262"/>
      <c r="AT666" s="1263"/>
      <c r="AU666" s="587">
        <f t="shared" si="79"/>
        <v>0</v>
      </c>
      <c r="AW666" s="1260">
        <v>139</v>
      </c>
      <c r="AX666" s="1261"/>
      <c r="AY666" s="1262"/>
      <c r="AZ666" s="1263"/>
      <c r="BA666" s="587">
        <f t="shared" si="80"/>
        <v>0</v>
      </c>
    </row>
    <row r="667" spans="1:53" s="17" customFormat="1" ht="16.75" customHeight="1" outlineLevel="2">
      <c r="A667" s="1260">
        <v>140</v>
      </c>
      <c r="B667" s="1261"/>
      <c r="C667" s="1262"/>
      <c r="D667" s="1263"/>
      <c r="E667" s="587">
        <f t="shared" si="72"/>
        <v>0</v>
      </c>
      <c r="G667" s="1260">
        <v>140</v>
      </c>
      <c r="H667" s="1261"/>
      <c r="I667" s="1262"/>
      <c r="J667" s="1263"/>
      <c r="K667" s="587">
        <f t="shared" si="73"/>
        <v>0</v>
      </c>
      <c r="M667" s="1260">
        <v>140</v>
      </c>
      <c r="N667" s="1261"/>
      <c r="O667" s="1262"/>
      <c r="P667" s="1263"/>
      <c r="Q667" s="587">
        <f t="shared" si="74"/>
        <v>0</v>
      </c>
      <c r="S667" s="1260">
        <v>140</v>
      </c>
      <c r="T667" s="1261"/>
      <c r="U667" s="1262"/>
      <c r="V667" s="1263"/>
      <c r="W667" s="587">
        <f t="shared" si="75"/>
        <v>0</v>
      </c>
      <c r="Y667" s="1260">
        <v>140</v>
      </c>
      <c r="Z667" s="1261"/>
      <c r="AA667" s="1262"/>
      <c r="AB667" s="1263"/>
      <c r="AC667" s="587">
        <f t="shared" si="76"/>
        <v>0</v>
      </c>
      <c r="AE667" s="1260">
        <v>140</v>
      </c>
      <c r="AF667" s="1261"/>
      <c r="AG667" s="1262"/>
      <c r="AH667" s="1263"/>
      <c r="AI667" s="587">
        <f t="shared" si="77"/>
        <v>0</v>
      </c>
      <c r="AK667" s="1260">
        <v>140</v>
      </c>
      <c r="AL667" s="1261"/>
      <c r="AM667" s="1262"/>
      <c r="AN667" s="1263"/>
      <c r="AO667" s="587">
        <f t="shared" si="78"/>
        <v>0</v>
      </c>
      <c r="AQ667" s="1260">
        <v>140</v>
      </c>
      <c r="AR667" s="1261"/>
      <c r="AS667" s="1262"/>
      <c r="AT667" s="1263"/>
      <c r="AU667" s="587">
        <f t="shared" si="79"/>
        <v>0</v>
      </c>
      <c r="AW667" s="1260">
        <v>140</v>
      </c>
      <c r="AX667" s="1261"/>
      <c r="AY667" s="1262"/>
      <c r="AZ667" s="1263"/>
      <c r="BA667" s="587">
        <f t="shared" si="80"/>
        <v>0</v>
      </c>
    </row>
    <row r="668" spans="1:53" s="17" customFormat="1" ht="16.75" customHeight="1" outlineLevel="2">
      <c r="A668" s="1260">
        <v>141</v>
      </c>
      <c r="B668" s="1261"/>
      <c r="C668" s="1262"/>
      <c r="D668" s="1263"/>
      <c r="E668" s="587">
        <f t="shared" si="72"/>
        <v>0</v>
      </c>
      <c r="G668" s="1260">
        <v>141</v>
      </c>
      <c r="H668" s="1261"/>
      <c r="I668" s="1262"/>
      <c r="J668" s="1263"/>
      <c r="K668" s="587">
        <f t="shared" si="73"/>
        <v>0</v>
      </c>
      <c r="M668" s="1260">
        <v>141</v>
      </c>
      <c r="N668" s="1261"/>
      <c r="O668" s="1262"/>
      <c r="P668" s="1263"/>
      <c r="Q668" s="587">
        <f t="shared" si="74"/>
        <v>0</v>
      </c>
      <c r="S668" s="1260">
        <v>141</v>
      </c>
      <c r="T668" s="1261"/>
      <c r="U668" s="1262"/>
      <c r="V668" s="1263"/>
      <c r="W668" s="587">
        <f t="shared" si="75"/>
        <v>0</v>
      </c>
      <c r="Y668" s="1260">
        <v>141</v>
      </c>
      <c r="Z668" s="1261"/>
      <c r="AA668" s="1262"/>
      <c r="AB668" s="1263"/>
      <c r="AC668" s="587">
        <f t="shared" si="76"/>
        <v>0</v>
      </c>
      <c r="AE668" s="1260">
        <v>141</v>
      </c>
      <c r="AF668" s="1261"/>
      <c r="AG668" s="1262"/>
      <c r="AH668" s="1263"/>
      <c r="AI668" s="587">
        <f t="shared" si="77"/>
        <v>0</v>
      </c>
      <c r="AK668" s="1260">
        <v>141</v>
      </c>
      <c r="AL668" s="1261"/>
      <c r="AM668" s="1262"/>
      <c r="AN668" s="1263"/>
      <c r="AO668" s="587">
        <f t="shared" si="78"/>
        <v>0</v>
      </c>
      <c r="AQ668" s="1260">
        <v>141</v>
      </c>
      <c r="AR668" s="1261"/>
      <c r="AS668" s="1262"/>
      <c r="AT668" s="1263"/>
      <c r="AU668" s="587">
        <f t="shared" si="79"/>
        <v>0</v>
      </c>
      <c r="AW668" s="1260">
        <v>141</v>
      </c>
      <c r="AX668" s="1261"/>
      <c r="AY668" s="1262"/>
      <c r="AZ668" s="1263"/>
      <c r="BA668" s="587">
        <f t="shared" si="80"/>
        <v>0</v>
      </c>
    </row>
    <row r="669" spans="1:53" s="17" customFormat="1" ht="16.75" customHeight="1" outlineLevel="2">
      <c r="A669" s="1260">
        <v>142</v>
      </c>
      <c r="B669" s="1261"/>
      <c r="C669" s="1262"/>
      <c r="D669" s="1263"/>
      <c r="E669" s="587">
        <f t="shared" si="72"/>
        <v>0</v>
      </c>
      <c r="G669" s="1260">
        <v>142</v>
      </c>
      <c r="H669" s="1261"/>
      <c r="I669" s="1262"/>
      <c r="J669" s="1263"/>
      <c r="K669" s="587">
        <f t="shared" si="73"/>
        <v>0</v>
      </c>
      <c r="M669" s="1260">
        <v>142</v>
      </c>
      <c r="N669" s="1261"/>
      <c r="O669" s="1262"/>
      <c r="P669" s="1263"/>
      <c r="Q669" s="587">
        <f t="shared" si="74"/>
        <v>0</v>
      </c>
      <c r="S669" s="1260">
        <v>142</v>
      </c>
      <c r="T669" s="1261"/>
      <c r="U669" s="1262"/>
      <c r="V669" s="1263"/>
      <c r="W669" s="587">
        <f t="shared" si="75"/>
        <v>0</v>
      </c>
      <c r="Y669" s="1260">
        <v>142</v>
      </c>
      <c r="Z669" s="1261"/>
      <c r="AA669" s="1262"/>
      <c r="AB669" s="1263"/>
      <c r="AC669" s="587">
        <f t="shared" si="76"/>
        <v>0</v>
      </c>
      <c r="AE669" s="1260">
        <v>142</v>
      </c>
      <c r="AF669" s="1261"/>
      <c r="AG669" s="1262"/>
      <c r="AH669" s="1263"/>
      <c r="AI669" s="587">
        <f t="shared" si="77"/>
        <v>0</v>
      </c>
      <c r="AK669" s="1260">
        <v>142</v>
      </c>
      <c r="AL669" s="1261"/>
      <c r="AM669" s="1262"/>
      <c r="AN669" s="1263"/>
      <c r="AO669" s="587">
        <f t="shared" si="78"/>
        <v>0</v>
      </c>
      <c r="AQ669" s="1260">
        <v>142</v>
      </c>
      <c r="AR669" s="1261"/>
      <c r="AS669" s="1262"/>
      <c r="AT669" s="1263"/>
      <c r="AU669" s="587">
        <f t="shared" si="79"/>
        <v>0</v>
      </c>
      <c r="AW669" s="1260">
        <v>142</v>
      </c>
      <c r="AX669" s="1261"/>
      <c r="AY669" s="1262"/>
      <c r="AZ669" s="1263"/>
      <c r="BA669" s="587">
        <f t="shared" si="80"/>
        <v>0</v>
      </c>
    </row>
    <row r="670" spans="1:53" s="17" customFormat="1" ht="16.75" customHeight="1" outlineLevel="2">
      <c r="A670" s="1260">
        <v>143</v>
      </c>
      <c r="B670" s="1261"/>
      <c r="C670" s="1262"/>
      <c r="D670" s="1263"/>
      <c r="E670" s="587">
        <f t="shared" si="72"/>
        <v>0</v>
      </c>
      <c r="G670" s="1260">
        <v>143</v>
      </c>
      <c r="H670" s="1261"/>
      <c r="I670" s="1262"/>
      <c r="J670" s="1263"/>
      <c r="K670" s="587">
        <f t="shared" si="73"/>
        <v>0</v>
      </c>
      <c r="M670" s="1260">
        <v>143</v>
      </c>
      <c r="N670" s="1261"/>
      <c r="O670" s="1262"/>
      <c r="P670" s="1263"/>
      <c r="Q670" s="587">
        <f t="shared" si="74"/>
        <v>0</v>
      </c>
      <c r="S670" s="1260">
        <v>143</v>
      </c>
      <c r="T670" s="1261"/>
      <c r="U670" s="1262"/>
      <c r="V670" s="1263"/>
      <c r="W670" s="587">
        <f t="shared" si="75"/>
        <v>0</v>
      </c>
      <c r="Y670" s="1260">
        <v>143</v>
      </c>
      <c r="Z670" s="1261"/>
      <c r="AA670" s="1262"/>
      <c r="AB670" s="1263"/>
      <c r="AC670" s="587">
        <f t="shared" si="76"/>
        <v>0</v>
      </c>
      <c r="AE670" s="1260">
        <v>143</v>
      </c>
      <c r="AF670" s="1261"/>
      <c r="AG670" s="1262"/>
      <c r="AH670" s="1263"/>
      <c r="AI670" s="587">
        <f t="shared" si="77"/>
        <v>0</v>
      </c>
      <c r="AK670" s="1260">
        <v>143</v>
      </c>
      <c r="AL670" s="1261"/>
      <c r="AM670" s="1262"/>
      <c r="AN670" s="1263"/>
      <c r="AO670" s="587">
        <f t="shared" si="78"/>
        <v>0</v>
      </c>
      <c r="AQ670" s="1260">
        <v>143</v>
      </c>
      <c r="AR670" s="1261"/>
      <c r="AS670" s="1262"/>
      <c r="AT670" s="1263"/>
      <c r="AU670" s="587">
        <f t="shared" si="79"/>
        <v>0</v>
      </c>
      <c r="AW670" s="1260">
        <v>143</v>
      </c>
      <c r="AX670" s="1261"/>
      <c r="AY670" s="1262"/>
      <c r="AZ670" s="1263"/>
      <c r="BA670" s="587">
        <f t="shared" si="80"/>
        <v>0</v>
      </c>
    </row>
    <row r="671" spans="1:53" s="17" customFormat="1" ht="16.75" customHeight="1" outlineLevel="2">
      <c r="A671" s="1260">
        <v>144</v>
      </c>
      <c r="B671" s="1261"/>
      <c r="C671" s="1262"/>
      <c r="D671" s="1263"/>
      <c r="E671" s="587">
        <f t="shared" si="72"/>
        <v>0</v>
      </c>
      <c r="G671" s="1260">
        <v>144</v>
      </c>
      <c r="H671" s="1261"/>
      <c r="I671" s="1262"/>
      <c r="J671" s="1263"/>
      <c r="K671" s="587">
        <f t="shared" si="73"/>
        <v>0</v>
      </c>
      <c r="M671" s="1260">
        <v>144</v>
      </c>
      <c r="N671" s="1261"/>
      <c r="O671" s="1262"/>
      <c r="P671" s="1263"/>
      <c r="Q671" s="587">
        <f t="shared" si="74"/>
        <v>0</v>
      </c>
      <c r="S671" s="1260">
        <v>144</v>
      </c>
      <c r="T671" s="1261"/>
      <c r="U671" s="1262"/>
      <c r="V671" s="1263"/>
      <c r="W671" s="587">
        <f t="shared" si="75"/>
        <v>0</v>
      </c>
      <c r="Y671" s="1260">
        <v>144</v>
      </c>
      <c r="Z671" s="1261"/>
      <c r="AA671" s="1262"/>
      <c r="AB671" s="1263"/>
      <c r="AC671" s="587">
        <f t="shared" si="76"/>
        <v>0</v>
      </c>
      <c r="AE671" s="1260">
        <v>144</v>
      </c>
      <c r="AF671" s="1261"/>
      <c r="AG671" s="1262"/>
      <c r="AH671" s="1263"/>
      <c r="AI671" s="587">
        <f t="shared" si="77"/>
        <v>0</v>
      </c>
      <c r="AK671" s="1260">
        <v>144</v>
      </c>
      <c r="AL671" s="1261"/>
      <c r="AM671" s="1262"/>
      <c r="AN671" s="1263"/>
      <c r="AO671" s="587">
        <f t="shared" si="78"/>
        <v>0</v>
      </c>
      <c r="AQ671" s="1260">
        <v>144</v>
      </c>
      <c r="AR671" s="1261"/>
      <c r="AS671" s="1262"/>
      <c r="AT671" s="1263"/>
      <c r="AU671" s="587">
        <f t="shared" si="79"/>
        <v>0</v>
      </c>
      <c r="AW671" s="1260">
        <v>144</v>
      </c>
      <c r="AX671" s="1261"/>
      <c r="AY671" s="1262"/>
      <c r="AZ671" s="1263"/>
      <c r="BA671" s="587">
        <f t="shared" si="80"/>
        <v>0</v>
      </c>
    </row>
    <row r="672" spans="1:53" s="17" customFormat="1" ht="16.75" customHeight="1" outlineLevel="2">
      <c r="A672" s="1260">
        <v>145</v>
      </c>
      <c r="B672" s="1261"/>
      <c r="C672" s="1262"/>
      <c r="D672" s="1263"/>
      <c r="E672" s="587">
        <f t="shared" si="72"/>
        <v>0</v>
      </c>
      <c r="G672" s="1260">
        <v>145</v>
      </c>
      <c r="H672" s="1261"/>
      <c r="I672" s="1262"/>
      <c r="J672" s="1263"/>
      <c r="K672" s="587">
        <f t="shared" si="73"/>
        <v>0</v>
      </c>
      <c r="M672" s="1260">
        <v>145</v>
      </c>
      <c r="N672" s="1261"/>
      <c r="O672" s="1262"/>
      <c r="P672" s="1263"/>
      <c r="Q672" s="587">
        <f t="shared" si="74"/>
        <v>0</v>
      </c>
      <c r="S672" s="1260">
        <v>145</v>
      </c>
      <c r="T672" s="1261"/>
      <c r="U672" s="1262"/>
      <c r="V672" s="1263"/>
      <c r="W672" s="587">
        <f t="shared" si="75"/>
        <v>0</v>
      </c>
      <c r="Y672" s="1260">
        <v>145</v>
      </c>
      <c r="Z672" s="1261"/>
      <c r="AA672" s="1262"/>
      <c r="AB672" s="1263"/>
      <c r="AC672" s="587">
        <f t="shared" si="76"/>
        <v>0</v>
      </c>
      <c r="AE672" s="1260">
        <v>145</v>
      </c>
      <c r="AF672" s="1261"/>
      <c r="AG672" s="1262"/>
      <c r="AH672" s="1263"/>
      <c r="AI672" s="587">
        <f t="shared" si="77"/>
        <v>0</v>
      </c>
      <c r="AK672" s="1260">
        <v>145</v>
      </c>
      <c r="AL672" s="1261"/>
      <c r="AM672" s="1262"/>
      <c r="AN672" s="1263"/>
      <c r="AO672" s="587">
        <f t="shared" si="78"/>
        <v>0</v>
      </c>
      <c r="AQ672" s="1260">
        <v>145</v>
      </c>
      <c r="AR672" s="1261"/>
      <c r="AS672" s="1262"/>
      <c r="AT672" s="1263"/>
      <c r="AU672" s="587">
        <f t="shared" si="79"/>
        <v>0</v>
      </c>
      <c r="AW672" s="1260">
        <v>145</v>
      </c>
      <c r="AX672" s="1261"/>
      <c r="AY672" s="1262"/>
      <c r="AZ672" s="1263"/>
      <c r="BA672" s="587">
        <f t="shared" si="80"/>
        <v>0</v>
      </c>
    </row>
    <row r="673" spans="1:53" s="17" customFormat="1" ht="16.75" customHeight="1" outlineLevel="2">
      <c r="A673" s="1260">
        <v>146</v>
      </c>
      <c r="B673" s="1261"/>
      <c r="C673" s="1262"/>
      <c r="D673" s="1263"/>
      <c r="E673" s="587">
        <f t="shared" si="72"/>
        <v>0</v>
      </c>
      <c r="G673" s="1260">
        <v>146</v>
      </c>
      <c r="H673" s="1261"/>
      <c r="I673" s="1262"/>
      <c r="J673" s="1263"/>
      <c r="K673" s="587">
        <f t="shared" si="73"/>
        <v>0</v>
      </c>
      <c r="M673" s="1260">
        <v>146</v>
      </c>
      <c r="N673" s="1261"/>
      <c r="O673" s="1262"/>
      <c r="P673" s="1263"/>
      <c r="Q673" s="587">
        <f t="shared" si="74"/>
        <v>0</v>
      </c>
      <c r="S673" s="1260">
        <v>146</v>
      </c>
      <c r="T673" s="1261"/>
      <c r="U673" s="1262"/>
      <c r="V673" s="1263"/>
      <c r="W673" s="587">
        <f t="shared" si="75"/>
        <v>0</v>
      </c>
      <c r="Y673" s="1260">
        <v>146</v>
      </c>
      <c r="Z673" s="1261"/>
      <c r="AA673" s="1262"/>
      <c r="AB673" s="1263"/>
      <c r="AC673" s="587">
        <f t="shared" si="76"/>
        <v>0</v>
      </c>
      <c r="AE673" s="1260">
        <v>146</v>
      </c>
      <c r="AF673" s="1261"/>
      <c r="AG673" s="1262"/>
      <c r="AH673" s="1263"/>
      <c r="AI673" s="587">
        <f t="shared" si="77"/>
        <v>0</v>
      </c>
      <c r="AK673" s="1260">
        <v>146</v>
      </c>
      <c r="AL673" s="1261"/>
      <c r="AM673" s="1262"/>
      <c r="AN673" s="1263"/>
      <c r="AO673" s="587">
        <f t="shared" si="78"/>
        <v>0</v>
      </c>
      <c r="AQ673" s="1260">
        <v>146</v>
      </c>
      <c r="AR673" s="1261"/>
      <c r="AS673" s="1262"/>
      <c r="AT673" s="1263"/>
      <c r="AU673" s="587">
        <f t="shared" si="79"/>
        <v>0</v>
      </c>
      <c r="AW673" s="1260">
        <v>146</v>
      </c>
      <c r="AX673" s="1261"/>
      <c r="AY673" s="1262"/>
      <c r="AZ673" s="1263"/>
      <c r="BA673" s="587">
        <f t="shared" si="80"/>
        <v>0</v>
      </c>
    </row>
    <row r="674" spans="1:53" s="17" customFormat="1" ht="16.75" customHeight="1" outlineLevel="2">
      <c r="A674" s="1260">
        <v>147</v>
      </c>
      <c r="B674" s="1261"/>
      <c r="C674" s="1262"/>
      <c r="D674" s="1263"/>
      <c r="E674" s="587">
        <f t="shared" si="72"/>
        <v>0</v>
      </c>
      <c r="G674" s="1260">
        <v>147</v>
      </c>
      <c r="H674" s="1261"/>
      <c r="I674" s="1262"/>
      <c r="J674" s="1263"/>
      <c r="K674" s="587">
        <f t="shared" si="73"/>
        <v>0</v>
      </c>
      <c r="M674" s="1260">
        <v>147</v>
      </c>
      <c r="N674" s="1261"/>
      <c r="O674" s="1262"/>
      <c r="P674" s="1263"/>
      <c r="Q674" s="587">
        <f t="shared" si="74"/>
        <v>0</v>
      </c>
      <c r="S674" s="1260">
        <v>147</v>
      </c>
      <c r="T674" s="1261"/>
      <c r="U674" s="1262"/>
      <c r="V674" s="1263"/>
      <c r="W674" s="587">
        <f t="shared" si="75"/>
        <v>0</v>
      </c>
      <c r="Y674" s="1260">
        <v>147</v>
      </c>
      <c r="Z674" s="1261"/>
      <c r="AA674" s="1262"/>
      <c r="AB674" s="1263"/>
      <c r="AC674" s="587">
        <f t="shared" si="76"/>
        <v>0</v>
      </c>
      <c r="AE674" s="1260">
        <v>147</v>
      </c>
      <c r="AF674" s="1261"/>
      <c r="AG674" s="1262"/>
      <c r="AH674" s="1263"/>
      <c r="AI674" s="587">
        <f t="shared" si="77"/>
        <v>0</v>
      </c>
      <c r="AK674" s="1260">
        <v>147</v>
      </c>
      <c r="AL674" s="1261"/>
      <c r="AM674" s="1262"/>
      <c r="AN674" s="1263"/>
      <c r="AO674" s="587">
        <f t="shared" si="78"/>
        <v>0</v>
      </c>
      <c r="AQ674" s="1260">
        <v>147</v>
      </c>
      <c r="AR674" s="1261"/>
      <c r="AS674" s="1262"/>
      <c r="AT674" s="1263"/>
      <c r="AU674" s="587">
        <f t="shared" si="79"/>
        <v>0</v>
      </c>
      <c r="AW674" s="1260">
        <v>147</v>
      </c>
      <c r="AX674" s="1261"/>
      <c r="AY674" s="1262"/>
      <c r="AZ674" s="1263"/>
      <c r="BA674" s="587">
        <f t="shared" si="80"/>
        <v>0</v>
      </c>
    </row>
    <row r="675" spans="1:53" s="17" customFormat="1" ht="16.75" customHeight="1" outlineLevel="2">
      <c r="A675" s="1260">
        <v>148</v>
      </c>
      <c r="B675" s="1261"/>
      <c r="C675" s="1262"/>
      <c r="D675" s="1263"/>
      <c r="E675" s="587">
        <f t="shared" si="72"/>
        <v>0</v>
      </c>
      <c r="G675" s="1260">
        <v>148</v>
      </c>
      <c r="H675" s="1261"/>
      <c r="I675" s="1262"/>
      <c r="J675" s="1263"/>
      <c r="K675" s="587">
        <f t="shared" si="73"/>
        <v>0</v>
      </c>
      <c r="M675" s="1260">
        <v>148</v>
      </c>
      <c r="N675" s="1261"/>
      <c r="O675" s="1262"/>
      <c r="P675" s="1263"/>
      <c r="Q675" s="587">
        <f t="shared" si="74"/>
        <v>0</v>
      </c>
      <c r="S675" s="1260">
        <v>148</v>
      </c>
      <c r="T675" s="1261"/>
      <c r="U675" s="1262"/>
      <c r="V675" s="1263"/>
      <c r="W675" s="587">
        <f t="shared" si="75"/>
        <v>0</v>
      </c>
      <c r="Y675" s="1260">
        <v>148</v>
      </c>
      <c r="Z675" s="1261"/>
      <c r="AA675" s="1262"/>
      <c r="AB675" s="1263"/>
      <c r="AC675" s="587">
        <f t="shared" si="76"/>
        <v>0</v>
      </c>
      <c r="AE675" s="1260">
        <v>148</v>
      </c>
      <c r="AF675" s="1261"/>
      <c r="AG675" s="1262"/>
      <c r="AH675" s="1263"/>
      <c r="AI675" s="587">
        <f t="shared" si="77"/>
        <v>0</v>
      </c>
      <c r="AK675" s="1260">
        <v>148</v>
      </c>
      <c r="AL675" s="1261"/>
      <c r="AM675" s="1262"/>
      <c r="AN675" s="1263"/>
      <c r="AO675" s="587">
        <f t="shared" si="78"/>
        <v>0</v>
      </c>
      <c r="AQ675" s="1260">
        <v>148</v>
      </c>
      <c r="AR675" s="1261"/>
      <c r="AS675" s="1262"/>
      <c r="AT675" s="1263"/>
      <c r="AU675" s="587">
        <f t="shared" si="79"/>
        <v>0</v>
      </c>
      <c r="AW675" s="1260">
        <v>148</v>
      </c>
      <c r="AX675" s="1261"/>
      <c r="AY675" s="1262"/>
      <c r="AZ675" s="1263"/>
      <c r="BA675" s="587">
        <f t="shared" si="80"/>
        <v>0</v>
      </c>
    </row>
    <row r="676" spans="1:53" s="17" customFormat="1" ht="16.75" customHeight="1" outlineLevel="2">
      <c r="A676" s="1260">
        <v>149</v>
      </c>
      <c r="B676" s="1261"/>
      <c r="C676" s="1262"/>
      <c r="D676" s="1263"/>
      <c r="E676" s="587">
        <f t="shared" si="72"/>
        <v>0</v>
      </c>
      <c r="G676" s="1260">
        <v>149</v>
      </c>
      <c r="H676" s="1261"/>
      <c r="I676" s="1262"/>
      <c r="J676" s="1263"/>
      <c r="K676" s="587">
        <f t="shared" si="73"/>
        <v>0</v>
      </c>
      <c r="M676" s="1260">
        <v>149</v>
      </c>
      <c r="N676" s="1261"/>
      <c r="O676" s="1262"/>
      <c r="P676" s="1263"/>
      <c r="Q676" s="587">
        <f t="shared" si="74"/>
        <v>0</v>
      </c>
      <c r="S676" s="1260">
        <v>149</v>
      </c>
      <c r="T676" s="1261"/>
      <c r="U676" s="1262"/>
      <c r="V676" s="1263"/>
      <c r="W676" s="587">
        <f t="shared" si="75"/>
        <v>0</v>
      </c>
      <c r="Y676" s="1260">
        <v>149</v>
      </c>
      <c r="Z676" s="1261"/>
      <c r="AA676" s="1262"/>
      <c r="AB676" s="1263"/>
      <c r="AC676" s="587">
        <f t="shared" si="76"/>
        <v>0</v>
      </c>
      <c r="AE676" s="1260">
        <v>149</v>
      </c>
      <c r="AF676" s="1261"/>
      <c r="AG676" s="1262"/>
      <c r="AH676" s="1263"/>
      <c r="AI676" s="587">
        <f t="shared" si="77"/>
        <v>0</v>
      </c>
      <c r="AK676" s="1260">
        <v>149</v>
      </c>
      <c r="AL676" s="1261"/>
      <c r="AM676" s="1262"/>
      <c r="AN676" s="1263"/>
      <c r="AO676" s="587">
        <f t="shared" si="78"/>
        <v>0</v>
      </c>
      <c r="AQ676" s="1260">
        <v>149</v>
      </c>
      <c r="AR676" s="1261"/>
      <c r="AS676" s="1262"/>
      <c r="AT676" s="1263"/>
      <c r="AU676" s="587">
        <f t="shared" si="79"/>
        <v>0</v>
      </c>
      <c r="AW676" s="1260">
        <v>149</v>
      </c>
      <c r="AX676" s="1261"/>
      <c r="AY676" s="1262"/>
      <c r="AZ676" s="1263"/>
      <c r="BA676" s="587">
        <f t="shared" si="80"/>
        <v>0</v>
      </c>
    </row>
    <row r="677" spans="1:53" s="17" customFormat="1" ht="16.75" customHeight="1" outlineLevel="2">
      <c r="A677" s="1260">
        <v>150</v>
      </c>
      <c r="B677" s="1261"/>
      <c r="C677" s="1262"/>
      <c r="D677" s="1263"/>
      <c r="E677" s="587">
        <f>IF(AND(C677&gt;=D$521,C677&lt;=D$520),1,0)</f>
        <v>0</v>
      </c>
      <c r="G677" s="1260">
        <v>150</v>
      </c>
      <c r="H677" s="1261"/>
      <c r="I677" s="1262"/>
      <c r="J677" s="1263"/>
      <c r="K677" s="587">
        <f>IF(AND(I677&gt;=J$521,I677&lt;=J$520),1,0)</f>
        <v>0</v>
      </c>
      <c r="M677" s="1260">
        <v>150</v>
      </c>
      <c r="N677" s="1261"/>
      <c r="O677" s="1262"/>
      <c r="P677" s="1263"/>
      <c r="Q677" s="587">
        <f>IF(AND(O677&gt;=P$521,O677&lt;=P$520),1,0)</f>
        <v>0</v>
      </c>
      <c r="S677" s="1260">
        <v>150</v>
      </c>
      <c r="T677" s="1261"/>
      <c r="U677" s="1262"/>
      <c r="V677" s="1263"/>
      <c r="W677" s="587">
        <f>IF(AND(U677&gt;=V$521,U677&lt;=V$520),1,0)</f>
        <v>0</v>
      </c>
      <c r="Y677" s="1260">
        <v>150</v>
      </c>
      <c r="Z677" s="1261"/>
      <c r="AA677" s="1262"/>
      <c r="AB677" s="1263"/>
      <c r="AC677" s="587">
        <f>IF(AND(AA677&gt;=AB$521,AA677&lt;=AB$520),1,0)</f>
        <v>0</v>
      </c>
      <c r="AE677" s="1260">
        <v>150</v>
      </c>
      <c r="AF677" s="1261"/>
      <c r="AG677" s="1262"/>
      <c r="AH677" s="1263"/>
      <c r="AI677" s="587">
        <f>IF(AND(AG677&gt;=AH$521,AG677&lt;=AH$520),1,0)</f>
        <v>0</v>
      </c>
      <c r="AK677" s="1260">
        <v>150</v>
      </c>
      <c r="AL677" s="1261"/>
      <c r="AM677" s="1262"/>
      <c r="AN677" s="1263"/>
      <c r="AO677" s="587">
        <f>IF(AND(AM677&gt;=AN$521,AM677&lt;=AN$520),1,0)</f>
        <v>0</v>
      </c>
      <c r="AQ677" s="1260">
        <v>150</v>
      </c>
      <c r="AR677" s="1261"/>
      <c r="AS677" s="1262"/>
      <c r="AT677" s="1263"/>
      <c r="AU677" s="587">
        <f>IF(AND(AS677&gt;=AT$521,AS677&lt;=AT$520),1,0)</f>
        <v>0</v>
      </c>
      <c r="AW677" s="1260">
        <v>150</v>
      </c>
      <c r="AX677" s="1261"/>
      <c r="AY677" s="1262"/>
      <c r="AZ677" s="1263"/>
      <c r="BA677" s="587">
        <f>IF(AND(AY677&gt;=AZ$521,AY677&lt;=AZ$520),1,0)</f>
        <v>0</v>
      </c>
    </row>
    <row r="678" spans="1:53" s="17" customFormat="1" ht="16.75" customHeight="1" outlineLevel="2">
      <c r="A678" s="1260">
        <v>151</v>
      </c>
      <c r="B678" s="1261"/>
      <c r="C678" s="1262"/>
      <c r="D678" s="1263"/>
      <c r="E678" s="587">
        <f t="shared" ref="E678:E741" si="81">IF(AND(C678&gt;=D$521,C678&lt;=D$520),1,0)</f>
        <v>0</v>
      </c>
      <c r="G678" s="1260">
        <v>151</v>
      </c>
      <c r="H678" s="1261"/>
      <c r="I678" s="1262"/>
      <c r="J678" s="1263"/>
      <c r="K678" s="587">
        <f t="shared" ref="K678:K741" si="82">IF(AND(I678&gt;=J$521,I678&lt;=J$520),1,0)</f>
        <v>0</v>
      </c>
      <c r="M678" s="1260">
        <v>151</v>
      </c>
      <c r="N678" s="1261"/>
      <c r="O678" s="1262"/>
      <c r="P678" s="1263"/>
      <c r="Q678" s="587">
        <f t="shared" ref="Q678:Q741" si="83">IF(AND(O678&gt;=P$521,O678&lt;=P$520),1,0)</f>
        <v>0</v>
      </c>
      <c r="S678" s="1260">
        <v>151</v>
      </c>
      <c r="T678" s="1261"/>
      <c r="U678" s="1262"/>
      <c r="V678" s="1263"/>
      <c r="W678" s="587">
        <f t="shared" ref="W678:W741" si="84">IF(AND(U678&gt;=V$521,U678&lt;=V$520),1,0)</f>
        <v>0</v>
      </c>
      <c r="Y678" s="1260">
        <v>151</v>
      </c>
      <c r="Z678" s="1261"/>
      <c r="AA678" s="1262"/>
      <c r="AB678" s="1263"/>
      <c r="AC678" s="587">
        <f t="shared" ref="AC678:AC741" si="85">IF(AND(AA678&gt;=AB$521,AA678&lt;=AB$520),1,0)</f>
        <v>0</v>
      </c>
      <c r="AE678" s="1260">
        <v>151</v>
      </c>
      <c r="AF678" s="1261"/>
      <c r="AG678" s="1262"/>
      <c r="AH678" s="1263"/>
      <c r="AI678" s="587">
        <f t="shared" ref="AI678:AI741" si="86">IF(AND(AG678&gt;=AH$521,AG678&lt;=AH$520),1,0)</f>
        <v>0</v>
      </c>
      <c r="AK678" s="1260">
        <v>151</v>
      </c>
      <c r="AL678" s="1261"/>
      <c r="AM678" s="1262"/>
      <c r="AN678" s="1263"/>
      <c r="AO678" s="587">
        <f t="shared" ref="AO678:AO741" si="87">IF(AND(AM678&gt;=AN$521,AM678&lt;=AN$520),1,0)</f>
        <v>0</v>
      </c>
      <c r="AQ678" s="1260">
        <v>151</v>
      </c>
      <c r="AR678" s="1261"/>
      <c r="AS678" s="1262"/>
      <c r="AT678" s="1263"/>
      <c r="AU678" s="587">
        <f t="shared" ref="AU678:AU741" si="88">IF(AND(AS678&gt;=AT$521,AS678&lt;=AT$520),1,0)</f>
        <v>0</v>
      </c>
      <c r="AW678" s="1260">
        <v>151</v>
      </c>
      <c r="AX678" s="1261"/>
      <c r="AY678" s="1262"/>
      <c r="AZ678" s="1263"/>
      <c r="BA678" s="587">
        <f t="shared" ref="BA678:BA741" si="89">IF(AND(AY678&gt;=AZ$521,AY678&lt;=AZ$520),1,0)</f>
        <v>0</v>
      </c>
    </row>
    <row r="679" spans="1:53" s="17" customFormat="1" ht="16.75" customHeight="1" outlineLevel="2">
      <c r="A679" s="1260">
        <v>152</v>
      </c>
      <c r="B679" s="1261"/>
      <c r="C679" s="1262"/>
      <c r="D679" s="1263"/>
      <c r="E679" s="587">
        <f t="shared" si="81"/>
        <v>0</v>
      </c>
      <c r="G679" s="1260">
        <v>152</v>
      </c>
      <c r="H679" s="1261"/>
      <c r="I679" s="1262"/>
      <c r="J679" s="1263"/>
      <c r="K679" s="587">
        <f t="shared" si="82"/>
        <v>0</v>
      </c>
      <c r="M679" s="1260">
        <v>152</v>
      </c>
      <c r="N679" s="1261"/>
      <c r="O679" s="1262"/>
      <c r="P679" s="1263"/>
      <c r="Q679" s="587">
        <f t="shared" si="83"/>
        <v>0</v>
      </c>
      <c r="S679" s="1260">
        <v>152</v>
      </c>
      <c r="T679" s="1261"/>
      <c r="U679" s="1262"/>
      <c r="V679" s="1263"/>
      <c r="W679" s="587">
        <f t="shared" si="84"/>
        <v>0</v>
      </c>
      <c r="Y679" s="1260">
        <v>152</v>
      </c>
      <c r="Z679" s="1261"/>
      <c r="AA679" s="1262"/>
      <c r="AB679" s="1263"/>
      <c r="AC679" s="587">
        <f t="shared" si="85"/>
        <v>0</v>
      </c>
      <c r="AE679" s="1260">
        <v>152</v>
      </c>
      <c r="AF679" s="1261"/>
      <c r="AG679" s="1262"/>
      <c r="AH679" s="1263"/>
      <c r="AI679" s="587">
        <f t="shared" si="86"/>
        <v>0</v>
      </c>
      <c r="AK679" s="1260">
        <v>152</v>
      </c>
      <c r="AL679" s="1261"/>
      <c r="AM679" s="1262"/>
      <c r="AN679" s="1263"/>
      <c r="AO679" s="587">
        <f t="shared" si="87"/>
        <v>0</v>
      </c>
      <c r="AQ679" s="1260">
        <v>152</v>
      </c>
      <c r="AR679" s="1261"/>
      <c r="AS679" s="1262"/>
      <c r="AT679" s="1263"/>
      <c r="AU679" s="587">
        <f t="shared" si="88"/>
        <v>0</v>
      </c>
      <c r="AW679" s="1260">
        <v>152</v>
      </c>
      <c r="AX679" s="1261"/>
      <c r="AY679" s="1262"/>
      <c r="AZ679" s="1263"/>
      <c r="BA679" s="587">
        <f t="shared" si="89"/>
        <v>0</v>
      </c>
    </row>
    <row r="680" spans="1:53" s="17" customFormat="1" ht="16.75" customHeight="1" outlineLevel="2">
      <c r="A680" s="1260">
        <v>153</v>
      </c>
      <c r="B680" s="1261"/>
      <c r="C680" s="1262"/>
      <c r="D680" s="1263"/>
      <c r="E680" s="587">
        <f t="shared" si="81"/>
        <v>0</v>
      </c>
      <c r="G680" s="1260">
        <v>153</v>
      </c>
      <c r="H680" s="1261"/>
      <c r="I680" s="1262"/>
      <c r="J680" s="1263"/>
      <c r="K680" s="587">
        <f t="shared" si="82"/>
        <v>0</v>
      </c>
      <c r="M680" s="1260">
        <v>153</v>
      </c>
      <c r="N680" s="1261"/>
      <c r="O680" s="1262"/>
      <c r="P680" s="1263"/>
      <c r="Q680" s="587">
        <f t="shared" si="83"/>
        <v>0</v>
      </c>
      <c r="S680" s="1260">
        <v>153</v>
      </c>
      <c r="T680" s="1261"/>
      <c r="U680" s="1262"/>
      <c r="V680" s="1263"/>
      <c r="W680" s="587">
        <f t="shared" si="84"/>
        <v>0</v>
      </c>
      <c r="Y680" s="1260">
        <v>153</v>
      </c>
      <c r="Z680" s="1261"/>
      <c r="AA680" s="1262"/>
      <c r="AB680" s="1263"/>
      <c r="AC680" s="587">
        <f t="shared" si="85"/>
        <v>0</v>
      </c>
      <c r="AE680" s="1260">
        <v>153</v>
      </c>
      <c r="AF680" s="1261"/>
      <c r="AG680" s="1262"/>
      <c r="AH680" s="1263"/>
      <c r="AI680" s="587">
        <f t="shared" si="86"/>
        <v>0</v>
      </c>
      <c r="AK680" s="1260">
        <v>153</v>
      </c>
      <c r="AL680" s="1261"/>
      <c r="AM680" s="1262"/>
      <c r="AN680" s="1263"/>
      <c r="AO680" s="587">
        <f t="shared" si="87"/>
        <v>0</v>
      </c>
      <c r="AQ680" s="1260">
        <v>153</v>
      </c>
      <c r="AR680" s="1261"/>
      <c r="AS680" s="1262"/>
      <c r="AT680" s="1263"/>
      <c r="AU680" s="587">
        <f t="shared" si="88"/>
        <v>0</v>
      </c>
      <c r="AW680" s="1260">
        <v>153</v>
      </c>
      <c r="AX680" s="1261"/>
      <c r="AY680" s="1262"/>
      <c r="AZ680" s="1263"/>
      <c r="BA680" s="587">
        <f t="shared" si="89"/>
        <v>0</v>
      </c>
    </row>
    <row r="681" spans="1:53" s="17" customFormat="1" ht="16.75" customHeight="1" outlineLevel="2">
      <c r="A681" s="1260">
        <v>154</v>
      </c>
      <c r="B681" s="1261"/>
      <c r="C681" s="1262"/>
      <c r="D681" s="1263"/>
      <c r="E681" s="587">
        <f t="shared" si="81"/>
        <v>0</v>
      </c>
      <c r="G681" s="1260">
        <v>154</v>
      </c>
      <c r="H681" s="1261"/>
      <c r="I681" s="1262"/>
      <c r="J681" s="1263"/>
      <c r="K681" s="587">
        <f t="shared" si="82"/>
        <v>0</v>
      </c>
      <c r="M681" s="1260">
        <v>154</v>
      </c>
      <c r="N681" s="1261"/>
      <c r="O681" s="1262"/>
      <c r="P681" s="1263"/>
      <c r="Q681" s="587">
        <f t="shared" si="83"/>
        <v>0</v>
      </c>
      <c r="S681" s="1260">
        <v>154</v>
      </c>
      <c r="T681" s="1261"/>
      <c r="U681" s="1262"/>
      <c r="V681" s="1263"/>
      <c r="W681" s="587">
        <f t="shared" si="84"/>
        <v>0</v>
      </c>
      <c r="Y681" s="1260">
        <v>154</v>
      </c>
      <c r="Z681" s="1261"/>
      <c r="AA681" s="1262"/>
      <c r="AB681" s="1263"/>
      <c r="AC681" s="587">
        <f t="shared" si="85"/>
        <v>0</v>
      </c>
      <c r="AE681" s="1260">
        <v>154</v>
      </c>
      <c r="AF681" s="1261"/>
      <c r="AG681" s="1262"/>
      <c r="AH681" s="1263"/>
      <c r="AI681" s="587">
        <f t="shared" si="86"/>
        <v>0</v>
      </c>
      <c r="AK681" s="1260">
        <v>154</v>
      </c>
      <c r="AL681" s="1261"/>
      <c r="AM681" s="1262"/>
      <c r="AN681" s="1263"/>
      <c r="AO681" s="587">
        <f t="shared" si="87"/>
        <v>0</v>
      </c>
      <c r="AQ681" s="1260">
        <v>154</v>
      </c>
      <c r="AR681" s="1261"/>
      <c r="AS681" s="1262"/>
      <c r="AT681" s="1263"/>
      <c r="AU681" s="587">
        <f t="shared" si="88"/>
        <v>0</v>
      </c>
      <c r="AW681" s="1260">
        <v>154</v>
      </c>
      <c r="AX681" s="1261"/>
      <c r="AY681" s="1262"/>
      <c r="AZ681" s="1263"/>
      <c r="BA681" s="587">
        <f t="shared" si="89"/>
        <v>0</v>
      </c>
    </row>
    <row r="682" spans="1:53" s="17" customFormat="1" ht="16.75" customHeight="1" outlineLevel="2">
      <c r="A682" s="1260">
        <v>155</v>
      </c>
      <c r="B682" s="1261"/>
      <c r="C682" s="1262"/>
      <c r="D682" s="1263"/>
      <c r="E682" s="587">
        <f t="shared" si="81"/>
        <v>0</v>
      </c>
      <c r="G682" s="1260">
        <v>155</v>
      </c>
      <c r="H682" s="1261"/>
      <c r="I682" s="1262"/>
      <c r="J682" s="1263"/>
      <c r="K682" s="587">
        <f t="shared" si="82"/>
        <v>0</v>
      </c>
      <c r="M682" s="1260">
        <v>155</v>
      </c>
      <c r="N682" s="1261"/>
      <c r="O682" s="1262"/>
      <c r="P682" s="1263"/>
      <c r="Q682" s="587">
        <f t="shared" si="83"/>
        <v>0</v>
      </c>
      <c r="S682" s="1260">
        <v>155</v>
      </c>
      <c r="T682" s="1261"/>
      <c r="U682" s="1262"/>
      <c r="V682" s="1263"/>
      <c r="W682" s="587">
        <f t="shared" si="84"/>
        <v>0</v>
      </c>
      <c r="Y682" s="1260">
        <v>155</v>
      </c>
      <c r="Z682" s="1261"/>
      <c r="AA682" s="1262"/>
      <c r="AB682" s="1263"/>
      <c r="AC682" s="587">
        <f t="shared" si="85"/>
        <v>0</v>
      </c>
      <c r="AE682" s="1260">
        <v>155</v>
      </c>
      <c r="AF682" s="1261"/>
      <c r="AG682" s="1262"/>
      <c r="AH682" s="1263"/>
      <c r="AI682" s="587">
        <f t="shared" si="86"/>
        <v>0</v>
      </c>
      <c r="AK682" s="1260">
        <v>155</v>
      </c>
      <c r="AL682" s="1261"/>
      <c r="AM682" s="1262"/>
      <c r="AN682" s="1263"/>
      <c r="AO682" s="587">
        <f t="shared" si="87"/>
        <v>0</v>
      </c>
      <c r="AQ682" s="1260">
        <v>155</v>
      </c>
      <c r="AR682" s="1261"/>
      <c r="AS682" s="1262"/>
      <c r="AT682" s="1263"/>
      <c r="AU682" s="587">
        <f t="shared" si="88"/>
        <v>0</v>
      </c>
      <c r="AW682" s="1260">
        <v>155</v>
      </c>
      <c r="AX682" s="1261"/>
      <c r="AY682" s="1262"/>
      <c r="AZ682" s="1263"/>
      <c r="BA682" s="587">
        <f t="shared" si="89"/>
        <v>0</v>
      </c>
    </row>
    <row r="683" spans="1:53" s="17" customFormat="1" ht="16.75" customHeight="1" outlineLevel="2">
      <c r="A683" s="1260">
        <v>156</v>
      </c>
      <c r="B683" s="1261"/>
      <c r="C683" s="1262"/>
      <c r="D683" s="1263"/>
      <c r="E683" s="587">
        <f t="shared" si="81"/>
        <v>0</v>
      </c>
      <c r="G683" s="1260">
        <v>156</v>
      </c>
      <c r="H683" s="1261"/>
      <c r="I683" s="1262"/>
      <c r="J683" s="1263"/>
      <c r="K683" s="587">
        <f t="shared" si="82"/>
        <v>0</v>
      </c>
      <c r="M683" s="1260">
        <v>156</v>
      </c>
      <c r="N683" s="1261"/>
      <c r="O683" s="1262"/>
      <c r="P683" s="1263"/>
      <c r="Q683" s="587">
        <f t="shared" si="83"/>
        <v>0</v>
      </c>
      <c r="S683" s="1260">
        <v>156</v>
      </c>
      <c r="T683" s="1261"/>
      <c r="U683" s="1262"/>
      <c r="V683" s="1263"/>
      <c r="W683" s="587">
        <f t="shared" si="84"/>
        <v>0</v>
      </c>
      <c r="Y683" s="1260">
        <v>156</v>
      </c>
      <c r="Z683" s="1261"/>
      <c r="AA683" s="1262"/>
      <c r="AB683" s="1263"/>
      <c r="AC683" s="587">
        <f t="shared" si="85"/>
        <v>0</v>
      </c>
      <c r="AE683" s="1260">
        <v>156</v>
      </c>
      <c r="AF683" s="1261"/>
      <c r="AG683" s="1262"/>
      <c r="AH683" s="1263"/>
      <c r="AI683" s="587">
        <f t="shared" si="86"/>
        <v>0</v>
      </c>
      <c r="AK683" s="1260">
        <v>156</v>
      </c>
      <c r="AL683" s="1261"/>
      <c r="AM683" s="1262"/>
      <c r="AN683" s="1263"/>
      <c r="AO683" s="587">
        <f t="shared" si="87"/>
        <v>0</v>
      </c>
      <c r="AQ683" s="1260">
        <v>156</v>
      </c>
      <c r="AR683" s="1261"/>
      <c r="AS683" s="1262"/>
      <c r="AT683" s="1263"/>
      <c r="AU683" s="587">
        <f t="shared" si="88"/>
        <v>0</v>
      </c>
      <c r="AW683" s="1260">
        <v>156</v>
      </c>
      <c r="AX683" s="1261"/>
      <c r="AY683" s="1262"/>
      <c r="AZ683" s="1263"/>
      <c r="BA683" s="587">
        <f t="shared" si="89"/>
        <v>0</v>
      </c>
    </row>
    <row r="684" spans="1:53" s="17" customFormat="1" ht="16.75" customHeight="1" outlineLevel="2">
      <c r="A684" s="1260">
        <v>157</v>
      </c>
      <c r="B684" s="1261"/>
      <c r="C684" s="1262"/>
      <c r="D684" s="1263"/>
      <c r="E684" s="587">
        <f t="shared" si="81"/>
        <v>0</v>
      </c>
      <c r="G684" s="1260">
        <v>157</v>
      </c>
      <c r="H684" s="1261"/>
      <c r="I684" s="1262"/>
      <c r="J684" s="1263"/>
      <c r="K684" s="587">
        <f t="shared" si="82"/>
        <v>0</v>
      </c>
      <c r="M684" s="1260">
        <v>157</v>
      </c>
      <c r="N684" s="1261"/>
      <c r="O684" s="1262"/>
      <c r="P684" s="1263"/>
      <c r="Q684" s="587">
        <f t="shared" si="83"/>
        <v>0</v>
      </c>
      <c r="S684" s="1260">
        <v>157</v>
      </c>
      <c r="T684" s="1261"/>
      <c r="U684" s="1262"/>
      <c r="V684" s="1263"/>
      <c r="W684" s="587">
        <f t="shared" si="84"/>
        <v>0</v>
      </c>
      <c r="Y684" s="1260">
        <v>157</v>
      </c>
      <c r="Z684" s="1261"/>
      <c r="AA684" s="1262"/>
      <c r="AB684" s="1263"/>
      <c r="AC684" s="587">
        <f t="shared" si="85"/>
        <v>0</v>
      </c>
      <c r="AE684" s="1260">
        <v>157</v>
      </c>
      <c r="AF684" s="1261"/>
      <c r="AG684" s="1262"/>
      <c r="AH684" s="1263"/>
      <c r="AI684" s="587">
        <f t="shared" si="86"/>
        <v>0</v>
      </c>
      <c r="AK684" s="1260">
        <v>157</v>
      </c>
      <c r="AL684" s="1261"/>
      <c r="AM684" s="1262"/>
      <c r="AN684" s="1263"/>
      <c r="AO684" s="587">
        <f t="shared" si="87"/>
        <v>0</v>
      </c>
      <c r="AQ684" s="1260">
        <v>157</v>
      </c>
      <c r="AR684" s="1261"/>
      <c r="AS684" s="1262"/>
      <c r="AT684" s="1263"/>
      <c r="AU684" s="587">
        <f t="shared" si="88"/>
        <v>0</v>
      </c>
      <c r="AW684" s="1260">
        <v>157</v>
      </c>
      <c r="AX684" s="1261"/>
      <c r="AY684" s="1262"/>
      <c r="AZ684" s="1263"/>
      <c r="BA684" s="587">
        <f t="shared" si="89"/>
        <v>0</v>
      </c>
    </row>
    <row r="685" spans="1:53" s="17" customFormat="1" ht="16.75" customHeight="1" outlineLevel="2">
      <c r="A685" s="1260">
        <v>158</v>
      </c>
      <c r="B685" s="1261"/>
      <c r="C685" s="1262"/>
      <c r="D685" s="1263"/>
      <c r="E685" s="587">
        <f t="shared" si="81"/>
        <v>0</v>
      </c>
      <c r="G685" s="1260">
        <v>158</v>
      </c>
      <c r="H685" s="1261"/>
      <c r="I685" s="1262"/>
      <c r="J685" s="1263"/>
      <c r="K685" s="587">
        <f t="shared" si="82"/>
        <v>0</v>
      </c>
      <c r="M685" s="1260">
        <v>158</v>
      </c>
      <c r="N685" s="1261"/>
      <c r="O685" s="1262"/>
      <c r="P685" s="1263"/>
      <c r="Q685" s="587">
        <f t="shared" si="83"/>
        <v>0</v>
      </c>
      <c r="S685" s="1260">
        <v>158</v>
      </c>
      <c r="T685" s="1261"/>
      <c r="U685" s="1262"/>
      <c r="V685" s="1263"/>
      <c r="W685" s="587">
        <f t="shared" si="84"/>
        <v>0</v>
      </c>
      <c r="Y685" s="1260">
        <v>158</v>
      </c>
      <c r="Z685" s="1261"/>
      <c r="AA685" s="1262"/>
      <c r="AB685" s="1263"/>
      <c r="AC685" s="587">
        <f t="shared" si="85"/>
        <v>0</v>
      </c>
      <c r="AE685" s="1260">
        <v>158</v>
      </c>
      <c r="AF685" s="1261"/>
      <c r="AG685" s="1262"/>
      <c r="AH685" s="1263"/>
      <c r="AI685" s="587">
        <f t="shared" si="86"/>
        <v>0</v>
      </c>
      <c r="AK685" s="1260">
        <v>158</v>
      </c>
      <c r="AL685" s="1261"/>
      <c r="AM685" s="1262"/>
      <c r="AN685" s="1263"/>
      <c r="AO685" s="587">
        <f t="shared" si="87"/>
        <v>0</v>
      </c>
      <c r="AQ685" s="1260">
        <v>158</v>
      </c>
      <c r="AR685" s="1261"/>
      <c r="AS685" s="1262"/>
      <c r="AT685" s="1263"/>
      <c r="AU685" s="587">
        <f t="shared" si="88"/>
        <v>0</v>
      </c>
      <c r="AW685" s="1260">
        <v>158</v>
      </c>
      <c r="AX685" s="1261"/>
      <c r="AY685" s="1262"/>
      <c r="AZ685" s="1263"/>
      <c r="BA685" s="587">
        <f t="shared" si="89"/>
        <v>0</v>
      </c>
    </row>
    <row r="686" spans="1:53" s="17" customFormat="1" ht="16.75" customHeight="1" outlineLevel="2">
      <c r="A686" s="1260">
        <v>159</v>
      </c>
      <c r="B686" s="1261"/>
      <c r="C686" s="1262"/>
      <c r="D686" s="1263"/>
      <c r="E686" s="587">
        <f t="shared" si="81"/>
        <v>0</v>
      </c>
      <c r="G686" s="1260">
        <v>159</v>
      </c>
      <c r="H686" s="1261"/>
      <c r="I686" s="1262"/>
      <c r="J686" s="1263"/>
      <c r="K686" s="587">
        <f t="shared" si="82"/>
        <v>0</v>
      </c>
      <c r="M686" s="1260">
        <v>159</v>
      </c>
      <c r="N686" s="1261"/>
      <c r="O686" s="1262"/>
      <c r="P686" s="1263"/>
      <c r="Q686" s="587">
        <f t="shared" si="83"/>
        <v>0</v>
      </c>
      <c r="S686" s="1260">
        <v>159</v>
      </c>
      <c r="T686" s="1261"/>
      <c r="U686" s="1262"/>
      <c r="V686" s="1263"/>
      <c r="W686" s="587">
        <f t="shared" si="84"/>
        <v>0</v>
      </c>
      <c r="Y686" s="1260">
        <v>159</v>
      </c>
      <c r="Z686" s="1261"/>
      <c r="AA686" s="1262"/>
      <c r="AB686" s="1263"/>
      <c r="AC686" s="587">
        <f t="shared" si="85"/>
        <v>0</v>
      </c>
      <c r="AE686" s="1260">
        <v>159</v>
      </c>
      <c r="AF686" s="1261"/>
      <c r="AG686" s="1262"/>
      <c r="AH686" s="1263"/>
      <c r="AI686" s="587">
        <f t="shared" si="86"/>
        <v>0</v>
      </c>
      <c r="AK686" s="1260">
        <v>159</v>
      </c>
      <c r="AL686" s="1261"/>
      <c r="AM686" s="1262"/>
      <c r="AN686" s="1263"/>
      <c r="AO686" s="587">
        <f t="shared" si="87"/>
        <v>0</v>
      </c>
      <c r="AQ686" s="1260">
        <v>159</v>
      </c>
      <c r="AR686" s="1261"/>
      <c r="AS686" s="1262"/>
      <c r="AT686" s="1263"/>
      <c r="AU686" s="587">
        <f t="shared" si="88"/>
        <v>0</v>
      </c>
      <c r="AW686" s="1260">
        <v>159</v>
      </c>
      <c r="AX686" s="1261"/>
      <c r="AY686" s="1262"/>
      <c r="AZ686" s="1263"/>
      <c r="BA686" s="587">
        <f t="shared" si="89"/>
        <v>0</v>
      </c>
    </row>
    <row r="687" spans="1:53" s="17" customFormat="1" ht="16.75" customHeight="1" outlineLevel="2">
      <c r="A687" s="1260">
        <v>160</v>
      </c>
      <c r="B687" s="1261"/>
      <c r="C687" s="1262"/>
      <c r="D687" s="1263"/>
      <c r="E687" s="587">
        <f t="shared" si="81"/>
        <v>0</v>
      </c>
      <c r="G687" s="1260">
        <v>160</v>
      </c>
      <c r="H687" s="1261"/>
      <c r="I687" s="1262"/>
      <c r="J687" s="1263"/>
      <c r="K687" s="587">
        <f t="shared" si="82"/>
        <v>0</v>
      </c>
      <c r="M687" s="1260">
        <v>160</v>
      </c>
      <c r="N687" s="1261"/>
      <c r="O687" s="1262"/>
      <c r="P687" s="1263"/>
      <c r="Q687" s="587">
        <f t="shared" si="83"/>
        <v>0</v>
      </c>
      <c r="S687" s="1260">
        <v>160</v>
      </c>
      <c r="T687" s="1261"/>
      <c r="U687" s="1262"/>
      <c r="V687" s="1263"/>
      <c r="W687" s="587">
        <f t="shared" si="84"/>
        <v>0</v>
      </c>
      <c r="Y687" s="1260">
        <v>160</v>
      </c>
      <c r="Z687" s="1261"/>
      <c r="AA687" s="1262"/>
      <c r="AB687" s="1263"/>
      <c r="AC687" s="587">
        <f t="shared" si="85"/>
        <v>0</v>
      </c>
      <c r="AE687" s="1260">
        <v>160</v>
      </c>
      <c r="AF687" s="1261"/>
      <c r="AG687" s="1262"/>
      <c r="AH687" s="1263"/>
      <c r="AI687" s="587">
        <f t="shared" si="86"/>
        <v>0</v>
      </c>
      <c r="AK687" s="1260">
        <v>160</v>
      </c>
      <c r="AL687" s="1261"/>
      <c r="AM687" s="1262"/>
      <c r="AN687" s="1263"/>
      <c r="AO687" s="587">
        <f t="shared" si="87"/>
        <v>0</v>
      </c>
      <c r="AQ687" s="1260">
        <v>160</v>
      </c>
      <c r="AR687" s="1261"/>
      <c r="AS687" s="1262"/>
      <c r="AT687" s="1263"/>
      <c r="AU687" s="587">
        <f t="shared" si="88"/>
        <v>0</v>
      </c>
      <c r="AW687" s="1260">
        <v>160</v>
      </c>
      <c r="AX687" s="1261"/>
      <c r="AY687" s="1262"/>
      <c r="AZ687" s="1263"/>
      <c r="BA687" s="587">
        <f t="shared" si="89"/>
        <v>0</v>
      </c>
    </row>
    <row r="688" spans="1:53" s="17" customFormat="1" ht="16.75" customHeight="1" outlineLevel="2">
      <c r="A688" s="1260">
        <v>161</v>
      </c>
      <c r="B688" s="1261"/>
      <c r="C688" s="1262"/>
      <c r="D688" s="1263"/>
      <c r="E688" s="587">
        <f t="shared" si="81"/>
        <v>0</v>
      </c>
      <c r="G688" s="1260">
        <v>161</v>
      </c>
      <c r="H688" s="1261"/>
      <c r="I688" s="1262"/>
      <c r="J688" s="1263"/>
      <c r="K688" s="587">
        <f t="shared" si="82"/>
        <v>0</v>
      </c>
      <c r="M688" s="1260">
        <v>161</v>
      </c>
      <c r="N688" s="1261"/>
      <c r="O688" s="1262"/>
      <c r="P688" s="1263"/>
      <c r="Q688" s="587">
        <f t="shared" si="83"/>
        <v>0</v>
      </c>
      <c r="S688" s="1260">
        <v>161</v>
      </c>
      <c r="T688" s="1261"/>
      <c r="U688" s="1262"/>
      <c r="V688" s="1263"/>
      <c r="W688" s="587">
        <f t="shared" si="84"/>
        <v>0</v>
      </c>
      <c r="Y688" s="1260">
        <v>161</v>
      </c>
      <c r="Z688" s="1261"/>
      <c r="AA688" s="1262"/>
      <c r="AB688" s="1263"/>
      <c r="AC688" s="587">
        <f t="shared" si="85"/>
        <v>0</v>
      </c>
      <c r="AE688" s="1260">
        <v>161</v>
      </c>
      <c r="AF688" s="1261"/>
      <c r="AG688" s="1262"/>
      <c r="AH688" s="1263"/>
      <c r="AI688" s="587">
        <f t="shared" si="86"/>
        <v>0</v>
      </c>
      <c r="AK688" s="1260">
        <v>161</v>
      </c>
      <c r="AL688" s="1261"/>
      <c r="AM688" s="1262"/>
      <c r="AN688" s="1263"/>
      <c r="AO688" s="587">
        <f t="shared" si="87"/>
        <v>0</v>
      </c>
      <c r="AQ688" s="1260">
        <v>161</v>
      </c>
      <c r="AR688" s="1261"/>
      <c r="AS688" s="1262"/>
      <c r="AT688" s="1263"/>
      <c r="AU688" s="587">
        <f t="shared" si="88"/>
        <v>0</v>
      </c>
      <c r="AW688" s="1260">
        <v>161</v>
      </c>
      <c r="AX688" s="1261"/>
      <c r="AY688" s="1262"/>
      <c r="AZ688" s="1263"/>
      <c r="BA688" s="587">
        <f t="shared" si="89"/>
        <v>0</v>
      </c>
    </row>
    <row r="689" spans="1:53" s="17" customFormat="1" ht="16.75" customHeight="1" outlineLevel="2">
      <c r="A689" s="1260">
        <v>162</v>
      </c>
      <c r="B689" s="1261"/>
      <c r="C689" s="1262"/>
      <c r="D689" s="1263"/>
      <c r="E689" s="587">
        <f t="shared" si="81"/>
        <v>0</v>
      </c>
      <c r="G689" s="1260">
        <v>162</v>
      </c>
      <c r="H689" s="1261"/>
      <c r="I689" s="1262"/>
      <c r="J689" s="1263"/>
      <c r="K689" s="587">
        <f t="shared" si="82"/>
        <v>0</v>
      </c>
      <c r="M689" s="1260">
        <v>162</v>
      </c>
      <c r="N689" s="1261"/>
      <c r="O689" s="1262"/>
      <c r="P689" s="1263"/>
      <c r="Q689" s="587">
        <f t="shared" si="83"/>
        <v>0</v>
      </c>
      <c r="S689" s="1260">
        <v>162</v>
      </c>
      <c r="T689" s="1261"/>
      <c r="U689" s="1262"/>
      <c r="V689" s="1263"/>
      <c r="W689" s="587">
        <f t="shared" si="84"/>
        <v>0</v>
      </c>
      <c r="Y689" s="1260">
        <v>162</v>
      </c>
      <c r="Z689" s="1261"/>
      <c r="AA689" s="1262"/>
      <c r="AB689" s="1263"/>
      <c r="AC689" s="587">
        <f t="shared" si="85"/>
        <v>0</v>
      </c>
      <c r="AE689" s="1260">
        <v>162</v>
      </c>
      <c r="AF689" s="1261"/>
      <c r="AG689" s="1262"/>
      <c r="AH689" s="1263"/>
      <c r="AI689" s="587">
        <f t="shared" si="86"/>
        <v>0</v>
      </c>
      <c r="AK689" s="1260">
        <v>162</v>
      </c>
      <c r="AL689" s="1261"/>
      <c r="AM689" s="1262"/>
      <c r="AN689" s="1263"/>
      <c r="AO689" s="587">
        <f t="shared" si="87"/>
        <v>0</v>
      </c>
      <c r="AQ689" s="1260">
        <v>162</v>
      </c>
      <c r="AR689" s="1261"/>
      <c r="AS689" s="1262"/>
      <c r="AT689" s="1263"/>
      <c r="AU689" s="587">
        <f t="shared" si="88"/>
        <v>0</v>
      </c>
      <c r="AW689" s="1260">
        <v>162</v>
      </c>
      <c r="AX689" s="1261"/>
      <c r="AY689" s="1262"/>
      <c r="AZ689" s="1263"/>
      <c r="BA689" s="587">
        <f t="shared" si="89"/>
        <v>0</v>
      </c>
    </row>
    <row r="690" spans="1:53" s="17" customFormat="1" ht="16.75" customHeight="1" outlineLevel="2">
      <c r="A690" s="1260">
        <v>163</v>
      </c>
      <c r="B690" s="1261"/>
      <c r="C690" s="1262"/>
      <c r="D690" s="1263"/>
      <c r="E690" s="587">
        <f t="shared" si="81"/>
        <v>0</v>
      </c>
      <c r="G690" s="1260">
        <v>163</v>
      </c>
      <c r="H690" s="1261"/>
      <c r="I690" s="1262"/>
      <c r="J690" s="1263"/>
      <c r="K690" s="587">
        <f t="shared" si="82"/>
        <v>0</v>
      </c>
      <c r="M690" s="1260">
        <v>163</v>
      </c>
      <c r="N690" s="1261"/>
      <c r="O690" s="1262"/>
      <c r="P690" s="1263"/>
      <c r="Q690" s="587">
        <f t="shared" si="83"/>
        <v>0</v>
      </c>
      <c r="S690" s="1260">
        <v>163</v>
      </c>
      <c r="T690" s="1261"/>
      <c r="U690" s="1262"/>
      <c r="V690" s="1263"/>
      <c r="W690" s="587">
        <f t="shared" si="84"/>
        <v>0</v>
      </c>
      <c r="Y690" s="1260">
        <v>163</v>
      </c>
      <c r="Z690" s="1261"/>
      <c r="AA690" s="1262"/>
      <c r="AB690" s="1263"/>
      <c r="AC690" s="587">
        <f t="shared" si="85"/>
        <v>0</v>
      </c>
      <c r="AE690" s="1260">
        <v>163</v>
      </c>
      <c r="AF690" s="1261"/>
      <c r="AG690" s="1262"/>
      <c r="AH690" s="1263"/>
      <c r="AI690" s="587">
        <f t="shared" si="86"/>
        <v>0</v>
      </c>
      <c r="AK690" s="1260">
        <v>163</v>
      </c>
      <c r="AL690" s="1261"/>
      <c r="AM690" s="1262"/>
      <c r="AN690" s="1263"/>
      <c r="AO690" s="587">
        <f t="shared" si="87"/>
        <v>0</v>
      </c>
      <c r="AQ690" s="1260">
        <v>163</v>
      </c>
      <c r="AR690" s="1261"/>
      <c r="AS690" s="1262"/>
      <c r="AT690" s="1263"/>
      <c r="AU690" s="587">
        <f t="shared" si="88"/>
        <v>0</v>
      </c>
      <c r="AW690" s="1260">
        <v>163</v>
      </c>
      <c r="AX690" s="1261"/>
      <c r="AY690" s="1262"/>
      <c r="AZ690" s="1263"/>
      <c r="BA690" s="587">
        <f t="shared" si="89"/>
        <v>0</v>
      </c>
    </row>
    <row r="691" spans="1:53" s="17" customFormat="1" ht="16.75" customHeight="1" outlineLevel="2">
      <c r="A691" s="1260">
        <v>164</v>
      </c>
      <c r="B691" s="1261"/>
      <c r="C691" s="1262"/>
      <c r="D691" s="1263"/>
      <c r="E691" s="587">
        <f t="shared" si="81"/>
        <v>0</v>
      </c>
      <c r="G691" s="1260">
        <v>164</v>
      </c>
      <c r="H691" s="1261"/>
      <c r="I691" s="1262"/>
      <c r="J691" s="1263"/>
      <c r="K691" s="587">
        <f t="shared" si="82"/>
        <v>0</v>
      </c>
      <c r="M691" s="1260">
        <v>164</v>
      </c>
      <c r="N691" s="1261"/>
      <c r="O691" s="1262"/>
      <c r="P691" s="1263"/>
      <c r="Q691" s="587">
        <f t="shared" si="83"/>
        <v>0</v>
      </c>
      <c r="S691" s="1260">
        <v>164</v>
      </c>
      <c r="T691" s="1261"/>
      <c r="U691" s="1262"/>
      <c r="V691" s="1263"/>
      <c r="W691" s="587">
        <f t="shared" si="84"/>
        <v>0</v>
      </c>
      <c r="Y691" s="1260">
        <v>164</v>
      </c>
      <c r="Z691" s="1261"/>
      <c r="AA691" s="1262"/>
      <c r="AB691" s="1263"/>
      <c r="AC691" s="587">
        <f t="shared" si="85"/>
        <v>0</v>
      </c>
      <c r="AE691" s="1260">
        <v>164</v>
      </c>
      <c r="AF691" s="1261"/>
      <c r="AG691" s="1262"/>
      <c r="AH691" s="1263"/>
      <c r="AI691" s="587">
        <f t="shared" si="86"/>
        <v>0</v>
      </c>
      <c r="AK691" s="1260">
        <v>164</v>
      </c>
      <c r="AL691" s="1261"/>
      <c r="AM691" s="1262"/>
      <c r="AN691" s="1263"/>
      <c r="AO691" s="587">
        <f t="shared" si="87"/>
        <v>0</v>
      </c>
      <c r="AQ691" s="1260">
        <v>164</v>
      </c>
      <c r="AR691" s="1261"/>
      <c r="AS691" s="1262"/>
      <c r="AT691" s="1263"/>
      <c r="AU691" s="587">
        <f t="shared" si="88"/>
        <v>0</v>
      </c>
      <c r="AW691" s="1260">
        <v>164</v>
      </c>
      <c r="AX691" s="1261"/>
      <c r="AY691" s="1262"/>
      <c r="AZ691" s="1263"/>
      <c r="BA691" s="587">
        <f t="shared" si="89"/>
        <v>0</v>
      </c>
    </row>
    <row r="692" spans="1:53" s="17" customFormat="1" ht="16.75" customHeight="1" outlineLevel="2">
      <c r="A692" s="1260">
        <v>165</v>
      </c>
      <c r="B692" s="1261"/>
      <c r="C692" s="1262"/>
      <c r="D692" s="1263"/>
      <c r="E692" s="587">
        <f t="shared" si="81"/>
        <v>0</v>
      </c>
      <c r="G692" s="1260">
        <v>165</v>
      </c>
      <c r="H692" s="1261"/>
      <c r="I692" s="1262"/>
      <c r="J692" s="1263"/>
      <c r="K692" s="587">
        <f t="shared" si="82"/>
        <v>0</v>
      </c>
      <c r="M692" s="1260">
        <v>165</v>
      </c>
      <c r="N692" s="1261"/>
      <c r="O692" s="1262"/>
      <c r="P692" s="1263"/>
      <c r="Q692" s="587">
        <f t="shared" si="83"/>
        <v>0</v>
      </c>
      <c r="S692" s="1260">
        <v>165</v>
      </c>
      <c r="T692" s="1261"/>
      <c r="U692" s="1262"/>
      <c r="V692" s="1263"/>
      <c r="W692" s="587">
        <f t="shared" si="84"/>
        <v>0</v>
      </c>
      <c r="Y692" s="1260">
        <v>165</v>
      </c>
      <c r="Z692" s="1261"/>
      <c r="AA692" s="1262"/>
      <c r="AB692" s="1263"/>
      <c r="AC692" s="587">
        <f t="shared" si="85"/>
        <v>0</v>
      </c>
      <c r="AE692" s="1260">
        <v>165</v>
      </c>
      <c r="AF692" s="1261"/>
      <c r="AG692" s="1262"/>
      <c r="AH692" s="1263"/>
      <c r="AI692" s="587">
        <f t="shared" si="86"/>
        <v>0</v>
      </c>
      <c r="AK692" s="1260">
        <v>165</v>
      </c>
      <c r="AL692" s="1261"/>
      <c r="AM692" s="1262"/>
      <c r="AN692" s="1263"/>
      <c r="AO692" s="587">
        <f t="shared" si="87"/>
        <v>0</v>
      </c>
      <c r="AQ692" s="1260">
        <v>165</v>
      </c>
      <c r="AR692" s="1261"/>
      <c r="AS692" s="1262"/>
      <c r="AT692" s="1263"/>
      <c r="AU692" s="587">
        <f t="shared" si="88"/>
        <v>0</v>
      </c>
      <c r="AW692" s="1260">
        <v>165</v>
      </c>
      <c r="AX692" s="1261"/>
      <c r="AY692" s="1262"/>
      <c r="AZ692" s="1263"/>
      <c r="BA692" s="587">
        <f t="shared" si="89"/>
        <v>0</v>
      </c>
    </row>
    <row r="693" spans="1:53" s="17" customFormat="1" ht="16.75" customHeight="1" outlineLevel="2">
      <c r="A693" s="1260">
        <v>166</v>
      </c>
      <c r="B693" s="1261"/>
      <c r="C693" s="1262"/>
      <c r="D693" s="1263"/>
      <c r="E693" s="587">
        <f t="shared" si="81"/>
        <v>0</v>
      </c>
      <c r="G693" s="1260">
        <v>166</v>
      </c>
      <c r="H693" s="1261"/>
      <c r="I693" s="1262"/>
      <c r="J693" s="1263"/>
      <c r="K693" s="587">
        <f t="shared" si="82"/>
        <v>0</v>
      </c>
      <c r="M693" s="1260">
        <v>166</v>
      </c>
      <c r="N693" s="1261"/>
      <c r="O693" s="1262"/>
      <c r="P693" s="1263"/>
      <c r="Q693" s="587">
        <f t="shared" si="83"/>
        <v>0</v>
      </c>
      <c r="S693" s="1260">
        <v>166</v>
      </c>
      <c r="T693" s="1261"/>
      <c r="U693" s="1262"/>
      <c r="V693" s="1263"/>
      <c r="W693" s="587">
        <f t="shared" si="84"/>
        <v>0</v>
      </c>
      <c r="Y693" s="1260">
        <v>166</v>
      </c>
      <c r="Z693" s="1261"/>
      <c r="AA693" s="1262"/>
      <c r="AB693" s="1263"/>
      <c r="AC693" s="587">
        <f t="shared" si="85"/>
        <v>0</v>
      </c>
      <c r="AE693" s="1260">
        <v>166</v>
      </c>
      <c r="AF693" s="1261"/>
      <c r="AG693" s="1262"/>
      <c r="AH693" s="1263"/>
      <c r="AI693" s="587">
        <f t="shared" si="86"/>
        <v>0</v>
      </c>
      <c r="AK693" s="1260">
        <v>166</v>
      </c>
      <c r="AL693" s="1261"/>
      <c r="AM693" s="1262"/>
      <c r="AN693" s="1263"/>
      <c r="AO693" s="587">
        <f t="shared" si="87"/>
        <v>0</v>
      </c>
      <c r="AQ693" s="1260">
        <v>166</v>
      </c>
      <c r="AR693" s="1261"/>
      <c r="AS693" s="1262"/>
      <c r="AT693" s="1263"/>
      <c r="AU693" s="587">
        <f t="shared" si="88"/>
        <v>0</v>
      </c>
      <c r="AW693" s="1260">
        <v>166</v>
      </c>
      <c r="AX693" s="1261"/>
      <c r="AY693" s="1262"/>
      <c r="AZ693" s="1263"/>
      <c r="BA693" s="587">
        <f t="shared" si="89"/>
        <v>0</v>
      </c>
    </row>
    <row r="694" spans="1:53" s="17" customFormat="1" ht="16.75" customHeight="1" outlineLevel="2">
      <c r="A694" s="1260">
        <v>167</v>
      </c>
      <c r="B694" s="1261"/>
      <c r="C694" s="1262"/>
      <c r="D694" s="1263"/>
      <c r="E694" s="587">
        <f t="shared" si="81"/>
        <v>0</v>
      </c>
      <c r="G694" s="1260">
        <v>167</v>
      </c>
      <c r="H694" s="1261"/>
      <c r="I694" s="1262"/>
      <c r="J694" s="1263"/>
      <c r="K694" s="587">
        <f t="shared" si="82"/>
        <v>0</v>
      </c>
      <c r="M694" s="1260">
        <v>167</v>
      </c>
      <c r="N694" s="1261"/>
      <c r="O694" s="1262"/>
      <c r="P694" s="1263"/>
      <c r="Q694" s="587">
        <f t="shared" si="83"/>
        <v>0</v>
      </c>
      <c r="S694" s="1260">
        <v>167</v>
      </c>
      <c r="T694" s="1261"/>
      <c r="U694" s="1262"/>
      <c r="V694" s="1263"/>
      <c r="W694" s="587">
        <f t="shared" si="84"/>
        <v>0</v>
      </c>
      <c r="Y694" s="1260">
        <v>167</v>
      </c>
      <c r="Z694" s="1261"/>
      <c r="AA694" s="1262"/>
      <c r="AB694" s="1263"/>
      <c r="AC694" s="587">
        <f t="shared" si="85"/>
        <v>0</v>
      </c>
      <c r="AE694" s="1260">
        <v>167</v>
      </c>
      <c r="AF694" s="1261"/>
      <c r="AG694" s="1262"/>
      <c r="AH694" s="1263"/>
      <c r="AI694" s="587">
        <f t="shared" si="86"/>
        <v>0</v>
      </c>
      <c r="AK694" s="1260">
        <v>167</v>
      </c>
      <c r="AL694" s="1261"/>
      <c r="AM694" s="1262"/>
      <c r="AN694" s="1263"/>
      <c r="AO694" s="587">
        <f t="shared" si="87"/>
        <v>0</v>
      </c>
      <c r="AQ694" s="1260">
        <v>167</v>
      </c>
      <c r="AR694" s="1261"/>
      <c r="AS694" s="1262"/>
      <c r="AT694" s="1263"/>
      <c r="AU694" s="587">
        <f t="shared" si="88"/>
        <v>0</v>
      </c>
      <c r="AW694" s="1260">
        <v>167</v>
      </c>
      <c r="AX694" s="1261"/>
      <c r="AY694" s="1262"/>
      <c r="AZ694" s="1263"/>
      <c r="BA694" s="587">
        <f t="shared" si="89"/>
        <v>0</v>
      </c>
    </row>
    <row r="695" spans="1:53" s="17" customFormat="1" ht="16.75" customHeight="1" outlineLevel="2">
      <c r="A695" s="1260">
        <v>168</v>
      </c>
      <c r="B695" s="1261"/>
      <c r="C695" s="1262"/>
      <c r="D695" s="1263"/>
      <c r="E695" s="587">
        <f t="shared" si="81"/>
        <v>0</v>
      </c>
      <c r="G695" s="1260">
        <v>168</v>
      </c>
      <c r="H695" s="1261"/>
      <c r="I695" s="1262"/>
      <c r="J695" s="1263"/>
      <c r="K695" s="587">
        <f t="shared" si="82"/>
        <v>0</v>
      </c>
      <c r="M695" s="1260">
        <v>168</v>
      </c>
      <c r="N695" s="1261"/>
      <c r="O695" s="1262"/>
      <c r="P695" s="1263"/>
      <c r="Q695" s="587">
        <f t="shared" si="83"/>
        <v>0</v>
      </c>
      <c r="S695" s="1260">
        <v>168</v>
      </c>
      <c r="T695" s="1261"/>
      <c r="U695" s="1262"/>
      <c r="V695" s="1263"/>
      <c r="W695" s="587">
        <f t="shared" si="84"/>
        <v>0</v>
      </c>
      <c r="Y695" s="1260">
        <v>168</v>
      </c>
      <c r="Z695" s="1261"/>
      <c r="AA695" s="1262"/>
      <c r="AB695" s="1263"/>
      <c r="AC695" s="587">
        <f t="shared" si="85"/>
        <v>0</v>
      </c>
      <c r="AE695" s="1260">
        <v>168</v>
      </c>
      <c r="AF695" s="1261"/>
      <c r="AG695" s="1262"/>
      <c r="AH695" s="1263"/>
      <c r="AI695" s="587">
        <f t="shared" si="86"/>
        <v>0</v>
      </c>
      <c r="AK695" s="1260">
        <v>168</v>
      </c>
      <c r="AL695" s="1261"/>
      <c r="AM695" s="1262"/>
      <c r="AN695" s="1263"/>
      <c r="AO695" s="587">
        <f t="shared" si="87"/>
        <v>0</v>
      </c>
      <c r="AQ695" s="1260">
        <v>168</v>
      </c>
      <c r="AR695" s="1261"/>
      <c r="AS695" s="1262"/>
      <c r="AT695" s="1263"/>
      <c r="AU695" s="587">
        <f t="shared" si="88"/>
        <v>0</v>
      </c>
      <c r="AW695" s="1260">
        <v>168</v>
      </c>
      <c r="AX695" s="1261"/>
      <c r="AY695" s="1262"/>
      <c r="AZ695" s="1263"/>
      <c r="BA695" s="587">
        <f t="shared" si="89"/>
        <v>0</v>
      </c>
    </row>
    <row r="696" spans="1:53" s="17" customFormat="1" ht="16.75" customHeight="1" outlineLevel="2">
      <c r="A696" s="1260">
        <v>169</v>
      </c>
      <c r="B696" s="1261"/>
      <c r="C696" s="1262"/>
      <c r="D696" s="1263"/>
      <c r="E696" s="587">
        <f t="shared" si="81"/>
        <v>0</v>
      </c>
      <c r="G696" s="1260">
        <v>169</v>
      </c>
      <c r="H696" s="1261"/>
      <c r="I696" s="1262"/>
      <c r="J696" s="1263"/>
      <c r="K696" s="587">
        <f t="shared" si="82"/>
        <v>0</v>
      </c>
      <c r="M696" s="1260">
        <v>169</v>
      </c>
      <c r="N696" s="1261"/>
      <c r="O696" s="1262"/>
      <c r="P696" s="1263"/>
      <c r="Q696" s="587">
        <f t="shared" si="83"/>
        <v>0</v>
      </c>
      <c r="S696" s="1260">
        <v>169</v>
      </c>
      <c r="T696" s="1261"/>
      <c r="U696" s="1262"/>
      <c r="V696" s="1263"/>
      <c r="W696" s="587">
        <f t="shared" si="84"/>
        <v>0</v>
      </c>
      <c r="Y696" s="1260">
        <v>169</v>
      </c>
      <c r="Z696" s="1261"/>
      <c r="AA696" s="1262"/>
      <c r="AB696" s="1263"/>
      <c r="AC696" s="587">
        <f t="shared" si="85"/>
        <v>0</v>
      </c>
      <c r="AE696" s="1260">
        <v>169</v>
      </c>
      <c r="AF696" s="1261"/>
      <c r="AG696" s="1262"/>
      <c r="AH696" s="1263"/>
      <c r="AI696" s="587">
        <f t="shared" si="86"/>
        <v>0</v>
      </c>
      <c r="AK696" s="1260">
        <v>169</v>
      </c>
      <c r="AL696" s="1261"/>
      <c r="AM696" s="1262"/>
      <c r="AN696" s="1263"/>
      <c r="AO696" s="587">
        <f t="shared" si="87"/>
        <v>0</v>
      </c>
      <c r="AQ696" s="1260">
        <v>169</v>
      </c>
      <c r="AR696" s="1261"/>
      <c r="AS696" s="1262"/>
      <c r="AT696" s="1263"/>
      <c r="AU696" s="587">
        <f t="shared" si="88"/>
        <v>0</v>
      </c>
      <c r="AW696" s="1260">
        <v>169</v>
      </c>
      <c r="AX696" s="1261"/>
      <c r="AY696" s="1262"/>
      <c r="AZ696" s="1263"/>
      <c r="BA696" s="587">
        <f t="shared" si="89"/>
        <v>0</v>
      </c>
    </row>
    <row r="697" spans="1:53" s="17" customFormat="1" ht="16.75" customHeight="1" outlineLevel="2">
      <c r="A697" s="1260">
        <v>170</v>
      </c>
      <c r="B697" s="1261"/>
      <c r="C697" s="1262"/>
      <c r="D697" s="1263"/>
      <c r="E697" s="587">
        <f t="shared" si="81"/>
        <v>0</v>
      </c>
      <c r="G697" s="1260">
        <v>170</v>
      </c>
      <c r="H697" s="1261"/>
      <c r="I697" s="1262"/>
      <c r="J697" s="1263"/>
      <c r="K697" s="587">
        <f t="shared" si="82"/>
        <v>0</v>
      </c>
      <c r="M697" s="1260">
        <v>170</v>
      </c>
      <c r="N697" s="1261"/>
      <c r="O697" s="1262"/>
      <c r="P697" s="1263"/>
      <c r="Q697" s="587">
        <f t="shared" si="83"/>
        <v>0</v>
      </c>
      <c r="S697" s="1260">
        <v>170</v>
      </c>
      <c r="T697" s="1261"/>
      <c r="U697" s="1262"/>
      <c r="V697" s="1263"/>
      <c r="W697" s="587">
        <f t="shared" si="84"/>
        <v>0</v>
      </c>
      <c r="Y697" s="1260">
        <v>170</v>
      </c>
      <c r="Z697" s="1261"/>
      <c r="AA697" s="1262"/>
      <c r="AB697" s="1263"/>
      <c r="AC697" s="587">
        <f t="shared" si="85"/>
        <v>0</v>
      </c>
      <c r="AE697" s="1260">
        <v>170</v>
      </c>
      <c r="AF697" s="1261"/>
      <c r="AG697" s="1262"/>
      <c r="AH697" s="1263"/>
      <c r="AI697" s="587">
        <f t="shared" si="86"/>
        <v>0</v>
      </c>
      <c r="AK697" s="1260">
        <v>170</v>
      </c>
      <c r="AL697" s="1261"/>
      <c r="AM697" s="1262"/>
      <c r="AN697" s="1263"/>
      <c r="AO697" s="587">
        <f t="shared" si="87"/>
        <v>0</v>
      </c>
      <c r="AQ697" s="1260">
        <v>170</v>
      </c>
      <c r="AR697" s="1261"/>
      <c r="AS697" s="1262"/>
      <c r="AT697" s="1263"/>
      <c r="AU697" s="587">
        <f t="shared" si="88"/>
        <v>0</v>
      </c>
      <c r="AW697" s="1260">
        <v>170</v>
      </c>
      <c r="AX697" s="1261"/>
      <c r="AY697" s="1262"/>
      <c r="AZ697" s="1263"/>
      <c r="BA697" s="587">
        <f t="shared" si="89"/>
        <v>0</v>
      </c>
    </row>
    <row r="698" spans="1:53" s="17" customFormat="1" ht="16.75" customHeight="1" outlineLevel="2">
      <c r="A698" s="1260">
        <v>171</v>
      </c>
      <c r="B698" s="1261"/>
      <c r="C698" s="1262"/>
      <c r="D698" s="1263"/>
      <c r="E698" s="587">
        <f t="shared" si="81"/>
        <v>0</v>
      </c>
      <c r="G698" s="1260">
        <v>171</v>
      </c>
      <c r="H698" s="1261"/>
      <c r="I698" s="1262"/>
      <c r="J698" s="1263"/>
      <c r="K698" s="587">
        <f t="shared" si="82"/>
        <v>0</v>
      </c>
      <c r="M698" s="1260">
        <v>171</v>
      </c>
      <c r="N698" s="1261"/>
      <c r="O698" s="1262"/>
      <c r="P698" s="1263"/>
      <c r="Q698" s="587">
        <f t="shared" si="83"/>
        <v>0</v>
      </c>
      <c r="S698" s="1260">
        <v>171</v>
      </c>
      <c r="T698" s="1261"/>
      <c r="U698" s="1262"/>
      <c r="V698" s="1263"/>
      <c r="W698" s="587">
        <f t="shared" si="84"/>
        <v>0</v>
      </c>
      <c r="Y698" s="1260">
        <v>171</v>
      </c>
      <c r="Z698" s="1261"/>
      <c r="AA698" s="1262"/>
      <c r="AB698" s="1263"/>
      <c r="AC698" s="587">
        <f t="shared" si="85"/>
        <v>0</v>
      </c>
      <c r="AE698" s="1260">
        <v>171</v>
      </c>
      <c r="AF698" s="1261"/>
      <c r="AG698" s="1262"/>
      <c r="AH698" s="1263"/>
      <c r="AI698" s="587">
        <f t="shared" si="86"/>
        <v>0</v>
      </c>
      <c r="AK698" s="1260">
        <v>171</v>
      </c>
      <c r="AL698" s="1261"/>
      <c r="AM698" s="1262"/>
      <c r="AN698" s="1263"/>
      <c r="AO698" s="587">
        <f t="shared" si="87"/>
        <v>0</v>
      </c>
      <c r="AQ698" s="1260">
        <v>171</v>
      </c>
      <c r="AR698" s="1261"/>
      <c r="AS698" s="1262"/>
      <c r="AT698" s="1263"/>
      <c r="AU698" s="587">
        <f t="shared" si="88"/>
        <v>0</v>
      </c>
      <c r="AW698" s="1260">
        <v>171</v>
      </c>
      <c r="AX698" s="1261"/>
      <c r="AY698" s="1262"/>
      <c r="AZ698" s="1263"/>
      <c r="BA698" s="587">
        <f t="shared" si="89"/>
        <v>0</v>
      </c>
    </row>
    <row r="699" spans="1:53" s="17" customFormat="1" ht="16.75" customHeight="1" outlineLevel="2">
      <c r="A699" s="1260">
        <v>172</v>
      </c>
      <c r="B699" s="1261"/>
      <c r="C699" s="1262"/>
      <c r="D699" s="1263"/>
      <c r="E699" s="587">
        <f t="shared" si="81"/>
        <v>0</v>
      </c>
      <c r="G699" s="1260">
        <v>172</v>
      </c>
      <c r="H699" s="1261"/>
      <c r="I699" s="1262"/>
      <c r="J699" s="1263"/>
      <c r="K699" s="587">
        <f t="shared" si="82"/>
        <v>0</v>
      </c>
      <c r="M699" s="1260">
        <v>172</v>
      </c>
      <c r="N699" s="1261"/>
      <c r="O699" s="1262"/>
      <c r="P699" s="1263"/>
      <c r="Q699" s="587">
        <f t="shared" si="83"/>
        <v>0</v>
      </c>
      <c r="S699" s="1260">
        <v>172</v>
      </c>
      <c r="T699" s="1261"/>
      <c r="U699" s="1262"/>
      <c r="V699" s="1263"/>
      <c r="W699" s="587">
        <f t="shared" si="84"/>
        <v>0</v>
      </c>
      <c r="Y699" s="1260">
        <v>172</v>
      </c>
      <c r="Z699" s="1261"/>
      <c r="AA699" s="1262"/>
      <c r="AB699" s="1263"/>
      <c r="AC699" s="587">
        <f t="shared" si="85"/>
        <v>0</v>
      </c>
      <c r="AE699" s="1260">
        <v>172</v>
      </c>
      <c r="AF699" s="1261"/>
      <c r="AG699" s="1262"/>
      <c r="AH699" s="1263"/>
      <c r="AI699" s="587">
        <f t="shared" si="86"/>
        <v>0</v>
      </c>
      <c r="AK699" s="1260">
        <v>172</v>
      </c>
      <c r="AL699" s="1261"/>
      <c r="AM699" s="1262"/>
      <c r="AN699" s="1263"/>
      <c r="AO699" s="587">
        <f t="shared" si="87"/>
        <v>0</v>
      </c>
      <c r="AQ699" s="1260">
        <v>172</v>
      </c>
      <c r="AR699" s="1261"/>
      <c r="AS699" s="1262"/>
      <c r="AT699" s="1263"/>
      <c r="AU699" s="587">
        <f t="shared" si="88"/>
        <v>0</v>
      </c>
      <c r="AW699" s="1260">
        <v>172</v>
      </c>
      <c r="AX699" s="1261"/>
      <c r="AY699" s="1262"/>
      <c r="AZ699" s="1263"/>
      <c r="BA699" s="587">
        <f t="shared" si="89"/>
        <v>0</v>
      </c>
    </row>
    <row r="700" spans="1:53" s="17" customFormat="1" ht="16.75" customHeight="1" outlineLevel="2">
      <c r="A700" s="1260">
        <v>173</v>
      </c>
      <c r="B700" s="1261"/>
      <c r="C700" s="1262"/>
      <c r="D700" s="1263"/>
      <c r="E700" s="587">
        <f t="shared" si="81"/>
        <v>0</v>
      </c>
      <c r="G700" s="1260">
        <v>173</v>
      </c>
      <c r="H700" s="1261"/>
      <c r="I700" s="1262"/>
      <c r="J700" s="1263"/>
      <c r="K700" s="587">
        <f t="shared" si="82"/>
        <v>0</v>
      </c>
      <c r="M700" s="1260">
        <v>173</v>
      </c>
      <c r="N700" s="1261"/>
      <c r="O700" s="1262"/>
      <c r="P700" s="1263"/>
      <c r="Q700" s="587">
        <f t="shared" si="83"/>
        <v>0</v>
      </c>
      <c r="S700" s="1260">
        <v>173</v>
      </c>
      <c r="T700" s="1261"/>
      <c r="U700" s="1262"/>
      <c r="V700" s="1263"/>
      <c r="W700" s="587">
        <f t="shared" si="84"/>
        <v>0</v>
      </c>
      <c r="Y700" s="1260">
        <v>173</v>
      </c>
      <c r="Z700" s="1261"/>
      <c r="AA700" s="1262"/>
      <c r="AB700" s="1263"/>
      <c r="AC700" s="587">
        <f t="shared" si="85"/>
        <v>0</v>
      </c>
      <c r="AE700" s="1260">
        <v>173</v>
      </c>
      <c r="AF700" s="1261"/>
      <c r="AG700" s="1262"/>
      <c r="AH700" s="1263"/>
      <c r="AI700" s="587">
        <f t="shared" si="86"/>
        <v>0</v>
      </c>
      <c r="AK700" s="1260">
        <v>173</v>
      </c>
      <c r="AL700" s="1261"/>
      <c r="AM700" s="1262"/>
      <c r="AN700" s="1263"/>
      <c r="AO700" s="587">
        <f t="shared" si="87"/>
        <v>0</v>
      </c>
      <c r="AQ700" s="1260">
        <v>173</v>
      </c>
      <c r="AR700" s="1261"/>
      <c r="AS700" s="1262"/>
      <c r="AT700" s="1263"/>
      <c r="AU700" s="587">
        <f t="shared" si="88"/>
        <v>0</v>
      </c>
      <c r="AW700" s="1260">
        <v>173</v>
      </c>
      <c r="AX700" s="1261"/>
      <c r="AY700" s="1262"/>
      <c r="AZ700" s="1263"/>
      <c r="BA700" s="587">
        <f t="shared" si="89"/>
        <v>0</v>
      </c>
    </row>
    <row r="701" spans="1:53" s="17" customFormat="1" ht="16.75" customHeight="1" outlineLevel="2">
      <c r="A701" s="1260">
        <v>174</v>
      </c>
      <c r="B701" s="1261"/>
      <c r="C701" s="1262"/>
      <c r="D701" s="1263"/>
      <c r="E701" s="587">
        <f t="shared" si="81"/>
        <v>0</v>
      </c>
      <c r="G701" s="1260">
        <v>174</v>
      </c>
      <c r="H701" s="1261"/>
      <c r="I701" s="1262"/>
      <c r="J701" s="1263"/>
      <c r="K701" s="587">
        <f t="shared" si="82"/>
        <v>0</v>
      </c>
      <c r="M701" s="1260">
        <v>174</v>
      </c>
      <c r="N701" s="1261"/>
      <c r="O701" s="1262"/>
      <c r="P701" s="1263"/>
      <c r="Q701" s="587">
        <f t="shared" si="83"/>
        <v>0</v>
      </c>
      <c r="S701" s="1260">
        <v>174</v>
      </c>
      <c r="T701" s="1261"/>
      <c r="U701" s="1262"/>
      <c r="V701" s="1263"/>
      <c r="W701" s="587">
        <f t="shared" si="84"/>
        <v>0</v>
      </c>
      <c r="Y701" s="1260">
        <v>174</v>
      </c>
      <c r="Z701" s="1261"/>
      <c r="AA701" s="1262"/>
      <c r="AB701" s="1263"/>
      <c r="AC701" s="587">
        <f t="shared" si="85"/>
        <v>0</v>
      </c>
      <c r="AE701" s="1260">
        <v>174</v>
      </c>
      <c r="AF701" s="1261"/>
      <c r="AG701" s="1262"/>
      <c r="AH701" s="1263"/>
      <c r="AI701" s="587">
        <f t="shared" si="86"/>
        <v>0</v>
      </c>
      <c r="AK701" s="1260">
        <v>174</v>
      </c>
      <c r="AL701" s="1261"/>
      <c r="AM701" s="1262"/>
      <c r="AN701" s="1263"/>
      <c r="AO701" s="587">
        <f t="shared" si="87"/>
        <v>0</v>
      </c>
      <c r="AQ701" s="1260">
        <v>174</v>
      </c>
      <c r="AR701" s="1261"/>
      <c r="AS701" s="1262"/>
      <c r="AT701" s="1263"/>
      <c r="AU701" s="587">
        <f t="shared" si="88"/>
        <v>0</v>
      </c>
      <c r="AW701" s="1260">
        <v>174</v>
      </c>
      <c r="AX701" s="1261"/>
      <c r="AY701" s="1262"/>
      <c r="AZ701" s="1263"/>
      <c r="BA701" s="587">
        <f t="shared" si="89"/>
        <v>0</v>
      </c>
    </row>
    <row r="702" spans="1:53" s="17" customFormat="1" ht="16.75" customHeight="1" outlineLevel="2">
      <c r="A702" s="1260">
        <v>175</v>
      </c>
      <c r="B702" s="1261"/>
      <c r="C702" s="1262"/>
      <c r="D702" s="1263"/>
      <c r="E702" s="587">
        <f t="shared" si="81"/>
        <v>0</v>
      </c>
      <c r="G702" s="1260">
        <v>175</v>
      </c>
      <c r="H702" s="1261"/>
      <c r="I702" s="1262"/>
      <c r="J702" s="1263"/>
      <c r="K702" s="587">
        <f t="shared" si="82"/>
        <v>0</v>
      </c>
      <c r="M702" s="1260">
        <v>175</v>
      </c>
      <c r="N702" s="1261"/>
      <c r="O702" s="1262"/>
      <c r="P702" s="1263"/>
      <c r="Q702" s="587">
        <f t="shared" si="83"/>
        <v>0</v>
      </c>
      <c r="S702" s="1260">
        <v>175</v>
      </c>
      <c r="T702" s="1261"/>
      <c r="U702" s="1262"/>
      <c r="V702" s="1263"/>
      <c r="W702" s="587">
        <f t="shared" si="84"/>
        <v>0</v>
      </c>
      <c r="Y702" s="1260">
        <v>175</v>
      </c>
      <c r="Z702" s="1261"/>
      <c r="AA702" s="1262"/>
      <c r="AB702" s="1263"/>
      <c r="AC702" s="587">
        <f t="shared" si="85"/>
        <v>0</v>
      </c>
      <c r="AE702" s="1260">
        <v>175</v>
      </c>
      <c r="AF702" s="1261"/>
      <c r="AG702" s="1262"/>
      <c r="AH702" s="1263"/>
      <c r="AI702" s="587">
        <f t="shared" si="86"/>
        <v>0</v>
      </c>
      <c r="AK702" s="1260">
        <v>175</v>
      </c>
      <c r="AL702" s="1261"/>
      <c r="AM702" s="1262"/>
      <c r="AN702" s="1263"/>
      <c r="AO702" s="587">
        <f t="shared" si="87"/>
        <v>0</v>
      </c>
      <c r="AQ702" s="1260">
        <v>175</v>
      </c>
      <c r="AR702" s="1261"/>
      <c r="AS702" s="1262"/>
      <c r="AT702" s="1263"/>
      <c r="AU702" s="587">
        <f t="shared" si="88"/>
        <v>0</v>
      </c>
      <c r="AW702" s="1260">
        <v>175</v>
      </c>
      <c r="AX702" s="1261"/>
      <c r="AY702" s="1262"/>
      <c r="AZ702" s="1263"/>
      <c r="BA702" s="587">
        <f t="shared" si="89"/>
        <v>0</v>
      </c>
    </row>
    <row r="703" spans="1:53" s="17" customFormat="1" ht="16.75" customHeight="1" outlineLevel="2">
      <c r="A703" s="1260">
        <v>176</v>
      </c>
      <c r="B703" s="1261"/>
      <c r="C703" s="1262"/>
      <c r="D703" s="1263"/>
      <c r="E703" s="587">
        <f t="shared" si="81"/>
        <v>0</v>
      </c>
      <c r="G703" s="1260">
        <v>176</v>
      </c>
      <c r="H703" s="1261"/>
      <c r="I703" s="1262"/>
      <c r="J703" s="1263"/>
      <c r="K703" s="587">
        <f t="shared" si="82"/>
        <v>0</v>
      </c>
      <c r="M703" s="1260">
        <v>176</v>
      </c>
      <c r="N703" s="1261"/>
      <c r="O703" s="1262"/>
      <c r="P703" s="1263"/>
      <c r="Q703" s="587">
        <f t="shared" si="83"/>
        <v>0</v>
      </c>
      <c r="S703" s="1260">
        <v>176</v>
      </c>
      <c r="T703" s="1261"/>
      <c r="U703" s="1262"/>
      <c r="V703" s="1263"/>
      <c r="W703" s="587">
        <f t="shared" si="84"/>
        <v>0</v>
      </c>
      <c r="Y703" s="1260">
        <v>176</v>
      </c>
      <c r="Z703" s="1261"/>
      <c r="AA703" s="1262"/>
      <c r="AB703" s="1263"/>
      <c r="AC703" s="587">
        <f t="shared" si="85"/>
        <v>0</v>
      </c>
      <c r="AE703" s="1260">
        <v>176</v>
      </c>
      <c r="AF703" s="1261"/>
      <c r="AG703" s="1262"/>
      <c r="AH703" s="1263"/>
      <c r="AI703" s="587">
        <f t="shared" si="86"/>
        <v>0</v>
      </c>
      <c r="AK703" s="1260">
        <v>176</v>
      </c>
      <c r="AL703" s="1261"/>
      <c r="AM703" s="1262"/>
      <c r="AN703" s="1263"/>
      <c r="AO703" s="587">
        <f t="shared" si="87"/>
        <v>0</v>
      </c>
      <c r="AQ703" s="1260">
        <v>176</v>
      </c>
      <c r="AR703" s="1261"/>
      <c r="AS703" s="1262"/>
      <c r="AT703" s="1263"/>
      <c r="AU703" s="587">
        <f t="shared" si="88"/>
        <v>0</v>
      </c>
      <c r="AW703" s="1260">
        <v>176</v>
      </c>
      <c r="AX703" s="1261"/>
      <c r="AY703" s="1262"/>
      <c r="AZ703" s="1263"/>
      <c r="BA703" s="587">
        <f t="shared" si="89"/>
        <v>0</v>
      </c>
    </row>
    <row r="704" spans="1:53" s="17" customFormat="1" ht="16.75" customHeight="1" outlineLevel="2">
      <c r="A704" s="1260">
        <v>177</v>
      </c>
      <c r="B704" s="1261"/>
      <c r="C704" s="1262"/>
      <c r="D704" s="1263"/>
      <c r="E704" s="587">
        <f t="shared" si="81"/>
        <v>0</v>
      </c>
      <c r="G704" s="1260">
        <v>177</v>
      </c>
      <c r="H704" s="1261"/>
      <c r="I704" s="1262"/>
      <c r="J704" s="1263"/>
      <c r="K704" s="587">
        <f t="shared" si="82"/>
        <v>0</v>
      </c>
      <c r="M704" s="1260">
        <v>177</v>
      </c>
      <c r="N704" s="1261"/>
      <c r="O704" s="1262"/>
      <c r="P704" s="1263"/>
      <c r="Q704" s="587">
        <f t="shared" si="83"/>
        <v>0</v>
      </c>
      <c r="S704" s="1260">
        <v>177</v>
      </c>
      <c r="T704" s="1261"/>
      <c r="U704" s="1262"/>
      <c r="V704" s="1263"/>
      <c r="W704" s="587">
        <f t="shared" si="84"/>
        <v>0</v>
      </c>
      <c r="Y704" s="1260">
        <v>177</v>
      </c>
      <c r="Z704" s="1261"/>
      <c r="AA704" s="1262"/>
      <c r="AB704" s="1263"/>
      <c r="AC704" s="587">
        <f t="shared" si="85"/>
        <v>0</v>
      </c>
      <c r="AE704" s="1260">
        <v>177</v>
      </c>
      <c r="AF704" s="1261"/>
      <c r="AG704" s="1262"/>
      <c r="AH704" s="1263"/>
      <c r="AI704" s="587">
        <f t="shared" si="86"/>
        <v>0</v>
      </c>
      <c r="AK704" s="1260">
        <v>177</v>
      </c>
      <c r="AL704" s="1261"/>
      <c r="AM704" s="1262"/>
      <c r="AN704" s="1263"/>
      <c r="AO704" s="587">
        <f t="shared" si="87"/>
        <v>0</v>
      </c>
      <c r="AQ704" s="1260">
        <v>177</v>
      </c>
      <c r="AR704" s="1261"/>
      <c r="AS704" s="1262"/>
      <c r="AT704" s="1263"/>
      <c r="AU704" s="587">
        <f t="shared" si="88"/>
        <v>0</v>
      </c>
      <c r="AW704" s="1260">
        <v>177</v>
      </c>
      <c r="AX704" s="1261"/>
      <c r="AY704" s="1262"/>
      <c r="AZ704" s="1263"/>
      <c r="BA704" s="587">
        <f t="shared" si="89"/>
        <v>0</v>
      </c>
    </row>
    <row r="705" spans="1:53" s="17" customFormat="1" ht="16.75" customHeight="1" outlineLevel="2">
      <c r="A705" s="1260">
        <v>178</v>
      </c>
      <c r="B705" s="1261"/>
      <c r="C705" s="1262"/>
      <c r="D705" s="1263"/>
      <c r="E705" s="587">
        <f t="shared" si="81"/>
        <v>0</v>
      </c>
      <c r="G705" s="1260">
        <v>178</v>
      </c>
      <c r="H705" s="1261"/>
      <c r="I705" s="1262"/>
      <c r="J705" s="1263"/>
      <c r="K705" s="587">
        <f t="shared" si="82"/>
        <v>0</v>
      </c>
      <c r="M705" s="1260">
        <v>178</v>
      </c>
      <c r="N705" s="1261"/>
      <c r="O705" s="1262"/>
      <c r="P705" s="1263"/>
      <c r="Q705" s="587">
        <f t="shared" si="83"/>
        <v>0</v>
      </c>
      <c r="S705" s="1260">
        <v>178</v>
      </c>
      <c r="T705" s="1261"/>
      <c r="U705" s="1262"/>
      <c r="V705" s="1263"/>
      <c r="W705" s="587">
        <f t="shared" si="84"/>
        <v>0</v>
      </c>
      <c r="Y705" s="1260">
        <v>178</v>
      </c>
      <c r="Z705" s="1261"/>
      <c r="AA705" s="1262"/>
      <c r="AB705" s="1263"/>
      <c r="AC705" s="587">
        <f t="shared" si="85"/>
        <v>0</v>
      </c>
      <c r="AE705" s="1260">
        <v>178</v>
      </c>
      <c r="AF705" s="1261"/>
      <c r="AG705" s="1262"/>
      <c r="AH705" s="1263"/>
      <c r="AI705" s="587">
        <f t="shared" si="86"/>
        <v>0</v>
      </c>
      <c r="AK705" s="1260">
        <v>178</v>
      </c>
      <c r="AL705" s="1261"/>
      <c r="AM705" s="1262"/>
      <c r="AN705" s="1263"/>
      <c r="AO705" s="587">
        <f t="shared" si="87"/>
        <v>0</v>
      </c>
      <c r="AQ705" s="1260">
        <v>178</v>
      </c>
      <c r="AR705" s="1261"/>
      <c r="AS705" s="1262"/>
      <c r="AT705" s="1263"/>
      <c r="AU705" s="587">
        <f t="shared" si="88"/>
        <v>0</v>
      </c>
      <c r="AW705" s="1260">
        <v>178</v>
      </c>
      <c r="AX705" s="1261"/>
      <c r="AY705" s="1262"/>
      <c r="AZ705" s="1263"/>
      <c r="BA705" s="587">
        <f t="shared" si="89"/>
        <v>0</v>
      </c>
    </row>
    <row r="706" spans="1:53" s="17" customFormat="1" ht="16.75" customHeight="1" outlineLevel="2">
      <c r="A706" s="1260">
        <v>179</v>
      </c>
      <c r="B706" s="1261"/>
      <c r="C706" s="1262"/>
      <c r="D706" s="1263"/>
      <c r="E706" s="587">
        <f t="shared" si="81"/>
        <v>0</v>
      </c>
      <c r="G706" s="1260">
        <v>179</v>
      </c>
      <c r="H706" s="1261"/>
      <c r="I706" s="1262"/>
      <c r="J706" s="1263"/>
      <c r="K706" s="587">
        <f t="shared" si="82"/>
        <v>0</v>
      </c>
      <c r="M706" s="1260">
        <v>179</v>
      </c>
      <c r="N706" s="1261"/>
      <c r="O706" s="1262"/>
      <c r="P706" s="1263"/>
      <c r="Q706" s="587">
        <f t="shared" si="83"/>
        <v>0</v>
      </c>
      <c r="S706" s="1260">
        <v>179</v>
      </c>
      <c r="T706" s="1261"/>
      <c r="U706" s="1262"/>
      <c r="V706" s="1263"/>
      <c r="W706" s="587">
        <f t="shared" si="84"/>
        <v>0</v>
      </c>
      <c r="Y706" s="1260">
        <v>179</v>
      </c>
      <c r="Z706" s="1261"/>
      <c r="AA706" s="1262"/>
      <c r="AB706" s="1263"/>
      <c r="AC706" s="587">
        <f t="shared" si="85"/>
        <v>0</v>
      </c>
      <c r="AE706" s="1260">
        <v>179</v>
      </c>
      <c r="AF706" s="1261"/>
      <c r="AG706" s="1262"/>
      <c r="AH706" s="1263"/>
      <c r="AI706" s="587">
        <f t="shared" si="86"/>
        <v>0</v>
      </c>
      <c r="AK706" s="1260">
        <v>179</v>
      </c>
      <c r="AL706" s="1261"/>
      <c r="AM706" s="1262"/>
      <c r="AN706" s="1263"/>
      <c r="AO706" s="587">
        <f t="shared" si="87"/>
        <v>0</v>
      </c>
      <c r="AQ706" s="1260">
        <v>179</v>
      </c>
      <c r="AR706" s="1261"/>
      <c r="AS706" s="1262"/>
      <c r="AT706" s="1263"/>
      <c r="AU706" s="587">
        <f t="shared" si="88"/>
        <v>0</v>
      </c>
      <c r="AW706" s="1260">
        <v>179</v>
      </c>
      <c r="AX706" s="1261"/>
      <c r="AY706" s="1262"/>
      <c r="AZ706" s="1263"/>
      <c r="BA706" s="587">
        <f t="shared" si="89"/>
        <v>0</v>
      </c>
    </row>
    <row r="707" spans="1:53" s="17" customFormat="1" ht="16.75" customHeight="1" outlineLevel="2">
      <c r="A707" s="1260">
        <v>180</v>
      </c>
      <c r="B707" s="1261"/>
      <c r="C707" s="1262"/>
      <c r="D707" s="1263"/>
      <c r="E707" s="587">
        <f t="shared" si="81"/>
        <v>0</v>
      </c>
      <c r="G707" s="1260">
        <v>180</v>
      </c>
      <c r="H707" s="1261"/>
      <c r="I707" s="1262"/>
      <c r="J707" s="1263"/>
      <c r="K707" s="587">
        <f t="shared" si="82"/>
        <v>0</v>
      </c>
      <c r="M707" s="1260">
        <v>180</v>
      </c>
      <c r="N707" s="1261"/>
      <c r="O707" s="1262"/>
      <c r="P707" s="1263"/>
      <c r="Q707" s="587">
        <f t="shared" si="83"/>
        <v>0</v>
      </c>
      <c r="S707" s="1260">
        <v>180</v>
      </c>
      <c r="T707" s="1261"/>
      <c r="U707" s="1262"/>
      <c r="V707" s="1263"/>
      <c r="W707" s="587">
        <f t="shared" si="84"/>
        <v>0</v>
      </c>
      <c r="Y707" s="1260">
        <v>180</v>
      </c>
      <c r="Z707" s="1261"/>
      <c r="AA707" s="1262"/>
      <c r="AB707" s="1263"/>
      <c r="AC707" s="587">
        <f t="shared" si="85"/>
        <v>0</v>
      </c>
      <c r="AE707" s="1260">
        <v>180</v>
      </c>
      <c r="AF707" s="1261"/>
      <c r="AG707" s="1262"/>
      <c r="AH707" s="1263"/>
      <c r="AI707" s="587">
        <f t="shared" si="86"/>
        <v>0</v>
      </c>
      <c r="AK707" s="1260">
        <v>180</v>
      </c>
      <c r="AL707" s="1261"/>
      <c r="AM707" s="1262"/>
      <c r="AN707" s="1263"/>
      <c r="AO707" s="587">
        <f t="shared" si="87"/>
        <v>0</v>
      </c>
      <c r="AQ707" s="1260">
        <v>180</v>
      </c>
      <c r="AR707" s="1261"/>
      <c r="AS707" s="1262"/>
      <c r="AT707" s="1263"/>
      <c r="AU707" s="587">
        <f t="shared" si="88"/>
        <v>0</v>
      </c>
      <c r="AW707" s="1260">
        <v>180</v>
      </c>
      <c r="AX707" s="1261"/>
      <c r="AY707" s="1262"/>
      <c r="AZ707" s="1263"/>
      <c r="BA707" s="587">
        <f t="shared" si="89"/>
        <v>0</v>
      </c>
    </row>
    <row r="708" spans="1:53" s="17" customFormat="1" ht="16.75" customHeight="1" outlineLevel="2">
      <c r="A708" s="1260">
        <v>181</v>
      </c>
      <c r="B708" s="1261"/>
      <c r="C708" s="1262"/>
      <c r="D708" s="1263"/>
      <c r="E708" s="587">
        <f t="shared" si="81"/>
        <v>0</v>
      </c>
      <c r="G708" s="1260">
        <v>181</v>
      </c>
      <c r="H708" s="1261"/>
      <c r="I708" s="1262"/>
      <c r="J708" s="1263"/>
      <c r="K708" s="587">
        <f t="shared" si="82"/>
        <v>0</v>
      </c>
      <c r="M708" s="1260">
        <v>181</v>
      </c>
      <c r="N708" s="1261"/>
      <c r="O708" s="1262"/>
      <c r="P708" s="1263"/>
      <c r="Q708" s="587">
        <f t="shared" si="83"/>
        <v>0</v>
      </c>
      <c r="S708" s="1260">
        <v>181</v>
      </c>
      <c r="T708" s="1261"/>
      <c r="U708" s="1262"/>
      <c r="V708" s="1263"/>
      <c r="W708" s="587">
        <f t="shared" si="84"/>
        <v>0</v>
      </c>
      <c r="Y708" s="1260">
        <v>181</v>
      </c>
      <c r="Z708" s="1261"/>
      <c r="AA708" s="1262"/>
      <c r="AB708" s="1263"/>
      <c r="AC708" s="587">
        <f t="shared" si="85"/>
        <v>0</v>
      </c>
      <c r="AE708" s="1260">
        <v>181</v>
      </c>
      <c r="AF708" s="1261"/>
      <c r="AG708" s="1262"/>
      <c r="AH708" s="1263"/>
      <c r="AI708" s="587">
        <f t="shared" si="86"/>
        <v>0</v>
      </c>
      <c r="AK708" s="1260">
        <v>181</v>
      </c>
      <c r="AL708" s="1261"/>
      <c r="AM708" s="1262"/>
      <c r="AN708" s="1263"/>
      <c r="AO708" s="587">
        <f t="shared" si="87"/>
        <v>0</v>
      </c>
      <c r="AQ708" s="1260">
        <v>181</v>
      </c>
      <c r="AR708" s="1261"/>
      <c r="AS708" s="1262"/>
      <c r="AT708" s="1263"/>
      <c r="AU708" s="587">
        <f t="shared" si="88"/>
        <v>0</v>
      </c>
      <c r="AW708" s="1260">
        <v>181</v>
      </c>
      <c r="AX708" s="1261"/>
      <c r="AY708" s="1262"/>
      <c r="AZ708" s="1263"/>
      <c r="BA708" s="587">
        <f t="shared" si="89"/>
        <v>0</v>
      </c>
    </row>
    <row r="709" spans="1:53" s="17" customFormat="1" ht="16.75" customHeight="1" outlineLevel="2">
      <c r="A709" s="1260">
        <v>182</v>
      </c>
      <c r="B709" s="1261"/>
      <c r="C709" s="1262"/>
      <c r="D709" s="1263"/>
      <c r="E709" s="587">
        <f t="shared" si="81"/>
        <v>0</v>
      </c>
      <c r="G709" s="1260">
        <v>182</v>
      </c>
      <c r="H709" s="1261"/>
      <c r="I709" s="1262"/>
      <c r="J709" s="1263"/>
      <c r="K709" s="587">
        <f t="shared" si="82"/>
        <v>0</v>
      </c>
      <c r="M709" s="1260">
        <v>182</v>
      </c>
      <c r="N709" s="1261"/>
      <c r="O709" s="1262"/>
      <c r="P709" s="1263"/>
      <c r="Q709" s="587">
        <f t="shared" si="83"/>
        <v>0</v>
      </c>
      <c r="S709" s="1260">
        <v>182</v>
      </c>
      <c r="T709" s="1261"/>
      <c r="U709" s="1262"/>
      <c r="V709" s="1263"/>
      <c r="W709" s="587">
        <f t="shared" si="84"/>
        <v>0</v>
      </c>
      <c r="Y709" s="1260">
        <v>182</v>
      </c>
      <c r="Z709" s="1261"/>
      <c r="AA709" s="1262"/>
      <c r="AB709" s="1263"/>
      <c r="AC709" s="587">
        <f t="shared" si="85"/>
        <v>0</v>
      </c>
      <c r="AE709" s="1260">
        <v>182</v>
      </c>
      <c r="AF709" s="1261"/>
      <c r="AG709" s="1262"/>
      <c r="AH709" s="1263"/>
      <c r="AI709" s="587">
        <f t="shared" si="86"/>
        <v>0</v>
      </c>
      <c r="AK709" s="1260">
        <v>182</v>
      </c>
      <c r="AL709" s="1261"/>
      <c r="AM709" s="1262"/>
      <c r="AN709" s="1263"/>
      <c r="AO709" s="587">
        <f t="shared" si="87"/>
        <v>0</v>
      </c>
      <c r="AQ709" s="1260">
        <v>182</v>
      </c>
      <c r="AR709" s="1261"/>
      <c r="AS709" s="1262"/>
      <c r="AT709" s="1263"/>
      <c r="AU709" s="587">
        <f t="shared" si="88"/>
        <v>0</v>
      </c>
      <c r="AW709" s="1260">
        <v>182</v>
      </c>
      <c r="AX709" s="1261"/>
      <c r="AY709" s="1262"/>
      <c r="AZ709" s="1263"/>
      <c r="BA709" s="587">
        <f t="shared" si="89"/>
        <v>0</v>
      </c>
    </row>
    <row r="710" spans="1:53" s="17" customFormat="1" ht="16.75" customHeight="1" outlineLevel="2">
      <c r="A710" s="1260">
        <v>183</v>
      </c>
      <c r="B710" s="1261"/>
      <c r="C710" s="1262"/>
      <c r="D710" s="1263"/>
      <c r="E710" s="587">
        <f t="shared" si="81"/>
        <v>0</v>
      </c>
      <c r="G710" s="1260">
        <v>183</v>
      </c>
      <c r="H710" s="1261"/>
      <c r="I710" s="1262"/>
      <c r="J710" s="1263"/>
      <c r="K710" s="587">
        <f t="shared" si="82"/>
        <v>0</v>
      </c>
      <c r="M710" s="1260">
        <v>183</v>
      </c>
      <c r="N710" s="1261"/>
      <c r="O710" s="1262"/>
      <c r="P710" s="1263"/>
      <c r="Q710" s="587">
        <f t="shared" si="83"/>
        <v>0</v>
      </c>
      <c r="S710" s="1260">
        <v>183</v>
      </c>
      <c r="T710" s="1261"/>
      <c r="U710" s="1262"/>
      <c r="V710" s="1263"/>
      <c r="W710" s="587">
        <f t="shared" si="84"/>
        <v>0</v>
      </c>
      <c r="Y710" s="1260">
        <v>183</v>
      </c>
      <c r="Z710" s="1261"/>
      <c r="AA710" s="1262"/>
      <c r="AB710" s="1263"/>
      <c r="AC710" s="587">
        <f t="shared" si="85"/>
        <v>0</v>
      </c>
      <c r="AE710" s="1260">
        <v>183</v>
      </c>
      <c r="AF710" s="1261"/>
      <c r="AG710" s="1262"/>
      <c r="AH710" s="1263"/>
      <c r="AI710" s="587">
        <f t="shared" si="86"/>
        <v>0</v>
      </c>
      <c r="AK710" s="1260">
        <v>183</v>
      </c>
      <c r="AL710" s="1261"/>
      <c r="AM710" s="1262"/>
      <c r="AN710" s="1263"/>
      <c r="AO710" s="587">
        <f t="shared" si="87"/>
        <v>0</v>
      </c>
      <c r="AQ710" s="1260">
        <v>183</v>
      </c>
      <c r="AR710" s="1261"/>
      <c r="AS710" s="1262"/>
      <c r="AT710" s="1263"/>
      <c r="AU710" s="587">
        <f t="shared" si="88"/>
        <v>0</v>
      </c>
      <c r="AW710" s="1260">
        <v>183</v>
      </c>
      <c r="AX710" s="1261"/>
      <c r="AY710" s="1262"/>
      <c r="AZ710" s="1263"/>
      <c r="BA710" s="587">
        <f t="shared" si="89"/>
        <v>0</v>
      </c>
    </row>
    <row r="711" spans="1:53" s="17" customFormat="1" ht="16.75" customHeight="1" outlineLevel="2">
      <c r="A711" s="1260">
        <v>184</v>
      </c>
      <c r="B711" s="1261"/>
      <c r="C711" s="1262"/>
      <c r="D711" s="1263"/>
      <c r="E711" s="587">
        <f t="shared" si="81"/>
        <v>0</v>
      </c>
      <c r="G711" s="1260">
        <v>184</v>
      </c>
      <c r="H711" s="1261"/>
      <c r="I711" s="1262"/>
      <c r="J711" s="1263"/>
      <c r="K711" s="587">
        <f t="shared" si="82"/>
        <v>0</v>
      </c>
      <c r="M711" s="1260">
        <v>184</v>
      </c>
      <c r="N711" s="1261"/>
      <c r="O711" s="1262"/>
      <c r="P711" s="1263"/>
      <c r="Q711" s="587">
        <f t="shared" si="83"/>
        <v>0</v>
      </c>
      <c r="S711" s="1260">
        <v>184</v>
      </c>
      <c r="T711" s="1261"/>
      <c r="U711" s="1262"/>
      <c r="V711" s="1263"/>
      <c r="W711" s="587">
        <f t="shared" si="84"/>
        <v>0</v>
      </c>
      <c r="Y711" s="1260">
        <v>184</v>
      </c>
      <c r="Z711" s="1261"/>
      <c r="AA711" s="1262"/>
      <c r="AB711" s="1263"/>
      <c r="AC711" s="587">
        <f t="shared" si="85"/>
        <v>0</v>
      </c>
      <c r="AE711" s="1260">
        <v>184</v>
      </c>
      <c r="AF711" s="1261"/>
      <c r="AG711" s="1262"/>
      <c r="AH711" s="1263"/>
      <c r="AI711" s="587">
        <f t="shared" si="86"/>
        <v>0</v>
      </c>
      <c r="AK711" s="1260">
        <v>184</v>
      </c>
      <c r="AL711" s="1261"/>
      <c r="AM711" s="1262"/>
      <c r="AN711" s="1263"/>
      <c r="AO711" s="587">
        <f t="shared" si="87"/>
        <v>0</v>
      </c>
      <c r="AQ711" s="1260">
        <v>184</v>
      </c>
      <c r="AR711" s="1261"/>
      <c r="AS711" s="1262"/>
      <c r="AT711" s="1263"/>
      <c r="AU711" s="587">
        <f t="shared" si="88"/>
        <v>0</v>
      </c>
      <c r="AW711" s="1260">
        <v>184</v>
      </c>
      <c r="AX711" s="1261"/>
      <c r="AY711" s="1262"/>
      <c r="AZ711" s="1263"/>
      <c r="BA711" s="587">
        <f t="shared" si="89"/>
        <v>0</v>
      </c>
    </row>
    <row r="712" spans="1:53" s="17" customFormat="1" ht="16.75" customHeight="1" outlineLevel="2">
      <c r="A712" s="1260">
        <v>185</v>
      </c>
      <c r="B712" s="1261"/>
      <c r="C712" s="1262"/>
      <c r="D712" s="1263"/>
      <c r="E712" s="587">
        <f t="shared" si="81"/>
        <v>0</v>
      </c>
      <c r="G712" s="1260">
        <v>185</v>
      </c>
      <c r="H712" s="1261"/>
      <c r="I712" s="1262"/>
      <c r="J712" s="1263"/>
      <c r="K712" s="587">
        <f t="shared" si="82"/>
        <v>0</v>
      </c>
      <c r="M712" s="1260">
        <v>185</v>
      </c>
      <c r="N712" s="1261"/>
      <c r="O712" s="1262"/>
      <c r="P712" s="1263"/>
      <c r="Q712" s="587">
        <f t="shared" si="83"/>
        <v>0</v>
      </c>
      <c r="S712" s="1260">
        <v>185</v>
      </c>
      <c r="T712" s="1261"/>
      <c r="U712" s="1262"/>
      <c r="V712" s="1263"/>
      <c r="W712" s="587">
        <f t="shared" si="84"/>
        <v>0</v>
      </c>
      <c r="Y712" s="1260">
        <v>185</v>
      </c>
      <c r="Z712" s="1261"/>
      <c r="AA712" s="1262"/>
      <c r="AB712" s="1263"/>
      <c r="AC712" s="587">
        <f t="shared" si="85"/>
        <v>0</v>
      </c>
      <c r="AE712" s="1260">
        <v>185</v>
      </c>
      <c r="AF712" s="1261"/>
      <c r="AG712" s="1262"/>
      <c r="AH712" s="1263"/>
      <c r="AI712" s="587">
        <f t="shared" si="86"/>
        <v>0</v>
      </c>
      <c r="AK712" s="1260">
        <v>185</v>
      </c>
      <c r="AL712" s="1261"/>
      <c r="AM712" s="1262"/>
      <c r="AN712" s="1263"/>
      <c r="AO712" s="587">
        <f t="shared" si="87"/>
        <v>0</v>
      </c>
      <c r="AQ712" s="1260">
        <v>185</v>
      </c>
      <c r="AR712" s="1261"/>
      <c r="AS712" s="1262"/>
      <c r="AT712" s="1263"/>
      <c r="AU712" s="587">
        <f t="shared" si="88"/>
        <v>0</v>
      </c>
      <c r="AW712" s="1260">
        <v>185</v>
      </c>
      <c r="AX712" s="1261"/>
      <c r="AY712" s="1262"/>
      <c r="AZ712" s="1263"/>
      <c r="BA712" s="587">
        <f t="shared" si="89"/>
        <v>0</v>
      </c>
    </row>
    <row r="713" spans="1:53" s="17" customFormat="1" ht="16.75" customHeight="1" outlineLevel="2">
      <c r="A713" s="1260">
        <v>186</v>
      </c>
      <c r="B713" s="1261"/>
      <c r="C713" s="1262"/>
      <c r="D713" s="1263"/>
      <c r="E713" s="587">
        <f t="shared" si="81"/>
        <v>0</v>
      </c>
      <c r="G713" s="1260">
        <v>186</v>
      </c>
      <c r="H713" s="1261"/>
      <c r="I713" s="1262"/>
      <c r="J713" s="1263"/>
      <c r="K713" s="587">
        <f t="shared" si="82"/>
        <v>0</v>
      </c>
      <c r="M713" s="1260">
        <v>186</v>
      </c>
      <c r="N713" s="1261"/>
      <c r="O713" s="1262"/>
      <c r="P713" s="1263"/>
      <c r="Q713" s="587">
        <f t="shared" si="83"/>
        <v>0</v>
      </c>
      <c r="S713" s="1260">
        <v>186</v>
      </c>
      <c r="T713" s="1261"/>
      <c r="U713" s="1262"/>
      <c r="V713" s="1263"/>
      <c r="W713" s="587">
        <f t="shared" si="84"/>
        <v>0</v>
      </c>
      <c r="Y713" s="1260">
        <v>186</v>
      </c>
      <c r="Z713" s="1261"/>
      <c r="AA713" s="1262"/>
      <c r="AB713" s="1263"/>
      <c r="AC713" s="587">
        <f t="shared" si="85"/>
        <v>0</v>
      </c>
      <c r="AE713" s="1260">
        <v>186</v>
      </c>
      <c r="AF713" s="1261"/>
      <c r="AG713" s="1262"/>
      <c r="AH713" s="1263"/>
      <c r="AI713" s="587">
        <f t="shared" si="86"/>
        <v>0</v>
      </c>
      <c r="AK713" s="1260">
        <v>186</v>
      </c>
      <c r="AL713" s="1261"/>
      <c r="AM713" s="1262"/>
      <c r="AN713" s="1263"/>
      <c r="AO713" s="587">
        <f t="shared" si="87"/>
        <v>0</v>
      </c>
      <c r="AQ713" s="1260">
        <v>186</v>
      </c>
      <c r="AR713" s="1261"/>
      <c r="AS713" s="1262"/>
      <c r="AT713" s="1263"/>
      <c r="AU713" s="587">
        <f t="shared" si="88"/>
        <v>0</v>
      </c>
      <c r="AW713" s="1260">
        <v>186</v>
      </c>
      <c r="AX713" s="1261"/>
      <c r="AY713" s="1262"/>
      <c r="AZ713" s="1263"/>
      <c r="BA713" s="587">
        <f t="shared" si="89"/>
        <v>0</v>
      </c>
    </row>
    <row r="714" spans="1:53" s="17" customFormat="1" ht="16.75" customHeight="1" outlineLevel="2">
      <c r="A714" s="1260">
        <v>187</v>
      </c>
      <c r="B714" s="1261"/>
      <c r="C714" s="1262"/>
      <c r="D714" s="1263"/>
      <c r="E714" s="587">
        <f t="shared" si="81"/>
        <v>0</v>
      </c>
      <c r="G714" s="1260">
        <v>187</v>
      </c>
      <c r="H714" s="1261"/>
      <c r="I714" s="1262"/>
      <c r="J714" s="1263"/>
      <c r="K714" s="587">
        <f t="shared" si="82"/>
        <v>0</v>
      </c>
      <c r="M714" s="1260">
        <v>187</v>
      </c>
      <c r="N714" s="1261"/>
      <c r="O714" s="1262"/>
      <c r="P714" s="1263"/>
      <c r="Q714" s="587">
        <f t="shared" si="83"/>
        <v>0</v>
      </c>
      <c r="S714" s="1260">
        <v>187</v>
      </c>
      <c r="T714" s="1261"/>
      <c r="U714" s="1262"/>
      <c r="V714" s="1263"/>
      <c r="W714" s="587">
        <f t="shared" si="84"/>
        <v>0</v>
      </c>
      <c r="Y714" s="1260">
        <v>187</v>
      </c>
      <c r="Z714" s="1261"/>
      <c r="AA714" s="1262"/>
      <c r="AB714" s="1263"/>
      <c r="AC714" s="587">
        <f t="shared" si="85"/>
        <v>0</v>
      </c>
      <c r="AE714" s="1260">
        <v>187</v>
      </c>
      <c r="AF714" s="1261"/>
      <c r="AG714" s="1262"/>
      <c r="AH714" s="1263"/>
      <c r="AI714" s="587">
        <f t="shared" si="86"/>
        <v>0</v>
      </c>
      <c r="AK714" s="1260">
        <v>187</v>
      </c>
      <c r="AL714" s="1261"/>
      <c r="AM714" s="1262"/>
      <c r="AN714" s="1263"/>
      <c r="AO714" s="587">
        <f t="shared" si="87"/>
        <v>0</v>
      </c>
      <c r="AQ714" s="1260">
        <v>187</v>
      </c>
      <c r="AR714" s="1261"/>
      <c r="AS714" s="1262"/>
      <c r="AT714" s="1263"/>
      <c r="AU714" s="587">
        <f t="shared" si="88"/>
        <v>0</v>
      </c>
      <c r="AW714" s="1260">
        <v>187</v>
      </c>
      <c r="AX714" s="1261"/>
      <c r="AY714" s="1262"/>
      <c r="AZ714" s="1263"/>
      <c r="BA714" s="587">
        <f t="shared" si="89"/>
        <v>0</v>
      </c>
    </row>
    <row r="715" spans="1:53" s="17" customFormat="1" ht="16.75" customHeight="1" outlineLevel="2">
      <c r="A715" s="1260">
        <v>188</v>
      </c>
      <c r="B715" s="1261"/>
      <c r="C715" s="1262"/>
      <c r="D715" s="1263"/>
      <c r="E715" s="587">
        <f t="shared" si="81"/>
        <v>0</v>
      </c>
      <c r="G715" s="1260">
        <v>188</v>
      </c>
      <c r="H715" s="1261"/>
      <c r="I715" s="1262"/>
      <c r="J715" s="1263"/>
      <c r="K715" s="587">
        <f t="shared" si="82"/>
        <v>0</v>
      </c>
      <c r="M715" s="1260">
        <v>188</v>
      </c>
      <c r="N715" s="1261"/>
      <c r="O715" s="1262"/>
      <c r="P715" s="1263"/>
      <c r="Q715" s="587">
        <f t="shared" si="83"/>
        <v>0</v>
      </c>
      <c r="S715" s="1260">
        <v>188</v>
      </c>
      <c r="T715" s="1261"/>
      <c r="U715" s="1262"/>
      <c r="V715" s="1263"/>
      <c r="W715" s="587">
        <f t="shared" si="84"/>
        <v>0</v>
      </c>
      <c r="Y715" s="1260">
        <v>188</v>
      </c>
      <c r="Z715" s="1261"/>
      <c r="AA715" s="1262"/>
      <c r="AB715" s="1263"/>
      <c r="AC715" s="587">
        <f t="shared" si="85"/>
        <v>0</v>
      </c>
      <c r="AE715" s="1260">
        <v>188</v>
      </c>
      <c r="AF715" s="1261"/>
      <c r="AG715" s="1262"/>
      <c r="AH715" s="1263"/>
      <c r="AI715" s="587">
        <f t="shared" si="86"/>
        <v>0</v>
      </c>
      <c r="AK715" s="1260">
        <v>188</v>
      </c>
      <c r="AL715" s="1261"/>
      <c r="AM715" s="1262"/>
      <c r="AN715" s="1263"/>
      <c r="AO715" s="587">
        <f t="shared" si="87"/>
        <v>0</v>
      </c>
      <c r="AQ715" s="1260">
        <v>188</v>
      </c>
      <c r="AR715" s="1261"/>
      <c r="AS715" s="1262"/>
      <c r="AT715" s="1263"/>
      <c r="AU715" s="587">
        <f t="shared" si="88"/>
        <v>0</v>
      </c>
      <c r="AW715" s="1260">
        <v>188</v>
      </c>
      <c r="AX715" s="1261"/>
      <c r="AY715" s="1262"/>
      <c r="AZ715" s="1263"/>
      <c r="BA715" s="587">
        <f t="shared" si="89"/>
        <v>0</v>
      </c>
    </row>
    <row r="716" spans="1:53" s="17" customFormat="1" ht="16.75" customHeight="1" outlineLevel="2">
      <c r="A716" s="1260">
        <v>189</v>
      </c>
      <c r="B716" s="1261"/>
      <c r="C716" s="1262"/>
      <c r="D716" s="1263"/>
      <c r="E716" s="587">
        <f t="shared" si="81"/>
        <v>0</v>
      </c>
      <c r="G716" s="1260">
        <v>189</v>
      </c>
      <c r="H716" s="1261"/>
      <c r="I716" s="1262"/>
      <c r="J716" s="1263"/>
      <c r="K716" s="587">
        <f t="shared" si="82"/>
        <v>0</v>
      </c>
      <c r="M716" s="1260">
        <v>189</v>
      </c>
      <c r="N716" s="1261"/>
      <c r="O716" s="1262"/>
      <c r="P716" s="1263"/>
      <c r="Q716" s="587">
        <f t="shared" si="83"/>
        <v>0</v>
      </c>
      <c r="S716" s="1260">
        <v>189</v>
      </c>
      <c r="T716" s="1261"/>
      <c r="U716" s="1262"/>
      <c r="V716" s="1263"/>
      <c r="W716" s="587">
        <f t="shared" si="84"/>
        <v>0</v>
      </c>
      <c r="Y716" s="1260">
        <v>189</v>
      </c>
      <c r="Z716" s="1261"/>
      <c r="AA716" s="1262"/>
      <c r="AB716" s="1263"/>
      <c r="AC716" s="587">
        <f t="shared" si="85"/>
        <v>0</v>
      </c>
      <c r="AE716" s="1260">
        <v>189</v>
      </c>
      <c r="AF716" s="1261"/>
      <c r="AG716" s="1262"/>
      <c r="AH716" s="1263"/>
      <c r="AI716" s="587">
        <f t="shared" si="86"/>
        <v>0</v>
      </c>
      <c r="AK716" s="1260">
        <v>189</v>
      </c>
      <c r="AL716" s="1261"/>
      <c r="AM716" s="1262"/>
      <c r="AN716" s="1263"/>
      <c r="AO716" s="587">
        <f t="shared" si="87"/>
        <v>0</v>
      </c>
      <c r="AQ716" s="1260">
        <v>189</v>
      </c>
      <c r="AR716" s="1261"/>
      <c r="AS716" s="1262"/>
      <c r="AT716" s="1263"/>
      <c r="AU716" s="587">
        <f t="shared" si="88"/>
        <v>0</v>
      </c>
      <c r="AW716" s="1260">
        <v>189</v>
      </c>
      <c r="AX716" s="1261"/>
      <c r="AY716" s="1262"/>
      <c r="AZ716" s="1263"/>
      <c r="BA716" s="587">
        <f t="shared" si="89"/>
        <v>0</v>
      </c>
    </row>
    <row r="717" spans="1:53" s="17" customFormat="1" ht="16.75" customHeight="1" outlineLevel="2">
      <c r="A717" s="1260">
        <v>190</v>
      </c>
      <c r="B717" s="1261"/>
      <c r="C717" s="1262"/>
      <c r="D717" s="1263"/>
      <c r="E717" s="587">
        <f t="shared" si="81"/>
        <v>0</v>
      </c>
      <c r="G717" s="1260">
        <v>190</v>
      </c>
      <c r="H717" s="1261"/>
      <c r="I717" s="1262"/>
      <c r="J717" s="1263"/>
      <c r="K717" s="587">
        <f t="shared" si="82"/>
        <v>0</v>
      </c>
      <c r="M717" s="1260">
        <v>190</v>
      </c>
      <c r="N717" s="1261"/>
      <c r="O717" s="1262"/>
      <c r="P717" s="1263"/>
      <c r="Q717" s="587">
        <f t="shared" si="83"/>
        <v>0</v>
      </c>
      <c r="S717" s="1260">
        <v>190</v>
      </c>
      <c r="T717" s="1261"/>
      <c r="U717" s="1262"/>
      <c r="V717" s="1263"/>
      <c r="W717" s="587">
        <f t="shared" si="84"/>
        <v>0</v>
      </c>
      <c r="Y717" s="1260">
        <v>190</v>
      </c>
      <c r="Z717" s="1261"/>
      <c r="AA717" s="1262"/>
      <c r="AB717" s="1263"/>
      <c r="AC717" s="587">
        <f t="shared" si="85"/>
        <v>0</v>
      </c>
      <c r="AE717" s="1260">
        <v>190</v>
      </c>
      <c r="AF717" s="1261"/>
      <c r="AG717" s="1262"/>
      <c r="AH717" s="1263"/>
      <c r="AI717" s="587">
        <f t="shared" si="86"/>
        <v>0</v>
      </c>
      <c r="AK717" s="1260">
        <v>190</v>
      </c>
      <c r="AL717" s="1261"/>
      <c r="AM717" s="1262"/>
      <c r="AN717" s="1263"/>
      <c r="AO717" s="587">
        <f t="shared" si="87"/>
        <v>0</v>
      </c>
      <c r="AQ717" s="1260">
        <v>190</v>
      </c>
      <c r="AR717" s="1261"/>
      <c r="AS717" s="1262"/>
      <c r="AT717" s="1263"/>
      <c r="AU717" s="587">
        <f t="shared" si="88"/>
        <v>0</v>
      </c>
      <c r="AW717" s="1260">
        <v>190</v>
      </c>
      <c r="AX717" s="1261"/>
      <c r="AY717" s="1262"/>
      <c r="AZ717" s="1263"/>
      <c r="BA717" s="587">
        <f t="shared" si="89"/>
        <v>0</v>
      </c>
    </row>
    <row r="718" spans="1:53" s="17" customFormat="1" ht="16.75" customHeight="1" outlineLevel="2">
      <c r="A718" s="1260">
        <v>191</v>
      </c>
      <c r="B718" s="1261"/>
      <c r="C718" s="1262"/>
      <c r="D718" s="1263"/>
      <c r="E718" s="587">
        <f t="shared" si="81"/>
        <v>0</v>
      </c>
      <c r="G718" s="1260">
        <v>191</v>
      </c>
      <c r="H718" s="1261"/>
      <c r="I718" s="1262"/>
      <c r="J718" s="1263"/>
      <c r="K718" s="587">
        <f t="shared" si="82"/>
        <v>0</v>
      </c>
      <c r="M718" s="1260">
        <v>191</v>
      </c>
      <c r="N718" s="1261"/>
      <c r="O718" s="1262"/>
      <c r="P718" s="1263"/>
      <c r="Q718" s="587">
        <f t="shared" si="83"/>
        <v>0</v>
      </c>
      <c r="S718" s="1260">
        <v>191</v>
      </c>
      <c r="T718" s="1261"/>
      <c r="U718" s="1262"/>
      <c r="V718" s="1263"/>
      <c r="W718" s="587">
        <f t="shared" si="84"/>
        <v>0</v>
      </c>
      <c r="Y718" s="1260">
        <v>191</v>
      </c>
      <c r="Z718" s="1261"/>
      <c r="AA718" s="1262"/>
      <c r="AB718" s="1263"/>
      <c r="AC718" s="587">
        <f t="shared" si="85"/>
        <v>0</v>
      </c>
      <c r="AE718" s="1260">
        <v>191</v>
      </c>
      <c r="AF718" s="1261"/>
      <c r="AG718" s="1262"/>
      <c r="AH718" s="1263"/>
      <c r="AI718" s="587">
        <f t="shared" si="86"/>
        <v>0</v>
      </c>
      <c r="AK718" s="1260">
        <v>191</v>
      </c>
      <c r="AL718" s="1261"/>
      <c r="AM718" s="1262"/>
      <c r="AN718" s="1263"/>
      <c r="AO718" s="587">
        <f t="shared" si="87"/>
        <v>0</v>
      </c>
      <c r="AQ718" s="1260">
        <v>191</v>
      </c>
      <c r="AR718" s="1261"/>
      <c r="AS718" s="1262"/>
      <c r="AT718" s="1263"/>
      <c r="AU718" s="587">
        <f t="shared" si="88"/>
        <v>0</v>
      </c>
      <c r="AW718" s="1260">
        <v>191</v>
      </c>
      <c r="AX718" s="1261"/>
      <c r="AY718" s="1262"/>
      <c r="AZ718" s="1263"/>
      <c r="BA718" s="587">
        <f t="shared" si="89"/>
        <v>0</v>
      </c>
    </row>
    <row r="719" spans="1:53" s="17" customFormat="1" ht="16.75" customHeight="1" outlineLevel="2">
      <c r="A719" s="1260">
        <v>192</v>
      </c>
      <c r="B719" s="1261"/>
      <c r="C719" s="1262"/>
      <c r="D719" s="1263"/>
      <c r="E719" s="587">
        <f t="shared" si="81"/>
        <v>0</v>
      </c>
      <c r="G719" s="1260">
        <v>192</v>
      </c>
      <c r="H719" s="1261"/>
      <c r="I719" s="1262"/>
      <c r="J719" s="1263"/>
      <c r="K719" s="587">
        <f t="shared" si="82"/>
        <v>0</v>
      </c>
      <c r="M719" s="1260">
        <v>192</v>
      </c>
      <c r="N719" s="1261"/>
      <c r="O719" s="1262"/>
      <c r="P719" s="1263"/>
      <c r="Q719" s="587">
        <f t="shared" si="83"/>
        <v>0</v>
      </c>
      <c r="S719" s="1260">
        <v>192</v>
      </c>
      <c r="T719" s="1261"/>
      <c r="U719" s="1262"/>
      <c r="V719" s="1263"/>
      <c r="W719" s="587">
        <f t="shared" si="84"/>
        <v>0</v>
      </c>
      <c r="Y719" s="1260">
        <v>192</v>
      </c>
      <c r="Z719" s="1261"/>
      <c r="AA719" s="1262"/>
      <c r="AB719" s="1263"/>
      <c r="AC719" s="587">
        <f t="shared" si="85"/>
        <v>0</v>
      </c>
      <c r="AE719" s="1260">
        <v>192</v>
      </c>
      <c r="AF719" s="1261"/>
      <c r="AG719" s="1262"/>
      <c r="AH719" s="1263"/>
      <c r="AI719" s="587">
        <f t="shared" si="86"/>
        <v>0</v>
      </c>
      <c r="AK719" s="1260">
        <v>192</v>
      </c>
      <c r="AL719" s="1261"/>
      <c r="AM719" s="1262"/>
      <c r="AN719" s="1263"/>
      <c r="AO719" s="587">
        <f t="shared" si="87"/>
        <v>0</v>
      </c>
      <c r="AQ719" s="1260">
        <v>192</v>
      </c>
      <c r="AR719" s="1261"/>
      <c r="AS719" s="1262"/>
      <c r="AT719" s="1263"/>
      <c r="AU719" s="587">
        <f t="shared" si="88"/>
        <v>0</v>
      </c>
      <c r="AW719" s="1260">
        <v>192</v>
      </c>
      <c r="AX719" s="1261"/>
      <c r="AY719" s="1262"/>
      <c r="AZ719" s="1263"/>
      <c r="BA719" s="587">
        <f t="shared" si="89"/>
        <v>0</v>
      </c>
    </row>
    <row r="720" spans="1:53" s="17" customFormat="1" ht="16.75" customHeight="1" outlineLevel="2">
      <c r="A720" s="1260">
        <v>193</v>
      </c>
      <c r="B720" s="1261"/>
      <c r="C720" s="1262"/>
      <c r="D720" s="1263"/>
      <c r="E720" s="587">
        <f t="shared" si="81"/>
        <v>0</v>
      </c>
      <c r="G720" s="1260">
        <v>193</v>
      </c>
      <c r="H720" s="1261"/>
      <c r="I720" s="1262"/>
      <c r="J720" s="1263"/>
      <c r="K720" s="587">
        <f t="shared" si="82"/>
        <v>0</v>
      </c>
      <c r="M720" s="1260">
        <v>193</v>
      </c>
      <c r="N720" s="1261"/>
      <c r="O720" s="1262"/>
      <c r="P720" s="1263"/>
      <c r="Q720" s="587">
        <f t="shared" si="83"/>
        <v>0</v>
      </c>
      <c r="S720" s="1260">
        <v>193</v>
      </c>
      <c r="T720" s="1261"/>
      <c r="U720" s="1262"/>
      <c r="V720" s="1263"/>
      <c r="W720" s="587">
        <f t="shared" si="84"/>
        <v>0</v>
      </c>
      <c r="Y720" s="1260">
        <v>193</v>
      </c>
      <c r="Z720" s="1261"/>
      <c r="AA720" s="1262"/>
      <c r="AB720" s="1263"/>
      <c r="AC720" s="587">
        <f t="shared" si="85"/>
        <v>0</v>
      </c>
      <c r="AE720" s="1260">
        <v>193</v>
      </c>
      <c r="AF720" s="1261"/>
      <c r="AG720" s="1262"/>
      <c r="AH720" s="1263"/>
      <c r="AI720" s="587">
        <f t="shared" si="86"/>
        <v>0</v>
      </c>
      <c r="AK720" s="1260">
        <v>193</v>
      </c>
      <c r="AL720" s="1261"/>
      <c r="AM720" s="1262"/>
      <c r="AN720" s="1263"/>
      <c r="AO720" s="587">
        <f t="shared" si="87"/>
        <v>0</v>
      </c>
      <c r="AQ720" s="1260">
        <v>193</v>
      </c>
      <c r="AR720" s="1261"/>
      <c r="AS720" s="1262"/>
      <c r="AT720" s="1263"/>
      <c r="AU720" s="587">
        <f t="shared" si="88"/>
        <v>0</v>
      </c>
      <c r="AW720" s="1260">
        <v>193</v>
      </c>
      <c r="AX720" s="1261"/>
      <c r="AY720" s="1262"/>
      <c r="AZ720" s="1263"/>
      <c r="BA720" s="587">
        <f t="shared" si="89"/>
        <v>0</v>
      </c>
    </row>
    <row r="721" spans="1:53" s="17" customFormat="1" ht="16.75" customHeight="1" outlineLevel="2">
      <c r="A721" s="1260">
        <v>194</v>
      </c>
      <c r="B721" s="1261"/>
      <c r="C721" s="1262"/>
      <c r="D721" s="1263"/>
      <c r="E721" s="587">
        <f t="shared" si="81"/>
        <v>0</v>
      </c>
      <c r="G721" s="1260">
        <v>194</v>
      </c>
      <c r="H721" s="1261"/>
      <c r="I721" s="1262"/>
      <c r="J721" s="1263"/>
      <c r="K721" s="587">
        <f t="shared" si="82"/>
        <v>0</v>
      </c>
      <c r="M721" s="1260">
        <v>194</v>
      </c>
      <c r="N721" s="1261"/>
      <c r="O721" s="1262"/>
      <c r="P721" s="1263"/>
      <c r="Q721" s="587">
        <f t="shared" si="83"/>
        <v>0</v>
      </c>
      <c r="S721" s="1260">
        <v>194</v>
      </c>
      <c r="T721" s="1261"/>
      <c r="U721" s="1262"/>
      <c r="V721" s="1263"/>
      <c r="W721" s="587">
        <f t="shared" si="84"/>
        <v>0</v>
      </c>
      <c r="Y721" s="1260">
        <v>194</v>
      </c>
      <c r="Z721" s="1261"/>
      <c r="AA721" s="1262"/>
      <c r="AB721" s="1263"/>
      <c r="AC721" s="587">
        <f t="shared" si="85"/>
        <v>0</v>
      </c>
      <c r="AE721" s="1260">
        <v>194</v>
      </c>
      <c r="AF721" s="1261"/>
      <c r="AG721" s="1262"/>
      <c r="AH721" s="1263"/>
      <c r="AI721" s="587">
        <f t="shared" si="86"/>
        <v>0</v>
      </c>
      <c r="AK721" s="1260">
        <v>194</v>
      </c>
      <c r="AL721" s="1261"/>
      <c r="AM721" s="1262"/>
      <c r="AN721" s="1263"/>
      <c r="AO721" s="587">
        <f t="shared" si="87"/>
        <v>0</v>
      </c>
      <c r="AQ721" s="1260">
        <v>194</v>
      </c>
      <c r="AR721" s="1261"/>
      <c r="AS721" s="1262"/>
      <c r="AT721" s="1263"/>
      <c r="AU721" s="587">
        <f t="shared" si="88"/>
        <v>0</v>
      </c>
      <c r="AW721" s="1260">
        <v>194</v>
      </c>
      <c r="AX721" s="1261"/>
      <c r="AY721" s="1262"/>
      <c r="AZ721" s="1263"/>
      <c r="BA721" s="587">
        <f t="shared" si="89"/>
        <v>0</v>
      </c>
    </row>
    <row r="722" spans="1:53" s="17" customFormat="1" ht="16.75" customHeight="1" outlineLevel="2">
      <c r="A722" s="1260">
        <v>195</v>
      </c>
      <c r="B722" s="1261"/>
      <c r="C722" s="1262"/>
      <c r="D722" s="1263"/>
      <c r="E722" s="587">
        <f t="shared" si="81"/>
        <v>0</v>
      </c>
      <c r="G722" s="1260">
        <v>195</v>
      </c>
      <c r="H722" s="1261"/>
      <c r="I722" s="1262"/>
      <c r="J722" s="1263"/>
      <c r="K722" s="587">
        <f t="shared" si="82"/>
        <v>0</v>
      </c>
      <c r="M722" s="1260">
        <v>195</v>
      </c>
      <c r="N722" s="1261"/>
      <c r="O722" s="1262"/>
      <c r="P722" s="1263"/>
      <c r="Q722" s="587">
        <f t="shared" si="83"/>
        <v>0</v>
      </c>
      <c r="S722" s="1260">
        <v>195</v>
      </c>
      <c r="T722" s="1261"/>
      <c r="U722" s="1262"/>
      <c r="V722" s="1263"/>
      <c r="W722" s="587">
        <f t="shared" si="84"/>
        <v>0</v>
      </c>
      <c r="Y722" s="1260">
        <v>195</v>
      </c>
      <c r="Z722" s="1261"/>
      <c r="AA722" s="1262"/>
      <c r="AB722" s="1263"/>
      <c r="AC722" s="587">
        <f t="shared" si="85"/>
        <v>0</v>
      </c>
      <c r="AE722" s="1260">
        <v>195</v>
      </c>
      <c r="AF722" s="1261"/>
      <c r="AG722" s="1262"/>
      <c r="AH722" s="1263"/>
      <c r="AI722" s="587">
        <f t="shared" si="86"/>
        <v>0</v>
      </c>
      <c r="AK722" s="1260">
        <v>195</v>
      </c>
      <c r="AL722" s="1261"/>
      <c r="AM722" s="1262"/>
      <c r="AN722" s="1263"/>
      <c r="AO722" s="587">
        <f t="shared" si="87"/>
        <v>0</v>
      </c>
      <c r="AQ722" s="1260">
        <v>195</v>
      </c>
      <c r="AR722" s="1261"/>
      <c r="AS722" s="1262"/>
      <c r="AT722" s="1263"/>
      <c r="AU722" s="587">
        <f t="shared" si="88"/>
        <v>0</v>
      </c>
      <c r="AW722" s="1260">
        <v>195</v>
      </c>
      <c r="AX722" s="1261"/>
      <c r="AY722" s="1262"/>
      <c r="AZ722" s="1263"/>
      <c r="BA722" s="587">
        <f t="shared" si="89"/>
        <v>0</v>
      </c>
    </row>
    <row r="723" spans="1:53" s="17" customFormat="1" ht="16.75" customHeight="1" outlineLevel="2">
      <c r="A723" s="1260">
        <v>196</v>
      </c>
      <c r="B723" s="1261"/>
      <c r="C723" s="1262"/>
      <c r="D723" s="1263"/>
      <c r="E723" s="587">
        <f t="shared" si="81"/>
        <v>0</v>
      </c>
      <c r="G723" s="1260">
        <v>196</v>
      </c>
      <c r="H723" s="1261"/>
      <c r="I723" s="1262"/>
      <c r="J723" s="1263"/>
      <c r="K723" s="587">
        <f t="shared" si="82"/>
        <v>0</v>
      </c>
      <c r="M723" s="1260">
        <v>196</v>
      </c>
      <c r="N723" s="1261"/>
      <c r="O723" s="1262"/>
      <c r="P723" s="1263"/>
      <c r="Q723" s="587">
        <f t="shared" si="83"/>
        <v>0</v>
      </c>
      <c r="S723" s="1260">
        <v>196</v>
      </c>
      <c r="T723" s="1261"/>
      <c r="U723" s="1262"/>
      <c r="V723" s="1263"/>
      <c r="W723" s="587">
        <f t="shared" si="84"/>
        <v>0</v>
      </c>
      <c r="Y723" s="1260">
        <v>196</v>
      </c>
      <c r="Z723" s="1261"/>
      <c r="AA723" s="1262"/>
      <c r="AB723" s="1263"/>
      <c r="AC723" s="587">
        <f t="shared" si="85"/>
        <v>0</v>
      </c>
      <c r="AE723" s="1260">
        <v>196</v>
      </c>
      <c r="AF723" s="1261"/>
      <c r="AG723" s="1262"/>
      <c r="AH723" s="1263"/>
      <c r="AI723" s="587">
        <f t="shared" si="86"/>
        <v>0</v>
      </c>
      <c r="AK723" s="1260">
        <v>196</v>
      </c>
      <c r="AL723" s="1261"/>
      <c r="AM723" s="1262"/>
      <c r="AN723" s="1263"/>
      <c r="AO723" s="587">
        <f t="shared" si="87"/>
        <v>0</v>
      </c>
      <c r="AQ723" s="1260">
        <v>196</v>
      </c>
      <c r="AR723" s="1261"/>
      <c r="AS723" s="1262"/>
      <c r="AT723" s="1263"/>
      <c r="AU723" s="587">
        <f t="shared" si="88"/>
        <v>0</v>
      </c>
      <c r="AW723" s="1260">
        <v>196</v>
      </c>
      <c r="AX723" s="1261"/>
      <c r="AY723" s="1262"/>
      <c r="AZ723" s="1263"/>
      <c r="BA723" s="587">
        <f t="shared" si="89"/>
        <v>0</v>
      </c>
    </row>
    <row r="724" spans="1:53" s="17" customFormat="1" ht="16.75" customHeight="1" outlineLevel="2">
      <c r="A724" s="1260">
        <v>197</v>
      </c>
      <c r="B724" s="1261"/>
      <c r="C724" s="1262"/>
      <c r="D724" s="1263"/>
      <c r="E724" s="587">
        <f t="shared" si="81"/>
        <v>0</v>
      </c>
      <c r="G724" s="1260">
        <v>197</v>
      </c>
      <c r="H724" s="1261"/>
      <c r="I724" s="1262"/>
      <c r="J724" s="1263"/>
      <c r="K724" s="587">
        <f t="shared" si="82"/>
        <v>0</v>
      </c>
      <c r="M724" s="1260">
        <v>197</v>
      </c>
      <c r="N724" s="1261"/>
      <c r="O724" s="1262"/>
      <c r="P724" s="1263"/>
      <c r="Q724" s="587">
        <f t="shared" si="83"/>
        <v>0</v>
      </c>
      <c r="S724" s="1260">
        <v>197</v>
      </c>
      <c r="T724" s="1261"/>
      <c r="U724" s="1262"/>
      <c r="V724" s="1263"/>
      <c r="W724" s="587">
        <f t="shared" si="84"/>
        <v>0</v>
      </c>
      <c r="Y724" s="1260">
        <v>197</v>
      </c>
      <c r="Z724" s="1261"/>
      <c r="AA724" s="1262"/>
      <c r="AB724" s="1263"/>
      <c r="AC724" s="587">
        <f t="shared" si="85"/>
        <v>0</v>
      </c>
      <c r="AE724" s="1260">
        <v>197</v>
      </c>
      <c r="AF724" s="1261"/>
      <c r="AG724" s="1262"/>
      <c r="AH724" s="1263"/>
      <c r="AI724" s="587">
        <f t="shared" si="86"/>
        <v>0</v>
      </c>
      <c r="AK724" s="1260">
        <v>197</v>
      </c>
      <c r="AL724" s="1261"/>
      <c r="AM724" s="1262"/>
      <c r="AN724" s="1263"/>
      <c r="AO724" s="587">
        <f t="shared" si="87"/>
        <v>0</v>
      </c>
      <c r="AQ724" s="1260">
        <v>197</v>
      </c>
      <c r="AR724" s="1261"/>
      <c r="AS724" s="1262"/>
      <c r="AT724" s="1263"/>
      <c r="AU724" s="587">
        <f t="shared" si="88"/>
        <v>0</v>
      </c>
      <c r="AW724" s="1260">
        <v>197</v>
      </c>
      <c r="AX724" s="1261"/>
      <c r="AY724" s="1262"/>
      <c r="AZ724" s="1263"/>
      <c r="BA724" s="587">
        <f t="shared" si="89"/>
        <v>0</v>
      </c>
    </row>
    <row r="725" spans="1:53" s="17" customFormat="1" ht="16.75" customHeight="1" outlineLevel="2">
      <c r="A725" s="1260">
        <v>198</v>
      </c>
      <c r="B725" s="1261"/>
      <c r="C725" s="1262"/>
      <c r="D725" s="1263"/>
      <c r="E725" s="587">
        <f t="shared" si="81"/>
        <v>0</v>
      </c>
      <c r="G725" s="1260">
        <v>198</v>
      </c>
      <c r="H725" s="1261"/>
      <c r="I725" s="1262"/>
      <c r="J725" s="1263"/>
      <c r="K725" s="587">
        <f t="shared" si="82"/>
        <v>0</v>
      </c>
      <c r="M725" s="1260">
        <v>198</v>
      </c>
      <c r="N725" s="1261"/>
      <c r="O725" s="1262"/>
      <c r="P725" s="1263"/>
      <c r="Q725" s="587">
        <f t="shared" si="83"/>
        <v>0</v>
      </c>
      <c r="S725" s="1260">
        <v>198</v>
      </c>
      <c r="T725" s="1261"/>
      <c r="U725" s="1262"/>
      <c r="V725" s="1263"/>
      <c r="W725" s="587">
        <f t="shared" si="84"/>
        <v>0</v>
      </c>
      <c r="Y725" s="1260">
        <v>198</v>
      </c>
      <c r="Z725" s="1261"/>
      <c r="AA725" s="1262"/>
      <c r="AB725" s="1263"/>
      <c r="AC725" s="587">
        <f t="shared" si="85"/>
        <v>0</v>
      </c>
      <c r="AE725" s="1260">
        <v>198</v>
      </c>
      <c r="AF725" s="1261"/>
      <c r="AG725" s="1262"/>
      <c r="AH725" s="1263"/>
      <c r="AI725" s="587">
        <f t="shared" si="86"/>
        <v>0</v>
      </c>
      <c r="AK725" s="1260">
        <v>198</v>
      </c>
      <c r="AL725" s="1261"/>
      <c r="AM725" s="1262"/>
      <c r="AN725" s="1263"/>
      <c r="AO725" s="587">
        <f t="shared" si="87"/>
        <v>0</v>
      </c>
      <c r="AQ725" s="1260">
        <v>198</v>
      </c>
      <c r="AR725" s="1261"/>
      <c r="AS725" s="1262"/>
      <c r="AT725" s="1263"/>
      <c r="AU725" s="587">
        <f t="shared" si="88"/>
        <v>0</v>
      </c>
      <c r="AW725" s="1260">
        <v>198</v>
      </c>
      <c r="AX725" s="1261"/>
      <c r="AY725" s="1262"/>
      <c r="AZ725" s="1263"/>
      <c r="BA725" s="587">
        <f t="shared" si="89"/>
        <v>0</v>
      </c>
    </row>
    <row r="726" spans="1:53" s="17" customFormat="1" ht="16.75" customHeight="1" outlineLevel="2">
      <c r="A726" s="1260">
        <v>199</v>
      </c>
      <c r="B726" s="1261"/>
      <c r="C726" s="1262"/>
      <c r="D726" s="1263"/>
      <c r="E726" s="587">
        <f t="shared" si="81"/>
        <v>0</v>
      </c>
      <c r="G726" s="1260">
        <v>199</v>
      </c>
      <c r="H726" s="1261"/>
      <c r="I726" s="1262"/>
      <c r="J726" s="1263"/>
      <c r="K726" s="587">
        <f t="shared" si="82"/>
        <v>0</v>
      </c>
      <c r="M726" s="1260">
        <v>199</v>
      </c>
      <c r="N726" s="1261"/>
      <c r="O726" s="1262"/>
      <c r="P726" s="1263"/>
      <c r="Q726" s="587">
        <f t="shared" si="83"/>
        <v>0</v>
      </c>
      <c r="S726" s="1260">
        <v>199</v>
      </c>
      <c r="T726" s="1261"/>
      <c r="U726" s="1262"/>
      <c r="V726" s="1263"/>
      <c r="W726" s="587">
        <f t="shared" si="84"/>
        <v>0</v>
      </c>
      <c r="Y726" s="1260">
        <v>199</v>
      </c>
      <c r="Z726" s="1261"/>
      <c r="AA726" s="1262"/>
      <c r="AB726" s="1263"/>
      <c r="AC726" s="587">
        <f t="shared" si="85"/>
        <v>0</v>
      </c>
      <c r="AE726" s="1260">
        <v>199</v>
      </c>
      <c r="AF726" s="1261"/>
      <c r="AG726" s="1262"/>
      <c r="AH726" s="1263"/>
      <c r="AI726" s="587">
        <f t="shared" si="86"/>
        <v>0</v>
      </c>
      <c r="AK726" s="1260">
        <v>199</v>
      </c>
      <c r="AL726" s="1261"/>
      <c r="AM726" s="1262"/>
      <c r="AN726" s="1263"/>
      <c r="AO726" s="587">
        <f t="shared" si="87"/>
        <v>0</v>
      </c>
      <c r="AQ726" s="1260">
        <v>199</v>
      </c>
      <c r="AR726" s="1261"/>
      <c r="AS726" s="1262"/>
      <c r="AT726" s="1263"/>
      <c r="AU726" s="587">
        <f t="shared" si="88"/>
        <v>0</v>
      </c>
      <c r="AW726" s="1260">
        <v>199</v>
      </c>
      <c r="AX726" s="1261"/>
      <c r="AY726" s="1262"/>
      <c r="AZ726" s="1263"/>
      <c r="BA726" s="587">
        <f t="shared" si="89"/>
        <v>0</v>
      </c>
    </row>
    <row r="727" spans="1:53" s="17" customFormat="1" ht="16.75" customHeight="1" outlineLevel="2">
      <c r="A727" s="1260">
        <v>200</v>
      </c>
      <c r="B727" s="1261"/>
      <c r="C727" s="1262"/>
      <c r="D727" s="1263"/>
      <c r="E727" s="587">
        <f t="shared" si="81"/>
        <v>0</v>
      </c>
      <c r="G727" s="1260">
        <v>200</v>
      </c>
      <c r="H727" s="1261"/>
      <c r="I727" s="1262"/>
      <c r="J727" s="1263"/>
      <c r="K727" s="587">
        <f t="shared" si="82"/>
        <v>0</v>
      </c>
      <c r="M727" s="1260">
        <v>200</v>
      </c>
      <c r="N727" s="1261"/>
      <c r="O727" s="1262"/>
      <c r="P727" s="1263"/>
      <c r="Q727" s="587">
        <f t="shared" si="83"/>
        <v>0</v>
      </c>
      <c r="S727" s="1260">
        <v>200</v>
      </c>
      <c r="T727" s="1261"/>
      <c r="U727" s="1262"/>
      <c r="V727" s="1263"/>
      <c r="W727" s="587">
        <f t="shared" si="84"/>
        <v>0</v>
      </c>
      <c r="Y727" s="1260">
        <v>200</v>
      </c>
      <c r="Z727" s="1261"/>
      <c r="AA727" s="1262"/>
      <c r="AB727" s="1263"/>
      <c r="AC727" s="587">
        <f t="shared" si="85"/>
        <v>0</v>
      </c>
      <c r="AE727" s="1260">
        <v>200</v>
      </c>
      <c r="AF727" s="1261"/>
      <c r="AG727" s="1262"/>
      <c r="AH727" s="1263"/>
      <c r="AI727" s="587">
        <f t="shared" si="86"/>
        <v>0</v>
      </c>
      <c r="AK727" s="1260">
        <v>200</v>
      </c>
      <c r="AL727" s="1261"/>
      <c r="AM727" s="1262"/>
      <c r="AN727" s="1263"/>
      <c r="AO727" s="587">
        <f t="shared" si="87"/>
        <v>0</v>
      </c>
      <c r="AQ727" s="1260">
        <v>200</v>
      </c>
      <c r="AR727" s="1261"/>
      <c r="AS727" s="1262"/>
      <c r="AT727" s="1263"/>
      <c r="AU727" s="587">
        <f t="shared" si="88"/>
        <v>0</v>
      </c>
      <c r="AW727" s="1260">
        <v>200</v>
      </c>
      <c r="AX727" s="1261"/>
      <c r="AY727" s="1262"/>
      <c r="AZ727" s="1263"/>
      <c r="BA727" s="587">
        <f t="shared" si="89"/>
        <v>0</v>
      </c>
    </row>
    <row r="728" spans="1:53" s="17" customFormat="1" ht="16.75" customHeight="1" outlineLevel="2">
      <c r="A728" s="1260">
        <v>201</v>
      </c>
      <c r="B728" s="1261"/>
      <c r="C728" s="1262"/>
      <c r="D728" s="1263"/>
      <c r="E728" s="587">
        <f t="shared" si="81"/>
        <v>0</v>
      </c>
      <c r="G728" s="1260">
        <v>201</v>
      </c>
      <c r="H728" s="1261"/>
      <c r="I728" s="1262"/>
      <c r="J728" s="1263"/>
      <c r="K728" s="587">
        <f t="shared" si="82"/>
        <v>0</v>
      </c>
      <c r="M728" s="1260">
        <v>201</v>
      </c>
      <c r="N728" s="1261"/>
      <c r="O728" s="1262"/>
      <c r="P728" s="1263"/>
      <c r="Q728" s="587">
        <f t="shared" si="83"/>
        <v>0</v>
      </c>
      <c r="S728" s="1260">
        <v>201</v>
      </c>
      <c r="T728" s="1261"/>
      <c r="U728" s="1262"/>
      <c r="V728" s="1263"/>
      <c r="W728" s="587">
        <f t="shared" si="84"/>
        <v>0</v>
      </c>
      <c r="Y728" s="1260">
        <v>201</v>
      </c>
      <c r="Z728" s="1261"/>
      <c r="AA728" s="1262"/>
      <c r="AB728" s="1263"/>
      <c r="AC728" s="587">
        <f t="shared" si="85"/>
        <v>0</v>
      </c>
      <c r="AE728" s="1260">
        <v>201</v>
      </c>
      <c r="AF728" s="1261"/>
      <c r="AG728" s="1262"/>
      <c r="AH728" s="1263"/>
      <c r="AI728" s="587">
        <f t="shared" si="86"/>
        <v>0</v>
      </c>
      <c r="AK728" s="1260">
        <v>201</v>
      </c>
      <c r="AL728" s="1261"/>
      <c r="AM728" s="1262"/>
      <c r="AN728" s="1263"/>
      <c r="AO728" s="587">
        <f t="shared" si="87"/>
        <v>0</v>
      </c>
      <c r="AQ728" s="1260">
        <v>201</v>
      </c>
      <c r="AR728" s="1261"/>
      <c r="AS728" s="1262"/>
      <c r="AT728" s="1263"/>
      <c r="AU728" s="587">
        <f t="shared" si="88"/>
        <v>0</v>
      </c>
      <c r="AW728" s="1260">
        <v>201</v>
      </c>
      <c r="AX728" s="1261"/>
      <c r="AY728" s="1262"/>
      <c r="AZ728" s="1263"/>
      <c r="BA728" s="587">
        <f t="shared" si="89"/>
        <v>0</v>
      </c>
    </row>
    <row r="729" spans="1:53" s="17" customFormat="1" ht="16.75" customHeight="1" outlineLevel="2">
      <c r="A729" s="1260">
        <v>202</v>
      </c>
      <c r="B729" s="1261"/>
      <c r="C729" s="1262"/>
      <c r="D729" s="1263"/>
      <c r="E729" s="587">
        <f t="shared" si="81"/>
        <v>0</v>
      </c>
      <c r="G729" s="1260">
        <v>202</v>
      </c>
      <c r="H729" s="1261"/>
      <c r="I729" s="1262"/>
      <c r="J729" s="1263"/>
      <c r="K729" s="587">
        <f t="shared" si="82"/>
        <v>0</v>
      </c>
      <c r="M729" s="1260">
        <v>202</v>
      </c>
      <c r="N729" s="1261"/>
      <c r="O729" s="1262"/>
      <c r="P729" s="1263"/>
      <c r="Q729" s="587">
        <f t="shared" si="83"/>
        <v>0</v>
      </c>
      <c r="S729" s="1260">
        <v>202</v>
      </c>
      <c r="T729" s="1261"/>
      <c r="U729" s="1262"/>
      <c r="V729" s="1263"/>
      <c r="W729" s="587">
        <f t="shared" si="84"/>
        <v>0</v>
      </c>
      <c r="Y729" s="1260">
        <v>202</v>
      </c>
      <c r="Z729" s="1261"/>
      <c r="AA729" s="1262"/>
      <c r="AB729" s="1263"/>
      <c r="AC729" s="587">
        <f t="shared" si="85"/>
        <v>0</v>
      </c>
      <c r="AE729" s="1260">
        <v>202</v>
      </c>
      <c r="AF729" s="1261"/>
      <c r="AG729" s="1262"/>
      <c r="AH729" s="1263"/>
      <c r="AI729" s="587">
        <f t="shared" si="86"/>
        <v>0</v>
      </c>
      <c r="AK729" s="1260">
        <v>202</v>
      </c>
      <c r="AL729" s="1261"/>
      <c r="AM729" s="1262"/>
      <c r="AN729" s="1263"/>
      <c r="AO729" s="587">
        <f t="shared" si="87"/>
        <v>0</v>
      </c>
      <c r="AQ729" s="1260">
        <v>202</v>
      </c>
      <c r="AR729" s="1261"/>
      <c r="AS729" s="1262"/>
      <c r="AT729" s="1263"/>
      <c r="AU729" s="587">
        <f t="shared" si="88"/>
        <v>0</v>
      </c>
      <c r="AW729" s="1260">
        <v>202</v>
      </c>
      <c r="AX729" s="1261"/>
      <c r="AY729" s="1262"/>
      <c r="AZ729" s="1263"/>
      <c r="BA729" s="587">
        <f t="shared" si="89"/>
        <v>0</v>
      </c>
    </row>
    <row r="730" spans="1:53" s="17" customFormat="1" ht="16.75" customHeight="1" outlineLevel="2">
      <c r="A730" s="1260">
        <v>203</v>
      </c>
      <c r="B730" s="1261"/>
      <c r="C730" s="1262"/>
      <c r="D730" s="1263"/>
      <c r="E730" s="587">
        <f t="shared" si="81"/>
        <v>0</v>
      </c>
      <c r="G730" s="1260">
        <v>203</v>
      </c>
      <c r="H730" s="1261"/>
      <c r="I730" s="1262"/>
      <c r="J730" s="1263"/>
      <c r="K730" s="587">
        <f t="shared" si="82"/>
        <v>0</v>
      </c>
      <c r="M730" s="1260">
        <v>203</v>
      </c>
      <c r="N730" s="1261"/>
      <c r="O730" s="1262"/>
      <c r="P730" s="1263"/>
      <c r="Q730" s="587">
        <f t="shared" si="83"/>
        <v>0</v>
      </c>
      <c r="S730" s="1260">
        <v>203</v>
      </c>
      <c r="T730" s="1261"/>
      <c r="U730" s="1262"/>
      <c r="V730" s="1263"/>
      <c r="W730" s="587">
        <f t="shared" si="84"/>
        <v>0</v>
      </c>
      <c r="Y730" s="1260">
        <v>203</v>
      </c>
      <c r="Z730" s="1261"/>
      <c r="AA730" s="1262"/>
      <c r="AB730" s="1263"/>
      <c r="AC730" s="587">
        <f t="shared" si="85"/>
        <v>0</v>
      </c>
      <c r="AE730" s="1260">
        <v>203</v>
      </c>
      <c r="AF730" s="1261"/>
      <c r="AG730" s="1262"/>
      <c r="AH730" s="1263"/>
      <c r="AI730" s="587">
        <f t="shared" si="86"/>
        <v>0</v>
      </c>
      <c r="AK730" s="1260">
        <v>203</v>
      </c>
      <c r="AL730" s="1261"/>
      <c r="AM730" s="1262"/>
      <c r="AN730" s="1263"/>
      <c r="AO730" s="587">
        <f t="shared" si="87"/>
        <v>0</v>
      </c>
      <c r="AQ730" s="1260">
        <v>203</v>
      </c>
      <c r="AR730" s="1261"/>
      <c r="AS730" s="1262"/>
      <c r="AT730" s="1263"/>
      <c r="AU730" s="587">
        <f t="shared" si="88"/>
        <v>0</v>
      </c>
      <c r="AW730" s="1260">
        <v>203</v>
      </c>
      <c r="AX730" s="1261"/>
      <c r="AY730" s="1262"/>
      <c r="AZ730" s="1263"/>
      <c r="BA730" s="587">
        <f t="shared" si="89"/>
        <v>0</v>
      </c>
    </row>
    <row r="731" spans="1:53" s="17" customFormat="1" ht="16.75" customHeight="1" outlineLevel="2">
      <c r="A731" s="1260">
        <v>204</v>
      </c>
      <c r="B731" s="1261"/>
      <c r="C731" s="1262"/>
      <c r="D731" s="1263"/>
      <c r="E731" s="587">
        <f t="shared" si="81"/>
        <v>0</v>
      </c>
      <c r="G731" s="1260">
        <v>204</v>
      </c>
      <c r="H731" s="1261"/>
      <c r="I731" s="1262"/>
      <c r="J731" s="1263"/>
      <c r="K731" s="587">
        <f t="shared" si="82"/>
        <v>0</v>
      </c>
      <c r="M731" s="1260">
        <v>204</v>
      </c>
      <c r="N731" s="1261"/>
      <c r="O731" s="1262"/>
      <c r="P731" s="1263"/>
      <c r="Q731" s="587">
        <f t="shared" si="83"/>
        <v>0</v>
      </c>
      <c r="S731" s="1260">
        <v>204</v>
      </c>
      <c r="T731" s="1261"/>
      <c r="U731" s="1262"/>
      <c r="V731" s="1263"/>
      <c r="W731" s="587">
        <f t="shared" si="84"/>
        <v>0</v>
      </c>
      <c r="Y731" s="1260">
        <v>204</v>
      </c>
      <c r="Z731" s="1261"/>
      <c r="AA731" s="1262"/>
      <c r="AB731" s="1263"/>
      <c r="AC731" s="587">
        <f t="shared" si="85"/>
        <v>0</v>
      </c>
      <c r="AE731" s="1260">
        <v>204</v>
      </c>
      <c r="AF731" s="1261"/>
      <c r="AG731" s="1262"/>
      <c r="AH731" s="1263"/>
      <c r="AI731" s="587">
        <f t="shared" si="86"/>
        <v>0</v>
      </c>
      <c r="AK731" s="1260">
        <v>204</v>
      </c>
      <c r="AL731" s="1261"/>
      <c r="AM731" s="1262"/>
      <c r="AN731" s="1263"/>
      <c r="AO731" s="587">
        <f t="shared" si="87"/>
        <v>0</v>
      </c>
      <c r="AQ731" s="1260">
        <v>204</v>
      </c>
      <c r="AR731" s="1261"/>
      <c r="AS731" s="1262"/>
      <c r="AT731" s="1263"/>
      <c r="AU731" s="587">
        <f t="shared" si="88"/>
        <v>0</v>
      </c>
      <c r="AW731" s="1260">
        <v>204</v>
      </c>
      <c r="AX731" s="1261"/>
      <c r="AY731" s="1262"/>
      <c r="AZ731" s="1263"/>
      <c r="BA731" s="587">
        <f t="shared" si="89"/>
        <v>0</v>
      </c>
    </row>
    <row r="732" spans="1:53" s="17" customFormat="1" ht="16.75" customHeight="1" outlineLevel="2">
      <c r="A732" s="1260">
        <v>205</v>
      </c>
      <c r="B732" s="1261"/>
      <c r="C732" s="1262"/>
      <c r="D732" s="1263"/>
      <c r="E732" s="587">
        <f t="shared" si="81"/>
        <v>0</v>
      </c>
      <c r="G732" s="1260">
        <v>205</v>
      </c>
      <c r="H732" s="1261"/>
      <c r="I732" s="1262"/>
      <c r="J732" s="1263"/>
      <c r="K732" s="587">
        <f t="shared" si="82"/>
        <v>0</v>
      </c>
      <c r="M732" s="1260">
        <v>205</v>
      </c>
      <c r="N732" s="1261"/>
      <c r="O732" s="1262"/>
      <c r="P732" s="1263"/>
      <c r="Q732" s="587">
        <f t="shared" si="83"/>
        <v>0</v>
      </c>
      <c r="S732" s="1260">
        <v>205</v>
      </c>
      <c r="T732" s="1261"/>
      <c r="U732" s="1262"/>
      <c r="V732" s="1263"/>
      <c r="W732" s="587">
        <f t="shared" si="84"/>
        <v>0</v>
      </c>
      <c r="Y732" s="1260">
        <v>205</v>
      </c>
      <c r="Z732" s="1261"/>
      <c r="AA732" s="1262"/>
      <c r="AB732" s="1263"/>
      <c r="AC732" s="587">
        <f t="shared" si="85"/>
        <v>0</v>
      </c>
      <c r="AE732" s="1260">
        <v>205</v>
      </c>
      <c r="AF732" s="1261"/>
      <c r="AG732" s="1262"/>
      <c r="AH732" s="1263"/>
      <c r="AI732" s="587">
        <f t="shared" si="86"/>
        <v>0</v>
      </c>
      <c r="AK732" s="1260">
        <v>205</v>
      </c>
      <c r="AL732" s="1261"/>
      <c r="AM732" s="1262"/>
      <c r="AN732" s="1263"/>
      <c r="AO732" s="587">
        <f t="shared" si="87"/>
        <v>0</v>
      </c>
      <c r="AQ732" s="1260">
        <v>205</v>
      </c>
      <c r="AR732" s="1261"/>
      <c r="AS732" s="1262"/>
      <c r="AT732" s="1263"/>
      <c r="AU732" s="587">
        <f t="shared" si="88"/>
        <v>0</v>
      </c>
      <c r="AW732" s="1260">
        <v>205</v>
      </c>
      <c r="AX732" s="1261"/>
      <c r="AY732" s="1262"/>
      <c r="AZ732" s="1263"/>
      <c r="BA732" s="587">
        <f t="shared" si="89"/>
        <v>0</v>
      </c>
    </row>
    <row r="733" spans="1:53" s="17" customFormat="1" ht="16.75" customHeight="1" outlineLevel="2">
      <c r="A733" s="1260">
        <v>206</v>
      </c>
      <c r="B733" s="1261"/>
      <c r="C733" s="1262"/>
      <c r="D733" s="1263"/>
      <c r="E733" s="587">
        <f t="shared" si="81"/>
        <v>0</v>
      </c>
      <c r="G733" s="1260">
        <v>206</v>
      </c>
      <c r="H733" s="1261"/>
      <c r="I733" s="1262"/>
      <c r="J733" s="1263"/>
      <c r="K733" s="587">
        <f t="shared" si="82"/>
        <v>0</v>
      </c>
      <c r="M733" s="1260">
        <v>206</v>
      </c>
      <c r="N733" s="1261"/>
      <c r="O733" s="1262"/>
      <c r="P733" s="1263"/>
      <c r="Q733" s="587">
        <f t="shared" si="83"/>
        <v>0</v>
      </c>
      <c r="S733" s="1260">
        <v>206</v>
      </c>
      <c r="T733" s="1261"/>
      <c r="U733" s="1262"/>
      <c r="V733" s="1263"/>
      <c r="W733" s="587">
        <f t="shared" si="84"/>
        <v>0</v>
      </c>
      <c r="Y733" s="1260">
        <v>206</v>
      </c>
      <c r="Z733" s="1261"/>
      <c r="AA733" s="1262"/>
      <c r="AB733" s="1263"/>
      <c r="AC733" s="587">
        <f t="shared" si="85"/>
        <v>0</v>
      </c>
      <c r="AE733" s="1260">
        <v>206</v>
      </c>
      <c r="AF733" s="1261"/>
      <c r="AG733" s="1262"/>
      <c r="AH733" s="1263"/>
      <c r="AI733" s="587">
        <f t="shared" si="86"/>
        <v>0</v>
      </c>
      <c r="AK733" s="1260">
        <v>206</v>
      </c>
      <c r="AL733" s="1261"/>
      <c r="AM733" s="1262"/>
      <c r="AN733" s="1263"/>
      <c r="AO733" s="587">
        <f t="shared" si="87"/>
        <v>0</v>
      </c>
      <c r="AQ733" s="1260">
        <v>206</v>
      </c>
      <c r="AR733" s="1261"/>
      <c r="AS733" s="1262"/>
      <c r="AT733" s="1263"/>
      <c r="AU733" s="587">
        <f t="shared" si="88"/>
        <v>0</v>
      </c>
      <c r="AW733" s="1260">
        <v>206</v>
      </c>
      <c r="AX733" s="1261"/>
      <c r="AY733" s="1262"/>
      <c r="AZ733" s="1263"/>
      <c r="BA733" s="587">
        <f t="shared" si="89"/>
        <v>0</v>
      </c>
    </row>
    <row r="734" spans="1:53" s="17" customFormat="1" ht="16.75" customHeight="1" outlineLevel="2">
      <c r="A734" s="1260">
        <v>207</v>
      </c>
      <c r="B734" s="1261"/>
      <c r="C734" s="1262"/>
      <c r="D734" s="1263"/>
      <c r="E734" s="587">
        <f t="shared" si="81"/>
        <v>0</v>
      </c>
      <c r="G734" s="1260">
        <v>207</v>
      </c>
      <c r="H734" s="1261"/>
      <c r="I734" s="1262"/>
      <c r="J734" s="1263"/>
      <c r="K734" s="587">
        <f t="shared" si="82"/>
        <v>0</v>
      </c>
      <c r="M734" s="1260">
        <v>207</v>
      </c>
      <c r="N734" s="1261"/>
      <c r="O734" s="1262"/>
      <c r="P734" s="1263"/>
      <c r="Q734" s="587">
        <f t="shared" si="83"/>
        <v>0</v>
      </c>
      <c r="S734" s="1260">
        <v>207</v>
      </c>
      <c r="T734" s="1261"/>
      <c r="U734" s="1262"/>
      <c r="V734" s="1263"/>
      <c r="W734" s="587">
        <f t="shared" si="84"/>
        <v>0</v>
      </c>
      <c r="Y734" s="1260">
        <v>207</v>
      </c>
      <c r="Z734" s="1261"/>
      <c r="AA734" s="1262"/>
      <c r="AB734" s="1263"/>
      <c r="AC734" s="587">
        <f t="shared" si="85"/>
        <v>0</v>
      </c>
      <c r="AE734" s="1260">
        <v>207</v>
      </c>
      <c r="AF734" s="1261"/>
      <c r="AG734" s="1262"/>
      <c r="AH734" s="1263"/>
      <c r="AI734" s="587">
        <f t="shared" si="86"/>
        <v>0</v>
      </c>
      <c r="AK734" s="1260">
        <v>207</v>
      </c>
      <c r="AL734" s="1261"/>
      <c r="AM734" s="1262"/>
      <c r="AN734" s="1263"/>
      <c r="AO734" s="587">
        <f t="shared" si="87"/>
        <v>0</v>
      </c>
      <c r="AQ734" s="1260">
        <v>207</v>
      </c>
      <c r="AR734" s="1261"/>
      <c r="AS734" s="1262"/>
      <c r="AT734" s="1263"/>
      <c r="AU734" s="587">
        <f t="shared" si="88"/>
        <v>0</v>
      </c>
      <c r="AW734" s="1260">
        <v>207</v>
      </c>
      <c r="AX734" s="1261"/>
      <c r="AY734" s="1262"/>
      <c r="AZ734" s="1263"/>
      <c r="BA734" s="587">
        <f t="shared" si="89"/>
        <v>0</v>
      </c>
    </row>
    <row r="735" spans="1:53" s="17" customFormat="1" ht="16.75" customHeight="1" outlineLevel="2">
      <c r="A735" s="1260">
        <v>208</v>
      </c>
      <c r="B735" s="1261"/>
      <c r="C735" s="1262"/>
      <c r="D735" s="1263"/>
      <c r="E735" s="587">
        <f t="shared" si="81"/>
        <v>0</v>
      </c>
      <c r="G735" s="1260">
        <v>208</v>
      </c>
      <c r="H735" s="1261"/>
      <c r="I735" s="1262"/>
      <c r="J735" s="1263"/>
      <c r="K735" s="587">
        <f t="shared" si="82"/>
        <v>0</v>
      </c>
      <c r="M735" s="1260">
        <v>208</v>
      </c>
      <c r="N735" s="1261"/>
      <c r="O735" s="1262"/>
      <c r="P735" s="1263"/>
      <c r="Q735" s="587">
        <f t="shared" si="83"/>
        <v>0</v>
      </c>
      <c r="S735" s="1260">
        <v>208</v>
      </c>
      <c r="T735" s="1261"/>
      <c r="U735" s="1262"/>
      <c r="V735" s="1263"/>
      <c r="W735" s="587">
        <f t="shared" si="84"/>
        <v>0</v>
      </c>
      <c r="Y735" s="1260">
        <v>208</v>
      </c>
      <c r="Z735" s="1261"/>
      <c r="AA735" s="1262"/>
      <c r="AB735" s="1263"/>
      <c r="AC735" s="587">
        <f t="shared" si="85"/>
        <v>0</v>
      </c>
      <c r="AE735" s="1260">
        <v>208</v>
      </c>
      <c r="AF735" s="1261"/>
      <c r="AG735" s="1262"/>
      <c r="AH735" s="1263"/>
      <c r="AI735" s="587">
        <f t="shared" si="86"/>
        <v>0</v>
      </c>
      <c r="AK735" s="1260">
        <v>208</v>
      </c>
      <c r="AL735" s="1261"/>
      <c r="AM735" s="1262"/>
      <c r="AN735" s="1263"/>
      <c r="AO735" s="587">
        <f t="shared" si="87"/>
        <v>0</v>
      </c>
      <c r="AQ735" s="1260">
        <v>208</v>
      </c>
      <c r="AR735" s="1261"/>
      <c r="AS735" s="1262"/>
      <c r="AT735" s="1263"/>
      <c r="AU735" s="587">
        <f t="shared" si="88"/>
        <v>0</v>
      </c>
      <c r="AW735" s="1260">
        <v>208</v>
      </c>
      <c r="AX735" s="1261"/>
      <c r="AY735" s="1262"/>
      <c r="AZ735" s="1263"/>
      <c r="BA735" s="587">
        <f t="shared" si="89"/>
        <v>0</v>
      </c>
    </row>
    <row r="736" spans="1:53" s="17" customFormat="1" ht="16.75" customHeight="1" outlineLevel="2">
      <c r="A736" s="1260">
        <v>209</v>
      </c>
      <c r="B736" s="1261"/>
      <c r="C736" s="1262"/>
      <c r="D736" s="1263"/>
      <c r="E736" s="587">
        <f t="shared" si="81"/>
        <v>0</v>
      </c>
      <c r="G736" s="1260">
        <v>209</v>
      </c>
      <c r="H736" s="1261"/>
      <c r="I736" s="1262"/>
      <c r="J736" s="1263"/>
      <c r="K736" s="587">
        <f t="shared" si="82"/>
        <v>0</v>
      </c>
      <c r="M736" s="1260">
        <v>209</v>
      </c>
      <c r="N736" s="1261"/>
      <c r="O736" s="1262"/>
      <c r="P736" s="1263"/>
      <c r="Q736" s="587">
        <f t="shared" si="83"/>
        <v>0</v>
      </c>
      <c r="S736" s="1260">
        <v>209</v>
      </c>
      <c r="T736" s="1261"/>
      <c r="U736" s="1262"/>
      <c r="V736" s="1263"/>
      <c r="W736" s="587">
        <f t="shared" si="84"/>
        <v>0</v>
      </c>
      <c r="Y736" s="1260">
        <v>209</v>
      </c>
      <c r="Z736" s="1261"/>
      <c r="AA736" s="1262"/>
      <c r="AB736" s="1263"/>
      <c r="AC736" s="587">
        <f t="shared" si="85"/>
        <v>0</v>
      </c>
      <c r="AE736" s="1260">
        <v>209</v>
      </c>
      <c r="AF736" s="1261"/>
      <c r="AG736" s="1262"/>
      <c r="AH736" s="1263"/>
      <c r="AI736" s="587">
        <f t="shared" si="86"/>
        <v>0</v>
      </c>
      <c r="AK736" s="1260">
        <v>209</v>
      </c>
      <c r="AL736" s="1261"/>
      <c r="AM736" s="1262"/>
      <c r="AN736" s="1263"/>
      <c r="AO736" s="587">
        <f t="shared" si="87"/>
        <v>0</v>
      </c>
      <c r="AQ736" s="1260">
        <v>209</v>
      </c>
      <c r="AR736" s="1261"/>
      <c r="AS736" s="1262"/>
      <c r="AT736" s="1263"/>
      <c r="AU736" s="587">
        <f t="shared" si="88"/>
        <v>0</v>
      </c>
      <c r="AW736" s="1260">
        <v>209</v>
      </c>
      <c r="AX736" s="1261"/>
      <c r="AY736" s="1262"/>
      <c r="AZ736" s="1263"/>
      <c r="BA736" s="587">
        <f t="shared" si="89"/>
        <v>0</v>
      </c>
    </row>
    <row r="737" spans="1:53" s="17" customFormat="1" ht="16.75" customHeight="1" outlineLevel="2">
      <c r="A737" s="1260">
        <v>210</v>
      </c>
      <c r="B737" s="1261"/>
      <c r="C737" s="1262"/>
      <c r="D737" s="1263"/>
      <c r="E737" s="587">
        <f t="shared" si="81"/>
        <v>0</v>
      </c>
      <c r="G737" s="1260">
        <v>210</v>
      </c>
      <c r="H737" s="1261"/>
      <c r="I737" s="1262"/>
      <c r="J737" s="1263"/>
      <c r="K737" s="587">
        <f t="shared" si="82"/>
        <v>0</v>
      </c>
      <c r="M737" s="1260">
        <v>210</v>
      </c>
      <c r="N737" s="1261"/>
      <c r="O737" s="1262"/>
      <c r="P737" s="1263"/>
      <c r="Q737" s="587">
        <f t="shared" si="83"/>
        <v>0</v>
      </c>
      <c r="S737" s="1260">
        <v>210</v>
      </c>
      <c r="T737" s="1261"/>
      <c r="U737" s="1262"/>
      <c r="V737" s="1263"/>
      <c r="W737" s="587">
        <f t="shared" si="84"/>
        <v>0</v>
      </c>
      <c r="Y737" s="1260">
        <v>210</v>
      </c>
      <c r="Z737" s="1261"/>
      <c r="AA737" s="1262"/>
      <c r="AB737" s="1263"/>
      <c r="AC737" s="587">
        <f t="shared" si="85"/>
        <v>0</v>
      </c>
      <c r="AE737" s="1260">
        <v>210</v>
      </c>
      <c r="AF737" s="1261"/>
      <c r="AG737" s="1262"/>
      <c r="AH737" s="1263"/>
      <c r="AI737" s="587">
        <f t="shared" si="86"/>
        <v>0</v>
      </c>
      <c r="AK737" s="1260">
        <v>210</v>
      </c>
      <c r="AL737" s="1261"/>
      <c r="AM737" s="1262"/>
      <c r="AN737" s="1263"/>
      <c r="AO737" s="587">
        <f t="shared" si="87"/>
        <v>0</v>
      </c>
      <c r="AQ737" s="1260">
        <v>210</v>
      </c>
      <c r="AR737" s="1261"/>
      <c r="AS737" s="1262"/>
      <c r="AT737" s="1263"/>
      <c r="AU737" s="587">
        <f t="shared" si="88"/>
        <v>0</v>
      </c>
      <c r="AW737" s="1260">
        <v>210</v>
      </c>
      <c r="AX737" s="1261"/>
      <c r="AY737" s="1262"/>
      <c r="AZ737" s="1263"/>
      <c r="BA737" s="587">
        <f t="shared" si="89"/>
        <v>0</v>
      </c>
    </row>
    <row r="738" spans="1:53" s="17" customFormat="1" ht="16.75" customHeight="1" outlineLevel="2">
      <c r="A738" s="1260">
        <v>211</v>
      </c>
      <c r="B738" s="1261"/>
      <c r="C738" s="1262"/>
      <c r="D738" s="1263"/>
      <c r="E738" s="587">
        <f t="shared" si="81"/>
        <v>0</v>
      </c>
      <c r="G738" s="1260">
        <v>211</v>
      </c>
      <c r="H738" s="1261"/>
      <c r="I738" s="1262"/>
      <c r="J738" s="1263"/>
      <c r="K738" s="587">
        <f t="shared" si="82"/>
        <v>0</v>
      </c>
      <c r="M738" s="1260">
        <v>211</v>
      </c>
      <c r="N738" s="1261"/>
      <c r="O738" s="1262"/>
      <c r="P738" s="1263"/>
      <c r="Q738" s="587">
        <f t="shared" si="83"/>
        <v>0</v>
      </c>
      <c r="S738" s="1260">
        <v>211</v>
      </c>
      <c r="T738" s="1261"/>
      <c r="U738" s="1262"/>
      <c r="V738" s="1263"/>
      <c r="W738" s="587">
        <f t="shared" si="84"/>
        <v>0</v>
      </c>
      <c r="Y738" s="1260">
        <v>211</v>
      </c>
      <c r="Z738" s="1261"/>
      <c r="AA738" s="1262"/>
      <c r="AB738" s="1263"/>
      <c r="AC738" s="587">
        <f t="shared" si="85"/>
        <v>0</v>
      </c>
      <c r="AE738" s="1260">
        <v>211</v>
      </c>
      <c r="AF738" s="1261"/>
      <c r="AG738" s="1262"/>
      <c r="AH738" s="1263"/>
      <c r="AI738" s="587">
        <f t="shared" si="86"/>
        <v>0</v>
      </c>
      <c r="AK738" s="1260">
        <v>211</v>
      </c>
      <c r="AL738" s="1261"/>
      <c r="AM738" s="1262"/>
      <c r="AN738" s="1263"/>
      <c r="AO738" s="587">
        <f t="shared" si="87"/>
        <v>0</v>
      </c>
      <c r="AQ738" s="1260">
        <v>211</v>
      </c>
      <c r="AR738" s="1261"/>
      <c r="AS738" s="1262"/>
      <c r="AT738" s="1263"/>
      <c r="AU738" s="587">
        <f t="shared" si="88"/>
        <v>0</v>
      </c>
      <c r="AW738" s="1260">
        <v>211</v>
      </c>
      <c r="AX738" s="1261"/>
      <c r="AY738" s="1262"/>
      <c r="AZ738" s="1263"/>
      <c r="BA738" s="587">
        <f t="shared" si="89"/>
        <v>0</v>
      </c>
    </row>
    <row r="739" spans="1:53" s="17" customFormat="1" ht="16.75" customHeight="1" outlineLevel="2">
      <c r="A739" s="1260">
        <v>212</v>
      </c>
      <c r="B739" s="1261"/>
      <c r="C739" s="1262"/>
      <c r="D739" s="1263"/>
      <c r="E739" s="587">
        <f t="shared" si="81"/>
        <v>0</v>
      </c>
      <c r="G739" s="1260">
        <v>212</v>
      </c>
      <c r="H739" s="1261"/>
      <c r="I739" s="1262"/>
      <c r="J739" s="1263"/>
      <c r="K739" s="587">
        <f t="shared" si="82"/>
        <v>0</v>
      </c>
      <c r="M739" s="1260">
        <v>212</v>
      </c>
      <c r="N739" s="1261"/>
      <c r="O739" s="1262"/>
      <c r="P739" s="1263"/>
      <c r="Q739" s="587">
        <f t="shared" si="83"/>
        <v>0</v>
      </c>
      <c r="S739" s="1260">
        <v>212</v>
      </c>
      <c r="T739" s="1261"/>
      <c r="U739" s="1262"/>
      <c r="V739" s="1263"/>
      <c r="W739" s="587">
        <f t="shared" si="84"/>
        <v>0</v>
      </c>
      <c r="Y739" s="1260">
        <v>212</v>
      </c>
      <c r="Z739" s="1261"/>
      <c r="AA739" s="1262"/>
      <c r="AB739" s="1263"/>
      <c r="AC739" s="587">
        <f t="shared" si="85"/>
        <v>0</v>
      </c>
      <c r="AE739" s="1260">
        <v>212</v>
      </c>
      <c r="AF739" s="1261"/>
      <c r="AG739" s="1262"/>
      <c r="AH739" s="1263"/>
      <c r="AI739" s="587">
        <f t="shared" si="86"/>
        <v>0</v>
      </c>
      <c r="AK739" s="1260">
        <v>212</v>
      </c>
      <c r="AL739" s="1261"/>
      <c r="AM739" s="1262"/>
      <c r="AN739" s="1263"/>
      <c r="AO739" s="587">
        <f t="shared" si="87"/>
        <v>0</v>
      </c>
      <c r="AQ739" s="1260">
        <v>212</v>
      </c>
      <c r="AR739" s="1261"/>
      <c r="AS739" s="1262"/>
      <c r="AT739" s="1263"/>
      <c r="AU739" s="587">
        <f t="shared" si="88"/>
        <v>0</v>
      </c>
      <c r="AW739" s="1260">
        <v>212</v>
      </c>
      <c r="AX739" s="1261"/>
      <c r="AY739" s="1262"/>
      <c r="AZ739" s="1263"/>
      <c r="BA739" s="587">
        <f t="shared" si="89"/>
        <v>0</v>
      </c>
    </row>
    <row r="740" spans="1:53" s="17" customFormat="1" ht="16.75" customHeight="1" outlineLevel="2">
      <c r="A740" s="1260">
        <v>213</v>
      </c>
      <c r="B740" s="1261"/>
      <c r="C740" s="1262"/>
      <c r="D740" s="1263"/>
      <c r="E740" s="587">
        <f t="shared" si="81"/>
        <v>0</v>
      </c>
      <c r="G740" s="1260">
        <v>213</v>
      </c>
      <c r="H740" s="1261"/>
      <c r="I740" s="1262"/>
      <c r="J740" s="1263"/>
      <c r="K740" s="587">
        <f t="shared" si="82"/>
        <v>0</v>
      </c>
      <c r="M740" s="1260">
        <v>213</v>
      </c>
      <c r="N740" s="1261"/>
      <c r="O740" s="1262"/>
      <c r="P740" s="1263"/>
      <c r="Q740" s="587">
        <f t="shared" si="83"/>
        <v>0</v>
      </c>
      <c r="S740" s="1260">
        <v>213</v>
      </c>
      <c r="T740" s="1261"/>
      <c r="U740" s="1262"/>
      <c r="V740" s="1263"/>
      <c r="W740" s="587">
        <f t="shared" si="84"/>
        <v>0</v>
      </c>
      <c r="Y740" s="1260">
        <v>213</v>
      </c>
      <c r="Z740" s="1261"/>
      <c r="AA740" s="1262"/>
      <c r="AB740" s="1263"/>
      <c r="AC740" s="587">
        <f t="shared" si="85"/>
        <v>0</v>
      </c>
      <c r="AE740" s="1260">
        <v>213</v>
      </c>
      <c r="AF740" s="1261"/>
      <c r="AG740" s="1262"/>
      <c r="AH740" s="1263"/>
      <c r="AI740" s="587">
        <f t="shared" si="86"/>
        <v>0</v>
      </c>
      <c r="AK740" s="1260">
        <v>213</v>
      </c>
      <c r="AL740" s="1261"/>
      <c r="AM740" s="1262"/>
      <c r="AN740" s="1263"/>
      <c r="AO740" s="587">
        <f t="shared" si="87"/>
        <v>0</v>
      </c>
      <c r="AQ740" s="1260">
        <v>213</v>
      </c>
      <c r="AR740" s="1261"/>
      <c r="AS740" s="1262"/>
      <c r="AT740" s="1263"/>
      <c r="AU740" s="587">
        <f t="shared" si="88"/>
        <v>0</v>
      </c>
      <c r="AW740" s="1260">
        <v>213</v>
      </c>
      <c r="AX740" s="1261"/>
      <c r="AY740" s="1262"/>
      <c r="AZ740" s="1263"/>
      <c r="BA740" s="587">
        <f t="shared" si="89"/>
        <v>0</v>
      </c>
    </row>
    <row r="741" spans="1:53" s="17" customFormat="1" ht="16.75" customHeight="1" outlineLevel="2">
      <c r="A741" s="1260">
        <v>214</v>
      </c>
      <c r="B741" s="1261"/>
      <c r="C741" s="1262"/>
      <c r="D741" s="1263"/>
      <c r="E741" s="587">
        <f t="shared" si="81"/>
        <v>0</v>
      </c>
      <c r="G741" s="1260">
        <v>214</v>
      </c>
      <c r="H741" s="1261"/>
      <c r="I741" s="1262"/>
      <c r="J741" s="1263"/>
      <c r="K741" s="587">
        <f t="shared" si="82"/>
        <v>0</v>
      </c>
      <c r="M741" s="1260">
        <v>214</v>
      </c>
      <c r="N741" s="1261"/>
      <c r="O741" s="1262"/>
      <c r="P741" s="1263"/>
      <c r="Q741" s="587">
        <f t="shared" si="83"/>
        <v>0</v>
      </c>
      <c r="S741" s="1260">
        <v>214</v>
      </c>
      <c r="T741" s="1261"/>
      <c r="U741" s="1262"/>
      <c r="V741" s="1263"/>
      <c r="W741" s="587">
        <f t="shared" si="84"/>
        <v>0</v>
      </c>
      <c r="Y741" s="1260">
        <v>214</v>
      </c>
      <c r="Z741" s="1261"/>
      <c r="AA741" s="1262"/>
      <c r="AB741" s="1263"/>
      <c r="AC741" s="587">
        <f t="shared" si="85"/>
        <v>0</v>
      </c>
      <c r="AE741" s="1260">
        <v>214</v>
      </c>
      <c r="AF741" s="1261"/>
      <c r="AG741" s="1262"/>
      <c r="AH741" s="1263"/>
      <c r="AI741" s="587">
        <f t="shared" si="86"/>
        <v>0</v>
      </c>
      <c r="AK741" s="1260">
        <v>214</v>
      </c>
      <c r="AL741" s="1261"/>
      <c r="AM741" s="1262"/>
      <c r="AN741" s="1263"/>
      <c r="AO741" s="587">
        <f t="shared" si="87"/>
        <v>0</v>
      </c>
      <c r="AQ741" s="1260">
        <v>214</v>
      </c>
      <c r="AR741" s="1261"/>
      <c r="AS741" s="1262"/>
      <c r="AT741" s="1263"/>
      <c r="AU741" s="587">
        <f t="shared" si="88"/>
        <v>0</v>
      </c>
      <c r="AW741" s="1260">
        <v>214</v>
      </c>
      <c r="AX741" s="1261"/>
      <c r="AY741" s="1262"/>
      <c r="AZ741" s="1263"/>
      <c r="BA741" s="587">
        <f t="shared" si="89"/>
        <v>0</v>
      </c>
    </row>
    <row r="742" spans="1:53" s="17" customFormat="1" ht="16.75" customHeight="1" outlineLevel="2">
      <c r="A742" s="1260">
        <v>215</v>
      </c>
      <c r="B742" s="1261"/>
      <c r="C742" s="1262"/>
      <c r="D742" s="1263"/>
      <c r="E742" s="587">
        <f t="shared" ref="E742:E805" si="90">IF(AND(C742&gt;=D$521,C742&lt;=D$520),1,0)</f>
        <v>0</v>
      </c>
      <c r="G742" s="1260">
        <v>215</v>
      </c>
      <c r="H742" s="1261"/>
      <c r="I742" s="1262"/>
      <c r="J742" s="1263"/>
      <c r="K742" s="587">
        <f t="shared" ref="K742:K805" si="91">IF(AND(I742&gt;=J$521,I742&lt;=J$520),1,0)</f>
        <v>0</v>
      </c>
      <c r="M742" s="1260">
        <v>215</v>
      </c>
      <c r="N742" s="1261"/>
      <c r="O742" s="1262"/>
      <c r="P742" s="1263"/>
      <c r="Q742" s="587">
        <f t="shared" ref="Q742:Q805" si="92">IF(AND(O742&gt;=P$521,O742&lt;=P$520),1,0)</f>
        <v>0</v>
      </c>
      <c r="S742" s="1260">
        <v>215</v>
      </c>
      <c r="T742" s="1261"/>
      <c r="U742" s="1262"/>
      <c r="V742" s="1263"/>
      <c r="W742" s="587">
        <f t="shared" ref="W742:W805" si="93">IF(AND(U742&gt;=V$521,U742&lt;=V$520),1,0)</f>
        <v>0</v>
      </c>
      <c r="Y742" s="1260">
        <v>215</v>
      </c>
      <c r="Z742" s="1261"/>
      <c r="AA742" s="1262"/>
      <c r="AB742" s="1263"/>
      <c r="AC742" s="587">
        <f t="shared" ref="AC742:AC805" si="94">IF(AND(AA742&gt;=AB$521,AA742&lt;=AB$520),1,0)</f>
        <v>0</v>
      </c>
      <c r="AE742" s="1260">
        <v>215</v>
      </c>
      <c r="AF742" s="1261"/>
      <c r="AG742" s="1262"/>
      <c r="AH742" s="1263"/>
      <c r="AI742" s="587">
        <f t="shared" ref="AI742:AI805" si="95">IF(AND(AG742&gt;=AH$521,AG742&lt;=AH$520),1,0)</f>
        <v>0</v>
      </c>
      <c r="AK742" s="1260">
        <v>215</v>
      </c>
      <c r="AL742" s="1261"/>
      <c r="AM742" s="1262"/>
      <c r="AN742" s="1263"/>
      <c r="AO742" s="587">
        <f t="shared" ref="AO742:AO805" si="96">IF(AND(AM742&gt;=AN$521,AM742&lt;=AN$520),1,0)</f>
        <v>0</v>
      </c>
      <c r="AQ742" s="1260">
        <v>215</v>
      </c>
      <c r="AR742" s="1261"/>
      <c r="AS742" s="1262"/>
      <c r="AT742" s="1263"/>
      <c r="AU742" s="587">
        <f t="shared" ref="AU742:AU805" si="97">IF(AND(AS742&gt;=AT$521,AS742&lt;=AT$520),1,0)</f>
        <v>0</v>
      </c>
      <c r="AW742" s="1260">
        <v>215</v>
      </c>
      <c r="AX742" s="1261"/>
      <c r="AY742" s="1262"/>
      <c r="AZ742" s="1263"/>
      <c r="BA742" s="587">
        <f t="shared" ref="BA742:BA805" si="98">IF(AND(AY742&gt;=AZ$521,AY742&lt;=AZ$520),1,0)</f>
        <v>0</v>
      </c>
    </row>
    <row r="743" spans="1:53" s="17" customFormat="1" ht="16.75" customHeight="1" outlineLevel="2">
      <c r="A743" s="1260">
        <v>216</v>
      </c>
      <c r="B743" s="1261"/>
      <c r="C743" s="1262"/>
      <c r="D743" s="1263"/>
      <c r="E743" s="587">
        <f t="shared" si="90"/>
        <v>0</v>
      </c>
      <c r="G743" s="1260">
        <v>216</v>
      </c>
      <c r="H743" s="1261"/>
      <c r="I743" s="1262"/>
      <c r="J743" s="1263"/>
      <c r="K743" s="587">
        <f t="shared" si="91"/>
        <v>0</v>
      </c>
      <c r="M743" s="1260">
        <v>216</v>
      </c>
      <c r="N743" s="1261"/>
      <c r="O743" s="1262"/>
      <c r="P743" s="1263"/>
      <c r="Q743" s="587">
        <f t="shared" si="92"/>
        <v>0</v>
      </c>
      <c r="S743" s="1260">
        <v>216</v>
      </c>
      <c r="T743" s="1261"/>
      <c r="U743" s="1262"/>
      <c r="V743" s="1263"/>
      <c r="W743" s="587">
        <f t="shared" si="93"/>
        <v>0</v>
      </c>
      <c r="Y743" s="1260">
        <v>216</v>
      </c>
      <c r="Z743" s="1261"/>
      <c r="AA743" s="1262"/>
      <c r="AB743" s="1263"/>
      <c r="AC743" s="587">
        <f t="shared" si="94"/>
        <v>0</v>
      </c>
      <c r="AE743" s="1260">
        <v>216</v>
      </c>
      <c r="AF743" s="1261"/>
      <c r="AG743" s="1262"/>
      <c r="AH743" s="1263"/>
      <c r="AI743" s="587">
        <f t="shared" si="95"/>
        <v>0</v>
      </c>
      <c r="AK743" s="1260">
        <v>216</v>
      </c>
      <c r="AL743" s="1261"/>
      <c r="AM743" s="1262"/>
      <c r="AN743" s="1263"/>
      <c r="AO743" s="587">
        <f t="shared" si="96"/>
        <v>0</v>
      </c>
      <c r="AQ743" s="1260">
        <v>216</v>
      </c>
      <c r="AR743" s="1261"/>
      <c r="AS743" s="1262"/>
      <c r="AT743" s="1263"/>
      <c r="AU743" s="587">
        <f t="shared" si="97"/>
        <v>0</v>
      </c>
      <c r="AW743" s="1260">
        <v>216</v>
      </c>
      <c r="AX743" s="1261"/>
      <c r="AY743" s="1262"/>
      <c r="AZ743" s="1263"/>
      <c r="BA743" s="587">
        <f t="shared" si="98"/>
        <v>0</v>
      </c>
    </row>
    <row r="744" spans="1:53" s="17" customFormat="1" ht="16.75" customHeight="1" outlineLevel="2">
      <c r="A744" s="1260">
        <v>217</v>
      </c>
      <c r="B744" s="1261"/>
      <c r="C744" s="1262"/>
      <c r="D744" s="1263"/>
      <c r="E744" s="587">
        <f t="shared" si="90"/>
        <v>0</v>
      </c>
      <c r="G744" s="1260">
        <v>217</v>
      </c>
      <c r="H744" s="1261"/>
      <c r="I744" s="1262"/>
      <c r="J744" s="1263"/>
      <c r="K744" s="587">
        <f t="shared" si="91"/>
        <v>0</v>
      </c>
      <c r="M744" s="1260">
        <v>217</v>
      </c>
      <c r="N744" s="1261"/>
      <c r="O744" s="1262"/>
      <c r="P744" s="1263"/>
      <c r="Q744" s="587">
        <f t="shared" si="92"/>
        <v>0</v>
      </c>
      <c r="S744" s="1260">
        <v>217</v>
      </c>
      <c r="T744" s="1261"/>
      <c r="U744" s="1262"/>
      <c r="V744" s="1263"/>
      <c r="W744" s="587">
        <f t="shared" si="93"/>
        <v>0</v>
      </c>
      <c r="Y744" s="1260">
        <v>217</v>
      </c>
      <c r="Z744" s="1261"/>
      <c r="AA744" s="1262"/>
      <c r="AB744" s="1263"/>
      <c r="AC744" s="587">
        <f t="shared" si="94"/>
        <v>0</v>
      </c>
      <c r="AE744" s="1260">
        <v>217</v>
      </c>
      <c r="AF744" s="1261"/>
      <c r="AG744" s="1262"/>
      <c r="AH744" s="1263"/>
      <c r="AI744" s="587">
        <f t="shared" si="95"/>
        <v>0</v>
      </c>
      <c r="AK744" s="1260">
        <v>217</v>
      </c>
      <c r="AL744" s="1261"/>
      <c r="AM744" s="1262"/>
      <c r="AN744" s="1263"/>
      <c r="AO744" s="587">
        <f t="shared" si="96"/>
        <v>0</v>
      </c>
      <c r="AQ744" s="1260">
        <v>217</v>
      </c>
      <c r="AR744" s="1261"/>
      <c r="AS744" s="1262"/>
      <c r="AT744" s="1263"/>
      <c r="AU744" s="587">
        <f t="shared" si="97"/>
        <v>0</v>
      </c>
      <c r="AW744" s="1260">
        <v>217</v>
      </c>
      <c r="AX744" s="1261"/>
      <c r="AY744" s="1262"/>
      <c r="AZ744" s="1263"/>
      <c r="BA744" s="587">
        <f t="shared" si="98"/>
        <v>0</v>
      </c>
    </row>
    <row r="745" spans="1:53" s="17" customFormat="1" ht="16.75" customHeight="1" outlineLevel="2">
      <c r="A745" s="1260">
        <v>218</v>
      </c>
      <c r="B745" s="1261"/>
      <c r="C745" s="1262"/>
      <c r="D745" s="1263"/>
      <c r="E745" s="587">
        <f t="shared" si="90"/>
        <v>0</v>
      </c>
      <c r="G745" s="1260">
        <v>218</v>
      </c>
      <c r="H745" s="1261"/>
      <c r="I745" s="1262"/>
      <c r="J745" s="1263"/>
      <c r="K745" s="587">
        <f t="shared" si="91"/>
        <v>0</v>
      </c>
      <c r="M745" s="1260">
        <v>218</v>
      </c>
      <c r="N745" s="1261"/>
      <c r="O745" s="1262"/>
      <c r="P745" s="1263"/>
      <c r="Q745" s="587">
        <f t="shared" si="92"/>
        <v>0</v>
      </c>
      <c r="S745" s="1260">
        <v>218</v>
      </c>
      <c r="T745" s="1261"/>
      <c r="U745" s="1262"/>
      <c r="V745" s="1263"/>
      <c r="W745" s="587">
        <f t="shared" si="93"/>
        <v>0</v>
      </c>
      <c r="Y745" s="1260">
        <v>218</v>
      </c>
      <c r="Z745" s="1261"/>
      <c r="AA745" s="1262"/>
      <c r="AB745" s="1263"/>
      <c r="AC745" s="587">
        <f t="shared" si="94"/>
        <v>0</v>
      </c>
      <c r="AE745" s="1260">
        <v>218</v>
      </c>
      <c r="AF745" s="1261"/>
      <c r="AG745" s="1262"/>
      <c r="AH745" s="1263"/>
      <c r="AI745" s="587">
        <f t="shared" si="95"/>
        <v>0</v>
      </c>
      <c r="AK745" s="1260">
        <v>218</v>
      </c>
      <c r="AL745" s="1261"/>
      <c r="AM745" s="1262"/>
      <c r="AN745" s="1263"/>
      <c r="AO745" s="587">
        <f t="shared" si="96"/>
        <v>0</v>
      </c>
      <c r="AQ745" s="1260">
        <v>218</v>
      </c>
      <c r="AR745" s="1261"/>
      <c r="AS745" s="1262"/>
      <c r="AT745" s="1263"/>
      <c r="AU745" s="587">
        <f t="shared" si="97"/>
        <v>0</v>
      </c>
      <c r="AW745" s="1260">
        <v>218</v>
      </c>
      <c r="AX745" s="1261"/>
      <c r="AY745" s="1262"/>
      <c r="AZ745" s="1263"/>
      <c r="BA745" s="587">
        <f t="shared" si="98"/>
        <v>0</v>
      </c>
    </row>
    <row r="746" spans="1:53" s="17" customFormat="1" ht="16.75" customHeight="1" outlineLevel="2">
      <c r="A746" s="1260">
        <v>219</v>
      </c>
      <c r="B746" s="1261"/>
      <c r="C746" s="1262"/>
      <c r="D746" s="1263"/>
      <c r="E746" s="587">
        <f t="shared" si="90"/>
        <v>0</v>
      </c>
      <c r="G746" s="1260">
        <v>219</v>
      </c>
      <c r="H746" s="1261"/>
      <c r="I746" s="1262"/>
      <c r="J746" s="1263"/>
      <c r="K746" s="587">
        <f t="shared" si="91"/>
        <v>0</v>
      </c>
      <c r="M746" s="1260">
        <v>219</v>
      </c>
      <c r="N746" s="1261"/>
      <c r="O746" s="1262"/>
      <c r="P746" s="1263"/>
      <c r="Q746" s="587">
        <f t="shared" si="92"/>
        <v>0</v>
      </c>
      <c r="S746" s="1260">
        <v>219</v>
      </c>
      <c r="T746" s="1261"/>
      <c r="U746" s="1262"/>
      <c r="V746" s="1263"/>
      <c r="W746" s="587">
        <f t="shared" si="93"/>
        <v>0</v>
      </c>
      <c r="Y746" s="1260">
        <v>219</v>
      </c>
      <c r="Z746" s="1261"/>
      <c r="AA746" s="1262"/>
      <c r="AB746" s="1263"/>
      <c r="AC746" s="587">
        <f t="shared" si="94"/>
        <v>0</v>
      </c>
      <c r="AE746" s="1260">
        <v>219</v>
      </c>
      <c r="AF746" s="1261"/>
      <c r="AG746" s="1262"/>
      <c r="AH746" s="1263"/>
      <c r="AI746" s="587">
        <f t="shared" si="95"/>
        <v>0</v>
      </c>
      <c r="AK746" s="1260">
        <v>219</v>
      </c>
      <c r="AL746" s="1261"/>
      <c r="AM746" s="1262"/>
      <c r="AN746" s="1263"/>
      <c r="AO746" s="587">
        <f t="shared" si="96"/>
        <v>0</v>
      </c>
      <c r="AQ746" s="1260">
        <v>219</v>
      </c>
      <c r="AR746" s="1261"/>
      <c r="AS746" s="1262"/>
      <c r="AT746" s="1263"/>
      <c r="AU746" s="587">
        <f t="shared" si="97"/>
        <v>0</v>
      </c>
      <c r="AW746" s="1260">
        <v>219</v>
      </c>
      <c r="AX746" s="1261"/>
      <c r="AY746" s="1262"/>
      <c r="AZ746" s="1263"/>
      <c r="BA746" s="587">
        <f t="shared" si="98"/>
        <v>0</v>
      </c>
    </row>
    <row r="747" spans="1:53" s="17" customFormat="1" ht="16.75" customHeight="1" outlineLevel="2">
      <c r="A747" s="1260">
        <v>220</v>
      </c>
      <c r="B747" s="1261"/>
      <c r="C747" s="1262"/>
      <c r="D747" s="1263"/>
      <c r="E747" s="587">
        <f t="shared" si="90"/>
        <v>0</v>
      </c>
      <c r="G747" s="1260">
        <v>220</v>
      </c>
      <c r="H747" s="1261"/>
      <c r="I747" s="1262"/>
      <c r="J747" s="1263"/>
      <c r="K747" s="587">
        <f t="shared" si="91"/>
        <v>0</v>
      </c>
      <c r="M747" s="1260">
        <v>220</v>
      </c>
      <c r="N747" s="1261"/>
      <c r="O747" s="1262"/>
      <c r="P747" s="1263"/>
      <c r="Q747" s="587">
        <f t="shared" si="92"/>
        <v>0</v>
      </c>
      <c r="S747" s="1260">
        <v>220</v>
      </c>
      <c r="T747" s="1261"/>
      <c r="U747" s="1262"/>
      <c r="V747" s="1263"/>
      <c r="W747" s="587">
        <f t="shared" si="93"/>
        <v>0</v>
      </c>
      <c r="Y747" s="1260">
        <v>220</v>
      </c>
      <c r="Z747" s="1261"/>
      <c r="AA747" s="1262"/>
      <c r="AB747" s="1263"/>
      <c r="AC747" s="587">
        <f t="shared" si="94"/>
        <v>0</v>
      </c>
      <c r="AE747" s="1260">
        <v>220</v>
      </c>
      <c r="AF747" s="1261"/>
      <c r="AG747" s="1262"/>
      <c r="AH747" s="1263"/>
      <c r="AI747" s="587">
        <f t="shared" si="95"/>
        <v>0</v>
      </c>
      <c r="AK747" s="1260">
        <v>220</v>
      </c>
      <c r="AL747" s="1261"/>
      <c r="AM747" s="1262"/>
      <c r="AN747" s="1263"/>
      <c r="AO747" s="587">
        <f t="shared" si="96"/>
        <v>0</v>
      </c>
      <c r="AQ747" s="1260">
        <v>220</v>
      </c>
      <c r="AR747" s="1261"/>
      <c r="AS747" s="1262"/>
      <c r="AT747" s="1263"/>
      <c r="AU747" s="587">
        <f t="shared" si="97"/>
        <v>0</v>
      </c>
      <c r="AW747" s="1260">
        <v>220</v>
      </c>
      <c r="AX747" s="1261"/>
      <c r="AY747" s="1262"/>
      <c r="AZ747" s="1263"/>
      <c r="BA747" s="587">
        <f t="shared" si="98"/>
        <v>0</v>
      </c>
    </row>
    <row r="748" spans="1:53" s="17" customFormat="1" ht="16.75" customHeight="1" outlineLevel="2">
      <c r="A748" s="1260">
        <v>221</v>
      </c>
      <c r="B748" s="1261"/>
      <c r="C748" s="1262"/>
      <c r="D748" s="1263"/>
      <c r="E748" s="587">
        <f t="shared" si="90"/>
        <v>0</v>
      </c>
      <c r="G748" s="1260">
        <v>221</v>
      </c>
      <c r="H748" s="1261"/>
      <c r="I748" s="1262"/>
      <c r="J748" s="1263"/>
      <c r="K748" s="587">
        <f t="shared" si="91"/>
        <v>0</v>
      </c>
      <c r="M748" s="1260">
        <v>221</v>
      </c>
      <c r="N748" s="1261"/>
      <c r="O748" s="1262"/>
      <c r="P748" s="1263"/>
      <c r="Q748" s="587">
        <f t="shared" si="92"/>
        <v>0</v>
      </c>
      <c r="S748" s="1260">
        <v>221</v>
      </c>
      <c r="T748" s="1261"/>
      <c r="U748" s="1262"/>
      <c r="V748" s="1263"/>
      <c r="W748" s="587">
        <f t="shared" si="93"/>
        <v>0</v>
      </c>
      <c r="Y748" s="1260">
        <v>221</v>
      </c>
      <c r="Z748" s="1261"/>
      <c r="AA748" s="1262"/>
      <c r="AB748" s="1263"/>
      <c r="AC748" s="587">
        <f t="shared" si="94"/>
        <v>0</v>
      </c>
      <c r="AE748" s="1260">
        <v>221</v>
      </c>
      <c r="AF748" s="1261"/>
      <c r="AG748" s="1262"/>
      <c r="AH748" s="1263"/>
      <c r="AI748" s="587">
        <f t="shared" si="95"/>
        <v>0</v>
      </c>
      <c r="AK748" s="1260">
        <v>221</v>
      </c>
      <c r="AL748" s="1261"/>
      <c r="AM748" s="1262"/>
      <c r="AN748" s="1263"/>
      <c r="AO748" s="587">
        <f t="shared" si="96"/>
        <v>0</v>
      </c>
      <c r="AQ748" s="1260">
        <v>221</v>
      </c>
      <c r="AR748" s="1261"/>
      <c r="AS748" s="1262"/>
      <c r="AT748" s="1263"/>
      <c r="AU748" s="587">
        <f t="shared" si="97"/>
        <v>0</v>
      </c>
      <c r="AW748" s="1260">
        <v>221</v>
      </c>
      <c r="AX748" s="1261"/>
      <c r="AY748" s="1262"/>
      <c r="AZ748" s="1263"/>
      <c r="BA748" s="587">
        <f t="shared" si="98"/>
        <v>0</v>
      </c>
    </row>
    <row r="749" spans="1:53" s="17" customFormat="1" ht="16.75" customHeight="1" outlineLevel="2">
      <c r="A749" s="1260">
        <v>222</v>
      </c>
      <c r="B749" s="1261"/>
      <c r="C749" s="1262"/>
      <c r="D749" s="1263"/>
      <c r="E749" s="587">
        <f t="shared" si="90"/>
        <v>0</v>
      </c>
      <c r="G749" s="1260">
        <v>222</v>
      </c>
      <c r="H749" s="1261"/>
      <c r="I749" s="1262"/>
      <c r="J749" s="1263"/>
      <c r="K749" s="587">
        <f t="shared" si="91"/>
        <v>0</v>
      </c>
      <c r="M749" s="1260">
        <v>222</v>
      </c>
      <c r="N749" s="1261"/>
      <c r="O749" s="1262"/>
      <c r="P749" s="1263"/>
      <c r="Q749" s="587">
        <f t="shared" si="92"/>
        <v>0</v>
      </c>
      <c r="S749" s="1260">
        <v>222</v>
      </c>
      <c r="T749" s="1261"/>
      <c r="U749" s="1262"/>
      <c r="V749" s="1263"/>
      <c r="W749" s="587">
        <f t="shared" si="93"/>
        <v>0</v>
      </c>
      <c r="Y749" s="1260">
        <v>222</v>
      </c>
      <c r="Z749" s="1261"/>
      <c r="AA749" s="1262"/>
      <c r="AB749" s="1263"/>
      <c r="AC749" s="587">
        <f t="shared" si="94"/>
        <v>0</v>
      </c>
      <c r="AE749" s="1260">
        <v>222</v>
      </c>
      <c r="AF749" s="1261"/>
      <c r="AG749" s="1262"/>
      <c r="AH749" s="1263"/>
      <c r="AI749" s="587">
        <f t="shared" si="95"/>
        <v>0</v>
      </c>
      <c r="AK749" s="1260">
        <v>222</v>
      </c>
      <c r="AL749" s="1261"/>
      <c r="AM749" s="1262"/>
      <c r="AN749" s="1263"/>
      <c r="AO749" s="587">
        <f t="shared" si="96"/>
        <v>0</v>
      </c>
      <c r="AQ749" s="1260">
        <v>222</v>
      </c>
      <c r="AR749" s="1261"/>
      <c r="AS749" s="1262"/>
      <c r="AT749" s="1263"/>
      <c r="AU749" s="587">
        <f t="shared" si="97"/>
        <v>0</v>
      </c>
      <c r="AW749" s="1260">
        <v>222</v>
      </c>
      <c r="AX749" s="1261"/>
      <c r="AY749" s="1262"/>
      <c r="AZ749" s="1263"/>
      <c r="BA749" s="587">
        <f t="shared" si="98"/>
        <v>0</v>
      </c>
    </row>
    <row r="750" spans="1:53" s="17" customFormat="1" ht="16.75" customHeight="1" outlineLevel="2">
      <c r="A750" s="1260">
        <v>223</v>
      </c>
      <c r="B750" s="1261"/>
      <c r="C750" s="1262"/>
      <c r="D750" s="1263"/>
      <c r="E750" s="587">
        <f t="shared" si="90"/>
        <v>0</v>
      </c>
      <c r="G750" s="1260">
        <v>223</v>
      </c>
      <c r="H750" s="1261"/>
      <c r="I750" s="1262"/>
      <c r="J750" s="1263"/>
      <c r="K750" s="587">
        <f t="shared" si="91"/>
        <v>0</v>
      </c>
      <c r="M750" s="1260">
        <v>223</v>
      </c>
      <c r="N750" s="1261"/>
      <c r="O750" s="1262"/>
      <c r="P750" s="1263"/>
      <c r="Q750" s="587">
        <f t="shared" si="92"/>
        <v>0</v>
      </c>
      <c r="S750" s="1260">
        <v>223</v>
      </c>
      <c r="T750" s="1261"/>
      <c r="U750" s="1262"/>
      <c r="V750" s="1263"/>
      <c r="W750" s="587">
        <f t="shared" si="93"/>
        <v>0</v>
      </c>
      <c r="Y750" s="1260">
        <v>223</v>
      </c>
      <c r="Z750" s="1261"/>
      <c r="AA750" s="1262"/>
      <c r="AB750" s="1263"/>
      <c r="AC750" s="587">
        <f t="shared" si="94"/>
        <v>0</v>
      </c>
      <c r="AE750" s="1260">
        <v>223</v>
      </c>
      <c r="AF750" s="1261"/>
      <c r="AG750" s="1262"/>
      <c r="AH750" s="1263"/>
      <c r="AI750" s="587">
        <f t="shared" si="95"/>
        <v>0</v>
      </c>
      <c r="AK750" s="1260">
        <v>223</v>
      </c>
      <c r="AL750" s="1261"/>
      <c r="AM750" s="1262"/>
      <c r="AN750" s="1263"/>
      <c r="AO750" s="587">
        <f t="shared" si="96"/>
        <v>0</v>
      </c>
      <c r="AQ750" s="1260">
        <v>223</v>
      </c>
      <c r="AR750" s="1261"/>
      <c r="AS750" s="1262"/>
      <c r="AT750" s="1263"/>
      <c r="AU750" s="587">
        <f t="shared" si="97"/>
        <v>0</v>
      </c>
      <c r="AW750" s="1260">
        <v>223</v>
      </c>
      <c r="AX750" s="1261"/>
      <c r="AY750" s="1262"/>
      <c r="AZ750" s="1263"/>
      <c r="BA750" s="587">
        <f t="shared" si="98"/>
        <v>0</v>
      </c>
    </row>
    <row r="751" spans="1:53" s="17" customFormat="1" ht="16.75" customHeight="1" outlineLevel="2">
      <c r="A751" s="1260">
        <v>224</v>
      </c>
      <c r="B751" s="1261"/>
      <c r="C751" s="1262"/>
      <c r="D751" s="1263"/>
      <c r="E751" s="587">
        <f t="shared" si="90"/>
        <v>0</v>
      </c>
      <c r="G751" s="1260">
        <v>224</v>
      </c>
      <c r="H751" s="1261"/>
      <c r="I751" s="1262"/>
      <c r="J751" s="1263"/>
      <c r="K751" s="587">
        <f t="shared" si="91"/>
        <v>0</v>
      </c>
      <c r="M751" s="1260">
        <v>224</v>
      </c>
      <c r="N751" s="1261"/>
      <c r="O751" s="1262"/>
      <c r="P751" s="1263"/>
      <c r="Q751" s="587">
        <f t="shared" si="92"/>
        <v>0</v>
      </c>
      <c r="S751" s="1260">
        <v>224</v>
      </c>
      <c r="T751" s="1261"/>
      <c r="U751" s="1262"/>
      <c r="V751" s="1263"/>
      <c r="W751" s="587">
        <f t="shared" si="93"/>
        <v>0</v>
      </c>
      <c r="Y751" s="1260">
        <v>224</v>
      </c>
      <c r="Z751" s="1261"/>
      <c r="AA751" s="1262"/>
      <c r="AB751" s="1263"/>
      <c r="AC751" s="587">
        <f t="shared" si="94"/>
        <v>0</v>
      </c>
      <c r="AE751" s="1260">
        <v>224</v>
      </c>
      <c r="AF751" s="1261"/>
      <c r="AG751" s="1262"/>
      <c r="AH751" s="1263"/>
      <c r="AI751" s="587">
        <f t="shared" si="95"/>
        <v>0</v>
      </c>
      <c r="AK751" s="1260">
        <v>224</v>
      </c>
      <c r="AL751" s="1261"/>
      <c r="AM751" s="1262"/>
      <c r="AN751" s="1263"/>
      <c r="AO751" s="587">
        <f t="shared" si="96"/>
        <v>0</v>
      </c>
      <c r="AQ751" s="1260">
        <v>224</v>
      </c>
      <c r="AR751" s="1261"/>
      <c r="AS751" s="1262"/>
      <c r="AT751" s="1263"/>
      <c r="AU751" s="587">
        <f t="shared" si="97"/>
        <v>0</v>
      </c>
      <c r="AW751" s="1260">
        <v>224</v>
      </c>
      <c r="AX751" s="1261"/>
      <c r="AY751" s="1262"/>
      <c r="AZ751" s="1263"/>
      <c r="BA751" s="587">
        <f t="shared" si="98"/>
        <v>0</v>
      </c>
    </row>
    <row r="752" spans="1:53" s="17" customFormat="1" ht="16.75" customHeight="1" outlineLevel="2">
      <c r="A752" s="1260">
        <v>225</v>
      </c>
      <c r="B752" s="1261"/>
      <c r="C752" s="1262"/>
      <c r="D752" s="1263"/>
      <c r="E752" s="587">
        <f t="shared" si="90"/>
        <v>0</v>
      </c>
      <c r="G752" s="1260">
        <v>225</v>
      </c>
      <c r="H752" s="1261"/>
      <c r="I752" s="1262"/>
      <c r="J752" s="1263"/>
      <c r="K752" s="587">
        <f t="shared" si="91"/>
        <v>0</v>
      </c>
      <c r="M752" s="1260">
        <v>225</v>
      </c>
      <c r="N752" s="1261"/>
      <c r="O752" s="1262"/>
      <c r="P752" s="1263"/>
      <c r="Q752" s="587">
        <f t="shared" si="92"/>
        <v>0</v>
      </c>
      <c r="S752" s="1260">
        <v>225</v>
      </c>
      <c r="T752" s="1261"/>
      <c r="U752" s="1262"/>
      <c r="V752" s="1263"/>
      <c r="W752" s="587">
        <f t="shared" si="93"/>
        <v>0</v>
      </c>
      <c r="Y752" s="1260">
        <v>225</v>
      </c>
      <c r="Z752" s="1261"/>
      <c r="AA752" s="1262"/>
      <c r="AB752" s="1263"/>
      <c r="AC752" s="587">
        <f t="shared" si="94"/>
        <v>0</v>
      </c>
      <c r="AE752" s="1260">
        <v>225</v>
      </c>
      <c r="AF752" s="1261"/>
      <c r="AG752" s="1262"/>
      <c r="AH752" s="1263"/>
      <c r="AI752" s="587">
        <f t="shared" si="95"/>
        <v>0</v>
      </c>
      <c r="AK752" s="1260">
        <v>225</v>
      </c>
      <c r="AL752" s="1261"/>
      <c r="AM752" s="1262"/>
      <c r="AN752" s="1263"/>
      <c r="AO752" s="587">
        <f t="shared" si="96"/>
        <v>0</v>
      </c>
      <c r="AQ752" s="1260">
        <v>225</v>
      </c>
      <c r="AR752" s="1261"/>
      <c r="AS752" s="1262"/>
      <c r="AT752" s="1263"/>
      <c r="AU752" s="587">
        <f t="shared" si="97"/>
        <v>0</v>
      </c>
      <c r="AW752" s="1260">
        <v>225</v>
      </c>
      <c r="AX752" s="1261"/>
      <c r="AY752" s="1262"/>
      <c r="AZ752" s="1263"/>
      <c r="BA752" s="587">
        <f t="shared" si="98"/>
        <v>0</v>
      </c>
    </row>
    <row r="753" spans="1:53" s="17" customFormat="1" ht="16.75" customHeight="1" outlineLevel="2">
      <c r="A753" s="1260">
        <v>226</v>
      </c>
      <c r="B753" s="1261"/>
      <c r="C753" s="1262"/>
      <c r="D753" s="1263"/>
      <c r="E753" s="587">
        <f t="shared" si="90"/>
        <v>0</v>
      </c>
      <c r="G753" s="1260">
        <v>226</v>
      </c>
      <c r="H753" s="1261"/>
      <c r="I753" s="1262"/>
      <c r="J753" s="1263"/>
      <c r="K753" s="587">
        <f t="shared" si="91"/>
        <v>0</v>
      </c>
      <c r="M753" s="1260">
        <v>226</v>
      </c>
      <c r="N753" s="1261"/>
      <c r="O753" s="1262"/>
      <c r="P753" s="1263"/>
      <c r="Q753" s="587">
        <f t="shared" si="92"/>
        <v>0</v>
      </c>
      <c r="S753" s="1260">
        <v>226</v>
      </c>
      <c r="T753" s="1261"/>
      <c r="U753" s="1262"/>
      <c r="V753" s="1263"/>
      <c r="W753" s="587">
        <f t="shared" si="93"/>
        <v>0</v>
      </c>
      <c r="Y753" s="1260">
        <v>226</v>
      </c>
      <c r="Z753" s="1261"/>
      <c r="AA753" s="1262"/>
      <c r="AB753" s="1263"/>
      <c r="AC753" s="587">
        <f t="shared" si="94"/>
        <v>0</v>
      </c>
      <c r="AE753" s="1260">
        <v>226</v>
      </c>
      <c r="AF753" s="1261"/>
      <c r="AG753" s="1262"/>
      <c r="AH753" s="1263"/>
      <c r="AI753" s="587">
        <f t="shared" si="95"/>
        <v>0</v>
      </c>
      <c r="AK753" s="1260">
        <v>226</v>
      </c>
      <c r="AL753" s="1261"/>
      <c r="AM753" s="1262"/>
      <c r="AN753" s="1263"/>
      <c r="AO753" s="587">
        <f t="shared" si="96"/>
        <v>0</v>
      </c>
      <c r="AQ753" s="1260">
        <v>226</v>
      </c>
      <c r="AR753" s="1261"/>
      <c r="AS753" s="1262"/>
      <c r="AT753" s="1263"/>
      <c r="AU753" s="587">
        <f t="shared" si="97"/>
        <v>0</v>
      </c>
      <c r="AW753" s="1260">
        <v>226</v>
      </c>
      <c r="AX753" s="1261"/>
      <c r="AY753" s="1262"/>
      <c r="AZ753" s="1263"/>
      <c r="BA753" s="587">
        <f t="shared" si="98"/>
        <v>0</v>
      </c>
    </row>
    <row r="754" spans="1:53" s="17" customFormat="1" ht="16.75" customHeight="1" outlineLevel="2">
      <c r="A754" s="1260">
        <v>227</v>
      </c>
      <c r="B754" s="1261"/>
      <c r="C754" s="1262"/>
      <c r="D754" s="1263"/>
      <c r="E754" s="587">
        <f t="shared" si="90"/>
        <v>0</v>
      </c>
      <c r="G754" s="1260">
        <v>227</v>
      </c>
      <c r="H754" s="1261"/>
      <c r="I754" s="1262"/>
      <c r="J754" s="1263"/>
      <c r="K754" s="587">
        <f t="shared" si="91"/>
        <v>0</v>
      </c>
      <c r="M754" s="1260">
        <v>227</v>
      </c>
      <c r="N754" s="1261"/>
      <c r="O754" s="1262"/>
      <c r="P754" s="1263"/>
      <c r="Q754" s="587">
        <f t="shared" si="92"/>
        <v>0</v>
      </c>
      <c r="S754" s="1260">
        <v>227</v>
      </c>
      <c r="T754" s="1261"/>
      <c r="U754" s="1262"/>
      <c r="V754" s="1263"/>
      <c r="W754" s="587">
        <f t="shared" si="93"/>
        <v>0</v>
      </c>
      <c r="Y754" s="1260">
        <v>227</v>
      </c>
      <c r="Z754" s="1261"/>
      <c r="AA754" s="1262"/>
      <c r="AB754" s="1263"/>
      <c r="AC754" s="587">
        <f t="shared" si="94"/>
        <v>0</v>
      </c>
      <c r="AE754" s="1260">
        <v>227</v>
      </c>
      <c r="AF754" s="1261"/>
      <c r="AG754" s="1262"/>
      <c r="AH754" s="1263"/>
      <c r="AI754" s="587">
        <f t="shared" si="95"/>
        <v>0</v>
      </c>
      <c r="AK754" s="1260">
        <v>227</v>
      </c>
      <c r="AL754" s="1261"/>
      <c r="AM754" s="1262"/>
      <c r="AN754" s="1263"/>
      <c r="AO754" s="587">
        <f t="shared" si="96"/>
        <v>0</v>
      </c>
      <c r="AQ754" s="1260">
        <v>227</v>
      </c>
      <c r="AR754" s="1261"/>
      <c r="AS754" s="1262"/>
      <c r="AT754" s="1263"/>
      <c r="AU754" s="587">
        <f t="shared" si="97"/>
        <v>0</v>
      </c>
      <c r="AW754" s="1260">
        <v>227</v>
      </c>
      <c r="AX754" s="1261"/>
      <c r="AY754" s="1262"/>
      <c r="AZ754" s="1263"/>
      <c r="BA754" s="587">
        <f t="shared" si="98"/>
        <v>0</v>
      </c>
    </row>
    <row r="755" spans="1:53" s="17" customFormat="1" ht="16.75" customHeight="1" outlineLevel="2">
      <c r="A755" s="1260">
        <v>228</v>
      </c>
      <c r="B755" s="1261"/>
      <c r="C755" s="1262"/>
      <c r="D755" s="1263"/>
      <c r="E755" s="587">
        <f t="shared" si="90"/>
        <v>0</v>
      </c>
      <c r="G755" s="1260">
        <v>228</v>
      </c>
      <c r="H755" s="1261"/>
      <c r="I755" s="1262"/>
      <c r="J755" s="1263"/>
      <c r="K755" s="587">
        <f t="shared" si="91"/>
        <v>0</v>
      </c>
      <c r="M755" s="1260">
        <v>228</v>
      </c>
      <c r="N755" s="1261"/>
      <c r="O755" s="1262"/>
      <c r="P755" s="1263"/>
      <c r="Q755" s="587">
        <f t="shared" si="92"/>
        <v>0</v>
      </c>
      <c r="S755" s="1260">
        <v>228</v>
      </c>
      <c r="T755" s="1261"/>
      <c r="U755" s="1262"/>
      <c r="V755" s="1263"/>
      <c r="W755" s="587">
        <f t="shared" si="93"/>
        <v>0</v>
      </c>
      <c r="Y755" s="1260">
        <v>228</v>
      </c>
      <c r="Z755" s="1261"/>
      <c r="AA755" s="1262"/>
      <c r="AB755" s="1263"/>
      <c r="AC755" s="587">
        <f t="shared" si="94"/>
        <v>0</v>
      </c>
      <c r="AE755" s="1260">
        <v>228</v>
      </c>
      <c r="AF755" s="1261"/>
      <c r="AG755" s="1262"/>
      <c r="AH755" s="1263"/>
      <c r="AI755" s="587">
        <f t="shared" si="95"/>
        <v>0</v>
      </c>
      <c r="AK755" s="1260">
        <v>228</v>
      </c>
      <c r="AL755" s="1261"/>
      <c r="AM755" s="1262"/>
      <c r="AN755" s="1263"/>
      <c r="AO755" s="587">
        <f t="shared" si="96"/>
        <v>0</v>
      </c>
      <c r="AQ755" s="1260">
        <v>228</v>
      </c>
      <c r="AR755" s="1261"/>
      <c r="AS755" s="1262"/>
      <c r="AT755" s="1263"/>
      <c r="AU755" s="587">
        <f t="shared" si="97"/>
        <v>0</v>
      </c>
      <c r="AW755" s="1260">
        <v>228</v>
      </c>
      <c r="AX755" s="1261"/>
      <c r="AY755" s="1262"/>
      <c r="AZ755" s="1263"/>
      <c r="BA755" s="587">
        <f t="shared" si="98"/>
        <v>0</v>
      </c>
    </row>
    <row r="756" spans="1:53" s="17" customFormat="1" ht="16.75" customHeight="1" outlineLevel="2">
      <c r="A756" s="1260">
        <v>229</v>
      </c>
      <c r="B756" s="1261"/>
      <c r="C756" s="1262"/>
      <c r="D756" s="1263"/>
      <c r="E756" s="587">
        <f t="shared" si="90"/>
        <v>0</v>
      </c>
      <c r="G756" s="1260">
        <v>229</v>
      </c>
      <c r="H756" s="1261"/>
      <c r="I756" s="1262"/>
      <c r="J756" s="1263"/>
      <c r="K756" s="587">
        <f t="shared" si="91"/>
        <v>0</v>
      </c>
      <c r="M756" s="1260">
        <v>229</v>
      </c>
      <c r="N756" s="1261"/>
      <c r="O756" s="1262"/>
      <c r="P756" s="1263"/>
      <c r="Q756" s="587">
        <f t="shared" si="92"/>
        <v>0</v>
      </c>
      <c r="S756" s="1260">
        <v>229</v>
      </c>
      <c r="T756" s="1261"/>
      <c r="U756" s="1262"/>
      <c r="V756" s="1263"/>
      <c r="W756" s="587">
        <f t="shared" si="93"/>
        <v>0</v>
      </c>
      <c r="Y756" s="1260">
        <v>229</v>
      </c>
      <c r="Z756" s="1261"/>
      <c r="AA756" s="1262"/>
      <c r="AB756" s="1263"/>
      <c r="AC756" s="587">
        <f t="shared" si="94"/>
        <v>0</v>
      </c>
      <c r="AE756" s="1260">
        <v>229</v>
      </c>
      <c r="AF756" s="1261"/>
      <c r="AG756" s="1262"/>
      <c r="AH756" s="1263"/>
      <c r="AI756" s="587">
        <f t="shared" si="95"/>
        <v>0</v>
      </c>
      <c r="AK756" s="1260">
        <v>229</v>
      </c>
      <c r="AL756" s="1261"/>
      <c r="AM756" s="1262"/>
      <c r="AN756" s="1263"/>
      <c r="AO756" s="587">
        <f t="shared" si="96"/>
        <v>0</v>
      </c>
      <c r="AQ756" s="1260">
        <v>229</v>
      </c>
      <c r="AR756" s="1261"/>
      <c r="AS756" s="1262"/>
      <c r="AT756" s="1263"/>
      <c r="AU756" s="587">
        <f t="shared" si="97"/>
        <v>0</v>
      </c>
      <c r="AW756" s="1260">
        <v>229</v>
      </c>
      <c r="AX756" s="1261"/>
      <c r="AY756" s="1262"/>
      <c r="AZ756" s="1263"/>
      <c r="BA756" s="587">
        <f t="shared" si="98"/>
        <v>0</v>
      </c>
    </row>
    <row r="757" spans="1:53" s="17" customFormat="1" ht="16.75" customHeight="1" outlineLevel="2">
      <c r="A757" s="1260">
        <v>230</v>
      </c>
      <c r="B757" s="1261"/>
      <c r="C757" s="1262"/>
      <c r="D757" s="1263"/>
      <c r="E757" s="587">
        <f t="shared" si="90"/>
        <v>0</v>
      </c>
      <c r="G757" s="1260">
        <v>230</v>
      </c>
      <c r="H757" s="1261"/>
      <c r="I757" s="1262"/>
      <c r="J757" s="1263"/>
      <c r="K757" s="587">
        <f t="shared" si="91"/>
        <v>0</v>
      </c>
      <c r="M757" s="1260">
        <v>230</v>
      </c>
      <c r="N757" s="1261"/>
      <c r="O757" s="1262"/>
      <c r="P757" s="1263"/>
      <c r="Q757" s="587">
        <f t="shared" si="92"/>
        <v>0</v>
      </c>
      <c r="S757" s="1260">
        <v>230</v>
      </c>
      <c r="T757" s="1261"/>
      <c r="U757" s="1262"/>
      <c r="V757" s="1263"/>
      <c r="W757" s="587">
        <f t="shared" si="93"/>
        <v>0</v>
      </c>
      <c r="Y757" s="1260">
        <v>230</v>
      </c>
      <c r="Z757" s="1261"/>
      <c r="AA757" s="1262"/>
      <c r="AB757" s="1263"/>
      <c r="AC757" s="587">
        <f t="shared" si="94"/>
        <v>0</v>
      </c>
      <c r="AE757" s="1260">
        <v>230</v>
      </c>
      <c r="AF757" s="1261"/>
      <c r="AG757" s="1262"/>
      <c r="AH757" s="1263"/>
      <c r="AI757" s="587">
        <f t="shared" si="95"/>
        <v>0</v>
      </c>
      <c r="AK757" s="1260">
        <v>230</v>
      </c>
      <c r="AL757" s="1261"/>
      <c r="AM757" s="1262"/>
      <c r="AN757" s="1263"/>
      <c r="AO757" s="587">
        <f t="shared" si="96"/>
        <v>0</v>
      </c>
      <c r="AQ757" s="1260">
        <v>230</v>
      </c>
      <c r="AR757" s="1261"/>
      <c r="AS757" s="1262"/>
      <c r="AT757" s="1263"/>
      <c r="AU757" s="587">
        <f t="shared" si="97"/>
        <v>0</v>
      </c>
      <c r="AW757" s="1260">
        <v>230</v>
      </c>
      <c r="AX757" s="1261"/>
      <c r="AY757" s="1262"/>
      <c r="AZ757" s="1263"/>
      <c r="BA757" s="587">
        <f t="shared" si="98"/>
        <v>0</v>
      </c>
    </row>
    <row r="758" spans="1:53" s="17" customFormat="1" ht="16.75" customHeight="1" outlineLevel="2">
      <c r="A758" s="1260">
        <v>231</v>
      </c>
      <c r="B758" s="1261"/>
      <c r="C758" s="1262"/>
      <c r="D758" s="1263"/>
      <c r="E758" s="587">
        <f t="shared" si="90"/>
        <v>0</v>
      </c>
      <c r="G758" s="1260">
        <v>231</v>
      </c>
      <c r="H758" s="1261"/>
      <c r="I758" s="1262"/>
      <c r="J758" s="1263"/>
      <c r="K758" s="587">
        <f t="shared" si="91"/>
        <v>0</v>
      </c>
      <c r="M758" s="1260">
        <v>231</v>
      </c>
      <c r="N758" s="1261"/>
      <c r="O758" s="1262"/>
      <c r="P758" s="1263"/>
      <c r="Q758" s="587">
        <f t="shared" si="92"/>
        <v>0</v>
      </c>
      <c r="S758" s="1260">
        <v>231</v>
      </c>
      <c r="T758" s="1261"/>
      <c r="U758" s="1262"/>
      <c r="V758" s="1263"/>
      <c r="W758" s="587">
        <f t="shared" si="93"/>
        <v>0</v>
      </c>
      <c r="Y758" s="1260">
        <v>231</v>
      </c>
      <c r="Z758" s="1261"/>
      <c r="AA758" s="1262"/>
      <c r="AB758" s="1263"/>
      <c r="AC758" s="587">
        <f t="shared" si="94"/>
        <v>0</v>
      </c>
      <c r="AE758" s="1260">
        <v>231</v>
      </c>
      <c r="AF758" s="1261"/>
      <c r="AG758" s="1262"/>
      <c r="AH758" s="1263"/>
      <c r="AI758" s="587">
        <f t="shared" si="95"/>
        <v>0</v>
      </c>
      <c r="AK758" s="1260">
        <v>231</v>
      </c>
      <c r="AL758" s="1261"/>
      <c r="AM758" s="1262"/>
      <c r="AN758" s="1263"/>
      <c r="AO758" s="587">
        <f t="shared" si="96"/>
        <v>0</v>
      </c>
      <c r="AQ758" s="1260">
        <v>231</v>
      </c>
      <c r="AR758" s="1261"/>
      <c r="AS758" s="1262"/>
      <c r="AT758" s="1263"/>
      <c r="AU758" s="587">
        <f t="shared" si="97"/>
        <v>0</v>
      </c>
      <c r="AW758" s="1260">
        <v>231</v>
      </c>
      <c r="AX758" s="1261"/>
      <c r="AY758" s="1262"/>
      <c r="AZ758" s="1263"/>
      <c r="BA758" s="587">
        <f t="shared" si="98"/>
        <v>0</v>
      </c>
    </row>
    <row r="759" spans="1:53" s="17" customFormat="1" ht="16.75" customHeight="1" outlineLevel="2">
      <c r="A759" s="1260">
        <v>232</v>
      </c>
      <c r="B759" s="1261"/>
      <c r="C759" s="1262"/>
      <c r="D759" s="1263"/>
      <c r="E759" s="587">
        <f t="shared" si="90"/>
        <v>0</v>
      </c>
      <c r="G759" s="1260">
        <v>232</v>
      </c>
      <c r="H759" s="1261"/>
      <c r="I759" s="1262"/>
      <c r="J759" s="1263"/>
      <c r="K759" s="587">
        <f t="shared" si="91"/>
        <v>0</v>
      </c>
      <c r="M759" s="1260">
        <v>232</v>
      </c>
      <c r="N759" s="1261"/>
      <c r="O759" s="1262"/>
      <c r="P759" s="1263"/>
      <c r="Q759" s="587">
        <f t="shared" si="92"/>
        <v>0</v>
      </c>
      <c r="S759" s="1260">
        <v>232</v>
      </c>
      <c r="T759" s="1261"/>
      <c r="U759" s="1262"/>
      <c r="V759" s="1263"/>
      <c r="W759" s="587">
        <f t="shared" si="93"/>
        <v>0</v>
      </c>
      <c r="Y759" s="1260">
        <v>232</v>
      </c>
      <c r="Z759" s="1261"/>
      <c r="AA759" s="1262"/>
      <c r="AB759" s="1263"/>
      <c r="AC759" s="587">
        <f t="shared" si="94"/>
        <v>0</v>
      </c>
      <c r="AE759" s="1260">
        <v>232</v>
      </c>
      <c r="AF759" s="1261"/>
      <c r="AG759" s="1262"/>
      <c r="AH759" s="1263"/>
      <c r="AI759" s="587">
        <f t="shared" si="95"/>
        <v>0</v>
      </c>
      <c r="AK759" s="1260">
        <v>232</v>
      </c>
      <c r="AL759" s="1261"/>
      <c r="AM759" s="1262"/>
      <c r="AN759" s="1263"/>
      <c r="AO759" s="587">
        <f t="shared" si="96"/>
        <v>0</v>
      </c>
      <c r="AQ759" s="1260">
        <v>232</v>
      </c>
      <c r="AR759" s="1261"/>
      <c r="AS759" s="1262"/>
      <c r="AT759" s="1263"/>
      <c r="AU759" s="587">
        <f t="shared" si="97"/>
        <v>0</v>
      </c>
      <c r="AW759" s="1260">
        <v>232</v>
      </c>
      <c r="AX759" s="1261"/>
      <c r="AY759" s="1262"/>
      <c r="AZ759" s="1263"/>
      <c r="BA759" s="587">
        <f t="shared" si="98"/>
        <v>0</v>
      </c>
    </row>
    <row r="760" spans="1:53" s="17" customFormat="1" ht="16.75" customHeight="1" outlineLevel="2">
      <c r="A760" s="1260">
        <v>233</v>
      </c>
      <c r="B760" s="1261"/>
      <c r="C760" s="1262"/>
      <c r="D760" s="1263"/>
      <c r="E760" s="587">
        <f t="shared" si="90"/>
        <v>0</v>
      </c>
      <c r="G760" s="1260">
        <v>233</v>
      </c>
      <c r="H760" s="1261"/>
      <c r="I760" s="1262"/>
      <c r="J760" s="1263"/>
      <c r="K760" s="587">
        <f t="shared" si="91"/>
        <v>0</v>
      </c>
      <c r="M760" s="1260">
        <v>233</v>
      </c>
      <c r="N760" s="1261"/>
      <c r="O760" s="1262"/>
      <c r="P760" s="1263"/>
      <c r="Q760" s="587">
        <f t="shared" si="92"/>
        <v>0</v>
      </c>
      <c r="S760" s="1260">
        <v>233</v>
      </c>
      <c r="T760" s="1261"/>
      <c r="U760" s="1262"/>
      <c r="V760" s="1263"/>
      <c r="W760" s="587">
        <f t="shared" si="93"/>
        <v>0</v>
      </c>
      <c r="Y760" s="1260">
        <v>233</v>
      </c>
      <c r="Z760" s="1261"/>
      <c r="AA760" s="1262"/>
      <c r="AB760" s="1263"/>
      <c r="AC760" s="587">
        <f t="shared" si="94"/>
        <v>0</v>
      </c>
      <c r="AE760" s="1260">
        <v>233</v>
      </c>
      <c r="AF760" s="1261"/>
      <c r="AG760" s="1262"/>
      <c r="AH760" s="1263"/>
      <c r="AI760" s="587">
        <f t="shared" si="95"/>
        <v>0</v>
      </c>
      <c r="AK760" s="1260">
        <v>233</v>
      </c>
      <c r="AL760" s="1261"/>
      <c r="AM760" s="1262"/>
      <c r="AN760" s="1263"/>
      <c r="AO760" s="587">
        <f t="shared" si="96"/>
        <v>0</v>
      </c>
      <c r="AQ760" s="1260">
        <v>233</v>
      </c>
      <c r="AR760" s="1261"/>
      <c r="AS760" s="1262"/>
      <c r="AT760" s="1263"/>
      <c r="AU760" s="587">
        <f t="shared" si="97"/>
        <v>0</v>
      </c>
      <c r="AW760" s="1260">
        <v>233</v>
      </c>
      <c r="AX760" s="1261"/>
      <c r="AY760" s="1262"/>
      <c r="AZ760" s="1263"/>
      <c r="BA760" s="587">
        <f t="shared" si="98"/>
        <v>0</v>
      </c>
    </row>
    <row r="761" spans="1:53" s="17" customFormat="1" ht="16.75" customHeight="1" outlineLevel="2">
      <c r="A761" s="1260">
        <v>234</v>
      </c>
      <c r="B761" s="1261"/>
      <c r="C761" s="1262"/>
      <c r="D761" s="1263"/>
      <c r="E761" s="587">
        <f t="shared" si="90"/>
        <v>0</v>
      </c>
      <c r="G761" s="1260">
        <v>234</v>
      </c>
      <c r="H761" s="1261"/>
      <c r="I761" s="1262"/>
      <c r="J761" s="1263"/>
      <c r="K761" s="587">
        <f t="shared" si="91"/>
        <v>0</v>
      </c>
      <c r="M761" s="1260">
        <v>234</v>
      </c>
      <c r="N761" s="1261"/>
      <c r="O761" s="1262"/>
      <c r="P761" s="1263"/>
      <c r="Q761" s="587">
        <f t="shared" si="92"/>
        <v>0</v>
      </c>
      <c r="S761" s="1260">
        <v>234</v>
      </c>
      <c r="T761" s="1261"/>
      <c r="U761" s="1262"/>
      <c r="V761" s="1263"/>
      <c r="W761" s="587">
        <f t="shared" si="93"/>
        <v>0</v>
      </c>
      <c r="Y761" s="1260">
        <v>234</v>
      </c>
      <c r="Z761" s="1261"/>
      <c r="AA761" s="1262"/>
      <c r="AB761" s="1263"/>
      <c r="AC761" s="587">
        <f t="shared" si="94"/>
        <v>0</v>
      </c>
      <c r="AE761" s="1260">
        <v>234</v>
      </c>
      <c r="AF761" s="1261"/>
      <c r="AG761" s="1262"/>
      <c r="AH761" s="1263"/>
      <c r="AI761" s="587">
        <f t="shared" si="95"/>
        <v>0</v>
      </c>
      <c r="AK761" s="1260">
        <v>234</v>
      </c>
      <c r="AL761" s="1261"/>
      <c r="AM761" s="1262"/>
      <c r="AN761" s="1263"/>
      <c r="AO761" s="587">
        <f t="shared" si="96"/>
        <v>0</v>
      </c>
      <c r="AQ761" s="1260">
        <v>234</v>
      </c>
      <c r="AR761" s="1261"/>
      <c r="AS761" s="1262"/>
      <c r="AT761" s="1263"/>
      <c r="AU761" s="587">
        <f t="shared" si="97"/>
        <v>0</v>
      </c>
      <c r="AW761" s="1260">
        <v>234</v>
      </c>
      <c r="AX761" s="1261"/>
      <c r="AY761" s="1262"/>
      <c r="AZ761" s="1263"/>
      <c r="BA761" s="587">
        <f t="shared" si="98"/>
        <v>0</v>
      </c>
    </row>
    <row r="762" spans="1:53" s="17" customFormat="1" ht="16.75" customHeight="1" outlineLevel="2">
      <c r="A762" s="1260">
        <v>235</v>
      </c>
      <c r="B762" s="1261"/>
      <c r="C762" s="1262"/>
      <c r="D762" s="1263"/>
      <c r="E762" s="587">
        <f t="shared" si="90"/>
        <v>0</v>
      </c>
      <c r="G762" s="1260">
        <v>235</v>
      </c>
      <c r="H762" s="1261"/>
      <c r="I762" s="1262"/>
      <c r="J762" s="1263"/>
      <c r="K762" s="587">
        <f t="shared" si="91"/>
        <v>0</v>
      </c>
      <c r="M762" s="1260">
        <v>235</v>
      </c>
      <c r="N762" s="1261"/>
      <c r="O762" s="1262"/>
      <c r="P762" s="1263"/>
      <c r="Q762" s="587">
        <f t="shared" si="92"/>
        <v>0</v>
      </c>
      <c r="S762" s="1260">
        <v>235</v>
      </c>
      <c r="T762" s="1261"/>
      <c r="U762" s="1262"/>
      <c r="V762" s="1263"/>
      <c r="W762" s="587">
        <f t="shared" si="93"/>
        <v>0</v>
      </c>
      <c r="Y762" s="1260">
        <v>235</v>
      </c>
      <c r="Z762" s="1261"/>
      <c r="AA762" s="1262"/>
      <c r="AB762" s="1263"/>
      <c r="AC762" s="587">
        <f t="shared" si="94"/>
        <v>0</v>
      </c>
      <c r="AE762" s="1260">
        <v>235</v>
      </c>
      <c r="AF762" s="1261"/>
      <c r="AG762" s="1262"/>
      <c r="AH762" s="1263"/>
      <c r="AI762" s="587">
        <f t="shared" si="95"/>
        <v>0</v>
      </c>
      <c r="AK762" s="1260">
        <v>235</v>
      </c>
      <c r="AL762" s="1261"/>
      <c r="AM762" s="1262"/>
      <c r="AN762" s="1263"/>
      <c r="AO762" s="587">
        <f t="shared" si="96"/>
        <v>0</v>
      </c>
      <c r="AQ762" s="1260">
        <v>235</v>
      </c>
      <c r="AR762" s="1261"/>
      <c r="AS762" s="1262"/>
      <c r="AT762" s="1263"/>
      <c r="AU762" s="587">
        <f t="shared" si="97"/>
        <v>0</v>
      </c>
      <c r="AW762" s="1260">
        <v>235</v>
      </c>
      <c r="AX762" s="1261"/>
      <c r="AY762" s="1262"/>
      <c r="AZ762" s="1263"/>
      <c r="BA762" s="587">
        <f t="shared" si="98"/>
        <v>0</v>
      </c>
    </row>
    <row r="763" spans="1:53" s="17" customFormat="1" ht="16.75" customHeight="1" outlineLevel="2">
      <c r="A763" s="1260">
        <v>236</v>
      </c>
      <c r="B763" s="1261"/>
      <c r="C763" s="1262"/>
      <c r="D763" s="1263"/>
      <c r="E763" s="587">
        <f t="shared" si="90"/>
        <v>0</v>
      </c>
      <c r="G763" s="1260">
        <v>236</v>
      </c>
      <c r="H763" s="1261"/>
      <c r="I763" s="1262"/>
      <c r="J763" s="1263"/>
      <c r="K763" s="587">
        <f t="shared" si="91"/>
        <v>0</v>
      </c>
      <c r="M763" s="1260">
        <v>236</v>
      </c>
      <c r="N763" s="1261"/>
      <c r="O763" s="1262"/>
      <c r="P763" s="1263"/>
      <c r="Q763" s="587">
        <f t="shared" si="92"/>
        <v>0</v>
      </c>
      <c r="S763" s="1260">
        <v>236</v>
      </c>
      <c r="T763" s="1261"/>
      <c r="U763" s="1262"/>
      <c r="V763" s="1263"/>
      <c r="W763" s="587">
        <f t="shared" si="93"/>
        <v>0</v>
      </c>
      <c r="Y763" s="1260">
        <v>236</v>
      </c>
      <c r="Z763" s="1261"/>
      <c r="AA763" s="1262"/>
      <c r="AB763" s="1263"/>
      <c r="AC763" s="587">
        <f t="shared" si="94"/>
        <v>0</v>
      </c>
      <c r="AE763" s="1260">
        <v>236</v>
      </c>
      <c r="AF763" s="1261"/>
      <c r="AG763" s="1262"/>
      <c r="AH763" s="1263"/>
      <c r="AI763" s="587">
        <f t="shared" si="95"/>
        <v>0</v>
      </c>
      <c r="AK763" s="1260">
        <v>236</v>
      </c>
      <c r="AL763" s="1261"/>
      <c r="AM763" s="1262"/>
      <c r="AN763" s="1263"/>
      <c r="AO763" s="587">
        <f t="shared" si="96"/>
        <v>0</v>
      </c>
      <c r="AQ763" s="1260">
        <v>236</v>
      </c>
      <c r="AR763" s="1261"/>
      <c r="AS763" s="1262"/>
      <c r="AT763" s="1263"/>
      <c r="AU763" s="587">
        <f t="shared" si="97"/>
        <v>0</v>
      </c>
      <c r="AW763" s="1260">
        <v>236</v>
      </c>
      <c r="AX763" s="1261"/>
      <c r="AY763" s="1262"/>
      <c r="AZ763" s="1263"/>
      <c r="BA763" s="587">
        <f t="shared" si="98"/>
        <v>0</v>
      </c>
    </row>
    <row r="764" spans="1:53" s="17" customFormat="1" ht="16.75" customHeight="1" outlineLevel="2">
      <c r="A764" s="1260">
        <v>237</v>
      </c>
      <c r="B764" s="1261"/>
      <c r="C764" s="1262"/>
      <c r="D764" s="1263"/>
      <c r="E764" s="587">
        <f t="shared" si="90"/>
        <v>0</v>
      </c>
      <c r="G764" s="1260">
        <v>237</v>
      </c>
      <c r="H764" s="1261"/>
      <c r="I764" s="1262"/>
      <c r="J764" s="1263"/>
      <c r="K764" s="587">
        <f t="shared" si="91"/>
        <v>0</v>
      </c>
      <c r="M764" s="1260">
        <v>237</v>
      </c>
      <c r="N764" s="1261"/>
      <c r="O764" s="1262"/>
      <c r="P764" s="1263"/>
      <c r="Q764" s="587">
        <f t="shared" si="92"/>
        <v>0</v>
      </c>
      <c r="S764" s="1260">
        <v>237</v>
      </c>
      <c r="T764" s="1261"/>
      <c r="U764" s="1262"/>
      <c r="V764" s="1263"/>
      <c r="W764" s="587">
        <f t="shared" si="93"/>
        <v>0</v>
      </c>
      <c r="Y764" s="1260">
        <v>237</v>
      </c>
      <c r="Z764" s="1261"/>
      <c r="AA764" s="1262"/>
      <c r="AB764" s="1263"/>
      <c r="AC764" s="587">
        <f t="shared" si="94"/>
        <v>0</v>
      </c>
      <c r="AE764" s="1260">
        <v>237</v>
      </c>
      <c r="AF764" s="1261"/>
      <c r="AG764" s="1262"/>
      <c r="AH764" s="1263"/>
      <c r="AI764" s="587">
        <f t="shared" si="95"/>
        <v>0</v>
      </c>
      <c r="AK764" s="1260">
        <v>237</v>
      </c>
      <c r="AL764" s="1261"/>
      <c r="AM764" s="1262"/>
      <c r="AN764" s="1263"/>
      <c r="AO764" s="587">
        <f t="shared" si="96"/>
        <v>0</v>
      </c>
      <c r="AQ764" s="1260">
        <v>237</v>
      </c>
      <c r="AR764" s="1261"/>
      <c r="AS764" s="1262"/>
      <c r="AT764" s="1263"/>
      <c r="AU764" s="587">
        <f t="shared" si="97"/>
        <v>0</v>
      </c>
      <c r="AW764" s="1260">
        <v>237</v>
      </c>
      <c r="AX764" s="1261"/>
      <c r="AY764" s="1262"/>
      <c r="AZ764" s="1263"/>
      <c r="BA764" s="587">
        <f t="shared" si="98"/>
        <v>0</v>
      </c>
    </row>
    <row r="765" spans="1:53" s="17" customFormat="1" ht="16.75" customHeight="1" outlineLevel="2">
      <c r="A765" s="1260">
        <v>238</v>
      </c>
      <c r="B765" s="1261"/>
      <c r="C765" s="1262"/>
      <c r="D765" s="1263"/>
      <c r="E765" s="587">
        <f t="shared" si="90"/>
        <v>0</v>
      </c>
      <c r="G765" s="1260">
        <v>238</v>
      </c>
      <c r="H765" s="1261"/>
      <c r="I765" s="1262"/>
      <c r="J765" s="1263"/>
      <c r="K765" s="587">
        <f t="shared" si="91"/>
        <v>0</v>
      </c>
      <c r="M765" s="1260">
        <v>238</v>
      </c>
      <c r="N765" s="1261"/>
      <c r="O765" s="1262"/>
      <c r="P765" s="1263"/>
      <c r="Q765" s="587">
        <f t="shared" si="92"/>
        <v>0</v>
      </c>
      <c r="S765" s="1260">
        <v>238</v>
      </c>
      <c r="T765" s="1261"/>
      <c r="U765" s="1262"/>
      <c r="V765" s="1263"/>
      <c r="W765" s="587">
        <f t="shared" si="93"/>
        <v>0</v>
      </c>
      <c r="Y765" s="1260">
        <v>238</v>
      </c>
      <c r="Z765" s="1261"/>
      <c r="AA765" s="1262"/>
      <c r="AB765" s="1263"/>
      <c r="AC765" s="587">
        <f t="shared" si="94"/>
        <v>0</v>
      </c>
      <c r="AE765" s="1260">
        <v>238</v>
      </c>
      <c r="AF765" s="1261"/>
      <c r="AG765" s="1262"/>
      <c r="AH765" s="1263"/>
      <c r="AI765" s="587">
        <f t="shared" si="95"/>
        <v>0</v>
      </c>
      <c r="AK765" s="1260">
        <v>238</v>
      </c>
      <c r="AL765" s="1261"/>
      <c r="AM765" s="1262"/>
      <c r="AN765" s="1263"/>
      <c r="AO765" s="587">
        <f t="shared" si="96"/>
        <v>0</v>
      </c>
      <c r="AQ765" s="1260">
        <v>238</v>
      </c>
      <c r="AR765" s="1261"/>
      <c r="AS765" s="1262"/>
      <c r="AT765" s="1263"/>
      <c r="AU765" s="587">
        <f t="shared" si="97"/>
        <v>0</v>
      </c>
      <c r="AW765" s="1260">
        <v>238</v>
      </c>
      <c r="AX765" s="1261"/>
      <c r="AY765" s="1262"/>
      <c r="AZ765" s="1263"/>
      <c r="BA765" s="587">
        <f t="shared" si="98"/>
        <v>0</v>
      </c>
    </row>
    <row r="766" spans="1:53" s="17" customFormat="1" ht="16.75" customHeight="1" outlineLevel="2">
      <c r="A766" s="1260">
        <v>239</v>
      </c>
      <c r="B766" s="1261"/>
      <c r="C766" s="1262"/>
      <c r="D766" s="1263"/>
      <c r="E766" s="587">
        <f t="shared" si="90"/>
        <v>0</v>
      </c>
      <c r="G766" s="1260">
        <v>239</v>
      </c>
      <c r="H766" s="1261"/>
      <c r="I766" s="1262"/>
      <c r="J766" s="1263"/>
      <c r="K766" s="587">
        <f t="shared" si="91"/>
        <v>0</v>
      </c>
      <c r="M766" s="1260">
        <v>239</v>
      </c>
      <c r="N766" s="1261"/>
      <c r="O766" s="1262"/>
      <c r="P766" s="1263"/>
      <c r="Q766" s="587">
        <f t="shared" si="92"/>
        <v>0</v>
      </c>
      <c r="S766" s="1260">
        <v>239</v>
      </c>
      <c r="T766" s="1261"/>
      <c r="U766" s="1262"/>
      <c r="V766" s="1263"/>
      <c r="W766" s="587">
        <f t="shared" si="93"/>
        <v>0</v>
      </c>
      <c r="Y766" s="1260">
        <v>239</v>
      </c>
      <c r="Z766" s="1261"/>
      <c r="AA766" s="1262"/>
      <c r="AB766" s="1263"/>
      <c r="AC766" s="587">
        <f t="shared" si="94"/>
        <v>0</v>
      </c>
      <c r="AE766" s="1260">
        <v>239</v>
      </c>
      <c r="AF766" s="1261"/>
      <c r="AG766" s="1262"/>
      <c r="AH766" s="1263"/>
      <c r="AI766" s="587">
        <f t="shared" si="95"/>
        <v>0</v>
      </c>
      <c r="AK766" s="1260">
        <v>239</v>
      </c>
      <c r="AL766" s="1261"/>
      <c r="AM766" s="1262"/>
      <c r="AN766" s="1263"/>
      <c r="AO766" s="587">
        <f t="shared" si="96"/>
        <v>0</v>
      </c>
      <c r="AQ766" s="1260">
        <v>239</v>
      </c>
      <c r="AR766" s="1261"/>
      <c r="AS766" s="1262"/>
      <c r="AT766" s="1263"/>
      <c r="AU766" s="587">
        <f t="shared" si="97"/>
        <v>0</v>
      </c>
      <c r="AW766" s="1260">
        <v>239</v>
      </c>
      <c r="AX766" s="1261"/>
      <c r="AY766" s="1262"/>
      <c r="AZ766" s="1263"/>
      <c r="BA766" s="587">
        <f t="shared" si="98"/>
        <v>0</v>
      </c>
    </row>
    <row r="767" spans="1:53" s="17" customFormat="1" ht="16.75" customHeight="1" outlineLevel="2">
      <c r="A767" s="1260">
        <v>240</v>
      </c>
      <c r="B767" s="1261"/>
      <c r="C767" s="1262"/>
      <c r="D767" s="1263"/>
      <c r="E767" s="587">
        <f t="shared" si="90"/>
        <v>0</v>
      </c>
      <c r="G767" s="1260">
        <v>240</v>
      </c>
      <c r="H767" s="1261"/>
      <c r="I767" s="1262"/>
      <c r="J767" s="1263"/>
      <c r="K767" s="587">
        <f t="shared" si="91"/>
        <v>0</v>
      </c>
      <c r="M767" s="1260">
        <v>240</v>
      </c>
      <c r="N767" s="1261"/>
      <c r="O767" s="1262"/>
      <c r="P767" s="1263"/>
      <c r="Q767" s="587">
        <f t="shared" si="92"/>
        <v>0</v>
      </c>
      <c r="S767" s="1260">
        <v>240</v>
      </c>
      <c r="T767" s="1261"/>
      <c r="U767" s="1262"/>
      <c r="V767" s="1263"/>
      <c r="W767" s="587">
        <f t="shared" si="93"/>
        <v>0</v>
      </c>
      <c r="Y767" s="1260">
        <v>240</v>
      </c>
      <c r="Z767" s="1261"/>
      <c r="AA767" s="1262"/>
      <c r="AB767" s="1263"/>
      <c r="AC767" s="587">
        <f t="shared" si="94"/>
        <v>0</v>
      </c>
      <c r="AE767" s="1260">
        <v>240</v>
      </c>
      <c r="AF767" s="1261"/>
      <c r="AG767" s="1262"/>
      <c r="AH767" s="1263"/>
      <c r="AI767" s="587">
        <f t="shared" si="95"/>
        <v>0</v>
      </c>
      <c r="AK767" s="1260">
        <v>240</v>
      </c>
      <c r="AL767" s="1261"/>
      <c r="AM767" s="1262"/>
      <c r="AN767" s="1263"/>
      <c r="AO767" s="587">
        <f t="shared" si="96"/>
        <v>0</v>
      </c>
      <c r="AQ767" s="1260">
        <v>240</v>
      </c>
      <c r="AR767" s="1261"/>
      <c r="AS767" s="1262"/>
      <c r="AT767" s="1263"/>
      <c r="AU767" s="587">
        <f t="shared" si="97"/>
        <v>0</v>
      </c>
      <c r="AW767" s="1260">
        <v>240</v>
      </c>
      <c r="AX767" s="1261"/>
      <c r="AY767" s="1262"/>
      <c r="AZ767" s="1263"/>
      <c r="BA767" s="587">
        <f t="shared" si="98"/>
        <v>0</v>
      </c>
    </row>
    <row r="768" spans="1:53" s="17" customFormat="1" ht="16.75" customHeight="1" outlineLevel="2">
      <c r="A768" s="1260">
        <v>241</v>
      </c>
      <c r="B768" s="1261"/>
      <c r="C768" s="1262"/>
      <c r="D768" s="1263"/>
      <c r="E768" s="587">
        <f t="shared" si="90"/>
        <v>0</v>
      </c>
      <c r="G768" s="1260">
        <v>241</v>
      </c>
      <c r="H768" s="1261"/>
      <c r="I768" s="1262"/>
      <c r="J768" s="1263"/>
      <c r="K768" s="587">
        <f t="shared" si="91"/>
        <v>0</v>
      </c>
      <c r="M768" s="1260">
        <v>241</v>
      </c>
      <c r="N768" s="1261"/>
      <c r="O768" s="1262"/>
      <c r="P768" s="1263"/>
      <c r="Q768" s="587">
        <f t="shared" si="92"/>
        <v>0</v>
      </c>
      <c r="S768" s="1260">
        <v>241</v>
      </c>
      <c r="T768" s="1261"/>
      <c r="U768" s="1262"/>
      <c r="V768" s="1263"/>
      <c r="W768" s="587">
        <f t="shared" si="93"/>
        <v>0</v>
      </c>
      <c r="Y768" s="1260">
        <v>241</v>
      </c>
      <c r="Z768" s="1261"/>
      <c r="AA768" s="1262"/>
      <c r="AB768" s="1263"/>
      <c r="AC768" s="587">
        <f t="shared" si="94"/>
        <v>0</v>
      </c>
      <c r="AE768" s="1260">
        <v>241</v>
      </c>
      <c r="AF768" s="1261"/>
      <c r="AG768" s="1262"/>
      <c r="AH768" s="1263"/>
      <c r="AI768" s="587">
        <f t="shared" si="95"/>
        <v>0</v>
      </c>
      <c r="AK768" s="1260">
        <v>241</v>
      </c>
      <c r="AL768" s="1261"/>
      <c r="AM768" s="1262"/>
      <c r="AN768" s="1263"/>
      <c r="AO768" s="587">
        <f t="shared" si="96"/>
        <v>0</v>
      </c>
      <c r="AQ768" s="1260">
        <v>241</v>
      </c>
      <c r="AR768" s="1261"/>
      <c r="AS768" s="1262"/>
      <c r="AT768" s="1263"/>
      <c r="AU768" s="587">
        <f t="shared" si="97"/>
        <v>0</v>
      </c>
      <c r="AW768" s="1260">
        <v>241</v>
      </c>
      <c r="AX768" s="1261"/>
      <c r="AY768" s="1262"/>
      <c r="AZ768" s="1263"/>
      <c r="BA768" s="587">
        <f t="shared" si="98"/>
        <v>0</v>
      </c>
    </row>
    <row r="769" spans="1:53" s="17" customFormat="1" ht="16.75" customHeight="1" outlineLevel="2">
      <c r="A769" s="1260">
        <v>242</v>
      </c>
      <c r="B769" s="1261"/>
      <c r="C769" s="1262"/>
      <c r="D769" s="1263"/>
      <c r="E769" s="587">
        <f t="shared" si="90"/>
        <v>0</v>
      </c>
      <c r="G769" s="1260">
        <v>242</v>
      </c>
      <c r="H769" s="1261"/>
      <c r="I769" s="1262"/>
      <c r="J769" s="1263"/>
      <c r="K769" s="587">
        <f t="shared" si="91"/>
        <v>0</v>
      </c>
      <c r="M769" s="1260">
        <v>242</v>
      </c>
      <c r="N769" s="1261"/>
      <c r="O769" s="1262"/>
      <c r="P769" s="1263"/>
      <c r="Q769" s="587">
        <f t="shared" si="92"/>
        <v>0</v>
      </c>
      <c r="S769" s="1260">
        <v>242</v>
      </c>
      <c r="T769" s="1261"/>
      <c r="U769" s="1262"/>
      <c r="V769" s="1263"/>
      <c r="W769" s="587">
        <f t="shared" si="93"/>
        <v>0</v>
      </c>
      <c r="Y769" s="1260">
        <v>242</v>
      </c>
      <c r="Z769" s="1261"/>
      <c r="AA769" s="1262"/>
      <c r="AB769" s="1263"/>
      <c r="AC769" s="587">
        <f t="shared" si="94"/>
        <v>0</v>
      </c>
      <c r="AE769" s="1260">
        <v>242</v>
      </c>
      <c r="AF769" s="1261"/>
      <c r="AG769" s="1262"/>
      <c r="AH769" s="1263"/>
      <c r="AI769" s="587">
        <f t="shared" si="95"/>
        <v>0</v>
      </c>
      <c r="AK769" s="1260">
        <v>242</v>
      </c>
      <c r="AL769" s="1261"/>
      <c r="AM769" s="1262"/>
      <c r="AN769" s="1263"/>
      <c r="AO769" s="587">
        <f t="shared" si="96"/>
        <v>0</v>
      </c>
      <c r="AQ769" s="1260">
        <v>242</v>
      </c>
      <c r="AR769" s="1261"/>
      <c r="AS769" s="1262"/>
      <c r="AT769" s="1263"/>
      <c r="AU769" s="587">
        <f t="shared" si="97"/>
        <v>0</v>
      </c>
      <c r="AW769" s="1260">
        <v>242</v>
      </c>
      <c r="AX769" s="1261"/>
      <c r="AY769" s="1262"/>
      <c r="AZ769" s="1263"/>
      <c r="BA769" s="587">
        <f t="shared" si="98"/>
        <v>0</v>
      </c>
    </row>
    <row r="770" spans="1:53" s="17" customFormat="1" ht="16.75" customHeight="1" outlineLevel="2">
      <c r="A770" s="1260">
        <v>243</v>
      </c>
      <c r="B770" s="1261"/>
      <c r="C770" s="1262"/>
      <c r="D770" s="1263"/>
      <c r="E770" s="587">
        <f t="shared" si="90"/>
        <v>0</v>
      </c>
      <c r="G770" s="1260">
        <v>243</v>
      </c>
      <c r="H770" s="1261"/>
      <c r="I770" s="1262"/>
      <c r="J770" s="1263"/>
      <c r="K770" s="587">
        <f t="shared" si="91"/>
        <v>0</v>
      </c>
      <c r="M770" s="1260">
        <v>243</v>
      </c>
      <c r="N770" s="1261"/>
      <c r="O770" s="1262"/>
      <c r="P770" s="1263"/>
      <c r="Q770" s="587">
        <f t="shared" si="92"/>
        <v>0</v>
      </c>
      <c r="S770" s="1260">
        <v>243</v>
      </c>
      <c r="T770" s="1261"/>
      <c r="U770" s="1262"/>
      <c r="V770" s="1263"/>
      <c r="W770" s="587">
        <f t="shared" si="93"/>
        <v>0</v>
      </c>
      <c r="Y770" s="1260">
        <v>243</v>
      </c>
      <c r="Z770" s="1261"/>
      <c r="AA770" s="1262"/>
      <c r="AB770" s="1263"/>
      <c r="AC770" s="587">
        <f t="shared" si="94"/>
        <v>0</v>
      </c>
      <c r="AE770" s="1260">
        <v>243</v>
      </c>
      <c r="AF770" s="1261"/>
      <c r="AG770" s="1262"/>
      <c r="AH770" s="1263"/>
      <c r="AI770" s="587">
        <f t="shared" si="95"/>
        <v>0</v>
      </c>
      <c r="AK770" s="1260">
        <v>243</v>
      </c>
      <c r="AL770" s="1261"/>
      <c r="AM770" s="1262"/>
      <c r="AN770" s="1263"/>
      <c r="AO770" s="587">
        <f t="shared" si="96"/>
        <v>0</v>
      </c>
      <c r="AQ770" s="1260">
        <v>243</v>
      </c>
      <c r="AR770" s="1261"/>
      <c r="AS770" s="1262"/>
      <c r="AT770" s="1263"/>
      <c r="AU770" s="587">
        <f t="shared" si="97"/>
        <v>0</v>
      </c>
      <c r="AW770" s="1260">
        <v>243</v>
      </c>
      <c r="AX770" s="1261"/>
      <c r="AY770" s="1262"/>
      <c r="AZ770" s="1263"/>
      <c r="BA770" s="587">
        <f t="shared" si="98"/>
        <v>0</v>
      </c>
    </row>
    <row r="771" spans="1:53" s="17" customFormat="1" ht="16.75" customHeight="1" outlineLevel="2">
      <c r="A771" s="1260">
        <v>244</v>
      </c>
      <c r="B771" s="1261"/>
      <c r="C771" s="1262"/>
      <c r="D771" s="1263"/>
      <c r="E771" s="587">
        <f t="shared" si="90"/>
        <v>0</v>
      </c>
      <c r="G771" s="1260">
        <v>244</v>
      </c>
      <c r="H771" s="1261"/>
      <c r="I771" s="1262"/>
      <c r="J771" s="1263"/>
      <c r="K771" s="587">
        <f t="shared" si="91"/>
        <v>0</v>
      </c>
      <c r="M771" s="1260">
        <v>244</v>
      </c>
      <c r="N771" s="1261"/>
      <c r="O771" s="1262"/>
      <c r="P771" s="1263"/>
      <c r="Q771" s="587">
        <f t="shared" si="92"/>
        <v>0</v>
      </c>
      <c r="S771" s="1260">
        <v>244</v>
      </c>
      <c r="T771" s="1261"/>
      <c r="U771" s="1262"/>
      <c r="V771" s="1263"/>
      <c r="W771" s="587">
        <f t="shared" si="93"/>
        <v>0</v>
      </c>
      <c r="Y771" s="1260">
        <v>244</v>
      </c>
      <c r="Z771" s="1261"/>
      <c r="AA771" s="1262"/>
      <c r="AB771" s="1263"/>
      <c r="AC771" s="587">
        <f t="shared" si="94"/>
        <v>0</v>
      </c>
      <c r="AE771" s="1260">
        <v>244</v>
      </c>
      <c r="AF771" s="1261"/>
      <c r="AG771" s="1262"/>
      <c r="AH771" s="1263"/>
      <c r="AI771" s="587">
        <f t="shared" si="95"/>
        <v>0</v>
      </c>
      <c r="AK771" s="1260">
        <v>244</v>
      </c>
      <c r="AL771" s="1261"/>
      <c r="AM771" s="1262"/>
      <c r="AN771" s="1263"/>
      <c r="AO771" s="587">
        <f t="shared" si="96"/>
        <v>0</v>
      </c>
      <c r="AQ771" s="1260">
        <v>244</v>
      </c>
      <c r="AR771" s="1261"/>
      <c r="AS771" s="1262"/>
      <c r="AT771" s="1263"/>
      <c r="AU771" s="587">
        <f t="shared" si="97"/>
        <v>0</v>
      </c>
      <c r="AW771" s="1260">
        <v>244</v>
      </c>
      <c r="AX771" s="1261"/>
      <c r="AY771" s="1262"/>
      <c r="AZ771" s="1263"/>
      <c r="BA771" s="587">
        <f t="shared" si="98"/>
        <v>0</v>
      </c>
    </row>
    <row r="772" spans="1:53" s="17" customFormat="1" ht="16.75" customHeight="1" outlineLevel="2">
      <c r="A772" s="1260">
        <v>245</v>
      </c>
      <c r="B772" s="1261"/>
      <c r="C772" s="1262"/>
      <c r="D772" s="1263"/>
      <c r="E772" s="587">
        <f t="shared" si="90"/>
        <v>0</v>
      </c>
      <c r="G772" s="1260">
        <v>245</v>
      </c>
      <c r="H772" s="1261"/>
      <c r="I772" s="1262"/>
      <c r="J772" s="1263"/>
      <c r="K772" s="587">
        <f t="shared" si="91"/>
        <v>0</v>
      </c>
      <c r="M772" s="1260">
        <v>245</v>
      </c>
      <c r="N772" s="1261"/>
      <c r="O772" s="1262"/>
      <c r="P772" s="1263"/>
      <c r="Q772" s="587">
        <f t="shared" si="92"/>
        <v>0</v>
      </c>
      <c r="S772" s="1260">
        <v>245</v>
      </c>
      <c r="T772" s="1261"/>
      <c r="U772" s="1262"/>
      <c r="V772" s="1263"/>
      <c r="W772" s="587">
        <f t="shared" si="93"/>
        <v>0</v>
      </c>
      <c r="Y772" s="1260">
        <v>245</v>
      </c>
      <c r="Z772" s="1261"/>
      <c r="AA772" s="1262"/>
      <c r="AB772" s="1263"/>
      <c r="AC772" s="587">
        <f t="shared" si="94"/>
        <v>0</v>
      </c>
      <c r="AE772" s="1260">
        <v>245</v>
      </c>
      <c r="AF772" s="1261"/>
      <c r="AG772" s="1262"/>
      <c r="AH772" s="1263"/>
      <c r="AI772" s="587">
        <f t="shared" si="95"/>
        <v>0</v>
      </c>
      <c r="AK772" s="1260">
        <v>245</v>
      </c>
      <c r="AL772" s="1261"/>
      <c r="AM772" s="1262"/>
      <c r="AN772" s="1263"/>
      <c r="AO772" s="587">
        <f t="shared" si="96"/>
        <v>0</v>
      </c>
      <c r="AQ772" s="1260">
        <v>245</v>
      </c>
      <c r="AR772" s="1261"/>
      <c r="AS772" s="1262"/>
      <c r="AT772" s="1263"/>
      <c r="AU772" s="587">
        <f t="shared" si="97"/>
        <v>0</v>
      </c>
      <c r="AW772" s="1260">
        <v>245</v>
      </c>
      <c r="AX772" s="1261"/>
      <c r="AY772" s="1262"/>
      <c r="AZ772" s="1263"/>
      <c r="BA772" s="587">
        <f t="shared" si="98"/>
        <v>0</v>
      </c>
    </row>
    <row r="773" spans="1:53" s="17" customFormat="1" ht="16.75" customHeight="1" outlineLevel="2">
      <c r="A773" s="1260">
        <v>246</v>
      </c>
      <c r="B773" s="1261"/>
      <c r="C773" s="1262"/>
      <c r="D773" s="1263"/>
      <c r="E773" s="587">
        <f t="shared" si="90"/>
        <v>0</v>
      </c>
      <c r="G773" s="1260">
        <v>246</v>
      </c>
      <c r="H773" s="1261"/>
      <c r="I773" s="1262"/>
      <c r="J773" s="1263"/>
      <c r="K773" s="587">
        <f t="shared" si="91"/>
        <v>0</v>
      </c>
      <c r="M773" s="1260">
        <v>246</v>
      </c>
      <c r="N773" s="1261"/>
      <c r="O773" s="1262"/>
      <c r="P773" s="1263"/>
      <c r="Q773" s="587">
        <f t="shared" si="92"/>
        <v>0</v>
      </c>
      <c r="S773" s="1260">
        <v>246</v>
      </c>
      <c r="T773" s="1261"/>
      <c r="U773" s="1262"/>
      <c r="V773" s="1263"/>
      <c r="W773" s="587">
        <f t="shared" si="93"/>
        <v>0</v>
      </c>
      <c r="Y773" s="1260">
        <v>246</v>
      </c>
      <c r="Z773" s="1261"/>
      <c r="AA773" s="1262"/>
      <c r="AB773" s="1263"/>
      <c r="AC773" s="587">
        <f t="shared" si="94"/>
        <v>0</v>
      </c>
      <c r="AE773" s="1260">
        <v>246</v>
      </c>
      <c r="AF773" s="1261"/>
      <c r="AG773" s="1262"/>
      <c r="AH773" s="1263"/>
      <c r="AI773" s="587">
        <f t="shared" si="95"/>
        <v>0</v>
      </c>
      <c r="AK773" s="1260">
        <v>246</v>
      </c>
      <c r="AL773" s="1261"/>
      <c r="AM773" s="1262"/>
      <c r="AN773" s="1263"/>
      <c r="AO773" s="587">
        <f t="shared" si="96"/>
        <v>0</v>
      </c>
      <c r="AQ773" s="1260">
        <v>246</v>
      </c>
      <c r="AR773" s="1261"/>
      <c r="AS773" s="1262"/>
      <c r="AT773" s="1263"/>
      <c r="AU773" s="587">
        <f t="shared" si="97"/>
        <v>0</v>
      </c>
      <c r="AW773" s="1260">
        <v>246</v>
      </c>
      <c r="AX773" s="1261"/>
      <c r="AY773" s="1262"/>
      <c r="AZ773" s="1263"/>
      <c r="BA773" s="587">
        <f t="shared" si="98"/>
        <v>0</v>
      </c>
    </row>
    <row r="774" spans="1:53" s="17" customFormat="1" ht="16.75" customHeight="1" outlineLevel="2">
      <c r="A774" s="1260">
        <v>247</v>
      </c>
      <c r="B774" s="1261"/>
      <c r="C774" s="1262"/>
      <c r="D774" s="1263"/>
      <c r="E774" s="587">
        <f t="shared" si="90"/>
        <v>0</v>
      </c>
      <c r="G774" s="1260">
        <v>247</v>
      </c>
      <c r="H774" s="1261"/>
      <c r="I774" s="1262"/>
      <c r="J774" s="1263"/>
      <c r="K774" s="587">
        <f t="shared" si="91"/>
        <v>0</v>
      </c>
      <c r="M774" s="1260">
        <v>247</v>
      </c>
      <c r="N774" s="1261"/>
      <c r="O774" s="1262"/>
      <c r="P774" s="1263"/>
      <c r="Q774" s="587">
        <f t="shared" si="92"/>
        <v>0</v>
      </c>
      <c r="S774" s="1260">
        <v>247</v>
      </c>
      <c r="T774" s="1261"/>
      <c r="U774" s="1262"/>
      <c r="V774" s="1263"/>
      <c r="W774" s="587">
        <f t="shared" si="93"/>
        <v>0</v>
      </c>
      <c r="Y774" s="1260">
        <v>247</v>
      </c>
      <c r="Z774" s="1261"/>
      <c r="AA774" s="1262"/>
      <c r="AB774" s="1263"/>
      <c r="AC774" s="587">
        <f t="shared" si="94"/>
        <v>0</v>
      </c>
      <c r="AE774" s="1260">
        <v>247</v>
      </c>
      <c r="AF774" s="1261"/>
      <c r="AG774" s="1262"/>
      <c r="AH774" s="1263"/>
      <c r="AI774" s="587">
        <f t="shared" si="95"/>
        <v>0</v>
      </c>
      <c r="AK774" s="1260">
        <v>247</v>
      </c>
      <c r="AL774" s="1261"/>
      <c r="AM774" s="1262"/>
      <c r="AN774" s="1263"/>
      <c r="AO774" s="587">
        <f t="shared" si="96"/>
        <v>0</v>
      </c>
      <c r="AQ774" s="1260">
        <v>247</v>
      </c>
      <c r="AR774" s="1261"/>
      <c r="AS774" s="1262"/>
      <c r="AT774" s="1263"/>
      <c r="AU774" s="587">
        <f t="shared" si="97"/>
        <v>0</v>
      </c>
      <c r="AW774" s="1260">
        <v>247</v>
      </c>
      <c r="AX774" s="1261"/>
      <c r="AY774" s="1262"/>
      <c r="AZ774" s="1263"/>
      <c r="BA774" s="587">
        <f t="shared" si="98"/>
        <v>0</v>
      </c>
    </row>
    <row r="775" spans="1:53" s="17" customFormat="1" ht="16.75" customHeight="1" outlineLevel="2">
      <c r="A775" s="1260">
        <v>248</v>
      </c>
      <c r="B775" s="1261"/>
      <c r="C775" s="1262"/>
      <c r="D775" s="1263"/>
      <c r="E775" s="587">
        <f t="shared" si="90"/>
        <v>0</v>
      </c>
      <c r="G775" s="1260">
        <v>248</v>
      </c>
      <c r="H775" s="1261"/>
      <c r="I775" s="1262"/>
      <c r="J775" s="1263"/>
      <c r="K775" s="587">
        <f t="shared" si="91"/>
        <v>0</v>
      </c>
      <c r="M775" s="1260">
        <v>248</v>
      </c>
      <c r="N775" s="1261"/>
      <c r="O775" s="1262"/>
      <c r="P775" s="1263"/>
      <c r="Q775" s="587">
        <f t="shared" si="92"/>
        <v>0</v>
      </c>
      <c r="S775" s="1260">
        <v>248</v>
      </c>
      <c r="T775" s="1261"/>
      <c r="U775" s="1262"/>
      <c r="V775" s="1263"/>
      <c r="W775" s="587">
        <f t="shared" si="93"/>
        <v>0</v>
      </c>
      <c r="Y775" s="1260">
        <v>248</v>
      </c>
      <c r="Z775" s="1261"/>
      <c r="AA775" s="1262"/>
      <c r="AB775" s="1263"/>
      <c r="AC775" s="587">
        <f t="shared" si="94"/>
        <v>0</v>
      </c>
      <c r="AE775" s="1260">
        <v>248</v>
      </c>
      <c r="AF775" s="1261"/>
      <c r="AG775" s="1262"/>
      <c r="AH775" s="1263"/>
      <c r="AI775" s="587">
        <f t="shared" si="95"/>
        <v>0</v>
      </c>
      <c r="AK775" s="1260">
        <v>248</v>
      </c>
      <c r="AL775" s="1261"/>
      <c r="AM775" s="1262"/>
      <c r="AN775" s="1263"/>
      <c r="AO775" s="587">
        <f t="shared" si="96"/>
        <v>0</v>
      </c>
      <c r="AQ775" s="1260">
        <v>248</v>
      </c>
      <c r="AR775" s="1261"/>
      <c r="AS775" s="1262"/>
      <c r="AT775" s="1263"/>
      <c r="AU775" s="587">
        <f t="shared" si="97"/>
        <v>0</v>
      </c>
      <c r="AW775" s="1260">
        <v>248</v>
      </c>
      <c r="AX775" s="1261"/>
      <c r="AY775" s="1262"/>
      <c r="AZ775" s="1263"/>
      <c r="BA775" s="587">
        <f t="shared" si="98"/>
        <v>0</v>
      </c>
    </row>
    <row r="776" spans="1:53" s="17" customFormat="1" ht="16.75" customHeight="1" outlineLevel="2">
      <c r="A776" s="1260">
        <v>249</v>
      </c>
      <c r="B776" s="1261"/>
      <c r="C776" s="1262"/>
      <c r="D776" s="1263"/>
      <c r="E776" s="587">
        <f t="shared" si="90"/>
        <v>0</v>
      </c>
      <c r="G776" s="1260">
        <v>249</v>
      </c>
      <c r="H776" s="1261"/>
      <c r="I776" s="1262"/>
      <c r="J776" s="1263"/>
      <c r="K776" s="587">
        <f t="shared" si="91"/>
        <v>0</v>
      </c>
      <c r="M776" s="1260">
        <v>249</v>
      </c>
      <c r="N776" s="1261"/>
      <c r="O776" s="1262"/>
      <c r="P776" s="1263"/>
      <c r="Q776" s="587">
        <f t="shared" si="92"/>
        <v>0</v>
      </c>
      <c r="S776" s="1260">
        <v>249</v>
      </c>
      <c r="T776" s="1261"/>
      <c r="U776" s="1262"/>
      <c r="V776" s="1263"/>
      <c r="W776" s="587">
        <f t="shared" si="93"/>
        <v>0</v>
      </c>
      <c r="Y776" s="1260">
        <v>249</v>
      </c>
      <c r="Z776" s="1261"/>
      <c r="AA776" s="1262"/>
      <c r="AB776" s="1263"/>
      <c r="AC776" s="587">
        <f t="shared" si="94"/>
        <v>0</v>
      </c>
      <c r="AE776" s="1260">
        <v>249</v>
      </c>
      <c r="AF776" s="1261"/>
      <c r="AG776" s="1262"/>
      <c r="AH776" s="1263"/>
      <c r="AI776" s="587">
        <f t="shared" si="95"/>
        <v>0</v>
      </c>
      <c r="AK776" s="1260">
        <v>249</v>
      </c>
      <c r="AL776" s="1261"/>
      <c r="AM776" s="1262"/>
      <c r="AN776" s="1263"/>
      <c r="AO776" s="587">
        <f t="shared" si="96"/>
        <v>0</v>
      </c>
      <c r="AQ776" s="1260">
        <v>249</v>
      </c>
      <c r="AR776" s="1261"/>
      <c r="AS776" s="1262"/>
      <c r="AT776" s="1263"/>
      <c r="AU776" s="587">
        <f t="shared" si="97"/>
        <v>0</v>
      </c>
      <c r="AW776" s="1260">
        <v>249</v>
      </c>
      <c r="AX776" s="1261"/>
      <c r="AY776" s="1262"/>
      <c r="AZ776" s="1263"/>
      <c r="BA776" s="587">
        <f t="shared" si="98"/>
        <v>0</v>
      </c>
    </row>
    <row r="777" spans="1:53" s="17" customFormat="1" ht="16.75" customHeight="1" outlineLevel="2">
      <c r="A777" s="1260">
        <v>250</v>
      </c>
      <c r="B777" s="1261"/>
      <c r="C777" s="1262"/>
      <c r="D777" s="1263"/>
      <c r="E777" s="587">
        <f t="shared" si="90"/>
        <v>0</v>
      </c>
      <c r="G777" s="1260">
        <v>250</v>
      </c>
      <c r="H777" s="1261"/>
      <c r="I777" s="1262"/>
      <c r="J777" s="1263"/>
      <c r="K777" s="587">
        <f t="shared" si="91"/>
        <v>0</v>
      </c>
      <c r="M777" s="1260">
        <v>250</v>
      </c>
      <c r="N777" s="1261"/>
      <c r="O777" s="1262"/>
      <c r="P777" s="1263"/>
      <c r="Q777" s="587">
        <f t="shared" si="92"/>
        <v>0</v>
      </c>
      <c r="S777" s="1260">
        <v>250</v>
      </c>
      <c r="T777" s="1261"/>
      <c r="U777" s="1262"/>
      <c r="V777" s="1263"/>
      <c r="W777" s="587">
        <f t="shared" si="93"/>
        <v>0</v>
      </c>
      <c r="Y777" s="1260">
        <v>250</v>
      </c>
      <c r="Z777" s="1261"/>
      <c r="AA777" s="1262"/>
      <c r="AB777" s="1263"/>
      <c r="AC777" s="587">
        <f t="shared" si="94"/>
        <v>0</v>
      </c>
      <c r="AE777" s="1260">
        <v>250</v>
      </c>
      <c r="AF777" s="1261"/>
      <c r="AG777" s="1262"/>
      <c r="AH777" s="1263"/>
      <c r="AI777" s="587">
        <f t="shared" si="95"/>
        <v>0</v>
      </c>
      <c r="AK777" s="1260">
        <v>250</v>
      </c>
      <c r="AL777" s="1261"/>
      <c r="AM777" s="1262"/>
      <c r="AN777" s="1263"/>
      <c r="AO777" s="587">
        <f t="shared" si="96"/>
        <v>0</v>
      </c>
      <c r="AQ777" s="1260">
        <v>250</v>
      </c>
      <c r="AR777" s="1261"/>
      <c r="AS777" s="1262"/>
      <c r="AT777" s="1263"/>
      <c r="AU777" s="587">
        <f t="shared" si="97"/>
        <v>0</v>
      </c>
      <c r="AW777" s="1260">
        <v>250</v>
      </c>
      <c r="AX777" s="1261"/>
      <c r="AY777" s="1262"/>
      <c r="AZ777" s="1263"/>
      <c r="BA777" s="587">
        <f t="shared" si="98"/>
        <v>0</v>
      </c>
    </row>
    <row r="778" spans="1:53" s="17" customFormat="1" ht="16.75" customHeight="1" outlineLevel="2">
      <c r="A778" s="1260">
        <v>251</v>
      </c>
      <c r="B778" s="1261"/>
      <c r="C778" s="1262"/>
      <c r="D778" s="1263"/>
      <c r="E778" s="587">
        <f t="shared" si="90"/>
        <v>0</v>
      </c>
      <c r="G778" s="1260">
        <v>251</v>
      </c>
      <c r="H778" s="1261"/>
      <c r="I778" s="1262"/>
      <c r="J778" s="1263"/>
      <c r="K778" s="587">
        <f t="shared" si="91"/>
        <v>0</v>
      </c>
      <c r="M778" s="1260">
        <v>251</v>
      </c>
      <c r="N778" s="1261"/>
      <c r="O778" s="1262"/>
      <c r="P778" s="1263"/>
      <c r="Q778" s="587">
        <f t="shared" si="92"/>
        <v>0</v>
      </c>
      <c r="S778" s="1260">
        <v>251</v>
      </c>
      <c r="T778" s="1261"/>
      <c r="U778" s="1262"/>
      <c r="V778" s="1263"/>
      <c r="W778" s="587">
        <f t="shared" si="93"/>
        <v>0</v>
      </c>
      <c r="Y778" s="1260">
        <v>251</v>
      </c>
      <c r="Z778" s="1261"/>
      <c r="AA778" s="1262"/>
      <c r="AB778" s="1263"/>
      <c r="AC778" s="587">
        <f t="shared" si="94"/>
        <v>0</v>
      </c>
      <c r="AE778" s="1260">
        <v>251</v>
      </c>
      <c r="AF778" s="1261"/>
      <c r="AG778" s="1262"/>
      <c r="AH778" s="1263"/>
      <c r="AI778" s="587">
        <f t="shared" si="95"/>
        <v>0</v>
      </c>
      <c r="AK778" s="1260">
        <v>251</v>
      </c>
      <c r="AL778" s="1261"/>
      <c r="AM778" s="1262"/>
      <c r="AN778" s="1263"/>
      <c r="AO778" s="587">
        <f t="shared" si="96"/>
        <v>0</v>
      </c>
      <c r="AQ778" s="1260">
        <v>251</v>
      </c>
      <c r="AR778" s="1261"/>
      <c r="AS778" s="1262"/>
      <c r="AT778" s="1263"/>
      <c r="AU778" s="587">
        <f t="shared" si="97"/>
        <v>0</v>
      </c>
      <c r="AW778" s="1260">
        <v>251</v>
      </c>
      <c r="AX778" s="1261"/>
      <c r="AY778" s="1262"/>
      <c r="AZ778" s="1263"/>
      <c r="BA778" s="587">
        <f t="shared" si="98"/>
        <v>0</v>
      </c>
    </row>
    <row r="779" spans="1:53" s="17" customFormat="1" ht="16.75" customHeight="1" outlineLevel="2">
      <c r="A779" s="1260">
        <v>252</v>
      </c>
      <c r="B779" s="1261"/>
      <c r="C779" s="1262"/>
      <c r="D779" s="1263"/>
      <c r="E779" s="587">
        <f t="shared" si="90"/>
        <v>0</v>
      </c>
      <c r="G779" s="1260">
        <v>252</v>
      </c>
      <c r="H779" s="1261"/>
      <c r="I779" s="1262"/>
      <c r="J779" s="1263"/>
      <c r="K779" s="587">
        <f t="shared" si="91"/>
        <v>0</v>
      </c>
      <c r="M779" s="1260">
        <v>252</v>
      </c>
      <c r="N779" s="1261"/>
      <c r="O779" s="1262"/>
      <c r="P779" s="1263"/>
      <c r="Q779" s="587">
        <f t="shared" si="92"/>
        <v>0</v>
      </c>
      <c r="S779" s="1260">
        <v>252</v>
      </c>
      <c r="T779" s="1261"/>
      <c r="U779" s="1262"/>
      <c r="V779" s="1263"/>
      <c r="W779" s="587">
        <f t="shared" si="93"/>
        <v>0</v>
      </c>
      <c r="Y779" s="1260">
        <v>252</v>
      </c>
      <c r="Z779" s="1261"/>
      <c r="AA779" s="1262"/>
      <c r="AB779" s="1263"/>
      <c r="AC779" s="587">
        <f t="shared" si="94"/>
        <v>0</v>
      </c>
      <c r="AE779" s="1260">
        <v>252</v>
      </c>
      <c r="AF779" s="1261"/>
      <c r="AG779" s="1262"/>
      <c r="AH779" s="1263"/>
      <c r="AI779" s="587">
        <f t="shared" si="95"/>
        <v>0</v>
      </c>
      <c r="AK779" s="1260">
        <v>252</v>
      </c>
      <c r="AL779" s="1261"/>
      <c r="AM779" s="1262"/>
      <c r="AN779" s="1263"/>
      <c r="AO779" s="587">
        <f t="shared" si="96"/>
        <v>0</v>
      </c>
      <c r="AQ779" s="1260">
        <v>252</v>
      </c>
      <c r="AR779" s="1261"/>
      <c r="AS779" s="1262"/>
      <c r="AT779" s="1263"/>
      <c r="AU779" s="587">
        <f t="shared" si="97"/>
        <v>0</v>
      </c>
      <c r="AW779" s="1260">
        <v>252</v>
      </c>
      <c r="AX779" s="1261"/>
      <c r="AY779" s="1262"/>
      <c r="AZ779" s="1263"/>
      <c r="BA779" s="587">
        <f t="shared" si="98"/>
        <v>0</v>
      </c>
    </row>
    <row r="780" spans="1:53" s="17" customFormat="1" ht="16.75" customHeight="1" outlineLevel="2">
      <c r="A780" s="1260">
        <v>253</v>
      </c>
      <c r="B780" s="1261"/>
      <c r="C780" s="1262"/>
      <c r="D780" s="1263"/>
      <c r="E780" s="587">
        <f t="shared" si="90"/>
        <v>0</v>
      </c>
      <c r="G780" s="1260">
        <v>253</v>
      </c>
      <c r="H780" s="1261"/>
      <c r="I780" s="1262"/>
      <c r="J780" s="1263"/>
      <c r="K780" s="587">
        <f t="shared" si="91"/>
        <v>0</v>
      </c>
      <c r="M780" s="1260">
        <v>253</v>
      </c>
      <c r="N780" s="1261"/>
      <c r="O780" s="1262"/>
      <c r="P780" s="1263"/>
      <c r="Q780" s="587">
        <f t="shared" si="92"/>
        <v>0</v>
      </c>
      <c r="S780" s="1260">
        <v>253</v>
      </c>
      <c r="T780" s="1261"/>
      <c r="U780" s="1262"/>
      <c r="V780" s="1263"/>
      <c r="W780" s="587">
        <f t="shared" si="93"/>
        <v>0</v>
      </c>
      <c r="Y780" s="1260">
        <v>253</v>
      </c>
      <c r="Z780" s="1261"/>
      <c r="AA780" s="1262"/>
      <c r="AB780" s="1263"/>
      <c r="AC780" s="587">
        <f t="shared" si="94"/>
        <v>0</v>
      </c>
      <c r="AE780" s="1260">
        <v>253</v>
      </c>
      <c r="AF780" s="1261"/>
      <c r="AG780" s="1262"/>
      <c r="AH780" s="1263"/>
      <c r="AI780" s="587">
        <f t="shared" si="95"/>
        <v>0</v>
      </c>
      <c r="AK780" s="1260">
        <v>253</v>
      </c>
      <c r="AL780" s="1261"/>
      <c r="AM780" s="1262"/>
      <c r="AN780" s="1263"/>
      <c r="AO780" s="587">
        <f t="shared" si="96"/>
        <v>0</v>
      </c>
      <c r="AQ780" s="1260">
        <v>253</v>
      </c>
      <c r="AR780" s="1261"/>
      <c r="AS780" s="1262"/>
      <c r="AT780" s="1263"/>
      <c r="AU780" s="587">
        <f t="shared" si="97"/>
        <v>0</v>
      </c>
      <c r="AW780" s="1260">
        <v>253</v>
      </c>
      <c r="AX780" s="1261"/>
      <c r="AY780" s="1262"/>
      <c r="AZ780" s="1263"/>
      <c r="BA780" s="587">
        <f t="shared" si="98"/>
        <v>0</v>
      </c>
    </row>
    <row r="781" spans="1:53" s="17" customFormat="1" ht="16.75" customHeight="1" outlineLevel="2">
      <c r="A781" s="1260">
        <v>254</v>
      </c>
      <c r="B781" s="1261"/>
      <c r="C781" s="1262"/>
      <c r="D781" s="1263"/>
      <c r="E781" s="587">
        <f t="shared" si="90"/>
        <v>0</v>
      </c>
      <c r="G781" s="1260">
        <v>254</v>
      </c>
      <c r="H781" s="1261"/>
      <c r="I781" s="1262"/>
      <c r="J781" s="1263"/>
      <c r="K781" s="587">
        <f t="shared" si="91"/>
        <v>0</v>
      </c>
      <c r="M781" s="1260">
        <v>254</v>
      </c>
      <c r="N781" s="1261"/>
      <c r="O781" s="1262"/>
      <c r="P781" s="1263"/>
      <c r="Q781" s="587">
        <f t="shared" si="92"/>
        <v>0</v>
      </c>
      <c r="S781" s="1260">
        <v>254</v>
      </c>
      <c r="T781" s="1261"/>
      <c r="U781" s="1262"/>
      <c r="V781" s="1263"/>
      <c r="W781" s="587">
        <f t="shared" si="93"/>
        <v>0</v>
      </c>
      <c r="Y781" s="1260">
        <v>254</v>
      </c>
      <c r="Z781" s="1261"/>
      <c r="AA781" s="1262"/>
      <c r="AB781" s="1263"/>
      <c r="AC781" s="587">
        <f t="shared" si="94"/>
        <v>0</v>
      </c>
      <c r="AE781" s="1260">
        <v>254</v>
      </c>
      <c r="AF781" s="1261"/>
      <c r="AG781" s="1262"/>
      <c r="AH781" s="1263"/>
      <c r="AI781" s="587">
        <f t="shared" si="95"/>
        <v>0</v>
      </c>
      <c r="AK781" s="1260">
        <v>254</v>
      </c>
      <c r="AL781" s="1261"/>
      <c r="AM781" s="1262"/>
      <c r="AN781" s="1263"/>
      <c r="AO781" s="587">
        <f t="shared" si="96"/>
        <v>0</v>
      </c>
      <c r="AQ781" s="1260">
        <v>254</v>
      </c>
      <c r="AR781" s="1261"/>
      <c r="AS781" s="1262"/>
      <c r="AT781" s="1263"/>
      <c r="AU781" s="587">
        <f t="shared" si="97"/>
        <v>0</v>
      </c>
      <c r="AW781" s="1260">
        <v>254</v>
      </c>
      <c r="AX781" s="1261"/>
      <c r="AY781" s="1262"/>
      <c r="AZ781" s="1263"/>
      <c r="BA781" s="587">
        <f t="shared" si="98"/>
        <v>0</v>
      </c>
    </row>
    <row r="782" spans="1:53" s="17" customFormat="1" ht="16.75" customHeight="1" outlineLevel="2">
      <c r="A782" s="1260">
        <v>255</v>
      </c>
      <c r="B782" s="1261"/>
      <c r="C782" s="1262"/>
      <c r="D782" s="1263"/>
      <c r="E782" s="587">
        <f t="shared" si="90"/>
        <v>0</v>
      </c>
      <c r="G782" s="1260">
        <v>255</v>
      </c>
      <c r="H782" s="1261"/>
      <c r="I782" s="1262"/>
      <c r="J782" s="1263"/>
      <c r="K782" s="587">
        <f t="shared" si="91"/>
        <v>0</v>
      </c>
      <c r="M782" s="1260">
        <v>255</v>
      </c>
      <c r="N782" s="1261"/>
      <c r="O782" s="1262"/>
      <c r="P782" s="1263"/>
      <c r="Q782" s="587">
        <f t="shared" si="92"/>
        <v>0</v>
      </c>
      <c r="S782" s="1260">
        <v>255</v>
      </c>
      <c r="T782" s="1261"/>
      <c r="U782" s="1262"/>
      <c r="V782" s="1263"/>
      <c r="W782" s="587">
        <f t="shared" si="93"/>
        <v>0</v>
      </c>
      <c r="Y782" s="1260">
        <v>255</v>
      </c>
      <c r="Z782" s="1261"/>
      <c r="AA782" s="1262"/>
      <c r="AB782" s="1263"/>
      <c r="AC782" s="587">
        <f t="shared" si="94"/>
        <v>0</v>
      </c>
      <c r="AE782" s="1260">
        <v>255</v>
      </c>
      <c r="AF782" s="1261"/>
      <c r="AG782" s="1262"/>
      <c r="AH782" s="1263"/>
      <c r="AI782" s="587">
        <f t="shared" si="95"/>
        <v>0</v>
      </c>
      <c r="AK782" s="1260">
        <v>255</v>
      </c>
      <c r="AL782" s="1261"/>
      <c r="AM782" s="1262"/>
      <c r="AN782" s="1263"/>
      <c r="AO782" s="587">
        <f t="shared" si="96"/>
        <v>0</v>
      </c>
      <c r="AQ782" s="1260">
        <v>255</v>
      </c>
      <c r="AR782" s="1261"/>
      <c r="AS782" s="1262"/>
      <c r="AT782" s="1263"/>
      <c r="AU782" s="587">
        <f t="shared" si="97"/>
        <v>0</v>
      </c>
      <c r="AW782" s="1260">
        <v>255</v>
      </c>
      <c r="AX782" s="1261"/>
      <c r="AY782" s="1262"/>
      <c r="AZ782" s="1263"/>
      <c r="BA782" s="587">
        <f t="shared" si="98"/>
        <v>0</v>
      </c>
    </row>
    <row r="783" spans="1:53" s="17" customFormat="1" ht="16.75" customHeight="1" outlineLevel="2">
      <c r="A783" s="1260">
        <v>256</v>
      </c>
      <c r="B783" s="1261"/>
      <c r="C783" s="1262"/>
      <c r="D783" s="1263"/>
      <c r="E783" s="587">
        <f t="shared" si="90"/>
        <v>0</v>
      </c>
      <c r="G783" s="1260">
        <v>256</v>
      </c>
      <c r="H783" s="1261"/>
      <c r="I783" s="1262"/>
      <c r="J783" s="1263"/>
      <c r="K783" s="587">
        <f t="shared" si="91"/>
        <v>0</v>
      </c>
      <c r="M783" s="1260">
        <v>256</v>
      </c>
      <c r="N783" s="1261"/>
      <c r="O783" s="1262"/>
      <c r="P783" s="1263"/>
      <c r="Q783" s="587">
        <f t="shared" si="92"/>
        <v>0</v>
      </c>
      <c r="S783" s="1260">
        <v>256</v>
      </c>
      <c r="T783" s="1261"/>
      <c r="U783" s="1262"/>
      <c r="V783" s="1263"/>
      <c r="W783" s="587">
        <f t="shared" si="93"/>
        <v>0</v>
      </c>
      <c r="Y783" s="1260">
        <v>256</v>
      </c>
      <c r="Z783" s="1261"/>
      <c r="AA783" s="1262"/>
      <c r="AB783" s="1263"/>
      <c r="AC783" s="587">
        <f t="shared" si="94"/>
        <v>0</v>
      </c>
      <c r="AE783" s="1260">
        <v>256</v>
      </c>
      <c r="AF783" s="1261"/>
      <c r="AG783" s="1262"/>
      <c r="AH783" s="1263"/>
      <c r="AI783" s="587">
        <f t="shared" si="95"/>
        <v>0</v>
      </c>
      <c r="AK783" s="1260">
        <v>256</v>
      </c>
      <c r="AL783" s="1261"/>
      <c r="AM783" s="1262"/>
      <c r="AN783" s="1263"/>
      <c r="AO783" s="587">
        <f t="shared" si="96"/>
        <v>0</v>
      </c>
      <c r="AQ783" s="1260">
        <v>256</v>
      </c>
      <c r="AR783" s="1261"/>
      <c r="AS783" s="1262"/>
      <c r="AT783" s="1263"/>
      <c r="AU783" s="587">
        <f t="shared" si="97"/>
        <v>0</v>
      </c>
      <c r="AW783" s="1260">
        <v>256</v>
      </c>
      <c r="AX783" s="1261"/>
      <c r="AY783" s="1262"/>
      <c r="AZ783" s="1263"/>
      <c r="BA783" s="587">
        <f t="shared" si="98"/>
        <v>0</v>
      </c>
    </row>
    <row r="784" spans="1:53" s="17" customFormat="1" ht="16.75" customHeight="1" outlineLevel="2">
      <c r="A784" s="1260">
        <v>257</v>
      </c>
      <c r="B784" s="1261"/>
      <c r="C784" s="1262"/>
      <c r="D784" s="1263"/>
      <c r="E784" s="587">
        <f t="shared" si="90"/>
        <v>0</v>
      </c>
      <c r="G784" s="1260">
        <v>257</v>
      </c>
      <c r="H784" s="1261"/>
      <c r="I784" s="1262"/>
      <c r="J784" s="1263"/>
      <c r="K784" s="587">
        <f t="shared" si="91"/>
        <v>0</v>
      </c>
      <c r="M784" s="1260">
        <v>257</v>
      </c>
      <c r="N784" s="1261"/>
      <c r="O784" s="1262"/>
      <c r="P784" s="1263"/>
      <c r="Q784" s="587">
        <f t="shared" si="92"/>
        <v>0</v>
      </c>
      <c r="S784" s="1260">
        <v>257</v>
      </c>
      <c r="T784" s="1261"/>
      <c r="U784" s="1262"/>
      <c r="V784" s="1263"/>
      <c r="W784" s="587">
        <f t="shared" si="93"/>
        <v>0</v>
      </c>
      <c r="Y784" s="1260">
        <v>257</v>
      </c>
      <c r="Z784" s="1261"/>
      <c r="AA784" s="1262"/>
      <c r="AB784" s="1263"/>
      <c r="AC784" s="587">
        <f t="shared" si="94"/>
        <v>0</v>
      </c>
      <c r="AE784" s="1260">
        <v>257</v>
      </c>
      <c r="AF784" s="1261"/>
      <c r="AG784" s="1262"/>
      <c r="AH784" s="1263"/>
      <c r="AI784" s="587">
        <f t="shared" si="95"/>
        <v>0</v>
      </c>
      <c r="AK784" s="1260">
        <v>257</v>
      </c>
      <c r="AL784" s="1261"/>
      <c r="AM784" s="1262"/>
      <c r="AN784" s="1263"/>
      <c r="AO784" s="587">
        <f t="shared" si="96"/>
        <v>0</v>
      </c>
      <c r="AQ784" s="1260">
        <v>257</v>
      </c>
      <c r="AR784" s="1261"/>
      <c r="AS784" s="1262"/>
      <c r="AT784" s="1263"/>
      <c r="AU784" s="587">
        <f t="shared" si="97"/>
        <v>0</v>
      </c>
      <c r="AW784" s="1260">
        <v>257</v>
      </c>
      <c r="AX784" s="1261"/>
      <c r="AY784" s="1262"/>
      <c r="AZ784" s="1263"/>
      <c r="BA784" s="587">
        <f t="shared" si="98"/>
        <v>0</v>
      </c>
    </row>
    <row r="785" spans="1:53" s="17" customFormat="1" ht="16.75" customHeight="1" outlineLevel="2">
      <c r="A785" s="1260">
        <v>258</v>
      </c>
      <c r="B785" s="1261"/>
      <c r="C785" s="1262"/>
      <c r="D785" s="1263"/>
      <c r="E785" s="587">
        <f t="shared" si="90"/>
        <v>0</v>
      </c>
      <c r="G785" s="1260">
        <v>258</v>
      </c>
      <c r="H785" s="1261"/>
      <c r="I785" s="1262"/>
      <c r="J785" s="1263"/>
      <c r="K785" s="587">
        <f t="shared" si="91"/>
        <v>0</v>
      </c>
      <c r="M785" s="1260">
        <v>258</v>
      </c>
      <c r="N785" s="1261"/>
      <c r="O785" s="1262"/>
      <c r="P785" s="1263"/>
      <c r="Q785" s="587">
        <f t="shared" si="92"/>
        <v>0</v>
      </c>
      <c r="S785" s="1260">
        <v>258</v>
      </c>
      <c r="T785" s="1261"/>
      <c r="U785" s="1262"/>
      <c r="V785" s="1263"/>
      <c r="W785" s="587">
        <f t="shared" si="93"/>
        <v>0</v>
      </c>
      <c r="Y785" s="1260">
        <v>258</v>
      </c>
      <c r="Z785" s="1261"/>
      <c r="AA785" s="1262"/>
      <c r="AB785" s="1263"/>
      <c r="AC785" s="587">
        <f t="shared" si="94"/>
        <v>0</v>
      </c>
      <c r="AE785" s="1260">
        <v>258</v>
      </c>
      <c r="AF785" s="1261"/>
      <c r="AG785" s="1262"/>
      <c r="AH785" s="1263"/>
      <c r="AI785" s="587">
        <f t="shared" si="95"/>
        <v>0</v>
      </c>
      <c r="AK785" s="1260">
        <v>258</v>
      </c>
      <c r="AL785" s="1261"/>
      <c r="AM785" s="1262"/>
      <c r="AN785" s="1263"/>
      <c r="AO785" s="587">
        <f t="shared" si="96"/>
        <v>0</v>
      </c>
      <c r="AQ785" s="1260">
        <v>258</v>
      </c>
      <c r="AR785" s="1261"/>
      <c r="AS785" s="1262"/>
      <c r="AT785" s="1263"/>
      <c r="AU785" s="587">
        <f t="shared" si="97"/>
        <v>0</v>
      </c>
      <c r="AW785" s="1260">
        <v>258</v>
      </c>
      <c r="AX785" s="1261"/>
      <c r="AY785" s="1262"/>
      <c r="AZ785" s="1263"/>
      <c r="BA785" s="587">
        <f t="shared" si="98"/>
        <v>0</v>
      </c>
    </row>
    <row r="786" spans="1:53" s="17" customFormat="1" ht="16.75" customHeight="1" outlineLevel="2">
      <c r="A786" s="1260">
        <v>259</v>
      </c>
      <c r="B786" s="1261"/>
      <c r="C786" s="1262"/>
      <c r="D786" s="1263"/>
      <c r="E786" s="587">
        <f t="shared" si="90"/>
        <v>0</v>
      </c>
      <c r="G786" s="1260">
        <v>259</v>
      </c>
      <c r="H786" s="1261"/>
      <c r="I786" s="1262"/>
      <c r="J786" s="1263"/>
      <c r="K786" s="587">
        <f t="shared" si="91"/>
        <v>0</v>
      </c>
      <c r="M786" s="1260">
        <v>259</v>
      </c>
      <c r="N786" s="1261"/>
      <c r="O786" s="1262"/>
      <c r="P786" s="1263"/>
      <c r="Q786" s="587">
        <f t="shared" si="92"/>
        <v>0</v>
      </c>
      <c r="S786" s="1260">
        <v>259</v>
      </c>
      <c r="T786" s="1261"/>
      <c r="U786" s="1262"/>
      <c r="V786" s="1263"/>
      <c r="W786" s="587">
        <f t="shared" si="93"/>
        <v>0</v>
      </c>
      <c r="Y786" s="1260">
        <v>259</v>
      </c>
      <c r="Z786" s="1261"/>
      <c r="AA786" s="1262"/>
      <c r="AB786" s="1263"/>
      <c r="AC786" s="587">
        <f t="shared" si="94"/>
        <v>0</v>
      </c>
      <c r="AE786" s="1260">
        <v>259</v>
      </c>
      <c r="AF786" s="1261"/>
      <c r="AG786" s="1262"/>
      <c r="AH786" s="1263"/>
      <c r="AI786" s="587">
        <f t="shared" si="95"/>
        <v>0</v>
      </c>
      <c r="AK786" s="1260">
        <v>259</v>
      </c>
      <c r="AL786" s="1261"/>
      <c r="AM786" s="1262"/>
      <c r="AN786" s="1263"/>
      <c r="AO786" s="587">
        <f t="shared" si="96"/>
        <v>0</v>
      </c>
      <c r="AQ786" s="1260">
        <v>259</v>
      </c>
      <c r="AR786" s="1261"/>
      <c r="AS786" s="1262"/>
      <c r="AT786" s="1263"/>
      <c r="AU786" s="587">
        <f t="shared" si="97"/>
        <v>0</v>
      </c>
      <c r="AW786" s="1260">
        <v>259</v>
      </c>
      <c r="AX786" s="1261"/>
      <c r="AY786" s="1262"/>
      <c r="AZ786" s="1263"/>
      <c r="BA786" s="587">
        <f t="shared" si="98"/>
        <v>0</v>
      </c>
    </row>
    <row r="787" spans="1:53" s="17" customFormat="1" ht="16.75" customHeight="1" outlineLevel="2">
      <c r="A787" s="1260">
        <v>260</v>
      </c>
      <c r="B787" s="1261"/>
      <c r="C787" s="1262"/>
      <c r="D787" s="1263"/>
      <c r="E787" s="587">
        <f t="shared" si="90"/>
        <v>0</v>
      </c>
      <c r="G787" s="1260">
        <v>260</v>
      </c>
      <c r="H787" s="1261"/>
      <c r="I787" s="1262"/>
      <c r="J787" s="1263"/>
      <c r="K787" s="587">
        <f t="shared" si="91"/>
        <v>0</v>
      </c>
      <c r="M787" s="1260">
        <v>260</v>
      </c>
      <c r="N787" s="1261"/>
      <c r="O787" s="1262"/>
      <c r="P787" s="1263"/>
      <c r="Q787" s="587">
        <f t="shared" si="92"/>
        <v>0</v>
      </c>
      <c r="S787" s="1260">
        <v>260</v>
      </c>
      <c r="T787" s="1261"/>
      <c r="U787" s="1262"/>
      <c r="V787" s="1263"/>
      <c r="W787" s="587">
        <f t="shared" si="93"/>
        <v>0</v>
      </c>
      <c r="Y787" s="1260">
        <v>260</v>
      </c>
      <c r="Z787" s="1261"/>
      <c r="AA787" s="1262"/>
      <c r="AB787" s="1263"/>
      <c r="AC787" s="587">
        <f t="shared" si="94"/>
        <v>0</v>
      </c>
      <c r="AE787" s="1260">
        <v>260</v>
      </c>
      <c r="AF787" s="1261"/>
      <c r="AG787" s="1262"/>
      <c r="AH787" s="1263"/>
      <c r="AI787" s="587">
        <f t="shared" si="95"/>
        <v>0</v>
      </c>
      <c r="AK787" s="1260">
        <v>260</v>
      </c>
      <c r="AL787" s="1261"/>
      <c r="AM787" s="1262"/>
      <c r="AN787" s="1263"/>
      <c r="AO787" s="587">
        <f t="shared" si="96"/>
        <v>0</v>
      </c>
      <c r="AQ787" s="1260">
        <v>260</v>
      </c>
      <c r="AR787" s="1261"/>
      <c r="AS787" s="1262"/>
      <c r="AT787" s="1263"/>
      <c r="AU787" s="587">
        <f t="shared" si="97"/>
        <v>0</v>
      </c>
      <c r="AW787" s="1260">
        <v>260</v>
      </c>
      <c r="AX787" s="1261"/>
      <c r="AY787" s="1262"/>
      <c r="AZ787" s="1263"/>
      <c r="BA787" s="587">
        <f t="shared" si="98"/>
        <v>0</v>
      </c>
    </row>
    <row r="788" spans="1:53" s="17" customFormat="1" ht="16.75" customHeight="1" outlineLevel="2">
      <c r="A788" s="1260">
        <v>261</v>
      </c>
      <c r="B788" s="1261"/>
      <c r="C788" s="1262"/>
      <c r="D788" s="1263"/>
      <c r="E788" s="587">
        <f t="shared" si="90"/>
        <v>0</v>
      </c>
      <c r="G788" s="1260">
        <v>261</v>
      </c>
      <c r="H788" s="1261"/>
      <c r="I788" s="1262"/>
      <c r="J788" s="1263"/>
      <c r="K788" s="587">
        <f t="shared" si="91"/>
        <v>0</v>
      </c>
      <c r="M788" s="1260">
        <v>261</v>
      </c>
      <c r="N788" s="1261"/>
      <c r="O788" s="1262"/>
      <c r="P788" s="1263"/>
      <c r="Q788" s="587">
        <f t="shared" si="92"/>
        <v>0</v>
      </c>
      <c r="S788" s="1260">
        <v>261</v>
      </c>
      <c r="T788" s="1261"/>
      <c r="U788" s="1262"/>
      <c r="V788" s="1263"/>
      <c r="W788" s="587">
        <f t="shared" si="93"/>
        <v>0</v>
      </c>
      <c r="Y788" s="1260">
        <v>261</v>
      </c>
      <c r="Z788" s="1261"/>
      <c r="AA788" s="1262"/>
      <c r="AB788" s="1263"/>
      <c r="AC788" s="587">
        <f t="shared" si="94"/>
        <v>0</v>
      </c>
      <c r="AE788" s="1260">
        <v>261</v>
      </c>
      <c r="AF788" s="1261"/>
      <c r="AG788" s="1262"/>
      <c r="AH788" s="1263"/>
      <c r="AI788" s="587">
        <f t="shared" si="95"/>
        <v>0</v>
      </c>
      <c r="AK788" s="1260">
        <v>261</v>
      </c>
      <c r="AL788" s="1261"/>
      <c r="AM788" s="1262"/>
      <c r="AN788" s="1263"/>
      <c r="AO788" s="587">
        <f t="shared" si="96"/>
        <v>0</v>
      </c>
      <c r="AQ788" s="1260">
        <v>261</v>
      </c>
      <c r="AR788" s="1261"/>
      <c r="AS788" s="1262"/>
      <c r="AT788" s="1263"/>
      <c r="AU788" s="587">
        <f t="shared" si="97"/>
        <v>0</v>
      </c>
      <c r="AW788" s="1260">
        <v>261</v>
      </c>
      <c r="AX788" s="1261"/>
      <c r="AY788" s="1262"/>
      <c r="AZ788" s="1263"/>
      <c r="BA788" s="587">
        <f t="shared" si="98"/>
        <v>0</v>
      </c>
    </row>
    <row r="789" spans="1:53" s="17" customFormat="1" ht="16.75" customHeight="1" outlineLevel="2">
      <c r="A789" s="1260">
        <v>262</v>
      </c>
      <c r="B789" s="1261"/>
      <c r="C789" s="1262"/>
      <c r="D789" s="1263"/>
      <c r="E789" s="587">
        <f t="shared" si="90"/>
        <v>0</v>
      </c>
      <c r="G789" s="1260">
        <v>262</v>
      </c>
      <c r="H789" s="1261"/>
      <c r="I789" s="1262"/>
      <c r="J789" s="1263"/>
      <c r="K789" s="587">
        <f t="shared" si="91"/>
        <v>0</v>
      </c>
      <c r="M789" s="1260">
        <v>262</v>
      </c>
      <c r="N789" s="1261"/>
      <c r="O789" s="1262"/>
      <c r="P789" s="1263"/>
      <c r="Q789" s="587">
        <f t="shared" si="92"/>
        <v>0</v>
      </c>
      <c r="S789" s="1260">
        <v>262</v>
      </c>
      <c r="T789" s="1261"/>
      <c r="U789" s="1262"/>
      <c r="V789" s="1263"/>
      <c r="W789" s="587">
        <f t="shared" si="93"/>
        <v>0</v>
      </c>
      <c r="Y789" s="1260">
        <v>262</v>
      </c>
      <c r="Z789" s="1261"/>
      <c r="AA789" s="1262"/>
      <c r="AB789" s="1263"/>
      <c r="AC789" s="587">
        <f t="shared" si="94"/>
        <v>0</v>
      </c>
      <c r="AE789" s="1260">
        <v>262</v>
      </c>
      <c r="AF789" s="1261"/>
      <c r="AG789" s="1262"/>
      <c r="AH789" s="1263"/>
      <c r="AI789" s="587">
        <f t="shared" si="95"/>
        <v>0</v>
      </c>
      <c r="AK789" s="1260">
        <v>262</v>
      </c>
      <c r="AL789" s="1261"/>
      <c r="AM789" s="1262"/>
      <c r="AN789" s="1263"/>
      <c r="AO789" s="587">
        <f t="shared" si="96"/>
        <v>0</v>
      </c>
      <c r="AQ789" s="1260">
        <v>262</v>
      </c>
      <c r="AR789" s="1261"/>
      <c r="AS789" s="1262"/>
      <c r="AT789" s="1263"/>
      <c r="AU789" s="587">
        <f t="shared" si="97"/>
        <v>0</v>
      </c>
      <c r="AW789" s="1260">
        <v>262</v>
      </c>
      <c r="AX789" s="1261"/>
      <c r="AY789" s="1262"/>
      <c r="AZ789" s="1263"/>
      <c r="BA789" s="587">
        <f t="shared" si="98"/>
        <v>0</v>
      </c>
    </row>
    <row r="790" spans="1:53" s="17" customFormat="1" ht="16.75" customHeight="1" outlineLevel="2">
      <c r="A790" s="1260">
        <v>263</v>
      </c>
      <c r="B790" s="1261"/>
      <c r="C790" s="1262"/>
      <c r="D790" s="1263"/>
      <c r="E790" s="587">
        <f t="shared" si="90"/>
        <v>0</v>
      </c>
      <c r="G790" s="1260">
        <v>263</v>
      </c>
      <c r="H790" s="1261"/>
      <c r="I790" s="1262"/>
      <c r="J790" s="1263"/>
      <c r="K790" s="587">
        <f t="shared" si="91"/>
        <v>0</v>
      </c>
      <c r="M790" s="1260">
        <v>263</v>
      </c>
      <c r="N790" s="1261"/>
      <c r="O790" s="1262"/>
      <c r="P790" s="1263"/>
      <c r="Q790" s="587">
        <f t="shared" si="92"/>
        <v>0</v>
      </c>
      <c r="S790" s="1260">
        <v>263</v>
      </c>
      <c r="T790" s="1261"/>
      <c r="U790" s="1262"/>
      <c r="V790" s="1263"/>
      <c r="W790" s="587">
        <f t="shared" si="93"/>
        <v>0</v>
      </c>
      <c r="Y790" s="1260">
        <v>263</v>
      </c>
      <c r="Z790" s="1261"/>
      <c r="AA790" s="1262"/>
      <c r="AB790" s="1263"/>
      <c r="AC790" s="587">
        <f t="shared" si="94"/>
        <v>0</v>
      </c>
      <c r="AE790" s="1260">
        <v>263</v>
      </c>
      <c r="AF790" s="1261"/>
      <c r="AG790" s="1262"/>
      <c r="AH790" s="1263"/>
      <c r="AI790" s="587">
        <f t="shared" si="95"/>
        <v>0</v>
      </c>
      <c r="AK790" s="1260">
        <v>263</v>
      </c>
      <c r="AL790" s="1261"/>
      <c r="AM790" s="1262"/>
      <c r="AN790" s="1263"/>
      <c r="AO790" s="587">
        <f t="shared" si="96"/>
        <v>0</v>
      </c>
      <c r="AQ790" s="1260">
        <v>263</v>
      </c>
      <c r="AR790" s="1261"/>
      <c r="AS790" s="1262"/>
      <c r="AT790" s="1263"/>
      <c r="AU790" s="587">
        <f t="shared" si="97"/>
        <v>0</v>
      </c>
      <c r="AW790" s="1260">
        <v>263</v>
      </c>
      <c r="AX790" s="1261"/>
      <c r="AY790" s="1262"/>
      <c r="AZ790" s="1263"/>
      <c r="BA790" s="587">
        <f t="shared" si="98"/>
        <v>0</v>
      </c>
    </row>
    <row r="791" spans="1:53" s="17" customFormat="1" ht="16.75" customHeight="1" outlineLevel="2">
      <c r="A791" s="1260">
        <v>264</v>
      </c>
      <c r="B791" s="1261"/>
      <c r="C791" s="1262"/>
      <c r="D791" s="1263"/>
      <c r="E791" s="587">
        <f t="shared" si="90"/>
        <v>0</v>
      </c>
      <c r="G791" s="1260">
        <v>264</v>
      </c>
      <c r="H791" s="1261"/>
      <c r="I791" s="1262"/>
      <c r="J791" s="1263"/>
      <c r="K791" s="587">
        <f t="shared" si="91"/>
        <v>0</v>
      </c>
      <c r="M791" s="1260">
        <v>264</v>
      </c>
      <c r="N791" s="1261"/>
      <c r="O791" s="1262"/>
      <c r="P791" s="1263"/>
      <c r="Q791" s="587">
        <f t="shared" si="92"/>
        <v>0</v>
      </c>
      <c r="S791" s="1260">
        <v>264</v>
      </c>
      <c r="T791" s="1261"/>
      <c r="U791" s="1262"/>
      <c r="V791" s="1263"/>
      <c r="W791" s="587">
        <f t="shared" si="93"/>
        <v>0</v>
      </c>
      <c r="Y791" s="1260">
        <v>264</v>
      </c>
      <c r="Z791" s="1261"/>
      <c r="AA791" s="1262"/>
      <c r="AB791" s="1263"/>
      <c r="AC791" s="587">
        <f t="shared" si="94"/>
        <v>0</v>
      </c>
      <c r="AE791" s="1260">
        <v>264</v>
      </c>
      <c r="AF791" s="1261"/>
      <c r="AG791" s="1262"/>
      <c r="AH791" s="1263"/>
      <c r="AI791" s="587">
        <f t="shared" si="95"/>
        <v>0</v>
      </c>
      <c r="AK791" s="1260">
        <v>264</v>
      </c>
      <c r="AL791" s="1261"/>
      <c r="AM791" s="1262"/>
      <c r="AN791" s="1263"/>
      <c r="AO791" s="587">
        <f t="shared" si="96"/>
        <v>0</v>
      </c>
      <c r="AQ791" s="1260">
        <v>264</v>
      </c>
      <c r="AR791" s="1261"/>
      <c r="AS791" s="1262"/>
      <c r="AT791" s="1263"/>
      <c r="AU791" s="587">
        <f t="shared" si="97"/>
        <v>0</v>
      </c>
      <c r="AW791" s="1260">
        <v>264</v>
      </c>
      <c r="AX791" s="1261"/>
      <c r="AY791" s="1262"/>
      <c r="AZ791" s="1263"/>
      <c r="BA791" s="587">
        <f t="shared" si="98"/>
        <v>0</v>
      </c>
    </row>
    <row r="792" spans="1:53" s="17" customFormat="1" ht="16.75" customHeight="1" outlineLevel="2">
      <c r="A792" s="1260">
        <v>265</v>
      </c>
      <c r="B792" s="1261"/>
      <c r="C792" s="1262"/>
      <c r="D792" s="1263"/>
      <c r="E792" s="587">
        <f t="shared" si="90"/>
        <v>0</v>
      </c>
      <c r="G792" s="1260">
        <v>265</v>
      </c>
      <c r="H792" s="1261"/>
      <c r="I792" s="1262"/>
      <c r="J792" s="1263"/>
      <c r="K792" s="587">
        <f t="shared" si="91"/>
        <v>0</v>
      </c>
      <c r="M792" s="1260">
        <v>265</v>
      </c>
      <c r="N792" s="1261"/>
      <c r="O792" s="1262"/>
      <c r="P792" s="1263"/>
      <c r="Q792" s="587">
        <f t="shared" si="92"/>
        <v>0</v>
      </c>
      <c r="S792" s="1260">
        <v>265</v>
      </c>
      <c r="T792" s="1261"/>
      <c r="U792" s="1262"/>
      <c r="V792" s="1263"/>
      <c r="W792" s="587">
        <f t="shared" si="93"/>
        <v>0</v>
      </c>
      <c r="Y792" s="1260">
        <v>265</v>
      </c>
      <c r="Z792" s="1261"/>
      <c r="AA792" s="1262"/>
      <c r="AB792" s="1263"/>
      <c r="AC792" s="587">
        <f t="shared" si="94"/>
        <v>0</v>
      </c>
      <c r="AE792" s="1260">
        <v>265</v>
      </c>
      <c r="AF792" s="1261"/>
      <c r="AG792" s="1262"/>
      <c r="AH792" s="1263"/>
      <c r="AI792" s="587">
        <f t="shared" si="95"/>
        <v>0</v>
      </c>
      <c r="AK792" s="1260">
        <v>265</v>
      </c>
      <c r="AL792" s="1261"/>
      <c r="AM792" s="1262"/>
      <c r="AN792" s="1263"/>
      <c r="AO792" s="587">
        <f t="shared" si="96"/>
        <v>0</v>
      </c>
      <c r="AQ792" s="1260">
        <v>265</v>
      </c>
      <c r="AR792" s="1261"/>
      <c r="AS792" s="1262"/>
      <c r="AT792" s="1263"/>
      <c r="AU792" s="587">
        <f t="shared" si="97"/>
        <v>0</v>
      </c>
      <c r="AW792" s="1260">
        <v>265</v>
      </c>
      <c r="AX792" s="1261"/>
      <c r="AY792" s="1262"/>
      <c r="AZ792" s="1263"/>
      <c r="BA792" s="587">
        <f t="shared" si="98"/>
        <v>0</v>
      </c>
    </row>
    <row r="793" spans="1:53" s="17" customFormat="1" ht="16.75" customHeight="1" outlineLevel="2">
      <c r="A793" s="1260">
        <v>266</v>
      </c>
      <c r="B793" s="1261"/>
      <c r="C793" s="1262"/>
      <c r="D793" s="1263"/>
      <c r="E793" s="587">
        <f t="shared" si="90"/>
        <v>0</v>
      </c>
      <c r="G793" s="1260">
        <v>266</v>
      </c>
      <c r="H793" s="1261"/>
      <c r="I793" s="1262"/>
      <c r="J793" s="1263"/>
      <c r="K793" s="587">
        <f t="shared" si="91"/>
        <v>0</v>
      </c>
      <c r="M793" s="1260">
        <v>266</v>
      </c>
      <c r="N793" s="1261"/>
      <c r="O793" s="1262"/>
      <c r="P793" s="1263"/>
      <c r="Q793" s="587">
        <f t="shared" si="92"/>
        <v>0</v>
      </c>
      <c r="S793" s="1260">
        <v>266</v>
      </c>
      <c r="T793" s="1261"/>
      <c r="U793" s="1262"/>
      <c r="V793" s="1263"/>
      <c r="W793" s="587">
        <f t="shared" si="93"/>
        <v>0</v>
      </c>
      <c r="Y793" s="1260">
        <v>266</v>
      </c>
      <c r="Z793" s="1261"/>
      <c r="AA793" s="1262"/>
      <c r="AB793" s="1263"/>
      <c r="AC793" s="587">
        <f t="shared" si="94"/>
        <v>0</v>
      </c>
      <c r="AE793" s="1260">
        <v>266</v>
      </c>
      <c r="AF793" s="1261"/>
      <c r="AG793" s="1262"/>
      <c r="AH793" s="1263"/>
      <c r="AI793" s="587">
        <f t="shared" si="95"/>
        <v>0</v>
      </c>
      <c r="AK793" s="1260">
        <v>266</v>
      </c>
      <c r="AL793" s="1261"/>
      <c r="AM793" s="1262"/>
      <c r="AN793" s="1263"/>
      <c r="AO793" s="587">
        <f t="shared" si="96"/>
        <v>0</v>
      </c>
      <c r="AQ793" s="1260">
        <v>266</v>
      </c>
      <c r="AR793" s="1261"/>
      <c r="AS793" s="1262"/>
      <c r="AT793" s="1263"/>
      <c r="AU793" s="587">
        <f t="shared" si="97"/>
        <v>0</v>
      </c>
      <c r="AW793" s="1260">
        <v>266</v>
      </c>
      <c r="AX793" s="1261"/>
      <c r="AY793" s="1262"/>
      <c r="AZ793" s="1263"/>
      <c r="BA793" s="587">
        <f t="shared" si="98"/>
        <v>0</v>
      </c>
    </row>
    <row r="794" spans="1:53" s="17" customFormat="1" ht="16.75" customHeight="1" outlineLevel="2">
      <c r="A794" s="1260">
        <v>267</v>
      </c>
      <c r="B794" s="1261"/>
      <c r="C794" s="1262"/>
      <c r="D794" s="1263"/>
      <c r="E794" s="587">
        <f t="shared" si="90"/>
        <v>0</v>
      </c>
      <c r="G794" s="1260">
        <v>267</v>
      </c>
      <c r="H794" s="1261"/>
      <c r="I794" s="1262"/>
      <c r="J794" s="1263"/>
      <c r="K794" s="587">
        <f t="shared" si="91"/>
        <v>0</v>
      </c>
      <c r="M794" s="1260">
        <v>267</v>
      </c>
      <c r="N794" s="1261"/>
      <c r="O794" s="1262"/>
      <c r="P794" s="1263"/>
      <c r="Q794" s="587">
        <f t="shared" si="92"/>
        <v>0</v>
      </c>
      <c r="S794" s="1260">
        <v>267</v>
      </c>
      <c r="T794" s="1261"/>
      <c r="U794" s="1262"/>
      <c r="V794" s="1263"/>
      <c r="W794" s="587">
        <f t="shared" si="93"/>
        <v>0</v>
      </c>
      <c r="Y794" s="1260">
        <v>267</v>
      </c>
      <c r="Z794" s="1261"/>
      <c r="AA794" s="1262"/>
      <c r="AB794" s="1263"/>
      <c r="AC794" s="587">
        <f t="shared" si="94"/>
        <v>0</v>
      </c>
      <c r="AE794" s="1260">
        <v>267</v>
      </c>
      <c r="AF794" s="1261"/>
      <c r="AG794" s="1262"/>
      <c r="AH794" s="1263"/>
      <c r="AI794" s="587">
        <f t="shared" si="95"/>
        <v>0</v>
      </c>
      <c r="AK794" s="1260">
        <v>267</v>
      </c>
      <c r="AL794" s="1261"/>
      <c r="AM794" s="1262"/>
      <c r="AN794" s="1263"/>
      <c r="AO794" s="587">
        <f t="shared" si="96"/>
        <v>0</v>
      </c>
      <c r="AQ794" s="1260">
        <v>267</v>
      </c>
      <c r="AR794" s="1261"/>
      <c r="AS794" s="1262"/>
      <c r="AT794" s="1263"/>
      <c r="AU794" s="587">
        <f t="shared" si="97"/>
        <v>0</v>
      </c>
      <c r="AW794" s="1260">
        <v>267</v>
      </c>
      <c r="AX794" s="1261"/>
      <c r="AY794" s="1262"/>
      <c r="AZ794" s="1263"/>
      <c r="BA794" s="587">
        <f t="shared" si="98"/>
        <v>0</v>
      </c>
    </row>
    <row r="795" spans="1:53" s="17" customFormat="1" ht="16.75" customHeight="1" outlineLevel="2">
      <c r="A795" s="1260">
        <v>268</v>
      </c>
      <c r="B795" s="1261"/>
      <c r="C795" s="1262"/>
      <c r="D795" s="1263"/>
      <c r="E795" s="587">
        <f t="shared" si="90"/>
        <v>0</v>
      </c>
      <c r="G795" s="1260">
        <v>268</v>
      </c>
      <c r="H795" s="1261"/>
      <c r="I795" s="1262"/>
      <c r="J795" s="1263"/>
      <c r="K795" s="587">
        <f t="shared" si="91"/>
        <v>0</v>
      </c>
      <c r="M795" s="1260">
        <v>268</v>
      </c>
      <c r="N795" s="1261"/>
      <c r="O795" s="1262"/>
      <c r="P795" s="1263"/>
      <c r="Q795" s="587">
        <f t="shared" si="92"/>
        <v>0</v>
      </c>
      <c r="S795" s="1260">
        <v>268</v>
      </c>
      <c r="T795" s="1261"/>
      <c r="U795" s="1262"/>
      <c r="V795" s="1263"/>
      <c r="W795" s="587">
        <f t="shared" si="93"/>
        <v>0</v>
      </c>
      <c r="Y795" s="1260">
        <v>268</v>
      </c>
      <c r="Z795" s="1261"/>
      <c r="AA795" s="1262"/>
      <c r="AB795" s="1263"/>
      <c r="AC795" s="587">
        <f t="shared" si="94"/>
        <v>0</v>
      </c>
      <c r="AE795" s="1260">
        <v>268</v>
      </c>
      <c r="AF795" s="1261"/>
      <c r="AG795" s="1262"/>
      <c r="AH795" s="1263"/>
      <c r="AI795" s="587">
        <f t="shared" si="95"/>
        <v>0</v>
      </c>
      <c r="AK795" s="1260">
        <v>268</v>
      </c>
      <c r="AL795" s="1261"/>
      <c r="AM795" s="1262"/>
      <c r="AN795" s="1263"/>
      <c r="AO795" s="587">
        <f t="shared" si="96"/>
        <v>0</v>
      </c>
      <c r="AQ795" s="1260">
        <v>268</v>
      </c>
      <c r="AR795" s="1261"/>
      <c r="AS795" s="1262"/>
      <c r="AT795" s="1263"/>
      <c r="AU795" s="587">
        <f t="shared" si="97"/>
        <v>0</v>
      </c>
      <c r="AW795" s="1260">
        <v>268</v>
      </c>
      <c r="AX795" s="1261"/>
      <c r="AY795" s="1262"/>
      <c r="AZ795" s="1263"/>
      <c r="BA795" s="587">
        <f t="shared" si="98"/>
        <v>0</v>
      </c>
    </row>
    <row r="796" spans="1:53" s="17" customFormat="1" ht="16.75" customHeight="1" outlineLevel="2">
      <c r="A796" s="1260">
        <v>269</v>
      </c>
      <c r="B796" s="1261"/>
      <c r="C796" s="1262"/>
      <c r="D796" s="1263"/>
      <c r="E796" s="587">
        <f t="shared" si="90"/>
        <v>0</v>
      </c>
      <c r="G796" s="1260">
        <v>269</v>
      </c>
      <c r="H796" s="1261"/>
      <c r="I796" s="1262"/>
      <c r="J796" s="1263"/>
      <c r="K796" s="587">
        <f t="shared" si="91"/>
        <v>0</v>
      </c>
      <c r="M796" s="1260">
        <v>269</v>
      </c>
      <c r="N796" s="1261"/>
      <c r="O796" s="1262"/>
      <c r="P796" s="1263"/>
      <c r="Q796" s="587">
        <f t="shared" si="92"/>
        <v>0</v>
      </c>
      <c r="S796" s="1260">
        <v>269</v>
      </c>
      <c r="T796" s="1261"/>
      <c r="U796" s="1262"/>
      <c r="V796" s="1263"/>
      <c r="W796" s="587">
        <f t="shared" si="93"/>
        <v>0</v>
      </c>
      <c r="Y796" s="1260">
        <v>269</v>
      </c>
      <c r="Z796" s="1261"/>
      <c r="AA796" s="1262"/>
      <c r="AB796" s="1263"/>
      <c r="AC796" s="587">
        <f t="shared" si="94"/>
        <v>0</v>
      </c>
      <c r="AE796" s="1260">
        <v>269</v>
      </c>
      <c r="AF796" s="1261"/>
      <c r="AG796" s="1262"/>
      <c r="AH796" s="1263"/>
      <c r="AI796" s="587">
        <f t="shared" si="95"/>
        <v>0</v>
      </c>
      <c r="AK796" s="1260">
        <v>269</v>
      </c>
      <c r="AL796" s="1261"/>
      <c r="AM796" s="1262"/>
      <c r="AN796" s="1263"/>
      <c r="AO796" s="587">
        <f t="shared" si="96"/>
        <v>0</v>
      </c>
      <c r="AQ796" s="1260">
        <v>269</v>
      </c>
      <c r="AR796" s="1261"/>
      <c r="AS796" s="1262"/>
      <c r="AT796" s="1263"/>
      <c r="AU796" s="587">
        <f t="shared" si="97"/>
        <v>0</v>
      </c>
      <c r="AW796" s="1260">
        <v>269</v>
      </c>
      <c r="AX796" s="1261"/>
      <c r="AY796" s="1262"/>
      <c r="AZ796" s="1263"/>
      <c r="BA796" s="587">
        <f t="shared" si="98"/>
        <v>0</v>
      </c>
    </row>
    <row r="797" spans="1:53" s="17" customFormat="1" ht="16.75" customHeight="1" outlineLevel="2">
      <c r="A797" s="1260">
        <v>270</v>
      </c>
      <c r="B797" s="1261"/>
      <c r="C797" s="1262"/>
      <c r="D797" s="1263"/>
      <c r="E797" s="587">
        <f t="shared" si="90"/>
        <v>0</v>
      </c>
      <c r="G797" s="1260">
        <v>270</v>
      </c>
      <c r="H797" s="1261"/>
      <c r="I797" s="1262"/>
      <c r="J797" s="1263"/>
      <c r="K797" s="587">
        <f t="shared" si="91"/>
        <v>0</v>
      </c>
      <c r="M797" s="1260">
        <v>270</v>
      </c>
      <c r="N797" s="1261"/>
      <c r="O797" s="1262"/>
      <c r="P797" s="1263"/>
      <c r="Q797" s="587">
        <f t="shared" si="92"/>
        <v>0</v>
      </c>
      <c r="S797" s="1260">
        <v>270</v>
      </c>
      <c r="T797" s="1261"/>
      <c r="U797" s="1262"/>
      <c r="V797" s="1263"/>
      <c r="W797" s="587">
        <f t="shared" si="93"/>
        <v>0</v>
      </c>
      <c r="Y797" s="1260">
        <v>270</v>
      </c>
      <c r="Z797" s="1261"/>
      <c r="AA797" s="1262"/>
      <c r="AB797" s="1263"/>
      <c r="AC797" s="587">
        <f t="shared" si="94"/>
        <v>0</v>
      </c>
      <c r="AE797" s="1260">
        <v>270</v>
      </c>
      <c r="AF797" s="1261"/>
      <c r="AG797" s="1262"/>
      <c r="AH797" s="1263"/>
      <c r="AI797" s="587">
        <f t="shared" si="95"/>
        <v>0</v>
      </c>
      <c r="AK797" s="1260">
        <v>270</v>
      </c>
      <c r="AL797" s="1261"/>
      <c r="AM797" s="1262"/>
      <c r="AN797" s="1263"/>
      <c r="AO797" s="587">
        <f t="shared" si="96"/>
        <v>0</v>
      </c>
      <c r="AQ797" s="1260">
        <v>270</v>
      </c>
      <c r="AR797" s="1261"/>
      <c r="AS797" s="1262"/>
      <c r="AT797" s="1263"/>
      <c r="AU797" s="587">
        <f t="shared" si="97"/>
        <v>0</v>
      </c>
      <c r="AW797" s="1260">
        <v>270</v>
      </c>
      <c r="AX797" s="1261"/>
      <c r="AY797" s="1262"/>
      <c r="AZ797" s="1263"/>
      <c r="BA797" s="587">
        <f t="shared" si="98"/>
        <v>0</v>
      </c>
    </row>
    <row r="798" spans="1:53" s="17" customFormat="1" ht="16.75" customHeight="1" outlineLevel="2">
      <c r="A798" s="1260">
        <v>271</v>
      </c>
      <c r="B798" s="1261"/>
      <c r="C798" s="1262"/>
      <c r="D798" s="1263"/>
      <c r="E798" s="587">
        <f t="shared" si="90"/>
        <v>0</v>
      </c>
      <c r="G798" s="1260">
        <v>271</v>
      </c>
      <c r="H798" s="1261"/>
      <c r="I798" s="1262"/>
      <c r="J798" s="1263"/>
      <c r="K798" s="587">
        <f t="shared" si="91"/>
        <v>0</v>
      </c>
      <c r="M798" s="1260">
        <v>271</v>
      </c>
      <c r="N798" s="1261"/>
      <c r="O798" s="1262"/>
      <c r="P798" s="1263"/>
      <c r="Q798" s="587">
        <f t="shared" si="92"/>
        <v>0</v>
      </c>
      <c r="S798" s="1260">
        <v>271</v>
      </c>
      <c r="T798" s="1261"/>
      <c r="U798" s="1262"/>
      <c r="V798" s="1263"/>
      <c r="W798" s="587">
        <f t="shared" si="93"/>
        <v>0</v>
      </c>
      <c r="Y798" s="1260">
        <v>271</v>
      </c>
      <c r="Z798" s="1261"/>
      <c r="AA798" s="1262"/>
      <c r="AB798" s="1263"/>
      <c r="AC798" s="587">
        <f t="shared" si="94"/>
        <v>0</v>
      </c>
      <c r="AE798" s="1260">
        <v>271</v>
      </c>
      <c r="AF798" s="1261"/>
      <c r="AG798" s="1262"/>
      <c r="AH798" s="1263"/>
      <c r="AI798" s="587">
        <f t="shared" si="95"/>
        <v>0</v>
      </c>
      <c r="AK798" s="1260">
        <v>271</v>
      </c>
      <c r="AL798" s="1261"/>
      <c r="AM798" s="1262"/>
      <c r="AN798" s="1263"/>
      <c r="AO798" s="587">
        <f t="shared" si="96"/>
        <v>0</v>
      </c>
      <c r="AQ798" s="1260">
        <v>271</v>
      </c>
      <c r="AR798" s="1261"/>
      <c r="AS798" s="1262"/>
      <c r="AT798" s="1263"/>
      <c r="AU798" s="587">
        <f t="shared" si="97"/>
        <v>0</v>
      </c>
      <c r="AW798" s="1260">
        <v>271</v>
      </c>
      <c r="AX798" s="1261"/>
      <c r="AY798" s="1262"/>
      <c r="AZ798" s="1263"/>
      <c r="BA798" s="587">
        <f t="shared" si="98"/>
        <v>0</v>
      </c>
    </row>
    <row r="799" spans="1:53" s="17" customFormat="1" ht="16.75" customHeight="1" outlineLevel="2">
      <c r="A799" s="1260">
        <v>272</v>
      </c>
      <c r="B799" s="1261"/>
      <c r="C799" s="1262"/>
      <c r="D799" s="1263"/>
      <c r="E799" s="587">
        <f t="shared" si="90"/>
        <v>0</v>
      </c>
      <c r="G799" s="1260">
        <v>272</v>
      </c>
      <c r="H799" s="1261"/>
      <c r="I799" s="1262"/>
      <c r="J799" s="1263"/>
      <c r="K799" s="587">
        <f t="shared" si="91"/>
        <v>0</v>
      </c>
      <c r="M799" s="1260">
        <v>272</v>
      </c>
      <c r="N799" s="1261"/>
      <c r="O799" s="1262"/>
      <c r="P799" s="1263"/>
      <c r="Q799" s="587">
        <f t="shared" si="92"/>
        <v>0</v>
      </c>
      <c r="S799" s="1260">
        <v>272</v>
      </c>
      <c r="T799" s="1261"/>
      <c r="U799" s="1262"/>
      <c r="V799" s="1263"/>
      <c r="W799" s="587">
        <f t="shared" si="93"/>
        <v>0</v>
      </c>
      <c r="Y799" s="1260">
        <v>272</v>
      </c>
      <c r="Z799" s="1261"/>
      <c r="AA799" s="1262"/>
      <c r="AB799" s="1263"/>
      <c r="AC799" s="587">
        <f t="shared" si="94"/>
        <v>0</v>
      </c>
      <c r="AE799" s="1260">
        <v>272</v>
      </c>
      <c r="AF799" s="1261"/>
      <c r="AG799" s="1262"/>
      <c r="AH799" s="1263"/>
      <c r="AI799" s="587">
        <f t="shared" si="95"/>
        <v>0</v>
      </c>
      <c r="AK799" s="1260">
        <v>272</v>
      </c>
      <c r="AL799" s="1261"/>
      <c r="AM799" s="1262"/>
      <c r="AN799" s="1263"/>
      <c r="AO799" s="587">
        <f t="shared" si="96"/>
        <v>0</v>
      </c>
      <c r="AQ799" s="1260">
        <v>272</v>
      </c>
      <c r="AR799" s="1261"/>
      <c r="AS799" s="1262"/>
      <c r="AT799" s="1263"/>
      <c r="AU799" s="587">
        <f t="shared" si="97"/>
        <v>0</v>
      </c>
      <c r="AW799" s="1260">
        <v>272</v>
      </c>
      <c r="AX799" s="1261"/>
      <c r="AY799" s="1262"/>
      <c r="AZ799" s="1263"/>
      <c r="BA799" s="587">
        <f t="shared" si="98"/>
        <v>0</v>
      </c>
    </row>
    <row r="800" spans="1:53" s="17" customFormat="1" ht="16.75" customHeight="1" outlineLevel="2">
      <c r="A800" s="1260">
        <v>273</v>
      </c>
      <c r="B800" s="1261"/>
      <c r="C800" s="1262"/>
      <c r="D800" s="1263"/>
      <c r="E800" s="587">
        <f t="shared" si="90"/>
        <v>0</v>
      </c>
      <c r="G800" s="1260">
        <v>273</v>
      </c>
      <c r="H800" s="1261"/>
      <c r="I800" s="1262"/>
      <c r="J800" s="1263"/>
      <c r="K800" s="587">
        <f t="shared" si="91"/>
        <v>0</v>
      </c>
      <c r="M800" s="1260">
        <v>273</v>
      </c>
      <c r="N800" s="1261"/>
      <c r="O800" s="1262"/>
      <c r="P800" s="1263"/>
      <c r="Q800" s="587">
        <f t="shared" si="92"/>
        <v>0</v>
      </c>
      <c r="S800" s="1260">
        <v>273</v>
      </c>
      <c r="T800" s="1261"/>
      <c r="U800" s="1262"/>
      <c r="V800" s="1263"/>
      <c r="W800" s="587">
        <f t="shared" si="93"/>
        <v>0</v>
      </c>
      <c r="Y800" s="1260">
        <v>273</v>
      </c>
      <c r="Z800" s="1261"/>
      <c r="AA800" s="1262"/>
      <c r="AB800" s="1263"/>
      <c r="AC800" s="587">
        <f t="shared" si="94"/>
        <v>0</v>
      </c>
      <c r="AE800" s="1260">
        <v>273</v>
      </c>
      <c r="AF800" s="1261"/>
      <c r="AG800" s="1262"/>
      <c r="AH800" s="1263"/>
      <c r="AI800" s="587">
        <f t="shared" si="95"/>
        <v>0</v>
      </c>
      <c r="AK800" s="1260">
        <v>273</v>
      </c>
      <c r="AL800" s="1261"/>
      <c r="AM800" s="1262"/>
      <c r="AN800" s="1263"/>
      <c r="AO800" s="587">
        <f t="shared" si="96"/>
        <v>0</v>
      </c>
      <c r="AQ800" s="1260">
        <v>273</v>
      </c>
      <c r="AR800" s="1261"/>
      <c r="AS800" s="1262"/>
      <c r="AT800" s="1263"/>
      <c r="AU800" s="587">
        <f t="shared" si="97"/>
        <v>0</v>
      </c>
      <c r="AW800" s="1260">
        <v>273</v>
      </c>
      <c r="AX800" s="1261"/>
      <c r="AY800" s="1262"/>
      <c r="AZ800" s="1263"/>
      <c r="BA800" s="587">
        <f t="shared" si="98"/>
        <v>0</v>
      </c>
    </row>
    <row r="801" spans="1:53" s="17" customFormat="1" ht="16.75" customHeight="1" outlineLevel="2">
      <c r="A801" s="1260">
        <v>274</v>
      </c>
      <c r="B801" s="1261"/>
      <c r="C801" s="1262"/>
      <c r="D801" s="1263"/>
      <c r="E801" s="587">
        <f t="shared" si="90"/>
        <v>0</v>
      </c>
      <c r="G801" s="1260">
        <v>274</v>
      </c>
      <c r="H801" s="1261"/>
      <c r="I801" s="1262"/>
      <c r="J801" s="1263"/>
      <c r="K801" s="587">
        <f t="shared" si="91"/>
        <v>0</v>
      </c>
      <c r="M801" s="1260">
        <v>274</v>
      </c>
      <c r="N801" s="1261"/>
      <c r="O801" s="1262"/>
      <c r="P801" s="1263"/>
      <c r="Q801" s="587">
        <f t="shared" si="92"/>
        <v>0</v>
      </c>
      <c r="S801" s="1260">
        <v>274</v>
      </c>
      <c r="T801" s="1261"/>
      <c r="U801" s="1262"/>
      <c r="V801" s="1263"/>
      <c r="W801" s="587">
        <f t="shared" si="93"/>
        <v>0</v>
      </c>
      <c r="Y801" s="1260">
        <v>274</v>
      </c>
      <c r="Z801" s="1261"/>
      <c r="AA801" s="1262"/>
      <c r="AB801" s="1263"/>
      <c r="AC801" s="587">
        <f t="shared" si="94"/>
        <v>0</v>
      </c>
      <c r="AE801" s="1260">
        <v>274</v>
      </c>
      <c r="AF801" s="1261"/>
      <c r="AG801" s="1262"/>
      <c r="AH801" s="1263"/>
      <c r="AI801" s="587">
        <f t="shared" si="95"/>
        <v>0</v>
      </c>
      <c r="AK801" s="1260">
        <v>274</v>
      </c>
      <c r="AL801" s="1261"/>
      <c r="AM801" s="1262"/>
      <c r="AN801" s="1263"/>
      <c r="AO801" s="587">
        <f t="shared" si="96"/>
        <v>0</v>
      </c>
      <c r="AQ801" s="1260">
        <v>274</v>
      </c>
      <c r="AR801" s="1261"/>
      <c r="AS801" s="1262"/>
      <c r="AT801" s="1263"/>
      <c r="AU801" s="587">
        <f t="shared" si="97"/>
        <v>0</v>
      </c>
      <c r="AW801" s="1260">
        <v>274</v>
      </c>
      <c r="AX801" s="1261"/>
      <c r="AY801" s="1262"/>
      <c r="AZ801" s="1263"/>
      <c r="BA801" s="587">
        <f t="shared" si="98"/>
        <v>0</v>
      </c>
    </row>
    <row r="802" spans="1:53" s="17" customFormat="1" ht="16.75" customHeight="1" outlineLevel="2">
      <c r="A802" s="1260">
        <v>275</v>
      </c>
      <c r="B802" s="1261"/>
      <c r="C802" s="1262"/>
      <c r="D802" s="1263"/>
      <c r="E802" s="587">
        <f t="shared" si="90"/>
        <v>0</v>
      </c>
      <c r="G802" s="1260">
        <v>275</v>
      </c>
      <c r="H802" s="1261"/>
      <c r="I802" s="1262"/>
      <c r="J802" s="1263"/>
      <c r="K802" s="587">
        <f t="shared" si="91"/>
        <v>0</v>
      </c>
      <c r="M802" s="1260">
        <v>275</v>
      </c>
      <c r="N802" s="1261"/>
      <c r="O802" s="1262"/>
      <c r="P802" s="1263"/>
      <c r="Q802" s="587">
        <f t="shared" si="92"/>
        <v>0</v>
      </c>
      <c r="S802" s="1260">
        <v>275</v>
      </c>
      <c r="T802" s="1261"/>
      <c r="U802" s="1262"/>
      <c r="V802" s="1263"/>
      <c r="W802" s="587">
        <f t="shared" si="93"/>
        <v>0</v>
      </c>
      <c r="Y802" s="1260">
        <v>275</v>
      </c>
      <c r="Z802" s="1261"/>
      <c r="AA802" s="1262"/>
      <c r="AB802" s="1263"/>
      <c r="AC802" s="587">
        <f t="shared" si="94"/>
        <v>0</v>
      </c>
      <c r="AE802" s="1260">
        <v>275</v>
      </c>
      <c r="AF802" s="1261"/>
      <c r="AG802" s="1262"/>
      <c r="AH802" s="1263"/>
      <c r="AI802" s="587">
        <f t="shared" si="95"/>
        <v>0</v>
      </c>
      <c r="AK802" s="1260">
        <v>275</v>
      </c>
      <c r="AL802" s="1261"/>
      <c r="AM802" s="1262"/>
      <c r="AN802" s="1263"/>
      <c r="AO802" s="587">
        <f t="shared" si="96"/>
        <v>0</v>
      </c>
      <c r="AQ802" s="1260">
        <v>275</v>
      </c>
      <c r="AR802" s="1261"/>
      <c r="AS802" s="1262"/>
      <c r="AT802" s="1263"/>
      <c r="AU802" s="587">
        <f t="shared" si="97"/>
        <v>0</v>
      </c>
      <c r="AW802" s="1260">
        <v>275</v>
      </c>
      <c r="AX802" s="1261"/>
      <c r="AY802" s="1262"/>
      <c r="AZ802" s="1263"/>
      <c r="BA802" s="587">
        <f t="shared" si="98"/>
        <v>0</v>
      </c>
    </row>
    <row r="803" spans="1:53" s="17" customFormat="1" ht="16.75" customHeight="1" outlineLevel="2">
      <c r="A803" s="1260">
        <v>276</v>
      </c>
      <c r="B803" s="1261"/>
      <c r="C803" s="1262"/>
      <c r="D803" s="1263"/>
      <c r="E803" s="587">
        <f t="shared" si="90"/>
        <v>0</v>
      </c>
      <c r="G803" s="1260">
        <v>276</v>
      </c>
      <c r="H803" s="1261"/>
      <c r="I803" s="1262"/>
      <c r="J803" s="1263"/>
      <c r="K803" s="587">
        <f t="shared" si="91"/>
        <v>0</v>
      </c>
      <c r="M803" s="1260">
        <v>276</v>
      </c>
      <c r="N803" s="1261"/>
      <c r="O803" s="1262"/>
      <c r="P803" s="1263"/>
      <c r="Q803" s="587">
        <f t="shared" si="92"/>
        <v>0</v>
      </c>
      <c r="S803" s="1260">
        <v>276</v>
      </c>
      <c r="T803" s="1261"/>
      <c r="U803" s="1262"/>
      <c r="V803" s="1263"/>
      <c r="W803" s="587">
        <f t="shared" si="93"/>
        <v>0</v>
      </c>
      <c r="Y803" s="1260">
        <v>276</v>
      </c>
      <c r="Z803" s="1261"/>
      <c r="AA803" s="1262"/>
      <c r="AB803" s="1263"/>
      <c r="AC803" s="587">
        <f t="shared" si="94"/>
        <v>0</v>
      </c>
      <c r="AE803" s="1260">
        <v>276</v>
      </c>
      <c r="AF803" s="1261"/>
      <c r="AG803" s="1262"/>
      <c r="AH803" s="1263"/>
      <c r="AI803" s="587">
        <f t="shared" si="95"/>
        <v>0</v>
      </c>
      <c r="AK803" s="1260">
        <v>276</v>
      </c>
      <c r="AL803" s="1261"/>
      <c r="AM803" s="1262"/>
      <c r="AN803" s="1263"/>
      <c r="AO803" s="587">
        <f t="shared" si="96"/>
        <v>0</v>
      </c>
      <c r="AQ803" s="1260">
        <v>276</v>
      </c>
      <c r="AR803" s="1261"/>
      <c r="AS803" s="1262"/>
      <c r="AT803" s="1263"/>
      <c r="AU803" s="587">
        <f t="shared" si="97"/>
        <v>0</v>
      </c>
      <c r="AW803" s="1260">
        <v>276</v>
      </c>
      <c r="AX803" s="1261"/>
      <c r="AY803" s="1262"/>
      <c r="AZ803" s="1263"/>
      <c r="BA803" s="587">
        <f t="shared" si="98"/>
        <v>0</v>
      </c>
    </row>
    <row r="804" spans="1:53" s="17" customFormat="1" ht="16.75" customHeight="1" outlineLevel="2">
      <c r="A804" s="1260">
        <v>277</v>
      </c>
      <c r="B804" s="1261"/>
      <c r="C804" s="1262"/>
      <c r="D804" s="1263"/>
      <c r="E804" s="587">
        <f t="shared" si="90"/>
        <v>0</v>
      </c>
      <c r="G804" s="1260">
        <v>277</v>
      </c>
      <c r="H804" s="1261"/>
      <c r="I804" s="1262"/>
      <c r="J804" s="1263"/>
      <c r="K804" s="587">
        <f t="shared" si="91"/>
        <v>0</v>
      </c>
      <c r="M804" s="1260">
        <v>277</v>
      </c>
      <c r="N804" s="1261"/>
      <c r="O804" s="1262"/>
      <c r="P804" s="1263"/>
      <c r="Q804" s="587">
        <f t="shared" si="92"/>
        <v>0</v>
      </c>
      <c r="S804" s="1260">
        <v>277</v>
      </c>
      <c r="T804" s="1261"/>
      <c r="U804" s="1262"/>
      <c r="V804" s="1263"/>
      <c r="W804" s="587">
        <f t="shared" si="93"/>
        <v>0</v>
      </c>
      <c r="Y804" s="1260">
        <v>277</v>
      </c>
      <c r="Z804" s="1261"/>
      <c r="AA804" s="1262"/>
      <c r="AB804" s="1263"/>
      <c r="AC804" s="587">
        <f t="shared" si="94"/>
        <v>0</v>
      </c>
      <c r="AE804" s="1260">
        <v>277</v>
      </c>
      <c r="AF804" s="1261"/>
      <c r="AG804" s="1262"/>
      <c r="AH804" s="1263"/>
      <c r="AI804" s="587">
        <f t="shared" si="95"/>
        <v>0</v>
      </c>
      <c r="AK804" s="1260">
        <v>277</v>
      </c>
      <c r="AL804" s="1261"/>
      <c r="AM804" s="1262"/>
      <c r="AN804" s="1263"/>
      <c r="AO804" s="587">
        <f t="shared" si="96"/>
        <v>0</v>
      </c>
      <c r="AQ804" s="1260">
        <v>277</v>
      </c>
      <c r="AR804" s="1261"/>
      <c r="AS804" s="1262"/>
      <c r="AT804" s="1263"/>
      <c r="AU804" s="587">
        <f t="shared" si="97"/>
        <v>0</v>
      </c>
      <c r="AW804" s="1260">
        <v>277</v>
      </c>
      <c r="AX804" s="1261"/>
      <c r="AY804" s="1262"/>
      <c r="AZ804" s="1263"/>
      <c r="BA804" s="587">
        <f t="shared" si="98"/>
        <v>0</v>
      </c>
    </row>
    <row r="805" spans="1:53" s="17" customFormat="1" ht="16.75" customHeight="1" outlineLevel="2">
      <c r="A805" s="1260">
        <v>278</v>
      </c>
      <c r="B805" s="1261"/>
      <c r="C805" s="1262"/>
      <c r="D805" s="1263"/>
      <c r="E805" s="587">
        <f t="shared" si="90"/>
        <v>0</v>
      </c>
      <c r="G805" s="1260">
        <v>278</v>
      </c>
      <c r="H805" s="1261"/>
      <c r="I805" s="1262"/>
      <c r="J805" s="1263"/>
      <c r="K805" s="587">
        <f t="shared" si="91"/>
        <v>0</v>
      </c>
      <c r="M805" s="1260">
        <v>278</v>
      </c>
      <c r="N805" s="1261"/>
      <c r="O805" s="1262"/>
      <c r="P805" s="1263"/>
      <c r="Q805" s="587">
        <f t="shared" si="92"/>
        <v>0</v>
      </c>
      <c r="S805" s="1260">
        <v>278</v>
      </c>
      <c r="T805" s="1261"/>
      <c r="U805" s="1262"/>
      <c r="V805" s="1263"/>
      <c r="W805" s="587">
        <f t="shared" si="93"/>
        <v>0</v>
      </c>
      <c r="Y805" s="1260">
        <v>278</v>
      </c>
      <c r="Z805" s="1261"/>
      <c r="AA805" s="1262"/>
      <c r="AB805" s="1263"/>
      <c r="AC805" s="587">
        <f t="shared" si="94"/>
        <v>0</v>
      </c>
      <c r="AE805" s="1260">
        <v>278</v>
      </c>
      <c r="AF805" s="1261"/>
      <c r="AG805" s="1262"/>
      <c r="AH805" s="1263"/>
      <c r="AI805" s="587">
        <f t="shared" si="95"/>
        <v>0</v>
      </c>
      <c r="AK805" s="1260">
        <v>278</v>
      </c>
      <c r="AL805" s="1261"/>
      <c r="AM805" s="1262"/>
      <c r="AN805" s="1263"/>
      <c r="AO805" s="587">
        <f t="shared" si="96"/>
        <v>0</v>
      </c>
      <c r="AQ805" s="1260">
        <v>278</v>
      </c>
      <c r="AR805" s="1261"/>
      <c r="AS805" s="1262"/>
      <c r="AT805" s="1263"/>
      <c r="AU805" s="587">
        <f t="shared" si="97"/>
        <v>0</v>
      </c>
      <c r="AW805" s="1260">
        <v>278</v>
      </c>
      <c r="AX805" s="1261"/>
      <c r="AY805" s="1262"/>
      <c r="AZ805" s="1263"/>
      <c r="BA805" s="587">
        <f t="shared" si="98"/>
        <v>0</v>
      </c>
    </row>
    <row r="806" spans="1:53" s="17" customFormat="1" ht="16.75" customHeight="1" outlineLevel="2">
      <c r="A806" s="1260">
        <v>279</v>
      </c>
      <c r="B806" s="1261"/>
      <c r="C806" s="1262"/>
      <c r="D806" s="1263"/>
      <c r="E806" s="587">
        <f t="shared" ref="E806:E822" si="99">IF(AND(C806&gt;=D$521,C806&lt;=D$520),1,0)</f>
        <v>0</v>
      </c>
      <c r="G806" s="1260">
        <v>279</v>
      </c>
      <c r="H806" s="1261"/>
      <c r="I806" s="1262"/>
      <c r="J806" s="1263"/>
      <c r="K806" s="587">
        <f t="shared" ref="K806:K822" si="100">IF(AND(I806&gt;=J$521,I806&lt;=J$520),1,0)</f>
        <v>0</v>
      </c>
      <c r="M806" s="1260">
        <v>279</v>
      </c>
      <c r="N806" s="1261"/>
      <c r="O806" s="1262"/>
      <c r="P806" s="1263"/>
      <c r="Q806" s="587">
        <f t="shared" ref="Q806:Q822" si="101">IF(AND(O806&gt;=P$521,O806&lt;=P$520),1,0)</f>
        <v>0</v>
      </c>
      <c r="S806" s="1260">
        <v>279</v>
      </c>
      <c r="T806" s="1261"/>
      <c r="U806" s="1262"/>
      <c r="V806" s="1263"/>
      <c r="W806" s="587">
        <f t="shared" ref="W806:W822" si="102">IF(AND(U806&gt;=V$521,U806&lt;=V$520),1,0)</f>
        <v>0</v>
      </c>
      <c r="Y806" s="1260">
        <v>279</v>
      </c>
      <c r="Z806" s="1261"/>
      <c r="AA806" s="1262"/>
      <c r="AB806" s="1263"/>
      <c r="AC806" s="587">
        <f t="shared" ref="AC806:AC822" si="103">IF(AND(AA806&gt;=AB$521,AA806&lt;=AB$520),1,0)</f>
        <v>0</v>
      </c>
      <c r="AE806" s="1260">
        <v>279</v>
      </c>
      <c r="AF806" s="1261"/>
      <c r="AG806" s="1262"/>
      <c r="AH806" s="1263"/>
      <c r="AI806" s="587">
        <f t="shared" ref="AI806:AI822" si="104">IF(AND(AG806&gt;=AH$521,AG806&lt;=AH$520),1,0)</f>
        <v>0</v>
      </c>
      <c r="AK806" s="1260">
        <v>279</v>
      </c>
      <c r="AL806" s="1261"/>
      <c r="AM806" s="1262"/>
      <c r="AN806" s="1263"/>
      <c r="AO806" s="587">
        <f t="shared" ref="AO806:AO822" si="105">IF(AND(AM806&gt;=AN$521,AM806&lt;=AN$520),1,0)</f>
        <v>0</v>
      </c>
      <c r="AQ806" s="1260">
        <v>279</v>
      </c>
      <c r="AR806" s="1261"/>
      <c r="AS806" s="1262"/>
      <c r="AT806" s="1263"/>
      <c r="AU806" s="587">
        <f t="shared" ref="AU806:AU822" si="106">IF(AND(AS806&gt;=AT$521,AS806&lt;=AT$520),1,0)</f>
        <v>0</v>
      </c>
      <c r="AW806" s="1260">
        <v>279</v>
      </c>
      <c r="AX806" s="1261"/>
      <c r="AY806" s="1262"/>
      <c r="AZ806" s="1263"/>
      <c r="BA806" s="587">
        <f t="shared" ref="BA806:BA822" si="107">IF(AND(AY806&gt;=AZ$521,AY806&lt;=AZ$520),1,0)</f>
        <v>0</v>
      </c>
    </row>
    <row r="807" spans="1:53" s="17" customFormat="1" ht="16.75" customHeight="1" outlineLevel="2">
      <c r="A807" s="1260">
        <v>280</v>
      </c>
      <c r="B807" s="1261"/>
      <c r="C807" s="1262"/>
      <c r="D807" s="1263"/>
      <c r="E807" s="587">
        <f t="shared" si="99"/>
        <v>0</v>
      </c>
      <c r="G807" s="1260">
        <v>280</v>
      </c>
      <c r="H807" s="1261"/>
      <c r="I807" s="1262"/>
      <c r="J807" s="1263"/>
      <c r="K807" s="587">
        <f t="shared" si="100"/>
        <v>0</v>
      </c>
      <c r="M807" s="1260">
        <v>280</v>
      </c>
      <c r="N807" s="1261"/>
      <c r="O807" s="1262"/>
      <c r="P807" s="1263"/>
      <c r="Q807" s="587">
        <f t="shared" si="101"/>
        <v>0</v>
      </c>
      <c r="S807" s="1260">
        <v>280</v>
      </c>
      <c r="T807" s="1261"/>
      <c r="U807" s="1262"/>
      <c r="V807" s="1263"/>
      <c r="W807" s="587">
        <f t="shared" si="102"/>
        <v>0</v>
      </c>
      <c r="Y807" s="1260">
        <v>280</v>
      </c>
      <c r="Z807" s="1261"/>
      <c r="AA807" s="1262"/>
      <c r="AB807" s="1263"/>
      <c r="AC807" s="587">
        <f t="shared" si="103"/>
        <v>0</v>
      </c>
      <c r="AE807" s="1260">
        <v>280</v>
      </c>
      <c r="AF807" s="1261"/>
      <c r="AG807" s="1262"/>
      <c r="AH807" s="1263"/>
      <c r="AI807" s="587">
        <f t="shared" si="104"/>
        <v>0</v>
      </c>
      <c r="AK807" s="1260">
        <v>280</v>
      </c>
      <c r="AL807" s="1261"/>
      <c r="AM807" s="1262"/>
      <c r="AN807" s="1263"/>
      <c r="AO807" s="587">
        <f t="shared" si="105"/>
        <v>0</v>
      </c>
      <c r="AQ807" s="1260">
        <v>280</v>
      </c>
      <c r="AR807" s="1261"/>
      <c r="AS807" s="1262"/>
      <c r="AT807" s="1263"/>
      <c r="AU807" s="587">
        <f t="shared" si="106"/>
        <v>0</v>
      </c>
      <c r="AW807" s="1260">
        <v>280</v>
      </c>
      <c r="AX807" s="1261"/>
      <c r="AY807" s="1262"/>
      <c r="AZ807" s="1263"/>
      <c r="BA807" s="587">
        <f t="shared" si="107"/>
        <v>0</v>
      </c>
    </row>
    <row r="808" spans="1:53" s="17" customFormat="1" ht="16.75" customHeight="1" outlineLevel="2">
      <c r="A808" s="1260">
        <v>281</v>
      </c>
      <c r="B808" s="1261"/>
      <c r="C808" s="1262"/>
      <c r="D808" s="1263"/>
      <c r="E808" s="587">
        <f t="shared" si="99"/>
        <v>0</v>
      </c>
      <c r="G808" s="1260">
        <v>281</v>
      </c>
      <c r="H808" s="1261"/>
      <c r="I808" s="1262"/>
      <c r="J808" s="1263"/>
      <c r="K808" s="587">
        <f t="shared" si="100"/>
        <v>0</v>
      </c>
      <c r="M808" s="1260">
        <v>281</v>
      </c>
      <c r="N808" s="1261"/>
      <c r="O808" s="1262"/>
      <c r="P808" s="1263"/>
      <c r="Q808" s="587">
        <f t="shared" si="101"/>
        <v>0</v>
      </c>
      <c r="S808" s="1260">
        <v>281</v>
      </c>
      <c r="T808" s="1261"/>
      <c r="U808" s="1262"/>
      <c r="V808" s="1263"/>
      <c r="W808" s="587">
        <f t="shared" si="102"/>
        <v>0</v>
      </c>
      <c r="Y808" s="1260">
        <v>281</v>
      </c>
      <c r="Z808" s="1261"/>
      <c r="AA808" s="1262"/>
      <c r="AB808" s="1263"/>
      <c r="AC808" s="587">
        <f t="shared" si="103"/>
        <v>0</v>
      </c>
      <c r="AE808" s="1260">
        <v>281</v>
      </c>
      <c r="AF808" s="1261"/>
      <c r="AG808" s="1262"/>
      <c r="AH808" s="1263"/>
      <c r="AI808" s="587">
        <f t="shared" si="104"/>
        <v>0</v>
      </c>
      <c r="AK808" s="1260">
        <v>281</v>
      </c>
      <c r="AL808" s="1261"/>
      <c r="AM808" s="1262"/>
      <c r="AN808" s="1263"/>
      <c r="AO808" s="587">
        <f t="shared" si="105"/>
        <v>0</v>
      </c>
      <c r="AQ808" s="1260">
        <v>281</v>
      </c>
      <c r="AR808" s="1261"/>
      <c r="AS808" s="1262"/>
      <c r="AT808" s="1263"/>
      <c r="AU808" s="587">
        <f t="shared" si="106"/>
        <v>0</v>
      </c>
      <c r="AW808" s="1260">
        <v>281</v>
      </c>
      <c r="AX808" s="1261"/>
      <c r="AY808" s="1262"/>
      <c r="AZ808" s="1263"/>
      <c r="BA808" s="587">
        <f t="shared" si="107"/>
        <v>0</v>
      </c>
    </row>
    <row r="809" spans="1:53" s="17" customFormat="1" ht="16.75" customHeight="1" outlineLevel="2">
      <c r="A809" s="1260">
        <v>282</v>
      </c>
      <c r="B809" s="1261"/>
      <c r="C809" s="1262"/>
      <c r="D809" s="1263"/>
      <c r="E809" s="587">
        <f t="shared" si="99"/>
        <v>0</v>
      </c>
      <c r="G809" s="1260">
        <v>282</v>
      </c>
      <c r="H809" s="1261"/>
      <c r="I809" s="1262"/>
      <c r="J809" s="1263"/>
      <c r="K809" s="587">
        <f t="shared" si="100"/>
        <v>0</v>
      </c>
      <c r="M809" s="1260">
        <v>282</v>
      </c>
      <c r="N809" s="1261"/>
      <c r="O809" s="1262"/>
      <c r="P809" s="1263"/>
      <c r="Q809" s="587">
        <f t="shared" si="101"/>
        <v>0</v>
      </c>
      <c r="S809" s="1260">
        <v>282</v>
      </c>
      <c r="T809" s="1261"/>
      <c r="U809" s="1262"/>
      <c r="V809" s="1263"/>
      <c r="W809" s="587">
        <f t="shared" si="102"/>
        <v>0</v>
      </c>
      <c r="Y809" s="1260">
        <v>282</v>
      </c>
      <c r="Z809" s="1261"/>
      <c r="AA809" s="1262"/>
      <c r="AB809" s="1263"/>
      <c r="AC809" s="587">
        <f t="shared" si="103"/>
        <v>0</v>
      </c>
      <c r="AE809" s="1260">
        <v>282</v>
      </c>
      <c r="AF809" s="1261"/>
      <c r="AG809" s="1262"/>
      <c r="AH809" s="1263"/>
      <c r="AI809" s="587">
        <f t="shared" si="104"/>
        <v>0</v>
      </c>
      <c r="AK809" s="1260">
        <v>282</v>
      </c>
      <c r="AL809" s="1261"/>
      <c r="AM809" s="1262"/>
      <c r="AN809" s="1263"/>
      <c r="AO809" s="587">
        <f t="shared" si="105"/>
        <v>0</v>
      </c>
      <c r="AQ809" s="1260">
        <v>282</v>
      </c>
      <c r="AR809" s="1261"/>
      <c r="AS809" s="1262"/>
      <c r="AT809" s="1263"/>
      <c r="AU809" s="587">
        <f t="shared" si="106"/>
        <v>0</v>
      </c>
      <c r="AW809" s="1260">
        <v>282</v>
      </c>
      <c r="AX809" s="1261"/>
      <c r="AY809" s="1262"/>
      <c r="AZ809" s="1263"/>
      <c r="BA809" s="587">
        <f t="shared" si="107"/>
        <v>0</v>
      </c>
    </row>
    <row r="810" spans="1:53" s="17" customFormat="1" ht="16.75" customHeight="1" outlineLevel="2">
      <c r="A810" s="1260">
        <v>283</v>
      </c>
      <c r="B810" s="1261"/>
      <c r="C810" s="1262"/>
      <c r="D810" s="1263"/>
      <c r="E810" s="587">
        <f t="shared" si="99"/>
        <v>0</v>
      </c>
      <c r="G810" s="1260">
        <v>283</v>
      </c>
      <c r="H810" s="1261"/>
      <c r="I810" s="1262"/>
      <c r="J810" s="1263"/>
      <c r="K810" s="587">
        <f t="shared" si="100"/>
        <v>0</v>
      </c>
      <c r="M810" s="1260">
        <v>283</v>
      </c>
      <c r="N810" s="1261"/>
      <c r="O810" s="1262"/>
      <c r="P810" s="1263"/>
      <c r="Q810" s="587">
        <f t="shared" si="101"/>
        <v>0</v>
      </c>
      <c r="S810" s="1260">
        <v>283</v>
      </c>
      <c r="T810" s="1261"/>
      <c r="U810" s="1262"/>
      <c r="V810" s="1263"/>
      <c r="W810" s="587">
        <f t="shared" si="102"/>
        <v>0</v>
      </c>
      <c r="Y810" s="1260">
        <v>283</v>
      </c>
      <c r="Z810" s="1261"/>
      <c r="AA810" s="1262"/>
      <c r="AB810" s="1263"/>
      <c r="AC810" s="587">
        <f t="shared" si="103"/>
        <v>0</v>
      </c>
      <c r="AE810" s="1260">
        <v>283</v>
      </c>
      <c r="AF810" s="1261"/>
      <c r="AG810" s="1262"/>
      <c r="AH810" s="1263"/>
      <c r="AI810" s="587">
        <f t="shared" si="104"/>
        <v>0</v>
      </c>
      <c r="AK810" s="1260">
        <v>283</v>
      </c>
      <c r="AL810" s="1261"/>
      <c r="AM810" s="1262"/>
      <c r="AN810" s="1263"/>
      <c r="AO810" s="587">
        <f t="shared" si="105"/>
        <v>0</v>
      </c>
      <c r="AQ810" s="1260">
        <v>283</v>
      </c>
      <c r="AR810" s="1261"/>
      <c r="AS810" s="1262"/>
      <c r="AT810" s="1263"/>
      <c r="AU810" s="587">
        <f t="shared" si="106"/>
        <v>0</v>
      </c>
      <c r="AW810" s="1260">
        <v>283</v>
      </c>
      <c r="AX810" s="1261"/>
      <c r="AY810" s="1262"/>
      <c r="AZ810" s="1263"/>
      <c r="BA810" s="587">
        <f t="shared" si="107"/>
        <v>0</v>
      </c>
    </row>
    <row r="811" spans="1:53" s="17" customFormat="1" ht="16.75" customHeight="1" outlineLevel="2">
      <c r="A811" s="1260">
        <v>284</v>
      </c>
      <c r="B811" s="1261"/>
      <c r="C811" s="1262"/>
      <c r="D811" s="1263"/>
      <c r="E811" s="587">
        <f t="shared" si="99"/>
        <v>0</v>
      </c>
      <c r="G811" s="1260">
        <v>284</v>
      </c>
      <c r="H811" s="1261"/>
      <c r="I811" s="1262"/>
      <c r="J811" s="1263"/>
      <c r="K811" s="587">
        <f t="shared" si="100"/>
        <v>0</v>
      </c>
      <c r="M811" s="1260">
        <v>284</v>
      </c>
      <c r="N811" s="1261"/>
      <c r="O811" s="1262"/>
      <c r="P811" s="1263"/>
      <c r="Q811" s="587">
        <f t="shared" si="101"/>
        <v>0</v>
      </c>
      <c r="S811" s="1260">
        <v>284</v>
      </c>
      <c r="T811" s="1261"/>
      <c r="U811" s="1262"/>
      <c r="V811" s="1263"/>
      <c r="W811" s="587">
        <f t="shared" si="102"/>
        <v>0</v>
      </c>
      <c r="Y811" s="1260">
        <v>284</v>
      </c>
      <c r="Z811" s="1261"/>
      <c r="AA811" s="1262"/>
      <c r="AB811" s="1263"/>
      <c r="AC811" s="587">
        <f t="shared" si="103"/>
        <v>0</v>
      </c>
      <c r="AE811" s="1260">
        <v>284</v>
      </c>
      <c r="AF811" s="1261"/>
      <c r="AG811" s="1262"/>
      <c r="AH811" s="1263"/>
      <c r="AI811" s="587">
        <f t="shared" si="104"/>
        <v>0</v>
      </c>
      <c r="AK811" s="1260">
        <v>284</v>
      </c>
      <c r="AL811" s="1261"/>
      <c r="AM811" s="1262"/>
      <c r="AN811" s="1263"/>
      <c r="AO811" s="587">
        <f t="shared" si="105"/>
        <v>0</v>
      </c>
      <c r="AQ811" s="1260">
        <v>284</v>
      </c>
      <c r="AR811" s="1261"/>
      <c r="AS811" s="1262"/>
      <c r="AT811" s="1263"/>
      <c r="AU811" s="587">
        <f t="shared" si="106"/>
        <v>0</v>
      </c>
      <c r="AW811" s="1260">
        <v>284</v>
      </c>
      <c r="AX811" s="1261"/>
      <c r="AY811" s="1262"/>
      <c r="AZ811" s="1263"/>
      <c r="BA811" s="587">
        <f t="shared" si="107"/>
        <v>0</v>
      </c>
    </row>
    <row r="812" spans="1:53" s="17" customFormat="1" ht="16.75" customHeight="1" outlineLevel="2">
      <c r="A812" s="1260">
        <v>285</v>
      </c>
      <c r="B812" s="1261"/>
      <c r="C812" s="1262"/>
      <c r="D812" s="1263"/>
      <c r="E812" s="587">
        <f t="shared" si="99"/>
        <v>0</v>
      </c>
      <c r="G812" s="1260">
        <v>285</v>
      </c>
      <c r="H812" s="1261"/>
      <c r="I812" s="1262"/>
      <c r="J812" s="1263"/>
      <c r="K812" s="587">
        <f t="shared" si="100"/>
        <v>0</v>
      </c>
      <c r="M812" s="1260">
        <v>285</v>
      </c>
      <c r="N812" s="1261"/>
      <c r="O812" s="1262"/>
      <c r="P812" s="1263"/>
      <c r="Q812" s="587">
        <f t="shared" si="101"/>
        <v>0</v>
      </c>
      <c r="S812" s="1260">
        <v>285</v>
      </c>
      <c r="T812" s="1261"/>
      <c r="U812" s="1262"/>
      <c r="V812" s="1263"/>
      <c r="W812" s="587">
        <f t="shared" si="102"/>
        <v>0</v>
      </c>
      <c r="Y812" s="1260">
        <v>285</v>
      </c>
      <c r="Z812" s="1261"/>
      <c r="AA812" s="1262"/>
      <c r="AB812" s="1263"/>
      <c r="AC812" s="587">
        <f t="shared" si="103"/>
        <v>0</v>
      </c>
      <c r="AE812" s="1260">
        <v>285</v>
      </c>
      <c r="AF812" s="1261"/>
      <c r="AG812" s="1262"/>
      <c r="AH812" s="1263"/>
      <c r="AI812" s="587">
        <f t="shared" si="104"/>
        <v>0</v>
      </c>
      <c r="AK812" s="1260">
        <v>285</v>
      </c>
      <c r="AL812" s="1261"/>
      <c r="AM812" s="1262"/>
      <c r="AN812" s="1263"/>
      <c r="AO812" s="587">
        <f t="shared" si="105"/>
        <v>0</v>
      </c>
      <c r="AQ812" s="1260">
        <v>285</v>
      </c>
      <c r="AR812" s="1261"/>
      <c r="AS812" s="1262"/>
      <c r="AT812" s="1263"/>
      <c r="AU812" s="587">
        <f t="shared" si="106"/>
        <v>0</v>
      </c>
      <c r="AW812" s="1260">
        <v>285</v>
      </c>
      <c r="AX812" s="1261"/>
      <c r="AY812" s="1262"/>
      <c r="AZ812" s="1263"/>
      <c r="BA812" s="587">
        <f t="shared" si="107"/>
        <v>0</v>
      </c>
    </row>
    <row r="813" spans="1:53" s="17" customFormat="1" ht="16.75" customHeight="1" outlineLevel="2">
      <c r="A813" s="1260">
        <v>286</v>
      </c>
      <c r="B813" s="1261"/>
      <c r="C813" s="1262"/>
      <c r="D813" s="1263"/>
      <c r="E813" s="587">
        <f t="shared" si="99"/>
        <v>0</v>
      </c>
      <c r="G813" s="1260">
        <v>286</v>
      </c>
      <c r="H813" s="1261"/>
      <c r="I813" s="1262"/>
      <c r="J813" s="1263"/>
      <c r="K813" s="587">
        <f t="shared" si="100"/>
        <v>0</v>
      </c>
      <c r="M813" s="1260">
        <v>286</v>
      </c>
      <c r="N813" s="1261"/>
      <c r="O813" s="1262"/>
      <c r="P813" s="1263"/>
      <c r="Q813" s="587">
        <f t="shared" si="101"/>
        <v>0</v>
      </c>
      <c r="S813" s="1260">
        <v>286</v>
      </c>
      <c r="T813" s="1261"/>
      <c r="U813" s="1262"/>
      <c r="V813" s="1263"/>
      <c r="W813" s="587">
        <f t="shared" si="102"/>
        <v>0</v>
      </c>
      <c r="Y813" s="1260">
        <v>286</v>
      </c>
      <c r="Z813" s="1261"/>
      <c r="AA813" s="1262"/>
      <c r="AB813" s="1263"/>
      <c r="AC813" s="587">
        <f t="shared" si="103"/>
        <v>0</v>
      </c>
      <c r="AE813" s="1260">
        <v>286</v>
      </c>
      <c r="AF813" s="1261"/>
      <c r="AG813" s="1262"/>
      <c r="AH813" s="1263"/>
      <c r="AI813" s="587">
        <f t="shared" si="104"/>
        <v>0</v>
      </c>
      <c r="AK813" s="1260">
        <v>286</v>
      </c>
      <c r="AL813" s="1261"/>
      <c r="AM813" s="1262"/>
      <c r="AN813" s="1263"/>
      <c r="AO813" s="587">
        <f t="shared" si="105"/>
        <v>0</v>
      </c>
      <c r="AQ813" s="1260">
        <v>286</v>
      </c>
      <c r="AR813" s="1261"/>
      <c r="AS813" s="1262"/>
      <c r="AT813" s="1263"/>
      <c r="AU813" s="587">
        <f t="shared" si="106"/>
        <v>0</v>
      </c>
      <c r="AW813" s="1260">
        <v>286</v>
      </c>
      <c r="AX813" s="1261"/>
      <c r="AY813" s="1262"/>
      <c r="AZ813" s="1263"/>
      <c r="BA813" s="587">
        <f t="shared" si="107"/>
        <v>0</v>
      </c>
    </row>
    <row r="814" spans="1:53" s="17" customFormat="1" ht="16.75" customHeight="1" outlineLevel="2">
      <c r="A814" s="1260">
        <v>287</v>
      </c>
      <c r="B814" s="1261"/>
      <c r="C814" s="1262"/>
      <c r="D814" s="1263"/>
      <c r="E814" s="587">
        <f t="shared" si="99"/>
        <v>0</v>
      </c>
      <c r="G814" s="1260">
        <v>287</v>
      </c>
      <c r="H814" s="1261"/>
      <c r="I814" s="1262"/>
      <c r="J814" s="1263"/>
      <c r="K814" s="587">
        <f t="shared" si="100"/>
        <v>0</v>
      </c>
      <c r="M814" s="1260">
        <v>287</v>
      </c>
      <c r="N814" s="1261"/>
      <c r="O814" s="1262"/>
      <c r="P814" s="1263"/>
      <c r="Q814" s="587">
        <f t="shared" si="101"/>
        <v>0</v>
      </c>
      <c r="S814" s="1260">
        <v>287</v>
      </c>
      <c r="T814" s="1261"/>
      <c r="U814" s="1262"/>
      <c r="V814" s="1263"/>
      <c r="W814" s="587">
        <f t="shared" si="102"/>
        <v>0</v>
      </c>
      <c r="Y814" s="1260">
        <v>287</v>
      </c>
      <c r="Z814" s="1261"/>
      <c r="AA814" s="1262"/>
      <c r="AB814" s="1263"/>
      <c r="AC814" s="587">
        <f t="shared" si="103"/>
        <v>0</v>
      </c>
      <c r="AE814" s="1260">
        <v>287</v>
      </c>
      <c r="AF814" s="1261"/>
      <c r="AG814" s="1262"/>
      <c r="AH814" s="1263"/>
      <c r="AI814" s="587">
        <f t="shared" si="104"/>
        <v>0</v>
      </c>
      <c r="AK814" s="1260">
        <v>287</v>
      </c>
      <c r="AL814" s="1261"/>
      <c r="AM814" s="1262"/>
      <c r="AN814" s="1263"/>
      <c r="AO814" s="587">
        <f t="shared" si="105"/>
        <v>0</v>
      </c>
      <c r="AQ814" s="1260">
        <v>287</v>
      </c>
      <c r="AR814" s="1261"/>
      <c r="AS814" s="1262"/>
      <c r="AT814" s="1263"/>
      <c r="AU814" s="587">
        <f t="shared" si="106"/>
        <v>0</v>
      </c>
      <c r="AW814" s="1260">
        <v>287</v>
      </c>
      <c r="AX814" s="1261"/>
      <c r="AY814" s="1262"/>
      <c r="AZ814" s="1263"/>
      <c r="BA814" s="587">
        <f t="shared" si="107"/>
        <v>0</v>
      </c>
    </row>
    <row r="815" spans="1:53" s="17" customFormat="1" ht="16.75" customHeight="1" outlineLevel="2">
      <c r="A815" s="1260">
        <v>288</v>
      </c>
      <c r="B815" s="1261"/>
      <c r="C815" s="1262"/>
      <c r="D815" s="1263"/>
      <c r="E815" s="587">
        <f t="shared" si="99"/>
        <v>0</v>
      </c>
      <c r="G815" s="1260">
        <v>288</v>
      </c>
      <c r="H815" s="1261"/>
      <c r="I815" s="1262"/>
      <c r="J815" s="1263"/>
      <c r="K815" s="587">
        <f t="shared" si="100"/>
        <v>0</v>
      </c>
      <c r="M815" s="1260">
        <v>288</v>
      </c>
      <c r="N815" s="1261"/>
      <c r="O815" s="1262"/>
      <c r="P815" s="1263"/>
      <c r="Q815" s="587">
        <f t="shared" si="101"/>
        <v>0</v>
      </c>
      <c r="S815" s="1260">
        <v>288</v>
      </c>
      <c r="T815" s="1261"/>
      <c r="U815" s="1262"/>
      <c r="V815" s="1263"/>
      <c r="W815" s="587">
        <f t="shared" si="102"/>
        <v>0</v>
      </c>
      <c r="Y815" s="1260">
        <v>288</v>
      </c>
      <c r="Z815" s="1261"/>
      <c r="AA815" s="1262"/>
      <c r="AB815" s="1263"/>
      <c r="AC815" s="587">
        <f t="shared" si="103"/>
        <v>0</v>
      </c>
      <c r="AE815" s="1260">
        <v>288</v>
      </c>
      <c r="AF815" s="1261"/>
      <c r="AG815" s="1262"/>
      <c r="AH815" s="1263"/>
      <c r="AI815" s="587">
        <f t="shared" si="104"/>
        <v>0</v>
      </c>
      <c r="AK815" s="1260">
        <v>288</v>
      </c>
      <c r="AL815" s="1261"/>
      <c r="AM815" s="1262"/>
      <c r="AN815" s="1263"/>
      <c r="AO815" s="587">
        <f t="shared" si="105"/>
        <v>0</v>
      </c>
      <c r="AQ815" s="1260">
        <v>288</v>
      </c>
      <c r="AR815" s="1261"/>
      <c r="AS815" s="1262"/>
      <c r="AT815" s="1263"/>
      <c r="AU815" s="587">
        <f t="shared" si="106"/>
        <v>0</v>
      </c>
      <c r="AW815" s="1260">
        <v>288</v>
      </c>
      <c r="AX815" s="1261"/>
      <c r="AY815" s="1262"/>
      <c r="AZ815" s="1263"/>
      <c r="BA815" s="587">
        <f t="shared" si="107"/>
        <v>0</v>
      </c>
    </row>
    <row r="816" spans="1:53" s="17" customFormat="1" ht="16.75" customHeight="1" outlineLevel="2">
      <c r="A816" s="1260">
        <v>289</v>
      </c>
      <c r="B816" s="1261"/>
      <c r="C816" s="1262"/>
      <c r="D816" s="1263"/>
      <c r="E816" s="587">
        <f t="shared" si="99"/>
        <v>0</v>
      </c>
      <c r="G816" s="1260">
        <v>289</v>
      </c>
      <c r="H816" s="1261"/>
      <c r="I816" s="1262"/>
      <c r="J816" s="1263"/>
      <c r="K816" s="587">
        <f t="shared" si="100"/>
        <v>0</v>
      </c>
      <c r="M816" s="1260">
        <v>289</v>
      </c>
      <c r="N816" s="1261"/>
      <c r="O816" s="1262"/>
      <c r="P816" s="1263"/>
      <c r="Q816" s="587">
        <f t="shared" si="101"/>
        <v>0</v>
      </c>
      <c r="S816" s="1260">
        <v>289</v>
      </c>
      <c r="T816" s="1261"/>
      <c r="U816" s="1262"/>
      <c r="V816" s="1263"/>
      <c r="W816" s="587">
        <f t="shared" si="102"/>
        <v>0</v>
      </c>
      <c r="Y816" s="1260">
        <v>289</v>
      </c>
      <c r="Z816" s="1261"/>
      <c r="AA816" s="1262"/>
      <c r="AB816" s="1263"/>
      <c r="AC816" s="587">
        <f t="shared" si="103"/>
        <v>0</v>
      </c>
      <c r="AE816" s="1260">
        <v>289</v>
      </c>
      <c r="AF816" s="1261"/>
      <c r="AG816" s="1262"/>
      <c r="AH816" s="1263"/>
      <c r="AI816" s="587">
        <f t="shared" si="104"/>
        <v>0</v>
      </c>
      <c r="AK816" s="1260">
        <v>289</v>
      </c>
      <c r="AL816" s="1261"/>
      <c r="AM816" s="1262"/>
      <c r="AN816" s="1263"/>
      <c r="AO816" s="587">
        <f t="shared" si="105"/>
        <v>0</v>
      </c>
      <c r="AQ816" s="1260">
        <v>289</v>
      </c>
      <c r="AR816" s="1261"/>
      <c r="AS816" s="1262"/>
      <c r="AT816" s="1263"/>
      <c r="AU816" s="587">
        <f t="shared" si="106"/>
        <v>0</v>
      </c>
      <c r="AW816" s="1260">
        <v>289</v>
      </c>
      <c r="AX816" s="1261"/>
      <c r="AY816" s="1262"/>
      <c r="AZ816" s="1263"/>
      <c r="BA816" s="587">
        <f t="shared" si="107"/>
        <v>0</v>
      </c>
    </row>
    <row r="817" spans="1:53" s="17" customFormat="1" ht="16.75" customHeight="1" outlineLevel="2">
      <c r="A817" s="1260">
        <v>290</v>
      </c>
      <c r="B817" s="1261"/>
      <c r="C817" s="1262"/>
      <c r="D817" s="1263"/>
      <c r="E817" s="587">
        <f t="shared" si="99"/>
        <v>0</v>
      </c>
      <c r="G817" s="1260">
        <v>290</v>
      </c>
      <c r="H817" s="1261"/>
      <c r="I817" s="1262"/>
      <c r="J817" s="1263"/>
      <c r="K817" s="587">
        <f t="shared" si="100"/>
        <v>0</v>
      </c>
      <c r="M817" s="1260">
        <v>290</v>
      </c>
      <c r="N817" s="1261"/>
      <c r="O817" s="1262"/>
      <c r="P817" s="1263"/>
      <c r="Q817" s="587">
        <f t="shared" si="101"/>
        <v>0</v>
      </c>
      <c r="S817" s="1260">
        <v>290</v>
      </c>
      <c r="T817" s="1261"/>
      <c r="U817" s="1262"/>
      <c r="V817" s="1263"/>
      <c r="W817" s="587">
        <f t="shared" si="102"/>
        <v>0</v>
      </c>
      <c r="Y817" s="1260">
        <v>290</v>
      </c>
      <c r="Z817" s="1261"/>
      <c r="AA817" s="1262"/>
      <c r="AB817" s="1263"/>
      <c r="AC817" s="587">
        <f t="shared" si="103"/>
        <v>0</v>
      </c>
      <c r="AE817" s="1260">
        <v>290</v>
      </c>
      <c r="AF817" s="1261"/>
      <c r="AG817" s="1262"/>
      <c r="AH817" s="1263"/>
      <c r="AI817" s="587">
        <f t="shared" si="104"/>
        <v>0</v>
      </c>
      <c r="AK817" s="1260">
        <v>290</v>
      </c>
      <c r="AL817" s="1261"/>
      <c r="AM817" s="1262"/>
      <c r="AN817" s="1263"/>
      <c r="AO817" s="587">
        <f t="shared" si="105"/>
        <v>0</v>
      </c>
      <c r="AQ817" s="1260">
        <v>290</v>
      </c>
      <c r="AR817" s="1261"/>
      <c r="AS817" s="1262"/>
      <c r="AT817" s="1263"/>
      <c r="AU817" s="587">
        <f t="shared" si="106"/>
        <v>0</v>
      </c>
      <c r="AW817" s="1260">
        <v>290</v>
      </c>
      <c r="AX817" s="1261"/>
      <c r="AY817" s="1262"/>
      <c r="AZ817" s="1263"/>
      <c r="BA817" s="587">
        <f t="shared" si="107"/>
        <v>0</v>
      </c>
    </row>
    <row r="818" spans="1:53" s="17" customFormat="1" ht="16.75" customHeight="1" outlineLevel="2">
      <c r="A818" s="1260">
        <v>291</v>
      </c>
      <c r="B818" s="1261"/>
      <c r="C818" s="1262"/>
      <c r="D818" s="1263"/>
      <c r="E818" s="587">
        <f t="shared" si="99"/>
        <v>0</v>
      </c>
      <c r="G818" s="1260">
        <v>291</v>
      </c>
      <c r="H818" s="1261"/>
      <c r="I818" s="1262"/>
      <c r="J818" s="1263"/>
      <c r="K818" s="587">
        <f t="shared" si="100"/>
        <v>0</v>
      </c>
      <c r="M818" s="1260">
        <v>291</v>
      </c>
      <c r="N818" s="1261"/>
      <c r="O818" s="1262"/>
      <c r="P818" s="1263"/>
      <c r="Q818" s="587">
        <f t="shared" si="101"/>
        <v>0</v>
      </c>
      <c r="S818" s="1260">
        <v>291</v>
      </c>
      <c r="T818" s="1261"/>
      <c r="U818" s="1262"/>
      <c r="V818" s="1263"/>
      <c r="W818" s="587">
        <f t="shared" si="102"/>
        <v>0</v>
      </c>
      <c r="Y818" s="1260">
        <v>291</v>
      </c>
      <c r="Z818" s="1261"/>
      <c r="AA818" s="1262"/>
      <c r="AB818" s="1263"/>
      <c r="AC818" s="587">
        <f t="shared" si="103"/>
        <v>0</v>
      </c>
      <c r="AE818" s="1260">
        <v>291</v>
      </c>
      <c r="AF818" s="1261"/>
      <c r="AG818" s="1262"/>
      <c r="AH818" s="1263"/>
      <c r="AI818" s="587">
        <f t="shared" si="104"/>
        <v>0</v>
      </c>
      <c r="AK818" s="1260">
        <v>291</v>
      </c>
      <c r="AL818" s="1261"/>
      <c r="AM818" s="1262"/>
      <c r="AN818" s="1263"/>
      <c r="AO818" s="587">
        <f t="shared" si="105"/>
        <v>0</v>
      </c>
      <c r="AQ818" s="1260">
        <v>291</v>
      </c>
      <c r="AR818" s="1261"/>
      <c r="AS818" s="1262"/>
      <c r="AT818" s="1263"/>
      <c r="AU818" s="587">
        <f t="shared" si="106"/>
        <v>0</v>
      </c>
      <c r="AW818" s="1260">
        <v>291</v>
      </c>
      <c r="AX818" s="1261"/>
      <c r="AY818" s="1262"/>
      <c r="AZ818" s="1263"/>
      <c r="BA818" s="587">
        <f t="shared" si="107"/>
        <v>0</v>
      </c>
    </row>
    <row r="819" spans="1:53" s="17" customFormat="1" ht="16.75" customHeight="1" outlineLevel="2">
      <c r="A819" s="1260">
        <v>292</v>
      </c>
      <c r="B819" s="1261"/>
      <c r="C819" s="1262"/>
      <c r="D819" s="1263"/>
      <c r="E819" s="587">
        <f t="shared" si="99"/>
        <v>0</v>
      </c>
      <c r="G819" s="1260">
        <v>292</v>
      </c>
      <c r="H819" s="1261"/>
      <c r="I819" s="1262"/>
      <c r="J819" s="1263"/>
      <c r="K819" s="587">
        <f t="shared" si="100"/>
        <v>0</v>
      </c>
      <c r="M819" s="1260">
        <v>292</v>
      </c>
      <c r="N819" s="1261"/>
      <c r="O819" s="1262"/>
      <c r="P819" s="1263"/>
      <c r="Q819" s="587">
        <f t="shared" si="101"/>
        <v>0</v>
      </c>
      <c r="S819" s="1260">
        <v>292</v>
      </c>
      <c r="T819" s="1261"/>
      <c r="U819" s="1262"/>
      <c r="V819" s="1263"/>
      <c r="W819" s="587">
        <f t="shared" si="102"/>
        <v>0</v>
      </c>
      <c r="Y819" s="1260">
        <v>292</v>
      </c>
      <c r="Z819" s="1261"/>
      <c r="AA819" s="1262"/>
      <c r="AB819" s="1263"/>
      <c r="AC819" s="587">
        <f t="shared" si="103"/>
        <v>0</v>
      </c>
      <c r="AE819" s="1260">
        <v>292</v>
      </c>
      <c r="AF819" s="1261"/>
      <c r="AG819" s="1262"/>
      <c r="AH819" s="1263"/>
      <c r="AI819" s="587">
        <f t="shared" si="104"/>
        <v>0</v>
      </c>
      <c r="AK819" s="1260">
        <v>292</v>
      </c>
      <c r="AL819" s="1261"/>
      <c r="AM819" s="1262"/>
      <c r="AN819" s="1263"/>
      <c r="AO819" s="587">
        <f t="shared" si="105"/>
        <v>0</v>
      </c>
      <c r="AQ819" s="1260">
        <v>292</v>
      </c>
      <c r="AR819" s="1261"/>
      <c r="AS819" s="1262"/>
      <c r="AT819" s="1263"/>
      <c r="AU819" s="587">
        <f t="shared" si="106"/>
        <v>0</v>
      </c>
      <c r="AW819" s="1260">
        <v>292</v>
      </c>
      <c r="AX819" s="1261"/>
      <c r="AY819" s="1262"/>
      <c r="AZ819" s="1263"/>
      <c r="BA819" s="587">
        <f t="shared" si="107"/>
        <v>0</v>
      </c>
    </row>
    <row r="820" spans="1:53" s="17" customFormat="1" ht="16.75" customHeight="1" outlineLevel="2">
      <c r="A820" s="1260">
        <v>293</v>
      </c>
      <c r="B820" s="1261"/>
      <c r="C820" s="1262"/>
      <c r="D820" s="1263"/>
      <c r="E820" s="587">
        <f t="shared" si="99"/>
        <v>0</v>
      </c>
      <c r="G820" s="1260">
        <v>293</v>
      </c>
      <c r="H820" s="1261"/>
      <c r="I820" s="1262"/>
      <c r="J820" s="1263"/>
      <c r="K820" s="587">
        <f t="shared" si="100"/>
        <v>0</v>
      </c>
      <c r="M820" s="1260">
        <v>293</v>
      </c>
      <c r="N820" s="1261"/>
      <c r="O820" s="1262"/>
      <c r="P820" s="1263"/>
      <c r="Q820" s="587">
        <f t="shared" si="101"/>
        <v>0</v>
      </c>
      <c r="S820" s="1260">
        <v>293</v>
      </c>
      <c r="T820" s="1261"/>
      <c r="U820" s="1262"/>
      <c r="V820" s="1263"/>
      <c r="W820" s="587">
        <f t="shared" si="102"/>
        <v>0</v>
      </c>
      <c r="Y820" s="1260">
        <v>293</v>
      </c>
      <c r="Z820" s="1261"/>
      <c r="AA820" s="1262"/>
      <c r="AB820" s="1263"/>
      <c r="AC820" s="587">
        <f t="shared" si="103"/>
        <v>0</v>
      </c>
      <c r="AE820" s="1260">
        <v>293</v>
      </c>
      <c r="AF820" s="1261"/>
      <c r="AG820" s="1262"/>
      <c r="AH820" s="1263"/>
      <c r="AI820" s="587">
        <f t="shared" si="104"/>
        <v>0</v>
      </c>
      <c r="AK820" s="1260">
        <v>293</v>
      </c>
      <c r="AL820" s="1261"/>
      <c r="AM820" s="1262"/>
      <c r="AN820" s="1263"/>
      <c r="AO820" s="587">
        <f t="shared" si="105"/>
        <v>0</v>
      </c>
      <c r="AQ820" s="1260">
        <v>293</v>
      </c>
      <c r="AR820" s="1261"/>
      <c r="AS820" s="1262"/>
      <c r="AT820" s="1263"/>
      <c r="AU820" s="587">
        <f t="shared" si="106"/>
        <v>0</v>
      </c>
      <c r="AW820" s="1260">
        <v>293</v>
      </c>
      <c r="AX820" s="1261"/>
      <c r="AY820" s="1262"/>
      <c r="AZ820" s="1263"/>
      <c r="BA820" s="587">
        <f t="shared" si="107"/>
        <v>0</v>
      </c>
    </row>
    <row r="821" spans="1:53" s="17" customFormat="1" ht="16.75" customHeight="1" outlineLevel="2">
      <c r="A821" s="1260">
        <v>294</v>
      </c>
      <c r="B821" s="1261"/>
      <c r="C821" s="1262"/>
      <c r="D821" s="1263"/>
      <c r="E821" s="587">
        <f t="shared" si="99"/>
        <v>0</v>
      </c>
      <c r="G821" s="1260">
        <v>294</v>
      </c>
      <c r="H821" s="1261"/>
      <c r="I821" s="1262"/>
      <c r="J821" s="1263"/>
      <c r="K821" s="587">
        <f t="shared" si="100"/>
        <v>0</v>
      </c>
      <c r="M821" s="1260">
        <v>294</v>
      </c>
      <c r="N821" s="1261"/>
      <c r="O821" s="1262"/>
      <c r="P821" s="1263"/>
      <c r="Q821" s="587">
        <f t="shared" si="101"/>
        <v>0</v>
      </c>
      <c r="S821" s="1260">
        <v>294</v>
      </c>
      <c r="T821" s="1261"/>
      <c r="U821" s="1262"/>
      <c r="V821" s="1263"/>
      <c r="W821" s="587">
        <f t="shared" si="102"/>
        <v>0</v>
      </c>
      <c r="Y821" s="1260">
        <v>294</v>
      </c>
      <c r="Z821" s="1261"/>
      <c r="AA821" s="1262"/>
      <c r="AB821" s="1263"/>
      <c r="AC821" s="587">
        <f t="shared" si="103"/>
        <v>0</v>
      </c>
      <c r="AE821" s="1260">
        <v>294</v>
      </c>
      <c r="AF821" s="1261"/>
      <c r="AG821" s="1262"/>
      <c r="AH821" s="1263"/>
      <c r="AI821" s="587">
        <f t="shared" si="104"/>
        <v>0</v>
      </c>
      <c r="AK821" s="1260">
        <v>294</v>
      </c>
      <c r="AL821" s="1261"/>
      <c r="AM821" s="1262"/>
      <c r="AN821" s="1263"/>
      <c r="AO821" s="587">
        <f t="shared" si="105"/>
        <v>0</v>
      </c>
      <c r="AQ821" s="1260">
        <v>294</v>
      </c>
      <c r="AR821" s="1261"/>
      <c r="AS821" s="1262"/>
      <c r="AT821" s="1263"/>
      <c r="AU821" s="587">
        <f t="shared" si="106"/>
        <v>0</v>
      </c>
      <c r="AW821" s="1260">
        <v>294</v>
      </c>
      <c r="AX821" s="1261"/>
      <c r="AY821" s="1262"/>
      <c r="AZ821" s="1263"/>
      <c r="BA821" s="587">
        <f t="shared" si="107"/>
        <v>0</v>
      </c>
    </row>
    <row r="822" spans="1:53" s="17" customFormat="1" ht="16.75" customHeight="1" outlineLevel="2">
      <c r="A822" s="1260">
        <v>295</v>
      </c>
      <c r="B822" s="1261"/>
      <c r="C822" s="1262"/>
      <c r="D822" s="1263"/>
      <c r="E822" s="587">
        <f t="shared" si="99"/>
        <v>0</v>
      </c>
      <c r="G822" s="1260">
        <v>295</v>
      </c>
      <c r="H822" s="1261"/>
      <c r="I822" s="1262"/>
      <c r="J822" s="1263"/>
      <c r="K822" s="587">
        <f t="shared" si="100"/>
        <v>0</v>
      </c>
      <c r="M822" s="1260">
        <v>295</v>
      </c>
      <c r="N822" s="1261"/>
      <c r="O822" s="1262"/>
      <c r="P822" s="1263"/>
      <c r="Q822" s="587">
        <f t="shared" si="101"/>
        <v>0</v>
      </c>
      <c r="S822" s="1260">
        <v>295</v>
      </c>
      <c r="T822" s="1261"/>
      <c r="U822" s="1262"/>
      <c r="V822" s="1263"/>
      <c r="W822" s="587">
        <f t="shared" si="102"/>
        <v>0</v>
      </c>
      <c r="Y822" s="1260">
        <v>295</v>
      </c>
      <c r="Z822" s="1261"/>
      <c r="AA822" s="1262"/>
      <c r="AB822" s="1263"/>
      <c r="AC822" s="587">
        <f t="shared" si="103"/>
        <v>0</v>
      </c>
      <c r="AE822" s="1260">
        <v>295</v>
      </c>
      <c r="AF822" s="1261"/>
      <c r="AG822" s="1262"/>
      <c r="AH822" s="1263"/>
      <c r="AI822" s="587">
        <f t="shared" si="104"/>
        <v>0</v>
      </c>
      <c r="AK822" s="1260">
        <v>295</v>
      </c>
      <c r="AL822" s="1261"/>
      <c r="AM822" s="1262"/>
      <c r="AN822" s="1263"/>
      <c r="AO822" s="587">
        <f t="shared" si="105"/>
        <v>0</v>
      </c>
      <c r="AQ822" s="1260">
        <v>295</v>
      </c>
      <c r="AR822" s="1261"/>
      <c r="AS822" s="1262"/>
      <c r="AT822" s="1263"/>
      <c r="AU822" s="587">
        <f t="shared" si="106"/>
        <v>0</v>
      </c>
      <c r="AW822" s="1260">
        <v>295</v>
      </c>
      <c r="AX822" s="1261"/>
      <c r="AY822" s="1262"/>
      <c r="AZ822" s="1263"/>
      <c r="BA822" s="587">
        <f t="shared" si="107"/>
        <v>0</v>
      </c>
    </row>
    <row r="823" spans="1:53" s="17" customFormat="1" ht="16.75" customHeight="1" outlineLevel="2">
      <c r="A823" s="1260">
        <v>296</v>
      </c>
      <c r="B823" s="1261"/>
      <c r="C823" s="1262"/>
      <c r="D823" s="1263"/>
      <c r="E823" s="587">
        <f>IF(AND(C823&gt;=D$521,C823&lt;=D$520),1,0)</f>
        <v>0</v>
      </c>
      <c r="G823" s="1260">
        <v>296</v>
      </c>
      <c r="H823" s="1261"/>
      <c r="I823" s="1262"/>
      <c r="J823" s="1263"/>
      <c r="K823" s="587">
        <f>IF(AND(I823&gt;=J$521,I823&lt;=J$520),1,0)</f>
        <v>0</v>
      </c>
      <c r="M823" s="1260">
        <v>296</v>
      </c>
      <c r="N823" s="1261"/>
      <c r="O823" s="1262"/>
      <c r="P823" s="1263"/>
      <c r="Q823" s="587">
        <f>IF(AND(O823&gt;=P$521,O823&lt;=P$520),1,0)</f>
        <v>0</v>
      </c>
      <c r="S823" s="1260">
        <v>296</v>
      </c>
      <c r="T823" s="1261"/>
      <c r="U823" s="1262"/>
      <c r="V823" s="1263"/>
      <c r="W823" s="587">
        <f>IF(AND(U823&gt;=V$521,U823&lt;=V$520),1,0)</f>
        <v>0</v>
      </c>
      <c r="Y823" s="1260">
        <v>296</v>
      </c>
      <c r="Z823" s="1261"/>
      <c r="AA823" s="1262"/>
      <c r="AB823" s="1263"/>
      <c r="AC823" s="587">
        <f>IF(AND(AA823&gt;=AB$521,AA823&lt;=AB$520),1,0)</f>
        <v>0</v>
      </c>
      <c r="AE823" s="1260">
        <v>296</v>
      </c>
      <c r="AF823" s="1261"/>
      <c r="AG823" s="1262"/>
      <c r="AH823" s="1263"/>
      <c r="AI823" s="587">
        <f>IF(AND(AG823&gt;=AH$521,AG823&lt;=AH$520),1,0)</f>
        <v>0</v>
      </c>
      <c r="AK823" s="1260">
        <v>296</v>
      </c>
      <c r="AL823" s="1261"/>
      <c r="AM823" s="1262"/>
      <c r="AN823" s="1263"/>
      <c r="AO823" s="587">
        <f>IF(AND(AM823&gt;=AN$521,AM823&lt;=AN$520),1,0)</f>
        <v>0</v>
      </c>
      <c r="AQ823" s="1260">
        <v>296</v>
      </c>
      <c r="AR823" s="1261"/>
      <c r="AS823" s="1262"/>
      <c r="AT823" s="1263"/>
      <c r="AU823" s="587">
        <f>IF(AND(AS823&gt;=AT$521,AS823&lt;=AT$520),1,0)</f>
        <v>0</v>
      </c>
      <c r="AW823" s="1260">
        <v>296</v>
      </c>
      <c r="AX823" s="1261"/>
      <c r="AY823" s="1262"/>
      <c r="AZ823" s="1263"/>
      <c r="BA823" s="587">
        <f>IF(AND(AY823&gt;=AZ$521,AY823&lt;=AZ$520),1,0)</f>
        <v>0</v>
      </c>
    </row>
    <row r="824" spans="1:53" s="17" customFormat="1" ht="16.75" customHeight="1" outlineLevel="2">
      <c r="A824" s="1260">
        <v>297</v>
      </c>
      <c r="B824" s="1261"/>
      <c r="C824" s="1262"/>
      <c r="D824" s="1263"/>
      <c r="E824" s="587">
        <f t="shared" ref="E824:E887" si="108">IF(AND(C824&gt;=D$521,C824&lt;=D$520),1,0)</f>
        <v>0</v>
      </c>
      <c r="G824" s="1260">
        <v>297</v>
      </c>
      <c r="H824" s="1261"/>
      <c r="I824" s="1262"/>
      <c r="J824" s="1263"/>
      <c r="K824" s="587">
        <f t="shared" ref="K824:K887" si="109">IF(AND(I824&gt;=J$521,I824&lt;=J$520),1,0)</f>
        <v>0</v>
      </c>
      <c r="M824" s="1260">
        <v>297</v>
      </c>
      <c r="N824" s="1261"/>
      <c r="O824" s="1262"/>
      <c r="P824" s="1263"/>
      <c r="Q824" s="587">
        <f t="shared" ref="Q824:Q887" si="110">IF(AND(O824&gt;=P$521,O824&lt;=P$520),1,0)</f>
        <v>0</v>
      </c>
      <c r="S824" s="1260">
        <v>297</v>
      </c>
      <c r="T824" s="1261"/>
      <c r="U824" s="1262"/>
      <c r="V824" s="1263"/>
      <c r="W824" s="587">
        <f t="shared" ref="W824:W887" si="111">IF(AND(U824&gt;=V$521,U824&lt;=V$520),1,0)</f>
        <v>0</v>
      </c>
      <c r="Y824" s="1260">
        <v>297</v>
      </c>
      <c r="Z824" s="1261"/>
      <c r="AA824" s="1262"/>
      <c r="AB824" s="1263"/>
      <c r="AC824" s="587">
        <f t="shared" ref="AC824:AC887" si="112">IF(AND(AA824&gt;=AB$521,AA824&lt;=AB$520),1,0)</f>
        <v>0</v>
      </c>
      <c r="AE824" s="1260">
        <v>297</v>
      </c>
      <c r="AF824" s="1261"/>
      <c r="AG824" s="1262"/>
      <c r="AH824" s="1263"/>
      <c r="AI824" s="587">
        <f t="shared" ref="AI824:AI887" si="113">IF(AND(AG824&gt;=AH$521,AG824&lt;=AH$520),1,0)</f>
        <v>0</v>
      </c>
      <c r="AK824" s="1260">
        <v>297</v>
      </c>
      <c r="AL824" s="1261"/>
      <c r="AM824" s="1262"/>
      <c r="AN824" s="1263"/>
      <c r="AO824" s="587">
        <f t="shared" ref="AO824:AO887" si="114">IF(AND(AM824&gt;=AN$521,AM824&lt;=AN$520),1,0)</f>
        <v>0</v>
      </c>
      <c r="AQ824" s="1260">
        <v>297</v>
      </c>
      <c r="AR824" s="1261"/>
      <c r="AS824" s="1262"/>
      <c r="AT824" s="1263"/>
      <c r="AU824" s="587">
        <f t="shared" ref="AU824:AU887" si="115">IF(AND(AS824&gt;=AT$521,AS824&lt;=AT$520),1,0)</f>
        <v>0</v>
      </c>
      <c r="AW824" s="1260">
        <v>297</v>
      </c>
      <c r="AX824" s="1261"/>
      <c r="AY824" s="1262"/>
      <c r="AZ824" s="1263"/>
      <c r="BA824" s="587">
        <f t="shared" ref="BA824:BA887" si="116">IF(AND(AY824&gt;=AZ$521,AY824&lt;=AZ$520),1,0)</f>
        <v>0</v>
      </c>
    </row>
    <row r="825" spans="1:53" s="17" customFormat="1" ht="16.75" customHeight="1" outlineLevel="2">
      <c r="A825" s="1260">
        <v>298</v>
      </c>
      <c r="B825" s="1261"/>
      <c r="C825" s="1262"/>
      <c r="D825" s="1263"/>
      <c r="E825" s="587">
        <f t="shared" si="108"/>
        <v>0</v>
      </c>
      <c r="G825" s="1260">
        <v>298</v>
      </c>
      <c r="H825" s="1261"/>
      <c r="I825" s="1262"/>
      <c r="J825" s="1263"/>
      <c r="K825" s="587">
        <f t="shared" si="109"/>
        <v>0</v>
      </c>
      <c r="M825" s="1260">
        <v>298</v>
      </c>
      <c r="N825" s="1261"/>
      <c r="O825" s="1262"/>
      <c r="P825" s="1263"/>
      <c r="Q825" s="587">
        <f t="shared" si="110"/>
        <v>0</v>
      </c>
      <c r="S825" s="1260">
        <v>298</v>
      </c>
      <c r="T825" s="1261"/>
      <c r="U825" s="1262"/>
      <c r="V825" s="1263"/>
      <c r="W825" s="587">
        <f t="shared" si="111"/>
        <v>0</v>
      </c>
      <c r="Y825" s="1260">
        <v>298</v>
      </c>
      <c r="Z825" s="1261"/>
      <c r="AA825" s="1262"/>
      <c r="AB825" s="1263"/>
      <c r="AC825" s="587">
        <f t="shared" si="112"/>
        <v>0</v>
      </c>
      <c r="AE825" s="1260">
        <v>298</v>
      </c>
      <c r="AF825" s="1261"/>
      <c r="AG825" s="1262"/>
      <c r="AH825" s="1263"/>
      <c r="AI825" s="587">
        <f t="shared" si="113"/>
        <v>0</v>
      </c>
      <c r="AK825" s="1260">
        <v>298</v>
      </c>
      <c r="AL825" s="1261"/>
      <c r="AM825" s="1262"/>
      <c r="AN825" s="1263"/>
      <c r="AO825" s="587">
        <f t="shared" si="114"/>
        <v>0</v>
      </c>
      <c r="AQ825" s="1260">
        <v>298</v>
      </c>
      <c r="AR825" s="1261"/>
      <c r="AS825" s="1262"/>
      <c r="AT825" s="1263"/>
      <c r="AU825" s="587">
        <f t="shared" si="115"/>
        <v>0</v>
      </c>
      <c r="AW825" s="1260">
        <v>298</v>
      </c>
      <c r="AX825" s="1261"/>
      <c r="AY825" s="1262"/>
      <c r="AZ825" s="1263"/>
      <c r="BA825" s="587">
        <f t="shared" si="116"/>
        <v>0</v>
      </c>
    </row>
    <row r="826" spans="1:53" s="17" customFormat="1" ht="16.75" customHeight="1" outlineLevel="2">
      <c r="A826" s="1260">
        <v>299</v>
      </c>
      <c r="B826" s="1261"/>
      <c r="C826" s="1262"/>
      <c r="D826" s="1263"/>
      <c r="E826" s="587">
        <f t="shared" si="108"/>
        <v>0</v>
      </c>
      <c r="G826" s="1260">
        <v>299</v>
      </c>
      <c r="H826" s="1261"/>
      <c r="I826" s="1262"/>
      <c r="J826" s="1263"/>
      <c r="K826" s="587">
        <f t="shared" si="109"/>
        <v>0</v>
      </c>
      <c r="M826" s="1260">
        <v>299</v>
      </c>
      <c r="N826" s="1261"/>
      <c r="O826" s="1262"/>
      <c r="P826" s="1263"/>
      <c r="Q826" s="587">
        <f t="shared" si="110"/>
        <v>0</v>
      </c>
      <c r="S826" s="1260">
        <v>299</v>
      </c>
      <c r="T826" s="1261"/>
      <c r="U826" s="1262"/>
      <c r="V826" s="1263"/>
      <c r="W826" s="587">
        <f t="shared" si="111"/>
        <v>0</v>
      </c>
      <c r="Y826" s="1260">
        <v>299</v>
      </c>
      <c r="Z826" s="1261"/>
      <c r="AA826" s="1262"/>
      <c r="AB826" s="1263"/>
      <c r="AC826" s="587">
        <f t="shared" si="112"/>
        <v>0</v>
      </c>
      <c r="AE826" s="1260">
        <v>299</v>
      </c>
      <c r="AF826" s="1261"/>
      <c r="AG826" s="1262"/>
      <c r="AH826" s="1263"/>
      <c r="AI826" s="587">
        <f t="shared" si="113"/>
        <v>0</v>
      </c>
      <c r="AK826" s="1260">
        <v>299</v>
      </c>
      <c r="AL826" s="1261"/>
      <c r="AM826" s="1262"/>
      <c r="AN826" s="1263"/>
      <c r="AO826" s="587">
        <f t="shared" si="114"/>
        <v>0</v>
      </c>
      <c r="AQ826" s="1260">
        <v>299</v>
      </c>
      <c r="AR826" s="1261"/>
      <c r="AS826" s="1262"/>
      <c r="AT826" s="1263"/>
      <c r="AU826" s="587">
        <f t="shared" si="115"/>
        <v>0</v>
      </c>
      <c r="AW826" s="1260">
        <v>299</v>
      </c>
      <c r="AX826" s="1261"/>
      <c r="AY826" s="1262"/>
      <c r="AZ826" s="1263"/>
      <c r="BA826" s="587">
        <f t="shared" si="116"/>
        <v>0</v>
      </c>
    </row>
    <row r="827" spans="1:53" s="17" customFormat="1" ht="16.75" customHeight="1" outlineLevel="2">
      <c r="A827" s="1260">
        <v>300</v>
      </c>
      <c r="B827" s="1261"/>
      <c r="C827" s="1262"/>
      <c r="D827" s="1263"/>
      <c r="E827" s="587">
        <f t="shared" si="108"/>
        <v>0</v>
      </c>
      <c r="G827" s="1260">
        <v>300</v>
      </c>
      <c r="H827" s="1261"/>
      <c r="I827" s="1262"/>
      <c r="J827" s="1263"/>
      <c r="K827" s="587">
        <f t="shared" si="109"/>
        <v>0</v>
      </c>
      <c r="M827" s="1260">
        <v>300</v>
      </c>
      <c r="N827" s="1261"/>
      <c r="O827" s="1262"/>
      <c r="P827" s="1263"/>
      <c r="Q827" s="587">
        <f t="shared" si="110"/>
        <v>0</v>
      </c>
      <c r="S827" s="1260">
        <v>300</v>
      </c>
      <c r="T827" s="1261"/>
      <c r="U827" s="1262"/>
      <c r="V827" s="1263"/>
      <c r="W827" s="587">
        <f t="shared" si="111"/>
        <v>0</v>
      </c>
      <c r="Y827" s="1260">
        <v>300</v>
      </c>
      <c r="Z827" s="1261"/>
      <c r="AA827" s="1262"/>
      <c r="AB827" s="1263"/>
      <c r="AC827" s="587">
        <f t="shared" si="112"/>
        <v>0</v>
      </c>
      <c r="AE827" s="1260">
        <v>300</v>
      </c>
      <c r="AF827" s="1261"/>
      <c r="AG827" s="1262"/>
      <c r="AH827" s="1263"/>
      <c r="AI827" s="587">
        <f t="shared" si="113"/>
        <v>0</v>
      </c>
      <c r="AK827" s="1260">
        <v>300</v>
      </c>
      <c r="AL827" s="1261"/>
      <c r="AM827" s="1262"/>
      <c r="AN827" s="1263"/>
      <c r="AO827" s="587">
        <f t="shared" si="114"/>
        <v>0</v>
      </c>
      <c r="AQ827" s="1260">
        <v>300</v>
      </c>
      <c r="AR827" s="1261"/>
      <c r="AS827" s="1262"/>
      <c r="AT827" s="1263"/>
      <c r="AU827" s="587">
        <f t="shared" si="115"/>
        <v>0</v>
      </c>
      <c r="AW827" s="1260">
        <v>300</v>
      </c>
      <c r="AX827" s="1261"/>
      <c r="AY827" s="1262"/>
      <c r="AZ827" s="1263"/>
      <c r="BA827" s="587">
        <f t="shared" si="116"/>
        <v>0</v>
      </c>
    </row>
    <row r="828" spans="1:53" s="17" customFormat="1" ht="16.75" customHeight="1" outlineLevel="2">
      <c r="A828" s="1260">
        <v>301</v>
      </c>
      <c r="B828" s="1261"/>
      <c r="C828" s="1262"/>
      <c r="D828" s="1263"/>
      <c r="E828" s="587">
        <f t="shared" si="108"/>
        <v>0</v>
      </c>
      <c r="G828" s="1260">
        <v>301</v>
      </c>
      <c r="H828" s="1261"/>
      <c r="I828" s="1262"/>
      <c r="J828" s="1263"/>
      <c r="K828" s="587">
        <f t="shared" si="109"/>
        <v>0</v>
      </c>
      <c r="M828" s="1260">
        <v>301</v>
      </c>
      <c r="N828" s="1261"/>
      <c r="O828" s="1262"/>
      <c r="P828" s="1263"/>
      <c r="Q828" s="587">
        <f t="shared" si="110"/>
        <v>0</v>
      </c>
      <c r="S828" s="1260">
        <v>301</v>
      </c>
      <c r="T828" s="1261"/>
      <c r="U828" s="1262"/>
      <c r="V828" s="1263"/>
      <c r="W828" s="587">
        <f t="shared" si="111"/>
        <v>0</v>
      </c>
      <c r="Y828" s="1260">
        <v>301</v>
      </c>
      <c r="Z828" s="1261"/>
      <c r="AA828" s="1262"/>
      <c r="AB828" s="1263"/>
      <c r="AC828" s="587">
        <f t="shared" si="112"/>
        <v>0</v>
      </c>
      <c r="AE828" s="1260">
        <v>301</v>
      </c>
      <c r="AF828" s="1261"/>
      <c r="AG828" s="1262"/>
      <c r="AH828" s="1263"/>
      <c r="AI828" s="587">
        <f t="shared" si="113"/>
        <v>0</v>
      </c>
      <c r="AK828" s="1260">
        <v>301</v>
      </c>
      <c r="AL828" s="1261"/>
      <c r="AM828" s="1262"/>
      <c r="AN828" s="1263"/>
      <c r="AO828" s="587">
        <f t="shared" si="114"/>
        <v>0</v>
      </c>
      <c r="AQ828" s="1260">
        <v>301</v>
      </c>
      <c r="AR828" s="1261"/>
      <c r="AS828" s="1262"/>
      <c r="AT828" s="1263"/>
      <c r="AU828" s="587">
        <f t="shared" si="115"/>
        <v>0</v>
      </c>
      <c r="AW828" s="1260">
        <v>301</v>
      </c>
      <c r="AX828" s="1261"/>
      <c r="AY828" s="1262"/>
      <c r="AZ828" s="1263"/>
      <c r="BA828" s="587">
        <f t="shared" si="116"/>
        <v>0</v>
      </c>
    </row>
    <row r="829" spans="1:53" s="17" customFormat="1" ht="16.75" customHeight="1" outlineLevel="2">
      <c r="A829" s="1260">
        <v>302</v>
      </c>
      <c r="B829" s="1261"/>
      <c r="C829" s="1262"/>
      <c r="D829" s="1263"/>
      <c r="E829" s="587">
        <f t="shared" si="108"/>
        <v>0</v>
      </c>
      <c r="G829" s="1260">
        <v>302</v>
      </c>
      <c r="H829" s="1261"/>
      <c r="I829" s="1262"/>
      <c r="J829" s="1263"/>
      <c r="K829" s="587">
        <f t="shared" si="109"/>
        <v>0</v>
      </c>
      <c r="M829" s="1260">
        <v>302</v>
      </c>
      <c r="N829" s="1261"/>
      <c r="O829" s="1262"/>
      <c r="P829" s="1263"/>
      <c r="Q829" s="587">
        <f t="shared" si="110"/>
        <v>0</v>
      </c>
      <c r="S829" s="1260">
        <v>302</v>
      </c>
      <c r="T829" s="1261"/>
      <c r="U829" s="1262"/>
      <c r="V829" s="1263"/>
      <c r="W829" s="587">
        <f t="shared" si="111"/>
        <v>0</v>
      </c>
      <c r="Y829" s="1260">
        <v>302</v>
      </c>
      <c r="Z829" s="1261"/>
      <c r="AA829" s="1262"/>
      <c r="AB829" s="1263"/>
      <c r="AC829" s="587">
        <f t="shared" si="112"/>
        <v>0</v>
      </c>
      <c r="AE829" s="1260">
        <v>302</v>
      </c>
      <c r="AF829" s="1261"/>
      <c r="AG829" s="1262"/>
      <c r="AH829" s="1263"/>
      <c r="AI829" s="587">
        <f t="shared" si="113"/>
        <v>0</v>
      </c>
      <c r="AK829" s="1260">
        <v>302</v>
      </c>
      <c r="AL829" s="1261"/>
      <c r="AM829" s="1262"/>
      <c r="AN829" s="1263"/>
      <c r="AO829" s="587">
        <f t="shared" si="114"/>
        <v>0</v>
      </c>
      <c r="AQ829" s="1260">
        <v>302</v>
      </c>
      <c r="AR829" s="1261"/>
      <c r="AS829" s="1262"/>
      <c r="AT829" s="1263"/>
      <c r="AU829" s="587">
        <f t="shared" si="115"/>
        <v>0</v>
      </c>
      <c r="AW829" s="1260">
        <v>302</v>
      </c>
      <c r="AX829" s="1261"/>
      <c r="AY829" s="1262"/>
      <c r="AZ829" s="1263"/>
      <c r="BA829" s="587">
        <f t="shared" si="116"/>
        <v>0</v>
      </c>
    </row>
    <row r="830" spans="1:53" s="17" customFormat="1" ht="16.75" customHeight="1" outlineLevel="2">
      <c r="A830" s="1260">
        <v>303</v>
      </c>
      <c r="B830" s="1261"/>
      <c r="C830" s="1262"/>
      <c r="D830" s="1263"/>
      <c r="E830" s="587">
        <f t="shared" si="108"/>
        <v>0</v>
      </c>
      <c r="G830" s="1260">
        <v>303</v>
      </c>
      <c r="H830" s="1261"/>
      <c r="I830" s="1262"/>
      <c r="J830" s="1263"/>
      <c r="K830" s="587">
        <f t="shared" si="109"/>
        <v>0</v>
      </c>
      <c r="M830" s="1260">
        <v>303</v>
      </c>
      <c r="N830" s="1261"/>
      <c r="O830" s="1262"/>
      <c r="P830" s="1263"/>
      <c r="Q830" s="587">
        <f t="shared" si="110"/>
        <v>0</v>
      </c>
      <c r="S830" s="1260">
        <v>303</v>
      </c>
      <c r="T830" s="1261"/>
      <c r="U830" s="1262"/>
      <c r="V830" s="1263"/>
      <c r="W830" s="587">
        <f t="shared" si="111"/>
        <v>0</v>
      </c>
      <c r="Y830" s="1260">
        <v>303</v>
      </c>
      <c r="Z830" s="1261"/>
      <c r="AA830" s="1262"/>
      <c r="AB830" s="1263"/>
      <c r="AC830" s="587">
        <f t="shared" si="112"/>
        <v>0</v>
      </c>
      <c r="AE830" s="1260">
        <v>303</v>
      </c>
      <c r="AF830" s="1261"/>
      <c r="AG830" s="1262"/>
      <c r="AH830" s="1263"/>
      <c r="AI830" s="587">
        <f t="shared" si="113"/>
        <v>0</v>
      </c>
      <c r="AK830" s="1260">
        <v>303</v>
      </c>
      <c r="AL830" s="1261"/>
      <c r="AM830" s="1262"/>
      <c r="AN830" s="1263"/>
      <c r="AO830" s="587">
        <f t="shared" si="114"/>
        <v>0</v>
      </c>
      <c r="AQ830" s="1260">
        <v>303</v>
      </c>
      <c r="AR830" s="1261"/>
      <c r="AS830" s="1262"/>
      <c r="AT830" s="1263"/>
      <c r="AU830" s="587">
        <f t="shared" si="115"/>
        <v>0</v>
      </c>
      <c r="AW830" s="1260">
        <v>303</v>
      </c>
      <c r="AX830" s="1261"/>
      <c r="AY830" s="1262"/>
      <c r="AZ830" s="1263"/>
      <c r="BA830" s="587">
        <f t="shared" si="116"/>
        <v>0</v>
      </c>
    </row>
    <row r="831" spans="1:53" s="17" customFormat="1" ht="16.75" customHeight="1" outlineLevel="2">
      <c r="A831" s="1260">
        <v>304</v>
      </c>
      <c r="B831" s="1261"/>
      <c r="C831" s="1262"/>
      <c r="D831" s="1263"/>
      <c r="E831" s="587">
        <f t="shared" si="108"/>
        <v>0</v>
      </c>
      <c r="G831" s="1260">
        <v>304</v>
      </c>
      <c r="H831" s="1261"/>
      <c r="I831" s="1262"/>
      <c r="J831" s="1263"/>
      <c r="K831" s="587">
        <f t="shared" si="109"/>
        <v>0</v>
      </c>
      <c r="M831" s="1260">
        <v>304</v>
      </c>
      <c r="N831" s="1261"/>
      <c r="O831" s="1262"/>
      <c r="P831" s="1263"/>
      <c r="Q831" s="587">
        <f t="shared" si="110"/>
        <v>0</v>
      </c>
      <c r="S831" s="1260">
        <v>304</v>
      </c>
      <c r="T831" s="1261"/>
      <c r="U831" s="1262"/>
      <c r="V831" s="1263"/>
      <c r="W831" s="587">
        <f t="shared" si="111"/>
        <v>0</v>
      </c>
      <c r="Y831" s="1260">
        <v>304</v>
      </c>
      <c r="Z831" s="1261"/>
      <c r="AA831" s="1262"/>
      <c r="AB831" s="1263"/>
      <c r="AC831" s="587">
        <f t="shared" si="112"/>
        <v>0</v>
      </c>
      <c r="AE831" s="1260">
        <v>304</v>
      </c>
      <c r="AF831" s="1261"/>
      <c r="AG831" s="1262"/>
      <c r="AH831" s="1263"/>
      <c r="AI831" s="587">
        <f t="shared" si="113"/>
        <v>0</v>
      </c>
      <c r="AK831" s="1260">
        <v>304</v>
      </c>
      <c r="AL831" s="1261"/>
      <c r="AM831" s="1262"/>
      <c r="AN831" s="1263"/>
      <c r="AO831" s="587">
        <f t="shared" si="114"/>
        <v>0</v>
      </c>
      <c r="AQ831" s="1260">
        <v>304</v>
      </c>
      <c r="AR831" s="1261"/>
      <c r="AS831" s="1262"/>
      <c r="AT831" s="1263"/>
      <c r="AU831" s="587">
        <f t="shared" si="115"/>
        <v>0</v>
      </c>
      <c r="AW831" s="1260">
        <v>304</v>
      </c>
      <c r="AX831" s="1261"/>
      <c r="AY831" s="1262"/>
      <c r="AZ831" s="1263"/>
      <c r="BA831" s="587">
        <f t="shared" si="116"/>
        <v>0</v>
      </c>
    </row>
    <row r="832" spans="1:53" s="17" customFormat="1" ht="16.75" customHeight="1" outlineLevel="2">
      <c r="A832" s="1260">
        <v>305</v>
      </c>
      <c r="B832" s="1261"/>
      <c r="C832" s="1262"/>
      <c r="D832" s="1263"/>
      <c r="E832" s="587">
        <f t="shared" si="108"/>
        <v>0</v>
      </c>
      <c r="G832" s="1260">
        <v>305</v>
      </c>
      <c r="H832" s="1261"/>
      <c r="I832" s="1262"/>
      <c r="J832" s="1263"/>
      <c r="K832" s="587">
        <f t="shared" si="109"/>
        <v>0</v>
      </c>
      <c r="M832" s="1260">
        <v>305</v>
      </c>
      <c r="N832" s="1261"/>
      <c r="O832" s="1262"/>
      <c r="P832" s="1263"/>
      <c r="Q832" s="587">
        <f t="shared" si="110"/>
        <v>0</v>
      </c>
      <c r="S832" s="1260">
        <v>305</v>
      </c>
      <c r="T832" s="1261"/>
      <c r="U832" s="1262"/>
      <c r="V832" s="1263"/>
      <c r="W832" s="587">
        <f t="shared" si="111"/>
        <v>0</v>
      </c>
      <c r="Y832" s="1260">
        <v>305</v>
      </c>
      <c r="Z832" s="1261"/>
      <c r="AA832" s="1262"/>
      <c r="AB832" s="1263"/>
      <c r="AC832" s="587">
        <f t="shared" si="112"/>
        <v>0</v>
      </c>
      <c r="AE832" s="1260">
        <v>305</v>
      </c>
      <c r="AF832" s="1261"/>
      <c r="AG832" s="1262"/>
      <c r="AH832" s="1263"/>
      <c r="AI832" s="587">
        <f t="shared" si="113"/>
        <v>0</v>
      </c>
      <c r="AK832" s="1260">
        <v>305</v>
      </c>
      <c r="AL832" s="1261"/>
      <c r="AM832" s="1262"/>
      <c r="AN832" s="1263"/>
      <c r="AO832" s="587">
        <f t="shared" si="114"/>
        <v>0</v>
      </c>
      <c r="AQ832" s="1260">
        <v>305</v>
      </c>
      <c r="AR832" s="1261"/>
      <c r="AS832" s="1262"/>
      <c r="AT832" s="1263"/>
      <c r="AU832" s="587">
        <f t="shared" si="115"/>
        <v>0</v>
      </c>
      <c r="AW832" s="1260">
        <v>305</v>
      </c>
      <c r="AX832" s="1261"/>
      <c r="AY832" s="1262"/>
      <c r="AZ832" s="1263"/>
      <c r="BA832" s="587">
        <f t="shared" si="116"/>
        <v>0</v>
      </c>
    </row>
    <row r="833" spans="1:53" s="17" customFormat="1" ht="16.75" customHeight="1" outlineLevel="2">
      <c r="A833" s="1260">
        <v>306</v>
      </c>
      <c r="B833" s="1261"/>
      <c r="C833" s="1262"/>
      <c r="D833" s="1263"/>
      <c r="E833" s="587">
        <f t="shared" si="108"/>
        <v>0</v>
      </c>
      <c r="G833" s="1260">
        <v>306</v>
      </c>
      <c r="H833" s="1261"/>
      <c r="I833" s="1262"/>
      <c r="J833" s="1263"/>
      <c r="K833" s="587">
        <f t="shared" si="109"/>
        <v>0</v>
      </c>
      <c r="M833" s="1260">
        <v>306</v>
      </c>
      <c r="N833" s="1261"/>
      <c r="O833" s="1262"/>
      <c r="P833" s="1263"/>
      <c r="Q833" s="587">
        <f t="shared" si="110"/>
        <v>0</v>
      </c>
      <c r="S833" s="1260">
        <v>306</v>
      </c>
      <c r="T833" s="1261"/>
      <c r="U833" s="1262"/>
      <c r="V833" s="1263"/>
      <c r="W833" s="587">
        <f t="shared" si="111"/>
        <v>0</v>
      </c>
      <c r="Y833" s="1260">
        <v>306</v>
      </c>
      <c r="Z833" s="1261"/>
      <c r="AA833" s="1262"/>
      <c r="AB833" s="1263"/>
      <c r="AC833" s="587">
        <f t="shared" si="112"/>
        <v>0</v>
      </c>
      <c r="AE833" s="1260">
        <v>306</v>
      </c>
      <c r="AF833" s="1261"/>
      <c r="AG833" s="1262"/>
      <c r="AH833" s="1263"/>
      <c r="AI833" s="587">
        <f t="shared" si="113"/>
        <v>0</v>
      </c>
      <c r="AK833" s="1260">
        <v>306</v>
      </c>
      <c r="AL833" s="1261"/>
      <c r="AM833" s="1262"/>
      <c r="AN833" s="1263"/>
      <c r="AO833" s="587">
        <f t="shared" si="114"/>
        <v>0</v>
      </c>
      <c r="AQ833" s="1260">
        <v>306</v>
      </c>
      <c r="AR833" s="1261"/>
      <c r="AS833" s="1262"/>
      <c r="AT833" s="1263"/>
      <c r="AU833" s="587">
        <f t="shared" si="115"/>
        <v>0</v>
      </c>
      <c r="AW833" s="1260">
        <v>306</v>
      </c>
      <c r="AX833" s="1261"/>
      <c r="AY833" s="1262"/>
      <c r="AZ833" s="1263"/>
      <c r="BA833" s="587">
        <f t="shared" si="116"/>
        <v>0</v>
      </c>
    </row>
    <row r="834" spans="1:53" s="17" customFormat="1" ht="16.75" customHeight="1" outlineLevel="2">
      <c r="A834" s="1260">
        <v>307</v>
      </c>
      <c r="B834" s="1261"/>
      <c r="C834" s="1262"/>
      <c r="D834" s="1263"/>
      <c r="E834" s="587">
        <f t="shared" si="108"/>
        <v>0</v>
      </c>
      <c r="G834" s="1260">
        <v>307</v>
      </c>
      <c r="H834" s="1261"/>
      <c r="I834" s="1262"/>
      <c r="J834" s="1263"/>
      <c r="K834" s="587">
        <f t="shared" si="109"/>
        <v>0</v>
      </c>
      <c r="M834" s="1260">
        <v>307</v>
      </c>
      <c r="N834" s="1261"/>
      <c r="O834" s="1262"/>
      <c r="P834" s="1263"/>
      <c r="Q834" s="587">
        <f t="shared" si="110"/>
        <v>0</v>
      </c>
      <c r="S834" s="1260">
        <v>307</v>
      </c>
      <c r="T834" s="1261"/>
      <c r="U834" s="1262"/>
      <c r="V834" s="1263"/>
      <c r="W834" s="587">
        <f t="shared" si="111"/>
        <v>0</v>
      </c>
      <c r="Y834" s="1260">
        <v>307</v>
      </c>
      <c r="Z834" s="1261"/>
      <c r="AA834" s="1262"/>
      <c r="AB834" s="1263"/>
      <c r="AC834" s="587">
        <f t="shared" si="112"/>
        <v>0</v>
      </c>
      <c r="AE834" s="1260">
        <v>307</v>
      </c>
      <c r="AF834" s="1261"/>
      <c r="AG834" s="1262"/>
      <c r="AH834" s="1263"/>
      <c r="AI834" s="587">
        <f t="shared" si="113"/>
        <v>0</v>
      </c>
      <c r="AK834" s="1260">
        <v>307</v>
      </c>
      <c r="AL834" s="1261"/>
      <c r="AM834" s="1262"/>
      <c r="AN834" s="1263"/>
      <c r="AO834" s="587">
        <f t="shared" si="114"/>
        <v>0</v>
      </c>
      <c r="AQ834" s="1260">
        <v>307</v>
      </c>
      <c r="AR834" s="1261"/>
      <c r="AS834" s="1262"/>
      <c r="AT834" s="1263"/>
      <c r="AU834" s="587">
        <f t="shared" si="115"/>
        <v>0</v>
      </c>
      <c r="AW834" s="1260">
        <v>307</v>
      </c>
      <c r="AX834" s="1261"/>
      <c r="AY834" s="1262"/>
      <c r="AZ834" s="1263"/>
      <c r="BA834" s="587">
        <f t="shared" si="116"/>
        <v>0</v>
      </c>
    </row>
    <row r="835" spans="1:53" s="17" customFormat="1" ht="16.75" customHeight="1" outlineLevel="2">
      <c r="A835" s="1260">
        <v>308</v>
      </c>
      <c r="B835" s="1261"/>
      <c r="C835" s="1262"/>
      <c r="D835" s="1263"/>
      <c r="E835" s="587">
        <f t="shared" si="108"/>
        <v>0</v>
      </c>
      <c r="G835" s="1260">
        <v>308</v>
      </c>
      <c r="H835" s="1261"/>
      <c r="I835" s="1262"/>
      <c r="J835" s="1263"/>
      <c r="K835" s="587">
        <f t="shared" si="109"/>
        <v>0</v>
      </c>
      <c r="M835" s="1260">
        <v>308</v>
      </c>
      <c r="N835" s="1261"/>
      <c r="O835" s="1262"/>
      <c r="P835" s="1263"/>
      <c r="Q835" s="587">
        <f t="shared" si="110"/>
        <v>0</v>
      </c>
      <c r="S835" s="1260">
        <v>308</v>
      </c>
      <c r="T835" s="1261"/>
      <c r="U835" s="1262"/>
      <c r="V835" s="1263"/>
      <c r="W835" s="587">
        <f t="shared" si="111"/>
        <v>0</v>
      </c>
      <c r="Y835" s="1260">
        <v>308</v>
      </c>
      <c r="Z835" s="1261"/>
      <c r="AA835" s="1262"/>
      <c r="AB835" s="1263"/>
      <c r="AC835" s="587">
        <f t="shared" si="112"/>
        <v>0</v>
      </c>
      <c r="AE835" s="1260">
        <v>308</v>
      </c>
      <c r="AF835" s="1261"/>
      <c r="AG835" s="1262"/>
      <c r="AH835" s="1263"/>
      <c r="AI835" s="587">
        <f t="shared" si="113"/>
        <v>0</v>
      </c>
      <c r="AK835" s="1260">
        <v>308</v>
      </c>
      <c r="AL835" s="1261"/>
      <c r="AM835" s="1262"/>
      <c r="AN835" s="1263"/>
      <c r="AO835" s="587">
        <f t="shared" si="114"/>
        <v>0</v>
      </c>
      <c r="AQ835" s="1260">
        <v>308</v>
      </c>
      <c r="AR835" s="1261"/>
      <c r="AS835" s="1262"/>
      <c r="AT835" s="1263"/>
      <c r="AU835" s="587">
        <f t="shared" si="115"/>
        <v>0</v>
      </c>
      <c r="AW835" s="1260">
        <v>308</v>
      </c>
      <c r="AX835" s="1261"/>
      <c r="AY835" s="1262"/>
      <c r="AZ835" s="1263"/>
      <c r="BA835" s="587">
        <f t="shared" si="116"/>
        <v>0</v>
      </c>
    </row>
    <row r="836" spans="1:53" s="17" customFormat="1" ht="16.75" customHeight="1" outlineLevel="2">
      <c r="A836" s="1260">
        <v>309</v>
      </c>
      <c r="B836" s="1261"/>
      <c r="C836" s="1262"/>
      <c r="D836" s="1263"/>
      <c r="E836" s="587">
        <f t="shared" si="108"/>
        <v>0</v>
      </c>
      <c r="G836" s="1260">
        <v>309</v>
      </c>
      <c r="H836" s="1261"/>
      <c r="I836" s="1262"/>
      <c r="J836" s="1263"/>
      <c r="K836" s="587">
        <f t="shared" si="109"/>
        <v>0</v>
      </c>
      <c r="M836" s="1260">
        <v>309</v>
      </c>
      <c r="N836" s="1261"/>
      <c r="O836" s="1262"/>
      <c r="P836" s="1263"/>
      <c r="Q836" s="587">
        <f t="shared" si="110"/>
        <v>0</v>
      </c>
      <c r="S836" s="1260">
        <v>309</v>
      </c>
      <c r="T836" s="1261"/>
      <c r="U836" s="1262"/>
      <c r="V836" s="1263"/>
      <c r="W836" s="587">
        <f t="shared" si="111"/>
        <v>0</v>
      </c>
      <c r="Y836" s="1260">
        <v>309</v>
      </c>
      <c r="Z836" s="1261"/>
      <c r="AA836" s="1262"/>
      <c r="AB836" s="1263"/>
      <c r="AC836" s="587">
        <f t="shared" si="112"/>
        <v>0</v>
      </c>
      <c r="AE836" s="1260">
        <v>309</v>
      </c>
      <c r="AF836" s="1261"/>
      <c r="AG836" s="1262"/>
      <c r="AH836" s="1263"/>
      <c r="AI836" s="587">
        <f t="shared" si="113"/>
        <v>0</v>
      </c>
      <c r="AK836" s="1260">
        <v>309</v>
      </c>
      <c r="AL836" s="1261"/>
      <c r="AM836" s="1262"/>
      <c r="AN836" s="1263"/>
      <c r="AO836" s="587">
        <f t="shared" si="114"/>
        <v>0</v>
      </c>
      <c r="AQ836" s="1260">
        <v>309</v>
      </c>
      <c r="AR836" s="1261"/>
      <c r="AS836" s="1262"/>
      <c r="AT836" s="1263"/>
      <c r="AU836" s="587">
        <f t="shared" si="115"/>
        <v>0</v>
      </c>
      <c r="AW836" s="1260">
        <v>309</v>
      </c>
      <c r="AX836" s="1261"/>
      <c r="AY836" s="1262"/>
      <c r="AZ836" s="1263"/>
      <c r="BA836" s="587">
        <f t="shared" si="116"/>
        <v>0</v>
      </c>
    </row>
    <row r="837" spans="1:53" s="17" customFormat="1" ht="16.75" customHeight="1" outlineLevel="2">
      <c r="A837" s="1260">
        <v>310</v>
      </c>
      <c r="B837" s="1261"/>
      <c r="C837" s="1262"/>
      <c r="D837" s="1263"/>
      <c r="E837" s="587">
        <f t="shared" si="108"/>
        <v>0</v>
      </c>
      <c r="G837" s="1260">
        <v>310</v>
      </c>
      <c r="H837" s="1261"/>
      <c r="I837" s="1262"/>
      <c r="J837" s="1263"/>
      <c r="K837" s="587">
        <f t="shared" si="109"/>
        <v>0</v>
      </c>
      <c r="M837" s="1260">
        <v>310</v>
      </c>
      <c r="N837" s="1261"/>
      <c r="O837" s="1262"/>
      <c r="P837" s="1263"/>
      <c r="Q837" s="587">
        <f t="shared" si="110"/>
        <v>0</v>
      </c>
      <c r="S837" s="1260">
        <v>310</v>
      </c>
      <c r="T837" s="1261"/>
      <c r="U837" s="1262"/>
      <c r="V837" s="1263"/>
      <c r="W837" s="587">
        <f t="shared" si="111"/>
        <v>0</v>
      </c>
      <c r="Y837" s="1260">
        <v>310</v>
      </c>
      <c r="Z837" s="1261"/>
      <c r="AA837" s="1262"/>
      <c r="AB837" s="1263"/>
      <c r="AC837" s="587">
        <f t="shared" si="112"/>
        <v>0</v>
      </c>
      <c r="AE837" s="1260">
        <v>310</v>
      </c>
      <c r="AF837" s="1261"/>
      <c r="AG837" s="1262"/>
      <c r="AH837" s="1263"/>
      <c r="AI837" s="587">
        <f t="shared" si="113"/>
        <v>0</v>
      </c>
      <c r="AK837" s="1260">
        <v>310</v>
      </c>
      <c r="AL837" s="1261"/>
      <c r="AM837" s="1262"/>
      <c r="AN837" s="1263"/>
      <c r="AO837" s="587">
        <f t="shared" si="114"/>
        <v>0</v>
      </c>
      <c r="AQ837" s="1260">
        <v>310</v>
      </c>
      <c r="AR837" s="1261"/>
      <c r="AS837" s="1262"/>
      <c r="AT837" s="1263"/>
      <c r="AU837" s="587">
        <f t="shared" si="115"/>
        <v>0</v>
      </c>
      <c r="AW837" s="1260">
        <v>310</v>
      </c>
      <c r="AX837" s="1261"/>
      <c r="AY837" s="1262"/>
      <c r="AZ837" s="1263"/>
      <c r="BA837" s="587">
        <f t="shared" si="116"/>
        <v>0</v>
      </c>
    </row>
    <row r="838" spans="1:53" s="17" customFormat="1" ht="16.75" customHeight="1" outlineLevel="2">
      <c r="A838" s="1260">
        <v>311</v>
      </c>
      <c r="B838" s="1261"/>
      <c r="C838" s="1262"/>
      <c r="D838" s="1263"/>
      <c r="E838" s="587">
        <f t="shared" si="108"/>
        <v>0</v>
      </c>
      <c r="G838" s="1260">
        <v>311</v>
      </c>
      <c r="H838" s="1261"/>
      <c r="I838" s="1262"/>
      <c r="J838" s="1263"/>
      <c r="K838" s="587">
        <f t="shared" si="109"/>
        <v>0</v>
      </c>
      <c r="M838" s="1260">
        <v>311</v>
      </c>
      <c r="N838" s="1261"/>
      <c r="O838" s="1262"/>
      <c r="P838" s="1263"/>
      <c r="Q838" s="587">
        <f t="shared" si="110"/>
        <v>0</v>
      </c>
      <c r="S838" s="1260">
        <v>311</v>
      </c>
      <c r="T838" s="1261"/>
      <c r="U838" s="1262"/>
      <c r="V838" s="1263"/>
      <c r="W838" s="587">
        <f t="shared" si="111"/>
        <v>0</v>
      </c>
      <c r="Y838" s="1260">
        <v>311</v>
      </c>
      <c r="Z838" s="1261"/>
      <c r="AA838" s="1262"/>
      <c r="AB838" s="1263"/>
      <c r="AC838" s="587">
        <f t="shared" si="112"/>
        <v>0</v>
      </c>
      <c r="AE838" s="1260">
        <v>311</v>
      </c>
      <c r="AF838" s="1261"/>
      <c r="AG838" s="1262"/>
      <c r="AH838" s="1263"/>
      <c r="AI838" s="587">
        <f t="shared" si="113"/>
        <v>0</v>
      </c>
      <c r="AK838" s="1260">
        <v>311</v>
      </c>
      <c r="AL838" s="1261"/>
      <c r="AM838" s="1262"/>
      <c r="AN838" s="1263"/>
      <c r="AO838" s="587">
        <f t="shared" si="114"/>
        <v>0</v>
      </c>
      <c r="AQ838" s="1260">
        <v>311</v>
      </c>
      <c r="AR838" s="1261"/>
      <c r="AS838" s="1262"/>
      <c r="AT838" s="1263"/>
      <c r="AU838" s="587">
        <f t="shared" si="115"/>
        <v>0</v>
      </c>
      <c r="AW838" s="1260">
        <v>311</v>
      </c>
      <c r="AX838" s="1261"/>
      <c r="AY838" s="1262"/>
      <c r="AZ838" s="1263"/>
      <c r="BA838" s="587">
        <f t="shared" si="116"/>
        <v>0</v>
      </c>
    </row>
    <row r="839" spans="1:53" s="17" customFormat="1" ht="16.75" customHeight="1" outlineLevel="2">
      <c r="A839" s="1260">
        <v>312</v>
      </c>
      <c r="B839" s="1261"/>
      <c r="C839" s="1262"/>
      <c r="D839" s="1263"/>
      <c r="E839" s="587">
        <f t="shared" si="108"/>
        <v>0</v>
      </c>
      <c r="G839" s="1260">
        <v>312</v>
      </c>
      <c r="H839" s="1261"/>
      <c r="I839" s="1262"/>
      <c r="J839" s="1263"/>
      <c r="K839" s="587">
        <f t="shared" si="109"/>
        <v>0</v>
      </c>
      <c r="M839" s="1260">
        <v>312</v>
      </c>
      <c r="N839" s="1261"/>
      <c r="O839" s="1262"/>
      <c r="P839" s="1263"/>
      <c r="Q839" s="587">
        <f t="shared" si="110"/>
        <v>0</v>
      </c>
      <c r="S839" s="1260">
        <v>312</v>
      </c>
      <c r="T839" s="1261"/>
      <c r="U839" s="1262"/>
      <c r="V839" s="1263"/>
      <c r="W839" s="587">
        <f t="shared" si="111"/>
        <v>0</v>
      </c>
      <c r="Y839" s="1260">
        <v>312</v>
      </c>
      <c r="Z839" s="1261"/>
      <c r="AA839" s="1262"/>
      <c r="AB839" s="1263"/>
      <c r="AC839" s="587">
        <f t="shared" si="112"/>
        <v>0</v>
      </c>
      <c r="AE839" s="1260">
        <v>312</v>
      </c>
      <c r="AF839" s="1261"/>
      <c r="AG839" s="1262"/>
      <c r="AH839" s="1263"/>
      <c r="AI839" s="587">
        <f t="shared" si="113"/>
        <v>0</v>
      </c>
      <c r="AK839" s="1260">
        <v>312</v>
      </c>
      <c r="AL839" s="1261"/>
      <c r="AM839" s="1262"/>
      <c r="AN839" s="1263"/>
      <c r="AO839" s="587">
        <f t="shared" si="114"/>
        <v>0</v>
      </c>
      <c r="AQ839" s="1260">
        <v>312</v>
      </c>
      <c r="AR839" s="1261"/>
      <c r="AS839" s="1262"/>
      <c r="AT839" s="1263"/>
      <c r="AU839" s="587">
        <f t="shared" si="115"/>
        <v>0</v>
      </c>
      <c r="AW839" s="1260">
        <v>312</v>
      </c>
      <c r="AX839" s="1261"/>
      <c r="AY839" s="1262"/>
      <c r="AZ839" s="1263"/>
      <c r="BA839" s="587">
        <f t="shared" si="116"/>
        <v>0</v>
      </c>
    </row>
    <row r="840" spans="1:53" s="17" customFormat="1" ht="16.75" customHeight="1" outlineLevel="2">
      <c r="A840" s="1260">
        <v>313</v>
      </c>
      <c r="B840" s="1261"/>
      <c r="C840" s="1262"/>
      <c r="D840" s="1263"/>
      <c r="E840" s="587">
        <f t="shared" si="108"/>
        <v>0</v>
      </c>
      <c r="G840" s="1260">
        <v>313</v>
      </c>
      <c r="H840" s="1261"/>
      <c r="I840" s="1262"/>
      <c r="J840" s="1263"/>
      <c r="K840" s="587">
        <f t="shared" si="109"/>
        <v>0</v>
      </c>
      <c r="M840" s="1260">
        <v>313</v>
      </c>
      <c r="N840" s="1261"/>
      <c r="O840" s="1262"/>
      <c r="P840" s="1263"/>
      <c r="Q840" s="587">
        <f t="shared" si="110"/>
        <v>0</v>
      </c>
      <c r="S840" s="1260">
        <v>313</v>
      </c>
      <c r="T840" s="1261"/>
      <c r="U840" s="1262"/>
      <c r="V840" s="1263"/>
      <c r="W840" s="587">
        <f t="shared" si="111"/>
        <v>0</v>
      </c>
      <c r="Y840" s="1260">
        <v>313</v>
      </c>
      <c r="Z840" s="1261"/>
      <c r="AA840" s="1262"/>
      <c r="AB840" s="1263"/>
      <c r="AC840" s="587">
        <f t="shared" si="112"/>
        <v>0</v>
      </c>
      <c r="AE840" s="1260">
        <v>313</v>
      </c>
      <c r="AF840" s="1261"/>
      <c r="AG840" s="1262"/>
      <c r="AH840" s="1263"/>
      <c r="AI840" s="587">
        <f t="shared" si="113"/>
        <v>0</v>
      </c>
      <c r="AK840" s="1260">
        <v>313</v>
      </c>
      <c r="AL840" s="1261"/>
      <c r="AM840" s="1262"/>
      <c r="AN840" s="1263"/>
      <c r="AO840" s="587">
        <f t="shared" si="114"/>
        <v>0</v>
      </c>
      <c r="AQ840" s="1260">
        <v>313</v>
      </c>
      <c r="AR840" s="1261"/>
      <c r="AS840" s="1262"/>
      <c r="AT840" s="1263"/>
      <c r="AU840" s="587">
        <f t="shared" si="115"/>
        <v>0</v>
      </c>
      <c r="AW840" s="1260">
        <v>313</v>
      </c>
      <c r="AX840" s="1261"/>
      <c r="AY840" s="1262"/>
      <c r="AZ840" s="1263"/>
      <c r="BA840" s="587">
        <f t="shared" si="116"/>
        <v>0</v>
      </c>
    </row>
    <row r="841" spans="1:53" s="17" customFormat="1" ht="16.75" customHeight="1" outlineLevel="2">
      <c r="A841" s="1260">
        <v>314</v>
      </c>
      <c r="B841" s="1261"/>
      <c r="C841" s="1262"/>
      <c r="D841" s="1263"/>
      <c r="E841" s="587">
        <f t="shared" si="108"/>
        <v>0</v>
      </c>
      <c r="G841" s="1260">
        <v>314</v>
      </c>
      <c r="H841" s="1261"/>
      <c r="I841" s="1262"/>
      <c r="J841" s="1263"/>
      <c r="K841" s="587">
        <f t="shared" si="109"/>
        <v>0</v>
      </c>
      <c r="M841" s="1260">
        <v>314</v>
      </c>
      <c r="N841" s="1261"/>
      <c r="O841" s="1262"/>
      <c r="P841" s="1263"/>
      <c r="Q841" s="587">
        <f t="shared" si="110"/>
        <v>0</v>
      </c>
      <c r="S841" s="1260">
        <v>314</v>
      </c>
      <c r="T841" s="1261"/>
      <c r="U841" s="1262"/>
      <c r="V841" s="1263"/>
      <c r="W841" s="587">
        <f t="shared" si="111"/>
        <v>0</v>
      </c>
      <c r="Y841" s="1260">
        <v>314</v>
      </c>
      <c r="Z841" s="1261"/>
      <c r="AA841" s="1262"/>
      <c r="AB841" s="1263"/>
      <c r="AC841" s="587">
        <f t="shared" si="112"/>
        <v>0</v>
      </c>
      <c r="AE841" s="1260">
        <v>314</v>
      </c>
      <c r="AF841" s="1261"/>
      <c r="AG841" s="1262"/>
      <c r="AH841" s="1263"/>
      <c r="AI841" s="587">
        <f t="shared" si="113"/>
        <v>0</v>
      </c>
      <c r="AK841" s="1260">
        <v>314</v>
      </c>
      <c r="AL841" s="1261"/>
      <c r="AM841" s="1262"/>
      <c r="AN841" s="1263"/>
      <c r="AO841" s="587">
        <f t="shared" si="114"/>
        <v>0</v>
      </c>
      <c r="AQ841" s="1260">
        <v>314</v>
      </c>
      <c r="AR841" s="1261"/>
      <c r="AS841" s="1262"/>
      <c r="AT841" s="1263"/>
      <c r="AU841" s="587">
        <f t="shared" si="115"/>
        <v>0</v>
      </c>
      <c r="AW841" s="1260">
        <v>314</v>
      </c>
      <c r="AX841" s="1261"/>
      <c r="AY841" s="1262"/>
      <c r="AZ841" s="1263"/>
      <c r="BA841" s="587">
        <f t="shared" si="116"/>
        <v>0</v>
      </c>
    </row>
    <row r="842" spans="1:53" s="17" customFormat="1" ht="16.75" customHeight="1" outlineLevel="2">
      <c r="A842" s="1260">
        <v>315</v>
      </c>
      <c r="B842" s="1261"/>
      <c r="C842" s="1262"/>
      <c r="D842" s="1263"/>
      <c r="E842" s="587">
        <f t="shared" si="108"/>
        <v>0</v>
      </c>
      <c r="G842" s="1260">
        <v>315</v>
      </c>
      <c r="H842" s="1261"/>
      <c r="I842" s="1262"/>
      <c r="J842" s="1263"/>
      <c r="K842" s="587">
        <f t="shared" si="109"/>
        <v>0</v>
      </c>
      <c r="M842" s="1260">
        <v>315</v>
      </c>
      <c r="N842" s="1261"/>
      <c r="O842" s="1262"/>
      <c r="P842" s="1263"/>
      <c r="Q842" s="587">
        <f t="shared" si="110"/>
        <v>0</v>
      </c>
      <c r="S842" s="1260">
        <v>315</v>
      </c>
      <c r="T842" s="1261"/>
      <c r="U842" s="1262"/>
      <c r="V842" s="1263"/>
      <c r="W842" s="587">
        <f t="shared" si="111"/>
        <v>0</v>
      </c>
      <c r="Y842" s="1260">
        <v>315</v>
      </c>
      <c r="Z842" s="1261"/>
      <c r="AA842" s="1262"/>
      <c r="AB842" s="1263"/>
      <c r="AC842" s="587">
        <f t="shared" si="112"/>
        <v>0</v>
      </c>
      <c r="AE842" s="1260">
        <v>315</v>
      </c>
      <c r="AF842" s="1261"/>
      <c r="AG842" s="1262"/>
      <c r="AH842" s="1263"/>
      <c r="AI842" s="587">
        <f t="shared" si="113"/>
        <v>0</v>
      </c>
      <c r="AK842" s="1260">
        <v>315</v>
      </c>
      <c r="AL842" s="1261"/>
      <c r="AM842" s="1262"/>
      <c r="AN842" s="1263"/>
      <c r="AO842" s="587">
        <f t="shared" si="114"/>
        <v>0</v>
      </c>
      <c r="AQ842" s="1260">
        <v>315</v>
      </c>
      <c r="AR842" s="1261"/>
      <c r="AS842" s="1262"/>
      <c r="AT842" s="1263"/>
      <c r="AU842" s="587">
        <f t="shared" si="115"/>
        <v>0</v>
      </c>
      <c r="AW842" s="1260">
        <v>315</v>
      </c>
      <c r="AX842" s="1261"/>
      <c r="AY842" s="1262"/>
      <c r="AZ842" s="1263"/>
      <c r="BA842" s="587">
        <f t="shared" si="116"/>
        <v>0</v>
      </c>
    </row>
    <row r="843" spans="1:53" s="17" customFormat="1" ht="16.75" customHeight="1" outlineLevel="2">
      <c r="A843" s="1260">
        <v>316</v>
      </c>
      <c r="B843" s="1261"/>
      <c r="C843" s="1262"/>
      <c r="D843" s="1263"/>
      <c r="E843" s="587">
        <f t="shared" si="108"/>
        <v>0</v>
      </c>
      <c r="G843" s="1260">
        <v>316</v>
      </c>
      <c r="H843" s="1261"/>
      <c r="I843" s="1262"/>
      <c r="J843" s="1263"/>
      <c r="K843" s="587">
        <f t="shared" si="109"/>
        <v>0</v>
      </c>
      <c r="M843" s="1260">
        <v>316</v>
      </c>
      <c r="N843" s="1261"/>
      <c r="O843" s="1262"/>
      <c r="P843" s="1263"/>
      <c r="Q843" s="587">
        <f t="shared" si="110"/>
        <v>0</v>
      </c>
      <c r="S843" s="1260">
        <v>316</v>
      </c>
      <c r="T843" s="1261"/>
      <c r="U843" s="1262"/>
      <c r="V843" s="1263"/>
      <c r="W843" s="587">
        <f t="shared" si="111"/>
        <v>0</v>
      </c>
      <c r="Y843" s="1260">
        <v>316</v>
      </c>
      <c r="Z843" s="1261"/>
      <c r="AA843" s="1262"/>
      <c r="AB843" s="1263"/>
      <c r="AC843" s="587">
        <f t="shared" si="112"/>
        <v>0</v>
      </c>
      <c r="AE843" s="1260">
        <v>316</v>
      </c>
      <c r="AF843" s="1261"/>
      <c r="AG843" s="1262"/>
      <c r="AH843" s="1263"/>
      <c r="AI843" s="587">
        <f t="shared" si="113"/>
        <v>0</v>
      </c>
      <c r="AK843" s="1260">
        <v>316</v>
      </c>
      <c r="AL843" s="1261"/>
      <c r="AM843" s="1262"/>
      <c r="AN843" s="1263"/>
      <c r="AO843" s="587">
        <f t="shared" si="114"/>
        <v>0</v>
      </c>
      <c r="AQ843" s="1260">
        <v>316</v>
      </c>
      <c r="AR843" s="1261"/>
      <c r="AS843" s="1262"/>
      <c r="AT843" s="1263"/>
      <c r="AU843" s="587">
        <f t="shared" si="115"/>
        <v>0</v>
      </c>
      <c r="AW843" s="1260">
        <v>316</v>
      </c>
      <c r="AX843" s="1261"/>
      <c r="AY843" s="1262"/>
      <c r="AZ843" s="1263"/>
      <c r="BA843" s="587">
        <f t="shared" si="116"/>
        <v>0</v>
      </c>
    </row>
    <row r="844" spans="1:53" s="17" customFormat="1" ht="16.75" customHeight="1" outlineLevel="2">
      <c r="A844" s="1260">
        <v>317</v>
      </c>
      <c r="B844" s="1261"/>
      <c r="C844" s="1262"/>
      <c r="D844" s="1263"/>
      <c r="E844" s="587">
        <f t="shared" si="108"/>
        <v>0</v>
      </c>
      <c r="G844" s="1260">
        <v>317</v>
      </c>
      <c r="H844" s="1261"/>
      <c r="I844" s="1262"/>
      <c r="J844" s="1263"/>
      <c r="K844" s="587">
        <f t="shared" si="109"/>
        <v>0</v>
      </c>
      <c r="M844" s="1260">
        <v>317</v>
      </c>
      <c r="N844" s="1261"/>
      <c r="O844" s="1262"/>
      <c r="P844" s="1263"/>
      <c r="Q844" s="587">
        <f t="shared" si="110"/>
        <v>0</v>
      </c>
      <c r="S844" s="1260">
        <v>317</v>
      </c>
      <c r="T844" s="1261"/>
      <c r="U844" s="1262"/>
      <c r="V844" s="1263"/>
      <c r="W844" s="587">
        <f t="shared" si="111"/>
        <v>0</v>
      </c>
      <c r="Y844" s="1260">
        <v>317</v>
      </c>
      <c r="Z844" s="1261"/>
      <c r="AA844" s="1262"/>
      <c r="AB844" s="1263"/>
      <c r="AC844" s="587">
        <f t="shared" si="112"/>
        <v>0</v>
      </c>
      <c r="AE844" s="1260">
        <v>317</v>
      </c>
      <c r="AF844" s="1261"/>
      <c r="AG844" s="1262"/>
      <c r="AH844" s="1263"/>
      <c r="AI844" s="587">
        <f t="shared" si="113"/>
        <v>0</v>
      </c>
      <c r="AK844" s="1260">
        <v>317</v>
      </c>
      <c r="AL844" s="1261"/>
      <c r="AM844" s="1262"/>
      <c r="AN844" s="1263"/>
      <c r="AO844" s="587">
        <f t="shared" si="114"/>
        <v>0</v>
      </c>
      <c r="AQ844" s="1260">
        <v>317</v>
      </c>
      <c r="AR844" s="1261"/>
      <c r="AS844" s="1262"/>
      <c r="AT844" s="1263"/>
      <c r="AU844" s="587">
        <f t="shared" si="115"/>
        <v>0</v>
      </c>
      <c r="AW844" s="1260">
        <v>317</v>
      </c>
      <c r="AX844" s="1261"/>
      <c r="AY844" s="1262"/>
      <c r="AZ844" s="1263"/>
      <c r="BA844" s="587">
        <f t="shared" si="116"/>
        <v>0</v>
      </c>
    </row>
    <row r="845" spans="1:53" s="17" customFormat="1" ht="16.75" customHeight="1" outlineLevel="2">
      <c r="A845" s="1260">
        <v>318</v>
      </c>
      <c r="B845" s="1261"/>
      <c r="C845" s="1262"/>
      <c r="D845" s="1263"/>
      <c r="E845" s="587">
        <f t="shared" si="108"/>
        <v>0</v>
      </c>
      <c r="G845" s="1260">
        <v>318</v>
      </c>
      <c r="H845" s="1261"/>
      <c r="I845" s="1262"/>
      <c r="J845" s="1263"/>
      <c r="K845" s="587">
        <f t="shared" si="109"/>
        <v>0</v>
      </c>
      <c r="M845" s="1260">
        <v>318</v>
      </c>
      <c r="N845" s="1261"/>
      <c r="O845" s="1262"/>
      <c r="P845" s="1263"/>
      <c r="Q845" s="587">
        <f t="shared" si="110"/>
        <v>0</v>
      </c>
      <c r="S845" s="1260">
        <v>318</v>
      </c>
      <c r="T845" s="1261"/>
      <c r="U845" s="1262"/>
      <c r="V845" s="1263"/>
      <c r="W845" s="587">
        <f t="shared" si="111"/>
        <v>0</v>
      </c>
      <c r="Y845" s="1260">
        <v>318</v>
      </c>
      <c r="Z845" s="1261"/>
      <c r="AA845" s="1262"/>
      <c r="AB845" s="1263"/>
      <c r="AC845" s="587">
        <f t="shared" si="112"/>
        <v>0</v>
      </c>
      <c r="AE845" s="1260">
        <v>318</v>
      </c>
      <c r="AF845" s="1261"/>
      <c r="AG845" s="1262"/>
      <c r="AH845" s="1263"/>
      <c r="AI845" s="587">
        <f t="shared" si="113"/>
        <v>0</v>
      </c>
      <c r="AK845" s="1260">
        <v>318</v>
      </c>
      <c r="AL845" s="1261"/>
      <c r="AM845" s="1262"/>
      <c r="AN845" s="1263"/>
      <c r="AO845" s="587">
        <f t="shared" si="114"/>
        <v>0</v>
      </c>
      <c r="AQ845" s="1260">
        <v>318</v>
      </c>
      <c r="AR845" s="1261"/>
      <c r="AS845" s="1262"/>
      <c r="AT845" s="1263"/>
      <c r="AU845" s="587">
        <f t="shared" si="115"/>
        <v>0</v>
      </c>
      <c r="AW845" s="1260">
        <v>318</v>
      </c>
      <c r="AX845" s="1261"/>
      <c r="AY845" s="1262"/>
      <c r="AZ845" s="1263"/>
      <c r="BA845" s="587">
        <f t="shared" si="116"/>
        <v>0</v>
      </c>
    </row>
    <row r="846" spans="1:53" s="17" customFormat="1" ht="16.75" customHeight="1" outlineLevel="2">
      <c r="A846" s="1260">
        <v>319</v>
      </c>
      <c r="B846" s="1261"/>
      <c r="C846" s="1262"/>
      <c r="D846" s="1263"/>
      <c r="E846" s="587">
        <f t="shared" si="108"/>
        <v>0</v>
      </c>
      <c r="G846" s="1260">
        <v>319</v>
      </c>
      <c r="H846" s="1261"/>
      <c r="I846" s="1262"/>
      <c r="J846" s="1263"/>
      <c r="K846" s="587">
        <f t="shared" si="109"/>
        <v>0</v>
      </c>
      <c r="M846" s="1260">
        <v>319</v>
      </c>
      <c r="N846" s="1261"/>
      <c r="O846" s="1262"/>
      <c r="P846" s="1263"/>
      <c r="Q846" s="587">
        <f t="shared" si="110"/>
        <v>0</v>
      </c>
      <c r="S846" s="1260">
        <v>319</v>
      </c>
      <c r="T846" s="1261"/>
      <c r="U846" s="1262"/>
      <c r="V846" s="1263"/>
      <c r="W846" s="587">
        <f t="shared" si="111"/>
        <v>0</v>
      </c>
      <c r="Y846" s="1260">
        <v>319</v>
      </c>
      <c r="Z846" s="1261"/>
      <c r="AA846" s="1262"/>
      <c r="AB846" s="1263"/>
      <c r="AC846" s="587">
        <f t="shared" si="112"/>
        <v>0</v>
      </c>
      <c r="AE846" s="1260">
        <v>319</v>
      </c>
      <c r="AF846" s="1261"/>
      <c r="AG846" s="1262"/>
      <c r="AH846" s="1263"/>
      <c r="AI846" s="587">
        <f t="shared" si="113"/>
        <v>0</v>
      </c>
      <c r="AK846" s="1260">
        <v>319</v>
      </c>
      <c r="AL846" s="1261"/>
      <c r="AM846" s="1262"/>
      <c r="AN846" s="1263"/>
      <c r="AO846" s="587">
        <f t="shared" si="114"/>
        <v>0</v>
      </c>
      <c r="AQ846" s="1260">
        <v>319</v>
      </c>
      <c r="AR846" s="1261"/>
      <c r="AS846" s="1262"/>
      <c r="AT846" s="1263"/>
      <c r="AU846" s="587">
        <f t="shared" si="115"/>
        <v>0</v>
      </c>
      <c r="AW846" s="1260">
        <v>319</v>
      </c>
      <c r="AX846" s="1261"/>
      <c r="AY846" s="1262"/>
      <c r="AZ846" s="1263"/>
      <c r="BA846" s="587">
        <f t="shared" si="116"/>
        <v>0</v>
      </c>
    </row>
    <row r="847" spans="1:53" s="17" customFormat="1" ht="16.75" customHeight="1" outlineLevel="2">
      <c r="A847" s="1260">
        <v>320</v>
      </c>
      <c r="B847" s="1261"/>
      <c r="C847" s="1262"/>
      <c r="D847" s="1263"/>
      <c r="E847" s="587">
        <f t="shared" si="108"/>
        <v>0</v>
      </c>
      <c r="G847" s="1260">
        <v>320</v>
      </c>
      <c r="H847" s="1261"/>
      <c r="I847" s="1262"/>
      <c r="J847" s="1263"/>
      <c r="K847" s="587">
        <f t="shared" si="109"/>
        <v>0</v>
      </c>
      <c r="M847" s="1260">
        <v>320</v>
      </c>
      <c r="N847" s="1261"/>
      <c r="O847" s="1262"/>
      <c r="P847" s="1263"/>
      <c r="Q847" s="587">
        <f t="shared" si="110"/>
        <v>0</v>
      </c>
      <c r="S847" s="1260">
        <v>320</v>
      </c>
      <c r="T847" s="1261"/>
      <c r="U847" s="1262"/>
      <c r="V847" s="1263"/>
      <c r="W847" s="587">
        <f t="shared" si="111"/>
        <v>0</v>
      </c>
      <c r="Y847" s="1260">
        <v>320</v>
      </c>
      <c r="Z847" s="1261"/>
      <c r="AA847" s="1262"/>
      <c r="AB847" s="1263"/>
      <c r="AC847" s="587">
        <f t="shared" si="112"/>
        <v>0</v>
      </c>
      <c r="AE847" s="1260">
        <v>320</v>
      </c>
      <c r="AF847" s="1261"/>
      <c r="AG847" s="1262"/>
      <c r="AH847" s="1263"/>
      <c r="AI847" s="587">
        <f t="shared" si="113"/>
        <v>0</v>
      </c>
      <c r="AK847" s="1260">
        <v>320</v>
      </c>
      <c r="AL847" s="1261"/>
      <c r="AM847" s="1262"/>
      <c r="AN847" s="1263"/>
      <c r="AO847" s="587">
        <f t="shared" si="114"/>
        <v>0</v>
      </c>
      <c r="AQ847" s="1260">
        <v>320</v>
      </c>
      <c r="AR847" s="1261"/>
      <c r="AS847" s="1262"/>
      <c r="AT847" s="1263"/>
      <c r="AU847" s="587">
        <f t="shared" si="115"/>
        <v>0</v>
      </c>
      <c r="AW847" s="1260">
        <v>320</v>
      </c>
      <c r="AX847" s="1261"/>
      <c r="AY847" s="1262"/>
      <c r="AZ847" s="1263"/>
      <c r="BA847" s="587">
        <f t="shared" si="116"/>
        <v>0</v>
      </c>
    </row>
    <row r="848" spans="1:53" s="17" customFormat="1" ht="16.75" customHeight="1" outlineLevel="2">
      <c r="A848" s="1260">
        <v>321</v>
      </c>
      <c r="B848" s="1261"/>
      <c r="C848" s="1262"/>
      <c r="D848" s="1263"/>
      <c r="E848" s="587">
        <f t="shared" si="108"/>
        <v>0</v>
      </c>
      <c r="G848" s="1260">
        <v>321</v>
      </c>
      <c r="H848" s="1261"/>
      <c r="I848" s="1262"/>
      <c r="J848" s="1263"/>
      <c r="K848" s="587">
        <f t="shared" si="109"/>
        <v>0</v>
      </c>
      <c r="M848" s="1260">
        <v>321</v>
      </c>
      <c r="N848" s="1261"/>
      <c r="O848" s="1262"/>
      <c r="P848" s="1263"/>
      <c r="Q848" s="587">
        <f t="shared" si="110"/>
        <v>0</v>
      </c>
      <c r="S848" s="1260">
        <v>321</v>
      </c>
      <c r="T848" s="1261"/>
      <c r="U848" s="1262"/>
      <c r="V848" s="1263"/>
      <c r="W848" s="587">
        <f t="shared" si="111"/>
        <v>0</v>
      </c>
      <c r="Y848" s="1260">
        <v>321</v>
      </c>
      <c r="Z848" s="1261"/>
      <c r="AA848" s="1262"/>
      <c r="AB848" s="1263"/>
      <c r="AC848" s="587">
        <f t="shared" si="112"/>
        <v>0</v>
      </c>
      <c r="AE848" s="1260">
        <v>321</v>
      </c>
      <c r="AF848" s="1261"/>
      <c r="AG848" s="1262"/>
      <c r="AH848" s="1263"/>
      <c r="AI848" s="587">
        <f t="shared" si="113"/>
        <v>0</v>
      </c>
      <c r="AK848" s="1260">
        <v>321</v>
      </c>
      <c r="AL848" s="1261"/>
      <c r="AM848" s="1262"/>
      <c r="AN848" s="1263"/>
      <c r="AO848" s="587">
        <f t="shared" si="114"/>
        <v>0</v>
      </c>
      <c r="AQ848" s="1260">
        <v>321</v>
      </c>
      <c r="AR848" s="1261"/>
      <c r="AS848" s="1262"/>
      <c r="AT848" s="1263"/>
      <c r="AU848" s="587">
        <f t="shared" si="115"/>
        <v>0</v>
      </c>
      <c r="AW848" s="1260">
        <v>321</v>
      </c>
      <c r="AX848" s="1261"/>
      <c r="AY848" s="1262"/>
      <c r="AZ848" s="1263"/>
      <c r="BA848" s="587">
        <f t="shared" si="116"/>
        <v>0</v>
      </c>
    </row>
    <row r="849" spans="1:53" s="17" customFormat="1" ht="16.75" customHeight="1" outlineLevel="2">
      <c r="A849" s="1260">
        <v>322</v>
      </c>
      <c r="B849" s="1261"/>
      <c r="C849" s="1262"/>
      <c r="D849" s="1263"/>
      <c r="E849" s="587">
        <f t="shared" si="108"/>
        <v>0</v>
      </c>
      <c r="G849" s="1260">
        <v>322</v>
      </c>
      <c r="H849" s="1261"/>
      <c r="I849" s="1262"/>
      <c r="J849" s="1263"/>
      <c r="K849" s="587">
        <f t="shared" si="109"/>
        <v>0</v>
      </c>
      <c r="M849" s="1260">
        <v>322</v>
      </c>
      <c r="N849" s="1261"/>
      <c r="O849" s="1262"/>
      <c r="P849" s="1263"/>
      <c r="Q849" s="587">
        <f t="shared" si="110"/>
        <v>0</v>
      </c>
      <c r="S849" s="1260">
        <v>322</v>
      </c>
      <c r="T849" s="1261"/>
      <c r="U849" s="1262"/>
      <c r="V849" s="1263"/>
      <c r="W849" s="587">
        <f t="shared" si="111"/>
        <v>0</v>
      </c>
      <c r="Y849" s="1260">
        <v>322</v>
      </c>
      <c r="Z849" s="1261"/>
      <c r="AA849" s="1262"/>
      <c r="AB849" s="1263"/>
      <c r="AC849" s="587">
        <f t="shared" si="112"/>
        <v>0</v>
      </c>
      <c r="AE849" s="1260">
        <v>322</v>
      </c>
      <c r="AF849" s="1261"/>
      <c r="AG849" s="1262"/>
      <c r="AH849" s="1263"/>
      <c r="AI849" s="587">
        <f t="shared" si="113"/>
        <v>0</v>
      </c>
      <c r="AK849" s="1260">
        <v>322</v>
      </c>
      <c r="AL849" s="1261"/>
      <c r="AM849" s="1262"/>
      <c r="AN849" s="1263"/>
      <c r="AO849" s="587">
        <f t="shared" si="114"/>
        <v>0</v>
      </c>
      <c r="AQ849" s="1260">
        <v>322</v>
      </c>
      <c r="AR849" s="1261"/>
      <c r="AS849" s="1262"/>
      <c r="AT849" s="1263"/>
      <c r="AU849" s="587">
        <f t="shared" si="115"/>
        <v>0</v>
      </c>
      <c r="AW849" s="1260">
        <v>322</v>
      </c>
      <c r="AX849" s="1261"/>
      <c r="AY849" s="1262"/>
      <c r="AZ849" s="1263"/>
      <c r="BA849" s="587">
        <f t="shared" si="116"/>
        <v>0</v>
      </c>
    </row>
    <row r="850" spans="1:53" s="17" customFormat="1" ht="16.75" customHeight="1" outlineLevel="2">
      <c r="A850" s="1260">
        <v>323</v>
      </c>
      <c r="B850" s="1261"/>
      <c r="C850" s="1262"/>
      <c r="D850" s="1263"/>
      <c r="E850" s="587">
        <f t="shared" si="108"/>
        <v>0</v>
      </c>
      <c r="G850" s="1260">
        <v>323</v>
      </c>
      <c r="H850" s="1261"/>
      <c r="I850" s="1262"/>
      <c r="J850" s="1263"/>
      <c r="K850" s="587">
        <f t="shared" si="109"/>
        <v>0</v>
      </c>
      <c r="M850" s="1260">
        <v>323</v>
      </c>
      <c r="N850" s="1261"/>
      <c r="O850" s="1262"/>
      <c r="P850" s="1263"/>
      <c r="Q850" s="587">
        <f t="shared" si="110"/>
        <v>0</v>
      </c>
      <c r="S850" s="1260">
        <v>323</v>
      </c>
      <c r="T850" s="1261"/>
      <c r="U850" s="1262"/>
      <c r="V850" s="1263"/>
      <c r="W850" s="587">
        <f t="shared" si="111"/>
        <v>0</v>
      </c>
      <c r="Y850" s="1260">
        <v>323</v>
      </c>
      <c r="Z850" s="1261"/>
      <c r="AA850" s="1262"/>
      <c r="AB850" s="1263"/>
      <c r="AC850" s="587">
        <f t="shared" si="112"/>
        <v>0</v>
      </c>
      <c r="AE850" s="1260">
        <v>323</v>
      </c>
      <c r="AF850" s="1261"/>
      <c r="AG850" s="1262"/>
      <c r="AH850" s="1263"/>
      <c r="AI850" s="587">
        <f t="shared" si="113"/>
        <v>0</v>
      </c>
      <c r="AK850" s="1260">
        <v>323</v>
      </c>
      <c r="AL850" s="1261"/>
      <c r="AM850" s="1262"/>
      <c r="AN850" s="1263"/>
      <c r="AO850" s="587">
        <f t="shared" si="114"/>
        <v>0</v>
      </c>
      <c r="AQ850" s="1260">
        <v>323</v>
      </c>
      <c r="AR850" s="1261"/>
      <c r="AS850" s="1262"/>
      <c r="AT850" s="1263"/>
      <c r="AU850" s="587">
        <f t="shared" si="115"/>
        <v>0</v>
      </c>
      <c r="AW850" s="1260">
        <v>323</v>
      </c>
      <c r="AX850" s="1261"/>
      <c r="AY850" s="1262"/>
      <c r="AZ850" s="1263"/>
      <c r="BA850" s="587">
        <f t="shared" si="116"/>
        <v>0</v>
      </c>
    </row>
    <row r="851" spans="1:53" s="17" customFormat="1" ht="16.75" customHeight="1" outlineLevel="2">
      <c r="A851" s="1260">
        <v>324</v>
      </c>
      <c r="B851" s="1261"/>
      <c r="C851" s="1262"/>
      <c r="D851" s="1263"/>
      <c r="E851" s="587">
        <f t="shared" si="108"/>
        <v>0</v>
      </c>
      <c r="G851" s="1260">
        <v>324</v>
      </c>
      <c r="H851" s="1261"/>
      <c r="I851" s="1262"/>
      <c r="J851" s="1263"/>
      <c r="K851" s="587">
        <f t="shared" si="109"/>
        <v>0</v>
      </c>
      <c r="M851" s="1260">
        <v>324</v>
      </c>
      <c r="N851" s="1261"/>
      <c r="O851" s="1262"/>
      <c r="P851" s="1263"/>
      <c r="Q851" s="587">
        <f t="shared" si="110"/>
        <v>0</v>
      </c>
      <c r="S851" s="1260">
        <v>324</v>
      </c>
      <c r="T851" s="1261"/>
      <c r="U851" s="1262"/>
      <c r="V851" s="1263"/>
      <c r="W851" s="587">
        <f t="shared" si="111"/>
        <v>0</v>
      </c>
      <c r="Y851" s="1260">
        <v>324</v>
      </c>
      <c r="Z851" s="1261"/>
      <c r="AA851" s="1262"/>
      <c r="AB851" s="1263"/>
      <c r="AC851" s="587">
        <f t="shared" si="112"/>
        <v>0</v>
      </c>
      <c r="AE851" s="1260">
        <v>324</v>
      </c>
      <c r="AF851" s="1261"/>
      <c r="AG851" s="1262"/>
      <c r="AH851" s="1263"/>
      <c r="AI851" s="587">
        <f t="shared" si="113"/>
        <v>0</v>
      </c>
      <c r="AK851" s="1260">
        <v>324</v>
      </c>
      <c r="AL851" s="1261"/>
      <c r="AM851" s="1262"/>
      <c r="AN851" s="1263"/>
      <c r="AO851" s="587">
        <f t="shared" si="114"/>
        <v>0</v>
      </c>
      <c r="AQ851" s="1260">
        <v>324</v>
      </c>
      <c r="AR851" s="1261"/>
      <c r="AS851" s="1262"/>
      <c r="AT851" s="1263"/>
      <c r="AU851" s="587">
        <f t="shared" si="115"/>
        <v>0</v>
      </c>
      <c r="AW851" s="1260">
        <v>324</v>
      </c>
      <c r="AX851" s="1261"/>
      <c r="AY851" s="1262"/>
      <c r="AZ851" s="1263"/>
      <c r="BA851" s="587">
        <f t="shared" si="116"/>
        <v>0</v>
      </c>
    </row>
    <row r="852" spans="1:53" s="17" customFormat="1" ht="16.75" customHeight="1" outlineLevel="2">
      <c r="A852" s="1260">
        <v>325</v>
      </c>
      <c r="B852" s="1261"/>
      <c r="C852" s="1262"/>
      <c r="D852" s="1263"/>
      <c r="E852" s="587">
        <f t="shared" si="108"/>
        <v>0</v>
      </c>
      <c r="G852" s="1260">
        <v>325</v>
      </c>
      <c r="H852" s="1261"/>
      <c r="I852" s="1262"/>
      <c r="J852" s="1263"/>
      <c r="K852" s="587">
        <f t="shared" si="109"/>
        <v>0</v>
      </c>
      <c r="M852" s="1260">
        <v>325</v>
      </c>
      <c r="N852" s="1261"/>
      <c r="O852" s="1262"/>
      <c r="P852" s="1263"/>
      <c r="Q852" s="587">
        <f t="shared" si="110"/>
        <v>0</v>
      </c>
      <c r="S852" s="1260">
        <v>325</v>
      </c>
      <c r="T852" s="1261"/>
      <c r="U852" s="1262"/>
      <c r="V852" s="1263"/>
      <c r="W852" s="587">
        <f t="shared" si="111"/>
        <v>0</v>
      </c>
      <c r="Y852" s="1260">
        <v>325</v>
      </c>
      <c r="Z852" s="1261"/>
      <c r="AA852" s="1262"/>
      <c r="AB852" s="1263"/>
      <c r="AC852" s="587">
        <f t="shared" si="112"/>
        <v>0</v>
      </c>
      <c r="AE852" s="1260">
        <v>325</v>
      </c>
      <c r="AF852" s="1261"/>
      <c r="AG852" s="1262"/>
      <c r="AH852" s="1263"/>
      <c r="AI852" s="587">
        <f t="shared" si="113"/>
        <v>0</v>
      </c>
      <c r="AK852" s="1260">
        <v>325</v>
      </c>
      <c r="AL852" s="1261"/>
      <c r="AM852" s="1262"/>
      <c r="AN852" s="1263"/>
      <c r="AO852" s="587">
        <f t="shared" si="114"/>
        <v>0</v>
      </c>
      <c r="AQ852" s="1260">
        <v>325</v>
      </c>
      <c r="AR852" s="1261"/>
      <c r="AS852" s="1262"/>
      <c r="AT852" s="1263"/>
      <c r="AU852" s="587">
        <f t="shared" si="115"/>
        <v>0</v>
      </c>
      <c r="AW852" s="1260">
        <v>325</v>
      </c>
      <c r="AX852" s="1261"/>
      <c r="AY852" s="1262"/>
      <c r="AZ852" s="1263"/>
      <c r="BA852" s="587">
        <f t="shared" si="116"/>
        <v>0</v>
      </c>
    </row>
    <row r="853" spans="1:53" s="17" customFormat="1" ht="16.75" customHeight="1" outlineLevel="2">
      <c r="A853" s="1260">
        <v>326</v>
      </c>
      <c r="B853" s="1261"/>
      <c r="C853" s="1262"/>
      <c r="D853" s="1263"/>
      <c r="E853" s="587">
        <f t="shared" si="108"/>
        <v>0</v>
      </c>
      <c r="G853" s="1260">
        <v>326</v>
      </c>
      <c r="H853" s="1261"/>
      <c r="I853" s="1262"/>
      <c r="J853" s="1263"/>
      <c r="K853" s="587">
        <f t="shared" si="109"/>
        <v>0</v>
      </c>
      <c r="M853" s="1260">
        <v>326</v>
      </c>
      <c r="N853" s="1261"/>
      <c r="O853" s="1262"/>
      <c r="P853" s="1263"/>
      <c r="Q853" s="587">
        <f t="shared" si="110"/>
        <v>0</v>
      </c>
      <c r="S853" s="1260">
        <v>326</v>
      </c>
      <c r="T853" s="1261"/>
      <c r="U853" s="1262"/>
      <c r="V853" s="1263"/>
      <c r="W853" s="587">
        <f t="shared" si="111"/>
        <v>0</v>
      </c>
      <c r="Y853" s="1260">
        <v>326</v>
      </c>
      <c r="Z853" s="1261"/>
      <c r="AA853" s="1262"/>
      <c r="AB853" s="1263"/>
      <c r="AC853" s="587">
        <f t="shared" si="112"/>
        <v>0</v>
      </c>
      <c r="AE853" s="1260">
        <v>326</v>
      </c>
      <c r="AF853" s="1261"/>
      <c r="AG853" s="1262"/>
      <c r="AH853" s="1263"/>
      <c r="AI853" s="587">
        <f t="shared" si="113"/>
        <v>0</v>
      </c>
      <c r="AK853" s="1260">
        <v>326</v>
      </c>
      <c r="AL853" s="1261"/>
      <c r="AM853" s="1262"/>
      <c r="AN853" s="1263"/>
      <c r="AO853" s="587">
        <f t="shared" si="114"/>
        <v>0</v>
      </c>
      <c r="AQ853" s="1260">
        <v>326</v>
      </c>
      <c r="AR853" s="1261"/>
      <c r="AS853" s="1262"/>
      <c r="AT853" s="1263"/>
      <c r="AU853" s="587">
        <f t="shared" si="115"/>
        <v>0</v>
      </c>
      <c r="AW853" s="1260">
        <v>326</v>
      </c>
      <c r="AX853" s="1261"/>
      <c r="AY853" s="1262"/>
      <c r="AZ853" s="1263"/>
      <c r="BA853" s="587">
        <f t="shared" si="116"/>
        <v>0</v>
      </c>
    </row>
    <row r="854" spans="1:53" s="17" customFormat="1" ht="16.75" customHeight="1" outlineLevel="2">
      <c r="A854" s="1260">
        <v>327</v>
      </c>
      <c r="B854" s="1261"/>
      <c r="C854" s="1262"/>
      <c r="D854" s="1263"/>
      <c r="E854" s="587">
        <f t="shared" si="108"/>
        <v>0</v>
      </c>
      <c r="G854" s="1260">
        <v>327</v>
      </c>
      <c r="H854" s="1261"/>
      <c r="I854" s="1262"/>
      <c r="J854" s="1263"/>
      <c r="K854" s="587">
        <f t="shared" si="109"/>
        <v>0</v>
      </c>
      <c r="M854" s="1260">
        <v>327</v>
      </c>
      <c r="N854" s="1261"/>
      <c r="O854" s="1262"/>
      <c r="P854" s="1263"/>
      <c r="Q854" s="587">
        <f t="shared" si="110"/>
        <v>0</v>
      </c>
      <c r="S854" s="1260">
        <v>327</v>
      </c>
      <c r="T854" s="1261"/>
      <c r="U854" s="1262"/>
      <c r="V854" s="1263"/>
      <c r="W854" s="587">
        <f t="shared" si="111"/>
        <v>0</v>
      </c>
      <c r="Y854" s="1260">
        <v>327</v>
      </c>
      <c r="Z854" s="1261"/>
      <c r="AA854" s="1262"/>
      <c r="AB854" s="1263"/>
      <c r="AC854" s="587">
        <f t="shared" si="112"/>
        <v>0</v>
      </c>
      <c r="AE854" s="1260">
        <v>327</v>
      </c>
      <c r="AF854" s="1261"/>
      <c r="AG854" s="1262"/>
      <c r="AH854" s="1263"/>
      <c r="AI854" s="587">
        <f t="shared" si="113"/>
        <v>0</v>
      </c>
      <c r="AK854" s="1260">
        <v>327</v>
      </c>
      <c r="AL854" s="1261"/>
      <c r="AM854" s="1262"/>
      <c r="AN854" s="1263"/>
      <c r="AO854" s="587">
        <f t="shared" si="114"/>
        <v>0</v>
      </c>
      <c r="AQ854" s="1260">
        <v>327</v>
      </c>
      <c r="AR854" s="1261"/>
      <c r="AS854" s="1262"/>
      <c r="AT854" s="1263"/>
      <c r="AU854" s="587">
        <f t="shared" si="115"/>
        <v>0</v>
      </c>
      <c r="AW854" s="1260">
        <v>327</v>
      </c>
      <c r="AX854" s="1261"/>
      <c r="AY854" s="1262"/>
      <c r="AZ854" s="1263"/>
      <c r="BA854" s="587">
        <f t="shared" si="116"/>
        <v>0</v>
      </c>
    </row>
    <row r="855" spans="1:53" s="17" customFormat="1" ht="16.75" customHeight="1" outlineLevel="2">
      <c r="A855" s="1260">
        <v>328</v>
      </c>
      <c r="B855" s="1261"/>
      <c r="C855" s="1262"/>
      <c r="D855" s="1263"/>
      <c r="E855" s="587">
        <f t="shared" si="108"/>
        <v>0</v>
      </c>
      <c r="G855" s="1260">
        <v>328</v>
      </c>
      <c r="H855" s="1261"/>
      <c r="I855" s="1262"/>
      <c r="J855" s="1263"/>
      <c r="K855" s="587">
        <f t="shared" si="109"/>
        <v>0</v>
      </c>
      <c r="M855" s="1260">
        <v>328</v>
      </c>
      <c r="N855" s="1261"/>
      <c r="O855" s="1262"/>
      <c r="P855" s="1263"/>
      <c r="Q855" s="587">
        <f t="shared" si="110"/>
        <v>0</v>
      </c>
      <c r="S855" s="1260">
        <v>328</v>
      </c>
      <c r="T855" s="1261"/>
      <c r="U855" s="1262"/>
      <c r="V855" s="1263"/>
      <c r="W855" s="587">
        <f t="shared" si="111"/>
        <v>0</v>
      </c>
      <c r="Y855" s="1260">
        <v>328</v>
      </c>
      <c r="Z855" s="1261"/>
      <c r="AA855" s="1262"/>
      <c r="AB855" s="1263"/>
      <c r="AC855" s="587">
        <f t="shared" si="112"/>
        <v>0</v>
      </c>
      <c r="AE855" s="1260">
        <v>328</v>
      </c>
      <c r="AF855" s="1261"/>
      <c r="AG855" s="1262"/>
      <c r="AH855" s="1263"/>
      <c r="AI855" s="587">
        <f t="shared" si="113"/>
        <v>0</v>
      </c>
      <c r="AK855" s="1260">
        <v>328</v>
      </c>
      <c r="AL855" s="1261"/>
      <c r="AM855" s="1262"/>
      <c r="AN855" s="1263"/>
      <c r="AO855" s="587">
        <f t="shared" si="114"/>
        <v>0</v>
      </c>
      <c r="AQ855" s="1260">
        <v>328</v>
      </c>
      <c r="AR855" s="1261"/>
      <c r="AS855" s="1262"/>
      <c r="AT855" s="1263"/>
      <c r="AU855" s="587">
        <f t="shared" si="115"/>
        <v>0</v>
      </c>
      <c r="AW855" s="1260">
        <v>328</v>
      </c>
      <c r="AX855" s="1261"/>
      <c r="AY855" s="1262"/>
      <c r="AZ855" s="1263"/>
      <c r="BA855" s="587">
        <f t="shared" si="116"/>
        <v>0</v>
      </c>
    </row>
    <row r="856" spans="1:53" s="17" customFormat="1" ht="16.75" customHeight="1" outlineLevel="2">
      <c r="A856" s="1260">
        <v>329</v>
      </c>
      <c r="B856" s="1261"/>
      <c r="C856" s="1262"/>
      <c r="D856" s="1263"/>
      <c r="E856" s="587">
        <f t="shared" si="108"/>
        <v>0</v>
      </c>
      <c r="G856" s="1260">
        <v>329</v>
      </c>
      <c r="H856" s="1261"/>
      <c r="I856" s="1262"/>
      <c r="J856" s="1263"/>
      <c r="K856" s="587">
        <f t="shared" si="109"/>
        <v>0</v>
      </c>
      <c r="M856" s="1260">
        <v>329</v>
      </c>
      <c r="N856" s="1261"/>
      <c r="O856" s="1262"/>
      <c r="P856" s="1263"/>
      <c r="Q856" s="587">
        <f t="shared" si="110"/>
        <v>0</v>
      </c>
      <c r="S856" s="1260">
        <v>329</v>
      </c>
      <c r="T856" s="1261"/>
      <c r="U856" s="1262"/>
      <c r="V856" s="1263"/>
      <c r="W856" s="587">
        <f t="shared" si="111"/>
        <v>0</v>
      </c>
      <c r="Y856" s="1260">
        <v>329</v>
      </c>
      <c r="Z856" s="1261"/>
      <c r="AA856" s="1262"/>
      <c r="AB856" s="1263"/>
      <c r="AC856" s="587">
        <f t="shared" si="112"/>
        <v>0</v>
      </c>
      <c r="AE856" s="1260">
        <v>329</v>
      </c>
      <c r="AF856" s="1261"/>
      <c r="AG856" s="1262"/>
      <c r="AH856" s="1263"/>
      <c r="AI856" s="587">
        <f t="shared" si="113"/>
        <v>0</v>
      </c>
      <c r="AK856" s="1260">
        <v>329</v>
      </c>
      <c r="AL856" s="1261"/>
      <c r="AM856" s="1262"/>
      <c r="AN856" s="1263"/>
      <c r="AO856" s="587">
        <f t="shared" si="114"/>
        <v>0</v>
      </c>
      <c r="AQ856" s="1260">
        <v>329</v>
      </c>
      <c r="AR856" s="1261"/>
      <c r="AS856" s="1262"/>
      <c r="AT856" s="1263"/>
      <c r="AU856" s="587">
        <f t="shared" si="115"/>
        <v>0</v>
      </c>
      <c r="AW856" s="1260">
        <v>329</v>
      </c>
      <c r="AX856" s="1261"/>
      <c r="AY856" s="1262"/>
      <c r="AZ856" s="1263"/>
      <c r="BA856" s="587">
        <f t="shared" si="116"/>
        <v>0</v>
      </c>
    </row>
    <row r="857" spans="1:53" s="17" customFormat="1" ht="16.75" customHeight="1" outlineLevel="2">
      <c r="A857" s="1260">
        <v>330</v>
      </c>
      <c r="B857" s="1261"/>
      <c r="C857" s="1262"/>
      <c r="D857" s="1263"/>
      <c r="E857" s="587">
        <f t="shared" si="108"/>
        <v>0</v>
      </c>
      <c r="G857" s="1260">
        <v>330</v>
      </c>
      <c r="H857" s="1261"/>
      <c r="I857" s="1262"/>
      <c r="J857" s="1263"/>
      <c r="K857" s="587">
        <f t="shared" si="109"/>
        <v>0</v>
      </c>
      <c r="M857" s="1260">
        <v>330</v>
      </c>
      <c r="N857" s="1261"/>
      <c r="O857" s="1262"/>
      <c r="P857" s="1263"/>
      <c r="Q857" s="587">
        <f t="shared" si="110"/>
        <v>0</v>
      </c>
      <c r="S857" s="1260">
        <v>330</v>
      </c>
      <c r="T857" s="1261"/>
      <c r="U857" s="1262"/>
      <c r="V857" s="1263"/>
      <c r="W857" s="587">
        <f t="shared" si="111"/>
        <v>0</v>
      </c>
      <c r="Y857" s="1260">
        <v>330</v>
      </c>
      <c r="Z857" s="1261"/>
      <c r="AA857" s="1262"/>
      <c r="AB857" s="1263"/>
      <c r="AC857" s="587">
        <f t="shared" si="112"/>
        <v>0</v>
      </c>
      <c r="AE857" s="1260">
        <v>330</v>
      </c>
      <c r="AF857" s="1261"/>
      <c r="AG857" s="1262"/>
      <c r="AH857" s="1263"/>
      <c r="AI857" s="587">
        <f t="shared" si="113"/>
        <v>0</v>
      </c>
      <c r="AK857" s="1260">
        <v>330</v>
      </c>
      <c r="AL857" s="1261"/>
      <c r="AM857" s="1262"/>
      <c r="AN857" s="1263"/>
      <c r="AO857" s="587">
        <f t="shared" si="114"/>
        <v>0</v>
      </c>
      <c r="AQ857" s="1260">
        <v>330</v>
      </c>
      <c r="AR857" s="1261"/>
      <c r="AS857" s="1262"/>
      <c r="AT857" s="1263"/>
      <c r="AU857" s="587">
        <f t="shared" si="115"/>
        <v>0</v>
      </c>
      <c r="AW857" s="1260">
        <v>330</v>
      </c>
      <c r="AX857" s="1261"/>
      <c r="AY857" s="1262"/>
      <c r="AZ857" s="1263"/>
      <c r="BA857" s="587">
        <f t="shared" si="116"/>
        <v>0</v>
      </c>
    </row>
    <row r="858" spans="1:53" s="17" customFormat="1" ht="16.75" customHeight="1" outlineLevel="2">
      <c r="A858" s="1260">
        <v>331</v>
      </c>
      <c r="B858" s="1261"/>
      <c r="C858" s="1262"/>
      <c r="D858" s="1263"/>
      <c r="E858" s="587">
        <f t="shared" si="108"/>
        <v>0</v>
      </c>
      <c r="G858" s="1260">
        <v>331</v>
      </c>
      <c r="H858" s="1261"/>
      <c r="I858" s="1262"/>
      <c r="J858" s="1263"/>
      <c r="K858" s="587">
        <f t="shared" si="109"/>
        <v>0</v>
      </c>
      <c r="M858" s="1260">
        <v>331</v>
      </c>
      <c r="N858" s="1261"/>
      <c r="O858" s="1262"/>
      <c r="P858" s="1263"/>
      <c r="Q858" s="587">
        <f t="shared" si="110"/>
        <v>0</v>
      </c>
      <c r="S858" s="1260">
        <v>331</v>
      </c>
      <c r="T858" s="1261"/>
      <c r="U858" s="1262"/>
      <c r="V858" s="1263"/>
      <c r="W858" s="587">
        <f t="shared" si="111"/>
        <v>0</v>
      </c>
      <c r="Y858" s="1260">
        <v>331</v>
      </c>
      <c r="Z858" s="1261"/>
      <c r="AA858" s="1262"/>
      <c r="AB858" s="1263"/>
      <c r="AC858" s="587">
        <f t="shared" si="112"/>
        <v>0</v>
      </c>
      <c r="AE858" s="1260">
        <v>331</v>
      </c>
      <c r="AF858" s="1261"/>
      <c r="AG858" s="1262"/>
      <c r="AH858" s="1263"/>
      <c r="AI858" s="587">
        <f t="shared" si="113"/>
        <v>0</v>
      </c>
      <c r="AK858" s="1260">
        <v>331</v>
      </c>
      <c r="AL858" s="1261"/>
      <c r="AM858" s="1262"/>
      <c r="AN858" s="1263"/>
      <c r="AO858" s="587">
        <f t="shared" si="114"/>
        <v>0</v>
      </c>
      <c r="AQ858" s="1260">
        <v>331</v>
      </c>
      <c r="AR858" s="1261"/>
      <c r="AS858" s="1262"/>
      <c r="AT858" s="1263"/>
      <c r="AU858" s="587">
        <f t="shared" si="115"/>
        <v>0</v>
      </c>
      <c r="AW858" s="1260">
        <v>331</v>
      </c>
      <c r="AX858" s="1261"/>
      <c r="AY858" s="1262"/>
      <c r="AZ858" s="1263"/>
      <c r="BA858" s="587">
        <f t="shared" si="116"/>
        <v>0</v>
      </c>
    </row>
    <row r="859" spans="1:53" s="17" customFormat="1" ht="16.75" customHeight="1" outlineLevel="2">
      <c r="A859" s="1260">
        <v>332</v>
      </c>
      <c r="B859" s="1261"/>
      <c r="C859" s="1262"/>
      <c r="D859" s="1263"/>
      <c r="E859" s="587">
        <f t="shared" si="108"/>
        <v>0</v>
      </c>
      <c r="G859" s="1260">
        <v>332</v>
      </c>
      <c r="H859" s="1261"/>
      <c r="I859" s="1262"/>
      <c r="J859" s="1263"/>
      <c r="K859" s="587">
        <f t="shared" si="109"/>
        <v>0</v>
      </c>
      <c r="M859" s="1260">
        <v>332</v>
      </c>
      <c r="N859" s="1261"/>
      <c r="O859" s="1262"/>
      <c r="P859" s="1263"/>
      <c r="Q859" s="587">
        <f t="shared" si="110"/>
        <v>0</v>
      </c>
      <c r="S859" s="1260">
        <v>332</v>
      </c>
      <c r="T859" s="1261"/>
      <c r="U859" s="1262"/>
      <c r="V859" s="1263"/>
      <c r="W859" s="587">
        <f t="shared" si="111"/>
        <v>0</v>
      </c>
      <c r="Y859" s="1260">
        <v>332</v>
      </c>
      <c r="Z859" s="1261"/>
      <c r="AA859" s="1262"/>
      <c r="AB859" s="1263"/>
      <c r="AC859" s="587">
        <f t="shared" si="112"/>
        <v>0</v>
      </c>
      <c r="AE859" s="1260">
        <v>332</v>
      </c>
      <c r="AF859" s="1261"/>
      <c r="AG859" s="1262"/>
      <c r="AH859" s="1263"/>
      <c r="AI859" s="587">
        <f t="shared" si="113"/>
        <v>0</v>
      </c>
      <c r="AK859" s="1260">
        <v>332</v>
      </c>
      <c r="AL859" s="1261"/>
      <c r="AM859" s="1262"/>
      <c r="AN859" s="1263"/>
      <c r="AO859" s="587">
        <f t="shared" si="114"/>
        <v>0</v>
      </c>
      <c r="AQ859" s="1260">
        <v>332</v>
      </c>
      <c r="AR859" s="1261"/>
      <c r="AS859" s="1262"/>
      <c r="AT859" s="1263"/>
      <c r="AU859" s="587">
        <f t="shared" si="115"/>
        <v>0</v>
      </c>
      <c r="AW859" s="1260">
        <v>332</v>
      </c>
      <c r="AX859" s="1261"/>
      <c r="AY859" s="1262"/>
      <c r="AZ859" s="1263"/>
      <c r="BA859" s="587">
        <f t="shared" si="116"/>
        <v>0</v>
      </c>
    </row>
    <row r="860" spans="1:53" s="17" customFormat="1" ht="16.75" customHeight="1" outlineLevel="2">
      <c r="A860" s="1260">
        <v>333</v>
      </c>
      <c r="B860" s="1261"/>
      <c r="C860" s="1262"/>
      <c r="D860" s="1263"/>
      <c r="E860" s="587">
        <f t="shared" si="108"/>
        <v>0</v>
      </c>
      <c r="G860" s="1260">
        <v>333</v>
      </c>
      <c r="H860" s="1261"/>
      <c r="I860" s="1262"/>
      <c r="J860" s="1263"/>
      <c r="K860" s="587">
        <f t="shared" si="109"/>
        <v>0</v>
      </c>
      <c r="M860" s="1260">
        <v>333</v>
      </c>
      <c r="N860" s="1261"/>
      <c r="O860" s="1262"/>
      <c r="P860" s="1263"/>
      <c r="Q860" s="587">
        <f t="shared" si="110"/>
        <v>0</v>
      </c>
      <c r="S860" s="1260">
        <v>333</v>
      </c>
      <c r="T860" s="1261"/>
      <c r="U860" s="1262"/>
      <c r="V860" s="1263"/>
      <c r="W860" s="587">
        <f t="shared" si="111"/>
        <v>0</v>
      </c>
      <c r="Y860" s="1260">
        <v>333</v>
      </c>
      <c r="Z860" s="1261"/>
      <c r="AA860" s="1262"/>
      <c r="AB860" s="1263"/>
      <c r="AC860" s="587">
        <f t="shared" si="112"/>
        <v>0</v>
      </c>
      <c r="AE860" s="1260">
        <v>333</v>
      </c>
      <c r="AF860" s="1261"/>
      <c r="AG860" s="1262"/>
      <c r="AH860" s="1263"/>
      <c r="AI860" s="587">
        <f t="shared" si="113"/>
        <v>0</v>
      </c>
      <c r="AK860" s="1260">
        <v>333</v>
      </c>
      <c r="AL860" s="1261"/>
      <c r="AM860" s="1262"/>
      <c r="AN860" s="1263"/>
      <c r="AO860" s="587">
        <f t="shared" si="114"/>
        <v>0</v>
      </c>
      <c r="AQ860" s="1260">
        <v>333</v>
      </c>
      <c r="AR860" s="1261"/>
      <c r="AS860" s="1262"/>
      <c r="AT860" s="1263"/>
      <c r="AU860" s="587">
        <f t="shared" si="115"/>
        <v>0</v>
      </c>
      <c r="AW860" s="1260">
        <v>333</v>
      </c>
      <c r="AX860" s="1261"/>
      <c r="AY860" s="1262"/>
      <c r="AZ860" s="1263"/>
      <c r="BA860" s="587">
        <f t="shared" si="116"/>
        <v>0</v>
      </c>
    </row>
    <row r="861" spans="1:53" s="17" customFormat="1" ht="16.75" customHeight="1" outlineLevel="2">
      <c r="A861" s="1260">
        <v>334</v>
      </c>
      <c r="B861" s="1261"/>
      <c r="C861" s="1262"/>
      <c r="D861" s="1263"/>
      <c r="E861" s="587">
        <f t="shared" si="108"/>
        <v>0</v>
      </c>
      <c r="G861" s="1260">
        <v>334</v>
      </c>
      <c r="H861" s="1261"/>
      <c r="I861" s="1262"/>
      <c r="J861" s="1263"/>
      <c r="K861" s="587">
        <f t="shared" si="109"/>
        <v>0</v>
      </c>
      <c r="M861" s="1260">
        <v>334</v>
      </c>
      <c r="N861" s="1261"/>
      <c r="O861" s="1262"/>
      <c r="P861" s="1263"/>
      <c r="Q861" s="587">
        <f t="shared" si="110"/>
        <v>0</v>
      </c>
      <c r="S861" s="1260">
        <v>334</v>
      </c>
      <c r="T861" s="1261"/>
      <c r="U861" s="1262"/>
      <c r="V861" s="1263"/>
      <c r="W861" s="587">
        <f t="shared" si="111"/>
        <v>0</v>
      </c>
      <c r="Y861" s="1260">
        <v>334</v>
      </c>
      <c r="Z861" s="1261"/>
      <c r="AA861" s="1262"/>
      <c r="AB861" s="1263"/>
      <c r="AC861" s="587">
        <f t="shared" si="112"/>
        <v>0</v>
      </c>
      <c r="AE861" s="1260">
        <v>334</v>
      </c>
      <c r="AF861" s="1261"/>
      <c r="AG861" s="1262"/>
      <c r="AH861" s="1263"/>
      <c r="AI861" s="587">
        <f t="shared" si="113"/>
        <v>0</v>
      </c>
      <c r="AK861" s="1260">
        <v>334</v>
      </c>
      <c r="AL861" s="1261"/>
      <c r="AM861" s="1262"/>
      <c r="AN861" s="1263"/>
      <c r="AO861" s="587">
        <f t="shared" si="114"/>
        <v>0</v>
      </c>
      <c r="AQ861" s="1260">
        <v>334</v>
      </c>
      <c r="AR861" s="1261"/>
      <c r="AS861" s="1262"/>
      <c r="AT861" s="1263"/>
      <c r="AU861" s="587">
        <f t="shared" si="115"/>
        <v>0</v>
      </c>
      <c r="AW861" s="1260">
        <v>334</v>
      </c>
      <c r="AX861" s="1261"/>
      <c r="AY861" s="1262"/>
      <c r="AZ861" s="1263"/>
      <c r="BA861" s="587">
        <f t="shared" si="116"/>
        <v>0</v>
      </c>
    </row>
    <row r="862" spans="1:53" s="17" customFormat="1" ht="16.75" customHeight="1" outlineLevel="2">
      <c r="A862" s="1260">
        <v>335</v>
      </c>
      <c r="B862" s="1261"/>
      <c r="C862" s="1262"/>
      <c r="D862" s="1263"/>
      <c r="E862" s="587">
        <f t="shared" si="108"/>
        <v>0</v>
      </c>
      <c r="G862" s="1260">
        <v>335</v>
      </c>
      <c r="H862" s="1261"/>
      <c r="I862" s="1262"/>
      <c r="J862" s="1263"/>
      <c r="K862" s="587">
        <f t="shared" si="109"/>
        <v>0</v>
      </c>
      <c r="M862" s="1260">
        <v>335</v>
      </c>
      <c r="N862" s="1261"/>
      <c r="O862" s="1262"/>
      <c r="P862" s="1263"/>
      <c r="Q862" s="587">
        <f t="shared" si="110"/>
        <v>0</v>
      </c>
      <c r="S862" s="1260">
        <v>335</v>
      </c>
      <c r="T862" s="1261"/>
      <c r="U862" s="1262"/>
      <c r="V862" s="1263"/>
      <c r="W862" s="587">
        <f t="shared" si="111"/>
        <v>0</v>
      </c>
      <c r="Y862" s="1260">
        <v>335</v>
      </c>
      <c r="Z862" s="1261"/>
      <c r="AA862" s="1262"/>
      <c r="AB862" s="1263"/>
      <c r="AC862" s="587">
        <f t="shared" si="112"/>
        <v>0</v>
      </c>
      <c r="AE862" s="1260">
        <v>335</v>
      </c>
      <c r="AF862" s="1261"/>
      <c r="AG862" s="1262"/>
      <c r="AH862" s="1263"/>
      <c r="AI862" s="587">
        <f t="shared" si="113"/>
        <v>0</v>
      </c>
      <c r="AK862" s="1260">
        <v>335</v>
      </c>
      <c r="AL862" s="1261"/>
      <c r="AM862" s="1262"/>
      <c r="AN862" s="1263"/>
      <c r="AO862" s="587">
        <f t="shared" si="114"/>
        <v>0</v>
      </c>
      <c r="AQ862" s="1260">
        <v>335</v>
      </c>
      <c r="AR862" s="1261"/>
      <c r="AS862" s="1262"/>
      <c r="AT862" s="1263"/>
      <c r="AU862" s="587">
        <f t="shared" si="115"/>
        <v>0</v>
      </c>
      <c r="AW862" s="1260">
        <v>335</v>
      </c>
      <c r="AX862" s="1261"/>
      <c r="AY862" s="1262"/>
      <c r="AZ862" s="1263"/>
      <c r="BA862" s="587">
        <f t="shared" si="116"/>
        <v>0</v>
      </c>
    </row>
    <row r="863" spans="1:53" s="17" customFormat="1" ht="16.75" customHeight="1" outlineLevel="2">
      <c r="A863" s="1260">
        <v>336</v>
      </c>
      <c r="B863" s="1261"/>
      <c r="C863" s="1262"/>
      <c r="D863" s="1263"/>
      <c r="E863" s="587">
        <f t="shared" si="108"/>
        <v>0</v>
      </c>
      <c r="G863" s="1260">
        <v>336</v>
      </c>
      <c r="H863" s="1261"/>
      <c r="I863" s="1262"/>
      <c r="J863" s="1263"/>
      <c r="K863" s="587">
        <f t="shared" si="109"/>
        <v>0</v>
      </c>
      <c r="M863" s="1260">
        <v>336</v>
      </c>
      <c r="N863" s="1261"/>
      <c r="O863" s="1262"/>
      <c r="P863" s="1263"/>
      <c r="Q863" s="587">
        <f t="shared" si="110"/>
        <v>0</v>
      </c>
      <c r="S863" s="1260">
        <v>336</v>
      </c>
      <c r="T863" s="1261"/>
      <c r="U863" s="1262"/>
      <c r="V863" s="1263"/>
      <c r="W863" s="587">
        <f t="shared" si="111"/>
        <v>0</v>
      </c>
      <c r="Y863" s="1260">
        <v>336</v>
      </c>
      <c r="Z863" s="1261"/>
      <c r="AA863" s="1262"/>
      <c r="AB863" s="1263"/>
      <c r="AC863" s="587">
        <f t="shared" si="112"/>
        <v>0</v>
      </c>
      <c r="AE863" s="1260">
        <v>336</v>
      </c>
      <c r="AF863" s="1261"/>
      <c r="AG863" s="1262"/>
      <c r="AH863" s="1263"/>
      <c r="AI863" s="587">
        <f t="shared" si="113"/>
        <v>0</v>
      </c>
      <c r="AK863" s="1260">
        <v>336</v>
      </c>
      <c r="AL863" s="1261"/>
      <c r="AM863" s="1262"/>
      <c r="AN863" s="1263"/>
      <c r="AO863" s="587">
        <f t="shared" si="114"/>
        <v>0</v>
      </c>
      <c r="AQ863" s="1260">
        <v>336</v>
      </c>
      <c r="AR863" s="1261"/>
      <c r="AS863" s="1262"/>
      <c r="AT863" s="1263"/>
      <c r="AU863" s="587">
        <f t="shared" si="115"/>
        <v>0</v>
      </c>
      <c r="AW863" s="1260">
        <v>336</v>
      </c>
      <c r="AX863" s="1261"/>
      <c r="AY863" s="1262"/>
      <c r="AZ863" s="1263"/>
      <c r="BA863" s="587">
        <f t="shared" si="116"/>
        <v>0</v>
      </c>
    </row>
    <row r="864" spans="1:53" s="17" customFormat="1" ht="16.75" customHeight="1" outlineLevel="2">
      <c r="A864" s="1260">
        <v>337</v>
      </c>
      <c r="B864" s="1261"/>
      <c r="C864" s="1262"/>
      <c r="D864" s="1263"/>
      <c r="E864" s="587">
        <f t="shared" si="108"/>
        <v>0</v>
      </c>
      <c r="G864" s="1260">
        <v>337</v>
      </c>
      <c r="H864" s="1261"/>
      <c r="I864" s="1262"/>
      <c r="J864" s="1263"/>
      <c r="K864" s="587">
        <f t="shared" si="109"/>
        <v>0</v>
      </c>
      <c r="M864" s="1260">
        <v>337</v>
      </c>
      <c r="N864" s="1261"/>
      <c r="O864" s="1262"/>
      <c r="P864" s="1263"/>
      <c r="Q864" s="587">
        <f t="shared" si="110"/>
        <v>0</v>
      </c>
      <c r="S864" s="1260">
        <v>337</v>
      </c>
      <c r="T864" s="1261"/>
      <c r="U864" s="1262"/>
      <c r="V864" s="1263"/>
      <c r="W864" s="587">
        <f t="shared" si="111"/>
        <v>0</v>
      </c>
      <c r="Y864" s="1260">
        <v>337</v>
      </c>
      <c r="Z864" s="1261"/>
      <c r="AA864" s="1262"/>
      <c r="AB864" s="1263"/>
      <c r="AC864" s="587">
        <f t="shared" si="112"/>
        <v>0</v>
      </c>
      <c r="AE864" s="1260">
        <v>337</v>
      </c>
      <c r="AF864" s="1261"/>
      <c r="AG864" s="1262"/>
      <c r="AH864" s="1263"/>
      <c r="AI864" s="587">
        <f t="shared" si="113"/>
        <v>0</v>
      </c>
      <c r="AK864" s="1260">
        <v>337</v>
      </c>
      <c r="AL864" s="1261"/>
      <c r="AM864" s="1262"/>
      <c r="AN864" s="1263"/>
      <c r="AO864" s="587">
        <f t="shared" si="114"/>
        <v>0</v>
      </c>
      <c r="AQ864" s="1260">
        <v>337</v>
      </c>
      <c r="AR864" s="1261"/>
      <c r="AS864" s="1262"/>
      <c r="AT864" s="1263"/>
      <c r="AU864" s="587">
        <f t="shared" si="115"/>
        <v>0</v>
      </c>
      <c r="AW864" s="1260">
        <v>337</v>
      </c>
      <c r="AX864" s="1261"/>
      <c r="AY864" s="1262"/>
      <c r="AZ864" s="1263"/>
      <c r="BA864" s="587">
        <f t="shared" si="116"/>
        <v>0</v>
      </c>
    </row>
    <row r="865" spans="1:53" s="17" customFormat="1" ht="16.75" customHeight="1" outlineLevel="2">
      <c r="A865" s="1260">
        <v>338</v>
      </c>
      <c r="B865" s="1261"/>
      <c r="C865" s="1262"/>
      <c r="D865" s="1263"/>
      <c r="E865" s="587">
        <f t="shared" si="108"/>
        <v>0</v>
      </c>
      <c r="G865" s="1260">
        <v>338</v>
      </c>
      <c r="H865" s="1261"/>
      <c r="I865" s="1262"/>
      <c r="J865" s="1263"/>
      <c r="K865" s="587">
        <f t="shared" si="109"/>
        <v>0</v>
      </c>
      <c r="M865" s="1260">
        <v>338</v>
      </c>
      <c r="N865" s="1261"/>
      <c r="O865" s="1262"/>
      <c r="P865" s="1263"/>
      <c r="Q865" s="587">
        <f t="shared" si="110"/>
        <v>0</v>
      </c>
      <c r="S865" s="1260">
        <v>338</v>
      </c>
      <c r="T865" s="1261"/>
      <c r="U865" s="1262"/>
      <c r="V865" s="1263"/>
      <c r="W865" s="587">
        <f t="shared" si="111"/>
        <v>0</v>
      </c>
      <c r="Y865" s="1260">
        <v>338</v>
      </c>
      <c r="Z865" s="1261"/>
      <c r="AA865" s="1262"/>
      <c r="AB865" s="1263"/>
      <c r="AC865" s="587">
        <f t="shared" si="112"/>
        <v>0</v>
      </c>
      <c r="AE865" s="1260">
        <v>338</v>
      </c>
      <c r="AF865" s="1261"/>
      <c r="AG865" s="1262"/>
      <c r="AH865" s="1263"/>
      <c r="AI865" s="587">
        <f t="shared" si="113"/>
        <v>0</v>
      </c>
      <c r="AK865" s="1260">
        <v>338</v>
      </c>
      <c r="AL865" s="1261"/>
      <c r="AM865" s="1262"/>
      <c r="AN865" s="1263"/>
      <c r="AO865" s="587">
        <f t="shared" si="114"/>
        <v>0</v>
      </c>
      <c r="AQ865" s="1260">
        <v>338</v>
      </c>
      <c r="AR865" s="1261"/>
      <c r="AS865" s="1262"/>
      <c r="AT865" s="1263"/>
      <c r="AU865" s="587">
        <f t="shared" si="115"/>
        <v>0</v>
      </c>
      <c r="AW865" s="1260">
        <v>338</v>
      </c>
      <c r="AX865" s="1261"/>
      <c r="AY865" s="1262"/>
      <c r="AZ865" s="1263"/>
      <c r="BA865" s="587">
        <f t="shared" si="116"/>
        <v>0</v>
      </c>
    </row>
    <row r="866" spans="1:53" s="17" customFormat="1" ht="16.75" customHeight="1" outlineLevel="2">
      <c r="A866" s="1260">
        <v>339</v>
      </c>
      <c r="B866" s="1261"/>
      <c r="C866" s="1262"/>
      <c r="D866" s="1263"/>
      <c r="E866" s="587">
        <f t="shared" si="108"/>
        <v>0</v>
      </c>
      <c r="G866" s="1260">
        <v>339</v>
      </c>
      <c r="H866" s="1261"/>
      <c r="I866" s="1262"/>
      <c r="J866" s="1263"/>
      <c r="K866" s="587">
        <f t="shared" si="109"/>
        <v>0</v>
      </c>
      <c r="M866" s="1260">
        <v>339</v>
      </c>
      <c r="N866" s="1261"/>
      <c r="O866" s="1262"/>
      <c r="P866" s="1263"/>
      <c r="Q866" s="587">
        <f t="shared" si="110"/>
        <v>0</v>
      </c>
      <c r="S866" s="1260">
        <v>339</v>
      </c>
      <c r="T866" s="1261"/>
      <c r="U866" s="1262"/>
      <c r="V866" s="1263"/>
      <c r="W866" s="587">
        <f t="shared" si="111"/>
        <v>0</v>
      </c>
      <c r="Y866" s="1260">
        <v>339</v>
      </c>
      <c r="Z866" s="1261"/>
      <c r="AA866" s="1262"/>
      <c r="AB866" s="1263"/>
      <c r="AC866" s="587">
        <f t="shared" si="112"/>
        <v>0</v>
      </c>
      <c r="AE866" s="1260">
        <v>339</v>
      </c>
      <c r="AF866" s="1261"/>
      <c r="AG866" s="1262"/>
      <c r="AH866" s="1263"/>
      <c r="AI866" s="587">
        <f t="shared" si="113"/>
        <v>0</v>
      </c>
      <c r="AK866" s="1260">
        <v>339</v>
      </c>
      <c r="AL866" s="1261"/>
      <c r="AM866" s="1262"/>
      <c r="AN866" s="1263"/>
      <c r="AO866" s="587">
        <f t="shared" si="114"/>
        <v>0</v>
      </c>
      <c r="AQ866" s="1260">
        <v>339</v>
      </c>
      <c r="AR866" s="1261"/>
      <c r="AS866" s="1262"/>
      <c r="AT866" s="1263"/>
      <c r="AU866" s="587">
        <f t="shared" si="115"/>
        <v>0</v>
      </c>
      <c r="AW866" s="1260">
        <v>339</v>
      </c>
      <c r="AX866" s="1261"/>
      <c r="AY866" s="1262"/>
      <c r="AZ866" s="1263"/>
      <c r="BA866" s="587">
        <f t="shared" si="116"/>
        <v>0</v>
      </c>
    </row>
    <row r="867" spans="1:53" s="17" customFormat="1" ht="16.75" customHeight="1" outlineLevel="2">
      <c r="A867" s="1260">
        <v>340</v>
      </c>
      <c r="B867" s="1261"/>
      <c r="C867" s="1262"/>
      <c r="D867" s="1263"/>
      <c r="E867" s="587">
        <f t="shared" si="108"/>
        <v>0</v>
      </c>
      <c r="G867" s="1260">
        <v>340</v>
      </c>
      <c r="H867" s="1261"/>
      <c r="I867" s="1262"/>
      <c r="J867" s="1263"/>
      <c r="K867" s="587">
        <f t="shared" si="109"/>
        <v>0</v>
      </c>
      <c r="M867" s="1260">
        <v>340</v>
      </c>
      <c r="N867" s="1261"/>
      <c r="O867" s="1262"/>
      <c r="P867" s="1263"/>
      <c r="Q867" s="587">
        <f t="shared" si="110"/>
        <v>0</v>
      </c>
      <c r="S867" s="1260">
        <v>340</v>
      </c>
      <c r="T867" s="1261"/>
      <c r="U867" s="1262"/>
      <c r="V867" s="1263"/>
      <c r="W867" s="587">
        <f t="shared" si="111"/>
        <v>0</v>
      </c>
      <c r="Y867" s="1260">
        <v>340</v>
      </c>
      <c r="Z867" s="1261"/>
      <c r="AA867" s="1262"/>
      <c r="AB867" s="1263"/>
      <c r="AC867" s="587">
        <f t="shared" si="112"/>
        <v>0</v>
      </c>
      <c r="AE867" s="1260">
        <v>340</v>
      </c>
      <c r="AF867" s="1261"/>
      <c r="AG867" s="1262"/>
      <c r="AH867" s="1263"/>
      <c r="AI867" s="587">
        <f t="shared" si="113"/>
        <v>0</v>
      </c>
      <c r="AK867" s="1260">
        <v>340</v>
      </c>
      <c r="AL867" s="1261"/>
      <c r="AM867" s="1262"/>
      <c r="AN867" s="1263"/>
      <c r="AO867" s="587">
        <f t="shared" si="114"/>
        <v>0</v>
      </c>
      <c r="AQ867" s="1260">
        <v>340</v>
      </c>
      <c r="AR867" s="1261"/>
      <c r="AS867" s="1262"/>
      <c r="AT867" s="1263"/>
      <c r="AU867" s="587">
        <f t="shared" si="115"/>
        <v>0</v>
      </c>
      <c r="AW867" s="1260">
        <v>340</v>
      </c>
      <c r="AX867" s="1261"/>
      <c r="AY867" s="1262"/>
      <c r="AZ867" s="1263"/>
      <c r="BA867" s="587">
        <f t="shared" si="116"/>
        <v>0</v>
      </c>
    </row>
    <row r="868" spans="1:53" s="17" customFormat="1" ht="16.75" customHeight="1" outlineLevel="2">
      <c r="A868" s="1260">
        <v>341</v>
      </c>
      <c r="B868" s="1261"/>
      <c r="C868" s="1262"/>
      <c r="D868" s="1263"/>
      <c r="E868" s="587">
        <f t="shared" si="108"/>
        <v>0</v>
      </c>
      <c r="G868" s="1260">
        <v>341</v>
      </c>
      <c r="H868" s="1261"/>
      <c r="I868" s="1262"/>
      <c r="J868" s="1263"/>
      <c r="K868" s="587">
        <f t="shared" si="109"/>
        <v>0</v>
      </c>
      <c r="M868" s="1260">
        <v>341</v>
      </c>
      <c r="N868" s="1261"/>
      <c r="O868" s="1262"/>
      <c r="P868" s="1263"/>
      <c r="Q868" s="587">
        <f t="shared" si="110"/>
        <v>0</v>
      </c>
      <c r="S868" s="1260">
        <v>341</v>
      </c>
      <c r="T868" s="1261"/>
      <c r="U868" s="1262"/>
      <c r="V868" s="1263"/>
      <c r="W868" s="587">
        <f t="shared" si="111"/>
        <v>0</v>
      </c>
      <c r="Y868" s="1260">
        <v>341</v>
      </c>
      <c r="Z868" s="1261"/>
      <c r="AA868" s="1262"/>
      <c r="AB868" s="1263"/>
      <c r="AC868" s="587">
        <f t="shared" si="112"/>
        <v>0</v>
      </c>
      <c r="AE868" s="1260">
        <v>341</v>
      </c>
      <c r="AF868" s="1261"/>
      <c r="AG868" s="1262"/>
      <c r="AH868" s="1263"/>
      <c r="AI868" s="587">
        <f t="shared" si="113"/>
        <v>0</v>
      </c>
      <c r="AK868" s="1260">
        <v>341</v>
      </c>
      <c r="AL868" s="1261"/>
      <c r="AM868" s="1262"/>
      <c r="AN868" s="1263"/>
      <c r="AO868" s="587">
        <f t="shared" si="114"/>
        <v>0</v>
      </c>
      <c r="AQ868" s="1260">
        <v>341</v>
      </c>
      <c r="AR868" s="1261"/>
      <c r="AS868" s="1262"/>
      <c r="AT868" s="1263"/>
      <c r="AU868" s="587">
        <f t="shared" si="115"/>
        <v>0</v>
      </c>
      <c r="AW868" s="1260">
        <v>341</v>
      </c>
      <c r="AX868" s="1261"/>
      <c r="AY868" s="1262"/>
      <c r="AZ868" s="1263"/>
      <c r="BA868" s="587">
        <f t="shared" si="116"/>
        <v>0</v>
      </c>
    </row>
    <row r="869" spans="1:53" s="17" customFormat="1" ht="16.75" customHeight="1" outlineLevel="2">
      <c r="A869" s="1260">
        <v>342</v>
      </c>
      <c r="B869" s="1261"/>
      <c r="C869" s="1262"/>
      <c r="D869" s="1263"/>
      <c r="E869" s="587">
        <f t="shared" si="108"/>
        <v>0</v>
      </c>
      <c r="G869" s="1260">
        <v>342</v>
      </c>
      <c r="H869" s="1261"/>
      <c r="I869" s="1262"/>
      <c r="J869" s="1263"/>
      <c r="K869" s="587">
        <f t="shared" si="109"/>
        <v>0</v>
      </c>
      <c r="M869" s="1260">
        <v>342</v>
      </c>
      <c r="N869" s="1261"/>
      <c r="O869" s="1262"/>
      <c r="P869" s="1263"/>
      <c r="Q869" s="587">
        <f t="shared" si="110"/>
        <v>0</v>
      </c>
      <c r="S869" s="1260">
        <v>342</v>
      </c>
      <c r="T869" s="1261"/>
      <c r="U869" s="1262"/>
      <c r="V869" s="1263"/>
      <c r="W869" s="587">
        <f t="shared" si="111"/>
        <v>0</v>
      </c>
      <c r="Y869" s="1260">
        <v>342</v>
      </c>
      <c r="Z869" s="1261"/>
      <c r="AA869" s="1262"/>
      <c r="AB869" s="1263"/>
      <c r="AC869" s="587">
        <f t="shared" si="112"/>
        <v>0</v>
      </c>
      <c r="AE869" s="1260">
        <v>342</v>
      </c>
      <c r="AF869" s="1261"/>
      <c r="AG869" s="1262"/>
      <c r="AH869" s="1263"/>
      <c r="AI869" s="587">
        <f t="shared" si="113"/>
        <v>0</v>
      </c>
      <c r="AK869" s="1260">
        <v>342</v>
      </c>
      <c r="AL869" s="1261"/>
      <c r="AM869" s="1262"/>
      <c r="AN869" s="1263"/>
      <c r="AO869" s="587">
        <f t="shared" si="114"/>
        <v>0</v>
      </c>
      <c r="AQ869" s="1260">
        <v>342</v>
      </c>
      <c r="AR869" s="1261"/>
      <c r="AS869" s="1262"/>
      <c r="AT869" s="1263"/>
      <c r="AU869" s="587">
        <f t="shared" si="115"/>
        <v>0</v>
      </c>
      <c r="AW869" s="1260">
        <v>342</v>
      </c>
      <c r="AX869" s="1261"/>
      <c r="AY869" s="1262"/>
      <c r="AZ869" s="1263"/>
      <c r="BA869" s="587">
        <f t="shared" si="116"/>
        <v>0</v>
      </c>
    </row>
    <row r="870" spans="1:53" s="17" customFormat="1" ht="16.75" customHeight="1" outlineLevel="2">
      <c r="A870" s="1260">
        <v>343</v>
      </c>
      <c r="B870" s="1261"/>
      <c r="C870" s="1262"/>
      <c r="D870" s="1263"/>
      <c r="E870" s="587">
        <f t="shared" si="108"/>
        <v>0</v>
      </c>
      <c r="G870" s="1260">
        <v>343</v>
      </c>
      <c r="H870" s="1261"/>
      <c r="I870" s="1262"/>
      <c r="J870" s="1263"/>
      <c r="K870" s="587">
        <f t="shared" si="109"/>
        <v>0</v>
      </c>
      <c r="M870" s="1260">
        <v>343</v>
      </c>
      <c r="N870" s="1261"/>
      <c r="O870" s="1262"/>
      <c r="P870" s="1263"/>
      <c r="Q870" s="587">
        <f t="shared" si="110"/>
        <v>0</v>
      </c>
      <c r="S870" s="1260">
        <v>343</v>
      </c>
      <c r="T870" s="1261"/>
      <c r="U870" s="1262"/>
      <c r="V870" s="1263"/>
      <c r="W870" s="587">
        <f t="shared" si="111"/>
        <v>0</v>
      </c>
      <c r="Y870" s="1260">
        <v>343</v>
      </c>
      <c r="Z870" s="1261"/>
      <c r="AA870" s="1262"/>
      <c r="AB870" s="1263"/>
      <c r="AC870" s="587">
        <f t="shared" si="112"/>
        <v>0</v>
      </c>
      <c r="AE870" s="1260">
        <v>343</v>
      </c>
      <c r="AF870" s="1261"/>
      <c r="AG870" s="1262"/>
      <c r="AH870" s="1263"/>
      <c r="AI870" s="587">
        <f t="shared" si="113"/>
        <v>0</v>
      </c>
      <c r="AK870" s="1260">
        <v>343</v>
      </c>
      <c r="AL870" s="1261"/>
      <c r="AM870" s="1262"/>
      <c r="AN870" s="1263"/>
      <c r="AO870" s="587">
        <f t="shared" si="114"/>
        <v>0</v>
      </c>
      <c r="AQ870" s="1260">
        <v>343</v>
      </c>
      <c r="AR870" s="1261"/>
      <c r="AS870" s="1262"/>
      <c r="AT870" s="1263"/>
      <c r="AU870" s="587">
        <f t="shared" si="115"/>
        <v>0</v>
      </c>
      <c r="AW870" s="1260">
        <v>343</v>
      </c>
      <c r="AX870" s="1261"/>
      <c r="AY870" s="1262"/>
      <c r="AZ870" s="1263"/>
      <c r="BA870" s="587">
        <f t="shared" si="116"/>
        <v>0</v>
      </c>
    </row>
    <row r="871" spans="1:53" s="17" customFormat="1" ht="16.75" customHeight="1" outlineLevel="2">
      <c r="A871" s="1260">
        <v>344</v>
      </c>
      <c r="B871" s="1261"/>
      <c r="C871" s="1262"/>
      <c r="D871" s="1263"/>
      <c r="E871" s="587">
        <f t="shared" si="108"/>
        <v>0</v>
      </c>
      <c r="G871" s="1260">
        <v>344</v>
      </c>
      <c r="H871" s="1261"/>
      <c r="I871" s="1262"/>
      <c r="J871" s="1263"/>
      <c r="K871" s="587">
        <f t="shared" si="109"/>
        <v>0</v>
      </c>
      <c r="M871" s="1260">
        <v>344</v>
      </c>
      <c r="N871" s="1261"/>
      <c r="O871" s="1262"/>
      <c r="P871" s="1263"/>
      <c r="Q871" s="587">
        <f t="shared" si="110"/>
        <v>0</v>
      </c>
      <c r="S871" s="1260">
        <v>344</v>
      </c>
      <c r="T871" s="1261"/>
      <c r="U871" s="1262"/>
      <c r="V871" s="1263"/>
      <c r="W871" s="587">
        <f t="shared" si="111"/>
        <v>0</v>
      </c>
      <c r="Y871" s="1260">
        <v>344</v>
      </c>
      <c r="Z871" s="1261"/>
      <c r="AA871" s="1262"/>
      <c r="AB871" s="1263"/>
      <c r="AC871" s="587">
        <f t="shared" si="112"/>
        <v>0</v>
      </c>
      <c r="AE871" s="1260">
        <v>344</v>
      </c>
      <c r="AF871" s="1261"/>
      <c r="AG871" s="1262"/>
      <c r="AH871" s="1263"/>
      <c r="AI871" s="587">
        <f t="shared" si="113"/>
        <v>0</v>
      </c>
      <c r="AK871" s="1260">
        <v>344</v>
      </c>
      <c r="AL871" s="1261"/>
      <c r="AM871" s="1262"/>
      <c r="AN871" s="1263"/>
      <c r="AO871" s="587">
        <f t="shared" si="114"/>
        <v>0</v>
      </c>
      <c r="AQ871" s="1260">
        <v>344</v>
      </c>
      <c r="AR871" s="1261"/>
      <c r="AS871" s="1262"/>
      <c r="AT871" s="1263"/>
      <c r="AU871" s="587">
        <f t="shared" si="115"/>
        <v>0</v>
      </c>
      <c r="AW871" s="1260">
        <v>344</v>
      </c>
      <c r="AX871" s="1261"/>
      <c r="AY871" s="1262"/>
      <c r="AZ871" s="1263"/>
      <c r="BA871" s="587">
        <f t="shared" si="116"/>
        <v>0</v>
      </c>
    </row>
    <row r="872" spans="1:53" s="17" customFormat="1" ht="16.75" customHeight="1" outlineLevel="2">
      <c r="A872" s="1260">
        <v>345</v>
      </c>
      <c r="B872" s="1261"/>
      <c r="C872" s="1262"/>
      <c r="D872" s="1263"/>
      <c r="E872" s="587">
        <f t="shared" si="108"/>
        <v>0</v>
      </c>
      <c r="G872" s="1260">
        <v>345</v>
      </c>
      <c r="H872" s="1261"/>
      <c r="I872" s="1262"/>
      <c r="J872" s="1263"/>
      <c r="K872" s="587">
        <f t="shared" si="109"/>
        <v>0</v>
      </c>
      <c r="M872" s="1260">
        <v>345</v>
      </c>
      <c r="N872" s="1261"/>
      <c r="O872" s="1262"/>
      <c r="P872" s="1263"/>
      <c r="Q872" s="587">
        <f t="shared" si="110"/>
        <v>0</v>
      </c>
      <c r="S872" s="1260">
        <v>345</v>
      </c>
      <c r="T872" s="1261"/>
      <c r="U872" s="1262"/>
      <c r="V872" s="1263"/>
      <c r="W872" s="587">
        <f t="shared" si="111"/>
        <v>0</v>
      </c>
      <c r="Y872" s="1260">
        <v>345</v>
      </c>
      <c r="Z872" s="1261"/>
      <c r="AA872" s="1262"/>
      <c r="AB872" s="1263"/>
      <c r="AC872" s="587">
        <f t="shared" si="112"/>
        <v>0</v>
      </c>
      <c r="AE872" s="1260">
        <v>345</v>
      </c>
      <c r="AF872" s="1261"/>
      <c r="AG872" s="1262"/>
      <c r="AH872" s="1263"/>
      <c r="AI872" s="587">
        <f t="shared" si="113"/>
        <v>0</v>
      </c>
      <c r="AK872" s="1260">
        <v>345</v>
      </c>
      <c r="AL872" s="1261"/>
      <c r="AM872" s="1262"/>
      <c r="AN872" s="1263"/>
      <c r="AO872" s="587">
        <f t="shared" si="114"/>
        <v>0</v>
      </c>
      <c r="AQ872" s="1260">
        <v>345</v>
      </c>
      <c r="AR872" s="1261"/>
      <c r="AS872" s="1262"/>
      <c r="AT872" s="1263"/>
      <c r="AU872" s="587">
        <f t="shared" si="115"/>
        <v>0</v>
      </c>
      <c r="AW872" s="1260">
        <v>345</v>
      </c>
      <c r="AX872" s="1261"/>
      <c r="AY872" s="1262"/>
      <c r="AZ872" s="1263"/>
      <c r="BA872" s="587">
        <f t="shared" si="116"/>
        <v>0</v>
      </c>
    </row>
    <row r="873" spans="1:53" s="17" customFormat="1" ht="16.75" customHeight="1" outlineLevel="2">
      <c r="A873" s="1260">
        <v>346</v>
      </c>
      <c r="B873" s="1261"/>
      <c r="C873" s="1262"/>
      <c r="D873" s="1263"/>
      <c r="E873" s="587">
        <f t="shared" si="108"/>
        <v>0</v>
      </c>
      <c r="G873" s="1260">
        <v>346</v>
      </c>
      <c r="H873" s="1261"/>
      <c r="I873" s="1262"/>
      <c r="J873" s="1263"/>
      <c r="K873" s="587">
        <f t="shared" si="109"/>
        <v>0</v>
      </c>
      <c r="M873" s="1260">
        <v>346</v>
      </c>
      <c r="N873" s="1261"/>
      <c r="O873" s="1262"/>
      <c r="P873" s="1263"/>
      <c r="Q873" s="587">
        <f t="shared" si="110"/>
        <v>0</v>
      </c>
      <c r="S873" s="1260">
        <v>346</v>
      </c>
      <c r="T873" s="1261"/>
      <c r="U873" s="1262"/>
      <c r="V873" s="1263"/>
      <c r="W873" s="587">
        <f t="shared" si="111"/>
        <v>0</v>
      </c>
      <c r="Y873" s="1260">
        <v>346</v>
      </c>
      <c r="Z873" s="1261"/>
      <c r="AA873" s="1262"/>
      <c r="AB873" s="1263"/>
      <c r="AC873" s="587">
        <f t="shared" si="112"/>
        <v>0</v>
      </c>
      <c r="AE873" s="1260">
        <v>346</v>
      </c>
      <c r="AF873" s="1261"/>
      <c r="AG873" s="1262"/>
      <c r="AH873" s="1263"/>
      <c r="AI873" s="587">
        <f t="shared" si="113"/>
        <v>0</v>
      </c>
      <c r="AK873" s="1260">
        <v>346</v>
      </c>
      <c r="AL873" s="1261"/>
      <c r="AM873" s="1262"/>
      <c r="AN873" s="1263"/>
      <c r="AO873" s="587">
        <f t="shared" si="114"/>
        <v>0</v>
      </c>
      <c r="AQ873" s="1260">
        <v>346</v>
      </c>
      <c r="AR873" s="1261"/>
      <c r="AS873" s="1262"/>
      <c r="AT873" s="1263"/>
      <c r="AU873" s="587">
        <f t="shared" si="115"/>
        <v>0</v>
      </c>
      <c r="AW873" s="1260">
        <v>346</v>
      </c>
      <c r="AX873" s="1261"/>
      <c r="AY873" s="1262"/>
      <c r="AZ873" s="1263"/>
      <c r="BA873" s="587">
        <f t="shared" si="116"/>
        <v>0</v>
      </c>
    </row>
    <row r="874" spans="1:53" s="17" customFormat="1" ht="16.75" customHeight="1" outlineLevel="2">
      <c r="A874" s="1260">
        <v>347</v>
      </c>
      <c r="B874" s="1261"/>
      <c r="C874" s="1262"/>
      <c r="D874" s="1263"/>
      <c r="E874" s="587">
        <f t="shared" si="108"/>
        <v>0</v>
      </c>
      <c r="G874" s="1260">
        <v>347</v>
      </c>
      <c r="H874" s="1261"/>
      <c r="I874" s="1262"/>
      <c r="J874" s="1263"/>
      <c r="K874" s="587">
        <f t="shared" si="109"/>
        <v>0</v>
      </c>
      <c r="M874" s="1260">
        <v>347</v>
      </c>
      <c r="N874" s="1261"/>
      <c r="O874" s="1262"/>
      <c r="P874" s="1263"/>
      <c r="Q874" s="587">
        <f t="shared" si="110"/>
        <v>0</v>
      </c>
      <c r="S874" s="1260">
        <v>347</v>
      </c>
      <c r="T874" s="1261"/>
      <c r="U874" s="1262"/>
      <c r="V874" s="1263"/>
      <c r="W874" s="587">
        <f t="shared" si="111"/>
        <v>0</v>
      </c>
      <c r="Y874" s="1260">
        <v>347</v>
      </c>
      <c r="Z874" s="1261"/>
      <c r="AA874" s="1262"/>
      <c r="AB874" s="1263"/>
      <c r="AC874" s="587">
        <f t="shared" si="112"/>
        <v>0</v>
      </c>
      <c r="AE874" s="1260">
        <v>347</v>
      </c>
      <c r="AF874" s="1261"/>
      <c r="AG874" s="1262"/>
      <c r="AH874" s="1263"/>
      <c r="AI874" s="587">
        <f t="shared" si="113"/>
        <v>0</v>
      </c>
      <c r="AK874" s="1260">
        <v>347</v>
      </c>
      <c r="AL874" s="1261"/>
      <c r="AM874" s="1262"/>
      <c r="AN874" s="1263"/>
      <c r="AO874" s="587">
        <f t="shared" si="114"/>
        <v>0</v>
      </c>
      <c r="AQ874" s="1260">
        <v>347</v>
      </c>
      <c r="AR874" s="1261"/>
      <c r="AS874" s="1262"/>
      <c r="AT874" s="1263"/>
      <c r="AU874" s="587">
        <f t="shared" si="115"/>
        <v>0</v>
      </c>
      <c r="AW874" s="1260">
        <v>347</v>
      </c>
      <c r="AX874" s="1261"/>
      <c r="AY874" s="1262"/>
      <c r="AZ874" s="1263"/>
      <c r="BA874" s="587">
        <f t="shared" si="116"/>
        <v>0</v>
      </c>
    </row>
    <row r="875" spans="1:53" s="17" customFormat="1" ht="16.75" customHeight="1" outlineLevel="2">
      <c r="A875" s="1260">
        <v>348</v>
      </c>
      <c r="B875" s="1261"/>
      <c r="C875" s="1262"/>
      <c r="D875" s="1263"/>
      <c r="E875" s="587">
        <f t="shared" si="108"/>
        <v>0</v>
      </c>
      <c r="G875" s="1260">
        <v>348</v>
      </c>
      <c r="H875" s="1261"/>
      <c r="I875" s="1262"/>
      <c r="J875" s="1263"/>
      <c r="K875" s="587">
        <f t="shared" si="109"/>
        <v>0</v>
      </c>
      <c r="M875" s="1260">
        <v>348</v>
      </c>
      <c r="N875" s="1261"/>
      <c r="O875" s="1262"/>
      <c r="P875" s="1263"/>
      <c r="Q875" s="587">
        <f t="shared" si="110"/>
        <v>0</v>
      </c>
      <c r="S875" s="1260">
        <v>348</v>
      </c>
      <c r="T875" s="1261"/>
      <c r="U875" s="1262"/>
      <c r="V875" s="1263"/>
      <c r="W875" s="587">
        <f t="shared" si="111"/>
        <v>0</v>
      </c>
      <c r="Y875" s="1260">
        <v>348</v>
      </c>
      <c r="Z875" s="1261"/>
      <c r="AA875" s="1262"/>
      <c r="AB875" s="1263"/>
      <c r="AC875" s="587">
        <f t="shared" si="112"/>
        <v>0</v>
      </c>
      <c r="AE875" s="1260">
        <v>348</v>
      </c>
      <c r="AF875" s="1261"/>
      <c r="AG875" s="1262"/>
      <c r="AH875" s="1263"/>
      <c r="AI875" s="587">
        <f t="shared" si="113"/>
        <v>0</v>
      </c>
      <c r="AK875" s="1260">
        <v>348</v>
      </c>
      <c r="AL875" s="1261"/>
      <c r="AM875" s="1262"/>
      <c r="AN875" s="1263"/>
      <c r="AO875" s="587">
        <f t="shared" si="114"/>
        <v>0</v>
      </c>
      <c r="AQ875" s="1260">
        <v>348</v>
      </c>
      <c r="AR875" s="1261"/>
      <c r="AS875" s="1262"/>
      <c r="AT875" s="1263"/>
      <c r="AU875" s="587">
        <f t="shared" si="115"/>
        <v>0</v>
      </c>
      <c r="AW875" s="1260">
        <v>348</v>
      </c>
      <c r="AX875" s="1261"/>
      <c r="AY875" s="1262"/>
      <c r="AZ875" s="1263"/>
      <c r="BA875" s="587">
        <f t="shared" si="116"/>
        <v>0</v>
      </c>
    </row>
    <row r="876" spans="1:53" s="17" customFormat="1" ht="16.75" customHeight="1" outlineLevel="2">
      <c r="A876" s="1260">
        <v>349</v>
      </c>
      <c r="B876" s="1261"/>
      <c r="C876" s="1262"/>
      <c r="D876" s="1263"/>
      <c r="E876" s="587">
        <f t="shared" si="108"/>
        <v>0</v>
      </c>
      <c r="G876" s="1260">
        <v>349</v>
      </c>
      <c r="H876" s="1261"/>
      <c r="I876" s="1262"/>
      <c r="J876" s="1263"/>
      <c r="K876" s="587">
        <f t="shared" si="109"/>
        <v>0</v>
      </c>
      <c r="M876" s="1260">
        <v>349</v>
      </c>
      <c r="N876" s="1261"/>
      <c r="O876" s="1262"/>
      <c r="P876" s="1263"/>
      <c r="Q876" s="587">
        <f t="shared" si="110"/>
        <v>0</v>
      </c>
      <c r="S876" s="1260">
        <v>349</v>
      </c>
      <c r="T876" s="1261"/>
      <c r="U876" s="1262"/>
      <c r="V876" s="1263"/>
      <c r="W876" s="587">
        <f t="shared" si="111"/>
        <v>0</v>
      </c>
      <c r="Y876" s="1260">
        <v>349</v>
      </c>
      <c r="Z876" s="1261"/>
      <c r="AA876" s="1262"/>
      <c r="AB876" s="1263"/>
      <c r="AC876" s="587">
        <f t="shared" si="112"/>
        <v>0</v>
      </c>
      <c r="AE876" s="1260">
        <v>349</v>
      </c>
      <c r="AF876" s="1261"/>
      <c r="AG876" s="1262"/>
      <c r="AH876" s="1263"/>
      <c r="AI876" s="587">
        <f t="shared" si="113"/>
        <v>0</v>
      </c>
      <c r="AK876" s="1260">
        <v>349</v>
      </c>
      <c r="AL876" s="1261"/>
      <c r="AM876" s="1262"/>
      <c r="AN876" s="1263"/>
      <c r="AO876" s="587">
        <f t="shared" si="114"/>
        <v>0</v>
      </c>
      <c r="AQ876" s="1260">
        <v>349</v>
      </c>
      <c r="AR876" s="1261"/>
      <c r="AS876" s="1262"/>
      <c r="AT876" s="1263"/>
      <c r="AU876" s="587">
        <f t="shared" si="115"/>
        <v>0</v>
      </c>
      <c r="AW876" s="1260">
        <v>349</v>
      </c>
      <c r="AX876" s="1261"/>
      <c r="AY876" s="1262"/>
      <c r="AZ876" s="1263"/>
      <c r="BA876" s="587">
        <f t="shared" si="116"/>
        <v>0</v>
      </c>
    </row>
    <row r="877" spans="1:53" s="17" customFormat="1" ht="16.75" customHeight="1" outlineLevel="2">
      <c r="A877" s="1260">
        <v>350</v>
      </c>
      <c r="B877" s="1261"/>
      <c r="C877" s="1262"/>
      <c r="D877" s="1263"/>
      <c r="E877" s="587">
        <f t="shared" si="108"/>
        <v>0</v>
      </c>
      <c r="G877" s="1260">
        <v>350</v>
      </c>
      <c r="H877" s="1261"/>
      <c r="I877" s="1262"/>
      <c r="J877" s="1263"/>
      <c r="K877" s="587">
        <f t="shared" si="109"/>
        <v>0</v>
      </c>
      <c r="M877" s="1260">
        <v>350</v>
      </c>
      <c r="N877" s="1261"/>
      <c r="O877" s="1262"/>
      <c r="P877" s="1263"/>
      <c r="Q877" s="587">
        <f t="shared" si="110"/>
        <v>0</v>
      </c>
      <c r="S877" s="1260">
        <v>350</v>
      </c>
      <c r="T877" s="1261"/>
      <c r="U877" s="1262"/>
      <c r="V877" s="1263"/>
      <c r="W877" s="587">
        <f t="shared" si="111"/>
        <v>0</v>
      </c>
      <c r="Y877" s="1260">
        <v>350</v>
      </c>
      <c r="Z877" s="1261"/>
      <c r="AA877" s="1262"/>
      <c r="AB877" s="1263"/>
      <c r="AC877" s="587">
        <f t="shared" si="112"/>
        <v>0</v>
      </c>
      <c r="AE877" s="1260">
        <v>350</v>
      </c>
      <c r="AF877" s="1261"/>
      <c r="AG877" s="1262"/>
      <c r="AH877" s="1263"/>
      <c r="AI877" s="587">
        <f t="shared" si="113"/>
        <v>0</v>
      </c>
      <c r="AK877" s="1260">
        <v>350</v>
      </c>
      <c r="AL877" s="1261"/>
      <c r="AM877" s="1262"/>
      <c r="AN877" s="1263"/>
      <c r="AO877" s="587">
        <f t="shared" si="114"/>
        <v>0</v>
      </c>
      <c r="AQ877" s="1260">
        <v>350</v>
      </c>
      <c r="AR877" s="1261"/>
      <c r="AS877" s="1262"/>
      <c r="AT877" s="1263"/>
      <c r="AU877" s="587">
        <f t="shared" si="115"/>
        <v>0</v>
      </c>
      <c r="AW877" s="1260">
        <v>350</v>
      </c>
      <c r="AX877" s="1261"/>
      <c r="AY877" s="1262"/>
      <c r="AZ877" s="1263"/>
      <c r="BA877" s="587">
        <f t="shared" si="116"/>
        <v>0</v>
      </c>
    </row>
    <row r="878" spans="1:53" s="17" customFormat="1" ht="16.75" customHeight="1" outlineLevel="2">
      <c r="A878" s="1260">
        <v>351</v>
      </c>
      <c r="B878" s="1261"/>
      <c r="C878" s="1262"/>
      <c r="D878" s="1263"/>
      <c r="E878" s="587">
        <f t="shared" si="108"/>
        <v>0</v>
      </c>
      <c r="G878" s="1260">
        <v>351</v>
      </c>
      <c r="H878" s="1261"/>
      <c r="I878" s="1262"/>
      <c r="J878" s="1263"/>
      <c r="K878" s="587">
        <f t="shared" si="109"/>
        <v>0</v>
      </c>
      <c r="M878" s="1260">
        <v>351</v>
      </c>
      <c r="N878" s="1261"/>
      <c r="O878" s="1262"/>
      <c r="P878" s="1263"/>
      <c r="Q878" s="587">
        <f t="shared" si="110"/>
        <v>0</v>
      </c>
      <c r="S878" s="1260">
        <v>351</v>
      </c>
      <c r="T878" s="1261"/>
      <c r="U878" s="1262"/>
      <c r="V878" s="1263"/>
      <c r="W878" s="587">
        <f t="shared" si="111"/>
        <v>0</v>
      </c>
      <c r="Y878" s="1260">
        <v>351</v>
      </c>
      <c r="Z878" s="1261"/>
      <c r="AA878" s="1262"/>
      <c r="AB878" s="1263"/>
      <c r="AC878" s="587">
        <f t="shared" si="112"/>
        <v>0</v>
      </c>
      <c r="AE878" s="1260">
        <v>351</v>
      </c>
      <c r="AF878" s="1261"/>
      <c r="AG878" s="1262"/>
      <c r="AH878" s="1263"/>
      <c r="AI878" s="587">
        <f t="shared" si="113"/>
        <v>0</v>
      </c>
      <c r="AK878" s="1260">
        <v>351</v>
      </c>
      <c r="AL878" s="1261"/>
      <c r="AM878" s="1262"/>
      <c r="AN878" s="1263"/>
      <c r="AO878" s="587">
        <f t="shared" si="114"/>
        <v>0</v>
      </c>
      <c r="AQ878" s="1260">
        <v>351</v>
      </c>
      <c r="AR878" s="1261"/>
      <c r="AS878" s="1262"/>
      <c r="AT878" s="1263"/>
      <c r="AU878" s="587">
        <f t="shared" si="115"/>
        <v>0</v>
      </c>
      <c r="AW878" s="1260">
        <v>351</v>
      </c>
      <c r="AX878" s="1261"/>
      <c r="AY878" s="1262"/>
      <c r="AZ878" s="1263"/>
      <c r="BA878" s="587">
        <f t="shared" si="116"/>
        <v>0</v>
      </c>
    </row>
    <row r="879" spans="1:53" s="17" customFormat="1" ht="16.75" customHeight="1" outlineLevel="2">
      <c r="A879" s="1260">
        <v>352</v>
      </c>
      <c r="B879" s="1261"/>
      <c r="C879" s="1262"/>
      <c r="D879" s="1263"/>
      <c r="E879" s="587">
        <f t="shared" si="108"/>
        <v>0</v>
      </c>
      <c r="G879" s="1260">
        <v>352</v>
      </c>
      <c r="H879" s="1261"/>
      <c r="I879" s="1262"/>
      <c r="J879" s="1263"/>
      <c r="K879" s="587">
        <f t="shared" si="109"/>
        <v>0</v>
      </c>
      <c r="M879" s="1260">
        <v>352</v>
      </c>
      <c r="N879" s="1261"/>
      <c r="O879" s="1262"/>
      <c r="P879" s="1263"/>
      <c r="Q879" s="587">
        <f t="shared" si="110"/>
        <v>0</v>
      </c>
      <c r="S879" s="1260">
        <v>352</v>
      </c>
      <c r="T879" s="1261"/>
      <c r="U879" s="1262"/>
      <c r="V879" s="1263"/>
      <c r="W879" s="587">
        <f t="shared" si="111"/>
        <v>0</v>
      </c>
      <c r="Y879" s="1260">
        <v>352</v>
      </c>
      <c r="Z879" s="1261"/>
      <c r="AA879" s="1262"/>
      <c r="AB879" s="1263"/>
      <c r="AC879" s="587">
        <f t="shared" si="112"/>
        <v>0</v>
      </c>
      <c r="AE879" s="1260">
        <v>352</v>
      </c>
      <c r="AF879" s="1261"/>
      <c r="AG879" s="1262"/>
      <c r="AH879" s="1263"/>
      <c r="AI879" s="587">
        <f t="shared" si="113"/>
        <v>0</v>
      </c>
      <c r="AK879" s="1260">
        <v>352</v>
      </c>
      <c r="AL879" s="1261"/>
      <c r="AM879" s="1262"/>
      <c r="AN879" s="1263"/>
      <c r="AO879" s="587">
        <f t="shared" si="114"/>
        <v>0</v>
      </c>
      <c r="AQ879" s="1260">
        <v>352</v>
      </c>
      <c r="AR879" s="1261"/>
      <c r="AS879" s="1262"/>
      <c r="AT879" s="1263"/>
      <c r="AU879" s="587">
        <f t="shared" si="115"/>
        <v>0</v>
      </c>
      <c r="AW879" s="1260">
        <v>352</v>
      </c>
      <c r="AX879" s="1261"/>
      <c r="AY879" s="1262"/>
      <c r="AZ879" s="1263"/>
      <c r="BA879" s="587">
        <f t="shared" si="116"/>
        <v>0</v>
      </c>
    </row>
    <row r="880" spans="1:53" s="17" customFormat="1" ht="16.75" customHeight="1" outlineLevel="2">
      <c r="A880" s="1260">
        <v>353</v>
      </c>
      <c r="B880" s="1261"/>
      <c r="C880" s="1262"/>
      <c r="D880" s="1263"/>
      <c r="E880" s="587">
        <f t="shared" si="108"/>
        <v>0</v>
      </c>
      <c r="G880" s="1260">
        <v>353</v>
      </c>
      <c r="H880" s="1261"/>
      <c r="I880" s="1262"/>
      <c r="J880" s="1263"/>
      <c r="K880" s="587">
        <f t="shared" si="109"/>
        <v>0</v>
      </c>
      <c r="M880" s="1260">
        <v>353</v>
      </c>
      <c r="N880" s="1261"/>
      <c r="O880" s="1262"/>
      <c r="P880" s="1263"/>
      <c r="Q880" s="587">
        <f t="shared" si="110"/>
        <v>0</v>
      </c>
      <c r="S880" s="1260">
        <v>353</v>
      </c>
      <c r="T880" s="1261"/>
      <c r="U880" s="1262"/>
      <c r="V880" s="1263"/>
      <c r="W880" s="587">
        <f t="shared" si="111"/>
        <v>0</v>
      </c>
      <c r="Y880" s="1260">
        <v>353</v>
      </c>
      <c r="Z880" s="1261"/>
      <c r="AA880" s="1262"/>
      <c r="AB880" s="1263"/>
      <c r="AC880" s="587">
        <f t="shared" si="112"/>
        <v>0</v>
      </c>
      <c r="AE880" s="1260">
        <v>353</v>
      </c>
      <c r="AF880" s="1261"/>
      <c r="AG880" s="1262"/>
      <c r="AH880" s="1263"/>
      <c r="AI880" s="587">
        <f t="shared" si="113"/>
        <v>0</v>
      </c>
      <c r="AK880" s="1260">
        <v>353</v>
      </c>
      <c r="AL880" s="1261"/>
      <c r="AM880" s="1262"/>
      <c r="AN880" s="1263"/>
      <c r="AO880" s="587">
        <f t="shared" si="114"/>
        <v>0</v>
      </c>
      <c r="AQ880" s="1260">
        <v>353</v>
      </c>
      <c r="AR880" s="1261"/>
      <c r="AS880" s="1262"/>
      <c r="AT880" s="1263"/>
      <c r="AU880" s="587">
        <f t="shared" si="115"/>
        <v>0</v>
      </c>
      <c r="AW880" s="1260">
        <v>353</v>
      </c>
      <c r="AX880" s="1261"/>
      <c r="AY880" s="1262"/>
      <c r="AZ880" s="1263"/>
      <c r="BA880" s="587">
        <f t="shared" si="116"/>
        <v>0</v>
      </c>
    </row>
    <row r="881" spans="1:53" s="17" customFormat="1" ht="16.75" customHeight="1" outlineLevel="2">
      <c r="A881" s="1260">
        <v>354</v>
      </c>
      <c r="B881" s="1261"/>
      <c r="C881" s="1262"/>
      <c r="D881" s="1263"/>
      <c r="E881" s="587">
        <f t="shared" si="108"/>
        <v>0</v>
      </c>
      <c r="G881" s="1260">
        <v>354</v>
      </c>
      <c r="H881" s="1261"/>
      <c r="I881" s="1262"/>
      <c r="J881" s="1263"/>
      <c r="K881" s="587">
        <f t="shared" si="109"/>
        <v>0</v>
      </c>
      <c r="M881" s="1260">
        <v>354</v>
      </c>
      <c r="N881" s="1261"/>
      <c r="O881" s="1262"/>
      <c r="P881" s="1263"/>
      <c r="Q881" s="587">
        <f t="shared" si="110"/>
        <v>0</v>
      </c>
      <c r="S881" s="1260">
        <v>354</v>
      </c>
      <c r="T881" s="1261"/>
      <c r="U881" s="1262"/>
      <c r="V881" s="1263"/>
      <c r="W881" s="587">
        <f t="shared" si="111"/>
        <v>0</v>
      </c>
      <c r="Y881" s="1260">
        <v>354</v>
      </c>
      <c r="Z881" s="1261"/>
      <c r="AA881" s="1262"/>
      <c r="AB881" s="1263"/>
      <c r="AC881" s="587">
        <f t="shared" si="112"/>
        <v>0</v>
      </c>
      <c r="AE881" s="1260">
        <v>354</v>
      </c>
      <c r="AF881" s="1261"/>
      <c r="AG881" s="1262"/>
      <c r="AH881" s="1263"/>
      <c r="AI881" s="587">
        <f t="shared" si="113"/>
        <v>0</v>
      </c>
      <c r="AK881" s="1260">
        <v>354</v>
      </c>
      <c r="AL881" s="1261"/>
      <c r="AM881" s="1262"/>
      <c r="AN881" s="1263"/>
      <c r="AO881" s="587">
        <f t="shared" si="114"/>
        <v>0</v>
      </c>
      <c r="AQ881" s="1260">
        <v>354</v>
      </c>
      <c r="AR881" s="1261"/>
      <c r="AS881" s="1262"/>
      <c r="AT881" s="1263"/>
      <c r="AU881" s="587">
        <f t="shared" si="115"/>
        <v>0</v>
      </c>
      <c r="AW881" s="1260">
        <v>354</v>
      </c>
      <c r="AX881" s="1261"/>
      <c r="AY881" s="1262"/>
      <c r="AZ881" s="1263"/>
      <c r="BA881" s="587">
        <f t="shared" si="116"/>
        <v>0</v>
      </c>
    </row>
    <row r="882" spans="1:53" s="17" customFormat="1" ht="16.75" customHeight="1" outlineLevel="2">
      <c r="A882" s="1260">
        <v>355</v>
      </c>
      <c r="B882" s="1261"/>
      <c r="C882" s="1262"/>
      <c r="D882" s="1263"/>
      <c r="E882" s="587">
        <f t="shared" si="108"/>
        <v>0</v>
      </c>
      <c r="G882" s="1260">
        <v>355</v>
      </c>
      <c r="H882" s="1261"/>
      <c r="I882" s="1262"/>
      <c r="J882" s="1263"/>
      <c r="K882" s="587">
        <f t="shared" si="109"/>
        <v>0</v>
      </c>
      <c r="M882" s="1260">
        <v>355</v>
      </c>
      <c r="N882" s="1261"/>
      <c r="O882" s="1262"/>
      <c r="P882" s="1263"/>
      <c r="Q882" s="587">
        <f t="shared" si="110"/>
        <v>0</v>
      </c>
      <c r="S882" s="1260">
        <v>355</v>
      </c>
      <c r="T882" s="1261"/>
      <c r="U882" s="1262"/>
      <c r="V882" s="1263"/>
      <c r="W882" s="587">
        <f t="shared" si="111"/>
        <v>0</v>
      </c>
      <c r="Y882" s="1260">
        <v>355</v>
      </c>
      <c r="Z882" s="1261"/>
      <c r="AA882" s="1262"/>
      <c r="AB882" s="1263"/>
      <c r="AC882" s="587">
        <f t="shared" si="112"/>
        <v>0</v>
      </c>
      <c r="AE882" s="1260">
        <v>355</v>
      </c>
      <c r="AF882" s="1261"/>
      <c r="AG882" s="1262"/>
      <c r="AH882" s="1263"/>
      <c r="AI882" s="587">
        <f t="shared" si="113"/>
        <v>0</v>
      </c>
      <c r="AK882" s="1260">
        <v>355</v>
      </c>
      <c r="AL882" s="1261"/>
      <c r="AM882" s="1262"/>
      <c r="AN882" s="1263"/>
      <c r="AO882" s="587">
        <f t="shared" si="114"/>
        <v>0</v>
      </c>
      <c r="AQ882" s="1260">
        <v>355</v>
      </c>
      <c r="AR882" s="1261"/>
      <c r="AS882" s="1262"/>
      <c r="AT882" s="1263"/>
      <c r="AU882" s="587">
        <f t="shared" si="115"/>
        <v>0</v>
      </c>
      <c r="AW882" s="1260">
        <v>355</v>
      </c>
      <c r="AX882" s="1261"/>
      <c r="AY882" s="1262"/>
      <c r="AZ882" s="1263"/>
      <c r="BA882" s="587">
        <f t="shared" si="116"/>
        <v>0</v>
      </c>
    </row>
    <row r="883" spans="1:53" s="17" customFormat="1" ht="16.75" customHeight="1" outlineLevel="2">
      <c r="A883" s="1260">
        <v>356</v>
      </c>
      <c r="B883" s="1261"/>
      <c r="C883" s="1262"/>
      <c r="D883" s="1263"/>
      <c r="E883" s="587">
        <f t="shared" si="108"/>
        <v>0</v>
      </c>
      <c r="G883" s="1260">
        <v>356</v>
      </c>
      <c r="H883" s="1261"/>
      <c r="I883" s="1262"/>
      <c r="J883" s="1263"/>
      <c r="K883" s="587">
        <f t="shared" si="109"/>
        <v>0</v>
      </c>
      <c r="M883" s="1260">
        <v>356</v>
      </c>
      <c r="N883" s="1261"/>
      <c r="O883" s="1262"/>
      <c r="P883" s="1263"/>
      <c r="Q883" s="587">
        <f t="shared" si="110"/>
        <v>0</v>
      </c>
      <c r="S883" s="1260">
        <v>356</v>
      </c>
      <c r="T883" s="1261"/>
      <c r="U883" s="1262"/>
      <c r="V883" s="1263"/>
      <c r="W883" s="587">
        <f t="shared" si="111"/>
        <v>0</v>
      </c>
      <c r="Y883" s="1260">
        <v>356</v>
      </c>
      <c r="Z883" s="1261"/>
      <c r="AA883" s="1262"/>
      <c r="AB883" s="1263"/>
      <c r="AC883" s="587">
        <f t="shared" si="112"/>
        <v>0</v>
      </c>
      <c r="AE883" s="1260">
        <v>356</v>
      </c>
      <c r="AF883" s="1261"/>
      <c r="AG883" s="1262"/>
      <c r="AH883" s="1263"/>
      <c r="AI883" s="587">
        <f t="shared" si="113"/>
        <v>0</v>
      </c>
      <c r="AK883" s="1260">
        <v>356</v>
      </c>
      <c r="AL883" s="1261"/>
      <c r="AM883" s="1262"/>
      <c r="AN883" s="1263"/>
      <c r="AO883" s="587">
        <f t="shared" si="114"/>
        <v>0</v>
      </c>
      <c r="AQ883" s="1260">
        <v>356</v>
      </c>
      <c r="AR883" s="1261"/>
      <c r="AS883" s="1262"/>
      <c r="AT883" s="1263"/>
      <c r="AU883" s="587">
        <f t="shared" si="115"/>
        <v>0</v>
      </c>
      <c r="AW883" s="1260">
        <v>356</v>
      </c>
      <c r="AX883" s="1261"/>
      <c r="AY883" s="1262"/>
      <c r="AZ883" s="1263"/>
      <c r="BA883" s="587">
        <f t="shared" si="116"/>
        <v>0</v>
      </c>
    </row>
    <row r="884" spans="1:53" s="17" customFormat="1" ht="16.75" customHeight="1" outlineLevel="2">
      <c r="A884" s="1260">
        <v>357</v>
      </c>
      <c r="B884" s="1261"/>
      <c r="C884" s="1262"/>
      <c r="D884" s="1263"/>
      <c r="E884" s="587">
        <f t="shared" si="108"/>
        <v>0</v>
      </c>
      <c r="G884" s="1260">
        <v>357</v>
      </c>
      <c r="H884" s="1261"/>
      <c r="I884" s="1262"/>
      <c r="J884" s="1263"/>
      <c r="K884" s="587">
        <f t="shared" si="109"/>
        <v>0</v>
      </c>
      <c r="M884" s="1260">
        <v>357</v>
      </c>
      <c r="N884" s="1261"/>
      <c r="O884" s="1262"/>
      <c r="P884" s="1263"/>
      <c r="Q884" s="587">
        <f t="shared" si="110"/>
        <v>0</v>
      </c>
      <c r="S884" s="1260">
        <v>357</v>
      </c>
      <c r="T884" s="1261"/>
      <c r="U884" s="1262"/>
      <c r="V884" s="1263"/>
      <c r="W884" s="587">
        <f t="shared" si="111"/>
        <v>0</v>
      </c>
      <c r="Y884" s="1260">
        <v>357</v>
      </c>
      <c r="Z884" s="1261"/>
      <c r="AA884" s="1262"/>
      <c r="AB884" s="1263"/>
      <c r="AC884" s="587">
        <f t="shared" si="112"/>
        <v>0</v>
      </c>
      <c r="AE884" s="1260">
        <v>357</v>
      </c>
      <c r="AF884" s="1261"/>
      <c r="AG884" s="1262"/>
      <c r="AH884" s="1263"/>
      <c r="AI884" s="587">
        <f t="shared" si="113"/>
        <v>0</v>
      </c>
      <c r="AK884" s="1260">
        <v>357</v>
      </c>
      <c r="AL884" s="1261"/>
      <c r="AM884" s="1262"/>
      <c r="AN884" s="1263"/>
      <c r="AO884" s="587">
        <f t="shared" si="114"/>
        <v>0</v>
      </c>
      <c r="AQ884" s="1260">
        <v>357</v>
      </c>
      <c r="AR884" s="1261"/>
      <c r="AS884" s="1262"/>
      <c r="AT884" s="1263"/>
      <c r="AU884" s="587">
        <f t="shared" si="115"/>
        <v>0</v>
      </c>
      <c r="AW884" s="1260">
        <v>357</v>
      </c>
      <c r="AX884" s="1261"/>
      <c r="AY884" s="1262"/>
      <c r="AZ884" s="1263"/>
      <c r="BA884" s="587">
        <f t="shared" si="116"/>
        <v>0</v>
      </c>
    </row>
    <row r="885" spans="1:53" s="17" customFormat="1" ht="16.75" customHeight="1" outlineLevel="2">
      <c r="A885" s="1260">
        <v>358</v>
      </c>
      <c r="B885" s="1261"/>
      <c r="C885" s="1262"/>
      <c r="D885" s="1263"/>
      <c r="E885" s="587">
        <f t="shared" si="108"/>
        <v>0</v>
      </c>
      <c r="G885" s="1260">
        <v>358</v>
      </c>
      <c r="H885" s="1261"/>
      <c r="I885" s="1262"/>
      <c r="J885" s="1263"/>
      <c r="K885" s="587">
        <f t="shared" si="109"/>
        <v>0</v>
      </c>
      <c r="M885" s="1260">
        <v>358</v>
      </c>
      <c r="N885" s="1261"/>
      <c r="O885" s="1262"/>
      <c r="P885" s="1263"/>
      <c r="Q885" s="587">
        <f t="shared" si="110"/>
        <v>0</v>
      </c>
      <c r="S885" s="1260">
        <v>358</v>
      </c>
      <c r="T885" s="1261"/>
      <c r="U885" s="1262"/>
      <c r="V885" s="1263"/>
      <c r="W885" s="587">
        <f t="shared" si="111"/>
        <v>0</v>
      </c>
      <c r="Y885" s="1260">
        <v>358</v>
      </c>
      <c r="Z885" s="1261"/>
      <c r="AA885" s="1262"/>
      <c r="AB885" s="1263"/>
      <c r="AC885" s="587">
        <f t="shared" si="112"/>
        <v>0</v>
      </c>
      <c r="AE885" s="1260">
        <v>358</v>
      </c>
      <c r="AF885" s="1261"/>
      <c r="AG885" s="1262"/>
      <c r="AH885" s="1263"/>
      <c r="AI885" s="587">
        <f t="shared" si="113"/>
        <v>0</v>
      </c>
      <c r="AK885" s="1260">
        <v>358</v>
      </c>
      <c r="AL885" s="1261"/>
      <c r="AM885" s="1262"/>
      <c r="AN885" s="1263"/>
      <c r="AO885" s="587">
        <f t="shared" si="114"/>
        <v>0</v>
      </c>
      <c r="AQ885" s="1260">
        <v>358</v>
      </c>
      <c r="AR885" s="1261"/>
      <c r="AS885" s="1262"/>
      <c r="AT885" s="1263"/>
      <c r="AU885" s="587">
        <f t="shared" si="115"/>
        <v>0</v>
      </c>
      <c r="AW885" s="1260">
        <v>358</v>
      </c>
      <c r="AX885" s="1261"/>
      <c r="AY885" s="1262"/>
      <c r="AZ885" s="1263"/>
      <c r="BA885" s="587">
        <f t="shared" si="116"/>
        <v>0</v>
      </c>
    </row>
    <row r="886" spans="1:53" s="17" customFormat="1" ht="16.75" customHeight="1" outlineLevel="2">
      <c r="A886" s="1260">
        <v>359</v>
      </c>
      <c r="B886" s="1261"/>
      <c r="C886" s="1262"/>
      <c r="D886" s="1263"/>
      <c r="E886" s="587">
        <f t="shared" si="108"/>
        <v>0</v>
      </c>
      <c r="G886" s="1260">
        <v>359</v>
      </c>
      <c r="H886" s="1261"/>
      <c r="I886" s="1262"/>
      <c r="J886" s="1263"/>
      <c r="K886" s="587">
        <f t="shared" si="109"/>
        <v>0</v>
      </c>
      <c r="M886" s="1260">
        <v>359</v>
      </c>
      <c r="N886" s="1261"/>
      <c r="O886" s="1262"/>
      <c r="P886" s="1263"/>
      <c r="Q886" s="587">
        <f t="shared" si="110"/>
        <v>0</v>
      </c>
      <c r="S886" s="1260">
        <v>359</v>
      </c>
      <c r="T886" s="1261"/>
      <c r="U886" s="1262"/>
      <c r="V886" s="1263"/>
      <c r="W886" s="587">
        <f t="shared" si="111"/>
        <v>0</v>
      </c>
      <c r="Y886" s="1260">
        <v>359</v>
      </c>
      <c r="Z886" s="1261"/>
      <c r="AA886" s="1262"/>
      <c r="AB886" s="1263"/>
      <c r="AC886" s="587">
        <f t="shared" si="112"/>
        <v>0</v>
      </c>
      <c r="AE886" s="1260">
        <v>359</v>
      </c>
      <c r="AF886" s="1261"/>
      <c r="AG886" s="1262"/>
      <c r="AH886" s="1263"/>
      <c r="AI886" s="587">
        <f t="shared" si="113"/>
        <v>0</v>
      </c>
      <c r="AK886" s="1260">
        <v>359</v>
      </c>
      <c r="AL886" s="1261"/>
      <c r="AM886" s="1262"/>
      <c r="AN886" s="1263"/>
      <c r="AO886" s="587">
        <f t="shared" si="114"/>
        <v>0</v>
      </c>
      <c r="AQ886" s="1260">
        <v>359</v>
      </c>
      <c r="AR886" s="1261"/>
      <c r="AS886" s="1262"/>
      <c r="AT886" s="1263"/>
      <c r="AU886" s="587">
        <f t="shared" si="115"/>
        <v>0</v>
      </c>
      <c r="AW886" s="1260">
        <v>359</v>
      </c>
      <c r="AX886" s="1261"/>
      <c r="AY886" s="1262"/>
      <c r="AZ886" s="1263"/>
      <c r="BA886" s="587">
        <f t="shared" si="116"/>
        <v>0</v>
      </c>
    </row>
    <row r="887" spans="1:53" s="17" customFormat="1" ht="16.75" customHeight="1" outlineLevel="2">
      <c r="A887" s="1260">
        <v>360</v>
      </c>
      <c r="B887" s="1261"/>
      <c r="C887" s="1262"/>
      <c r="D887" s="1263"/>
      <c r="E887" s="587">
        <f t="shared" si="108"/>
        <v>0</v>
      </c>
      <c r="G887" s="1260">
        <v>360</v>
      </c>
      <c r="H887" s="1261"/>
      <c r="I887" s="1262"/>
      <c r="J887" s="1263"/>
      <c r="K887" s="587">
        <f t="shared" si="109"/>
        <v>0</v>
      </c>
      <c r="M887" s="1260">
        <v>360</v>
      </c>
      <c r="N887" s="1261"/>
      <c r="O887" s="1262"/>
      <c r="P887" s="1263"/>
      <c r="Q887" s="587">
        <f t="shared" si="110"/>
        <v>0</v>
      </c>
      <c r="S887" s="1260">
        <v>360</v>
      </c>
      <c r="T887" s="1261"/>
      <c r="U887" s="1262"/>
      <c r="V887" s="1263"/>
      <c r="W887" s="587">
        <f t="shared" si="111"/>
        <v>0</v>
      </c>
      <c r="Y887" s="1260">
        <v>360</v>
      </c>
      <c r="Z887" s="1261"/>
      <c r="AA887" s="1262"/>
      <c r="AB887" s="1263"/>
      <c r="AC887" s="587">
        <f t="shared" si="112"/>
        <v>0</v>
      </c>
      <c r="AE887" s="1260">
        <v>360</v>
      </c>
      <c r="AF887" s="1261"/>
      <c r="AG887" s="1262"/>
      <c r="AH887" s="1263"/>
      <c r="AI887" s="587">
        <f t="shared" si="113"/>
        <v>0</v>
      </c>
      <c r="AK887" s="1260">
        <v>360</v>
      </c>
      <c r="AL887" s="1261"/>
      <c r="AM887" s="1262"/>
      <c r="AN887" s="1263"/>
      <c r="AO887" s="587">
        <f t="shared" si="114"/>
        <v>0</v>
      </c>
      <c r="AQ887" s="1260">
        <v>360</v>
      </c>
      <c r="AR887" s="1261"/>
      <c r="AS887" s="1262"/>
      <c r="AT887" s="1263"/>
      <c r="AU887" s="587">
        <f t="shared" si="115"/>
        <v>0</v>
      </c>
      <c r="AW887" s="1260">
        <v>360</v>
      </c>
      <c r="AX887" s="1261"/>
      <c r="AY887" s="1262"/>
      <c r="AZ887" s="1263"/>
      <c r="BA887" s="587">
        <f t="shared" si="116"/>
        <v>0</v>
      </c>
    </row>
    <row r="888" spans="1:53" s="17" customFormat="1" ht="16.75" customHeight="1" outlineLevel="2">
      <c r="A888" s="1260">
        <v>361</v>
      </c>
      <c r="B888" s="1261"/>
      <c r="C888" s="1262"/>
      <c r="D888" s="1263"/>
      <c r="E888" s="587">
        <f t="shared" ref="E888:E951" si="117">IF(AND(C888&gt;=D$521,C888&lt;=D$520),1,0)</f>
        <v>0</v>
      </c>
      <c r="G888" s="1260">
        <v>361</v>
      </c>
      <c r="H888" s="1261"/>
      <c r="I888" s="1262"/>
      <c r="J888" s="1263"/>
      <c r="K888" s="587">
        <f t="shared" ref="K888:K951" si="118">IF(AND(I888&gt;=J$521,I888&lt;=J$520),1,0)</f>
        <v>0</v>
      </c>
      <c r="M888" s="1260">
        <v>361</v>
      </c>
      <c r="N888" s="1261"/>
      <c r="O888" s="1262"/>
      <c r="P888" s="1263"/>
      <c r="Q888" s="587">
        <f t="shared" ref="Q888:Q951" si="119">IF(AND(O888&gt;=P$521,O888&lt;=P$520),1,0)</f>
        <v>0</v>
      </c>
      <c r="S888" s="1260">
        <v>361</v>
      </c>
      <c r="T888" s="1261"/>
      <c r="U888" s="1262"/>
      <c r="V888" s="1263"/>
      <c r="W888" s="587">
        <f t="shared" ref="W888:W951" si="120">IF(AND(U888&gt;=V$521,U888&lt;=V$520),1,0)</f>
        <v>0</v>
      </c>
      <c r="Y888" s="1260">
        <v>361</v>
      </c>
      <c r="Z888" s="1261"/>
      <c r="AA888" s="1262"/>
      <c r="AB888" s="1263"/>
      <c r="AC888" s="587">
        <f t="shared" ref="AC888:AC951" si="121">IF(AND(AA888&gt;=AB$521,AA888&lt;=AB$520),1,0)</f>
        <v>0</v>
      </c>
      <c r="AE888" s="1260">
        <v>361</v>
      </c>
      <c r="AF888" s="1261"/>
      <c r="AG888" s="1262"/>
      <c r="AH888" s="1263"/>
      <c r="AI888" s="587">
        <f t="shared" ref="AI888:AI951" si="122">IF(AND(AG888&gt;=AH$521,AG888&lt;=AH$520),1,0)</f>
        <v>0</v>
      </c>
      <c r="AK888" s="1260">
        <v>361</v>
      </c>
      <c r="AL888" s="1261"/>
      <c r="AM888" s="1262"/>
      <c r="AN888" s="1263"/>
      <c r="AO888" s="587">
        <f t="shared" ref="AO888:AO951" si="123">IF(AND(AM888&gt;=AN$521,AM888&lt;=AN$520),1,0)</f>
        <v>0</v>
      </c>
      <c r="AQ888" s="1260">
        <v>361</v>
      </c>
      <c r="AR888" s="1261"/>
      <c r="AS888" s="1262"/>
      <c r="AT888" s="1263"/>
      <c r="AU888" s="587">
        <f t="shared" ref="AU888:AU951" si="124">IF(AND(AS888&gt;=AT$521,AS888&lt;=AT$520),1,0)</f>
        <v>0</v>
      </c>
      <c r="AW888" s="1260">
        <v>361</v>
      </c>
      <c r="AX888" s="1261"/>
      <c r="AY888" s="1262"/>
      <c r="AZ888" s="1263"/>
      <c r="BA888" s="587">
        <f t="shared" ref="BA888:BA951" si="125">IF(AND(AY888&gt;=AZ$521,AY888&lt;=AZ$520),1,0)</f>
        <v>0</v>
      </c>
    </row>
    <row r="889" spans="1:53" s="17" customFormat="1" ht="16.75" customHeight="1" outlineLevel="2">
      <c r="A889" s="1260">
        <v>362</v>
      </c>
      <c r="B889" s="1261"/>
      <c r="C889" s="1262"/>
      <c r="D889" s="1263"/>
      <c r="E889" s="587">
        <f t="shared" si="117"/>
        <v>0</v>
      </c>
      <c r="G889" s="1260">
        <v>362</v>
      </c>
      <c r="H889" s="1261"/>
      <c r="I889" s="1262"/>
      <c r="J889" s="1263"/>
      <c r="K889" s="587">
        <f t="shared" si="118"/>
        <v>0</v>
      </c>
      <c r="M889" s="1260">
        <v>362</v>
      </c>
      <c r="N889" s="1261"/>
      <c r="O889" s="1262"/>
      <c r="P889" s="1263"/>
      <c r="Q889" s="587">
        <f t="shared" si="119"/>
        <v>0</v>
      </c>
      <c r="S889" s="1260">
        <v>362</v>
      </c>
      <c r="T889" s="1261"/>
      <c r="U889" s="1262"/>
      <c r="V889" s="1263"/>
      <c r="W889" s="587">
        <f t="shared" si="120"/>
        <v>0</v>
      </c>
      <c r="Y889" s="1260">
        <v>362</v>
      </c>
      <c r="Z889" s="1261"/>
      <c r="AA889" s="1262"/>
      <c r="AB889" s="1263"/>
      <c r="AC889" s="587">
        <f t="shared" si="121"/>
        <v>0</v>
      </c>
      <c r="AE889" s="1260">
        <v>362</v>
      </c>
      <c r="AF889" s="1261"/>
      <c r="AG889" s="1262"/>
      <c r="AH889" s="1263"/>
      <c r="AI889" s="587">
        <f t="shared" si="122"/>
        <v>0</v>
      </c>
      <c r="AK889" s="1260">
        <v>362</v>
      </c>
      <c r="AL889" s="1261"/>
      <c r="AM889" s="1262"/>
      <c r="AN889" s="1263"/>
      <c r="AO889" s="587">
        <f t="shared" si="123"/>
        <v>0</v>
      </c>
      <c r="AQ889" s="1260">
        <v>362</v>
      </c>
      <c r="AR889" s="1261"/>
      <c r="AS889" s="1262"/>
      <c r="AT889" s="1263"/>
      <c r="AU889" s="587">
        <f t="shared" si="124"/>
        <v>0</v>
      </c>
      <c r="AW889" s="1260">
        <v>362</v>
      </c>
      <c r="AX889" s="1261"/>
      <c r="AY889" s="1262"/>
      <c r="AZ889" s="1263"/>
      <c r="BA889" s="587">
        <f t="shared" si="125"/>
        <v>0</v>
      </c>
    </row>
    <row r="890" spans="1:53" s="17" customFormat="1" ht="16.75" customHeight="1" outlineLevel="2">
      <c r="A890" s="1260">
        <v>363</v>
      </c>
      <c r="B890" s="1261"/>
      <c r="C890" s="1262"/>
      <c r="D890" s="1263"/>
      <c r="E890" s="587">
        <f t="shared" si="117"/>
        <v>0</v>
      </c>
      <c r="G890" s="1260">
        <v>363</v>
      </c>
      <c r="H890" s="1261"/>
      <c r="I890" s="1262"/>
      <c r="J890" s="1263"/>
      <c r="K890" s="587">
        <f t="shared" si="118"/>
        <v>0</v>
      </c>
      <c r="M890" s="1260">
        <v>363</v>
      </c>
      <c r="N890" s="1261"/>
      <c r="O890" s="1262"/>
      <c r="P890" s="1263"/>
      <c r="Q890" s="587">
        <f t="shared" si="119"/>
        <v>0</v>
      </c>
      <c r="S890" s="1260">
        <v>363</v>
      </c>
      <c r="T890" s="1261"/>
      <c r="U890" s="1262"/>
      <c r="V890" s="1263"/>
      <c r="W890" s="587">
        <f t="shared" si="120"/>
        <v>0</v>
      </c>
      <c r="Y890" s="1260">
        <v>363</v>
      </c>
      <c r="Z890" s="1261"/>
      <c r="AA890" s="1262"/>
      <c r="AB890" s="1263"/>
      <c r="AC890" s="587">
        <f t="shared" si="121"/>
        <v>0</v>
      </c>
      <c r="AE890" s="1260">
        <v>363</v>
      </c>
      <c r="AF890" s="1261"/>
      <c r="AG890" s="1262"/>
      <c r="AH890" s="1263"/>
      <c r="AI890" s="587">
        <f t="shared" si="122"/>
        <v>0</v>
      </c>
      <c r="AK890" s="1260">
        <v>363</v>
      </c>
      <c r="AL890" s="1261"/>
      <c r="AM890" s="1262"/>
      <c r="AN890" s="1263"/>
      <c r="AO890" s="587">
        <f t="shared" si="123"/>
        <v>0</v>
      </c>
      <c r="AQ890" s="1260">
        <v>363</v>
      </c>
      <c r="AR890" s="1261"/>
      <c r="AS890" s="1262"/>
      <c r="AT890" s="1263"/>
      <c r="AU890" s="587">
        <f t="shared" si="124"/>
        <v>0</v>
      </c>
      <c r="AW890" s="1260">
        <v>363</v>
      </c>
      <c r="AX890" s="1261"/>
      <c r="AY890" s="1262"/>
      <c r="AZ890" s="1263"/>
      <c r="BA890" s="587">
        <f t="shared" si="125"/>
        <v>0</v>
      </c>
    </row>
    <row r="891" spans="1:53" s="17" customFormat="1" ht="16.75" customHeight="1" outlineLevel="2">
      <c r="A891" s="1260">
        <v>364</v>
      </c>
      <c r="B891" s="1261"/>
      <c r="C891" s="1262"/>
      <c r="D891" s="1263"/>
      <c r="E891" s="587">
        <f t="shared" si="117"/>
        <v>0</v>
      </c>
      <c r="G891" s="1260">
        <v>364</v>
      </c>
      <c r="H891" s="1261"/>
      <c r="I891" s="1262"/>
      <c r="J891" s="1263"/>
      <c r="K891" s="587">
        <f t="shared" si="118"/>
        <v>0</v>
      </c>
      <c r="M891" s="1260">
        <v>364</v>
      </c>
      <c r="N891" s="1261"/>
      <c r="O891" s="1262"/>
      <c r="P891" s="1263"/>
      <c r="Q891" s="587">
        <f t="shared" si="119"/>
        <v>0</v>
      </c>
      <c r="S891" s="1260">
        <v>364</v>
      </c>
      <c r="T891" s="1261"/>
      <c r="U891" s="1262"/>
      <c r="V891" s="1263"/>
      <c r="W891" s="587">
        <f t="shared" si="120"/>
        <v>0</v>
      </c>
      <c r="Y891" s="1260">
        <v>364</v>
      </c>
      <c r="Z891" s="1261"/>
      <c r="AA891" s="1262"/>
      <c r="AB891" s="1263"/>
      <c r="AC891" s="587">
        <f t="shared" si="121"/>
        <v>0</v>
      </c>
      <c r="AE891" s="1260">
        <v>364</v>
      </c>
      <c r="AF891" s="1261"/>
      <c r="AG891" s="1262"/>
      <c r="AH891" s="1263"/>
      <c r="AI891" s="587">
        <f t="shared" si="122"/>
        <v>0</v>
      </c>
      <c r="AK891" s="1260">
        <v>364</v>
      </c>
      <c r="AL891" s="1261"/>
      <c r="AM891" s="1262"/>
      <c r="AN891" s="1263"/>
      <c r="AO891" s="587">
        <f t="shared" si="123"/>
        <v>0</v>
      </c>
      <c r="AQ891" s="1260">
        <v>364</v>
      </c>
      <c r="AR891" s="1261"/>
      <c r="AS891" s="1262"/>
      <c r="AT891" s="1263"/>
      <c r="AU891" s="587">
        <f t="shared" si="124"/>
        <v>0</v>
      </c>
      <c r="AW891" s="1260">
        <v>364</v>
      </c>
      <c r="AX891" s="1261"/>
      <c r="AY891" s="1262"/>
      <c r="AZ891" s="1263"/>
      <c r="BA891" s="587">
        <f t="shared" si="125"/>
        <v>0</v>
      </c>
    </row>
    <row r="892" spans="1:53" s="17" customFormat="1" ht="16.75" customHeight="1" outlineLevel="2">
      <c r="A892" s="1260">
        <v>365</v>
      </c>
      <c r="B892" s="1261"/>
      <c r="C892" s="1262"/>
      <c r="D892" s="1263"/>
      <c r="E892" s="587">
        <f t="shared" si="117"/>
        <v>0</v>
      </c>
      <c r="G892" s="1260">
        <v>365</v>
      </c>
      <c r="H892" s="1261"/>
      <c r="I892" s="1262"/>
      <c r="J892" s="1263"/>
      <c r="K892" s="587">
        <f t="shared" si="118"/>
        <v>0</v>
      </c>
      <c r="M892" s="1260">
        <v>365</v>
      </c>
      <c r="N892" s="1261"/>
      <c r="O892" s="1262"/>
      <c r="P892" s="1263"/>
      <c r="Q892" s="587">
        <f t="shared" si="119"/>
        <v>0</v>
      </c>
      <c r="S892" s="1260">
        <v>365</v>
      </c>
      <c r="T892" s="1261"/>
      <c r="U892" s="1262"/>
      <c r="V892" s="1263"/>
      <c r="W892" s="587">
        <f t="shared" si="120"/>
        <v>0</v>
      </c>
      <c r="Y892" s="1260">
        <v>365</v>
      </c>
      <c r="Z892" s="1261"/>
      <c r="AA892" s="1262"/>
      <c r="AB892" s="1263"/>
      <c r="AC892" s="587">
        <f t="shared" si="121"/>
        <v>0</v>
      </c>
      <c r="AE892" s="1260">
        <v>365</v>
      </c>
      <c r="AF892" s="1261"/>
      <c r="AG892" s="1262"/>
      <c r="AH892" s="1263"/>
      <c r="AI892" s="587">
        <f t="shared" si="122"/>
        <v>0</v>
      </c>
      <c r="AK892" s="1260">
        <v>365</v>
      </c>
      <c r="AL892" s="1261"/>
      <c r="AM892" s="1262"/>
      <c r="AN892" s="1263"/>
      <c r="AO892" s="587">
        <f t="shared" si="123"/>
        <v>0</v>
      </c>
      <c r="AQ892" s="1260">
        <v>365</v>
      </c>
      <c r="AR892" s="1261"/>
      <c r="AS892" s="1262"/>
      <c r="AT892" s="1263"/>
      <c r="AU892" s="587">
        <f t="shared" si="124"/>
        <v>0</v>
      </c>
      <c r="AW892" s="1260">
        <v>365</v>
      </c>
      <c r="AX892" s="1261"/>
      <c r="AY892" s="1262"/>
      <c r="AZ892" s="1263"/>
      <c r="BA892" s="587">
        <f t="shared" si="125"/>
        <v>0</v>
      </c>
    </row>
    <row r="893" spans="1:53" s="17" customFormat="1" ht="16.75" customHeight="1" outlineLevel="2">
      <c r="A893" s="1260">
        <v>366</v>
      </c>
      <c r="B893" s="1261"/>
      <c r="C893" s="1262"/>
      <c r="D893" s="1263"/>
      <c r="E893" s="587">
        <f t="shared" si="117"/>
        <v>0</v>
      </c>
      <c r="G893" s="1260">
        <v>366</v>
      </c>
      <c r="H893" s="1261"/>
      <c r="I893" s="1262"/>
      <c r="J893" s="1263"/>
      <c r="K893" s="587">
        <f t="shared" si="118"/>
        <v>0</v>
      </c>
      <c r="M893" s="1260">
        <v>366</v>
      </c>
      <c r="N893" s="1261"/>
      <c r="O893" s="1262"/>
      <c r="P893" s="1263"/>
      <c r="Q893" s="587">
        <f t="shared" si="119"/>
        <v>0</v>
      </c>
      <c r="S893" s="1260">
        <v>366</v>
      </c>
      <c r="T893" s="1261"/>
      <c r="U893" s="1262"/>
      <c r="V893" s="1263"/>
      <c r="W893" s="587">
        <f t="shared" si="120"/>
        <v>0</v>
      </c>
      <c r="Y893" s="1260">
        <v>366</v>
      </c>
      <c r="Z893" s="1261"/>
      <c r="AA893" s="1262"/>
      <c r="AB893" s="1263"/>
      <c r="AC893" s="587">
        <f t="shared" si="121"/>
        <v>0</v>
      </c>
      <c r="AE893" s="1260">
        <v>366</v>
      </c>
      <c r="AF893" s="1261"/>
      <c r="AG893" s="1262"/>
      <c r="AH893" s="1263"/>
      <c r="AI893" s="587">
        <f t="shared" si="122"/>
        <v>0</v>
      </c>
      <c r="AK893" s="1260">
        <v>366</v>
      </c>
      <c r="AL893" s="1261"/>
      <c r="AM893" s="1262"/>
      <c r="AN893" s="1263"/>
      <c r="AO893" s="587">
        <f t="shared" si="123"/>
        <v>0</v>
      </c>
      <c r="AQ893" s="1260">
        <v>366</v>
      </c>
      <c r="AR893" s="1261"/>
      <c r="AS893" s="1262"/>
      <c r="AT893" s="1263"/>
      <c r="AU893" s="587">
        <f t="shared" si="124"/>
        <v>0</v>
      </c>
      <c r="AW893" s="1260">
        <v>366</v>
      </c>
      <c r="AX893" s="1261"/>
      <c r="AY893" s="1262"/>
      <c r="AZ893" s="1263"/>
      <c r="BA893" s="587">
        <f t="shared" si="125"/>
        <v>0</v>
      </c>
    </row>
    <row r="894" spans="1:53" s="17" customFormat="1" ht="16.75" customHeight="1" outlineLevel="2">
      <c r="A894" s="1260">
        <v>367</v>
      </c>
      <c r="B894" s="1261"/>
      <c r="C894" s="1262"/>
      <c r="D894" s="1263"/>
      <c r="E894" s="587">
        <f t="shared" si="117"/>
        <v>0</v>
      </c>
      <c r="G894" s="1260">
        <v>367</v>
      </c>
      <c r="H894" s="1261"/>
      <c r="I894" s="1262"/>
      <c r="J894" s="1263"/>
      <c r="K894" s="587">
        <f t="shared" si="118"/>
        <v>0</v>
      </c>
      <c r="M894" s="1260">
        <v>367</v>
      </c>
      <c r="N894" s="1261"/>
      <c r="O894" s="1262"/>
      <c r="P894" s="1263"/>
      <c r="Q894" s="587">
        <f t="shared" si="119"/>
        <v>0</v>
      </c>
      <c r="S894" s="1260">
        <v>367</v>
      </c>
      <c r="T894" s="1261"/>
      <c r="U894" s="1262"/>
      <c r="V894" s="1263"/>
      <c r="W894" s="587">
        <f t="shared" si="120"/>
        <v>0</v>
      </c>
      <c r="Y894" s="1260">
        <v>367</v>
      </c>
      <c r="Z894" s="1261"/>
      <c r="AA894" s="1262"/>
      <c r="AB894" s="1263"/>
      <c r="AC894" s="587">
        <f t="shared" si="121"/>
        <v>0</v>
      </c>
      <c r="AE894" s="1260">
        <v>367</v>
      </c>
      <c r="AF894" s="1261"/>
      <c r="AG894" s="1262"/>
      <c r="AH894" s="1263"/>
      <c r="AI894" s="587">
        <f t="shared" si="122"/>
        <v>0</v>
      </c>
      <c r="AK894" s="1260">
        <v>367</v>
      </c>
      <c r="AL894" s="1261"/>
      <c r="AM894" s="1262"/>
      <c r="AN894" s="1263"/>
      <c r="AO894" s="587">
        <f t="shared" si="123"/>
        <v>0</v>
      </c>
      <c r="AQ894" s="1260">
        <v>367</v>
      </c>
      <c r="AR894" s="1261"/>
      <c r="AS894" s="1262"/>
      <c r="AT894" s="1263"/>
      <c r="AU894" s="587">
        <f t="shared" si="124"/>
        <v>0</v>
      </c>
      <c r="AW894" s="1260">
        <v>367</v>
      </c>
      <c r="AX894" s="1261"/>
      <c r="AY894" s="1262"/>
      <c r="AZ894" s="1263"/>
      <c r="BA894" s="587">
        <f t="shared" si="125"/>
        <v>0</v>
      </c>
    </row>
    <row r="895" spans="1:53" s="17" customFormat="1" ht="16.75" customHeight="1" outlineLevel="2">
      <c r="A895" s="1260">
        <v>368</v>
      </c>
      <c r="B895" s="1261"/>
      <c r="C895" s="1262"/>
      <c r="D895" s="1263"/>
      <c r="E895" s="587">
        <f t="shared" si="117"/>
        <v>0</v>
      </c>
      <c r="G895" s="1260">
        <v>368</v>
      </c>
      <c r="H895" s="1261"/>
      <c r="I895" s="1262"/>
      <c r="J895" s="1263"/>
      <c r="K895" s="587">
        <f t="shared" si="118"/>
        <v>0</v>
      </c>
      <c r="M895" s="1260">
        <v>368</v>
      </c>
      <c r="N895" s="1261"/>
      <c r="O895" s="1262"/>
      <c r="P895" s="1263"/>
      <c r="Q895" s="587">
        <f t="shared" si="119"/>
        <v>0</v>
      </c>
      <c r="S895" s="1260">
        <v>368</v>
      </c>
      <c r="T895" s="1261"/>
      <c r="U895" s="1262"/>
      <c r="V895" s="1263"/>
      <c r="W895" s="587">
        <f t="shared" si="120"/>
        <v>0</v>
      </c>
      <c r="Y895" s="1260">
        <v>368</v>
      </c>
      <c r="Z895" s="1261"/>
      <c r="AA895" s="1262"/>
      <c r="AB895" s="1263"/>
      <c r="AC895" s="587">
        <f t="shared" si="121"/>
        <v>0</v>
      </c>
      <c r="AE895" s="1260">
        <v>368</v>
      </c>
      <c r="AF895" s="1261"/>
      <c r="AG895" s="1262"/>
      <c r="AH895" s="1263"/>
      <c r="AI895" s="587">
        <f t="shared" si="122"/>
        <v>0</v>
      </c>
      <c r="AK895" s="1260">
        <v>368</v>
      </c>
      <c r="AL895" s="1261"/>
      <c r="AM895" s="1262"/>
      <c r="AN895" s="1263"/>
      <c r="AO895" s="587">
        <f t="shared" si="123"/>
        <v>0</v>
      </c>
      <c r="AQ895" s="1260">
        <v>368</v>
      </c>
      <c r="AR895" s="1261"/>
      <c r="AS895" s="1262"/>
      <c r="AT895" s="1263"/>
      <c r="AU895" s="587">
        <f t="shared" si="124"/>
        <v>0</v>
      </c>
      <c r="AW895" s="1260">
        <v>368</v>
      </c>
      <c r="AX895" s="1261"/>
      <c r="AY895" s="1262"/>
      <c r="AZ895" s="1263"/>
      <c r="BA895" s="587">
        <f t="shared" si="125"/>
        <v>0</v>
      </c>
    </row>
    <row r="896" spans="1:53" s="17" customFormat="1" ht="16.75" customHeight="1" outlineLevel="2">
      <c r="A896" s="1260">
        <v>369</v>
      </c>
      <c r="B896" s="1261"/>
      <c r="C896" s="1262"/>
      <c r="D896" s="1263"/>
      <c r="E896" s="587">
        <f t="shared" si="117"/>
        <v>0</v>
      </c>
      <c r="G896" s="1260">
        <v>369</v>
      </c>
      <c r="H896" s="1261"/>
      <c r="I896" s="1262"/>
      <c r="J896" s="1263"/>
      <c r="K896" s="587">
        <f t="shared" si="118"/>
        <v>0</v>
      </c>
      <c r="M896" s="1260">
        <v>369</v>
      </c>
      <c r="N896" s="1261"/>
      <c r="O896" s="1262"/>
      <c r="P896" s="1263"/>
      <c r="Q896" s="587">
        <f t="shared" si="119"/>
        <v>0</v>
      </c>
      <c r="S896" s="1260">
        <v>369</v>
      </c>
      <c r="T896" s="1261"/>
      <c r="U896" s="1262"/>
      <c r="V896" s="1263"/>
      <c r="W896" s="587">
        <f t="shared" si="120"/>
        <v>0</v>
      </c>
      <c r="Y896" s="1260">
        <v>369</v>
      </c>
      <c r="Z896" s="1261"/>
      <c r="AA896" s="1262"/>
      <c r="AB896" s="1263"/>
      <c r="AC896" s="587">
        <f t="shared" si="121"/>
        <v>0</v>
      </c>
      <c r="AE896" s="1260">
        <v>369</v>
      </c>
      <c r="AF896" s="1261"/>
      <c r="AG896" s="1262"/>
      <c r="AH896" s="1263"/>
      <c r="AI896" s="587">
        <f t="shared" si="122"/>
        <v>0</v>
      </c>
      <c r="AK896" s="1260">
        <v>369</v>
      </c>
      <c r="AL896" s="1261"/>
      <c r="AM896" s="1262"/>
      <c r="AN896" s="1263"/>
      <c r="AO896" s="587">
        <f t="shared" si="123"/>
        <v>0</v>
      </c>
      <c r="AQ896" s="1260">
        <v>369</v>
      </c>
      <c r="AR896" s="1261"/>
      <c r="AS896" s="1262"/>
      <c r="AT896" s="1263"/>
      <c r="AU896" s="587">
        <f t="shared" si="124"/>
        <v>0</v>
      </c>
      <c r="AW896" s="1260">
        <v>369</v>
      </c>
      <c r="AX896" s="1261"/>
      <c r="AY896" s="1262"/>
      <c r="AZ896" s="1263"/>
      <c r="BA896" s="587">
        <f t="shared" si="125"/>
        <v>0</v>
      </c>
    </row>
    <row r="897" spans="1:53" s="17" customFormat="1" ht="16.75" customHeight="1" outlineLevel="2">
      <c r="A897" s="1260">
        <v>370</v>
      </c>
      <c r="B897" s="1261"/>
      <c r="C897" s="1262"/>
      <c r="D897" s="1263"/>
      <c r="E897" s="587">
        <f t="shared" si="117"/>
        <v>0</v>
      </c>
      <c r="G897" s="1260">
        <v>370</v>
      </c>
      <c r="H897" s="1261"/>
      <c r="I897" s="1262"/>
      <c r="J897" s="1263"/>
      <c r="K897" s="587">
        <f t="shared" si="118"/>
        <v>0</v>
      </c>
      <c r="M897" s="1260">
        <v>370</v>
      </c>
      <c r="N897" s="1261"/>
      <c r="O897" s="1262"/>
      <c r="P897" s="1263"/>
      <c r="Q897" s="587">
        <f t="shared" si="119"/>
        <v>0</v>
      </c>
      <c r="S897" s="1260">
        <v>370</v>
      </c>
      <c r="T897" s="1261"/>
      <c r="U897" s="1262"/>
      <c r="V897" s="1263"/>
      <c r="W897" s="587">
        <f t="shared" si="120"/>
        <v>0</v>
      </c>
      <c r="Y897" s="1260">
        <v>370</v>
      </c>
      <c r="Z897" s="1261"/>
      <c r="AA897" s="1262"/>
      <c r="AB897" s="1263"/>
      <c r="AC897" s="587">
        <f t="shared" si="121"/>
        <v>0</v>
      </c>
      <c r="AE897" s="1260">
        <v>370</v>
      </c>
      <c r="AF897" s="1261"/>
      <c r="AG897" s="1262"/>
      <c r="AH897" s="1263"/>
      <c r="AI897" s="587">
        <f t="shared" si="122"/>
        <v>0</v>
      </c>
      <c r="AK897" s="1260">
        <v>370</v>
      </c>
      <c r="AL897" s="1261"/>
      <c r="AM897" s="1262"/>
      <c r="AN897" s="1263"/>
      <c r="AO897" s="587">
        <f t="shared" si="123"/>
        <v>0</v>
      </c>
      <c r="AQ897" s="1260">
        <v>370</v>
      </c>
      <c r="AR897" s="1261"/>
      <c r="AS897" s="1262"/>
      <c r="AT897" s="1263"/>
      <c r="AU897" s="587">
        <f t="shared" si="124"/>
        <v>0</v>
      </c>
      <c r="AW897" s="1260">
        <v>370</v>
      </c>
      <c r="AX897" s="1261"/>
      <c r="AY897" s="1262"/>
      <c r="AZ897" s="1263"/>
      <c r="BA897" s="587">
        <f t="shared" si="125"/>
        <v>0</v>
      </c>
    </row>
    <row r="898" spans="1:53" s="17" customFormat="1" ht="16.75" customHeight="1" outlineLevel="2">
      <c r="A898" s="1260">
        <v>371</v>
      </c>
      <c r="B898" s="1261"/>
      <c r="C898" s="1262"/>
      <c r="D898" s="1263"/>
      <c r="E898" s="587">
        <f t="shared" si="117"/>
        <v>0</v>
      </c>
      <c r="G898" s="1260">
        <v>371</v>
      </c>
      <c r="H898" s="1261"/>
      <c r="I898" s="1262"/>
      <c r="J898" s="1263"/>
      <c r="K898" s="587">
        <f t="shared" si="118"/>
        <v>0</v>
      </c>
      <c r="M898" s="1260">
        <v>371</v>
      </c>
      <c r="N898" s="1261"/>
      <c r="O898" s="1262"/>
      <c r="P898" s="1263"/>
      <c r="Q898" s="587">
        <f t="shared" si="119"/>
        <v>0</v>
      </c>
      <c r="S898" s="1260">
        <v>371</v>
      </c>
      <c r="T898" s="1261"/>
      <c r="U898" s="1262"/>
      <c r="V898" s="1263"/>
      <c r="W898" s="587">
        <f t="shared" si="120"/>
        <v>0</v>
      </c>
      <c r="Y898" s="1260">
        <v>371</v>
      </c>
      <c r="Z898" s="1261"/>
      <c r="AA898" s="1262"/>
      <c r="AB898" s="1263"/>
      <c r="AC898" s="587">
        <f t="shared" si="121"/>
        <v>0</v>
      </c>
      <c r="AE898" s="1260">
        <v>371</v>
      </c>
      <c r="AF898" s="1261"/>
      <c r="AG898" s="1262"/>
      <c r="AH898" s="1263"/>
      <c r="AI898" s="587">
        <f t="shared" si="122"/>
        <v>0</v>
      </c>
      <c r="AK898" s="1260">
        <v>371</v>
      </c>
      <c r="AL898" s="1261"/>
      <c r="AM898" s="1262"/>
      <c r="AN898" s="1263"/>
      <c r="AO898" s="587">
        <f t="shared" si="123"/>
        <v>0</v>
      </c>
      <c r="AQ898" s="1260">
        <v>371</v>
      </c>
      <c r="AR898" s="1261"/>
      <c r="AS898" s="1262"/>
      <c r="AT898" s="1263"/>
      <c r="AU898" s="587">
        <f t="shared" si="124"/>
        <v>0</v>
      </c>
      <c r="AW898" s="1260">
        <v>371</v>
      </c>
      <c r="AX898" s="1261"/>
      <c r="AY898" s="1262"/>
      <c r="AZ898" s="1263"/>
      <c r="BA898" s="587">
        <f t="shared" si="125"/>
        <v>0</v>
      </c>
    </row>
    <row r="899" spans="1:53" s="17" customFormat="1" ht="16.75" customHeight="1" outlineLevel="2">
      <c r="A899" s="1260">
        <v>372</v>
      </c>
      <c r="B899" s="1261"/>
      <c r="C899" s="1262"/>
      <c r="D899" s="1263"/>
      <c r="E899" s="587">
        <f t="shared" si="117"/>
        <v>0</v>
      </c>
      <c r="G899" s="1260">
        <v>372</v>
      </c>
      <c r="H899" s="1261"/>
      <c r="I899" s="1262"/>
      <c r="J899" s="1263"/>
      <c r="K899" s="587">
        <f t="shared" si="118"/>
        <v>0</v>
      </c>
      <c r="M899" s="1260">
        <v>372</v>
      </c>
      <c r="N899" s="1261"/>
      <c r="O899" s="1262"/>
      <c r="P899" s="1263"/>
      <c r="Q899" s="587">
        <f t="shared" si="119"/>
        <v>0</v>
      </c>
      <c r="S899" s="1260">
        <v>372</v>
      </c>
      <c r="T899" s="1261"/>
      <c r="U899" s="1262"/>
      <c r="V899" s="1263"/>
      <c r="W899" s="587">
        <f t="shared" si="120"/>
        <v>0</v>
      </c>
      <c r="Y899" s="1260">
        <v>372</v>
      </c>
      <c r="Z899" s="1261"/>
      <c r="AA899" s="1262"/>
      <c r="AB899" s="1263"/>
      <c r="AC899" s="587">
        <f t="shared" si="121"/>
        <v>0</v>
      </c>
      <c r="AE899" s="1260">
        <v>372</v>
      </c>
      <c r="AF899" s="1261"/>
      <c r="AG899" s="1262"/>
      <c r="AH899" s="1263"/>
      <c r="AI899" s="587">
        <f t="shared" si="122"/>
        <v>0</v>
      </c>
      <c r="AK899" s="1260">
        <v>372</v>
      </c>
      <c r="AL899" s="1261"/>
      <c r="AM899" s="1262"/>
      <c r="AN899" s="1263"/>
      <c r="AO899" s="587">
        <f t="shared" si="123"/>
        <v>0</v>
      </c>
      <c r="AQ899" s="1260">
        <v>372</v>
      </c>
      <c r="AR899" s="1261"/>
      <c r="AS899" s="1262"/>
      <c r="AT899" s="1263"/>
      <c r="AU899" s="587">
        <f t="shared" si="124"/>
        <v>0</v>
      </c>
      <c r="AW899" s="1260">
        <v>372</v>
      </c>
      <c r="AX899" s="1261"/>
      <c r="AY899" s="1262"/>
      <c r="AZ899" s="1263"/>
      <c r="BA899" s="587">
        <f t="shared" si="125"/>
        <v>0</v>
      </c>
    </row>
    <row r="900" spans="1:53" s="17" customFormat="1" ht="16.75" customHeight="1" outlineLevel="2">
      <c r="A900" s="1260">
        <v>373</v>
      </c>
      <c r="B900" s="1261"/>
      <c r="C900" s="1262"/>
      <c r="D900" s="1263"/>
      <c r="E900" s="587">
        <f t="shared" si="117"/>
        <v>0</v>
      </c>
      <c r="G900" s="1260">
        <v>373</v>
      </c>
      <c r="H900" s="1261"/>
      <c r="I900" s="1262"/>
      <c r="J900" s="1263"/>
      <c r="K900" s="587">
        <f t="shared" si="118"/>
        <v>0</v>
      </c>
      <c r="M900" s="1260">
        <v>373</v>
      </c>
      <c r="N900" s="1261"/>
      <c r="O900" s="1262"/>
      <c r="P900" s="1263"/>
      <c r="Q900" s="587">
        <f t="shared" si="119"/>
        <v>0</v>
      </c>
      <c r="S900" s="1260">
        <v>373</v>
      </c>
      <c r="T900" s="1261"/>
      <c r="U900" s="1262"/>
      <c r="V900" s="1263"/>
      <c r="W900" s="587">
        <f t="shared" si="120"/>
        <v>0</v>
      </c>
      <c r="Y900" s="1260">
        <v>373</v>
      </c>
      <c r="Z900" s="1261"/>
      <c r="AA900" s="1262"/>
      <c r="AB900" s="1263"/>
      <c r="AC900" s="587">
        <f t="shared" si="121"/>
        <v>0</v>
      </c>
      <c r="AE900" s="1260">
        <v>373</v>
      </c>
      <c r="AF900" s="1261"/>
      <c r="AG900" s="1262"/>
      <c r="AH900" s="1263"/>
      <c r="AI900" s="587">
        <f t="shared" si="122"/>
        <v>0</v>
      </c>
      <c r="AK900" s="1260">
        <v>373</v>
      </c>
      <c r="AL900" s="1261"/>
      <c r="AM900" s="1262"/>
      <c r="AN900" s="1263"/>
      <c r="AO900" s="587">
        <f t="shared" si="123"/>
        <v>0</v>
      </c>
      <c r="AQ900" s="1260">
        <v>373</v>
      </c>
      <c r="AR900" s="1261"/>
      <c r="AS900" s="1262"/>
      <c r="AT900" s="1263"/>
      <c r="AU900" s="587">
        <f t="shared" si="124"/>
        <v>0</v>
      </c>
      <c r="AW900" s="1260">
        <v>373</v>
      </c>
      <c r="AX900" s="1261"/>
      <c r="AY900" s="1262"/>
      <c r="AZ900" s="1263"/>
      <c r="BA900" s="587">
        <f t="shared" si="125"/>
        <v>0</v>
      </c>
    </row>
    <row r="901" spans="1:53" s="17" customFormat="1" ht="16.75" customHeight="1" outlineLevel="2">
      <c r="A901" s="1260">
        <v>374</v>
      </c>
      <c r="B901" s="1261"/>
      <c r="C901" s="1262"/>
      <c r="D901" s="1263"/>
      <c r="E901" s="587">
        <f t="shared" si="117"/>
        <v>0</v>
      </c>
      <c r="G901" s="1260">
        <v>374</v>
      </c>
      <c r="H901" s="1261"/>
      <c r="I901" s="1262"/>
      <c r="J901" s="1263"/>
      <c r="K901" s="587">
        <f t="shared" si="118"/>
        <v>0</v>
      </c>
      <c r="M901" s="1260">
        <v>374</v>
      </c>
      <c r="N901" s="1261"/>
      <c r="O901" s="1262"/>
      <c r="P901" s="1263"/>
      <c r="Q901" s="587">
        <f t="shared" si="119"/>
        <v>0</v>
      </c>
      <c r="S901" s="1260">
        <v>374</v>
      </c>
      <c r="T901" s="1261"/>
      <c r="U901" s="1262"/>
      <c r="V901" s="1263"/>
      <c r="W901" s="587">
        <f t="shared" si="120"/>
        <v>0</v>
      </c>
      <c r="Y901" s="1260">
        <v>374</v>
      </c>
      <c r="Z901" s="1261"/>
      <c r="AA901" s="1262"/>
      <c r="AB901" s="1263"/>
      <c r="AC901" s="587">
        <f t="shared" si="121"/>
        <v>0</v>
      </c>
      <c r="AE901" s="1260">
        <v>374</v>
      </c>
      <c r="AF901" s="1261"/>
      <c r="AG901" s="1262"/>
      <c r="AH901" s="1263"/>
      <c r="AI901" s="587">
        <f t="shared" si="122"/>
        <v>0</v>
      </c>
      <c r="AK901" s="1260">
        <v>374</v>
      </c>
      <c r="AL901" s="1261"/>
      <c r="AM901" s="1262"/>
      <c r="AN901" s="1263"/>
      <c r="AO901" s="587">
        <f t="shared" si="123"/>
        <v>0</v>
      </c>
      <c r="AQ901" s="1260">
        <v>374</v>
      </c>
      <c r="AR901" s="1261"/>
      <c r="AS901" s="1262"/>
      <c r="AT901" s="1263"/>
      <c r="AU901" s="587">
        <f t="shared" si="124"/>
        <v>0</v>
      </c>
      <c r="AW901" s="1260">
        <v>374</v>
      </c>
      <c r="AX901" s="1261"/>
      <c r="AY901" s="1262"/>
      <c r="AZ901" s="1263"/>
      <c r="BA901" s="587">
        <f t="shared" si="125"/>
        <v>0</v>
      </c>
    </row>
    <row r="902" spans="1:53" s="17" customFormat="1" ht="16.75" customHeight="1" outlineLevel="2">
      <c r="A902" s="1260">
        <v>375</v>
      </c>
      <c r="B902" s="1261"/>
      <c r="C902" s="1262"/>
      <c r="D902" s="1263"/>
      <c r="E902" s="587">
        <f t="shared" si="117"/>
        <v>0</v>
      </c>
      <c r="G902" s="1260">
        <v>375</v>
      </c>
      <c r="H902" s="1261"/>
      <c r="I902" s="1262"/>
      <c r="J902" s="1263"/>
      <c r="K902" s="587">
        <f t="shared" si="118"/>
        <v>0</v>
      </c>
      <c r="M902" s="1260">
        <v>375</v>
      </c>
      <c r="N902" s="1261"/>
      <c r="O902" s="1262"/>
      <c r="P902" s="1263"/>
      <c r="Q902" s="587">
        <f t="shared" si="119"/>
        <v>0</v>
      </c>
      <c r="S902" s="1260">
        <v>375</v>
      </c>
      <c r="T902" s="1261"/>
      <c r="U902" s="1262"/>
      <c r="V902" s="1263"/>
      <c r="W902" s="587">
        <f t="shared" si="120"/>
        <v>0</v>
      </c>
      <c r="Y902" s="1260">
        <v>375</v>
      </c>
      <c r="Z902" s="1261"/>
      <c r="AA902" s="1262"/>
      <c r="AB902" s="1263"/>
      <c r="AC902" s="587">
        <f t="shared" si="121"/>
        <v>0</v>
      </c>
      <c r="AE902" s="1260">
        <v>375</v>
      </c>
      <c r="AF902" s="1261"/>
      <c r="AG902" s="1262"/>
      <c r="AH902" s="1263"/>
      <c r="AI902" s="587">
        <f t="shared" si="122"/>
        <v>0</v>
      </c>
      <c r="AK902" s="1260">
        <v>375</v>
      </c>
      <c r="AL902" s="1261"/>
      <c r="AM902" s="1262"/>
      <c r="AN902" s="1263"/>
      <c r="AO902" s="587">
        <f t="shared" si="123"/>
        <v>0</v>
      </c>
      <c r="AQ902" s="1260">
        <v>375</v>
      </c>
      <c r="AR902" s="1261"/>
      <c r="AS902" s="1262"/>
      <c r="AT902" s="1263"/>
      <c r="AU902" s="587">
        <f t="shared" si="124"/>
        <v>0</v>
      </c>
      <c r="AW902" s="1260">
        <v>375</v>
      </c>
      <c r="AX902" s="1261"/>
      <c r="AY902" s="1262"/>
      <c r="AZ902" s="1263"/>
      <c r="BA902" s="587">
        <f t="shared" si="125"/>
        <v>0</v>
      </c>
    </row>
    <row r="903" spans="1:53" s="17" customFormat="1" ht="16.75" customHeight="1" outlineLevel="2">
      <c r="A903" s="1260">
        <v>376</v>
      </c>
      <c r="B903" s="1261"/>
      <c r="C903" s="1262"/>
      <c r="D903" s="1263"/>
      <c r="E903" s="587">
        <f t="shared" si="117"/>
        <v>0</v>
      </c>
      <c r="G903" s="1260">
        <v>376</v>
      </c>
      <c r="H903" s="1261"/>
      <c r="I903" s="1262"/>
      <c r="J903" s="1263"/>
      <c r="K903" s="587">
        <f t="shared" si="118"/>
        <v>0</v>
      </c>
      <c r="M903" s="1260">
        <v>376</v>
      </c>
      <c r="N903" s="1261"/>
      <c r="O903" s="1262"/>
      <c r="P903" s="1263"/>
      <c r="Q903" s="587">
        <f t="shared" si="119"/>
        <v>0</v>
      </c>
      <c r="S903" s="1260">
        <v>376</v>
      </c>
      <c r="T903" s="1261"/>
      <c r="U903" s="1262"/>
      <c r="V903" s="1263"/>
      <c r="W903" s="587">
        <f t="shared" si="120"/>
        <v>0</v>
      </c>
      <c r="Y903" s="1260">
        <v>376</v>
      </c>
      <c r="Z903" s="1261"/>
      <c r="AA903" s="1262"/>
      <c r="AB903" s="1263"/>
      <c r="AC903" s="587">
        <f t="shared" si="121"/>
        <v>0</v>
      </c>
      <c r="AE903" s="1260">
        <v>376</v>
      </c>
      <c r="AF903" s="1261"/>
      <c r="AG903" s="1262"/>
      <c r="AH903" s="1263"/>
      <c r="AI903" s="587">
        <f t="shared" si="122"/>
        <v>0</v>
      </c>
      <c r="AK903" s="1260">
        <v>376</v>
      </c>
      <c r="AL903" s="1261"/>
      <c r="AM903" s="1262"/>
      <c r="AN903" s="1263"/>
      <c r="AO903" s="587">
        <f t="shared" si="123"/>
        <v>0</v>
      </c>
      <c r="AQ903" s="1260">
        <v>376</v>
      </c>
      <c r="AR903" s="1261"/>
      <c r="AS903" s="1262"/>
      <c r="AT903" s="1263"/>
      <c r="AU903" s="587">
        <f t="shared" si="124"/>
        <v>0</v>
      </c>
      <c r="AW903" s="1260">
        <v>376</v>
      </c>
      <c r="AX903" s="1261"/>
      <c r="AY903" s="1262"/>
      <c r="AZ903" s="1263"/>
      <c r="BA903" s="587">
        <f t="shared" si="125"/>
        <v>0</v>
      </c>
    </row>
    <row r="904" spans="1:53" s="17" customFormat="1" ht="16.75" customHeight="1" outlineLevel="2">
      <c r="A904" s="1260">
        <v>377</v>
      </c>
      <c r="B904" s="1261"/>
      <c r="C904" s="1262"/>
      <c r="D904" s="1263"/>
      <c r="E904" s="587">
        <f t="shared" si="117"/>
        <v>0</v>
      </c>
      <c r="G904" s="1260">
        <v>377</v>
      </c>
      <c r="H904" s="1261"/>
      <c r="I904" s="1262"/>
      <c r="J904" s="1263"/>
      <c r="K904" s="587">
        <f t="shared" si="118"/>
        <v>0</v>
      </c>
      <c r="M904" s="1260">
        <v>377</v>
      </c>
      <c r="N904" s="1261"/>
      <c r="O904" s="1262"/>
      <c r="P904" s="1263"/>
      <c r="Q904" s="587">
        <f t="shared" si="119"/>
        <v>0</v>
      </c>
      <c r="S904" s="1260">
        <v>377</v>
      </c>
      <c r="T904" s="1261"/>
      <c r="U904" s="1262"/>
      <c r="V904" s="1263"/>
      <c r="W904" s="587">
        <f t="shared" si="120"/>
        <v>0</v>
      </c>
      <c r="Y904" s="1260">
        <v>377</v>
      </c>
      <c r="Z904" s="1261"/>
      <c r="AA904" s="1262"/>
      <c r="AB904" s="1263"/>
      <c r="AC904" s="587">
        <f t="shared" si="121"/>
        <v>0</v>
      </c>
      <c r="AE904" s="1260">
        <v>377</v>
      </c>
      <c r="AF904" s="1261"/>
      <c r="AG904" s="1262"/>
      <c r="AH904" s="1263"/>
      <c r="AI904" s="587">
        <f t="shared" si="122"/>
        <v>0</v>
      </c>
      <c r="AK904" s="1260">
        <v>377</v>
      </c>
      <c r="AL904" s="1261"/>
      <c r="AM904" s="1262"/>
      <c r="AN904" s="1263"/>
      <c r="AO904" s="587">
        <f t="shared" si="123"/>
        <v>0</v>
      </c>
      <c r="AQ904" s="1260">
        <v>377</v>
      </c>
      <c r="AR904" s="1261"/>
      <c r="AS904" s="1262"/>
      <c r="AT904" s="1263"/>
      <c r="AU904" s="587">
        <f t="shared" si="124"/>
        <v>0</v>
      </c>
      <c r="AW904" s="1260">
        <v>377</v>
      </c>
      <c r="AX904" s="1261"/>
      <c r="AY904" s="1262"/>
      <c r="AZ904" s="1263"/>
      <c r="BA904" s="587">
        <f t="shared" si="125"/>
        <v>0</v>
      </c>
    </row>
    <row r="905" spans="1:53" s="17" customFormat="1" ht="16.75" customHeight="1" outlineLevel="2">
      <c r="A905" s="1260">
        <v>378</v>
      </c>
      <c r="B905" s="1261"/>
      <c r="C905" s="1262"/>
      <c r="D905" s="1263"/>
      <c r="E905" s="587">
        <f t="shared" si="117"/>
        <v>0</v>
      </c>
      <c r="G905" s="1260">
        <v>378</v>
      </c>
      <c r="H905" s="1261"/>
      <c r="I905" s="1262"/>
      <c r="J905" s="1263"/>
      <c r="K905" s="587">
        <f t="shared" si="118"/>
        <v>0</v>
      </c>
      <c r="M905" s="1260">
        <v>378</v>
      </c>
      <c r="N905" s="1261"/>
      <c r="O905" s="1262"/>
      <c r="P905" s="1263"/>
      <c r="Q905" s="587">
        <f t="shared" si="119"/>
        <v>0</v>
      </c>
      <c r="S905" s="1260">
        <v>378</v>
      </c>
      <c r="T905" s="1261"/>
      <c r="U905" s="1262"/>
      <c r="V905" s="1263"/>
      <c r="W905" s="587">
        <f t="shared" si="120"/>
        <v>0</v>
      </c>
      <c r="Y905" s="1260">
        <v>378</v>
      </c>
      <c r="Z905" s="1261"/>
      <c r="AA905" s="1262"/>
      <c r="AB905" s="1263"/>
      <c r="AC905" s="587">
        <f t="shared" si="121"/>
        <v>0</v>
      </c>
      <c r="AE905" s="1260">
        <v>378</v>
      </c>
      <c r="AF905" s="1261"/>
      <c r="AG905" s="1262"/>
      <c r="AH905" s="1263"/>
      <c r="AI905" s="587">
        <f t="shared" si="122"/>
        <v>0</v>
      </c>
      <c r="AK905" s="1260">
        <v>378</v>
      </c>
      <c r="AL905" s="1261"/>
      <c r="AM905" s="1262"/>
      <c r="AN905" s="1263"/>
      <c r="AO905" s="587">
        <f t="shared" si="123"/>
        <v>0</v>
      </c>
      <c r="AQ905" s="1260">
        <v>378</v>
      </c>
      <c r="AR905" s="1261"/>
      <c r="AS905" s="1262"/>
      <c r="AT905" s="1263"/>
      <c r="AU905" s="587">
        <f t="shared" si="124"/>
        <v>0</v>
      </c>
      <c r="AW905" s="1260">
        <v>378</v>
      </c>
      <c r="AX905" s="1261"/>
      <c r="AY905" s="1262"/>
      <c r="AZ905" s="1263"/>
      <c r="BA905" s="587">
        <f t="shared" si="125"/>
        <v>0</v>
      </c>
    </row>
    <row r="906" spans="1:53" s="17" customFormat="1" ht="16.75" customHeight="1" outlineLevel="2">
      <c r="A906" s="1260">
        <v>379</v>
      </c>
      <c r="B906" s="1261"/>
      <c r="C906" s="1262"/>
      <c r="D906" s="1263"/>
      <c r="E906" s="587">
        <f t="shared" si="117"/>
        <v>0</v>
      </c>
      <c r="G906" s="1260">
        <v>379</v>
      </c>
      <c r="H906" s="1261"/>
      <c r="I906" s="1262"/>
      <c r="J906" s="1263"/>
      <c r="K906" s="587">
        <f t="shared" si="118"/>
        <v>0</v>
      </c>
      <c r="M906" s="1260">
        <v>379</v>
      </c>
      <c r="N906" s="1261"/>
      <c r="O906" s="1262"/>
      <c r="P906" s="1263"/>
      <c r="Q906" s="587">
        <f t="shared" si="119"/>
        <v>0</v>
      </c>
      <c r="S906" s="1260">
        <v>379</v>
      </c>
      <c r="T906" s="1261"/>
      <c r="U906" s="1262"/>
      <c r="V906" s="1263"/>
      <c r="W906" s="587">
        <f t="shared" si="120"/>
        <v>0</v>
      </c>
      <c r="Y906" s="1260">
        <v>379</v>
      </c>
      <c r="Z906" s="1261"/>
      <c r="AA906" s="1262"/>
      <c r="AB906" s="1263"/>
      <c r="AC906" s="587">
        <f t="shared" si="121"/>
        <v>0</v>
      </c>
      <c r="AE906" s="1260">
        <v>379</v>
      </c>
      <c r="AF906" s="1261"/>
      <c r="AG906" s="1262"/>
      <c r="AH906" s="1263"/>
      <c r="AI906" s="587">
        <f t="shared" si="122"/>
        <v>0</v>
      </c>
      <c r="AK906" s="1260">
        <v>379</v>
      </c>
      <c r="AL906" s="1261"/>
      <c r="AM906" s="1262"/>
      <c r="AN906" s="1263"/>
      <c r="AO906" s="587">
        <f t="shared" si="123"/>
        <v>0</v>
      </c>
      <c r="AQ906" s="1260">
        <v>379</v>
      </c>
      <c r="AR906" s="1261"/>
      <c r="AS906" s="1262"/>
      <c r="AT906" s="1263"/>
      <c r="AU906" s="587">
        <f t="shared" si="124"/>
        <v>0</v>
      </c>
      <c r="AW906" s="1260">
        <v>379</v>
      </c>
      <c r="AX906" s="1261"/>
      <c r="AY906" s="1262"/>
      <c r="AZ906" s="1263"/>
      <c r="BA906" s="587">
        <f t="shared" si="125"/>
        <v>0</v>
      </c>
    </row>
    <row r="907" spans="1:53" s="17" customFormat="1" ht="16.75" customHeight="1" outlineLevel="2">
      <c r="A907" s="1260">
        <v>380</v>
      </c>
      <c r="B907" s="1261"/>
      <c r="C907" s="1262"/>
      <c r="D907" s="1263"/>
      <c r="E907" s="587">
        <f t="shared" si="117"/>
        <v>0</v>
      </c>
      <c r="G907" s="1260">
        <v>380</v>
      </c>
      <c r="H907" s="1261"/>
      <c r="I907" s="1262"/>
      <c r="J907" s="1263"/>
      <c r="K907" s="587">
        <f t="shared" si="118"/>
        <v>0</v>
      </c>
      <c r="M907" s="1260">
        <v>380</v>
      </c>
      <c r="N907" s="1261"/>
      <c r="O907" s="1262"/>
      <c r="P907" s="1263"/>
      <c r="Q907" s="587">
        <f t="shared" si="119"/>
        <v>0</v>
      </c>
      <c r="S907" s="1260">
        <v>380</v>
      </c>
      <c r="T907" s="1261"/>
      <c r="U907" s="1262"/>
      <c r="V907" s="1263"/>
      <c r="W907" s="587">
        <f t="shared" si="120"/>
        <v>0</v>
      </c>
      <c r="Y907" s="1260">
        <v>380</v>
      </c>
      <c r="Z907" s="1261"/>
      <c r="AA907" s="1262"/>
      <c r="AB907" s="1263"/>
      <c r="AC907" s="587">
        <f t="shared" si="121"/>
        <v>0</v>
      </c>
      <c r="AE907" s="1260">
        <v>380</v>
      </c>
      <c r="AF907" s="1261"/>
      <c r="AG907" s="1262"/>
      <c r="AH907" s="1263"/>
      <c r="AI907" s="587">
        <f t="shared" si="122"/>
        <v>0</v>
      </c>
      <c r="AK907" s="1260">
        <v>380</v>
      </c>
      <c r="AL907" s="1261"/>
      <c r="AM907" s="1262"/>
      <c r="AN907" s="1263"/>
      <c r="AO907" s="587">
        <f t="shared" si="123"/>
        <v>0</v>
      </c>
      <c r="AQ907" s="1260">
        <v>380</v>
      </c>
      <c r="AR907" s="1261"/>
      <c r="AS907" s="1262"/>
      <c r="AT907" s="1263"/>
      <c r="AU907" s="587">
        <f t="shared" si="124"/>
        <v>0</v>
      </c>
      <c r="AW907" s="1260">
        <v>380</v>
      </c>
      <c r="AX907" s="1261"/>
      <c r="AY907" s="1262"/>
      <c r="AZ907" s="1263"/>
      <c r="BA907" s="587">
        <f t="shared" si="125"/>
        <v>0</v>
      </c>
    </row>
    <row r="908" spans="1:53" s="17" customFormat="1" ht="16.75" customHeight="1" outlineLevel="2">
      <c r="A908" s="1260">
        <v>381</v>
      </c>
      <c r="B908" s="1261"/>
      <c r="C908" s="1262"/>
      <c r="D908" s="1263"/>
      <c r="E908" s="587">
        <f t="shared" si="117"/>
        <v>0</v>
      </c>
      <c r="G908" s="1260">
        <v>381</v>
      </c>
      <c r="H908" s="1261"/>
      <c r="I908" s="1262"/>
      <c r="J908" s="1263"/>
      <c r="K908" s="587">
        <f t="shared" si="118"/>
        <v>0</v>
      </c>
      <c r="M908" s="1260">
        <v>381</v>
      </c>
      <c r="N908" s="1261"/>
      <c r="O908" s="1262"/>
      <c r="P908" s="1263"/>
      <c r="Q908" s="587">
        <f t="shared" si="119"/>
        <v>0</v>
      </c>
      <c r="S908" s="1260">
        <v>381</v>
      </c>
      <c r="T908" s="1261"/>
      <c r="U908" s="1262"/>
      <c r="V908" s="1263"/>
      <c r="W908" s="587">
        <f t="shared" si="120"/>
        <v>0</v>
      </c>
      <c r="Y908" s="1260">
        <v>381</v>
      </c>
      <c r="Z908" s="1261"/>
      <c r="AA908" s="1262"/>
      <c r="AB908" s="1263"/>
      <c r="AC908" s="587">
        <f t="shared" si="121"/>
        <v>0</v>
      </c>
      <c r="AE908" s="1260">
        <v>381</v>
      </c>
      <c r="AF908" s="1261"/>
      <c r="AG908" s="1262"/>
      <c r="AH908" s="1263"/>
      <c r="AI908" s="587">
        <f t="shared" si="122"/>
        <v>0</v>
      </c>
      <c r="AK908" s="1260">
        <v>381</v>
      </c>
      <c r="AL908" s="1261"/>
      <c r="AM908" s="1262"/>
      <c r="AN908" s="1263"/>
      <c r="AO908" s="587">
        <f t="shared" si="123"/>
        <v>0</v>
      </c>
      <c r="AQ908" s="1260">
        <v>381</v>
      </c>
      <c r="AR908" s="1261"/>
      <c r="AS908" s="1262"/>
      <c r="AT908" s="1263"/>
      <c r="AU908" s="587">
        <f t="shared" si="124"/>
        <v>0</v>
      </c>
      <c r="AW908" s="1260">
        <v>381</v>
      </c>
      <c r="AX908" s="1261"/>
      <c r="AY908" s="1262"/>
      <c r="AZ908" s="1263"/>
      <c r="BA908" s="587">
        <f t="shared" si="125"/>
        <v>0</v>
      </c>
    </row>
    <row r="909" spans="1:53" s="17" customFormat="1" ht="16.75" customHeight="1" outlineLevel="2">
      <c r="A909" s="1260">
        <v>382</v>
      </c>
      <c r="B909" s="1261"/>
      <c r="C909" s="1262"/>
      <c r="D909" s="1263"/>
      <c r="E909" s="587">
        <f t="shared" si="117"/>
        <v>0</v>
      </c>
      <c r="G909" s="1260">
        <v>382</v>
      </c>
      <c r="H909" s="1261"/>
      <c r="I909" s="1262"/>
      <c r="J909" s="1263"/>
      <c r="K909" s="587">
        <f t="shared" si="118"/>
        <v>0</v>
      </c>
      <c r="M909" s="1260">
        <v>382</v>
      </c>
      <c r="N909" s="1261"/>
      <c r="O909" s="1262"/>
      <c r="P909" s="1263"/>
      <c r="Q909" s="587">
        <f t="shared" si="119"/>
        <v>0</v>
      </c>
      <c r="S909" s="1260">
        <v>382</v>
      </c>
      <c r="T909" s="1261"/>
      <c r="U909" s="1262"/>
      <c r="V909" s="1263"/>
      <c r="W909" s="587">
        <f t="shared" si="120"/>
        <v>0</v>
      </c>
      <c r="Y909" s="1260">
        <v>382</v>
      </c>
      <c r="Z909" s="1261"/>
      <c r="AA909" s="1262"/>
      <c r="AB909" s="1263"/>
      <c r="AC909" s="587">
        <f t="shared" si="121"/>
        <v>0</v>
      </c>
      <c r="AE909" s="1260">
        <v>382</v>
      </c>
      <c r="AF909" s="1261"/>
      <c r="AG909" s="1262"/>
      <c r="AH909" s="1263"/>
      <c r="AI909" s="587">
        <f t="shared" si="122"/>
        <v>0</v>
      </c>
      <c r="AK909" s="1260">
        <v>382</v>
      </c>
      <c r="AL909" s="1261"/>
      <c r="AM909" s="1262"/>
      <c r="AN909" s="1263"/>
      <c r="AO909" s="587">
        <f t="shared" si="123"/>
        <v>0</v>
      </c>
      <c r="AQ909" s="1260">
        <v>382</v>
      </c>
      <c r="AR909" s="1261"/>
      <c r="AS909" s="1262"/>
      <c r="AT909" s="1263"/>
      <c r="AU909" s="587">
        <f t="shared" si="124"/>
        <v>0</v>
      </c>
      <c r="AW909" s="1260">
        <v>382</v>
      </c>
      <c r="AX909" s="1261"/>
      <c r="AY909" s="1262"/>
      <c r="AZ909" s="1263"/>
      <c r="BA909" s="587">
        <f t="shared" si="125"/>
        <v>0</v>
      </c>
    </row>
    <row r="910" spans="1:53" s="17" customFormat="1" ht="16.75" customHeight="1" outlineLevel="2">
      <c r="A910" s="1260">
        <v>383</v>
      </c>
      <c r="B910" s="1261"/>
      <c r="C910" s="1262"/>
      <c r="D910" s="1263"/>
      <c r="E910" s="587">
        <f t="shared" si="117"/>
        <v>0</v>
      </c>
      <c r="G910" s="1260">
        <v>383</v>
      </c>
      <c r="H910" s="1261"/>
      <c r="I910" s="1262"/>
      <c r="J910" s="1263"/>
      <c r="K910" s="587">
        <f t="shared" si="118"/>
        <v>0</v>
      </c>
      <c r="M910" s="1260">
        <v>383</v>
      </c>
      <c r="N910" s="1261"/>
      <c r="O910" s="1262"/>
      <c r="P910" s="1263"/>
      <c r="Q910" s="587">
        <f t="shared" si="119"/>
        <v>0</v>
      </c>
      <c r="S910" s="1260">
        <v>383</v>
      </c>
      <c r="T910" s="1261"/>
      <c r="U910" s="1262"/>
      <c r="V910" s="1263"/>
      <c r="W910" s="587">
        <f t="shared" si="120"/>
        <v>0</v>
      </c>
      <c r="Y910" s="1260">
        <v>383</v>
      </c>
      <c r="Z910" s="1261"/>
      <c r="AA910" s="1262"/>
      <c r="AB910" s="1263"/>
      <c r="AC910" s="587">
        <f t="shared" si="121"/>
        <v>0</v>
      </c>
      <c r="AE910" s="1260">
        <v>383</v>
      </c>
      <c r="AF910" s="1261"/>
      <c r="AG910" s="1262"/>
      <c r="AH910" s="1263"/>
      <c r="AI910" s="587">
        <f t="shared" si="122"/>
        <v>0</v>
      </c>
      <c r="AK910" s="1260">
        <v>383</v>
      </c>
      <c r="AL910" s="1261"/>
      <c r="AM910" s="1262"/>
      <c r="AN910" s="1263"/>
      <c r="AO910" s="587">
        <f t="shared" si="123"/>
        <v>0</v>
      </c>
      <c r="AQ910" s="1260">
        <v>383</v>
      </c>
      <c r="AR910" s="1261"/>
      <c r="AS910" s="1262"/>
      <c r="AT910" s="1263"/>
      <c r="AU910" s="587">
        <f t="shared" si="124"/>
        <v>0</v>
      </c>
      <c r="AW910" s="1260">
        <v>383</v>
      </c>
      <c r="AX910" s="1261"/>
      <c r="AY910" s="1262"/>
      <c r="AZ910" s="1263"/>
      <c r="BA910" s="587">
        <f t="shared" si="125"/>
        <v>0</v>
      </c>
    </row>
    <row r="911" spans="1:53" s="17" customFormat="1" ht="16.75" customHeight="1" outlineLevel="2">
      <c r="A911" s="1260">
        <v>384</v>
      </c>
      <c r="B911" s="1261"/>
      <c r="C911" s="1262"/>
      <c r="D911" s="1263"/>
      <c r="E911" s="587">
        <f t="shared" si="117"/>
        <v>0</v>
      </c>
      <c r="G911" s="1260">
        <v>384</v>
      </c>
      <c r="H911" s="1261"/>
      <c r="I911" s="1262"/>
      <c r="J911" s="1263"/>
      <c r="K911" s="587">
        <f t="shared" si="118"/>
        <v>0</v>
      </c>
      <c r="M911" s="1260">
        <v>384</v>
      </c>
      <c r="N911" s="1261"/>
      <c r="O911" s="1262"/>
      <c r="P911" s="1263"/>
      <c r="Q911" s="587">
        <f t="shared" si="119"/>
        <v>0</v>
      </c>
      <c r="S911" s="1260">
        <v>384</v>
      </c>
      <c r="T911" s="1261"/>
      <c r="U911" s="1262"/>
      <c r="V911" s="1263"/>
      <c r="W911" s="587">
        <f t="shared" si="120"/>
        <v>0</v>
      </c>
      <c r="Y911" s="1260">
        <v>384</v>
      </c>
      <c r="Z911" s="1261"/>
      <c r="AA911" s="1262"/>
      <c r="AB911" s="1263"/>
      <c r="AC911" s="587">
        <f t="shared" si="121"/>
        <v>0</v>
      </c>
      <c r="AE911" s="1260">
        <v>384</v>
      </c>
      <c r="AF911" s="1261"/>
      <c r="AG911" s="1262"/>
      <c r="AH911" s="1263"/>
      <c r="AI911" s="587">
        <f t="shared" si="122"/>
        <v>0</v>
      </c>
      <c r="AK911" s="1260">
        <v>384</v>
      </c>
      <c r="AL911" s="1261"/>
      <c r="AM911" s="1262"/>
      <c r="AN911" s="1263"/>
      <c r="AO911" s="587">
        <f t="shared" si="123"/>
        <v>0</v>
      </c>
      <c r="AQ911" s="1260">
        <v>384</v>
      </c>
      <c r="AR911" s="1261"/>
      <c r="AS911" s="1262"/>
      <c r="AT911" s="1263"/>
      <c r="AU911" s="587">
        <f t="shared" si="124"/>
        <v>0</v>
      </c>
      <c r="AW911" s="1260">
        <v>384</v>
      </c>
      <c r="AX911" s="1261"/>
      <c r="AY911" s="1262"/>
      <c r="AZ911" s="1263"/>
      <c r="BA911" s="587">
        <f t="shared" si="125"/>
        <v>0</v>
      </c>
    </row>
    <row r="912" spans="1:53" s="17" customFormat="1" ht="16.75" customHeight="1" outlineLevel="2">
      <c r="A912" s="1260">
        <v>385</v>
      </c>
      <c r="B912" s="1261"/>
      <c r="C912" s="1262"/>
      <c r="D912" s="1263"/>
      <c r="E912" s="587">
        <f t="shared" si="117"/>
        <v>0</v>
      </c>
      <c r="G912" s="1260">
        <v>385</v>
      </c>
      <c r="H912" s="1261"/>
      <c r="I912" s="1262"/>
      <c r="J912" s="1263"/>
      <c r="K912" s="587">
        <f t="shared" si="118"/>
        <v>0</v>
      </c>
      <c r="M912" s="1260">
        <v>385</v>
      </c>
      <c r="N912" s="1261"/>
      <c r="O912" s="1262"/>
      <c r="P912" s="1263"/>
      <c r="Q912" s="587">
        <f t="shared" si="119"/>
        <v>0</v>
      </c>
      <c r="S912" s="1260">
        <v>385</v>
      </c>
      <c r="T912" s="1261"/>
      <c r="U912" s="1262"/>
      <c r="V912" s="1263"/>
      <c r="W912" s="587">
        <f t="shared" si="120"/>
        <v>0</v>
      </c>
      <c r="Y912" s="1260">
        <v>385</v>
      </c>
      <c r="Z912" s="1261"/>
      <c r="AA912" s="1262"/>
      <c r="AB912" s="1263"/>
      <c r="AC912" s="587">
        <f t="shared" si="121"/>
        <v>0</v>
      </c>
      <c r="AE912" s="1260">
        <v>385</v>
      </c>
      <c r="AF912" s="1261"/>
      <c r="AG912" s="1262"/>
      <c r="AH912" s="1263"/>
      <c r="AI912" s="587">
        <f t="shared" si="122"/>
        <v>0</v>
      </c>
      <c r="AK912" s="1260">
        <v>385</v>
      </c>
      <c r="AL912" s="1261"/>
      <c r="AM912" s="1262"/>
      <c r="AN912" s="1263"/>
      <c r="AO912" s="587">
        <f t="shared" si="123"/>
        <v>0</v>
      </c>
      <c r="AQ912" s="1260">
        <v>385</v>
      </c>
      <c r="AR912" s="1261"/>
      <c r="AS912" s="1262"/>
      <c r="AT912" s="1263"/>
      <c r="AU912" s="587">
        <f t="shared" si="124"/>
        <v>0</v>
      </c>
      <c r="AW912" s="1260">
        <v>385</v>
      </c>
      <c r="AX912" s="1261"/>
      <c r="AY912" s="1262"/>
      <c r="AZ912" s="1263"/>
      <c r="BA912" s="587">
        <f t="shared" si="125"/>
        <v>0</v>
      </c>
    </row>
    <row r="913" spans="1:53" s="17" customFormat="1" ht="16.75" customHeight="1" outlineLevel="2">
      <c r="A913" s="1260">
        <v>386</v>
      </c>
      <c r="B913" s="1261"/>
      <c r="C913" s="1262"/>
      <c r="D913" s="1263"/>
      <c r="E913" s="587">
        <f t="shared" si="117"/>
        <v>0</v>
      </c>
      <c r="G913" s="1260">
        <v>386</v>
      </c>
      <c r="H913" s="1261"/>
      <c r="I913" s="1262"/>
      <c r="J913" s="1263"/>
      <c r="K913" s="587">
        <f t="shared" si="118"/>
        <v>0</v>
      </c>
      <c r="M913" s="1260">
        <v>386</v>
      </c>
      <c r="N913" s="1261"/>
      <c r="O913" s="1262"/>
      <c r="P913" s="1263"/>
      <c r="Q913" s="587">
        <f t="shared" si="119"/>
        <v>0</v>
      </c>
      <c r="S913" s="1260">
        <v>386</v>
      </c>
      <c r="T913" s="1261"/>
      <c r="U913" s="1262"/>
      <c r="V913" s="1263"/>
      <c r="W913" s="587">
        <f t="shared" si="120"/>
        <v>0</v>
      </c>
      <c r="Y913" s="1260">
        <v>386</v>
      </c>
      <c r="Z913" s="1261"/>
      <c r="AA913" s="1262"/>
      <c r="AB913" s="1263"/>
      <c r="AC913" s="587">
        <f t="shared" si="121"/>
        <v>0</v>
      </c>
      <c r="AE913" s="1260">
        <v>386</v>
      </c>
      <c r="AF913" s="1261"/>
      <c r="AG913" s="1262"/>
      <c r="AH913" s="1263"/>
      <c r="AI913" s="587">
        <f t="shared" si="122"/>
        <v>0</v>
      </c>
      <c r="AK913" s="1260">
        <v>386</v>
      </c>
      <c r="AL913" s="1261"/>
      <c r="AM913" s="1262"/>
      <c r="AN913" s="1263"/>
      <c r="AO913" s="587">
        <f t="shared" si="123"/>
        <v>0</v>
      </c>
      <c r="AQ913" s="1260">
        <v>386</v>
      </c>
      <c r="AR913" s="1261"/>
      <c r="AS913" s="1262"/>
      <c r="AT913" s="1263"/>
      <c r="AU913" s="587">
        <f t="shared" si="124"/>
        <v>0</v>
      </c>
      <c r="AW913" s="1260">
        <v>386</v>
      </c>
      <c r="AX913" s="1261"/>
      <c r="AY913" s="1262"/>
      <c r="AZ913" s="1263"/>
      <c r="BA913" s="587">
        <f t="shared" si="125"/>
        <v>0</v>
      </c>
    </row>
    <row r="914" spans="1:53" s="17" customFormat="1" ht="16.75" customHeight="1" outlineLevel="2">
      <c r="A914" s="1260">
        <v>387</v>
      </c>
      <c r="B914" s="1261"/>
      <c r="C914" s="1262"/>
      <c r="D914" s="1263"/>
      <c r="E914" s="587">
        <f t="shared" si="117"/>
        <v>0</v>
      </c>
      <c r="G914" s="1260">
        <v>387</v>
      </c>
      <c r="H914" s="1261"/>
      <c r="I914" s="1262"/>
      <c r="J914" s="1263"/>
      <c r="K914" s="587">
        <f t="shared" si="118"/>
        <v>0</v>
      </c>
      <c r="M914" s="1260">
        <v>387</v>
      </c>
      <c r="N914" s="1261"/>
      <c r="O914" s="1262"/>
      <c r="P914" s="1263"/>
      <c r="Q914" s="587">
        <f t="shared" si="119"/>
        <v>0</v>
      </c>
      <c r="S914" s="1260">
        <v>387</v>
      </c>
      <c r="T914" s="1261"/>
      <c r="U914" s="1262"/>
      <c r="V914" s="1263"/>
      <c r="W914" s="587">
        <f t="shared" si="120"/>
        <v>0</v>
      </c>
      <c r="Y914" s="1260">
        <v>387</v>
      </c>
      <c r="Z914" s="1261"/>
      <c r="AA914" s="1262"/>
      <c r="AB914" s="1263"/>
      <c r="AC914" s="587">
        <f t="shared" si="121"/>
        <v>0</v>
      </c>
      <c r="AE914" s="1260">
        <v>387</v>
      </c>
      <c r="AF914" s="1261"/>
      <c r="AG914" s="1262"/>
      <c r="AH914" s="1263"/>
      <c r="AI914" s="587">
        <f t="shared" si="122"/>
        <v>0</v>
      </c>
      <c r="AK914" s="1260">
        <v>387</v>
      </c>
      <c r="AL914" s="1261"/>
      <c r="AM914" s="1262"/>
      <c r="AN914" s="1263"/>
      <c r="AO914" s="587">
        <f t="shared" si="123"/>
        <v>0</v>
      </c>
      <c r="AQ914" s="1260">
        <v>387</v>
      </c>
      <c r="AR914" s="1261"/>
      <c r="AS914" s="1262"/>
      <c r="AT914" s="1263"/>
      <c r="AU914" s="587">
        <f t="shared" si="124"/>
        <v>0</v>
      </c>
      <c r="AW914" s="1260">
        <v>387</v>
      </c>
      <c r="AX914" s="1261"/>
      <c r="AY914" s="1262"/>
      <c r="AZ914" s="1263"/>
      <c r="BA914" s="587">
        <f t="shared" si="125"/>
        <v>0</v>
      </c>
    </row>
    <row r="915" spans="1:53" s="17" customFormat="1" ht="16.75" customHeight="1" outlineLevel="2">
      <c r="A915" s="1260">
        <v>388</v>
      </c>
      <c r="B915" s="1261"/>
      <c r="C915" s="1262"/>
      <c r="D915" s="1263"/>
      <c r="E915" s="587">
        <f t="shared" si="117"/>
        <v>0</v>
      </c>
      <c r="G915" s="1260">
        <v>388</v>
      </c>
      <c r="H915" s="1261"/>
      <c r="I915" s="1262"/>
      <c r="J915" s="1263"/>
      <c r="K915" s="587">
        <f t="shared" si="118"/>
        <v>0</v>
      </c>
      <c r="M915" s="1260">
        <v>388</v>
      </c>
      <c r="N915" s="1261"/>
      <c r="O915" s="1262"/>
      <c r="P915" s="1263"/>
      <c r="Q915" s="587">
        <f t="shared" si="119"/>
        <v>0</v>
      </c>
      <c r="S915" s="1260">
        <v>388</v>
      </c>
      <c r="T915" s="1261"/>
      <c r="U915" s="1262"/>
      <c r="V915" s="1263"/>
      <c r="W915" s="587">
        <f t="shared" si="120"/>
        <v>0</v>
      </c>
      <c r="Y915" s="1260">
        <v>388</v>
      </c>
      <c r="Z915" s="1261"/>
      <c r="AA915" s="1262"/>
      <c r="AB915" s="1263"/>
      <c r="AC915" s="587">
        <f t="shared" si="121"/>
        <v>0</v>
      </c>
      <c r="AE915" s="1260">
        <v>388</v>
      </c>
      <c r="AF915" s="1261"/>
      <c r="AG915" s="1262"/>
      <c r="AH915" s="1263"/>
      <c r="AI915" s="587">
        <f t="shared" si="122"/>
        <v>0</v>
      </c>
      <c r="AK915" s="1260">
        <v>388</v>
      </c>
      <c r="AL915" s="1261"/>
      <c r="AM915" s="1262"/>
      <c r="AN915" s="1263"/>
      <c r="AO915" s="587">
        <f t="shared" si="123"/>
        <v>0</v>
      </c>
      <c r="AQ915" s="1260">
        <v>388</v>
      </c>
      <c r="AR915" s="1261"/>
      <c r="AS915" s="1262"/>
      <c r="AT915" s="1263"/>
      <c r="AU915" s="587">
        <f t="shared" si="124"/>
        <v>0</v>
      </c>
      <c r="AW915" s="1260">
        <v>388</v>
      </c>
      <c r="AX915" s="1261"/>
      <c r="AY915" s="1262"/>
      <c r="AZ915" s="1263"/>
      <c r="BA915" s="587">
        <f t="shared" si="125"/>
        <v>0</v>
      </c>
    </row>
    <row r="916" spans="1:53" s="17" customFormat="1" ht="16.75" customHeight="1" outlineLevel="2">
      <c r="A916" s="1260">
        <v>389</v>
      </c>
      <c r="B916" s="1261"/>
      <c r="C916" s="1262"/>
      <c r="D916" s="1263"/>
      <c r="E916" s="587">
        <f t="shared" si="117"/>
        <v>0</v>
      </c>
      <c r="G916" s="1260">
        <v>389</v>
      </c>
      <c r="H916" s="1261"/>
      <c r="I916" s="1262"/>
      <c r="J916" s="1263"/>
      <c r="K916" s="587">
        <f t="shared" si="118"/>
        <v>0</v>
      </c>
      <c r="M916" s="1260">
        <v>389</v>
      </c>
      <c r="N916" s="1261"/>
      <c r="O916" s="1262"/>
      <c r="P916" s="1263"/>
      <c r="Q916" s="587">
        <f t="shared" si="119"/>
        <v>0</v>
      </c>
      <c r="S916" s="1260">
        <v>389</v>
      </c>
      <c r="T916" s="1261"/>
      <c r="U916" s="1262"/>
      <c r="V916" s="1263"/>
      <c r="W916" s="587">
        <f t="shared" si="120"/>
        <v>0</v>
      </c>
      <c r="Y916" s="1260">
        <v>389</v>
      </c>
      <c r="Z916" s="1261"/>
      <c r="AA916" s="1262"/>
      <c r="AB916" s="1263"/>
      <c r="AC916" s="587">
        <f t="shared" si="121"/>
        <v>0</v>
      </c>
      <c r="AE916" s="1260">
        <v>389</v>
      </c>
      <c r="AF916" s="1261"/>
      <c r="AG916" s="1262"/>
      <c r="AH916" s="1263"/>
      <c r="AI916" s="587">
        <f t="shared" si="122"/>
        <v>0</v>
      </c>
      <c r="AK916" s="1260">
        <v>389</v>
      </c>
      <c r="AL916" s="1261"/>
      <c r="AM916" s="1262"/>
      <c r="AN916" s="1263"/>
      <c r="AO916" s="587">
        <f t="shared" si="123"/>
        <v>0</v>
      </c>
      <c r="AQ916" s="1260">
        <v>389</v>
      </c>
      <c r="AR916" s="1261"/>
      <c r="AS916" s="1262"/>
      <c r="AT916" s="1263"/>
      <c r="AU916" s="587">
        <f t="shared" si="124"/>
        <v>0</v>
      </c>
      <c r="AW916" s="1260">
        <v>389</v>
      </c>
      <c r="AX916" s="1261"/>
      <c r="AY916" s="1262"/>
      <c r="AZ916" s="1263"/>
      <c r="BA916" s="587">
        <f t="shared" si="125"/>
        <v>0</v>
      </c>
    </row>
    <row r="917" spans="1:53" s="17" customFormat="1" ht="16.75" customHeight="1" outlineLevel="2">
      <c r="A917" s="1260">
        <v>390</v>
      </c>
      <c r="B917" s="1261"/>
      <c r="C917" s="1262"/>
      <c r="D917" s="1263"/>
      <c r="E917" s="587">
        <f t="shared" si="117"/>
        <v>0</v>
      </c>
      <c r="G917" s="1260">
        <v>390</v>
      </c>
      <c r="H917" s="1261"/>
      <c r="I917" s="1262"/>
      <c r="J917" s="1263"/>
      <c r="K917" s="587">
        <f t="shared" si="118"/>
        <v>0</v>
      </c>
      <c r="M917" s="1260">
        <v>390</v>
      </c>
      <c r="N917" s="1261"/>
      <c r="O917" s="1262"/>
      <c r="P917" s="1263"/>
      <c r="Q917" s="587">
        <f t="shared" si="119"/>
        <v>0</v>
      </c>
      <c r="S917" s="1260">
        <v>390</v>
      </c>
      <c r="T917" s="1261"/>
      <c r="U917" s="1262"/>
      <c r="V917" s="1263"/>
      <c r="W917" s="587">
        <f t="shared" si="120"/>
        <v>0</v>
      </c>
      <c r="Y917" s="1260">
        <v>390</v>
      </c>
      <c r="Z917" s="1261"/>
      <c r="AA917" s="1262"/>
      <c r="AB917" s="1263"/>
      <c r="AC917" s="587">
        <f t="shared" si="121"/>
        <v>0</v>
      </c>
      <c r="AE917" s="1260">
        <v>390</v>
      </c>
      <c r="AF917" s="1261"/>
      <c r="AG917" s="1262"/>
      <c r="AH917" s="1263"/>
      <c r="AI917" s="587">
        <f t="shared" si="122"/>
        <v>0</v>
      </c>
      <c r="AK917" s="1260">
        <v>390</v>
      </c>
      <c r="AL917" s="1261"/>
      <c r="AM917" s="1262"/>
      <c r="AN917" s="1263"/>
      <c r="AO917" s="587">
        <f t="shared" si="123"/>
        <v>0</v>
      </c>
      <c r="AQ917" s="1260">
        <v>390</v>
      </c>
      <c r="AR917" s="1261"/>
      <c r="AS917" s="1262"/>
      <c r="AT917" s="1263"/>
      <c r="AU917" s="587">
        <f t="shared" si="124"/>
        <v>0</v>
      </c>
      <c r="AW917" s="1260">
        <v>390</v>
      </c>
      <c r="AX917" s="1261"/>
      <c r="AY917" s="1262"/>
      <c r="AZ917" s="1263"/>
      <c r="BA917" s="587">
        <f t="shared" si="125"/>
        <v>0</v>
      </c>
    </row>
    <row r="918" spans="1:53" s="17" customFormat="1" ht="16.75" customHeight="1" outlineLevel="2">
      <c r="A918" s="1260">
        <v>391</v>
      </c>
      <c r="B918" s="1261"/>
      <c r="C918" s="1262"/>
      <c r="D918" s="1263"/>
      <c r="E918" s="587">
        <f t="shared" si="117"/>
        <v>0</v>
      </c>
      <c r="G918" s="1260">
        <v>391</v>
      </c>
      <c r="H918" s="1261"/>
      <c r="I918" s="1262"/>
      <c r="J918" s="1263"/>
      <c r="K918" s="587">
        <f t="shared" si="118"/>
        <v>0</v>
      </c>
      <c r="M918" s="1260">
        <v>391</v>
      </c>
      <c r="N918" s="1261"/>
      <c r="O918" s="1262"/>
      <c r="P918" s="1263"/>
      <c r="Q918" s="587">
        <f t="shared" si="119"/>
        <v>0</v>
      </c>
      <c r="S918" s="1260">
        <v>391</v>
      </c>
      <c r="T918" s="1261"/>
      <c r="U918" s="1262"/>
      <c r="V918" s="1263"/>
      <c r="W918" s="587">
        <f t="shared" si="120"/>
        <v>0</v>
      </c>
      <c r="Y918" s="1260">
        <v>391</v>
      </c>
      <c r="Z918" s="1261"/>
      <c r="AA918" s="1262"/>
      <c r="AB918" s="1263"/>
      <c r="AC918" s="587">
        <f t="shared" si="121"/>
        <v>0</v>
      </c>
      <c r="AE918" s="1260">
        <v>391</v>
      </c>
      <c r="AF918" s="1261"/>
      <c r="AG918" s="1262"/>
      <c r="AH918" s="1263"/>
      <c r="AI918" s="587">
        <f t="shared" si="122"/>
        <v>0</v>
      </c>
      <c r="AK918" s="1260">
        <v>391</v>
      </c>
      <c r="AL918" s="1261"/>
      <c r="AM918" s="1262"/>
      <c r="AN918" s="1263"/>
      <c r="AO918" s="587">
        <f t="shared" si="123"/>
        <v>0</v>
      </c>
      <c r="AQ918" s="1260">
        <v>391</v>
      </c>
      <c r="AR918" s="1261"/>
      <c r="AS918" s="1262"/>
      <c r="AT918" s="1263"/>
      <c r="AU918" s="587">
        <f t="shared" si="124"/>
        <v>0</v>
      </c>
      <c r="AW918" s="1260">
        <v>391</v>
      </c>
      <c r="AX918" s="1261"/>
      <c r="AY918" s="1262"/>
      <c r="AZ918" s="1263"/>
      <c r="BA918" s="587">
        <f t="shared" si="125"/>
        <v>0</v>
      </c>
    </row>
    <row r="919" spans="1:53" s="17" customFormat="1" ht="16.75" customHeight="1" outlineLevel="2">
      <c r="A919" s="1260">
        <v>392</v>
      </c>
      <c r="B919" s="1261"/>
      <c r="C919" s="1262"/>
      <c r="D919" s="1263"/>
      <c r="E919" s="587">
        <f t="shared" si="117"/>
        <v>0</v>
      </c>
      <c r="G919" s="1260">
        <v>392</v>
      </c>
      <c r="H919" s="1261"/>
      <c r="I919" s="1262"/>
      <c r="J919" s="1263"/>
      <c r="K919" s="587">
        <f t="shared" si="118"/>
        <v>0</v>
      </c>
      <c r="M919" s="1260">
        <v>392</v>
      </c>
      <c r="N919" s="1261"/>
      <c r="O919" s="1262"/>
      <c r="P919" s="1263"/>
      <c r="Q919" s="587">
        <f t="shared" si="119"/>
        <v>0</v>
      </c>
      <c r="S919" s="1260">
        <v>392</v>
      </c>
      <c r="T919" s="1261"/>
      <c r="U919" s="1262"/>
      <c r="V919" s="1263"/>
      <c r="W919" s="587">
        <f t="shared" si="120"/>
        <v>0</v>
      </c>
      <c r="Y919" s="1260">
        <v>392</v>
      </c>
      <c r="Z919" s="1261"/>
      <c r="AA919" s="1262"/>
      <c r="AB919" s="1263"/>
      <c r="AC919" s="587">
        <f t="shared" si="121"/>
        <v>0</v>
      </c>
      <c r="AE919" s="1260">
        <v>392</v>
      </c>
      <c r="AF919" s="1261"/>
      <c r="AG919" s="1262"/>
      <c r="AH919" s="1263"/>
      <c r="AI919" s="587">
        <f t="shared" si="122"/>
        <v>0</v>
      </c>
      <c r="AK919" s="1260">
        <v>392</v>
      </c>
      <c r="AL919" s="1261"/>
      <c r="AM919" s="1262"/>
      <c r="AN919" s="1263"/>
      <c r="AO919" s="587">
        <f t="shared" si="123"/>
        <v>0</v>
      </c>
      <c r="AQ919" s="1260">
        <v>392</v>
      </c>
      <c r="AR919" s="1261"/>
      <c r="AS919" s="1262"/>
      <c r="AT919" s="1263"/>
      <c r="AU919" s="587">
        <f t="shared" si="124"/>
        <v>0</v>
      </c>
      <c r="AW919" s="1260">
        <v>392</v>
      </c>
      <c r="AX919" s="1261"/>
      <c r="AY919" s="1262"/>
      <c r="AZ919" s="1263"/>
      <c r="BA919" s="587">
        <f t="shared" si="125"/>
        <v>0</v>
      </c>
    </row>
    <row r="920" spans="1:53" s="17" customFormat="1" ht="16.75" customHeight="1" outlineLevel="2">
      <c r="A920" s="1260">
        <v>393</v>
      </c>
      <c r="B920" s="1261"/>
      <c r="C920" s="1262"/>
      <c r="D920" s="1263"/>
      <c r="E920" s="587">
        <f t="shared" si="117"/>
        <v>0</v>
      </c>
      <c r="G920" s="1260">
        <v>393</v>
      </c>
      <c r="H920" s="1261"/>
      <c r="I920" s="1262"/>
      <c r="J920" s="1263"/>
      <c r="K920" s="587">
        <f t="shared" si="118"/>
        <v>0</v>
      </c>
      <c r="M920" s="1260">
        <v>393</v>
      </c>
      <c r="N920" s="1261"/>
      <c r="O920" s="1262"/>
      <c r="P920" s="1263"/>
      <c r="Q920" s="587">
        <f t="shared" si="119"/>
        <v>0</v>
      </c>
      <c r="S920" s="1260">
        <v>393</v>
      </c>
      <c r="T920" s="1261"/>
      <c r="U920" s="1262"/>
      <c r="V920" s="1263"/>
      <c r="W920" s="587">
        <f t="shared" si="120"/>
        <v>0</v>
      </c>
      <c r="Y920" s="1260">
        <v>393</v>
      </c>
      <c r="Z920" s="1261"/>
      <c r="AA920" s="1262"/>
      <c r="AB920" s="1263"/>
      <c r="AC920" s="587">
        <f t="shared" si="121"/>
        <v>0</v>
      </c>
      <c r="AE920" s="1260">
        <v>393</v>
      </c>
      <c r="AF920" s="1261"/>
      <c r="AG920" s="1262"/>
      <c r="AH920" s="1263"/>
      <c r="AI920" s="587">
        <f t="shared" si="122"/>
        <v>0</v>
      </c>
      <c r="AK920" s="1260">
        <v>393</v>
      </c>
      <c r="AL920" s="1261"/>
      <c r="AM920" s="1262"/>
      <c r="AN920" s="1263"/>
      <c r="AO920" s="587">
        <f t="shared" si="123"/>
        <v>0</v>
      </c>
      <c r="AQ920" s="1260">
        <v>393</v>
      </c>
      <c r="AR920" s="1261"/>
      <c r="AS920" s="1262"/>
      <c r="AT920" s="1263"/>
      <c r="AU920" s="587">
        <f t="shared" si="124"/>
        <v>0</v>
      </c>
      <c r="AW920" s="1260">
        <v>393</v>
      </c>
      <c r="AX920" s="1261"/>
      <c r="AY920" s="1262"/>
      <c r="AZ920" s="1263"/>
      <c r="BA920" s="587">
        <f t="shared" si="125"/>
        <v>0</v>
      </c>
    </row>
    <row r="921" spans="1:53" s="17" customFormat="1" ht="16.75" customHeight="1" outlineLevel="2">
      <c r="A921" s="1260">
        <v>394</v>
      </c>
      <c r="B921" s="1261"/>
      <c r="C921" s="1262"/>
      <c r="D921" s="1263"/>
      <c r="E921" s="587">
        <f t="shared" si="117"/>
        <v>0</v>
      </c>
      <c r="G921" s="1260">
        <v>394</v>
      </c>
      <c r="H921" s="1261"/>
      <c r="I921" s="1262"/>
      <c r="J921" s="1263"/>
      <c r="K921" s="587">
        <f t="shared" si="118"/>
        <v>0</v>
      </c>
      <c r="M921" s="1260">
        <v>394</v>
      </c>
      <c r="N921" s="1261"/>
      <c r="O921" s="1262"/>
      <c r="P921" s="1263"/>
      <c r="Q921" s="587">
        <f t="shared" si="119"/>
        <v>0</v>
      </c>
      <c r="S921" s="1260">
        <v>394</v>
      </c>
      <c r="T921" s="1261"/>
      <c r="U921" s="1262"/>
      <c r="V921" s="1263"/>
      <c r="W921" s="587">
        <f t="shared" si="120"/>
        <v>0</v>
      </c>
      <c r="Y921" s="1260">
        <v>394</v>
      </c>
      <c r="Z921" s="1261"/>
      <c r="AA921" s="1262"/>
      <c r="AB921" s="1263"/>
      <c r="AC921" s="587">
        <f t="shared" si="121"/>
        <v>0</v>
      </c>
      <c r="AE921" s="1260">
        <v>394</v>
      </c>
      <c r="AF921" s="1261"/>
      <c r="AG921" s="1262"/>
      <c r="AH921" s="1263"/>
      <c r="AI921" s="587">
        <f t="shared" si="122"/>
        <v>0</v>
      </c>
      <c r="AK921" s="1260">
        <v>394</v>
      </c>
      <c r="AL921" s="1261"/>
      <c r="AM921" s="1262"/>
      <c r="AN921" s="1263"/>
      <c r="AO921" s="587">
        <f t="shared" si="123"/>
        <v>0</v>
      </c>
      <c r="AQ921" s="1260">
        <v>394</v>
      </c>
      <c r="AR921" s="1261"/>
      <c r="AS921" s="1262"/>
      <c r="AT921" s="1263"/>
      <c r="AU921" s="587">
        <f t="shared" si="124"/>
        <v>0</v>
      </c>
      <c r="AW921" s="1260">
        <v>394</v>
      </c>
      <c r="AX921" s="1261"/>
      <c r="AY921" s="1262"/>
      <c r="AZ921" s="1263"/>
      <c r="BA921" s="587">
        <f t="shared" si="125"/>
        <v>0</v>
      </c>
    </row>
    <row r="922" spans="1:53" s="17" customFormat="1" ht="16.75" customHeight="1" outlineLevel="2">
      <c r="A922" s="1260">
        <v>395</v>
      </c>
      <c r="B922" s="1261"/>
      <c r="C922" s="1262"/>
      <c r="D922" s="1263"/>
      <c r="E922" s="587">
        <f t="shared" si="117"/>
        <v>0</v>
      </c>
      <c r="G922" s="1260">
        <v>395</v>
      </c>
      <c r="H922" s="1261"/>
      <c r="I922" s="1262"/>
      <c r="J922" s="1263"/>
      <c r="K922" s="587">
        <f t="shared" si="118"/>
        <v>0</v>
      </c>
      <c r="M922" s="1260">
        <v>395</v>
      </c>
      <c r="N922" s="1261"/>
      <c r="O922" s="1262"/>
      <c r="P922" s="1263"/>
      <c r="Q922" s="587">
        <f t="shared" si="119"/>
        <v>0</v>
      </c>
      <c r="S922" s="1260">
        <v>395</v>
      </c>
      <c r="T922" s="1261"/>
      <c r="U922" s="1262"/>
      <c r="V922" s="1263"/>
      <c r="W922" s="587">
        <f t="shared" si="120"/>
        <v>0</v>
      </c>
      <c r="Y922" s="1260">
        <v>395</v>
      </c>
      <c r="Z922" s="1261"/>
      <c r="AA922" s="1262"/>
      <c r="AB922" s="1263"/>
      <c r="AC922" s="587">
        <f t="shared" si="121"/>
        <v>0</v>
      </c>
      <c r="AE922" s="1260">
        <v>395</v>
      </c>
      <c r="AF922" s="1261"/>
      <c r="AG922" s="1262"/>
      <c r="AH922" s="1263"/>
      <c r="AI922" s="587">
        <f t="shared" si="122"/>
        <v>0</v>
      </c>
      <c r="AK922" s="1260">
        <v>395</v>
      </c>
      <c r="AL922" s="1261"/>
      <c r="AM922" s="1262"/>
      <c r="AN922" s="1263"/>
      <c r="AO922" s="587">
        <f t="shared" si="123"/>
        <v>0</v>
      </c>
      <c r="AQ922" s="1260">
        <v>395</v>
      </c>
      <c r="AR922" s="1261"/>
      <c r="AS922" s="1262"/>
      <c r="AT922" s="1263"/>
      <c r="AU922" s="587">
        <f t="shared" si="124"/>
        <v>0</v>
      </c>
      <c r="AW922" s="1260">
        <v>395</v>
      </c>
      <c r="AX922" s="1261"/>
      <c r="AY922" s="1262"/>
      <c r="AZ922" s="1263"/>
      <c r="BA922" s="587">
        <f t="shared" si="125"/>
        <v>0</v>
      </c>
    </row>
    <row r="923" spans="1:53" s="17" customFormat="1" ht="16.75" customHeight="1" outlineLevel="2">
      <c r="A923" s="1260">
        <v>396</v>
      </c>
      <c r="B923" s="1261"/>
      <c r="C923" s="1262"/>
      <c r="D923" s="1263"/>
      <c r="E923" s="587">
        <f t="shared" si="117"/>
        <v>0</v>
      </c>
      <c r="G923" s="1260">
        <v>396</v>
      </c>
      <c r="H923" s="1261"/>
      <c r="I923" s="1262"/>
      <c r="J923" s="1263"/>
      <c r="K923" s="587">
        <f t="shared" si="118"/>
        <v>0</v>
      </c>
      <c r="M923" s="1260">
        <v>396</v>
      </c>
      <c r="N923" s="1261"/>
      <c r="O923" s="1262"/>
      <c r="P923" s="1263"/>
      <c r="Q923" s="587">
        <f t="shared" si="119"/>
        <v>0</v>
      </c>
      <c r="S923" s="1260">
        <v>396</v>
      </c>
      <c r="T923" s="1261"/>
      <c r="U923" s="1262"/>
      <c r="V923" s="1263"/>
      <c r="W923" s="587">
        <f t="shared" si="120"/>
        <v>0</v>
      </c>
      <c r="Y923" s="1260">
        <v>396</v>
      </c>
      <c r="Z923" s="1261"/>
      <c r="AA923" s="1262"/>
      <c r="AB923" s="1263"/>
      <c r="AC923" s="587">
        <f t="shared" si="121"/>
        <v>0</v>
      </c>
      <c r="AE923" s="1260">
        <v>396</v>
      </c>
      <c r="AF923" s="1261"/>
      <c r="AG923" s="1262"/>
      <c r="AH923" s="1263"/>
      <c r="AI923" s="587">
        <f t="shared" si="122"/>
        <v>0</v>
      </c>
      <c r="AK923" s="1260">
        <v>396</v>
      </c>
      <c r="AL923" s="1261"/>
      <c r="AM923" s="1262"/>
      <c r="AN923" s="1263"/>
      <c r="AO923" s="587">
        <f t="shared" si="123"/>
        <v>0</v>
      </c>
      <c r="AQ923" s="1260">
        <v>396</v>
      </c>
      <c r="AR923" s="1261"/>
      <c r="AS923" s="1262"/>
      <c r="AT923" s="1263"/>
      <c r="AU923" s="587">
        <f t="shared" si="124"/>
        <v>0</v>
      </c>
      <c r="AW923" s="1260">
        <v>396</v>
      </c>
      <c r="AX923" s="1261"/>
      <c r="AY923" s="1262"/>
      <c r="AZ923" s="1263"/>
      <c r="BA923" s="587">
        <f t="shared" si="125"/>
        <v>0</v>
      </c>
    </row>
    <row r="924" spans="1:53" s="17" customFormat="1" ht="16.75" customHeight="1" outlineLevel="2">
      <c r="A924" s="1260">
        <v>397</v>
      </c>
      <c r="B924" s="1261"/>
      <c r="C924" s="1262"/>
      <c r="D924" s="1263"/>
      <c r="E924" s="587">
        <f t="shared" si="117"/>
        <v>0</v>
      </c>
      <c r="G924" s="1260">
        <v>397</v>
      </c>
      <c r="H924" s="1261"/>
      <c r="I924" s="1262"/>
      <c r="J924" s="1263"/>
      <c r="K924" s="587">
        <f t="shared" si="118"/>
        <v>0</v>
      </c>
      <c r="M924" s="1260">
        <v>397</v>
      </c>
      <c r="N924" s="1261"/>
      <c r="O924" s="1262"/>
      <c r="P924" s="1263"/>
      <c r="Q924" s="587">
        <f t="shared" si="119"/>
        <v>0</v>
      </c>
      <c r="S924" s="1260">
        <v>397</v>
      </c>
      <c r="T924" s="1261"/>
      <c r="U924" s="1262"/>
      <c r="V924" s="1263"/>
      <c r="W924" s="587">
        <f t="shared" si="120"/>
        <v>0</v>
      </c>
      <c r="Y924" s="1260">
        <v>397</v>
      </c>
      <c r="Z924" s="1261"/>
      <c r="AA924" s="1262"/>
      <c r="AB924" s="1263"/>
      <c r="AC924" s="587">
        <f t="shared" si="121"/>
        <v>0</v>
      </c>
      <c r="AE924" s="1260">
        <v>397</v>
      </c>
      <c r="AF924" s="1261"/>
      <c r="AG924" s="1262"/>
      <c r="AH924" s="1263"/>
      <c r="AI924" s="587">
        <f t="shared" si="122"/>
        <v>0</v>
      </c>
      <c r="AK924" s="1260">
        <v>397</v>
      </c>
      <c r="AL924" s="1261"/>
      <c r="AM924" s="1262"/>
      <c r="AN924" s="1263"/>
      <c r="AO924" s="587">
        <f t="shared" si="123"/>
        <v>0</v>
      </c>
      <c r="AQ924" s="1260">
        <v>397</v>
      </c>
      <c r="AR924" s="1261"/>
      <c r="AS924" s="1262"/>
      <c r="AT924" s="1263"/>
      <c r="AU924" s="587">
        <f t="shared" si="124"/>
        <v>0</v>
      </c>
      <c r="AW924" s="1260">
        <v>397</v>
      </c>
      <c r="AX924" s="1261"/>
      <c r="AY924" s="1262"/>
      <c r="AZ924" s="1263"/>
      <c r="BA924" s="587">
        <f t="shared" si="125"/>
        <v>0</v>
      </c>
    </row>
    <row r="925" spans="1:53" s="17" customFormat="1" ht="16.75" customHeight="1" outlineLevel="2">
      <c r="A925" s="1260">
        <v>398</v>
      </c>
      <c r="B925" s="1261"/>
      <c r="C925" s="1262"/>
      <c r="D925" s="1263"/>
      <c r="E925" s="587">
        <f t="shared" si="117"/>
        <v>0</v>
      </c>
      <c r="G925" s="1260">
        <v>398</v>
      </c>
      <c r="H925" s="1261"/>
      <c r="I925" s="1262"/>
      <c r="J925" s="1263"/>
      <c r="K925" s="587">
        <f t="shared" si="118"/>
        <v>0</v>
      </c>
      <c r="M925" s="1260">
        <v>398</v>
      </c>
      <c r="N925" s="1261"/>
      <c r="O925" s="1262"/>
      <c r="P925" s="1263"/>
      <c r="Q925" s="587">
        <f t="shared" si="119"/>
        <v>0</v>
      </c>
      <c r="S925" s="1260">
        <v>398</v>
      </c>
      <c r="T925" s="1261"/>
      <c r="U925" s="1262"/>
      <c r="V925" s="1263"/>
      <c r="W925" s="587">
        <f t="shared" si="120"/>
        <v>0</v>
      </c>
      <c r="Y925" s="1260">
        <v>398</v>
      </c>
      <c r="Z925" s="1261"/>
      <c r="AA925" s="1262"/>
      <c r="AB925" s="1263"/>
      <c r="AC925" s="587">
        <f t="shared" si="121"/>
        <v>0</v>
      </c>
      <c r="AE925" s="1260">
        <v>398</v>
      </c>
      <c r="AF925" s="1261"/>
      <c r="AG925" s="1262"/>
      <c r="AH925" s="1263"/>
      <c r="AI925" s="587">
        <f t="shared" si="122"/>
        <v>0</v>
      </c>
      <c r="AK925" s="1260">
        <v>398</v>
      </c>
      <c r="AL925" s="1261"/>
      <c r="AM925" s="1262"/>
      <c r="AN925" s="1263"/>
      <c r="AO925" s="587">
        <f t="shared" si="123"/>
        <v>0</v>
      </c>
      <c r="AQ925" s="1260">
        <v>398</v>
      </c>
      <c r="AR925" s="1261"/>
      <c r="AS925" s="1262"/>
      <c r="AT925" s="1263"/>
      <c r="AU925" s="587">
        <f t="shared" si="124"/>
        <v>0</v>
      </c>
      <c r="AW925" s="1260">
        <v>398</v>
      </c>
      <c r="AX925" s="1261"/>
      <c r="AY925" s="1262"/>
      <c r="AZ925" s="1263"/>
      <c r="BA925" s="587">
        <f t="shared" si="125"/>
        <v>0</v>
      </c>
    </row>
    <row r="926" spans="1:53" s="17" customFormat="1" ht="16.75" customHeight="1" outlineLevel="2">
      <c r="A926" s="1260">
        <v>399</v>
      </c>
      <c r="B926" s="1261"/>
      <c r="C926" s="1262"/>
      <c r="D926" s="1263"/>
      <c r="E926" s="587">
        <f t="shared" si="117"/>
        <v>0</v>
      </c>
      <c r="G926" s="1260">
        <v>399</v>
      </c>
      <c r="H926" s="1261"/>
      <c r="I926" s="1262"/>
      <c r="J926" s="1263"/>
      <c r="K926" s="587">
        <f t="shared" si="118"/>
        <v>0</v>
      </c>
      <c r="M926" s="1260">
        <v>399</v>
      </c>
      <c r="N926" s="1261"/>
      <c r="O926" s="1262"/>
      <c r="P926" s="1263"/>
      <c r="Q926" s="587">
        <f t="shared" si="119"/>
        <v>0</v>
      </c>
      <c r="S926" s="1260">
        <v>399</v>
      </c>
      <c r="T926" s="1261"/>
      <c r="U926" s="1262"/>
      <c r="V926" s="1263"/>
      <c r="W926" s="587">
        <f t="shared" si="120"/>
        <v>0</v>
      </c>
      <c r="Y926" s="1260">
        <v>399</v>
      </c>
      <c r="Z926" s="1261"/>
      <c r="AA926" s="1262"/>
      <c r="AB926" s="1263"/>
      <c r="AC926" s="587">
        <f t="shared" si="121"/>
        <v>0</v>
      </c>
      <c r="AE926" s="1260">
        <v>399</v>
      </c>
      <c r="AF926" s="1261"/>
      <c r="AG926" s="1262"/>
      <c r="AH926" s="1263"/>
      <c r="AI926" s="587">
        <f t="shared" si="122"/>
        <v>0</v>
      </c>
      <c r="AK926" s="1260">
        <v>399</v>
      </c>
      <c r="AL926" s="1261"/>
      <c r="AM926" s="1262"/>
      <c r="AN926" s="1263"/>
      <c r="AO926" s="587">
        <f t="shared" si="123"/>
        <v>0</v>
      </c>
      <c r="AQ926" s="1260">
        <v>399</v>
      </c>
      <c r="AR926" s="1261"/>
      <c r="AS926" s="1262"/>
      <c r="AT926" s="1263"/>
      <c r="AU926" s="587">
        <f t="shared" si="124"/>
        <v>0</v>
      </c>
      <c r="AW926" s="1260">
        <v>399</v>
      </c>
      <c r="AX926" s="1261"/>
      <c r="AY926" s="1262"/>
      <c r="AZ926" s="1263"/>
      <c r="BA926" s="587">
        <f t="shared" si="125"/>
        <v>0</v>
      </c>
    </row>
    <row r="927" spans="1:53" s="17" customFormat="1" ht="16.75" customHeight="1" outlineLevel="2">
      <c r="A927" s="1260">
        <v>400</v>
      </c>
      <c r="B927" s="1261"/>
      <c r="C927" s="1262"/>
      <c r="D927" s="1263"/>
      <c r="E927" s="587">
        <f t="shared" si="117"/>
        <v>0</v>
      </c>
      <c r="G927" s="1260">
        <v>400</v>
      </c>
      <c r="H927" s="1261"/>
      <c r="I927" s="1262"/>
      <c r="J927" s="1263"/>
      <c r="K927" s="587">
        <f t="shared" si="118"/>
        <v>0</v>
      </c>
      <c r="M927" s="1260">
        <v>400</v>
      </c>
      <c r="N927" s="1261"/>
      <c r="O927" s="1262"/>
      <c r="P927" s="1263"/>
      <c r="Q927" s="587">
        <f t="shared" si="119"/>
        <v>0</v>
      </c>
      <c r="S927" s="1260">
        <v>400</v>
      </c>
      <c r="T927" s="1261"/>
      <c r="U927" s="1262"/>
      <c r="V927" s="1263"/>
      <c r="W927" s="587">
        <f t="shared" si="120"/>
        <v>0</v>
      </c>
      <c r="Y927" s="1260">
        <v>400</v>
      </c>
      <c r="Z927" s="1261"/>
      <c r="AA927" s="1262"/>
      <c r="AB927" s="1263"/>
      <c r="AC927" s="587">
        <f t="shared" si="121"/>
        <v>0</v>
      </c>
      <c r="AE927" s="1260">
        <v>400</v>
      </c>
      <c r="AF927" s="1261"/>
      <c r="AG927" s="1262"/>
      <c r="AH927" s="1263"/>
      <c r="AI927" s="587">
        <f t="shared" si="122"/>
        <v>0</v>
      </c>
      <c r="AK927" s="1260">
        <v>400</v>
      </c>
      <c r="AL927" s="1261"/>
      <c r="AM927" s="1262"/>
      <c r="AN927" s="1263"/>
      <c r="AO927" s="587">
        <f t="shared" si="123"/>
        <v>0</v>
      </c>
      <c r="AQ927" s="1260">
        <v>400</v>
      </c>
      <c r="AR927" s="1261"/>
      <c r="AS927" s="1262"/>
      <c r="AT927" s="1263"/>
      <c r="AU927" s="587">
        <f t="shared" si="124"/>
        <v>0</v>
      </c>
      <c r="AW927" s="1260">
        <v>400</v>
      </c>
      <c r="AX927" s="1261"/>
      <c r="AY927" s="1262"/>
      <c r="AZ927" s="1263"/>
      <c r="BA927" s="587">
        <f t="shared" si="125"/>
        <v>0</v>
      </c>
    </row>
    <row r="928" spans="1:53" s="17" customFormat="1" ht="16.75" customHeight="1" outlineLevel="2">
      <c r="A928" s="1260">
        <v>401</v>
      </c>
      <c r="B928" s="1261"/>
      <c r="C928" s="1262"/>
      <c r="D928" s="1263"/>
      <c r="E928" s="587">
        <f t="shared" si="117"/>
        <v>0</v>
      </c>
      <c r="G928" s="1260">
        <v>401</v>
      </c>
      <c r="H928" s="1261"/>
      <c r="I928" s="1262"/>
      <c r="J928" s="1263"/>
      <c r="K928" s="587">
        <f t="shared" si="118"/>
        <v>0</v>
      </c>
      <c r="M928" s="1260">
        <v>401</v>
      </c>
      <c r="N928" s="1261"/>
      <c r="O928" s="1262"/>
      <c r="P928" s="1263"/>
      <c r="Q928" s="587">
        <f t="shared" si="119"/>
        <v>0</v>
      </c>
      <c r="S928" s="1260">
        <v>401</v>
      </c>
      <c r="T928" s="1261"/>
      <c r="U928" s="1262"/>
      <c r="V928" s="1263"/>
      <c r="W928" s="587">
        <f t="shared" si="120"/>
        <v>0</v>
      </c>
      <c r="Y928" s="1260">
        <v>401</v>
      </c>
      <c r="Z928" s="1261"/>
      <c r="AA928" s="1262"/>
      <c r="AB928" s="1263"/>
      <c r="AC928" s="587">
        <f t="shared" si="121"/>
        <v>0</v>
      </c>
      <c r="AE928" s="1260">
        <v>401</v>
      </c>
      <c r="AF928" s="1261"/>
      <c r="AG928" s="1262"/>
      <c r="AH928" s="1263"/>
      <c r="AI928" s="587">
        <f t="shared" si="122"/>
        <v>0</v>
      </c>
      <c r="AK928" s="1260">
        <v>401</v>
      </c>
      <c r="AL928" s="1261"/>
      <c r="AM928" s="1262"/>
      <c r="AN928" s="1263"/>
      <c r="AO928" s="587">
        <f t="shared" si="123"/>
        <v>0</v>
      </c>
      <c r="AQ928" s="1260">
        <v>401</v>
      </c>
      <c r="AR928" s="1261"/>
      <c r="AS928" s="1262"/>
      <c r="AT928" s="1263"/>
      <c r="AU928" s="587">
        <f t="shared" si="124"/>
        <v>0</v>
      </c>
      <c r="AW928" s="1260">
        <v>401</v>
      </c>
      <c r="AX928" s="1261"/>
      <c r="AY928" s="1262"/>
      <c r="AZ928" s="1263"/>
      <c r="BA928" s="587">
        <f t="shared" si="125"/>
        <v>0</v>
      </c>
    </row>
    <row r="929" spans="1:53" s="17" customFormat="1" ht="16.75" customHeight="1" outlineLevel="2">
      <c r="A929" s="1260">
        <v>402</v>
      </c>
      <c r="B929" s="1261"/>
      <c r="C929" s="1262"/>
      <c r="D929" s="1263"/>
      <c r="E929" s="587">
        <f t="shared" si="117"/>
        <v>0</v>
      </c>
      <c r="G929" s="1260">
        <v>402</v>
      </c>
      <c r="H929" s="1261"/>
      <c r="I929" s="1262"/>
      <c r="J929" s="1263"/>
      <c r="K929" s="587">
        <f t="shared" si="118"/>
        <v>0</v>
      </c>
      <c r="M929" s="1260">
        <v>402</v>
      </c>
      <c r="N929" s="1261"/>
      <c r="O929" s="1262"/>
      <c r="P929" s="1263"/>
      <c r="Q929" s="587">
        <f t="shared" si="119"/>
        <v>0</v>
      </c>
      <c r="S929" s="1260">
        <v>402</v>
      </c>
      <c r="T929" s="1261"/>
      <c r="U929" s="1262"/>
      <c r="V929" s="1263"/>
      <c r="W929" s="587">
        <f t="shared" si="120"/>
        <v>0</v>
      </c>
      <c r="Y929" s="1260">
        <v>402</v>
      </c>
      <c r="Z929" s="1261"/>
      <c r="AA929" s="1262"/>
      <c r="AB929" s="1263"/>
      <c r="AC929" s="587">
        <f t="shared" si="121"/>
        <v>0</v>
      </c>
      <c r="AE929" s="1260">
        <v>402</v>
      </c>
      <c r="AF929" s="1261"/>
      <c r="AG929" s="1262"/>
      <c r="AH929" s="1263"/>
      <c r="AI929" s="587">
        <f t="shared" si="122"/>
        <v>0</v>
      </c>
      <c r="AK929" s="1260">
        <v>402</v>
      </c>
      <c r="AL929" s="1261"/>
      <c r="AM929" s="1262"/>
      <c r="AN929" s="1263"/>
      <c r="AO929" s="587">
        <f t="shared" si="123"/>
        <v>0</v>
      </c>
      <c r="AQ929" s="1260">
        <v>402</v>
      </c>
      <c r="AR929" s="1261"/>
      <c r="AS929" s="1262"/>
      <c r="AT929" s="1263"/>
      <c r="AU929" s="587">
        <f t="shared" si="124"/>
        <v>0</v>
      </c>
      <c r="AW929" s="1260">
        <v>402</v>
      </c>
      <c r="AX929" s="1261"/>
      <c r="AY929" s="1262"/>
      <c r="AZ929" s="1263"/>
      <c r="BA929" s="587">
        <f t="shared" si="125"/>
        <v>0</v>
      </c>
    </row>
    <row r="930" spans="1:53" s="17" customFormat="1" ht="16.75" customHeight="1" outlineLevel="2">
      <c r="A930" s="1260">
        <v>403</v>
      </c>
      <c r="B930" s="1261"/>
      <c r="C930" s="1262"/>
      <c r="D930" s="1263"/>
      <c r="E930" s="587">
        <f t="shared" si="117"/>
        <v>0</v>
      </c>
      <c r="G930" s="1260">
        <v>403</v>
      </c>
      <c r="H930" s="1261"/>
      <c r="I930" s="1262"/>
      <c r="J930" s="1263"/>
      <c r="K930" s="587">
        <f t="shared" si="118"/>
        <v>0</v>
      </c>
      <c r="M930" s="1260">
        <v>403</v>
      </c>
      <c r="N930" s="1261"/>
      <c r="O930" s="1262"/>
      <c r="P930" s="1263"/>
      <c r="Q930" s="587">
        <f t="shared" si="119"/>
        <v>0</v>
      </c>
      <c r="S930" s="1260">
        <v>403</v>
      </c>
      <c r="T930" s="1261"/>
      <c r="U930" s="1262"/>
      <c r="V930" s="1263"/>
      <c r="W930" s="587">
        <f t="shared" si="120"/>
        <v>0</v>
      </c>
      <c r="Y930" s="1260">
        <v>403</v>
      </c>
      <c r="Z930" s="1261"/>
      <c r="AA930" s="1262"/>
      <c r="AB930" s="1263"/>
      <c r="AC930" s="587">
        <f t="shared" si="121"/>
        <v>0</v>
      </c>
      <c r="AE930" s="1260">
        <v>403</v>
      </c>
      <c r="AF930" s="1261"/>
      <c r="AG930" s="1262"/>
      <c r="AH930" s="1263"/>
      <c r="AI930" s="587">
        <f t="shared" si="122"/>
        <v>0</v>
      </c>
      <c r="AK930" s="1260">
        <v>403</v>
      </c>
      <c r="AL930" s="1261"/>
      <c r="AM930" s="1262"/>
      <c r="AN930" s="1263"/>
      <c r="AO930" s="587">
        <f t="shared" si="123"/>
        <v>0</v>
      </c>
      <c r="AQ930" s="1260">
        <v>403</v>
      </c>
      <c r="AR930" s="1261"/>
      <c r="AS930" s="1262"/>
      <c r="AT930" s="1263"/>
      <c r="AU930" s="587">
        <f t="shared" si="124"/>
        <v>0</v>
      </c>
      <c r="AW930" s="1260">
        <v>403</v>
      </c>
      <c r="AX930" s="1261"/>
      <c r="AY930" s="1262"/>
      <c r="AZ930" s="1263"/>
      <c r="BA930" s="587">
        <f t="shared" si="125"/>
        <v>0</v>
      </c>
    </row>
    <row r="931" spans="1:53" s="17" customFormat="1" ht="16.75" customHeight="1" outlineLevel="2">
      <c r="A931" s="1260">
        <v>404</v>
      </c>
      <c r="B931" s="1261"/>
      <c r="C931" s="1262"/>
      <c r="D931" s="1263"/>
      <c r="E931" s="587">
        <f t="shared" si="117"/>
        <v>0</v>
      </c>
      <c r="G931" s="1260">
        <v>404</v>
      </c>
      <c r="H931" s="1261"/>
      <c r="I931" s="1262"/>
      <c r="J931" s="1263"/>
      <c r="K931" s="587">
        <f t="shared" si="118"/>
        <v>0</v>
      </c>
      <c r="M931" s="1260">
        <v>404</v>
      </c>
      <c r="N931" s="1261"/>
      <c r="O931" s="1262"/>
      <c r="P931" s="1263"/>
      <c r="Q931" s="587">
        <f t="shared" si="119"/>
        <v>0</v>
      </c>
      <c r="S931" s="1260">
        <v>404</v>
      </c>
      <c r="T931" s="1261"/>
      <c r="U931" s="1262"/>
      <c r="V931" s="1263"/>
      <c r="W931" s="587">
        <f t="shared" si="120"/>
        <v>0</v>
      </c>
      <c r="Y931" s="1260">
        <v>404</v>
      </c>
      <c r="Z931" s="1261"/>
      <c r="AA931" s="1262"/>
      <c r="AB931" s="1263"/>
      <c r="AC931" s="587">
        <f t="shared" si="121"/>
        <v>0</v>
      </c>
      <c r="AE931" s="1260">
        <v>404</v>
      </c>
      <c r="AF931" s="1261"/>
      <c r="AG931" s="1262"/>
      <c r="AH931" s="1263"/>
      <c r="AI931" s="587">
        <f t="shared" si="122"/>
        <v>0</v>
      </c>
      <c r="AK931" s="1260">
        <v>404</v>
      </c>
      <c r="AL931" s="1261"/>
      <c r="AM931" s="1262"/>
      <c r="AN931" s="1263"/>
      <c r="AO931" s="587">
        <f t="shared" si="123"/>
        <v>0</v>
      </c>
      <c r="AQ931" s="1260">
        <v>404</v>
      </c>
      <c r="AR931" s="1261"/>
      <c r="AS931" s="1262"/>
      <c r="AT931" s="1263"/>
      <c r="AU931" s="587">
        <f t="shared" si="124"/>
        <v>0</v>
      </c>
      <c r="AW931" s="1260">
        <v>404</v>
      </c>
      <c r="AX931" s="1261"/>
      <c r="AY931" s="1262"/>
      <c r="AZ931" s="1263"/>
      <c r="BA931" s="587">
        <f t="shared" si="125"/>
        <v>0</v>
      </c>
    </row>
    <row r="932" spans="1:53" s="17" customFormat="1" ht="16.75" customHeight="1" outlineLevel="2">
      <c r="A932" s="1260">
        <v>405</v>
      </c>
      <c r="B932" s="1261"/>
      <c r="C932" s="1262"/>
      <c r="D932" s="1263"/>
      <c r="E932" s="587">
        <f t="shared" si="117"/>
        <v>0</v>
      </c>
      <c r="G932" s="1260">
        <v>405</v>
      </c>
      <c r="H932" s="1261"/>
      <c r="I932" s="1262"/>
      <c r="J932" s="1263"/>
      <c r="K932" s="587">
        <f t="shared" si="118"/>
        <v>0</v>
      </c>
      <c r="M932" s="1260">
        <v>405</v>
      </c>
      <c r="N932" s="1261"/>
      <c r="O932" s="1262"/>
      <c r="P932" s="1263"/>
      <c r="Q932" s="587">
        <f t="shared" si="119"/>
        <v>0</v>
      </c>
      <c r="S932" s="1260">
        <v>405</v>
      </c>
      <c r="T932" s="1261"/>
      <c r="U932" s="1262"/>
      <c r="V932" s="1263"/>
      <c r="W932" s="587">
        <f t="shared" si="120"/>
        <v>0</v>
      </c>
      <c r="Y932" s="1260">
        <v>405</v>
      </c>
      <c r="Z932" s="1261"/>
      <c r="AA932" s="1262"/>
      <c r="AB932" s="1263"/>
      <c r="AC932" s="587">
        <f t="shared" si="121"/>
        <v>0</v>
      </c>
      <c r="AE932" s="1260">
        <v>405</v>
      </c>
      <c r="AF932" s="1261"/>
      <c r="AG932" s="1262"/>
      <c r="AH932" s="1263"/>
      <c r="AI932" s="587">
        <f t="shared" si="122"/>
        <v>0</v>
      </c>
      <c r="AK932" s="1260">
        <v>405</v>
      </c>
      <c r="AL932" s="1261"/>
      <c r="AM932" s="1262"/>
      <c r="AN932" s="1263"/>
      <c r="AO932" s="587">
        <f t="shared" si="123"/>
        <v>0</v>
      </c>
      <c r="AQ932" s="1260">
        <v>405</v>
      </c>
      <c r="AR932" s="1261"/>
      <c r="AS932" s="1262"/>
      <c r="AT932" s="1263"/>
      <c r="AU932" s="587">
        <f t="shared" si="124"/>
        <v>0</v>
      </c>
      <c r="AW932" s="1260">
        <v>405</v>
      </c>
      <c r="AX932" s="1261"/>
      <c r="AY932" s="1262"/>
      <c r="AZ932" s="1263"/>
      <c r="BA932" s="587">
        <f t="shared" si="125"/>
        <v>0</v>
      </c>
    </row>
    <row r="933" spans="1:53" s="17" customFormat="1" ht="16.75" customHeight="1" outlineLevel="2">
      <c r="A933" s="1260">
        <v>406</v>
      </c>
      <c r="B933" s="1261"/>
      <c r="C933" s="1262"/>
      <c r="D933" s="1263"/>
      <c r="E933" s="587">
        <f t="shared" si="117"/>
        <v>0</v>
      </c>
      <c r="G933" s="1260">
        <v>406</v>
      </c>
      <c r="H933" s="1261"/>
      <c r="I933" s="1262"/>
      <c r="J933" s="1263"/>
      <c r="K933" s="587">
        <f t="shared" si="118"/>
        <v>0</v>
      </c>
      <c r="M933" s="1260">
        <v>406</v>
      </c>
      <c r="N933" s="1261"/>
      <c r="O933" s="1262"/>
      <c r="P933" s="1263"/>
      <c r="Q933" s="587">
        <f t="shared" si="119"/>
        <v>0</v>
      </c>
      <c r="S933" s="1260">
        <v>406</v>
      </c>
      <c r="T933" s="1261"/>
      <c r="U933" s="1262"/>
      <c r="V933" s="1263"/>
      <c r="W933" s="587">
        <f t="shared" si="120"/>
        <v>0</v>
      </c>
      <c r="Y933" s="1260">
        <v>406</v>
      </c>
      <c r="Z933" s="1261"/>
      <c r="AA933" s="1262"/>
      <c r="AB933" s="1263"/>
      <c r="AC933" s="587">
        <f t="shared" si="121"/>
        <v>0</v>
      </c>
      <c r="AE933" s="1260">
        <v>406</v>
      </c>
      <c r="AF933" s="1261"/>
      <c r="AG933" s="1262"/>
      <c r="AH933" s="1263"/>
      <c r="AI933" s="587">
        <f t="shared" si="122"/>
        <v>0</v>
      </c>
      <c r="AK933" s="1260">
        <v>406</v>
      </c>
      <c r="AL933" s="1261"/>
      <c r="AM933" s="1262"/>
      <c r="AN933" s="1263"/>
      <c r="AO933" s="587">
        <f t="shared" si="123"/>
        <v>0</v>
      </c>
      <c r="AQ933" s="1260">
        <v>406</v>
      </c>
      <c r="AR933" s="1261"/>
      <c r="AS933" s="1262"/>
      <c r="AT933" s="1263"/>
      <c r="AU933" s="587">
        <f t="shared" si="124"/>
        <v>0</v>
      </c>
      <c r="AW933" s="1260">
        <v>406</v>
      </c>
      <c r="AX933" s="1261"/>
      <c r="AY933" s="1262"/>
      <c r="AZ933" s="1263"/>
      <c r="BA933" s="587">
        <f t="shared" si="125"/>
        <v>0</v>
      </c>
    </row>
    <row r="934" spans="1:53" s="17" customFormat="1" ht="16.75" customHeight="1" outlineLevel="2">
      <c r="A934" s="1260">
        <v>407</v>
      </c>
      <c r="B934" s="1261"/>
      <c r="C934" s="1262"/>
      <c r="D934" s="1263"/>
      <c r="E934" s="587">
        <f t="shared" si="117"/>
        <v>0</v>
      </c>
      <c r="G934" s="1260">
        <v>407</v>
      </c>
      <c r="H934" s="1261"/>
      <c r="I934" s="1262"/>
      <c r="J934" s="1263"/>
      <c r="K934" s="587">
        <f t="shared" si="118"/>
        <v>0</v>
      </c>
      <c r="M934" s="1260">
        <v>407</v>
      </c>
      <c r="N934" s="1261"/>
      <c r="O934" s="1262"/>
      <c r="P934" s="1263"/>
      <c r="Q934" s="587">
        <f t="shared" si="119"/>
        <v>0</v>
      </c>
      <c r="S934" s="1260">
        <v>407</v>
      </c>
      <c r="T934" s="1261"/>
      <c r="U934" s="1262"/>
      <c r="V934" s="1263"/>
      <c r="W934" s="587">
        <f t="shared" si="120"/>
        <v>0</v>
      </c>
      <c r="Y934" s="1260">
        <v>407</v>
      </c>
      <c r="Z934" s="1261"/>
      <c r="AA934" s="1262"/>
      <c r="AB934" s="1263"/>
      <c r="AC934" s="587">
        <f t="shared" si="121"/>
        <v>0</v>
      </c>
      <c r="AE934" s="1260">
        <v>407</v>
      </c>
      <c r="AF934" s="1261"/>
      <c r="AG934" s="1262"/>
      <c r="AH934" s="1263"/>
      <c r="AI934" s="587">
        <f t="shared" si="122"/>
        <v>0</v>
      </c>
      <c r="AK934" s="1260">
        <v>407</v>
      </c>
      <c r="AL934" s="1261"/>
      <c r="AM934" s="1262"/>
      <c r="AN934" s="1263"/>
      <c r="AO934" s="587">
        <f t="shared" si="123"/>
        <v>0</v>
      </c>
      <c r="AQ934" s="1260">
        <v>407</v>
      </c>
      <c r="AR934" s="1261"/>
      <c r="AS934" s="1262"/>
      <c r="AT934" s="1263"/>
      <c r="AU934" s="587">
        <f t="shared" si="124"/>
        <v>0</v>
      </c>
      <c r="AW934" s="1260">
        <v>407</v>
      </c>
      <c r="AX934" s="1261"/>
      <c r="AY934" s="1262"/>
      <c r="AZ934" s="1263"/>
      <c r="BA934" s="587">
        <f t="shared" si="125"/>
        <v>0</v>
      </c>
    </row>
    <row r="935" spans="1:53" s="17" customFormat="1" ht="16.75" customHeight="1" outlineLevel="2">
      <c r="A935" s="1260">
        <v>408</v>
      </c>
      <c r="B935" s="1261"/>
      <c r="C935" s="1262"/>
      <c r="D935" s="1263"/>
      <c r="E935" s="587">
        <f t="shared" si="117"/>
        <v>0</v>
      </c>
      <c r="G935" s="1260">
        <v>408</v>
      </c>
      <c r="H935" s="1261"/>
      <c r="I935" s="1262"/>
      <c r="J935" s="1263"/>
      <c r="K935" s="587">
        <f t="shared" si="118"/>
        <v>0</v>
      </c>
      <c r="M935" s="1260">
        <v>408</v>
      </c>
      <c r="N935" s="1261"/>
      <c r="O935" s="1262"/>
      <c r="P935" s="1263"/>
      <c r="Q935" s="587">
        <f t="shared" si="119"/>
        <v>0</v>
      </c>
      <c r="S935" s="1260">
        <v>408</v>
      </c>
      <c r="T935" s="1261"/>
      <c r="U935" s="1262"/>
      <c r="V935" s="1263"/>
      <c r="W935" s="587">
        <f t="shared" si="120"/>
        <v>0</v>
      </c>
      <c r="Y935" s="1260">
        <v>408</v>
      </c>
      <c r="Z935" s="1261"/>
      <c r="AA935" s="1262"/>
      <c r="AB935" s="1263"/>
      <c r="AC935" s="587">
        <f t="shared" si="121"/>
        <v>0</v>
      </c>
      <c r="AE935" s="1260">
        <v>408</v>
      </c>
      <c r="AF935" s="1261"/>
      <c r="AG935" s="1262"/>
      <c r="AH935" s="1263"/>
      <c r="AI935" s="587">
        <f t="shared" si="122"/>
        <v>0</v>
      </c>
      <c r="AK935" s="1260">
        <v>408</v>
      </c>
      <c r="AL935" s="1261"/>
      <c r="AM935" s="1262"/>
      <c r="AN935" s="1263"/>
      <c r="AO935" s="587">
        <f t="shared" si="123"/>
        <v>0</v>
      </c>
      <c r="AQ935" s="1260">
        <v>408</v>
      </c>
      <c r="AR935" s="1261"/>
      <c r="AS935" s="1262"/>
      <c r="AT935" s="1263"/>
      <c r="AU935" s="587">
        <f t="shared" si="124"/>
        <v>0</v>
      </c>
      <c r="AW935" s="1260">
        <v>408</v>
      </c>
      <c r="AX935" s="1261"/>
      <c r="AY935" s="1262"/>
      <c r="AZ935" s="1263"/>
      <c r="BA935" s="587">
        <f t="shared" si="125"/>
        <v>0</v>
      </c>
    </row>
    <row r="936" spans="1:53" s="17" customFormat="1" ht="16.75" customHeight="1" outlineLevel="2">
      <c r="A936" s="1260">
        <v>409</v>
      </c>
      <c r="B936" s="1261"/>
      <c r="C936" s="1262"/>
      <c r="D936" s="1263"/>
      <c r="E936" s="587">
        <f t="shared" si="117"/>
        <v>0</v>
      </c>
      <c r="G936" s="1260">
        <v>409</v>
      </c>
      <c r="H936" s="1261"/>
      <c r="I936" s="1262"/>
      <c r="J936" s="1263"/>
      <c r="K936" s="587">
        <f t="shared" si="118"/>
        <v>0</v>
      </c>
      <c r="M936" s="1260">
        <v>409</v>
      </c>
      <c r="N936" s="1261"/>
      <c r="O936" s="1262"/>
      <c r="P936" s="1263"/>
      <c r="Q936" s="587">
        <f t="shared" si="119"/>
        <v>0</v>
      </c>
      <c r="S936" s="1260">
        <v>409</v>
      </c>
      <c r="T936" s="1261"/>
      <c r="U936" s="1262"/>
      <c r="V936" s="1263"/>
      <c r="W936" s="587">
        <f t="shared" si="120"/>
        <v>0</v>
      </c>
      <c r="Y936" s="1260">
        <v>409</v>
      </c>
      <c r="Z936" s="1261"/>
      <c r="AA936" s="1262"/>
      <c r="AB936" s="1263"/>
      <c r="AC936" s="587">
        <f t="shared" si="121"/>
        <v>0</v>
      </c>
      <c r="AE936" s="1260">
        <v>409</v>
      </c>
      <c r="AF936" s="1261"/>
      <c r="AG936" s="1262"/>
      <c r="AH936" s="1263"/>
      <c r="AI936" s="587">
        <f t="shared" si="122"/>
        <v>0</v>
      </c>
      <c r="AK936" s="1260">
        <v>409</v>
      </c>
      <c r="AL936" s="1261"/>
      <c r="AM936" s="1262"/>
      <c r="AN936" s="1263"/>
      <c r="AO936" s="587">
        <f t="shared" si="123"/>
        <v>0</v>
      </c>
      <c r="AQ936" s="1260">
        <v>409</v>
      </c>
      <c r="AR936" s="1261"/>
      <c r="AS936" s="1262"/>
      <c r="AT936" s="1263"/>
      <c r="AU936" s="587">
        <f t="shared" si="124"/>
        <v>0</v>
      </c>
      <c r="AW936" s="1260">
        <v>409</v>
      </c>
      <c r="AX936" s="1261"/>
      <c r="AY936" s="1262"/>
      <c r="AZ936" s="1263"/>
      <c r="BA936" s="587">
        <f t="shared" si="125"/>
        <v>0</v>
      </c>
    </row>
    <row r="937" spans="1:53" s="17" customFormat="1" ht="16.75" customHeight="1" outlineLevel="2">
      <c r="A937" s="1260">
        <v>410</v>
      </c>
      <c r="B937" s="1261"/>
      <c r="C937" s="1262"/>
      <c r="D937" s="1263"/>
      <c r="E937" s="587">
        <f t="shared" si="117"/>
        <v>0</v>
      </c>
      <c r="G937" s="1260">
        <v>410</v>
      </c>
      <c r="H937" s="1261"/>
      <c r="I937" s="1262"/>
      <c r="J937" s="1263"/>
      <c r="K937" s="587">
        <f t="shared" si="118"/>
        <v>0</v>
      </c>
      <c r="M937" s="1260">
        <v>410</v>
      </c>
      <c r="N937" s="1261"/>
      <c r="O937" s="1262"/>
      <c r="P937" s="1263"/>
      <c r="Q937" s="587">
        <f t="shared" si="119"/>
        <v>0</v>
      </c>
      <c r="S937" s="1260">
        <v>410</v>
      </c>
      <c r="T937" s="1261"/>
      <c r="U937" s="1262"/>
      <c r="V937" s="1263"/>
      <c r="W937" s="587">
        <f t="shared" si="120"/>
        <v>0</v>
      </c>
      <c r="Y937" s="1260">
        <v>410</v>
      </c>
      <c r="Z937" s="1261"/>
      <c r="AA937" s="1262"/>
      <c r="AB937" s="1263"/>
      <c r="AC937" s="587">
        <f t="shared" si="121"/>
        <v>0</v>
      </c>
      <c r="AE937" s="1260">
        <v>410</v>
      </c>
      <c r="AF937" s="1261"/>
      <c r="AG937" s="1262"/>
      <c r="AH937" s="1263"/>
      <c r="AI937" s="587">
        <f t="shared" si="122"/>
        <v>0</v>
      </c>
      <c r="AK937" s="1260">
        <v>410</v>
      </c>
      <c r="AL937" s="1261"/>
      <c r="AM937" s="1262"/>
      <c r="AN937" s="1263"/>
      <c r="AO937" s="587">
        <f t="shared" si="123"/>
        <v>0</v>
      </c>
      <c r="AQ937" s="1260">
        <v>410</v>
      </c>
      <c r="AR937" s="1261"/>
      <c r="AS937" s="1262"/>
      <c r="AT937" s="1263"/>
      <c r="AU937" s="587">
        <f t="shared" si="124"/>
        <v>0</v>
      </c>
      <c r="AW937" s="1260">
        <v>410</v>
      </c>
      <c r="AX937" s="1261"/>
      <c r="AY937" s="1262"/>
      <c r="AZ937" s="1263"/>
      <c r="BA937" s="587">
        <f t="shared" si="125"/>
        <v>0</v>
      </c>
    </row>
    <row r="938" spans="1:53" s="17" customFormat="1" ht="16.75" customHeight="1" outlineLevel="2">
      <c r="A938" s="1260">
        <v>411</v>
      </c>
      <c r="B938" s="1261"/>
      <c r="C938" s="1262"/>
      <c r="D938" s="1263"/>
      <c r="E938" s="587">
        <f t="shared" si="117"/>
        <v>0</v>
      </c>
      <c r="G938" s="1260">
        <v>411</v>
      </c>
      <c r="H938" s="1261"/>
      <c r="I938" s="1262"/>
      <c r="J938" s="1263"/>
      <c r="K938" s="587">
        <f t="shared" si="118"/>
        <v>0</v>
      </c>
      <c r="M938" s="1260">
        <v>411</v>
      </c>
      <c r="N938" s="1261"/>
      <c r="O938" s="1262"/>
      <c r="P938" s="1263"/>
      <c r="Q938" s="587">
        <f t="shared" si="119"/>
        <v>0</v>
      </c>
      <c r="S938" s="1260">
        <v>411</v>
      </c>
      <c r="T938" s="1261"/>
      <c r="U938" s="1262"/>
      <c r="V938" s="1263"/>
      <c r="W938" s="587">
        <f t="shared" si="120"/>
        <v>0</v>
      </c>
      <c r="Y938" s="1260">
        <v>411</v>
      </c>
      <c r="Z938" s="1261"/>
      <c r="AA938" s="1262"/>
      <c r="AB938" s="1263"/>
      <c r="AC938" s="587">
        <f t="shared" si="121"/>
        <v>0</v>
      </c>
      <c r="AE938" s="1260">
        <v>411</v>
      </c>
      <c r="AF938" s="1261"/>
      <c r="AG938" s="1262"/>
      <c r="AH938" s="1263"/>
      <c r="AI938" s="587">
        <f t="shared" si="122"/>
        <v>0</v>
      </c>
      <c r="AK938" s="1260">
        <v>411</v>
      </c>
      <c r="AL938" s="1261"/>
      <c r="AM938" s="1262"/>
      <c r="AN938" s="1263"/>
      <c r="AO938" s="587">
        <f t="shared" si="123"/>
        <v>0</v>
      </c>
      <c r="AQ938" s="1260">
        <v>411</v>
      </c>
      <c r="AR938" s="1261"/>
      <c r="AS938" s="1262"/>
      <c r="AT938" s="1263"/>
      <c r="AU938" s="587">
        <f t="shared" si="124"/>
        <v>0</v>
      </c>
      <c r="AW938" s="1260">
        <v>411</v>
      </c>
      <c r="AX938" s="1261"/>
      <c r="AY938" s="1262"/>
      <c r="AZ938" s="1263"/>
      <c r="BA938" s="587">
        <f t="shared" si="125"/>
        <v>0</v>
      </c>
    </row>
    <row r="939" spans="1:53" s="17" customFormat="1" ht="16.75" customHeight="1" outlineLevel="2">
      <c r="A939" s="1260">
        <v>412</v>
      </c>
      <c r="B939" s="1261"/>
      <c r="C939" s="1262"/>
      <c r="D939" s="1263"/>
      <c r="E939" s="587">
        <f t="shared" si="117"/>
        <v>0</v>
      </c>
      <c r="G939" s="1260">
        <v>412</v>
      </c>
      <c r="H939" s="1261"/>
      <c r="I939" s="1262"/>
      <c r="J939" s="1263"/>
      <c r="K939" s="587">
        <f t="shared" si="118"/>
        <v>0</v>
      </c>
      <c r="M939" s="1260">
        <v>412</v>
      </c>
      <c r="N939" s="1261"/>
      <c r="O939" s="1262"/>
      <c r="P939" s="1263"/>
      <c r="Q939" s="587">
        <f t="shared" si="119"/>
        <v>0</v>
      </c>
      <c r="S939" s="1260">
        <v>412</v>
      </c>
      <c r="T939" s="1261"/>
      <c r="U939" s="1262"/>
      <c r="V939" s="1263"/>
      <c r="W939" s="587">
        <f t="shared" si="120"/>
        <v>0</v>
      </c>
      <c r="Y939" s="1260">
        <v>412</v>
      </c>
      <c r="Z939" s="1261"/>
      <c r="AA939" s="1262"/>
      <c r="AB939" s="1263"/>
      <c r="AC939" s="587">
        <f t="shared" si="121"/>
        <v>0</v>
      </c>
      <c r="AE939" s="1260">
        <v>412</v>
      </c>
      <c r="AF939" s="1261"/>
      <c r="AG939" s="1262"/>
      <c r="AH939" s="1263"/>
      <c r="AI939" s="587">
        <f t="shared" si="122"/>
        <v>0</v>
      </c>
      <c r="AK939" s="1260">
        <v>412</v>
      </c>
      <c r="AL939" s="1261"/>
      <c r="AM939" s="1262"/>
      <c r="AN939" s="1263"/>
      <c r="AO939" s="587">
        <f t="shared" si="123"/>
        <v>0</v>
      </c>
      <c r="AQ939" s="1260">
        <v>412</v>
      </c>
      <c r="AR939" s="1261"/>
      <c r="AS939" s="1262"/>
      <c r="AT939" s="1263"/>
      <c r="AU939" s="587">
        <f t="shared" si="124"/>
        <v>0</v>
      </c>
      <c r="AW939" s="1260">
        <v>412</v>
      </c>
      <c r="AX939" s="1261"/>
      <c r="AY939" s="1262"/>
      <c r="AZ939" s="1263"/>
      <c r="BA939" s="587">
        <f t="shared" si="125"/>
        <v>0</v>
      </c>
    </row>
    <row r="940" spans="1:53" s="17" customFormat="1" ht="16.75" customHeight="1" outlineLevel="2">
      <c r="A940" s="1260">
        <v>413</v>
      </c>
      <c r="B940" s="1261"/>
      <c r="C940" s="1262"/>
      <c r="D940" s="1263"/>
      <c r="E940" s="587">
        <f t="shared" si="117"/>
        <v>0</v>
      </c>
      <c r="G940" s="1260">
        <v>413</v>
      </c>
      <c r="H940" s="1261"/>
      <c r="I940" s="1262"/>
      <c r="J940" s="1263"/>
      <c r="K940" s="587">
        <f t="shared" si="118"/>
        <v>0</v>
      </c>
      <c r="M940" s="1260">
        <v>413</v>
      </c>
      <c r="N940" s="1261"/>
      <c r="O940" s="1262"/>
      <c r="P940" s="1263"/>
      <c r="Q940" s="587">
        <f t="shared" si="119"/>
        <v>0</v>
      </c>
      <c r="S940" s="1260">
        <v>413</v>
      </c>
      <c r="T940" s="1261"/>
      <c r="U940" s="1262"/>
      <c r="V940" s="1263"/>
      <c r="W940" s="587">
        <f t="shared" si="120"/>
        <v>0</v>
      </c>
      <c r="Y940" s="1260">
        <v>413</v>
      </c>
      <c r="Z940" s="1261"/>
      <c r="AA940" s="1262"/>
      <c r="AB940" s="1263"/>
      <c r="AC940" s="587">
        <f t="shared" si="121"/>
        <v>0</v>
      </c>
      <c r="AE940" s="1260">
        <v>413</v>
      </c>
      <c r="AF940" s="1261"/>
      <c r="AG940" s="1262"/>
      <c r="AH940" s="1263"/>
      <c r="AI940" s="587">
        <f t="shared" si="122"/>
        <v>0</v>
      </c>
      <c r="AK940" s="1260">
        <v>413</v>
      </c>
      <c r="AL940" s="1261"/>
      <c r="AM940" s="1262"/>
      <c r="AN940" s="1263"/>
      <c r="AO940" s="587">
        <f t="shared" si="123"/>
        <v>0</v>
      </c>
      <c r="AQ940" s="1260">
        <v>413</v>
      </c>
      <c r="AR940" s="1261"/>
      <c r="AS940" s="1262"/>
      <c r="AT940" s="1263"/>
      <c r="AU940" s="587">
        <f t="shared" si="124"/>
        <v>0</v>
      </c>
      <c r="AW940" s="1260">
        <v>413</v>
      </c>
      <c r="AX940" s="1261"/>
      <c r="AY940" s="1262"/>
      <c r="AZ940" s="1263"/>
      <c r="BA940" s="587">
        <f t="shared" si="125"/>
        <v>0</v>
      </c>
    </row>
    <row r="941" spans="1:53" s="17" customFormat="1" ht="16.75" customHeight="1" outlineLevel="2">
      <c r="A941" s="1260">
        <v>414</v>
      </c>
      <c r="B941" s="1261"/>
      <c r="C941" s="1262"/>
      <c r="D941" s="1263"/>
      <c r="E941" s="587">
        <f t="shared" si="117"/>
        <v>0</v>
      </c>
      <c r="G941" s="1260">
        <v>414</v>
      </c>
      <c r="H941" s="1261"/>
      <c r="I941" s="1262"/>
      <c r="J941" s="1263"/>
      <c r="K941" s="587">
        <f t="shared" si="118"/>
        <v>0</v>
      </c>
      <c r="M941" s="1260">
        <v>414</v>
      </c>
      <c r="N941" s="1261"/>
      <c r="O941" s="1262"/>
      <c r="P941" s="1263"/>
      <c r="Q941" s="587">
        <f t="shared" si="119"/>
        <v>0</v>
      </c>
      <c r="S941" s="1260">
        <v>414</v>
      </c>
      <c r="T941" s="1261"/>
      <c r="U941" s="1262"/>
      <c r="V941" s="1263"/>
      <c r="W941" s="587">
        <f t="shared" si="120"/>
        <v>0</v>
      </c>
      <c r="Y941" s="1260">
        <v>414</v>
      </c>
      <c r="Z941" s="1261"/>
      <c r="AA941" s="1262"/>
      <c r="AB941" s="1263"/>
      <c r="AC941" s="587">
        <f t="shared" si="121"/>
        <v>0</v>
      </c>
      <c r="AE941" s="1260">
        <v>414</v>
      </c>
      <c r="AF941" s="1261"/>
      <c r="AG941" s="1262"/>
      <c r="AH941" s="1263"/>
      <c r="AI941" s="587">
        <f t="shared" si="122"/>
        <v>0</v>
      </c>
      <c r="AK941" s="1260">
        <v>414</v>
      </c>
      <c r="AL941" s="1261"/>
      <c r="AM941" s="1262"/>
      <c r="AN941" s="1263"/>
      <c r="AO941" s="587">
        <f t="shared" si="123"/>
        <v>0</v>
      </c>
      <c r="AQ941" s="1260">
        <v>414</v>
      </c>
      <c r="AR941" s="1261"/>
      <c r="AS941" s="1262"/>
      <c r="AT941" s="1263"/>
      <c r="AU941" s="587">
        <f t="shared" si="124"/>
        <v>0</v>
      </c>
      <c r="AW941" s="1260">
        <v>414</v>
      </c>
      <c r="AX941" s="1261"/>
      <c r="AY941" s="1262"/>
      <c r="AZ941" s="1263"/>
      <c r="BA941" s="587">
        <f t="shared" si="125"/>
        <v>0</v>
      </c>
    </row>
    <row r="942" spans="1:53" s="17" customFormat="1" ht="16.75" customHeight="1" outlineLevel="2">
      <c r="A942" s="1260">
        <v>415</v>
      </c>
      <c r="B942" s="1261"/>
      <c r="C942" s="1262"/>
      <c r="D942" s="1263"/>
      <c r="E942" s="587">
        <f t="shared" si="117"/>
        <v>0</v>
      </c>
      <c r="G942" s="1260">
        <v>415</v>
      </c>
      <c r="H942" s="1261"/>
      <c r="I942" s="1262"/>
      <c r="J942" s="1263"/>
      <c r="K942" s="587">
        <f t="shared" si="118"/>
        <v>0</v>
      </c>
      <c r="M942" s="1260">
        <v>415</v>
      </c>
      <c r="N942" s="1261"/>
      <c r="O942" s="1262"/>
      <c r="P942" s="1263"/>
      <c r="Q942" s="587">
        <f t="shared" si="119"/>
        <v>0</v>
      </c>
      <c r="S942" s="1260">
        <v>415</v>
      </c>
      <c r="T942" s="1261"/>
      <c r="U942" s="1262"/>
      <c r="V942" s="1263"/>
      <c r="W942" s="587">
        <f t="shared" si="120"/>
        <v>0</v>
      </c>
      <c r="Y942" s="1260">
        <v>415</v>
      </c>
      <c r="Z942" s="1261"/>
      <c r="AA942" s="1262"/>
      <c r="AB942" s="1263"/>
      <c r="AC942" s="587">
        <f t="shared" si="121"/>
        <v>0</v>
      </c>
      <c r="AE942" s="1260">
        <v>415</v>
      </c>
      <c r="AF942" s="1261"/>
      <c r="AG942" s="1262"/>
      <c r="AH942" s="1263"/>
      <c r="AI942" s="587">
        <f t="shared" si="122"/>
        <v>0</v>
      </c>
      <c r="AK942" s="1260">
        <v>415</v>
      </c>
      <c r="AL942" s="1261"/>
      <c r="AM942" s="1262"/>
      <c r="AN942" s="1263"/>
      <c r="AO942" s="587">
        <f t="shared" si="123"/>
        <v>0</v>
      </c>
      <c r="AQ942" s="1260">
        <v>415</v>
      </c>
      <c r="AR942" s="1261"/>
      <c r="AS942" s="1262"/>
      <c r="AT942" s="1263"/>
      <c r="AU942" s="587">
        <f t="shared" si="124"/>
        <v>0</v>
      </c>
      <c r="AW942" s="1260">
        <v>415</v>
      </c>
      <c r="AX942" s="1261"/>
      <c r="AY942" s="1262"/>
      <c r="AZ942" s="1263"/>
      <c r="BA942" s="587">
        <f t="shared" si="125"/>
        <v>0</v>
      </c>
    </row>
    <row r="943" spans="1:53" s="17" customFormat="1" ht="16.75" customHeight="1" outlineLevel="2">
      <c r="A943" s="1260">
        <v>416</v>
      </c>
      <c r="B943" s="1261"/>
      <c r="C943" s="1262"/>
      <c r="D943" s="1263"/>
      <c r="E943" s="587">
        <f t="shared" si="117"/>
        <v>0</v>
      </c>
      <c r="G943" s="1260">
        <v>416</v>
      </c>
      <c r="H943" s="1261"/>
      <c r="I943" s="1262"/>
      <c r="J943" s="1263"/>
      <c r="K943" s="587">
        <f t="shared" si="118"/>
        <v>0</v>
      </c>
      <c r="M943" s="1260">
        <v>416</v>
      </c>
      <c r="N943" s="1261"/>
      <c r="O943" s="1262"/>
      <c r="P943" s="1263"/>
      <c r="Q943" s="587">
        <f t="shared" si="119"/>
        <v>0</v>
      </c>
      <c r="S943" s="1260">
        <v>416</v>
      </c>
      <c r="T943" s="1261"/>
      <c r="U943" s="1262"/>
      <c r="V943" s="1263"/>
      <c r="W943" s="587">
        <f t="shared" si="120"/>
        <v>0</v>
      </c>
      <c r="Y943" s="1260">
        <v>416</v>
      </c>
      <c r="Z943" s="1261"/>
      <c r="AA943" s="1262"/>
      <c r="AB943" s="1263"/>
      <c r="AC943" s="587">
        <f t="shared" si="121"/>
        <v>0</v>
      </c>
      <c r="AE943" s="1260">
        <v>416</v>
      </c>
      <c r="AF943" s="1261"/>
      <c r="AG943" s="1262"/>
      <c r="AH943" s="1263"/>
      <c r="AI943" s="587">
        <f t="shared" si="122"/>
        <v>0</v>
      </c>
      <c r="AK943" s="1260">
        <v>416</v>
      </c>
      <c r="AL943" s="1261"/>
      <c r="AM943" s="1262"/>
      <c r="AN943" s="1263"/>
      <c r="AO943" s="587">
        <f t="shared" si="123"/>
        <v>0</v>
      </c>
      <c r="AQ943" s="1260">
        <v>416</v>
      </c>
      <c r="AR943" s="1261"/>
      <c r="AS943" s="1262"/>
      <c r="AT943" s="1263"/>
      <c r="AU943" s="587">
        <f t="shared" si="124"/>
        <v>0</v>
      </c>
      <c r="AW943" s="1260">
        <v>416</v>
      </c>
      <c r="AX943" s="1261"/>
      <c r="AY943" s="1262"/>
      <c r="AZ943" s="1263"/>
      <c r="BA943" s="587">
        <f t="shared" si="125"/>
        <v>0</v>
      </c>
    </row>
    <row r="944" spans="1:53" s="17" customFormat="1" ht="16.75" customHeight="1" outlineLevel="2">
      <c r="A944" s="1260">
        <v>417</v>
      </c>
      <c r="B944" s="1261"/>
      <c r="C944" s="1262"/>
      <c r="D944" s="1263"/>
      <c r="E944" s="587">
        <f t="shared" si="117"/>
        <v>0</v>
      </c>
      <c r="G944" s="1260">
        <v>417</v>
      </c>
      <c r="H944" s="1261"/>
      <c r="I944" s="1262"/>
      <c r="J944" s="1263"/>
      <c r="K944" s="587">
        <f t="shared" si="118"/>
        <v>0</v>
      </c>
      <c r="M944" s="1260">
        <v>417</v>
      </c>
      <c r="N944" s="1261"/>
      <c r="O944" s="1262"/>
      <c r="P944" s="1263"/>
      <c r="Q944" s="587">
        <f t="shared" si="119"/>
        <v>0</v>
      </c>
      <c r="S944" s="1260">
        <v>417</v>
      </c>
      <c r="T944" s="1261"/>
      <c r="U944" s="1262"/>
      <c r="V944" s="1263"/>
      <c r="W944" s="587">
        <f t="shared" si="120"/>
        <v>0</v>
      </c>
      <c r="Y944" s="1260">
        <v>417</v>
      </c>
      <c r="Z944" s="1261"/>
      <c r="AA944" s="1262"/>
      <c r="AB944" s="1263"/>
      <c r="AC944" s="587">
        <f t="shared" si="121"/>
        <v>0</v>
      </c>
      <c r="AE944" s="1260">
        <v>417</v>
      </c>
      <c r="AF944" s="1261"/>
      <c r="AG944" s="1262"/>
      <c r="AH944" s="1263"/>
      <c r="AI944" s="587">
        <f t="shared" si="122"/>
        <v>0</v>
      </c>
      <c r="AK944" s="1260">
        <v>417</v>
      </c>
      <c r="AL944" s="1261"/>
      <c r="AM944" s="1262"/>
      <c r="AN944" s="1263"/>
      <c r="AO944" s="587">
        <f t="shared" si="123"/>
        <v>0</v>
      </c>
      <c r="AQ944" s="1260">
        <v>417</v>
      </c>
      <c r="AR944" s="1261"/>
      <c r="AS944" s="1262"/>
      <c r="AT944" s="1263"/>
      <c r="AU944" s="587">
        <f t="shared" si="124"/>
        <v>0</v>
      </c>
      <c r="AW944" s="1260">
        <v>417</v>
      </c>
      <c r="AX944" s="1261"/>
      <c r="AY944" s="1262"/>
      <c r="AZ944" s="1263"/>
      <c r="BA944" s="587">
        <f t="shared" si="125"/>
        <v>0</v>
      </c>
    </row>
    <row r="945" spans="1:53" s="17" customFormat="1" ht="16.75" customHeight="1" outlineLevel="2">
      <c r="A945" s="1260">
        <v>418</v>
      </c>
      <c r="B945" s="1261"/>
      <c r="C945" s="1262"/>
      <c r="D945" s="1263"/>
      <c r="E945" s="587">
        <f t="shared" si="117"/>
        <v>0</v>
      </c>
      <c r="G945" s="1260">
        <v>418</v>
      </c>
      <c r="H945" s="1261"/>
      <c r="I945" s="1262"/>
      <c r="J945" s="1263"/>
      <c r="K945" s="587">
        <f t="shared" si="118"/>
        <v>0</v>
      </c>
      <c r="M945" s="1260">
        <v>418</v>
      </c>
      <c r="N945" s="1261"/>
      <c r="O945" s="1262"/>
      <c r="P945" s="1263"/>
      <c r="Q945" s="587">
        <f t="shared" si="119"/>
        <v>0</v>
      </c>
      <c r="S945" s="1260">
        <v>418</v>
      </c>
      <c r="T945" s="1261"/>
      <c r="U945" s="1262"/>
      <c r="V945" s="1263"/>
      <c r="W945" s="587">
        <f t="shared" si="120"/>
        <v>0</v>
      </c>
      <c r="Y945" s="1260">
        <v>418</v>
      </c>
      <c r="Z945" s="1261"/>
      <c r="AA945" s="1262"/>
      <c r="AB945" s="1263"/>
      <c r="AC945" s="587">
        <f t="shared" si="121"/>
        <v>0</v>
      </c>
      <c r="AE945" s="1260">
        <v>418</v>
      </c>
      <c r="AF945" s="1261"/>
      <c r="AG945" s="1262"/>
      <c r="AH945" s="1263"/>
      <c r="AI945" s="587">
        <f t="shared" si="122"/>
        <v>0</v>
      </c>
      <c r="AK945" s="1260">
        <v>418</v>
      </c>
      <c r="AL945" s="1261"/>
      <c r="AM945" s="1262"/>
      <c r="AN945" s="1263"/>
      <c r="AO945" s="587">
        <f t="shared" si="123"/>
        <v>0</v>
      </c>
      <c r="AQ945" s="1260">
        <v>418</v>
      </c>
      <c r="AR945" s="1261"/>
      <c r="AS945" s="1262"/>
      <c r="AT945" s="1263"/>
      <c r="AU945" s="587">
        <f t="shared" si="124"/>
        <v>0</v>
      </c>
      <c r="AW945" s="1260">
        <v>418</v>
      </c>
      <c r="AX945" s="1261"/>
      <c r="AY945" s="1262"/>
      <c r="AZ945" s="1263"/>
      <c r="BA945" s="587">
        <f t="shared" si="125"/>
        <v>0</v>
      </c>
    </row>
    <row r="946" spans="1:53" s="17" customFormat="1" ht="16.75" customHeight="1" outlineLevel="2">
      <c r="A946" s="1260">
        <v>419</v>
      </c>
      <c r="B946" s="1261"/>
      <c r="C946" s="1262"/>
      <c r="D946" s="1263"/>
      <c r="E946" s="587">
        <f t="shared" si="117"/>
        <v>0</v>
      </c>
      <c r="G946" s="1260">
        <v>419</v>
      </c>
      <c r="H946" s="1261"/>
      <c r="I946" s="1262"/>
      <c r="J946" s="1263"/>
      <c r="K946" s="587">
        <f t="shared" si="118"/>
        <v>0</v>
      </c>
      <c r="M946" s="1260">
        <v>419</v>
      </c>
      <c r="N946" s="1261"/>
      <c r="O946" s="1262"/>
      <c r="P946" s="1263"/>
      <c r="Q946" s="587">
        <f t="shared" si="119"/>
        <v>0</v>
      </c>
      <c r="S946" s="1260">
        <v>419</v>
      </c>
      <c r="T946" s="1261"/>
      <c r="U946" s="1262"/>
      <c r="V946" s="1263"/>
      <c r="W946" s="587">
        <f t="shared" si="120"/>
        <v>0</v>
      </c>
      <c r="Y946" s="1260">
        <v>419</v>
      </c>
      <c r="Z946" s="1261"/>
      <c r="AA946" s="1262"/>
      <c r="AB946" s="1263"/>
      <c r="AC946" s="587">
        <f t="shared" si="121"/>
        <v>0</v>
      </c>
      <c r="AE946" s="1260">
        <v>419</v>
      </c>
      <c r="AF946" s="1261"/>
      <c r="AG946" s="1262"/>
      <c r="AH946" s="1263"/>
      <c r="AI946" s="587">
        <f t="shared" si="122"/>
        <v>0</v>
      </c>
      <c r="AK946" s="1260">
        <v>419</v>
      </c>
      <c r="AL946" s="1261"/>
      <c r="AM946" s="1262"/>
      <c r="AN946" s="1263"/>
      <c r="AO946" s="587">
        <f t="shared" si="123"/>
        <v>0</v>
      </c>
      <c r="AQ946" s="1260">
        <v>419</v>
      </c>
      <c r="AR946" s="1261"/>
      <c r="AS946" s="1262"/>
      <c r="AT946" s="1263"/>
      <c r="AU946" s="587">
        <f t="shared" si="124"/>
        <v>0</v>
      </c>
      <c r="AW946" s="1260">
        <v>419</v>
      </c>
      <c r="AX946" s="1261"/>
      <c r="AY946" s="1262"/>
      <c r="AZ946" s="1263"/>
      <c r="BA946" s="587">
        <f t="shared" si="125"/>
        <v>0</v>
      </c>
    </row>
    <row r="947" spans="1:53" s="17" customFormat="1" ht="16.75" customHeight="1" outlineLevel="2">
      <c r="A947" s="1260">
        <v>420</v>
      </c>
      <c r="B947" s="1261"/>
      <c r="C947" s="1262"/>
      <c r="D947" s="1263"/>
      <c r="E947" s="587">
        <f t="shared" si="117"/>
        <v>0</v>
      </c>
      <c r="G947" s="1260">
        <v>420</v>
      </c>
      <c r="H947" s="1261"/>
      <c r="I947" s="1262"/>
      <c r="J947" s="1263"/>
      <c r="K947" s="587">
        <f t="shared" si="118"/>
        <v>0</v>
      </c>
      <c r="M947" s="1260">
        <v>420</v>
      </c>
      <c r="N947" s="1261"/>
      <c r="O947" s="1262"/>
      <c r="P947" s="1263"/>
      <c r="Q947" s="587">
        <f t="shared" si="119"/>
        <v>0</v>
      </c>
      <c r="S947" s="1260">
        <v>420</v>
      </c>
      <c r="T947" s="1261"/>
      <c r="U947" s="1262"/>
      <c r="V947" s="1263"/>
      <c r="W947" s="587">
        <f t="shared" si="120"/>
        <v>0</v>
      </c>
      <c r="Y947" s="1260">
        <v>420</v>
      </c>
      <c r="Z947" s="1261"/>
      <c r="AA947" s="1262"/>
      <c r="AB947" s="1263"/>
      <c r="AC947" s="587">
        <f t="shared" si="121"/>
        <v>0</v>
      </c>
      <c r="AE947" s="1260">
        <v>420</v>
      </c>
      <c r="AF947" s="1261"/>
      <c r="AG947" s="1262"/>
      <c r="AH947" s="1263"/>
      <c r="AI947" s="587">
        <f t="shared" si="122"/>
        <v>0</v>
      </c>
      <c r="AK947" s="1260">
        <v>420</v>
      </c>
      <c r="AL947" s="1261"/>
      <c r="AM947" s="1262"/>
      <c r="AN947" s="1263"/>
      <c r="AO947" s="587">
        <f t="shared" si="123"/>
        <v>0</v>
      </c>
      <c r="AQ947" s="1260">
        <v>420</v>
      </c>
      <c r="AR947" s="1261"/>
      <c r="AS947" s="1262"/>
      <c r="AT947" s="1263"/>
      <c r="AU947" s="587">
        <f t="shared" si="124"/>
        <v>0</v>
      </c>
      <c r="AW947" s="1260">
        <v>420</v>
      </c>
      <c r="AX947" s="1261"/>
      <c r="AY947" s="1262"/>
      <c r="AZ947" s="1263"/>
      <c r="BA947" s="587">
        <f t="shared" si="125"/>
        <v>0</v>
      </c>
    </row>
    <row r="948" spans="1:53" s="17" customFormat="1" ht="16.75" customHeight="1" outlineLevel="2">
      <c r="A948" s="1260">
        <v>421</v>
      </c>
      <c r="B948" s="1261"/>
      <c r="C948" s="1262"/>
      <c r="D948" s="1263"/>
      <c r="E948" s="587">
        <f t="shared" si="117"/>
        <v>0</v>
      </c>
      <c r="G948" s="1260">
        <v>421</v>
      </c>
      <c r="H948" s="1261"/>
      <c r="I948" s="1262"/>
      <c r="J948" s="1263"/>
      <c r="K948" s="587">
        <f t="shared" si="118"/>
        <v>0</v>
      </c>
      <c r="M948" s="1260">
        <v>421</v>
      </c>
      <c r="N948" s="1261"/>
      <c r="O948" s="1262"/>
      <c r="P948" s="1263"/>
      <c r="Q948" s="587">
        <f t="shared" si="119"/>
        <v>0</v>
      </c>
      <c r="S948" s="1260">
        <v>421</v>
      </c>
      <c r="T948" s="1261"/>
      <c r="U948" s="1262"/>
      <c r="V948" s="1263"/>
      <c r="W948" s="587">
        <f t="shared" si="120"/>
        <v>0</v>
      </c>
      <c r="Y948" s="1260">
        <v>421</v>
      </c>
      <c r="Z948" s="1261"/>
      <c r="AA948" s="1262"/>
      <c r="AB948" s="1263"/>
      <c r="AC948" s="587">
        <f t="shared" si="121"/>
        <v>0</v>
      </c>
      <c r="AE948" s="1260">
        <v>421</v>
      </c>
      <c r="AF948" s="1261"/>
      <c r="AG948" s="1262"/>
      <c r="AH948" s="1263"/>
      <c r="AI948" s="587">
        <f t="shared" si="122"/>
        <v>0</v>
      </c>
      <c r="AK948" s="1260">
        <v>421</v>
      </c>
      <c r="AL948" s="1261"/>
      <c r="AM948" s="1262"/>
      <c r="AN948" s="1263"/>
      <c r="AO948" s="587">
        <f t="shared" si="123"/>
        <v>0</v>
      </c>
      <c r="AQ948" s="1260">
        <v>421</v>
      </c>
      <c r="AR948" s="1261"/>
      <c r="AS948" s="1262"/>
      <c r="AT948" s="1263"/>
      <c r="AU948" s="587">
        <f t="shared" si="124"/>
        <v>0</v>
      </c>
      <c r="AW948" s="1260">
        <v>421</v>
      </c>
      <c r="AX948" s="1261"/>
      <c r="AY948" s="1262"/>
      <c r="AZ948" s="1263"/>
      <c r="BA948" s="587">
        <f t="shared" si="125"/>
        <v>0</v>
      </c>
    </row>
    <row r="949" spans="1:53" s="17" customFormat="1" ht="16.75" customHeight="1" outlineLevel="2">
      <c r="A949" s="1260">
        <v>422</v>
      </c>
      <c r="B949" s="1261"/>
      <c r="C949" s="1262"/>
      <c r="D949" s="1263"/>
      <c r="E949" s="587">
        <f t="shared" si="117"/>
        <v>0</v>
      </c>
      <c r="G949" s="1260">
        <v>422</v>
      </c>
      <c r="H949" s="1261"/>
      <c r="I949" s="1262"/>
      <c r="J949" s="1263"/>
      <c r="K949" s="587">
        <f t="shared" si="118"/>
        <v>0</v>
      </c>
      <c r="M949" s="1260">
        <v>422</v>
      </c>
      <c r="N949" s="1261"/>
      <c r="O949" s="1262"/>
      <c r="P949" s="1263"/>
      <c r="Q949" s="587">
        <f t="shared" si="119"/>
        <v>0</v>
      </c>
      <c r="S949" s="1260">
        <v>422</v>
      </c>
      <c r="T949" s="1261"/>
      <c r="U949" s="1262"/>
      <c r="V949" s="1263"/>
      <c r="W949" s="587">
        <f t="shared" si="120"/>
        <v>0</v>
      </c>
      <c r="Y949" s="1260">
        <v>422</v>
      </c>
      <c r="Z949" s="1261"/>
      <c r="AA949" s="1262"/>
      <c r="AB949" s="1263"/>
      <c r="AC949" s="587">
        <f t="shared" si="121"/>
        <v>0</v>
      </c>
      <c r="AE949" s="1260">
        <v>422</v>
      </c>
      <c r="AF949" s="1261"/>
      <c r="AG949" s="1262"/>
      <c r="AH949" s="1263"/>
      <c r="AI949" s="587">
        <f t="shared" si="122"/>
        <v>0</v>
      </c>
      <c r="AK949" s="1260">
        <v>422</v>
      </c>
      <c r="AL949" s="1261"/>
      <c r="AM949" s="1262"/>
      <c r="AN949" s="1263"/>
      <c r="AO949" s="587">
        <f t="shared" si="123"/>
        <v>0</v>
      </c>
      <c r="AQ949" s="1260">
        <v>422</v>
      </c>
      <c r="AR949" s="1261"/>
      <c r="AS949" s="1262"/>
      <c r="AT949" s="1263"/>
      <c r="AU949" s="587">
        <f t="shared" si="124"/>
        <v>0</v>
      </c>
      <c r="AW949" s="1260">
        <v>422</v>
      </c>
      <c r="AX949" s="1261"/>
      <c r="AY949" s="1262"/>
      <c r="AZ949" s="1263"/>
      <c r="BA949" s="587">
        <f t="shared" si="125"/>
        <v>0</v>
      </c>
    </row>
    <row r="950" spans="1:53" s="17" customFormat="1" ht="16.75" customHeight="1" outlineLevel="2">
      <c r="A950" s="1260">
        <v>423</v>
      </c>
      <c r="B950" s="1261"/>
      <c r="C950" s="1262"/>
      <c r="D950" s="1263"/>
      <c r="E950" s="587">
        <f t="shared" si="117"/>
        <v>0</v>
      </c>
      <c r="G950" s="1260">
        <v>423</v>
      </c>
      <c r="H950" s="1261"/>
      <c r="I950" s="1262"/>
      <c r="J950" s="1263"/>
      <c r="K950" s="587">
        <f t="shared" si="118"/>
        <v>0</v>
      </c>
      <c r="M950" s="1260">
        <v>423</v>
      </c>
      <c r="N950" s="1261"/>
      <c r="O950" s="1262"/>
      <c r="P950" s="1263"/>
      <c r="Q950" s="587">
        <f t="shared" si="119"/>
        <v>0</v>
      </c>
      <c r="S950" s="1260">
        <v>423</v>
      </c>
      <c r="T950" s="1261"/>
      <c r="U950" s="1262"/>
      <c r="V950" s="1263"/>
      <c r="W950" s="587">
        <f t="shared" si="120"/>
        <v>0</v>
      </c>
      <c r="Y950" s="1260">
        <v>423</v>
      </c>
      <c r="Z950" s="1261"/>
      <c r="AA950" s="1262"/>
      <c r="AB950" s="1263"/>
      <c r="AC950" s="587">
        <f t="shared" si="121"/>
        <v>0</v>
      </c>
      <c r="AE950" s="1260">
        <v>423</v>
      </c>
      <c r="AF950" s="1261"/>
      <c r="AG950" s="1262"/>
      <c r="AH950" s="1263"/>
      <c r="AI950" s="587">
        <f t="shared" si="122"/>
        <v>0</v>
      </c>
      <c r="AK950" s="1260">
        <v>423</v>
      </c>
      <c r="AL950" s="1261"/>
      <c r="AM950" s="1262"/>
      <c r="AN950" s="1263"/>
      <c r="AO950" s="587">
        <f t="shared" si="123"/>
        <v>0</v>
      </c>
      <c r="AQ950" s="1260">
        <v>423</v>
      </c>
      <c r="AR950" s="1261"/>
      <c r="AS950" s="1262"/>
      <c r="AT950" s="1263"/>
      <c r="AU950" s="587">
        <f t="shared" si="124"/>
        <v>0</v>
      </c>
      <c r="AW950" s="1260">
        <v>423</v>
      </c>
      <c r="AX950" s="1261"/>
      <c r="AY950" s="1262"/>
      <c r="AZ950" s="1263"/>
      <c r="BA950" s="587">
        <f t="shared" si="125"/>
        <v>0</v>
      </c>
    </row>
    <row r="951" spans="1:53" s="17" customFormat="1" ht="16.75" customHeight="1" outlineLevel="2">
      <c r="A951" s="1260">
        <v>424</v>
      </c>
      <c r="B951" s="1261"/>
      <c r="C951" s="1262"/>
      <c r="D951" s="1263"/>
      <c r="E951" s="587">
        <f t="shared" si="117"/>
        <v>0</v>
      </c>
      <c r="G951" s="1260">
        <v>424</v>
      </c>
      <c r="H951" s="1261"/>
      <c r="I951" s="1262"/>
      <c r="J951" s="1263"/>
      <c r="K951" s="587">
        <f t="shared" si="118"/>
        <v>0</v>
      </c>
      <c r="M951" s="1260">
        <v>424</v>
      </c>
      <c r="N951" s="1261"/>
      <c r="O951" s="1262"/>
      <c r="P951" s="1263"/>
      <c r="Q951" s="587">
        <f t="shared" si="119"/>
        <v>0</v>
      </c>
      <c r="S951" s="1260">
        <v>424</v>
      </c>
      <c r="T951" s="1261"/>
      <c r="U951" s="1262"/>
      <c r="V951" s="1263"/>
      <c r="W951" s="587">
        <f t="shared" si="120"/>
        <v>0</v>
      </c>
      <c r="Y951" s="1260">
        <v>424</v>
      </c>
      <c r="Z951" s="1261"/>
      <c r="AA951" s="1262"/>
      <c r="AB951" s="1263"/>
      <c r="AC951" s="587">
        <f t="shared" si="121"/>
        <v>0</v>
      </c>
      <c r="AE951" s="1260">
        <v>424</v>
      </c>
      <c r="AF951" s="1261"/>
      <c r="AG951" s="1262"/>
      <c r="AH951" s="1263"/>
      <c r="AI951" s="587">
        <f t="shared" si="122"/>
        <v>0</v>
      </c>
      <c r="AK951" s="1260">
        <v>424</v>
      </c>
      <c r="AL951" s="1261"/>
      <c r="AM951" s="1262"/>
      <c r="AN951" s="1263"/>
      <c r="AO951" s="587">
        <f t="shared" si="123"/>
        <v>0</v>
      </c>
      <c r="AQ951" s="1260">
        <v>424</v>
      </c>
      <c r="AR951" s="1261"/>
      <c r="AS951" s="1262"/>
      <c r="AT951" s="1263"/>
      <c r="AU951" s="587">
        <f t="shared" si="124"/>
        <v>0</v>
      </c>
      <c r="AW951" s="1260">
        <v>424</v>
      </c>
      <c r="AX951" s="1261"/>
      <c r="AY951" s="1262"/>
      <c r="AZ951" s="1263"/>
      <c r="BA951" s="587">
        <f t="shared" si="125"/>
        <v>0</v>
      </c>
    </row>
    <row r="952" spans="1:53" s="17" customFormat="1" ht="16.75" customHeight="1" outlineLevel="2">
      <c r="A952" s="1260">
        <v>425</v>
      </c>
      <c r="B952" s="1261"/>
      <c r="C952" s="1262"/>
      <c r="D952" s="1263"/>
      <c r="E952" s="587">
        <f t="shared" ref="E952:E971" si="126">IF(AND(C952&gt;=D$521,C952&lt;=D$520),1,0)</f>
        <v>0</v>
      </c>
      <c r="G952" s="1260">
        <v>425</v>
      </c>
      <c r="H952" s="1261"/>
      <c r="I952" s="1262"/>
      <c r="J952" s="1263"/>
      <c r="K952" s="587">
        <f t="shared" ref="K952:K971" si="127">IF(AND(I952&gt;=J$521,I952&lt;=J$520),1,0)</f>
        <v>0</v>
      </c>
      <c r="M952" s="1260">
        <v>425</v>
      </c>
      <c r="N952" s="1261"/>
      <c r="O952" s="1262"/>
      <c r="P952" s="1263"/>
      <c r="Q952" s="587">
        <f t="shared" ref="Q952:Q971" si="128">IF(AND(O952&gt;=P$521,O952&lt;=P$520),1,0)</f>
        <v>0</v>
      </c>
      <c r="S952" s="1260">
        <v>425</v>
      </c>
      <c r="T952" s="1261"/>
      <c r="U952" s="1262"/>
      <c r="V952" s="1263"/>
      <c r="W952" s="587">
        <f t="shared" ref="W952:W971" si="129">IF(AND(U952&gt;=V$521,U952&lt;=V$520),1,0)</f>
        <v>0</v>
      </c>
      <c r="Y952" s="1260">
        <v>425</v>
      </c>
      <c r="Z952" s="1261"/>
      <c r="AA952" s="1262"/>
      <c r="AB952" s="1263"/>
      <c r="AC952" s="587">
        <f t="shared" ref="AC952:AC971" si="130">IF(AND(AA952&gt;=AB$521,AA952&lt;=AB$520),1,0)</f>
        <v>0</v>
      </c>
      <c r="AE952" s="1260">
        <v>425</v>
      </c>
      <c r="AF952" s="1261"/>
      <c r="AG952" s="1262"/>
      <c r="AH952" s="1263"/>
      <c r="AI952" s="587">
        <f t="shared" ref="AI952:AI971" si="131">IF(AND(AG952&gt;=AH$521,AG952&lt;=AH$520),1,0)</f>
        <v>0</v>
      </c>
      <c r="AK952" s="1260">
        <v>425</v>
      </c>
      <c r="AL952" s="1261"/>
      <c r="AM952" s="1262"/>
      <c r="AN952" s="1263"/>
      <c r="AO952" s="587">
        <f t="shared" ref="AO952:AO971" si="132">IF(AND(AM952&gt;=AN$521,AM952&lt;=AN$520),1,0)</f>
        <v>0</v>
      </c>
      <c r="AQ952" s="1260">
        <v>425</v>
      </c>
      <c r="AR952" s="1261"/>
      <c r="AS952" s="1262"/>
      <c r="AT952" s="1263"/>
      <c r="AU952" s="587">
        <f t="shared" ref="AU952:AU971" si="133">IF(AND(AS952&gt;=AT$521,AS952&lt;=AT$520),1,0)</f>
        <v>0</v>
      </c>
      <c r="AW952" s="1260">
        <v>425</v>
      </c>
      <c r="AX952" s="1261"/>
      <c r="AY952" s="1262"/>
      <c r="AZ952" s="1263"/>
      <c r="BA952" s="587">
        <f t="shared" ref="BA952:BA971" si="134">IF(AND(AY952&gt;=AZ$521,AY952&lt;=AZ$520),1,0)</f>
        <v>0</v>
      </c>
    </row>
    <row r="953" spans="1:53" s="17" customFormat="1" ht="16.75" customHeight="1" outlineLevel="2">
      <c r="A953" s="1260">
        <v>426</v>
      </c>
      <c r="B953" s="1261"/>
      <c r="C953" s="1262"/>
      <c r="D953" s="1263"/>
      <c r="E953" s="587">
        <f t="shared" si="126"/>
        <v>0</v>
      </c>
      <c r="G953" s="1260">
        <v>426</v>
      </c>
      <c r="H953" s="1261"/>
      <c r="I953" s="1262"/>
      <c r="J953" s="1263"/>
      <c r="K953" s="587">
        <f t="shared" si="127"/>
        <v>0</v>
      </c>
      <c r="M953" s="1260">
        <v>426</v>
      </c>
      <c r="N953" s="1261"/>
      <c r="O953" s="1262"/>
      <c r="P953" s="1263"/>
      <c r="Q953" s="587">
        <f t="shared" si="128"/>
        <v>0</v>
      </c>
      <c r="S953" s="1260">
        <v>426</v>
      </c>
      <c r="T953" s="1261"/>
      <c r="U953" s="1262"/>
      <c r="V953" s="1263"/>
      <c r="W953" s="587">
        <f t="shared" si="129"/>
        <v>0</v>
      </c>
      <c r="Y953" s="1260">
        <v>426</v>
      </c>
      <c r="Z953" s="1261"/>
      <c r="AA953" s="1262"/>
      <c r="AB953" s="1263"/>
      <c r="AC953" s="587">
        <f t="shared" si="130"/>
        <v>0</v>
      </c>
      <c r="AE953" s="1260">
        <v>426</v>
      </c>
      <c r="AF953" s="1261"/>
      <c r="AG953" s="1262"/>
      <c r="AH953" s="1263"/>
      <c r="AI953" s="587">
        <f t="shared" si="131"/>
        <v>0</v>
      </c>
      <c r="AK953" s="1260">
        <v>426</v>
      </c>
      <c r="AL953" s="1261"/>
      <c r="AM953" s="1262"/>
      <c r="AN953" s="1263"/>
      <c r="AO953" s="587">
        <f t="shared" si="132"/>
        <v>0</v>
      </c>
      <c r="AQ953" s="1260">
        <v>426</v>
      </c>
      <c r="AR953" s="1261"/>
      <c r="AS953" s="1262"/>
      <c r="AT953" s="1263"/>
      <c r="AU953" s="587">
        <f t="shared" si="133"/>
        <v>0</v>
      </c>
      <c r="AW953" s="1260">
        <v>426</v>
      </c>
      <c r="AX953" s="1261"/>
      <c r="AY953" s="1262"/>
      <c r="AZ953" s="1263"/>
      <c r="BA953" s="587">
        <f t="shared" si="134"/>
        <v>0</v>
      </c>
    </row>
    <row r="954" spans="1:53" s="17" customFormat="1" ht="16.75" customHeight="1" outlineLevel="2">
      <c r="A954" s="1260">
        <v>427</v>
      </c>
      <c r="B954" s="1261"/>
      <c r="C954" s="1262"/>
      <c r="D954" s="1263"/>
      <c r="E954" s="587">
        <f t="shared" si="126"/>
        <v>0</v>
      </c>
      <c r="G954" s="1260">
        <v>427</v>
      </c>
      <c r="H954" s="1261"/>
      <c r="I954" s="1262"/>
      <c r="J954" s="1263"/>
      <c r="K954" s="587">
        <f t="shared" si="127"/>
        <v>0</v>
      </c>
      <c r="M954" s="1260">
        <v>427</v>
      </c>
      <c r="N954" s="1261"/>
      <c r="O954" s="1262"/>
      <c r="P954" s="1263"/>
      <c r="Q954" s="587">
        <f t="shared" si="128"/>
        <v>0</v>
      </c>
      <c r="S954" s="1260">
        <v>427</v>
      </c>
      <c r="T954" s="1261"/>
      <c r="U954" s="1262"/>
      <c r="V954" s="1263"/>
      <c r="W954" s="587">
        <f t="shared" si="129"/>
        <v>0</v>
      </c>
      <c r="Y954" s="1260">
        <v>427</v>
      </c>
      <c r="Z954" s="1261"/>
      <c r="AA954" s="1262"/>
      <c r="AB954" s="1263"/>
      <c r="AC954" s="587">
        <f t="shared" si="130"/>
        <v>0</v>
      </c>
      <c r="AE954" s="1260">
        <v>427</v>
      </c>
      <c r="AF954" s="1261"/>
      <c r="AG954" s="1262"/>
      <c r="AH954" s="1263"/>
      <c r="AI954" s="587">
        <f t="shared" si="131"/>
        <v>0</v>
      </c>
      <c r="AK954" s="1260">
        <v>427</v>
      </c>
      <c r="AL954" s="1261"/>
      <c r="AM954" s="1262"/>
      <c r="AN954" s="1263"/>
      <c r="AO954" s="587">
        <f t="shared" si="132"/>
        <v>0</v>
      </c>
      <c r="AQ954" s="1260">
        <v>427</v>
      </c>
      <c r="AR954" s="1261"/>
      <c r="AS954" s="1262"/>
      <c r="AT954" s="1263"/>
      <c r="AU954" s="587">
        <f t="shared" si="133"/>
        <v>0</v>
      </c>
      <c r="AW954" s="1260">
        <v>427</v>
      </c>
      <c r="AX954" s="1261"/>
      <c r="AY954" s="1262"/>
      <c r="AZ954" s="1263"/>
      <c r="BA954" s="587">
        <f t="shared" si="134"/>
        <v>0</v>
      </c>
    </row>
    <row r="955" spans="1:53" s="17" customFormat="1" ht="16.75" customHeight="1" outlineLevel="2">
      <c r="A955" s="1260">
        <v>428</v>
      </c>
      <c r="B955" s="1261"/>
      <c r="C955" s="1262"/>
      <c r="D955" s="1263"/>
      <c r="E955" s="587">
        <f t="shared" si="126"/>
        <v>0</v>
      </c>
      <c r="G955" s="1260">
        <v>428</v>
      </c>
      <c r="H955" s="1261"/>
      <c r="I955" s="1262"/>
      <c r="J955" s="1263"/>
      <c r="K955" s="587">
        <f t="shared" si="127"/>
        <v>0</v>
      </c>
      <c r="M955" s="1260">
        <v>428</v>
      </c>
      <c r="N955" s="1261"/>
      <c r="O955" s="1262"/>
      <c r="P955" s="1263"/>
      <c r="Q955" s="587">
        <f t="shared" si="128"/>
        <v>0</v>
      </c>
      <c r="S955" s="1260">
        <v>428</v>
      </c>
      <c r="T955" s="1261"/>
      <c r="U955" s="1262"/>
      <c r="V955" s="1263"/>
      <c r="W955" s="587">
        <f t="shared" si="129"/>
        <v>0</v>
      </c>
      <c r="Y955" s="1260">
        <v>428</v>
      </c>
      <c r="Z955" s="1261"/>
      <c r="AA955" s="1262"/>
      <c r="AB955" s="1263"/>
      <c r="AC955" s="587">
        <f t="shared" si="130"/>
        <v>0</v>
      </c>
      <c r="AE955" s="1260">
        <v>428</v>
      </c>
      <c r="AF955" s="1261"/>
      <c r="AG955" s="1262"/>
      <c r="AH955" s="1263"/>
      <c r="AI955" s="587">
        <f t="shared" si="131"/>
        <v>0</v>
      </c>
      <c r="AK955" s="1260">
        <v>428</v>
      </c>
      <c r="AL955" s="1261"/>
      <c r="AM955" s="1262"/>
      <c r="AN955" s="1263"/>
      <c r="AO955" s="587">
        <f t="shared" si="132"/>
        <v>0</v>
      </c>
      <c r="AQ955" s="1260">
        <v>428</v>
      </c>
      <c r="AR955" s="1261"/>
      <c r="AS955" s="1262"/>
      <c r="AT955" s="1263"/>
      <c r="AU955" s="587">
        <f t="shared" si="133"/>
        <v>0</v>
      </c>
      <c r="AW955" s="1260">
        <v>428</v>
      </c>
      <c r="AX955" s="1261"/>
      <c r="AY955" s="1262"/>
      <c r="AZ955" s="1263"/>
      <c r="BA955" s="587">
        <f t="shared" si="134"/>
        <v>0</v>
      </c>
    </row>
    <row r="956" spans="1:53" s="17" customFormat="1" ht="16.75" customHeight="1" outlineLevel="2">
      <c r="A956" s="1260">
        <v>429</v>
      </c>
      <c r="B956" s="1261"/>
      <c r="C956" s="1262"/>
      <c r="D956" s="1263"/>
      <c r="E956" s="587">
        <f t="shared" si="126"/>
        <v>0</v>
      </c>
      <c r="G956" s="1260">
        <v>429</v>
      </c>
      <c r="H956" s="1261"/>
      <c r="I956" s="1262"/>
      <c r="J956" s="1263"/>
      <c r="K956" s="587">
        <f t="shared" si="127"/>
        <v>0</v>
      </c>
      <c r="M956" s="1260">
        <v>429</v>
      </c>
      <c r="N956" s="1261"/>
      <c r="O956" s="1262"/>
      <c r="P956" s="1263"/>
      <c r="Q956" s="587">
        <f t="shared" si="128"/>
        <v>0</v>
      </c>
      <c r="S956" s="1260">
        <v>429</v>
      </c>
      <c r="T956" s="1261"/>
      <c r="U956" s="1262"/>
      <c r="V956" s="1263"/>
      <c r="W956" s="587">
        <f t="shared" si="129"/>
        <v>0</v>
      </c>
      <c r="Y956" s="1260">
        <v>429</v>
      </c>
      <c r="Z956" s="1261"/>
      <c r="AA956" s="1262"/>
      <c r="AB956" s="1263"/>
      <c r="AC956" s="587">
        <f t="shared" si="130"/>
        <v>0</v>
      </c>
      <c r="AE956" s="1260">
        <v>429</v>
      </c>
      <c r="AF956" s="1261"/>
      <c r="AG956" s="1262"/>
      <c r="AH956" s="1263"/>
      <c r="AI956" s="587">
        <f t="shared" si="131"/>
        <v>0</v>
      </c>
      <c r="AK956" s="1260">
        <v>429</v>
      </c>
      <c r="AL956" s="1261"/>
      <c r="AM956" s="1262"/>
      <c r="AN956" s="1263"/>
      <c r="AO956" s="587">
        <f t="shared" si="132"/>
        <v>0</v>
      </c>
      <c r="AQ956" s="1260">
        <v>429</v>
      </c>
      <c r="AR956" s="1261"/>
      <c r="AS956" s="1262"/>
      <c r="AT956" s="1263"/>
      <c r="AU956" s="587">
        <f t="shared" si="133"/>
        <v>0</v>
      </c>
      <c r="AW956" s="1260">
        <v>429</v>
      </c>
      <c r="AX956" s="1261"/>
      <c r="AY956" s="1262"/>
      <c r="AZ956" s="1263"/>
      <c r="BA956" s="587">
        <f t="shared" si="134"/>
        <v>0</v>
      </c>
    </row>
    <row r="957" spans="1:53" s="17" customFormat="1" ht="16.75" customHeight="1" outlineLevel="2">
      <c r="A957" s="1260">
        <v>430</v>
      </c>
      <c r="B957" s="1261"/>
      <c r="C957" s="1262"/>
      <c r="D957" s="1263"/>
      <c r="E957" s="587">
        <f t="shared" si="126"/>
        <v>0</v>
      </c>
      <c r="G957" s="1260">
        <v>430</v>
      </c>
      <c r="H957" s="1261"/>
      <c r="I957" s="1262"/>
      <c r="J957" s="1263"/>
      <c r="K957" s="587">
        <f t="shared" si="127"/>
        <v>0</v>
      </c>
      <c r="M957" s="1260">
        <v>430</v>
      </c>
      <c r="N957" s="1261"/>
      <c r="O957" s="1262"/>
      <c r="P957" s="1263"/>
      <c r="Q957" s="587">
        <f t="shared" si="128"/>
        <v>0</v>
      </c>
      <c r="S957" s="1260">
        <v>430</v>
      </c>
      <c r="T957" s="1261"/>
      <c r="U957" s="1262"/>
      <c r="V957" s="1263"/>
      <c r="W957" s="587">
        <f t="shared" si="129"/>
        <v>0</v>
      </c>
      <c r="Y957" s="1260">
        <v>430</v>
      </c>
      <c r="Z957" s="1261"/>
      <c r="AA957" s="1262"/>
      <c r="AB957" s="1263"/>
      <c r="AC957" s="587">
        <f t="shared" si="130"/>
        <v>0</v>
      </c>
      <c r="AE957" s="1260">
        <v>430</v>
      </c>
      <c r="AF957" s="1261"/>
      <c r="AG957" s="1262"/>
      <c r="AH957" s="1263"/>
      <c r="AI957" s="587">
        <f t="shared" si="131"/>
        <v>0</v>
      </c>
      <c r="AK957" s="1260">
        <v>430</v>
      </c>
      <c r="AL957" s="1261"/>
      <c r="AM957" s="1262"/>
      <c r="AN957" s="1263"/>
      <c r="AO957" s="587">
        <f t="shared" si="132"/>
        <v>0</v>
      </c>
      <c r="AQ957" s="1260">
        <v>430</v>
      </c>
      <c r="AR957" s="1261"/>
      <c r="AS957" s="1262"/>
      <c r="AT957" s="1263"/>
      <c r="AU957" s="587">
        <f t="shared" si="133"/>
        <v>0</v>
      </c>
      <c r="AW957" s="1260">
        <v>430</v>
      </c>
      <c r="AX957" s="1261"/>
      <c r="AY957" s="1262"/>
      <c r="AZ957" s="1263"/>
      <c r="BA957" s="587">
        <f t="shared" si="134"/>
        <v>0</v>
      </c>
    </row>
    <row r="958" spans="1:53" s="17" customFormat="1" ht="16.75" customHeight="1" outlineLevel="2">
      <c r="A958" s="1260">
        <v>431</v>
      </c>
      <c r="B958" s="1261"/>
      <c r="C958" s="1262"/>
      <c r="D958" s="1263"/>
      <c r="E958" s="587">
        <f t="shared" si="126"/>
        <v>0</v>
      </c>
      <c r="G958" s="1260">
        <v>431</v>
      </c>
      <c r="H958" s="1261"/>
      <c r="I958" s="1262"/>
      <c r="J958" s="1263"/>
      <c r="K958" s="587">
        <f t="shared" si="127"/>
        <v>0</v>
      </c>
      <c r="M958" s="1260">
        <v>431</v>
      </c>
      <c r="N958" s="1261"/>
      <c r="O958" s="1262"/>
      <c r="P958" s="1263"/>
      <c r="Q958" s="587">
        <f t="shared" si="128"/>
        <v>0</v>
      </c>
      <c r="S958" s="1260">
        <v>431</v>
      </c>
      <c r="T958" s="1261"/>
      <c r="U958" s="1262"/>
      <c r="V958" s="1263"/>
      <c r="W958" s="587">
        <f t="shared" si="129"/>
        <v>0</v>
      </c>
      <c r="Y958" s="1260">
        <v>431</v>
      </c>
      <c r="Z958" s="1261"/>
      <c r="AA958" s="1262"/>
      <c r="AB958" s="1263"/>
      <c r="AC958" s="587">
        <f t="shared" si="130"/>
        <v>0</v>
      </c>
      <c r="AE958" s="1260">
        <v>431</v>
      </c>
      <c r="AF958" s="1261"/>
      <c r="AG958" s="1262"/>
      <c r="AH958" s="1263"/>
      <c r="AI958" s="587">
        <f t="shared" si="131"/>
        <v>0</v>
      </c>
      <c r="AK958" s="1260">
        <v>431</v>
      </c>
      <c r="AL958" s="1261"/>
      <c r="AM958" s="1262"/>
      <c r="AN958" s="1263"/>
      <c r="AO958" s="587">
        <f t="shared" si="132"/>
        <v>0</v>
      </c>
      <c r="AQ958" s="1260">
        <v>431</v>
      </c>
      <c r="AR958" s="1261"/>
      <c r="AS958" s="1262"/>
      <c r="AT958" s="1263"/>
      <c r="AU958" s="587">
        <f t="shared" si="133"/>
        <v>0</v>
      </c>
      <c r="AW958" s="1260">
        <v>431</v>
      </c>
      <c r="AX958" s="1261"/>
      <c r="AY958" s="1262"/>
      <c r="AZ958" s="1263"/>
      <c r="BA958" s="587">
        <f t="shared" si="134"/>
        <v>0</v>
      </c>
    </row>
    <row r="959" spans="1:53" s="17" customFormat="1" ht="16.75" customHeight="1" outlineLevel="2">
      <c r="A959" s="1260">
        <v>432</v>
      </c>
      <c r="B959" s="1261"/>
      <c r="C959" s="1262"/>
      <c r="D959" s="1263"/>
      <c r="E959" s="587">
        <f t="shared" si="126"/>
        <v>0</v>
      </c>
      <c r="G959" s="1260">
        <v>432</v>
      </c>
      <c r="H959" s="1261"/>
      <c r="I959" s="1262"/>
      <c r="J959" s="1263"/>
      <c r="K959" s="587">
        <f t="shared" si="127"/>
        <v>0</v>
      </c>
      <c r="M959" s="1260">
        <v>432</v>
      </c>
      <c r="N959" s="1261"/>
      <c r="O959" s="1262"/>
      <c r="P959" s="1263"/>
      <c r="Q959" s="587">
        <f t="shared" si="128"/>
        <v>0</v>
      </c>
      <c r="S959" s="1260">
        <v>432</v>
      </c>
      <c r="T959" s="1261"/>
      <c r="U959" s="1262"/>
      <c r="V959" s="1263"/>
      <c r="W959" s="587">
        <f t="shared" si="129"/>
        <v>0</v>
      </c>
      <c r="Y959" s="1260">
        <v>432</v>
      </c>
      <c r="Z959" s="1261"/>
      <c r="AA959" s="1262"/>
      <c r="AB959" s="1263"/>
      <c r="AC959" s="587">
        <f t="shared" si="130"/>
        <v>0</v>
      </c>
      <c r="AE959" s="1260">
        <v>432</v>
      </c>
      <c r="AF959" s="1261"/>
      <c r="AG959" s="1262"/>
      <c r="AH959" s="1263"/>
      <c r="AI959" s="587">
        <f t="shared" si="131"/>
        <v>0</v>
      </c>
      <c r="AK959" s="1260">
        <v>432</v>
      </c>
      <c r="AL959" s="1261"/>
      <c r="AM959" s="1262"/>
      <c r="AN959" s="1263"/>
      <c r="AO959" s="587">
        <f t="shared" si="132"/>
        <v>0</v>
      </c>
      <c r="AQ959" s="1260">
        <v>432</v>
      </c>
      <c r="AR959" s="1261"/>
      <c r="AS959" s="1262"/>
      <c r="AT959" s="1263"/>
      <c r="AU959" s="587">
        <f t="shared" si="133"/>
        <v>0</v>
      </c>
      <c r="AW959" s="1260">
        <v>432</v>
      </c>
      <c r="AX959" s="1261"/>
      <c r="AY959" s="1262"/>
      <c r="AZ959" s="1263"/>
      <c r="BA959" s="587">
        <f t="shared" si="134"/>
        <v>0</v>
      </c>
    </row>
    <row r="960" spans="1:53" s="17" customFormat="1" ht="16.75" customHeight="1" outlineLevel="2">
      <c r="A960" s="1260">
        <v>433</v>
      </c>
      <c r="B960" s="1261"/>
      <c r="C960" s="1262"/>
      <c r="D960" s="1263"/>
      <c r="E960" s="587">
        <f t="shared" si="126"/>
        <v>0</v>
      </c>
      <c r="G960" s="1260">
        <v>433</v>
      </c>
      <c r="H960" s="1261"/>
      <c r="I960" s="1262"/>
      <c r="J960" s="1263"/>
      <c r="K960" s="587">
        <f t="shared" si="127"/>
        <v>0</v>
      </c>
      <c r="M960" s="1260">
        <v>433</v>
      </c>
      <c r="N960" s="1261"/>
      <c r="O960" s="1262"/>
      <c r="P960" s="1263"/>
      <c r="Q960" s="587">
        <f t="shared" si="128"/>
        <v>0</v>
      </c>
      <c r="S960" s="1260">
        <v>433</v>
      </c>
      <c r="T960" s="1261"/>
      <c r="U960" s="1262"/>
      <c r="V960" s="1263"/>
      <c r="W960" s="587">
        <f t="shared" si="129"/>
        <v>0</v>
      </c>
      <c r="Y960" s="1260">
        <v>433</v>
      </c>
      <c r="Z960" s="1261"/>
      <c r="AA960" s="1262"/>
      <c r="AB960" s="1263"/>
      <c r="AC960" s="587">
        <f t="shared" si="130"/>
        <v>0</v>
      </c>
      <c r="AE960" s="1260">
        <v>433</v>
      </c>
      <c r="AF960" s="1261"/>
      <c r="AG960" s="1262"/>
      <c r="AH960" s="1263"/>
      <c r="AI960" s="587">
        <f t="shared" si="131"/>
        <v>0</v>
      </c>
      <c r="AK960" s="1260">
        <v>433</v>
      </c>
      <c r="AL960" s="1261"/>
      <c r="AM960" s="1262"/>
      <c r="AN960" s="1263"/>
      <c r="AO960" s="587">
        <f t="shared" si="132"/>
        <v>0</v>
      </c>
      <c r="AQ960" s="1260">
        <v>433</v>
      </c>
      <c r="AR960" s="1261"/>
      <c r="AS960" s="1262"/>
      <c r="AT960" s="1263"/>
      <c r="AU960" s="587">
        <f t="shared" si="133"/>
        <v>0</v>
      </c>
      <c r="AW960" s="1260">
        <v>433</v>
      </c>
      <c r="AX960" s="1261"/>
      <c r="AY960" s="1262"/>
      <c r="AZ960" s="1263"/>
      <c r="BA960" s="587">
        <f t="shared" si="134"/>
        <v>0</v>
      </c>
    </row>
    <row r="961" spans="1:53" s="17" customFormat="1" ht="16.75" customHeight="1" outlineLevel="2">
      <c r="A961" s="1260">
        <v>434</v>
      </c>
      <c r="B961" s="1261"/>
      <c r="C961" s="1262"/>
      <c r="D961" s="1263"/>
      <c r="E961" s="587">
        <f t="shared" si="126"/>
        <v>0</v>
      </c>
      <c r="G961" s="1260">
        <v>434</v>
      </c>
      <c r="H961" s="1261"/>
      <c r="I961" s="1262"/>
      <c r="J961" s="1263"/>
      <c r="K961" s="587">
        <f t="shared" si="127"/>
        <v>0</v>
      </c>
      <c r="M961" s="1260">
        <v>434</v>
      </c>
      <c r="N961" s="1261"/>
      <c r="O961" s="1262"/>
      <c r="P961" s="1263"/>
      <c r="Q961" s="587">
        <f t="shared" si="128"/>
        <v>0</v>
      </c>
      <c r="S961" s="1260">
        <v>434</v>
      </c>
      <c r="T961" s="1261"/>
      <c r="U961" s="1262"/>
      <c r="V961" s="1263"/>
      <c r="W961" s="587">
        <f t="shared" si="129"/>
        <v>0</v>
      </c>
      <c r="Y961" s="1260">
        <v>434</v>
      </c>
      <c r="Z961" s="1261"/>
      <c r="AA961" s="1262"/>
      <c r="AB961" s="1263"/>
      <c r="AC961" s="587">
        <f t="shared" si="130"/>
        <v>0</v>
      </c>
      <c r="AE961" s="1260">
        <v>434</v>
      </c>
      <c r="AF961" s="1261"/>
      <c r="AG961" s="1262"/>
      <c r="AH961" s="1263"/>
      <c r="AI961" s="587">
        <f t="shared" si="131"/>
        <v>0</v>
      </c>
      <c r="AK961" s="1260">
        <v>434</v>
      </c>
      <c r="AL961" s="1261"/>
      <c r="AM961" s="1262"/>
      <c r="AN961" s="1263"/>
      <c r="AO961" s="587">
        <f t="shared" si="132"/>
        <v>0</v>
      </c>
      <c r="AQ961" s="1260">
        <v>434</v>
      </c>
      <c r="AR961" s="1261"/>
      <c r="AS961" s="1262"/>
      <c r="AT961" s="1263"/>
      <c r="AU961" s="587">
        <f t="shared" si="133"/>
        <v>0</v>
      </c>
      <c r="AW961" s="1260">
        <v>434</v>
      </c>
      <c r="AX961" s="1261"/>
      <c r="AY961" s="1262"/>
      <c r="AZ961" s="1263"/>
      <c r="BA961" s="587">
        <f t="shared" si="134"/>
        <v>0</v>
      </c>
    </row>
    <row r="962" spans="1:53" s="17" customFormat="1" ht="16.75" customHeight="1" outlineLevel="2">
      <c r="A962" s="1260">
        <v>435</v>
      </c>
      <c r="B962" s="1261"/>
      <c r="C962" s="1262"/>
      <c r="D962" s="1263"/>
      <c r="E962" s="587">
        <f t="shared" si="126"/>
        <v>0</v>
      </c>
      <c r="G962" s="1260">
        <v>435</v>
      </c>
      <c r="H962" s="1261"/>
      <c r="I962" s="1262"/>
      <c r="J962" s="1263"/>
      <c r="K962" s="587">
        <f t="shared" si="127"/>
        <v>0</v>
      </c>
      <c r="M962" s="1260">
        <v>435</v>
      </c>
      <c r="N962" s="1261"/>
      <c r="O962" s="1262"/>
      <c r="P962" s="1263"/>
      <c r="Q962" s="587">
        <f t="shared" si="128"/>
        <v>0</v>
      </c>
      <c r="S962" s="1260">
        <v>435</v>
      </c>
      <c r="T962" s="1261"/>
      <c r="U962" s="1262"/>
      <c r="V962" s="1263"/>
      <c r="W962" s="587">
        <f t="shared" si="129"/>
        <v>0</v>
      </c>
      <c r="Y962" s="1260">
        <v>435</v>
      </c>
      <c r="Z962" s="1261"/>
      <c r="AA962" s="1262"/>
      <c r="AB962" s="1263"/>
      <c r="AC962" s="587">
        <f t="shared" si="130"/>
        <v>0</v>
      </c>
      <c r="AE962" s="1260">
        <v>435</v>
      </c>
      <c r="AF962" s="1261"/>
      <c r="AG962" s="1262"/>
      <c r="AH962" s="1263"/>
      <c r="AI962" s="587">
        <f t="shared" si="131"/>
        <v>0</v>
      </c>
      <c r="AK962" s="1260">
        <v>435</v>
      </c>
      <c r="AL962" s="1261"/>
      <c r="AM962" s="1262"/>
      <c r="AN962" s="1263"/>
      <c r="AO962" s="587">
        <f t="shared" si="132"/>
        <v>0</v>
      </c>
      <c r="AQ962" s="1260">
        <v>435</v>
      </c>
      <c r="AR962" s="1261"/>
      <c r="AS962" s="1262"/>
      <c r="AT962" s="1263"/>
      <c r="AU962" s="587">
        <f t="shared" si="133"/>
        <v>0</v>
      </c>
      <c r="AW962" s="1260">
        <v>435</v>
      </c>
      <c r="AX962" s="1261"/>
      <c r="AY962" s="1262"/>
      <c r="AZ962" s="1263"/>
      <c r="BA962" s="587">
        <f t="shared" si="134"/>
        <v>0</v>
      </c>
    </row>
    <row r="963" spans="1:53" s="17" customFormat="1" ht="16.75" customHeight="1" outlineLevel="2">
      <c r="A963" s="1260">
        <v>436</v>
      </c>
      <c r="B963" s="1261"/>
      <c r="C963" s="1262"/>
      <c r="D963" s="1263"/>
      <c r="E963" s="587">
        <f t="shared" si="126"/>
        <v>0</v>
      </c>
      <c r="G963" s="1260">
        <v>436</v>
      </c>
      <c r="H963" s="1261"/>
      <c r="I963" s="1262"/>
      <c r="J963" s="1263"/>
      <c r="K963" s="587">
        <f t="shared" si="127"/>
        <v>0</v>
      </c>
      <c r="M963" s="1260">
        <v>436</v>
      </c>
      <c r="N963" s="1261"/>
      <c r="O963" s="1262"/>
      <c r="P963" s="1263"/>
      <c r="Q963" s="587">
        <f t="shared" si="128"/>
        <v>0</v>
      </c>
      <c r="S963" s="1260">
        <v>436</v>
      </c>
      <c r="T963" s="1261"/>
      <c r="U963" s="1262"/>
      <c r="V963" s="1263"/>
      <c r="W963" s="587">
        <f t="shared" si="129"/>
        <v>0</v>
      </c>
      <c r="Y963" s="1260">
        <v>436</v>
      </c>
      <c r="Z963" s="1261"/>
      <c r="AA963" s="1262"/>
      <c r="AB963" s="1263"/>
      <c r="AC963" s="587">
        <f t="shared" si="130"/>
        <v>0</v>
      </c>
      <c r="AE963" s="1260">
        <v>436</v>
      </c>
      <c r="AF963" s="1261"/>
      <c r="AG963" s="1262"/>
      <c r="AH963" s="1263"/>
      <c r="AI963" s="587">
        <f t="shared" si="131"/>
        <v>0</v>
      </c>
      <c r="AK963" s="1260">
        <v>436</v>
      </c>
      <c r="AL963" s="1261"/>
      <c r="AM963" s="1262"/>
      <c r="AN963" s="1263"/>
      <c r="AO963" s="587">
        <f t="shared" si="132"/>
        <v>0</v>
      </c>
      <c r="AQ963" s="1260">
        <v>436</v>
      </c>
      <c r="AR963" s="1261"/>
      <c r="AS963" s="1262"/>
      <c r="AT963" s="1263"/>
      <c r="AU963" s="587">
        <f t="shared" si="133"/>
        <v>0</v>
      </c>
      <c r="AW963" s="1260">
        <v>436</v>
      </c>
      <c r="AX963" s="1261"/>
      <c r="AY963" s="1262"/>
      <c r="AZ963" s="1263"/>
      <c r="BA963" s="587">
        <f t="shared" si="134"/>
        <v>0</v>
      </c>
    </row>
    <row r="964" spans="1:53" s="17" customFormat="1" ht="16.75" customHeight="1" outlineLevel="2">
      <c r="A964" s="1260">
        <v>437</v>
      </c>
      <c r="B964" s="1261"/>
      <c r="C964" s="1262"/>
      <c r="D964" s="1263"/>
      <c r="E964" s="587">
        <f t="shared" si="126"/>
        <v>0</v>
      </c>
      <c r="G964" s="1260">
        <v>437</v>
      </c>
      <c r="H964" s="1261"/>
      <c r="I964" s="1262"/>
      <c r="J964" s="1263"/>
      <c r="K964" s="587">
        <f t="shared" si="127"/>
        <v>0</v>
      </c>
      <c r="M964" s="1260">
        <v>437</v>
      </c>
      <c r="N964" s="1261"/>
      <c r="O964" s="1262"/>
      <c r="P964" s="1263"/>
      <c r="Q964" s="587">
        <f t="shared" si="128"/>
        <v>0</v>
      </c>
      <c r="S964" s="1260">
        <v>437</v>
      </c>
      <c r="T964" s="1261"/>
      <c r="U964" s="1262"/>
      <c r="V964" s="1263"/>
      <c r="W964" s="587">
        <f t="shared" si="129"/>
        <v>0</v>
      </c>
      <c r="Y964" s="1260">
        <v>437</v>
      </c>
      <c r="Z964" s="1261"/>
      <c r="AA964" s="1262"/>
      <c r="AB964" s="1263"/>
      <c r="AC964" s="587">
        <f t="shared" si="130"/>
        <v>0</v>
      </c>
      <c r="AE964" s="1260">
        <v>437</v>
      </c>
      <c r="AF964" s="1261"/>
      <c r="AG964" s="1262"/>
      <c r="AH964" s="1263"/>
      <c r="AI964" s="587">
        <f t="shared" si="131"/>
        <v>0</v>
      </c>
      <c r="AK964" s="1260">
        <v>437</v>
      </c>
      <c r="AL964" s="1261"/>
      <c r="AM964" s="1262"/>
      <c r="AN964" s="1263"/>
      <c r="AO964" s="587">
        <f t="shared" si="132"/>
        <v>0</v>
      </c>
      <c r="AQ964" s="1260">
        <v>437</v>
      </c>
      <c r="AR964" s="1261"/>
      <c r="AS964" s="1262"/>
      <c r="AT964" s="1263"/>
      <c r="AU964" s="587">
        <f t="shared" si="133"/>
        <v>0</v>
      </c>
      <c r="AW964" s="1260">
        <v>437</v>
      </c>
      <c r="AX964" s="1261"/>
      <c r="AY964" s="1262"/>
      <c r="AZ964" s="1263"/>
      <c r="BA964" s="587">
        <f t="shared" si="134"/>
        <v>0</v>
      </c>
    </row>
    <row r="965" spans="1:53" s="17" customFormat="1" ht="16.75" customHeight="1" outlineLevel="2">
      <c r="A965" s="1260">
        <v>438</v>
      </c>
      <c r="B965" s="1261"/>
      <c r="C965" s="1262"/>
      <c r="D965" s="1263"/>
      <c r="E965" s="587">
        <f t="shared" si="126"/>
        <v>0</v>
      </c>
      <c r="G965" s="1260">
        <v>438</v>
      </c>
      <c r="H965" s="1261"/>
      <c r="I965" s="1262"/>
      <c r="J965" s="1263"/>
      <c r="K965" s="587">
        <f t="shared" si="127"/>
        <v>0</v>
      </c>
      <c r="M965" s="1260">
        <v>438</v>
      </c>
      <c r="N965" s="1261"/>
      <c r="O965" s="1262"/>
      <c r="P965" s="1263"/>
      <c r="Q965" s="587">
        <f t="shared" si="128"/>
        <v>0</v>
      </c>
      <c r="S965" s="1260">
        <v>438</v>
      </c>
      <c r="T965" s="1261"/>
      <c r="U965" s="1262"/>
      <c r="V965" s="1263"/>
      <c r="W965" s="587">
        <f t="shared" si="129"/>
        <v>0</v>
      </c>
      <c r="Y965" s="1260">
        <v>438</v>
      </c>
      <c r="Z965" s="1261"/>
      <c r="AA965" s="1262"/>
      <c r="AB965" s="1263"/>
      <c r="AC965" s="587">
        <f t="shared" si="130"/>
        <v>0</v>
      </c>
      <c r="AE965" s="1260">
        <v>438</v>
      </c>
      <c r="AF965" s="1261"/>
      <c r="AG965" s="1262"/>
      <c r="AH965" s="1263"/>
      <c r="AI965" s="587">
        <f t="shared" si="131"/>
        <v>0</v>
      </c>
      <c r="AK965" s="1260">
        <v>438</v>
      </c>
      <c r="AL965" s="1261"/>
      <c r="AM965" s="1262"/>
      <c r="AN965" s="1263"/>
      <c r="AO965" s="587">
        <f t="shared" si="132"/>
        <v>0</v>
      </c>
      <c r="AQ965" s="1260">
        <v>438</v>
      </c>
      <c r="AR965" s="1261"/>
      <c r="AS965" s="1262"/>
      <c r="AT965" s="1263"/>
      <c r="AU965" s="587">
        <f t="shared" si="133"/>
        <v>0</v>
      </c>
      <c r="AW965" s="1260">
        <v>438</v>
      </c>
      <c r="AX965" s="1261"/>
      <c r="AY965" s="1262"/>
      <c r="AZ965" s="1263"/>
      <c r="BA965" s="587">
        <f t="shared" si="134"/>
        <v>0</v>
      </c>
    </row>
    <row r="966" spans="1:53" s="17" customFormat="1" ht="16.75" customHeight="1" outlineLevel="2">
      <c r="A966" s="1260">
        <v>439</v>
      </c>
      <c r="B966" s="1261"/>
      <c r="C966" s="1262"/>
      <c r="D966" s="1263"/>
      <c r="E966" s="587">
        <f t="shared" si="126"/>
        <v>0</v>
      </c>
      <c r="G966" s="1260">
        <v>439</v>
      </c>
      <c r="H966" s="1261"/>
      <c r="I966" s="1262"/>
      <c r="J966" s="1263"/>
      <c r="K966" s="587">
        <f t="shared" si="127"/>
        <v>0</v>
      </c>
      <c r="M966" s="1260">
        <v>439</v>
      </c>
      <c r="N966" s="1261"/>
      <c r="O966" s="1262"/>
      <c r="P966" s="1263"/>
      <c r="Q966" s="587">
        <f t="shared" si="128"/>
        <v>0</v>
      </c>
      <c r="S966" s="1260">
        <v>439</v>
      </c>
      <c r="T966" s="1261"/>
      <c r="U966" s="1262"/>
      <c r="V966" s="1263"/>
      <c r="W966" s="587">
        <f t="shared" si="129"/>
        <v>0</v>
      </c>
      <c r="Y966" s="1260">
        <v>439</v>
      </c>
      <c r="Z966" s="1261"/>
      <c r="AA966" s="1262"/>
      <c r="AB966" s="1263"/>
      <c r="AC966" s="587">
        <f t="shared" si="130"/>
        <v>0</v>
      </c>
      <c r="AE966" s="1260">
        <v>439</v>
      </c>
      <c r="AF966" s="1261"/>
      <c r="AG966" s="1262"/>
      <c r="AH966" s="1263"/>
      <c r="AI966" s="587">
        <f t="shared" si="131"/>
        <v>0</v>
      </c>
      <c r="AK966" s="1260">
        <v>439</v>
      </c>
      <c r="AL966" s="1261"/>
      <c r="AM966" s="1262"/>
      <c r="AN966" s="1263"/>
      <c r="AO966" s="587">
        <f t="shared" si="132"/>
        <v>0</v>
      </c>
      <c r="AQ966" s="1260">
        <v>439</v>
      </c>
      <c r="AR966" s="1261"/>
      <c r="AS966" s="1262"/>
      <c r="AT966" s="1263"/>
      <c r="AU966" s="587">
        <f t="shared" si="133"/>
        <v>0</v>
      </c>
      <c r="AW966" s="1260">
        <v>439</v>
      </c>
      <c r="AX966" s="1261"/>
      <c r="AY966" s="1262"/>
      <c r="AZ966" s="1263"/>
      <c r="BA966" s="587">
        <f t="shared" si="134"/>
        <v>0</v>
      </c>
    </row>
    <row r="967" spans="1:53" s="17" customFormat="1" ht="16.75" customHeight="1" outlineLevel="2">
      <c r="A967" s="1260">
        <v>440</v>
      </c>
      <c r="B967" s="1261"/>
      <c r="C967" s="1262"/>
      <c r="D967" s="1263"/>
      <c r="E967" s="587">
        <f t="shared" si="126"/>
        <v>0</v>
      </c>
      <c r="G967" s="1260">
        <v>440</v>
      </c>
      <c r="H967" s="1261"/>
      <c r="I967" s="1262"/>
      <c r="J967" s="1263"/>
      <c r="K967" s="587">
        <f t="shared" si="127"/>
        <v>0</v>
      </c>
      <c r="M967" s="1260">
        <v>440</v>
      </c>
      <c r="N967" s="1261"/>
      <c r="O967" s="1262"/>
      <c r="P967" s="1263"/>
      <c r="Q967" s="587">
        <f t="shared" si="128"/>
        <v>0</v>
      </c>
      <c r="S967" s="1260">
        <v>440</v>
      </c>
      <c r="T967" s="1261"/>
      <c r="U967" s="1262"/>
      <c r="V967" s="1263"/>
      <c r="W967" s="587">
        <f t="shared" si="129"/>
        <v>0</v>
      </c>
      <c r="Y967" s="1260">
        <v>440</v>
      </c>
      <c r="Z967" s="1261"/>
      <c r="AA967" s="1262"/>
      <c r="AB967" s="1263"/>
      <c r="AC967" s="587">
        <f t="shared" si="130"/>
        <v>0</v>
      </c>
      <c r="AE967" s="1260">
        <v>440</v>
      </c>
      <c r="AF967" s="1261"/>
      <c r="AG967" s="1262"/>
      <c r="AH967" s="1263"/>
      <c r="AI967" s="587">
        <f t="shared" si="131"/>
        <v>0</v>
      </c>
      <c r="AK967" s="1260">
        <v>440</v>
      </c>
      <c r="AL967" s="1261"/>
      <c r="AM967" s="1262"/>
      <c r="AN967" s="1263"/>
      <c r="AO967" s="587">
        <f t="shared" si="132"/>
        <v>0</v>
      </c>
      <c r="AQ967" s="1260">
        <v>440</v>
      </c>
      <c r="AR967" s="1261"/>
      <c r="AS967" s="1262"/>
      <c r="AT967" s="1263"/>
      <c r="AU967" s="587">
        <f t="shared" si="133"/>
        <v>0</v>
      </c>
      <c r="AW967" s="1260">
        <v>440</v>
      </c>
      <c r="AX967" s="1261"/>
      <c r="AY967" s="1262"/>
      <c r="AZ967" s="1263"/>
      <c r="BA967" s="587">
        <f t="shared" si="134"/>
        <v>0</v>
      </c>
    </row>
    <row r="968" spans="1:53" s="17" customFormat="1" ht="16.75" customHeight="1" outlineLevel="2">
      <c r="A968" s="1260">
        <v>441</v>
      </c>
      <c r="B968" s="1261"/>
      <c r="C968" s="1262"/>
      <c r="D968" s="1263"/>
      <c r="E968" s="587">
        <f t="shared" si="126"/>
        <v>0</v>
      </c>
      <c r="G968" s="1260">
        <v>441</v>
      </c>
      <c r="H968" s="1261"/>
      <c r="I968" s="1262"/>
      <c r="J968" s="1263"/>
      <c r="K968" s="587">
        <f t="shared" si="127"/>
        <v>0</v>
      </c>
      <c r="M968" s="1260">
        <v>441</v>
      </c>
      <c r="N968" s="1261"/>
      <c r="O968" s="1262"/>
      <c r="P968" s="1263"/>
      <c r="Q968" s="587">
        <f t="shared" si="128"/>
        <v>0</v>
      </c>
      <c r="S968" s="1260">
        <v>441</v>
      </c>
      <c r="T968" s="1261"/>
      <c r="U968" s="1262"/>
      <c r="V968" s="1263"/>
      <c r="W968" s="587">
        <f t="shared" si="129"/>
        <v>0</v>
      </c>
      <c r="Y968" s="1260">
        <v>441</v>
      </c>
      <c r="Z968" s="1261"/>
      <c r="AA968" s="1262"/>
      <c r="AB968" s="1263"/>
      <c r="AC968" s="587">
        <f t="shared" si="130"/>
        <v>0</v>
      </c>
      <c r="AE968" s="1260">
        <v>441</v>
      </c>
      <c r="AF968" s="1261"/>
      <c r="AG968" s="1262"/>
      <c r="AH968" s="1263"/>
      <c r="AI968" s="587">
        <f t="shared" si="131"/>
        <v>0</v>
      </c>
      <c r="AK968" s="1260">
        <v>441</v>
      </c>
      <c r="AL968" s="1261"/>
      <c r="AM968" s="1262"/>
      <c r="AN968" s="1263"/>
      <c r="AO968" s="587">
        <f t="shared" si="132"/>
        <v>0</v>
      </c>
      <c r="AQ968" s="1260">
        <v>441</v>
      </c>
      <c r="AR968" s="1261"/>
      <c r="AS968" s="1262"/>
      <c r="AT968" s="1263"/>
      <c r="AU968" s="587">
        <f t="shared" si="133"/>
        <v>0</v>
      </c>
      <c r="AW968" s="1260">
        <v>441</v>
      </c>
      <c r="AX968" s="1261"/>
      <c r="AY968" s="1262"/>
      <c r="AZ968" s="1263"/>
      <c r="BA968" s="587">
        <f t="shared" si="134"/>
        <v>0</v>
      </c>
    </row>
    <row r="969" spans="1:53" s="17" customFormat="1" ht="16.75" customHeight="1" outlineLevel="2">
      <c r="A969" s="1260">
        <v>442</v>
      </c>
      <c r="B969" s="1261"/>
      <c r="C969" s="1262"/>
      <c r="D969" s="1263"/>
      <c r="E969" s="587">
        <f t="shared" si="126"/>
        <v>0</v>
      </c>
      <c r="G969" s="1260">
        <v>442</v>
      </c>
      <c r="H969" s="1261"/>
      <c r="I969" s="1262"/>
      <c r="J969" s="1263"/>
      <c r="K969" s="587">
        <f t="shared" si="127"/>
        <v>0</v>
      </c>
      <c r="M969" s="1260">
        <v>442</v>
      </c>
      <c r="N969" s="1261"/>
      <c r="O969" s="1262"/>
      <c r="P969" s="1263"/>
      <c r="Q969" s="587">
        <f t="shared" si="128"/>
        <v>0</v>
      </c>
      <c r="S969" s="1260">
        <v>442</v>
      </c>
      <c r="T969" s="1261"/>
      <c r="U969" s="1262"/>
      <c r="V969" s="1263"/>
      <c r="W969" s="587">
        <f t="shared" si="129"/>
        <v>0</v>
      </c>
      <c r="Y969" s="1260">
        <v>442</v>
      </c>
      <c r="Z969" s="1261"/>
      <c r="AA969" s="1262"/>
      <c r="AB969" s="1263"/>
      <c r="AC969" s="587">
        <f t="shared" si="130"/>
        <v>0</v>
      </c>
      <c r="AE969" s="1260">
        <v>442</v>
      </c>
      <c r="AF969" s="1261"/>
      <c r="AG969" s="1262"/>
      <c r="AH969" s="1263"/>
      <c r="AI969" s="587">
        <f t="shared" si="131"/>
        <v>0</v>
      </c>
      <c r="AK969" s="1260">
        <v>442</v>
      </c>
      <c r="AL969" s="1261"/>
      <c r="AM969" s="1262"/>
      <c r="AN969" s="1263"/>
      <c r="AO969" s="587">
        <f t="shared" si="132"/>
        <v>0</v>
      </c>
      <c r="AQ969" s="1260">
        <v>442</v>
      </c>
      <c r="AR969" s="1261"/>
      <c r="AS969" s="1262"/>
      <c r="AT969" s="1263"/>
      <c r="AU969" s="587">
        <f t="shared" si="133"/>
        <v>0</v>
      </c>
      <c r="AW969" s="1260">
        <v>442</v>
      </c>
      <c r="AX969" s="1261"/>
      <c r="AY969" s="1262"/>
      <c r="AZ969" s="1263"/>
      <c r="BA969" s="587">
        <f t="shared" si="134"/>
        <v>0</v>
      </c>
    </row>
    <row r="970" spans="1:53" s="17" customFormat="1" ht="16.75" customHeight="1" outlineLevel="2">
      <c r="A970" s="1260">
        <v>443</v>
      </c>
      <c r="B970" s="1261"/>
      <c r="C970" s="1262"/>
      <c r="D970" s="1263"/>
      <c r="E970" s="587">
        <f t="shared" si="126"/>
        <v>0</v>
      </c>
      <c r="G970" s="1260">
        <v>443</v>
      </c>
      <c r="H970" s="1261"/>
      <c r="I970" s="1262"/>
      <c r="J970" s="1263"/>
      <c r="K970" s="587">
        <f t="shared" si="127"/>
        <v>0</v>
      </c>
      <c r="M970" s="1260">
        <v>443</v>
      </c>
      <c r="N970" s="1261"/>
      <c r="O970" s="1262"/>
      <c r="P970" s="1263"/>
      <c r="Q970" s="587">
        <f t="shared" si="128"/>
        <v>0</v>
      </c>
      <c r="S970" s="1260">
        <v>443</v>
      </c>
      <c r="T970" s="1261"/>
      <c r="U970" s="1262"/>
      <c r="V970" s="1263"/>
      <c r="W970" s="587">
        <f t="shared" si="129"/>
        <v>0</v>
      </c>
      <c r="Y970" s="1260">
        <v>443</v>
      </c>
      <c r="Z970" s="1261"/>
      <c r="AA970" s="1262"/>
      <c r="AB970" s="1263"/>
      <c r="AC970" s="587">
        <f t="shared" si="130"/>
        <v>0</v>
      </c>
      <c r="AE970" s="1260">
        <v>443</v>
      </c>
      <c r="AF970" s="1261"/>
      <c r="AG970" s="1262"/>
      <c r="AH970" s="1263"/>
      <c r="AI970" s="587">
        <f t="shared" si="131"/>
        <v>0</v>
      </c>
      <c r="AK970" s="1260">
        <v>443</v>
      </c>
      <c r="AL970" s="1261"/>
      <c r="AM970" s="1262"/>
      <c r="AN970" s="1263"/>
      <c r="AO970" s="587">
        <f t="shared" si="132"/>
        <v>0</v>
      </c>
      <c r="AQ970" s="1260">
        <v>443</v>
      </c>
      <c r="AR970" s="1261"/>
      <c r="AS970" s="1262"/>
      <c r="AT970" s="1263"/>
      <c r="AU970" s="587">
        <f t="shared" si="133"/>
        <v>0</v>
      </c>
      <c r="AW970" s="1260">
        <v>443</v>
      </c>
      <c r="AX970" s="1261"/>
      <c r="AY970" s="1262"/>
      <c r="AZ970" s="1263"/>
      <c r="BA970" s="587">
        <f t="shared" si="134"/>
        <v>0</v>
      </c>
    </row>
    <row r="971" spans="1:53" s="17" customFormat="1" ht="16.75" customHeight="1" outlineLevel="2">
      <c r="A971" s="1260">
        <v>444</v>
      </c>
      <c r="B971" s="1261"/>
      <c r="C971" s="1262"/>
      <c r="D971" s="1263"/>
      <c r="E971" s="587">
        <f t="shared" si="126"/>
        <v>0</v>
      </c>
      <c r="G971" s="1260">
        <v>444</v>
      </c>
      <c r="H971" s="1261"/>
      <c r="I971" s="1262"/>
      <c r="J971" s="1263"/>
      <c r="K971" s="587">
        <f t="shared" si="127"/>
        <v>0</v>
      </c>
      <c r="M971" s="1260">
        <v>444</v>
      </c>
      <c r="N971" s="1261"/>
      <c r="O971" s="1262"/>
      <c r="P971" s="1263"/>
      <c r="Q971" s="587">
        <f t="shared" si="128"/>
        <v>0</v>
      </c>
      <c r="S971" s="1260">
        <v>444</v>
      </c>
      <c r="T971" s="1261"/>
      <c r="U971" s="1262"/>
      <c r="V971" s="1263"/>
      <c r="W971" s="587">
        <f t="shared" si="129"/>
        <v>0</v>
      </c>
      <c r="Y971" s="1260">
        <v>444</v>
      </c>
      <c r="Z971" s="1261"/>
      <c r="AA971" s="1262"/>
      <c r="AB971" s="1263"/>
      <c r="AC971" s="587">
        <f t="shared" si="130"/>
        <v>0</v>
      </c>
      <c r="AE971" s="1260">
        <v>444</v>
      </c>
      <c r="AF971" s="1261"/>
      <c r="AG971" s="1262"/>
      <c r="AH971" s="1263"/>
      <c r="AI971" s="587">
        <f t="shared" si="131"/>
        <v>0</v>
      </c>
      <c r="AK971" s="1260">
        <v>444</v>
      </c>
      <c r="AL971" s="1261"/>
      <c r="AM971" s="1262"/>
      <c r="AN971" s="1263"/>
      <c r="AO971" s="587">
        <f t="shared" si="132"/>
        <v>0</v>
      </c>
      <c r="AQ971" s="1260">
        <v>444</v>
      </c>
      <c r="AR971" s="1261"/>
      <c r="AS971" s="1262"/>
      <c r="AT971" s="1263"/>
      <c r="AU971" s="587">
        <f t="shared" si="133"/>
        <v>0</v>
      </c>
      <c r="AW971" s="1260">
        <v>444</v>
      </c>
      <c r="AX971" s="1261"/>
      <c r="AY971" s="1262"/>
      <c r="AZ971" s="1263"/>
      <c r="BA971" s="587">
        <f t="shared" si="134"/>
        <v>0</v>
      </c>
    </row>
    <row r="972" spans="1:53" s="17" customFormat="1" ht="16.75" customHeight="1" outlineLevel="2">
      <c r="A972" s="1260">
        <v>445</v>
      </c>
      <c r="B972" s="1261"/>
      <c r="C972" s="1262"/>
      <c r="D972" s="1263"/>
      <c r="E972" s="587">
        <f>IF(AND(C972&gt;=D$521,C972&lt;=D$520),1,0)</f>
        <v>0</v>
      </c>
      <c r="G972" s="1260">
        <v>445</v>
      </c>
      <c r="H972" s="1261"/>
      <c r="I972" s="1262"/>
      <c r="J972" s="1263"/>
      <c r="K972" s="587">
        <f>IF(AND(I972&gt;=J$521,I972&lt;=J$520),1,0)</f>
        <v>0</v>
      </c>
      <c r="M972" s="1260">
        <v>445</v>
      </c>
      <c r="N972" s="1261"/>
      <c r="O972" s="1262"/>
      <c r="P972" s="1263"/>
      <c r="Q972" s="587">
        <f>IF(AND(O972&gt;=P$521,O972&lt;=P$520),1,0)</f>
        <v>0</v>
      </c>
      <c r="S972" s="1260">
        <v>445</v>
      </c>
      <c r="T972" s="1261"/>
      <c r="U972" s="1262"/>
      <c r="V972" s="1263"/>
      <c r="W972" s="587">
        <f>IF(AND(U972&gt;=V$521,U972&lt;=V$520),1,0)</f>
        <v>0</v>
      </c>
      <c r="Y972" s="1260">
        <v>445</v>
      </c>
      <c r="Z972" s="1261"/>
      <c r="AA972" s="1262"/>
      <c r="AB972" s="1263"/>
      <c r="AC972" s="587">
        <f>IF(AND(AA972&gt;=AB$521,AA972&lt;=AB$520),1,0)</f>
        <v>0</v>
      </c>
      <c r="AE972" s="1260">
        <v>445</v>
      </c>
      <c r="AF972" s="1261"/>
      <c r="AG972" s="1262"/>
      <c r="AH972" s="1263"/>
      <c r="AI972" s="587">
        <f>IF(AND(AG972&gt;=AH$521,AG972&lt;=AH$520),1,0)</f>
        <v>0</v>
      </c>
      <c r="AK972" s="1260">
        <v>445</v>
      </c>
      <c r="AL972" s="1261"/>
      <c r="AM972" s="1262"/>
      <c r="AN972" s="1263"/>
      <c r="AO972" s="587">
        <f>IF(AND(AM972&gt;=AN$521,AM972&lt;=AN$520),1,0)</f>
        <v>0</v>
      </c>
      <c r="AQ972" s="1260">
        <v>445</v>
      </c>
      <c r="AR972" s="1261"/>
      <c r="AS972" s="1262"/>
      <c r="AT972" s="1263"/>
      <c r="AU972" s="587">
        <f>IF(AND(AS972&gt;=AT$521,AS972&lt;=AT$520),1,0)</f>
        <v>0</v>
      </c>
      <c r="AW972" s="1260">
        <v>445</v>
      </c>
      <c r="AX972" s="1261"/>
      <c r="AY972" s="1262"/>
      <c r="AZ972" s="1263"/>
      <c r="BA972" s="587">
        <f>IF(AND(AY972&gt;=AZ$521,AY972&lt;=AZ$520),1,0)</f>
        <v>0</v>
      </c>
    </row>
    <row r="973" spans="1:53" s="17" customFormat="1" ht="16.75" customHeight="1" outlineLevel="2">
      <c r="A973" s="1260">
        <v>446</v>
      </c>
      <c r="B973" s="1261"/>
      <c r="C973" s="1262"/>
      <c r="D973" s="1263"/>
      <c r="E973" s="587">
        <f t="shared" ref="E973:E1027" si="135">IF(AND(C973&gt;=D$521,C973&lt;=D$520),1,0)</f>
        <v>0</v>
      </c>
      <c r="G973" s="1260">
        <v>446</v>
      </c>
      <c r="H973" s="1261"/>
      <c r="I973" s="1262"/>
      <c r="J973" s="1263"/>
      <c r="K973" s="587">
        <f t="shared" ref="K973:K1027" si="136">IF(AND(I973&gt;=J$521,I973&lt;=J$520),1,0)</f>
        <v>0</v>
      </c>
      <c r="M973" s="1260">
        <v>446</v>
      </c>
      <c r="N973" s="1261"/>
      <c r="O973" s="1262"/>
      <c r="P973" s="1263"/>
      <c r="Q973" s="587">
        <f t="shared" ref="Q973:Q1027" si="137">IF(AND(O973&gt;=P$521,O973&lt;=P$520),1,0)</f>
        <v>0</v>
      </c>
      <c r="S973" s="1260">
        <v>446</v>
      </c>
      <c r="T973" s="1261"/>
      <c r="U973" s="1262"/>
      <c r="V973" s="1263"/>
      <c r="W973" s="587">
        <f t="shared" ref="W973:W1027" si="138">IF(AND(U973&gt;=V$521,U973&lt;=V$520),1,0)</f>
        <v>0</v>
      </c>
      <c r="Y973" s="1260">
        <v>446</v>
      </c>
      <c r="Z973" s="1261"/>
      <c r="AA973" s="1262"/>
      <c r="AB973" s="1263"/>
      <c r="AC973" s="587">
        <f t="shared" ref="AC973:AC1027" si="139">IF(AND(AA973&gt;=AB$521,AA973&lt;=AB$520),1,0)</f>
        <v>0</v>
      </c>
      <c r="AE973" s="1260">
        <v>446</v>
      </c>
      <c r="AF973" s="1261"/>
      <c r="AG973" s="1262"/>
      <c r="AH973" s="1263"/>
      <c r="AI973" s="587">
        <f t="shared" ref="AI973:AI1027" si="140">IF(AND(AG973&gt;=AH$521,AG973&lt;=AH$520),1,0)</f>
        <v>0</v>
      </c>
      <c r="AK973" s="1260">
        <v>446</v>
      </c>
      <c r="AL973" s="1261"/>
      <c r="AM973" s="1262"/>
      <c r="AN973" s="1263"/>
      <c r="AO973" s="587">
        <f t="shared" ref="AO973:AO1027" si="141">IF(AND(AM973&gt;=AN$521,AM973&lt;=AN$520),1,0)</f>
        <v>0</v>
      </c>
      <c r="AQ973" s="1260">
        <v>446</v>
      </c>
      <c r="AR973" s="1261"/>
      <c r="AS973" s="1262"/>
      <c r="AT973" s="1263"/>
      <c r="AU973" s="587">
        <f t="shared" ref="AU973:AU1027" si="142">IF(AND(AS973&gt;=AT$521,AS973&lt;=AT$520),1,0)</f>
        <v>0</v>
      </c>
      <c r="AW973" s="1260">
        <v>446</v>
      </c>
      <c r="AX973" s="1261"/>
      <c r="AY973" s="1262"/>
      <c r="AZ973" s="1263"/>
      <c r="BA973" s="587">
        <f t="shared" ref="BA973:BA1027" si="143">IF(AND(AY973&gt;=AZ$521,AY973&lt;=AZ$520),1,0)</f>
        <v>0</v>
      </c>
    </row>
    <row r="974" spans="1:53" s="17" customFormat="1" ht="16.75" customHeight="1" outlineLevel="2">
      <c r="A974" s="1260">
        <v>447</v>
      </c>
      <c r="B974" s="1261"/>
      <c r="C974" s="1262"/>
      <c r="D974" s="1263"/>
      <c r="E974" s="587">
        <f t="shared" si="135"/>
        <v>0</v>
      </c>
      <c r="G974" s="1260">
        <v>447</v>
      </c>
      <c r="H974" s="1261"/>
      <c r="I974" s="1262"/>
      <c r="J974" s="1263"/>
      <c r="K974" s="587">
        <f t="shared" si="136"/>
        <v>0</v>
      </c>
      <c r="M974" s="1260">
        <v>447</v>
      </c>
      <c r="N974" s="1261"/>
      <c r="O974" s="1262"/>
      <c r="P974" s="1263"/>
      <c r="Q974" s="587">
        <f t="shared" si="137"/>
        <v>0</v>
      </c>
      <c r="S974" s="1260">
        <v>447</v>
      </c>
      <c r="T974" s="1261"/>
      <c r="U974" s="1262"/>
      <c r="V974" s="1263"/>
      <c r="W974" s="587">
        <f t="shared" si="138"/>
        <v>0</v>
      </c>
      <c r="Y974" s="1260">
        <v>447</v>
      </c>
      <c r="Z974" s="1261"/>
      <c r="AA974" s="1262"/>
      <c r="AB974" s="1263"/>
      <c r="AC974" s="587">
        <f t="shared" si="139"/>
        <v>0</v>
      </c>
      <c r="AE974" s="1260">
        <v>447</v>
      </c>
      <c r="AF974" s="1261"/>
      <c r="AG974" s="1262"/>
      <c r="AH974" s="1263"/>
      <c r="AI974" s="587">
        <f t="shared" si="140"/>
        <v>0</v>
      </c>
      <c r="AK974" s="1260">
        <v>447</v>
      </c>
      <c r="AL974" s="1261"/>
      <c r="AM974" s="1262"/>
      <c r="AN974" s="1263"/>
      <c r="AO974" s="587">
        <f t="shared" si="141"/>
        <v>0</v>
      </c>
      <c r="AQ974" s="1260">
        <v>447</v>
      </c>
      <c r="AR974" s="1261"/>
      <c r="AS974" s="1262"/>
      <c r="AT974" s="1263"/>
      <c r="AU974" s="587">
        <f t="shared" si="142"/>
        <v>0</v>
      </c>
      <c r="AW974" s="1260">
        <v>447</v>
      </c>
      <c r="AX974" s="1261"/>
      <c r="AY974" s="1262"/>
      <c r="AZ974" s="1263"/>
      <c r="BA974" s="587">
        <f t="shared" si="143"/>
        <v>0</v>
      </c>
    </row>
    <row r="975" spans="1:53" s="17" customFormat="1" ht="16.75" customHeight="1" outlineLevel="2">
      <c r="A975" s="1260">
        <v>448</v>
      </c>
      <c r="B975" s="1261"/>
      <c r="C975" s="1262"/>
      <c r="D975" s="1263"/>
      <c r="E975" s="587">
        <f t="shared" si="135"/>
        <v>0</v>
      </c>
      <c r="G975" s="1260">
        <v>448</v>
      </c>
      <c r="H975" s="1261"/>
      <c r="I975" s="1262"/>
      <c r="J975" s="1263"/>
      <c r="K975" s="587">
        <f t="shared" si="136"/>
        <v>0</v>
      </c>
      <c r="M975" s="1260">
        <v>448</v>
      </c>
      <c r="N975" s="1261"/>
      <c r="O975" s="1262"/>
      <c r="P975" s="1263"/>
      <c r="Q975" s="587">
        <f t="shared" si="137"/>
        <v>0</v>
      </c>
      <c r="S975" s="1260">
        <v>448</v>
      </c>
      <c r="T975" s="1261"/>
      <c r="U975" s="1262"/>
      <c r="V975" s="1263"/>
      <c r="W975" s="587">
        <f t="shared" si="138"/>
        <v>0</v>
      </c>
      <c r="Y975" s="1260">
        <v>448</v>
      </c>
      <c r="Z975" s="1261"/>
      <c r="AA975" s="1262"/>
      <c r="AB975" s="1263"/>
      <c r="AC975" s="587">
        <f t="shared" si="139"/>
        <v>0</v>
      </c>
      <c r="AE975" s="1260">
        <v>448</v>
      </c>
      <c r="AF975" s="1261"/>
      <c r="AG975" s="1262"/>
      <c r="AH975" s="1263"/>
      <c r="AI975" s="587">
        <f t="shared" si="140"/>
        <v>0</v>
      </c>
      <c r="AK975" s="1260">
        <v>448</v>
      </c>
      <c r="AL975" s="1261"/>
      <c r="AM975" s="1262"/>
      <c r="AN975" s="1263"/>
      <c r="AO975" s="587">
        <f t="shared" si="141"/>
        <v>0</v>
      </c>
      <c r="AQ975" s="1260">
        <v>448</v>
      </c>
      <c r="AR975" s="1261"/>
      <c r="AS975" s="1262"/>
      <c r="AT975" s="1263"/>
      <c r="AU975" s="587">
        <f t="shared" si="142"/>
        <v>0</v>
      </c>
      <c r="AW975" s="1260">
        <v>448</v>
      </c>
      <c r="AX975" s="1261"/>
      <c r="AY975" s="1262"/>
      <c r="AZ975" s="1263"/>
      <c r="BA975" s="587">
        <f t="shared" si="143"/>
        <v>0</v>
      </c>
    </row>
    <row r="976" spans="1:53" s="17" customFormat="1" ht="16.75" customHeight="1" outlineLevel="2">
      <c r="A976" s="1260">
        <v>449</v>
      </c>
      <c r="B976" s="1261"/>
      <c r="C976" s="1262"/>
      <c r="D976" s="1263"/>
      <c r="E976" s="587">
        <f t="shared" si="135"/>
        <v>0</v>
      </c>
      <c r="G976" s="1260">
        <v>449</v>
      </c>
      <c r="H976" s="1261"/>
      <c r="I976" s="1262"/>
      <c r="J976" s="1263"/>
      <c r="K976" s="587">
        <f t="shared" si="136"/>
        <v>0</v>
      </c>
      <c r="M976" s="1260">
        <v>449</v>
      </c>
      <c r="N976" s="1261"/>
      <c r="O976" s="1262"/>
      <c r="P976" s="1263"/>
      <c r="Q976" s="587">
        <f t="shared" si="137"/>
        <v>0</v>
      </c>
      <c r="S976" s="1260">
        <v>449</v>
      </c>
      <c r="T976" s="1261"/>
      <c r="U976" s="1262"/>
      <c r="V976" s="1263"/>
      <c r="W976" s="587">
        <f t="shared" si="138"/>
        <v>0</v>
      </c>
      <c r="Y976" s="1260">
        <v>449</v>
      </c>
      <c r="Z976" s="1261"/>
      <c r="AA976" s="1262"/>
      <c r="AB976" s="1263"/>
      <c r="AC976" s="587">
        <f t="shared" si="139"/>
        <v>0</v>
      </c>
      <c r="AE976" s="1260">
        <v>449</v>
      </c>
      <c r="AF976" s="1261"/>
      <c r="AG976" s="1262"/>
      <c r="AH976" s="1263"/>
      <c r="AI976" s="587">
        <f t="shared" si="140"/>
        <v>0</v>
      </c>
      <c r="AK976" s="1260">
        <v>449</v>
      </c>
      <c r="AL976" s="1261"/>
      <c r="AM976" s="1262"/>
      <c r="AN976" s="1263"/>
      <c r="AO976" s="587">
        <f t="shared" si="141"/>
        <v>0</v>
      </c>
      <c r="AQ976" s="1260">
        <v>449</v>
      </c>
      <c r="AR976" s="1261"/>
      <c r="AS976" s="1262"/>
      <c r="AT976" s="1263"/>
      <c r="AU976" s="587">
        <f t="shared" si="142"/>
        <v>0</v>
      </c>
      <c r="AW976" s="1260">
        <v>449</v>
      </c>
      <c r="AX976" s="1261"/>
      <c r="AY976" s="1262"/>
      <c r="AZ976" s="1263"/>
      <c r="BA976" s="587">
        <f t="shared" si="143"/>
        <v>0</v>
      </c>
    </row>
    <row r="977" spans="1:53" s="17" customFormat="1" ht="16.75" customHeight="1" outlineLevel="2">
      <c r="A977" s="1260">
        <v>450</v>
      </c>
      <c r="B977" s="1261"/>
      <c r="C977" s="1262"/>
      <c r="D977" s="1263"/>
      <c r="E977" s="587">
        <f t="shared" si="135"/>
        <v>0</v>
      </c>
      <c r="G977" s="1260">
        <v>450</v>
      </c>
      <c r="H977" s="1261"/>
      <c r="I977" s="1262"/>
      <c r="J977" s="1263"/>
      <c r="K977" s="587">
        <f t="shared" si="136"/>
        <v>0</v>
      </c>
      <c r="M977" s="1260">
        <v>450</v>
      </c>
      <c r="N977" s="1261"/>
      <c r="O977" s="1262"/>
      <c r="P977" s="1263"/>
      <c r="Q977" s="587">
        <f t="shared" si="137"/>
        <v>0</v>
      </c>
      <c r="S977" s="1260">
        <v>450</v>
      </c>
      <c r="T977" s="1261"/>
      <c r="U977" s="1262"/>
      <c r="V977" s="1263"/>
      <c r="W977" s="587">
        <f t="shared" si="138"/>
        <v>0</v>
      </c>
      <c r="Y977" s="1260">
        <v>450</v>
      </c>
      <c r="Z977" s="1261"/>
      <c r="AA977" s="1262"/>
      <c r="AB977" s="1263"/>
      <c r="AC977" s="587">
        <f t="shared" si="139"/>
        <v>0</v>
      </c>
      <c r="AE977" s="1260">
        <v>450</v>
      </c>
      <c r="AF977" s="1261"/>
      <c r="AG977" s="1262"/>
      <c r="AH977" s="1263"/>
      <c r="AI977" s="587">
        <f t="shared" si="140"/>
        <v>0</v>
      </c>
      <c r="AK977" s="1260">
        <v>450</v>
      </c>
      <c r="AL977" s="1261"/>
      <c r="AM977" s="1262"/>
      <c r="AN977" s="1263"/>
      <c r="AO977" s="587">
        <f t="shared" si="141"/>
        <v>0</v>
      </c>
      <c r="AQ977" s="1260">
        <v>450</v>
      </c>
      <c r="AR977" s="1261"/>
      <c r="AS977" s="1262"/>
      <c r="AT977" s="1263"/>
      <c r="AU977" s="587">
        <f t="shared" si="142"/>
        <v>0</v>
      </c>
      <c r="AW977" s="1260">
        <v>450</v>
      </c>
      <c r="AX977" s="1261"/>
      <c r="AY977" s="1262"/>
      <c r="AZ977" s="1263"/>
      <c r="BA977" s="587">
        <f t="shared" si="143"/>
        <v>0</v>
      </c>
    </row>
    <row r="978" spans="1:53" s="17" customFormat="1" ht="16.75" customHeight="1" outlineLevel="2">
      <c r="A978" s="1260">
        <v>451</v>
      </c>
      <c r="B978" s="1261"/>
      <c r="C978" s="1262"/>
      <c r="D978" s="1263"/>
      <c r="E978" s="587">
        <f t="shared" si="135"/>
        <v>0</v>
      </c>
      <c r="G978" s="1260">
        <v>451</v>
      </c>
      <c r="H978" s="1261"/>
      <c r="I978" s="1262"/>
      <c r="J978" s="1263"/>
      <c r="K978" s="587">
        <f t="shared" si="136"/>
        <v>0</v>
      </c>
      <c r="M978" s="1260">
        <v>451</v>
      </c>
      <c r="N978" s="1261"/>
      <c r="O978" s="1262"/>
      <c r="P978" s="1263"/>
      <c r="Q978" s="587">
        <f t="shared" si="137"/>
        <v>0</v>
      </c>
      <c r="S978" s="1260">
        <v>451</v>
      </c>
      <c r="T978" s="1261"/>
      <c r="U978" s="1262"/>
      <c r="V978" s="1263"/>
      <c r="W978" s="587">
        <f t="shared" si="138"/>
        <v>0</v>
      </c>
      <c r="Y978" s="1260">
        <v>451</v>
      </c>
      <c r="Z978" s="1261"/>
      <c r="AA978" s="1262"/>
      <c r="AB978" s="1263"/>
      <c r="AC978" s="587">
        <f t="shared" si="139"/>
        <v>0</v>
      </c>
      <c r="AE978" s="1260">
        <v>451</v>
      </c>
      <c r="AF978" s="1261"/>
      <c r="AG978" s="1262"/>
      <c r="AH978" s="1263"/>
      <c r="AI978" s="587">
        <f t="shared" si="140"/>
        <v>0</v>
      </c>
      <c r="AK978" s="1260">
        <v>451</v>
      </c>
      <c r="AL978" s="1261"/>
      <c r="AM978" s="1262"/>
      <c r="AN978" s="1263"/>
      <c r="AO978" s="587">
        <f t="shared" si="141"/>
        <v>0</v>
      </c>
      <c r="AQ978" s="1260">
        <v>451</v>
      </c>
      <c r="AR978" s="1261"/>
      <c r="AS978" s="1262"/>
      <c r="AT978" s="1263"/>
      <c r="AU978" s="587">
        <f t="shared" si="142"/>
        <v>0</v>
      </c>
      <c r="AW978" s="1260">
        <v>451</v>
      </c>
      <c r="AX978" s="1261"/>
      <c r="AY978" s="1262"/>
      <c r="AZ978" s="1263"/>
      <c r="BA978" s="587">
        <f t="shared" si="143"/>
        <v>0</v>
      </c>
    </row>
    <row r="979" spans="1:53" s="17" customFormat="1" ht="16.75" customHeight="1" outlineLevel="2">
      <c r="A979" s="1260">
        <v>452</v>
      </c>
      <c r="B979" s="1261"/>
      <c r="C979" s="1262"/>
      <c r="D979" s="1263"/>
      <c r="E979" s="587">
        <f t="shared" si="135"/>
        <v>0</v>
      </c>
      <c r="G979" s="1260">
        <v>452</v>
      </c>
      <c r="H979" s="1261"/>
      <c r="I979" s="1262"/>
      <c r="J979" s="1263"/>
      <c r="K979" s="587">
        <f t="shared" si="136"/>
        <v>0</v>
      </c>
      <c r="M979" s="1260">
        <v>452</v>
      </c>
      <c r="N979" s="1261"/>
      <c r="O979" s="1262"/>
      <c r="P979" s="1263"/>
      <c r="Q979" s="587">
        <f t="shared" si="137"/>
        <v>0</v>
      </c>
      <c r="S979" s="1260">
        <v>452</v>
      </c>
      <c r="T979" s="1261"/>
      <c r="U979" s="1262"/>
      <c r="V979" s="1263"/>
      <c r="W979" s="587">
        <f t="shared" si="138"/>
        <v>0</v>
      </c>
      <c r="Y979" s="1260">
        <v>452</v>
      </c>
      <c r="Z979" s="1261"/>
      <c r="AA979" s="1262"/>
      <c r="AB979" s="1263"/>
      <c r="AC979" s="587">
        <f t="shared" si="139"/>
        <v>0</v>
      </c>
      <c r="AE979" s="1260">
        <v>452</v>
      </c>
      <c r="AF979" s="1261"/>
      <c r="AG979" s="1262"/>
      <c r="AH979" s="1263"/>
      <c r="AI979" s="587">
        <f t="shared" si="140"/>
        <v>0</v>
      </c>
      <c r="AK979" s="1260">
        <v>452</v>
      </c>
      <c r="AL979" s="1261"/>
      <c r="AM979" s="1262"/>
      <c r="AN979" s="1263"/>
      <c r="AO979" s="587">
        <f t="shared" si="141"/>
        <v>0</v>
      </c>
      <c r="AQ979" s="1260">
        <v>452</v>
      </c>
      <c r="AR979" s="1261"/>
      <c r="AS979" s="1262"/>
      <c r="AT979" s="1263"/>
      <c r="AU979" s="587">
        <f t="shared" si="142"/>
        <v>0</v>
      </c>
      <c r="AW979" s="1260">
        <v>452</v>
      </c>
      <c r="AX979" s="1261"/>
      <c r="AY979" s="1262"/>
      <c r="AZ979" s="1263"/>
      <c r="BA979" s="587">
        <f t="shared" si="143"/>
        <v>0</v>
      </c>
    </row>
    <row r="980" spans="1:53" s="17" customFormat="1" ht="16.75" customHeight="1" outlineLevel="2">
      <c r="A980" s="1260">
        <v>453</v>
      </c>
      <c r="B980" s="1261"/>
      <c r="C980" s="1262"/>
      <c r="D980" s="1263"/>
      <c r="E980" s="587">
        <f t="shared" si="135"/>
        <v>0</v>
      </c>
      <c r="G980" s="1260">
        <v>453</v>
      </c>
      <c r="H980" s="1261"/>
      <c r="I980" s="1262"/>
      <c r="J980" s="1263"/>
      <c r="K980" s="587">
        <f t="shared" si="136"/>
        <v>0</v>
      </c>
      <c r="M980" s="1260">
        <v>453</v>
      </c>
      <c r="N980" s="1261"/>
      <c r="O980" s="1262"/>
      <c r="P980" s="1263"/>
      <c r="Q980" s="587">
        <f t="shared" si="137"/>
        <v>0</v>
      </c>
      <c r="S980" s="1260">
        <v>453</v>
      </c>
      <c r="T980" s="1261"/>
      <c r="U980" s="1262"/>
      <c r="V980" s="1263"/>
      <c r="W980" s="587">
        <f t="shared" si="138"/>
        <v>0</v>
      </c>
      <c r="Y980" s="1260">
        <v>453</v>
      </c>
      <c r="Z980" s="1261"/>
      <c r="AA980" s="1262"/>
      <c r="AB980" s="1263"/>
      <c r="AC980" s="587">
        <f t="shared" si="139"/>
        <v>0</v>
      </c>
      <c r="AE980" s="1260">
        <v>453</v>
      </c>
      <c r="AF980" s="1261"/>
      <c r="AG980" s="1262"/>
      <c r="AH980" s="1263"/>
      <c r="AI980" s="587">
        <f t="shared" si="140"/>
        <v>0</v>
      </c>
      <c r="AK980" s="1260">
        <v>453</v>
      </c>
      <c r="AL980" s="1261"/>
      <c r="AM980" s="1262"/>
      <c r="AN980" s="1263"/>
      <c r="AO980" s="587">
        <f t="shared" si="141"/>
        <v>0</v>
      </c>
      <c r="AQ980" s="1260">
        <v>453</v>
      </c>
      <c r="AR980" s="1261"/>
      <c r="AS980" s="1262"/>
      <c r="AT980" s="1263"/>
      <c r="AU980" s="587">
        <f t="shared" si="142"/>
        <v>0</v>
      </c>
      <c r="AW980" s="1260">
        <v>453</v>
      </c>
      <c r="AX980" s="1261"/>
      <c r="AY980" s="1262"/>
      <c r="AZ980" s="1263"/>
      <c r="BA980" s="587">
        <f t="shared" si="143"/>
        <v>0</v>
      </c>
    </row>
    <row r="981" spans="1:53" s="17" customFormat="1" ht="16.75" customHeight="1" outlineLevel="2">
      <c r="A981" s="1260">
        <v>454</v>
      </c>
      <c r="B981" s="1261"/>
      <c r="C981" s="1262"/>
      <c r="D981" s="1263"/>
      <c r="E981" s="587">
        <f t="shared" si="135"/>
        <v>0</v>
      </c>
      <c r="G981" s="1260">
        <v>454</v>
      </c>
      <c r="H981" s="1261"/>
      <c r="I981" s="1262"/>
      <c r="J981" s="1263"/>
      <c r="K981" s="587">
        <f t="shared" si="136"/>
        <v>0</v>
      </c>
      <c r="M981" s="1260">
        <v>454</v>
      </c>
      <c r="N981" s="1261"/>
      <c r="O981" s="1262"/>
      <c r="P981" s="1263"/>
      <c r="Q981" s="587">
        <f t="shared" si="137"/>
        <v>0</v>
      </c>
      <c r="S981" s="1260">
        <v>454</v>
      </c>
      <c r="T981" s="1261"/>
      <c r="U981" s="1262"/>
      <c r="V981" s="1263"/>
      <c r="W981" s="587">
        <f t="shared" si="138"/>
        <v>0</v>
      </c>
      <c r="Y981" s="1260">
        <v>454</v>
      </c>
      <c r="Z981" s="1261"/>
      <c r="AA981" s="1262"/>
      <c r="AB981" s="1263"/>
      <c r="AC981" s="587">
        <f t="shared" si="139"/>
        <v>0</v>
      </c>
      <c r="AE981" s="1260">
        <v>454</v>
      </c>
      <c r="AF981" s="1261"/>
      <c r="AG981" s="1262"/>
      <c r="AH981" s="1263"/>
      <c r="AI981" s="587">
        <f t="shared" si="140"/>
        <v>0</v>
      </c>
      <c r="AK981" s="1260">
        <v>454</v>
      </c>
      <c r="AL981" s="1261"/>
      <c r="AM981" s="1262"/>
      <c r="AN981" s="1263"/>
      <c r="AO981" s="587">
        <f t="shared" si="141"/>
        <v>0</v>
      </c>
      <c r="AQ981" s="1260">
        <v>454</v>
      </c>
      <c r="AR981" s="1261"/>
      <c r="AS981" s="1262"/>
      <c r="AT981" s="1263"/>
      <c r="AU981" s="587">
        <f t="shared" si="142"/>
        <v>0</v>
      </c>
      <c r="AW981" s="1260">
        <v>454</v>
      </c>
      <c r="AX981" s="1261"/>
      <c r="AY981" s="1262"/>
      <c r="AZ981" s="1263"/>
      <c r="BA981" s="587">
        <f t="shared" si="143"/>
        <v>0</v>
      </c>
    </row>
    <row r="982" spans="1:53" s="17" customFormat="1" ht="16.75" customHeight="1" outlineLevel="2">
      <c r="A982" s="1260">
        <v>455</v>
      </c>
      <c r="B982" s="1261"/>
      <c r="C982" s="1262"/>
      <c r="D982" s="1263"/>
      <c r="E982" s="587">
        <f t="shared" si="135"/>
        <v>0</v>
      </c>
      <c r="G982" s="1260">
        <v>455</v>
      </c>
      <c r="H982" s="1261"/>
      <c r="I982" s="1262"/>
      <c r="J982" s="1263"/>
      <c r="K982" s="587">
        <f t="shared" si="136"/>
        <v>0</v>
      </c>
      <c r="M982" s="1260">
        <v>455</v>
      </c>
      <c r="N982" s="1261"/>
      <c r="O982" s="1262"/>
      <c r="P982" s="1263"/>
      <c r="Q982" s="587">
        <f t="shared" si="137"/>
        <v>0</v>
      </c>
      <c r="S982" s="1260">
        <v>455</v>
      </c>
      <c r="T982" s="1261"/>
      <c r="U982" s="1262"/>
      <c r="V982" s="1263"/>
      <c r="W982" s="587">
        <f t="shared" si="138"/>
        <v>0</v>
      </c>
      <c r="Y982" s="1260">
        <v>455</v>
      </c>
      <c r="Z982" s="1261"/>
      <c r="AA982" s="1262"/>
      <c r="AB982" s="1263"/>
      <c r="AC982" s="587">
        <f t="shared" si="139"/>
        <v>0</v>
      </c>
      <c r="AE982" s="1260">
        <v>455</v>
      </c>
      <c r="AF982" s="1261"/>
      <c r="AG982" s="1262"/>
      <c r="AH982" s="1263"/>
      <c r="AI982" s="587">
        <f t="shared" si="140"/>
        <v>0</v>
      </c>
      <c r="AK982" s="1260">
        <v>455</v>
      </c>
      <c r="AL982" s="1261"/>
      <c r="AM982" s="1262"/>
      <c r="AN982" s="1263"/>
      <c r="AO982" s="587">
        <f t="shared" si="141"/>
        <v>0</v>
      </c>
      <c r="AQ982" s="1260">
        <v>455</v>
      </c>
      <c r="AR982" s="1261"/>
      <c r="AS982" s="1262"/>
      <c r="AT982" s="1263"/>
      <c r="AU982" s="587">
        <f t="shared" si="142"/>
        <v>0</v>
      </c>
      <c r="AW982" s="1260">
        <v>455</v>
      </c>
      <c r="AX982" s="1261"/>
      <c r="AY982" s="1262"/>
      <c r="AZ982" s="1263"/>
      <c r="BA982" s="587">
        <f t="shared" si="143"/>
        <v>0</v>
      </c>
    </row>
    <row r="983" spans="1:53" s="17" customFormat="1" ht="16.75" customHeight="1" outlineLevel="2">
      <c r="A983" s="1260">
        <v>456</v>
      </c>
      <c r="B983" s="1261"/>
      <c r="C983" s="1262"/>
      <c r="D983" s="1263"/>
      <c r="E983" s="587">
        <f t="shared" si="135"/>
        <v>0</v>
      </c>
      <c r="G983" s="1260">
        <v>456</v>
      </c>
      <c r="H983" s="1261"/>
      <c r="I983" s="1262"/>
      <c r="J983" s="1263"/>
      <c r="K983" s="587">
        <f t="shared" si="136"/>
        <v>0</v>
      </c>
      <c r="M983" s="1260">
        <v>456</v>
      </c>
      <c r="N983" s="1261"/>
      <c r="O983" s="1262"/>
      <c r="P983" s="1263"/>
      <c r="Q983" s="587">
        <f t="shared" si="137"/>
        <v>0</v>
      </c>
      <c r="S983" s="1260">
        <v>456</v>
      </c>
      <c r="T983" s="1261"/>
      <c r="U983" s="1262"/>
      <c r="V983" s="1263"/>
      <c r="W983" s="587">
        <f t="shared" si="138"/>
        <v>0</v>
      </c>
      <c r="Y983" s="1260">
        <v>456</v>
      </c>
      <c r="Z983" s="1261"/>
      <c r="AA983" s="1262"/>
      <c r="AB983" s="1263"/>
      <c r="AC983" s="587">
        <f t="shared" si="139"/>
        <v>0</v>
      </c>
      <c r="AE983" s="1260">
        <v>456</v>
      </c>
      <c r="AF983" s="1261"/>
      <c r="AG983" s="1262"/>
      <c r="AH983" s="1263"/>
      <c r="AI983" s="587">
        <f t="shared" si="140"/>
        <v>0</v>
      </c>
      <c r="AK983" s="1260">
        <v>456</v>
      </c>
      <c r="AL983" s="1261"/>
      <c r="AM983" s="1262"/>
      <c r="AN983" s="1263"/>
      <c r="AO983" s="587">
        <f t="shared" si="141"/>
        <v>0</v>
      </c>
      <c r="AQ983" s="1260">
        <v>456</v>
      </c>
      <c r="AR983" s="1261"/>
      <c r="AS983" s="1262"/>
      <c r="AT983" s="1263"/>
      <c r="AU983" s="587">
        <f t="shared" si="142"/>
        <v>0</v>
      </c>
      <c r="AW983" s="1260">
        <v>456</v>
      </c>
      <c r="AX983" s="1261"/>
      <c r="AY983" s="1262"/>
      <c r="AZ983" s="1263"/>
      <c r="BA983" s="587">
        <f t="shared" si="143"/>
        <v>0</v>
      </c>
    </row>
    <row r="984" spans="1:53" s="17" customFormat="1" ht="16.75" customHeight="1" outlineLevel="2">
      <c r="A984" s="1260">
        <v>457</v>
      </c>
      <c r="B984" s="1261"/>
      <c r="C984" s="1262"/>
      <c r="D984" s="1263"/>
      <c r="E984" s="587">
        <f t="shared" si="135"/>
        <v>0</v>
      </c>
      <c r="G984" s="1260">
        <v>457</v>
      </c>
      <c r="H984" s="1261"/>
      <c r="I984" s="1262"/>
      <c r="J984" s="1263"/>
      <c r="K984" s="587">
        <f t="shared" si="136"/>
        <v>0</v>
      </c>
      <c r="M984" s="1260">
        <v>457</v>
      </c>
      <c r="N984" s="1261"/>
      <c r="O984" s="1262"/>
      <c r="P984" s="1263"/>
      <c r="Q984" s="587">
        <f t="shared" si="137"/>
        <v>0</v>
      </c>
      <c r="S984" s="1260">
        <v>457</v>
      </c>
      <c r="T984" s="1261"/>
      <c r="U984" s="1262"/>
      <c r="V984" s="1263"/>
      <c r="W984" s="587">
        <f t="shared" si="138"/>
        <v>0</v>
      </c>
      <c r="Y984" s="1260">
        <v>457</v>
      </c>
      <c r="Z984" s="1261"/>
      <c r="AA984" s="1262"/>
      <c r="AB984" s="1263"/>
      <c r="AC984" s="587">
        <f t="shared" si="139"/>
        <v>0</v>
      </c>
      <c r="AE984" s="1260">
        <v>457</v>
      </c>
      <c r="AF984" s="1261"/>
      <c r="AG984" s="1262"/>
      <c r="AH984" s="1263"/>
      <c r="AI984" s="587">
        <f t="shared" si="140"/>
        <v>0</v>
      </c>
      <c r="AK984" s="1260">
        <v>457</v>
      </c>
      <c r="AL984" s="1261"/>
      <c r="AM984" s="1262"/>
      <c r="AN984" s="1263"/>
      <c r="AO984" s="587">
        <f t="shared" si="141"/>
        <v>0</v>
      </c>
      <c r="AQ984" s="1260">
        <v>457</v>
      </c>
      <c r="AR984" s="1261"/>
      <c r="AS984" s="1262"/>
      <c r="AT984" s="1263"/>
      <c r="AU984" s="587">
        <f t="shared" si="142"/>
        <v>0</v>
      </c>
      <c r="AW984" s="1260">
        <v>457</v>
      </c>
      <c r="AX984" s="1261"/>
      <c r="AY984" s="1262"/>
      <c r="AZ984" s="1263"/>
      <c r="BA984" s="587">
        <f t="shared" si="143"/>
        <v>0</v>
      </c>
    </row>
    <row r="985" spans="1:53" s="17" customFormat="1" ht="16.75" customHeight="1" outlineLevel="2">
      <c r="A985" s="1260">
        <v>458</v>
      </c>
      <c r="B985" s="1261"/>
      <c r="C985" s="1262"/>
      <c r="D985" s="1263"/>
      <c r="E985" s="587">
        <f t="shared" si="135"/>
        <v>0</v>
      </c>
      <c r="G985" s="1260">
        <v>458</v>
      </c>
      <c r="H985" s="1261"/>
      <c r="I985" s="1262"/>
      <c r="J985" s="1263"/>
      <c r="K985" s="587">
        <f t="shared" si="136"/>
        <v>0</v>
      </c>
      <c r="M985" s="1260">
        <v>458</v>
      </c>
      <c r="N985" s="1261"/>
      <c r="O985" s="1262"/>
      <c r="P985" s="1263"/>
      <c r="Q985" s="587">
        <f t="shared" si="137"/>
        <v>0</v>
      </c>
      <c r="S985" s="1260">
        <v>458</v>
      </c>
      <c r="T985" s="1261"/>
      <c r="U985" s="1262"/>
      <c r="V985" s="1263"/>
      <c r="W985" s="587">
        <f t="shared" si="138"/>
        <v>0</v>
      </c>
      <c r="Y985" s="1260">
        <v>458</v>
      </c>
      <c r="Z985" s="1261"/>
      <c r="AA985" s="1262"/>
      <c r="AB985" s="1263"/>
      <c r="AC985" s="587">
        <f t="shared" si="139"/>
        <v>0</v>
      </c>
      <c r="AE985" s="1260">
        <v>458</v>
      </c>
      <c r="AF985" s="1261"/>
      <c r="AG985" s="1262"/>
      <c r="AH985" s="1263"/>
      <c r="AI985" s="587">
        <f t="shared" si="140"/>
        <v>0</v>
      </c>
      <c r="AK985" s="1260">
        <v>458</v>
      </c>
      <c r="AL985" s="1261"/>
      <c r="AM985" s="1262"/>
      <c r="AN985" s="1263"/>
      <c r="AO985" s="587">
        <f t="shared" si="141"/>
        <v>0</v>
      </c>
      <c r="AQ985" s="1260">
        <v>458</v>
      </c>
      <c r="AR985" s="1261"/>
      <c r="AS985" s="1262"/>
      <c r="AT985" s="1263"/>
      <c r="AU985" s="587">
        <f t="shared" si="142"/>
        <v>0</v>
      </c>
      <c r="AW985" s="1260">
        <v>458</v>
      </c>
      <c r="AX985" s="1261"/>
      <c r="AY985" s="1262"/>
      <c r="AZ985" s="1263"/>
      <c r="BA985" s="587">
        <f t="shared" si="143"/>
        <v>0</v>
      </c>
    </row>
    <row r="986" spans="1:53" s="17" customFormat="1" ht="16.75" customHeight="1" outlineLevel="2">
      <c r="A986" s="1260">
        <v>459</v>
      </c>
      <c r="B986" s="1261"/>
      <c r="C986" s="1262"/>
      <c r="D986" s="1263"/>
      <c r="E986" s="587">
        <f t="shared" si="135"/>
        <v>0</v>
      </c>
      <c r="G986" s="1260">
        <v>459</v>
      </c>
      <c r="H986" s="1261"/>
      <c r="I986" s="1262"/>
      <c r="J986" s="1263"/>
      <c r="K986" s="587">
        <f t="shared" si="136"/>
        <v>0</v>
      </c>
      <c r="M986" s="1260">
        <v>459</v>
      </c>
      <c r="N986" s="1261"/>
      <c r="O986" s="1262"/>
      <c r="P986" s="1263"/>
      <c r="Q986" s="587">
        <f t="shared" si="137"/>
        <v>0</v>
      </c>
      <c r="S986" s="1260">
        <v>459</v>
      </c>
      <c r="T986" s="1261"/>
      <c r="U986" s="1262"/>
      <c r="V986" s="1263"/>
      <c r="W986" s="587">
        <f t="shared" si="138"/>
        <v>0</v>
      </c>
      <c r="Y986" s="1260">
        <v>459</v>
      </c>
      <c r="Z986" s="1261"/>
      <c r="AA986" s="1262"/>
      <c r="AB986" s="1263"/>
      <c r="AC986" s="587">
        <f t="shared" si="139"/>
        <v>0</v>
      </c>
      <c r="AE986" s="1260">
        <v>459</v>
      </c>
      <c r="AF986" s="1261"/>
      <c r="AG986" s="1262"/>
      <c r="AH986" s="1263"/>
      <c r="AI986" s="587">
        <f t="shared" si="140"/>
        <v>0</v>
      </c>
      <c r="AK986" s="1260">
        <v>459</v>
      </c>
      <c r="AL986" s="1261"/>
      <c r="AM986" s="1262"/>
      <c r="AN986" s="1263"/>
      <c r="AO986" s="587">
        <f t="shared" si="141"/>
        <v>0</v>
      </c>
      <c r="AQ986" s="1260">
        <v>459</v>
      </c>
      <c r="AR986" s="1261"/>
      <c r="AS986" s="1262"/>
      <c r="AT986" s="1263"/>
      <c r="AU986" s="587">
        <f t="shared" si="142"/>
        <v>0</v>
      </c>
      <c r="AW986" s="1260">
        <v>459</v>
      </c>
      <c r="AX986" s="1261"/>
      <c r="AY986" s="1262"/>
      <c r="AZ986" s="1263"/>
      <c r="BA986" s="587">
        <f t="shared" si="143"/>
        <v>0</v>
      </c>
    </row>
    <row r="987" spans="1:53" s="17" customFormat="1" ht="16.75" customHeight="1" outlineLevel="2">
      <c r="A987" s="1260">
        <v>460</v>
      </c>
      <c r="B987" s="1261"/>
      <c r="C987" s="1262"/>
      <c r="D987" s="1263"/>
      <c r="E987" s="587">
        <f t="shared" si="135"/>
        <v>0</v>
      </c>
      <c r="G987" s="1260">
        <v>460</v>
      </c>
      <c r="H987" s="1261"/>
      <c r="I987" s="1262"/>
      <c r="J987" s="1263"/>
      <c r="K987" s="587">
        <f t="shared" si="136"/>
        <v>0</v>
      </c>
      <c r="M987" s="1260">
        <v>460</v>
      </c>
      <c r="N987" s="1261"/>
      <c r="O987" s="1262"/>
      <c r="P987" s="1263"/>
      <c r="Q987" s="587">
        <f t="shared" si="137"/>
        <v>0</v>
      </c>
      <c r="S987" s="1260">
        <v>460</v>
      </c>
      <c r="T987" s="1261"/>
      <c r="U987" s="1262"/>
      <c r="V987" s="1263"/>
      <c r="W987" s="587">
        <f t="shared" si="138"/>
        <v>0</v>
      </c>
      <c r="Y987" s="1260">
        <v>460</v>
      </c>
      <c r="Z987" s="1261"/>
      <c r="AA987" s="1262"/>
      <c r="AB987" s="1263"/>
      <c r="AC987" s="587">
        <f t="shared" si="139"/>
        <v>0</v>
      </c>
      <c r="AE987" s="1260">
        <v>460</v>
      </c>
      <c r="AF987" s="1261"/>
      <c r="AG987" s="1262"/>
      <c r="AH987" s="1263"/>
      <c r="AI987" s="587">
        <f t="shared" si="140"/>
        <v>0</v>
      </c>
      <c r="AK987" s="1260">
        <v>460</v>
      </c>
      <c r="AL987" s="1261"/>
      <c r="AM987" s="1262"/>
      <c r="AN987" s="1263"/>
      <c r="AO987" s="587">
        <f t="shared" si="141"/>
        <v>0</v>
      </c>
      <c r="AQ987" s="1260">
        <v>460</v>
      </c>
      <c r="AR987" s="1261"/>
      <c r="AS987" s="1262"/>
      <c r="AT987" s="1263"/>
      <c r="AU987" s="587">
        <f t="shared" si="142"/>
        <v>0</v>
      </c>
      <c r="AW987" s="1260">
        <v>460</v>
      </c>
      <c r="AX987" s="1261"/>
      <c r="AY987" s="1262"/>
      <c r="AZ987" s="1263"/>
      <c r="BA987" s="587">
        <f t="shared" si="143"/>
        <v>0</v>
      </c>
    </row>
    <row r="988" spans="1:53" s="17" customFormat="1" ht="16.75" customHeight="1" outlineLevel="2">
      <c r="A988" s="1260">
        <v>461</v>
      </c>
      <c r="B988" s="1261"/>
      <c r="C988" s="1262"/>
      <c r="D988" s="1263"/>
      <c r="E988" s="587">
        <f t="shared" si="135"/>
        <v>0</v>
      </c>
      <c r="G988" s="1260">
        <v>461</v>
      </c>
      <c r="H988" s="1261"/>
      <c r="I988" s="1262"/>
      <c r="J988" s="1263"/>
      <c r="K988" s="587">
        <f t="shared" si="136"/>
        <v>0</v>
      </c>
      <c r="M988" s="1260">
        <v>461</v>
      </c>
      <c r="N988" s="1261"/>
      <c r="O988" s="1262"/>
      <c r="P988" s="1263"/>
      <c r="Q988" s="587">
        <f t="shared" si="137"/>
        <v>0</v>
      </c>
      <c r="S988" s="1260">
        <v>461</v>
      </c>
      <c r="T988" s="1261"/>
      <c r="U988" s="1262"/>
      <c r="V988" s="1263"/>
      <c r="W988" s="587">
        <f t="shared" si="138"/>
        <v>0</v>
      </c>
      <c r="Y988" s="1260">
        <v>461</v>
      </c>
      <c r="Z988" s="1261"/>
      <c r="AA988" s="1262"/>
      <c r="AB988" s="1263"/>
      <c r="AC988" s="587">
        <f t="shared" si="139"/>
        <v>0</v>
      </c>
      <c r="AE988" s="1260">
        <v>461</v>
      </c>
      <c r="AF988" s="1261"/>
      <c r="AG988" s="1262"/>
      <c r="AH988" s="1263"/>
      <c r="AI988" s="587">
        <f t="shared" si="140"/>
        <v>0</v>
      </c>
      <c r="AK988" s="1260">
        <v>461</v>
      </c>
      <c r="AL988" s="1261"/>
      <c r="AM988" s="1262"/>
      <c r="AN988" s="1263"/>
      <c r="AO988" s="587">
        <f t="shared" si="141"/>
        <v>0</v>
      </c>
      <c r="AQ988" s="1260">
        <v>461</v>
      </c>
      <c r="AR988" s="1261"/>
      <c r="AS988" s="1262"/>
      <c r="AT988" s="1263"/>
      <c r="AU988" s="587">
        <f t="shared" si="142"/>
        <v>0</v>
      </c>
      <c r="AW988" s="1260">
        <v>461</v>
      </c>
      <c r="AX988" s="1261"/>
      <c r="AY988" s="1262"/>
      <c r="AZ988" s="1263"/>
      <c r="BA988" s="587">
        <f t="shared" si="143"/>
        <v>0</v>
      </c>
    </row>
    <row r="989" spans="1:53" s="17" customFormat="1" ht="16.75" customHeight="1" outlineLevel="2">
      <c r="A989" s="1260">
        <v>462</v>
      </c>
      <c r="B989" s="1261"/>
      <c r="C989" s="1262"/>
      <c r="D989" s="1263"/>
      <c r="E989" s="587">
        <f t="shared" si="135"/>
        <v>0</v>
      </c>
      <c r="G989" s="1260">
        <v>462</v>
      </c>
      <c r="H989" s="1261"/>
      <c r="I989" s="1262"/>
      <c r="J989" s="1263"/>
      <c r="K989" s="587">
        <f t="shared" si="136"/>
        <v>0</v>
      </c>
      <c r="M989" s="1260">
        <v>462</v>
      </c>
      <c r="N989" s="1261"/>
      <c r="O989" s="1262"/>
      <c r="P989" s="1263"/>
      <c r="Q989" s="587">
        <f t="shared" si="137"/>
        <v>0</v>
      </c>
      <c r="S989" s="1260">
        <v>462</v>
      </c>
      <c r="T989" s="1261"/>
      <c r="U989" s="1262"/>
      <c r="V989" s="1263"/>
      <c r="W989" s="587">
        <f t="shared" si="138"/>
        <v>0</v>
      </c>
      <c r="Y989" s="1260">
        <v>462</v>
      </c>
      <c r="Z989" s="1261"/>
      <c r="AA989" s="1262"/>
      <c r="AB989" s="1263"/>
      <c r="AC989" s="587">
        <f t="shared" si="139"/>
        <v>0</v>
      </c>
      <c r="AE989" s="1260">
        <v>462</v>
      </c>
      <c r="AF989" s="1261"/>
      <c r="AG989" s="1262"/>
      <c r="AH989" s="1263"/>
      <c r="AI989" s="587">
        <f t="shared" si="140"/>
        <v>0</v>
      </c>
      <c r="AK989" s="1260">
        <v>462</v>
      </c>
      <c r="AL989" s="1261"/>
      <c r="AM989" s="1262"/>
      <c r="AN989" s="1263"/>
      <c r="AO989" s="587">
        <f t="shared" si="141"/>
        <v>0</v>
      </c>
      <c r="AQ989" s="1260">
        <v>462</v>
      </c>
      <c r="AR989" s="1261"/>
      <c r="AS989" s="1262"/>
      <c r="AT989" s="1263"/>
      <c r="AU989" s="587">
        <f t="shared" si="142"/>
        <v>0</v>
      </c>
      <c r="AW989" s="1260">
        <v>462</v>
      </c>
      <c r="AX989" s="1261"/>
      <c r="AY989" s="1262"/>
      <c r="AZ989" s="1263"/>
      <c r="BA989" s="587">
        <f t="shared" si="143"/>
        <v>0</v>
      </c>
    </row>
    <row r="990" spans="1:53" s="17" customFormat="1" ht="16.75" customHeight="1" outlineLevel="2">
      <c r="A990" s="1260">
        <v>463</v>
      </c>
      <c r="B990" s="1261"/>
      <c r="C990" s="1262"/>
      <c r="D990" s="1263"/>
      <c r="E990" s="587">
        <f t="shared" si="135"/>
        <v>0</v>
      </c>
      <c r="G990" s="1260">
        <v>463</v>
      </c>
      <c r="H990" s="1261"/>
      <c r="I990" s="1262"/>
      <c r="J990" s="1263"/>
      <c r="K990" s="587">
        <f t="shared" si="136"/>
        <v>0</v>
      </c>
      <c r="M990" s="1260">
        <v>463</v>
      </c>
      <c r="N990" s="1261"/>
      <c r="O990" s="1262"/>
      <c r="P990" s="1263"/>
      <c r="Q990" s="587">
        <f t="shared" si="137"/>
        <v>0</v>
      </c>
      <c r="S990" s="1260">
        <v>463</v>
      </c>
      <c r="T990" s="1261"/>
      <c r="U990" s="1262"/>
      <c r="V990" s="1263"/>
      <c r="W990" s="587">
        <f t="shared" si="138"/>
        <v>0</v>
      </c>
      <c r="Y990" s="1260">
        <v>463</v>
      </c>
      <c r="Z990" s="1261"/>
      <c r="AA990" s="1262"/>
      <c r="AB990" s="1263"/>
      <c r="AC990" s="587">
        <f t="shared" si="139"/>
        <v>0</v>
      </c>
      <c r="AE990" s="1260">
        <v>463</v>
      </c>
      <c r="AF990" s="1261"/>
      <c r="AG990" s="1262"/>
      <c r="AH990" s="1263"/>
      <c r="AI990" s="587">
        <f t="shared" si="140"/>
        <v>0</v>
      </c>
      <c r="AK990" s="1260">
        <v>463</v>
      </c>
      <c r="AL990" s="1261"/>
      <c r="AM990" s="1262"/>
      <c r="AN990" s="1263"/>
      <c r="AO990" s="587">
        <f t="shared" si="141"/>
        <v>0</v>
      </c>
      <c r="AQ990" s="1260">
        <v>463</v>
      </c>
      <c r="AR990" s="1261"/>
      <c r="AS990" s="1262"/>
      <c r="AT990" s="1263"/>
      <c r="AU990" s="587">
        <f t="shared" si="142"/>
        <v>0</v>
      </c>
      <c r="AW990" s="1260">
        <v>463</v>
      </c>
      <c r="AX990" s="1261"/>
      <c r="AY990" s="1262"/>
      <c r="AZ990" s="1263"/>
      <c r="BA990" s="587">
        <f t="shared" si="143"/>
        <v>0</v>
      </c>
    </row>
    <row r="991" spans="1:53" s="17" customFormat="1" ht="16.75" customHeight="1" outlineLevel="2">
      <c r="A991" s="1260">
        <v>464</v>
      </c>
      <c r="B991" s="1261"/>
      <c r="C991" s="1262"/>
      <c r="D991" s="1263"/>
      <c r="E991" s="587">
        <f t="shared" si="135"/>
        <v>0</v>
      </c>
      <c r="G991" s="1260">
        <v>464</v>
      </c>
      <c r="H991" s="1261"/>
      <c r="I991" s="1262"/>
      <c r="J991" s="1263"/>
      <c r="K991" s="587">
        <f t="shared" si="136"/>
        <v>0</v>
      </c>
      <c r="M991" s="1260">
        <v>464</v>
      </c>
      <c r="N991" s="1261"/>
      <c r="O991" s="1262"/>
      <c r="P991" s="1263"/>
      <c r="Q991" s="587">
        <f t="shared" si="137"/>
        <v>0</v>
      </c>
      <c r="S991" s="1260">
        <v>464</v>
      </c>
      <c r="T991" s="1261"/>
      <c r="U991" s="1262"/>
      <c r="V991" s="1263"/>
      <c r="W991" s="587">
        <f t="shared" si="138"/>
        <v>0</v>
      </c>
      <c r="Y991" s="1260">
        <v>464</v>
      </c>
      <c r="Z991" s="1261"/>
      <c r="AA991" s="1262"/>
      <c r="AB991" s="1263"/>
      <c r="AC991" s="587">
        <f t="shared" si="139"/>
        <v>0</v>
      </c>
      <c r="AE991" s="1260">
        <v>464</v>
      </c>
      <c r="AF991" s="1261"/>
      <c r="AG991" s="1262"/>
      <c r="AH991" s="1263"/>
      <c r="AI991" s="587">
        <f t="shared" si="140"/>
        <v>0</v>
      </c>
      <c r="AK991" s="1260">
        <v>464</v>
      </c>
      <c r="AL991" s="1261"/>
      <c r="AM991" s="1262"/>
      <c r="AN991" s="1263"/>
      <c r="AO991" s="587">
        <f t="shared" si="141"/>
        <v>0</v>
      </c>
      <c r="AQ991" s="1260">
        <v>464</v>
      </c>
      <c r="AR991" s="1261"/>
      <c r="AS991" s="1262"/>
      <c r="AT991" s="1263"/>
      <c r="AU991" s="587">
        <f t="shared" si="142"/>
        <v>0</v>
      </c>
      <c r="AW991" s="1260">
        <v>464</v>
      </c>
      <c r="AX991" s="1261"/>
      <c r="AY991" s="1262"/>
      <c r="AZ991" s="1263"/>
      <c r="BA991" s="587">
        <f t="shared" si="143"/>
        <v>0</v>
      </c>
    </row>
    <row r="992" spans="1:53" s="17" customFormat="1" ht="16.75" customHeight="1" outlineLevel="2">
      <c r="A992" s="1260">
        <v>465</v>
      </c>
      <c r="B992" s="1261"/>
      <c r="C992" s="1262"/>
      <c r="D992" s="1263"/>
      <c r="E992" s="587">
        <f t="shared" si="135"/>
        <v>0</v>
      </c>
      <c r="G992" s="1260">
        <v>465</v>
      </c>
      <c r="H992" s="1261"/>
      <c r="I992" s="1262"/>
      <c r="J992" s="1263"/>
      <c r="K992" s="587">
        <f t="shared" si="136"/>
        <v>0</v>
      </c>
      <c r="M992" s="1260">
        <v>465</v>
      </c>
      <c r="N992" s="1261"/>
      <c r="O992" s="1262"/>
      <c r="P992" s="1263"/>
      <c r="Q992" s="587">
        <f t="shared" si="137"/>
        <v>0</v>
      </c>
      <c r="S992" s="1260">
        <v>465</v>
      </c>
      <c r="T992" s="1261"/>
      <c r="U992" s="1262"/>
      <c r="V992" s="1263"/>
      <c r="W992" s="587">
        <f t="shared" si="138"/>
        <v>0</v>
      </c>
      <c r="Y992" s="1260">
        <v>465</v>
      </c>
      <c r="Z992" s="1261"/>
      <c r="AA992" s="1262"/>
      <c r="AB992" s="1263"/>
      <c r="AC992" s="587">
        <f t="shared" si="139"/>
        <v>0</v>
      </c>
      <c r="AE992" s="1260">
        <v>465</v>
      </c>
      <c r="AF992" s="1261"/>
      <c r="AG992" s="1262"/>
      <c r="AH992" s="1263"/>
      <c r="AI992" s="587">
        <f t="shared" si="140"/>
        <v>0</v>
      </c>
      <c r="AK992" s="1260">
        <v>465</v>
      </c>
      <c r="AL992" s="1261"/>
      <c r="AM992" s="1262"/>
      <c r="AN992" s="1263"/>
      <c r="AO992" s="587">
        <f t="shared" si="141"/>
        <v>0</v>
      </c>
      <c r="AQ992" s="1260">
        <v>465</v>
      </c>
      <c r="AR992" s="1261"/>
      <c r="AS992" s="1262"/>
      <c r="AT992" s="1263"/>
      <c r="AU992" s="587">
        <f t="shared" si="142"/>
        <v>0</v>
      </c>
      <c r="AW992" s="1260">
        <v>465</v>
      </c>
      <c r="AX992" s="1261"/>
      <c r="AY992" s="1262"/>
      <c r="AZ992" s="1263"/>
      <c r="BA992" s="587">
        <f t="shared" si="143"/>
        <v>0</v>
      </c>
    </row>
    <row r="993" spans="1:53" s="17" customFormat="1" ht="16.75" customHeight="1" outlineLevel="2">
      <c r="A993" s="1260">
        <v>466</v>
      </c>
      <c r="B993" s="1261"/>
      <c r="C993" s="1262"/>
      <c r="D993" s="1263"/>
      <c r="E993" s="587">
        <f t="shared" si="135"/>
        <v>0</v>
      </c>
      <c r="G993" s="1260">
        <v>466</v>
      </c>
      <c r="H993" s="1261"/>
      <c r="I993" s="1262"/>
      <c r="J993" s="1263"/>
      <c r="K993" s="587">
        <f t="shared" si="136"/>
        <v>0</v>
      </c>
      <c r="M993" s="1260">
        <v>466</v>
      </c>
      <c r="N993" s="1261"/>
      <c r="O993" s="1262"/>
      <c r="P993" s="1263"/>
      <c r="Q993" s="587">
        <f t="shared" si="137"/>
        <v>0</v>
      </c>
      <c r="S993" s="1260">
        <v>466</v>
      </c>
      <c r="T993" s="1261"/>
      <c r="U993" s="1262"/>
      <c r="V993" s="1263"/>
      <c r="W993" s="587">
        <f t="shared" si="138"/>
        <v>0</v>
      </c>
      <c r="Y993" s="1260">
        <v>466</v>
      </c>
      <c r="Z993" s="1261"/>
      <c r="AA993" s="1262"/>
      <c r="AB993" s="1263"/>
      <c r="AC993" s="587">
        <f t="shared" si="139"/>
        <v>0</v>
      </c>
      <c r="AE993" s="1260">
        <v>466</v>
      </c>
      <c r="AF993" s="1261"/>
      <c r="AG993" s="1262"/>
      <c r="AH993" s="1263"/>
      <c r="AI993" s="587">
        <f t="shared" si="140"/>
        <v>0</v>
      </c>
      <c r="AK993" s="1260">
        <v>466</v>
      </c>
      <c r="AL993" s="1261"/>
      <c r="AM993" s="1262"/>
      <c r="AN993" s="1263"/>
      <c r="AO993" s="587">
        <f t="shared" si="141"/>
        <v>0</v>
      </c>
      <c r="AQ993" s="1260">
        <v>466</v>
      </c>
      <c r="AR993" s="1261"/>
      <c r="AS993" s="1262"/>
      <c r="AT993" s="1263"/>
      <c r="AU993" s="587">
        <f t="shared" si="142"/>
        <v>0</v>
      </c>
      <c r="AW993" s="1260">
        <v>466</v>
      </c>
      <c r="AX993" s="1261"/>
      <c r="AY993" s="1262"/>
      <c r="AZ993" s="1263"/>
      <c r="BA993" s="587">
        <f t="shared" si="143"/>
        <v>0</v>
      </c>
    </row>
    <row r="994" spans="1:53" s="17" customFormat="1" ht="16.75" customHeight="1" outlineLevel="2">
      <c r="A994" s="1260">
        <v>467</v>
      </c>
      <c r="B994" s="1261"/>
      <c r="C994" s="1262"/>
      <c r="D994" s="1263"/>
      <c r="E994" s="587">
        <f t="shared" si="135"/>
        <v>0</v>
      </c>
      <c r="G994" s="1260">
        <v>467</v>
      </c>
      <c r="H994" s="1261"/>
      <c r="I994" s="1262"/>
      <c r="J994" s="1263"/>
      <c r="K994" s="587">
        <f t="shared" si="136"/>
        <v>0</v>
      </c>
      <c r="M994" s="1260">
        <v>467</v>
      </c>
      <c r="N994" s="1261"/>
      <c r="O994" s="1262"/>
      <c r="P994" s="1263"/>
      <c r="Q994" s="587">
        <f t="shared" si="137"/>
        <v>0</v>
      </c>
      <c r="S994" s="1260">
        <v>467</v>
      </c>
      <c r="T994" s="1261"/>
      <c r="U994" s="1262"/>
      <c r="V994" s="1263"/>
      <c r="W994" s="587">
        <f t="shared" si="138"/>
        <v>0</v>
      </c>
      <c r="Y994" s="1260">
        <v>467</v>
      </c>
      <c r="Z994" s="1261"/>
      <c r="AA994" s="1262"/>
      <c r="AB994" s="1263"/>
      <c r="AC994" s="587">
        <f t="shared" si="139"/>
        <v>0</v>
      </c>
      <c r="AE994" s="1260">
        <v>467</v>
      </c>
      <c r="AF994" s="1261"/>
      <c r="AG994" s="1262"/>
      <c r="AH994" s="1263"/>
      <c r="AI994" s="587">
        <f t="shared" si="140"/>
        <v>0</v>
      </c>
      <c r="AK994" s="1260">
        <v>467</v>
      </c>
      <c r="AL994" s="1261"/>
      <c r="AM994" s="1262"/>
      <c r="AN994" s="1263"/>
      <c r="AO994" s="587">
        <f t="shared" si="141"/>
        <v>0</v>
      </c>
      <c r="AQ994" s="1260">
        <v>467</v>
      </c>
      <c r="AR994" s="1261"/>
      <c r="AS994" s="1262"/>
      <c r="AT994" s="1263"/>
      <c r="AU994" s="587">
        <f t="shared" si="142"/>
        <v>0</v>
      </c>
      <c r="AW994" s="1260">
        <v>467</v>
      </c>
      <c r="AX994" s="1261"/>
      <c r="AY994" s="1262"/>
      <c r="AZ994" s="1263"/>
      <c r="BA994" s="587">
        <f t="shared" si="143"/>
        <v>0</v>
      </c>
    </row>
    <row r="995" spans="1:53" s="17" customFormat="1" ht="16.75" customHeight="1" outlineLevel="2">
      <c r="A995" s="1260">
        <v>468</v>
      </c>
      <c r="B995" s="1261"/>
      <c r="C995" s="1262"/>
      <c r="D995" s="1263"/>
      <c r="E995" s="587">
        <f t="shared" si="135"/>
        <v>0</v>
      </c>
      <c r="G995" s="1260">
        <v>468</v>
      </c>
      <c r="H995" s="1261"/>
      <c r="I995" s="1262"/>
      <c r="J995" s="1263"/>
      <c r="K995" s="587">
        <f t="shared" si="136"/>
        <v>0</v>
      </c>
      <c r="M995" s="1260">
        <v>468</v>
      </c>
      <c r="N995" s="1261"/>
      <c r="O995" s="1262"/>
      <c r="P995" s="1263"/>
      <c r="Q995" s="587">
        <f t="shared" si="137"/>
        <v>0</v>
      </c>
      <c r="S995" s="1260">
        <v>468</v>
      </c>
      <c r="T995" s="1261"/>
      <c r="U995" s="1262"/>
      <c r="V995" s="1263"/>
      <c r="W995" s="587">
        <f t="shared" si="138"/>
        <v>0</v>
      </c>
      <c r="Y995" s="1260">
        <v>468</v>
      </c>
      <c r="Z995" s="1261"/>
      <c r="AA995" s="1262"/>
      <c r="AB995" s="1263"/>
      <c r="AC995" s="587">
        <f t="shared" si="139"/>
        <v>0</v>
      </c>
      <c r="AE995" s="1260">
        <v>468</v>
      </c>
      <c r="AF995" s="1261"/>
      <c r="AG995" s="1262"/>
      <c r="AH995" s="1263"/>
      <c r="AI995" s="587">
        <f t="shared" si="140"/>
        <v>0</v>
      </c>
      <c r="AK995" s="1260">
        <v>468</v>
      </c>
      <c r="AL995" s="1261"/>
      <c r="AM995" s="1262"/>
      <c r="AN995" s="1263"/>
      <c r="AO995" s="587">
        <f t="shared" si="141"/>
        <v>0</v>
      </c>
      <c r="AQ995" s="1260">
        <v>468</v>
      </c>
      <c r="AR995" s="1261"/>
      <c r="AS995" s="1262"/>
      <c r="AT995" s="1263"/>
      <c r="AU995" s="587">
        <f t="shared" si="142"/>
        <v>0</v>
      </c>
      <c r="AW995" s="1260">
        <v>468</v>
      </c>
      <c r="AX995" s="1261"/>
      <c r="AY995" s="1262"/>
      <c r="AZ995" s="1263"/>
      <c r="BA995" s="587">
        <f t="shared" si="143"/>
        <v>0</v>
      </c>
    </row>
    <row r="996" spans="1:53" s="17" customFormat="1" ht="16.75" customHeight="1" outlineLevel="2">
      <c r="A996" s="1260">
        <v>469</v>
      </c>
      <c r="B996" s="1261"/>
      <c r="C996" s="1262"/>
      <c r="D996" s="1263"/>
      <c r="E996" s="587">
        <f t="shared" si="135"/>
        <v>0</v>
      </c>
      <c r="G996" s="1260">
        <v>469</v>
      </c>
      <c r="H996" s="1261"/>
      <c r="I996" s="1262"/>
      <c r="J996" s="1263"/>
      <c r="K996" s="587">
        <f t="shared" si="136"/>
        <v>0</v>
      </c>
      <c r="M996" s="1260">
        <v>469</v>
      </c>
      <c r="N996" s="1261"/>
      <c r="O996" s="1262"/>
      <c r="P996" s="1263"/>
      <c r="Q996" s="587">
        <f t="shared" si="137"/>
        <v>0</v>
      </c>
      <c r="S996" s="1260">
        <v>469</v>
      </c>
      <c r="T996" s="1261"/>
      <c r="U996" s="1262"/>
      <c r="V996" s="1263"/>
      <c r="W996" s="587">
        <f t="shared" si="138"/>
        <v>0</v>
      </c>
      <c r="Y996" s="1260">
        <v>469</v>
      </c>
      <c r="Z996" s="1261"/>
      <c r="AA996" s="1262"/>
      <c r="AB996" s="1263"/>
      <c r="AC996" s="587">
        <f t="shared" si="139"/>
        <v>0</v>
      </c>
      <c r="AE996" s="1260">
        <v>469</v>
      </c>
      <c r="AF996" s="1261"/>
      <c r="AG996" s="1262"/>
      <c r="AH996" s="1263"/>
      <c r="AI996" s="587">
        <f t="shared" si="140"/>
        <v>0</v>
      </c>
      <c r="AK996" s="1260">
        <v>469</v>
      </c>
      <c r="AL996" s="1261"/>
      <c r="AM996" s="1262"/>
      <c r="AN996" s="1263"/>
      <c r="AO996" s="587">
        <f t="shared" si="141"/>
        <v>0</v>
      </c>
      <c r="AQ996" s="1260">
        <v>469</v>
      </c>
      <c r="AR996" s="1261"/>
      <c r="AS996" s="1262"/>
      <c r="AT996" s="1263"/>
      <c r="AU996" s="587">
        <f t="shared" si="142"/>
        <v>0</v>
      </c>
      <c r="AW996" s="1260">
        <v>469</v>
      </c>
      <c r="AX996" s="1261"/>
      <c r="AY996" s="1262"/>
      <c r="AZ996" s="1263"/>
      <c r="BA996" s="587">
        <f t="shared" si="143"/>
        <v>0</v>
      </c>
    </row>
    <row r="997" spans="1:53" s="17" customFormat="1" ht="16.75" customHeight="1" outlineLevel="2">
      <c r="A997" s="1260">
        <v>470</v>
      </c>
      <c r="B997" s="1261"/>
      <c r="C997" s="1262"/>
      <c r="D997" s="1263"/>
      <c r="E997" s="587">
        <f t="shared" si="135"/>
        <v>0</v>
      </c>
      <c r="G997" s="1260">
        <v>470</v>
      </c>
      <c r="H997" s="1261"/>
      <c r="I997" s="1262"/>
      <c r="J997" s="1263"/>
      <c r="K997" s="587">
        <f t="shared" si="136"/>
        <v>0</v>
      </c>
      <c r="M997" s="1260">
        <v>470</v>
      </c>
      <c r="N997" s="1261"/>
      <c r="O997" s="1262"/>
      <c r="P997" s="1263"/>
      <c r="Q997" s="587">
        <f t="shared" si="137"/>
        <v>0</v>
      </c>
      <c r="S997" s="1260">
        <v>470</v>
      </c>
      <c r="T997" s="1261"/>
      <c r="U997" s="1262"/>
      <c r="V997" s="1263"/>
      <c r="W997" s="587">
        <f t="shared" si="138"/>
        <v>0</v>
      </c>
      <c r="Y997" s="1260">
        <v>470</v>
      </c>
      <c r="Z997" s="1261"/>
      <c r="AA997" s="1262"/>
      <c r="AB997" s="1263"/>
      <c r="AC997" s="587">
        <f t="shared" si="139"/>
        <v>0</v>
      </c>
      <c r="AE997" s="1260">
        <v>470</v>
      </c>
      <c r="AF997" s="1261"/>
      <c r="AG997" s="1262"/>
      <c r="AH997" s="1263"/>
      <c r="AI997" s="587">
        <f t="shared" si="140"/>
        <v>0</v>
      </c>
      <c r="AK997" s="1260">
        <v>470</v>
      </c>
      <c r="AL997" s="1261"/>
      <c r="AM997" s="1262"/>
      <c r="AN997" s="1263"/>
      <c r="AO997" s="587">
        <f t="shared" si="141"/>
        <v>0</v>
      </c>
      <c r="AQ997" s="1260">
        <v>470</v>
      </c>
      <c r="AR997" s="1261"/>
      <c r="AS997" s="1262"/>
      <c r="AT997" s="1263"/>
      <c r="AU997" s="587">
        <f t="shared" si="142"/>
        <v>0</v>
      </c>
      <c r="AW997" s="1260">
        <v>470</v>
      </c>
      <c r="AX997" s="1261"/>
      <c r="AY997" s="1262"/>
      <c r="AZ997" s="1263"/>
      <c r="BA997" s="587">
        <f t="shared" si="143"/>
        <v>0</v>
      </c>
    </row>
    <row r="998" spans="1:53" s="17" customFormat="1" ht="16.75" customHeight="1" outlineLevel="2">
      <c r="A998" s="1260">
        <v>471</v>
      </c>
      <c r="B998" s="1261"/>
      <c r="C998" s="1262"/>
      <c r="D998" s="1263"/>
      <c r="E998" s="587">
        <f t="shared" si="135"/>
        <v>0</v>
      </c>
      <c r="G998" s="1260">
        <v>471</v>
      </c>
      <c r="H998" s="1261"/>
      <c r="I998" s="1262"/>
      <c r="J998" s="1263"/>
      <c r="K998" s="587">
        <f t="shared" si="136"/>
        <v>0</v>
      </c>
      <c r="M998" s="1260">
        <v>471</v>
      </c>
      <c r="N998" s="1261"/>
      <c r="O998" s="1262"/>
      <c r="P998" s="1263"/>
      <c r="Q998" s="587">
        <f t="shared" si="137"/>
        <v>0</v>
      </c>
      <c r="S998" s="1260">
        <v>471</v>
      </c>
      <c r="T998" s="1261"/>
      <c r="U998" s="1262"/>
      <c r="V998" s="1263"/>
      <c r="W998" s="587">
        <f t="shared" si="138"/>
        <v>0</v>
      </c>
      <c r="Y998" s="1260">
        <v>471</v>
      </c>
      <c r="Z998" s="1261"/>
      <c r="AA998" s="1262"/>
      <c r="AB998" s="1263"/>
      <c r="AC998" s="587">
        <f t="shared" si="139"/>
        <v>0</v>
      </c>
      <c r="AE998" s="1260">
        <v>471</v>
      </c>
      <c r="AF998" s="1261"/>
      <c r="AG998" s="1262"/>
      <c r="AH998" s="1263"/>
      <c r="AI998" s="587">
        <f t="shared" si="140"/>
        <v>0</v>
      </c>
      <c r="AK998" s="1260">
        <v>471</v>
      </c>
      <c r="AL998" s="1261"/>
      <c r="AM998" s="1262"/>
      <c r="AN998" s="1263"/>
      <c r="AO998" s="587">
        <f t="shared" si="141"/>
        <v>0</v>
      </c>
      <c r="AQ998" s="1260">
        <v>471</v>
      </c>
      <c r="AR998" s="1261"/>
      <c r="AS998" s="1262"/>
      <c r="AT998" s="1263"/>
      <c r="AU998" s="587">
        <f t="shared" si="142"/>
        <v>0</v>
      </c>
      <c r="AW998" s="1260">
        <v>471</v>
      </c>
      <c r="AX998" s="1261"/>
      <c r="AY998" s="1262"/>
      <c r="AZ998" s="1263"/>
      <c r="BA998" s="587">
        <f t="shared" si="143"/>
        <v>0</v>
      </c>
    </row>
    <row r="999" spans="1:53" s="17" customFormat="1" ht="16.75" customHeight="1" outlineLevel="2">
      <c r="A999" s="1260">
        <v>472</v>
      </c>
      <c r="B999" s="1261"/>
      <c r="C999" s="1262"/>
      <c r="D999" s="1263"/>
      <c r="E999" s="587">
        <f t="shared" si="135"/>
        <v>0</v>
      </c>
      <c r="G999" s="1260">
        <v>472</v>
      </c>
      <c r="H999" s="1261"/>
      <c r="I999" s="1262"/>
      <c r="J999" s="1263"/>
      <c r="K999" s="587">
        <f t="shared" si="136"/>
        <v>0</v>
      </c>
      <c r="M999" s="1260">
        <v>472</v>
      </c>
      <c r="N999" s="1261"/>
      <c r="O999" s="1262"/>
      <c r="P999" s="1263"/>
      <c r="Q999" s="587">
        <f t="shared" si="137"/>
        <v>0</v>
      </c>
      <c r="S999" s="1260">
        <v>472</v>
      </c>
      <c r="T999" s="1261"/>
      <c r="U999" s="1262"/>
      <c r="V999" s="1263"/>
      <c r="W999" s="587">
        <f t="shared" si="138"/>
        <v>0</v>
      </c>
      <c r="Y999" s="1260">
        <v>472</v>
      </c>
      <c r="Z999" s="1261"/>
      <c r="AA999" s="1262"/>
      <c r="AB999" s="1263"/>
      <c r="AC999" s="587">
        <f t="shared" si="139"/>
        <v>0</v>
      </c>
      <c r="AE999" s="1260">
        <v>472</v>
      </c>
      <c r="AF999" s="1261"/>
      <c r="AG999" s="1262"/>
      <c r="AH999" s="1263"/>
      <c r="AI999" s="587">
        <f t="shared" si="140"/>
        <v>0</v>
      </c>
      <c r="AK999" s="1260">
        <v>472</v>
      </c>
      <c r="AL999" s="1261"/>
      <c r="AM999" s="1262"/>
      <c r="AN999" s="1263"/>
      <c r="AO999" s="587">
        <f t="shared" si="141"/>
        <v>0</v>
      </c>
      <c r="AQ999" s="1260">
        <v>472</v>
      </c>
      <c r="AR999" s="1261"/>
      <c r="AS999" s="1262"/>
      <c r="AT999" s="1263"/>
      <c r="AU999" s="587">
        <f t="shared" si="142"/>
        <v>0</v>
      </c>
      <c r="AW999" s="1260">
        <v>472</v>
      </c>
      <c r="AX999" s="1261"/>
      <c r="AY999" s="1262"/>
      <c r="AZ999" s="1263"/>
      <c r="BA999" s="587">
        <f t="shared" si="143"/>
        <v>0</v>
      </c>
    </row>
    <row r="1000" spans="1:53" s="17" customFormat="1" ht="16.75" customHeight="1" outlineLevel="2">
      <c r="A1000" s="1260">
        <v>473</v>
      </c>
      <c r="B1000" s="1261"/>
      <c r="C1000" s="1262"/>
      <c r="D1000" s="1263"/>
      <c r="E1000" s="587">
        <f t="shared" si="135"/>
        <v>0</v>
      </c>
      <c r="G1000" s="1260">
        <v>473</v>
      </c>
      <c r="H1000" s="1261"/>
      <c r="I1000" s="1262"/>
      <c r="J1000" s="1263"/>
      <c r="K1000" s="587">
        <f t="shared" si="136"/>
        <v>0</v>
      </c>
      <c r="M1000" s="1260">
        <v>473</v>
      </c>
      <c r="N1000" s="1261"/>
      <c r="O1000" s="1262"/>
      <c r="P1000" s="1263"/>
      <c r="Q1000" s="587">
        <f t="shared" si="137"/>
        <v>0</v>
      </c>
      <c r="S1000" s="1260">
        <v>473</v>
      </c>
      <c r="T1000" s="1261"/>
      <c r="U1000" s="1262"/>
      <c r="V1000" s="1263"/>
      <c r="W1000" s="587">
        <f t="shared" si="138"/>
        <v>0</v>
      </c>
      <c r="Y1000" s="1260">
        <v>473</v>
      </c>
      <c r="Z1000" s="1261"/>
      <c r="AA1000" s="1262"/>
      <c r="AB1000" s="1263"/>
      <c r="AC1000" s="587">
        <f t="shared" si="139"/>
        <v>0</v>
      </c>
      <c r="AE1000" s="1260">
        <v>473</v>
      </c>
      <c r="AF1000" s="1261"/>
      <c r="AG1000" s="1262"/>
      <c r="AH1000" s="1263"/>
      <c r="AI1000" s="587">
        <f t="shared" si="140"/>
        <v>0</v>
      </c>
      <c r="AK1000" s="1260">
        <v>473</v>
      </c>
      <c r="AL1000" s="1261"/>
      <c r="AM1000" s="1262"/>
      <c r="AN1000" s="1263"/>
      <c r="AO1000" s="587">
        <f t="shared" si="141"/>
        <v>0</v>
      </c>
      <c r="AQ1000" s="1260">
        <v>473</v>
      </c>
      <c r="AR1000" s="1261"/>
      <c r="AS1000" s="1262"/>
      <c r="AT1000" s="1263"/>
      <c r="AU1000" s="587">
        <f t="shared" si="142"/>
        <v>0</v>
      </c>
      <c r="AW1000" s="1260">
        <v>473</v>
      </c>
      <c r="AX1000" s="1261"/>
      <c r="AY1000" s="1262"/>
      <c r="AZ1000" s="1263"/>
      <c r="BA1000" s="587">
        <f t="shared" si="143"/>
        <v>0</v>
      </c>
    </row>
    <row r="1001" spans="1:53" s="17" customFormat="1" ht="16.75" customHeight="1" outlineLevel="2">
      <c r="A1001" s="1260">
        <v>474</v>
      </c>
      <c r="B1001" s="1261"/>
      <c r="C1001" s="1262"/>
      <c r="D1001" s="1263"/>
      <c r="E1001" s="587">
        <f t="shared" si="135"/>
        <v>0</v>
      </c>
      <c r="G1001" s="1260">
        <v>474</v>
      </c>
      <c r="H1001" s="1261"/>
      <c r="I1001" s="1262"/>
      <c r="J1001" s="1263"/>
      <c r="K1001" s="587">
        <f t="shared" si="136"/>
        <v>0</v>
      </c>
      <c r="M1001" s="1260">
        <v>474</v>
      </c>
      <c r="N1001" s="1261"/>
      <c r="O1001" s="1262"/>
      <c r="P1001" s="1263"/>
      <c r="Q1001" s="587">
        <f t="shared" si="137"/>
        <v>0</v>
      </c>
      <c r="S1001" s="1260">
        <v>474</v>
      </c>
      <c r="T1001" s="1261"/>
      <c r="U1001" s="1262"/>
      <c r="V1001" s="1263"/>
      <c r="W1001" s="587">
        <f t="shared" si="138"/>
        <v>0</v>
      </c>
      <c r="Y1001" s="1260">
        <v>474</v>
      </c>
      <c r="Z1001" s="1261"/>
      <c r="AA1001" s="1262"/>
      <c r="AB1001" s="1263"/>
      <c r="AC1001" s="587">
        <f t="shared" si="139"/>
        <v>0</v>
      </c>
      <c r="AE1001" s="1260">
        <v>474</v>
      </c>
      <c r="AF1001" s="1261"/>
      <c r="AG1001" s="1262"/>
      <c r="AH1001" s="1263"/>
      <c r="AI1001" s="587">
        <f t="shared" si="140"/>
        <v>0</v>
      </c>
      <c r="AK1001" s="1260">
        <v>474</v>
      </c>
      <c r="AL1001" s="1261"/>
      <c r="AM1001" s="1262"/>
      <c r="AN1001" s="1263"/>
      <c r="AO1001" s="587">
        <f t="shared" si="141"/>
        <v>0</v>
      </c>
      <c r="AQ1001" s="1260">
        <v>474</v>
      </c>
      <c r="AR1001" s="1261"/>
      <c r="AS1001" s="1262"/>
      <c r="AT1001" s="1263"/>
      <c r="AU1001" s="587">
        <f t="shared" si="142"/>
        <v>0</v>
      </c>
      <c r="AW1001" s="1260">
        <v>474</v>
      </c>
      <c r="AX1001" s="1261"/>
      <c r="AY1001" s="1262"/>
      <c r="AZ1001" s="1263"/>
      <c r="BA1001" s="587">
        <f t="shared" si="143"/>
        <v>0</v>
      </c>
    </row>
    <row r="1002" spans="1:53" s="17" customFormat="1" ht="16.75" customHeight="1" outlineLevel="2">
      <c r="A1002" s="1260">
        <v>475</v>
      </c>
      <c r="B1002" s="1261"/>
      <c r="C1002" s="1262"/>
      <c r="D1002" s="1263"/>
      <c r="E1002" s="587">
        <f t="shared" si="135"/>
        <v>0</v>
      </c>
      <c r="G1002" s="1260">
        <v>475</v>
      </c>
      <c r="H1002" s="1261"/>
      <c r="I1002" s="1262"/>
      <c r="J1002" s="1263"/>
      <c r="K1002" s="587">
        <f t="shared" si="136"/>
        <v>0</v>
      </c>
      <c r="M1002" s="1260">
        <v>475</v>
      </c>
      <c r="N1002" s="1261"/>
      <c r="O1002" s="1262"/>
      <c r="P1002" s="1263"/>
      <c r="Q1002" s="587">
        <f t="shared" si="137"/>
        <v>0</v>
      </c>
      <c r="S1002" s="1260">
        <v>475</v>
      </c>
      <c r="T1002" s="1261"/>
      <c r="U1002" s="1262"/>
      <c r="V1002" s="1263"/>
      <c r="W1002" s="587">
        <f t="shared" si="138"/>
        <v>0</v>
      </c>
      <c r="Y1002" s="1260">
        <v>475</v>
      </c>
      <c r="Z1002" s="1261"/>
      <c r="AA1002" s="1262"/>
      <c r="AB1002" s="1263"/>
      <c r="AC1002" s="587">
        <f t="shared" si="139"/>
        <v>0</v>
      </c>
      <c r="AE1002" s="1260">
        <v>475</v>
      </c>
      <c r="AF1002" s="1261"/>
      <c r="AG1002" s="1262"/>
      <c r="AH1002" s="1263"/>
      <c r="AI1002" s="587">
        <f t="shared" si="140"/>
        <v>0</v>
      </c>
      <c r="AK1002" s="1260">
        <v>475</v>
      </c>
      <c r="AL1002" s="1261"/>
      <c r="AM1002" s="1262"/>
      <c r="AN1002" s="1263"/>
      <c r="AO1002" s="587">
        <f t="shared" si="141"/>
        <v>0</v>
      </c>
      <c r="AQ1002" s="1260">
        <v>475</v>
      </c>
      <c r="AR1002" s="1261"/>
      <c r="AS1002" s="1262"/>
      <c r="AT1002" s="1263"/>
      <c r="AU1002" s="587">
        <f t="shared" si="142"/>
        <v>0</v>
      </c>
      <c r="AW1002" s="1260">
        <v>475</v>
      </c>
      <c r="AX1002" s="1261"/>
      <c r="AY1002" s="1262"/>
      <c r="AZ1002" s="1263"/>
      <c r="BA1002" s="587">
        <f t="shared" si="143"/>
        <v>0</v>
      </c>
    </row>
    <row r="1003" spans="1:53" s="17" customFormat="1" ht="16.75" customHeight="1" outlineLevel="2">
      <c r="A1003" s="1260">
        <v>476</v>
      </c>
      <c r="B1003" s="1261"/>
      <c r="C1003" s="1262"/>
      <c r="D1003" s="1263"/>
      <c r="E1003" s="587">
        <f t="shared" si="135"/>
        <v>0</v>
      </c>
      <c r="G1003" s="1260">
        <v>476</v>
      </c>
      <c r="H1003" s="1261"/>
      <c r="I1003" s="1262"/>
      <c r="J1003" s="1263"/>
      <c r="K1003" s="587">
        <f t="shared" si="136"/>
        <v>0</v>
      </c>
      <c r="M1003" s="1260">
        <v>476</v>
      </c>
      <c r="N1003" s="1261"/>
      <c r="O1003" s="1262"/>
      <c r="P1003" s="1263"/>
      <c r="Q1003" s="587">
        <f t="shared" si="137"/>
        <v>0</v>
      </c>
      <c r="S1003" s="1260">
        <v>476</v>
      </c>
      <c r="T1003" s="1261"/>
      <c r="U1003" s="1262"/>
      <c r="V1003" s="1263"/>
      <c r="W1003" s="587">
        <f t="shared" si="138"/>
        <v>0</v>
      </c>
      <c r="Y1003" s="1260">
        <v>476</v>
      </c>
      <c r="Z1003" s="1261"/>
      <c r="AA1003" s="1262"/>
      <c r="AB1003" s="1263"/>
      <c r="AC1003" s="587">
        <f t="shared" si="139"/>
        <v>0</v>
      </c>
      <c r="AE1003" s="1260">
        <v>476</v>
      </c>
      <c r="AF1003" s="1261"/>
      <c r="AG1003" s="1262"/>
      <c r="AH1003" s="1263"/>
      <c r="AI1003" s="587">
        <f t="shared" si="140"/>
        <v>0</v>
      </c>
      <c r="AK1003" s="1260">
        <v>476</v>
      </c>
      <c r="AL1003" s="1261"/>
      <c r="AM1003" s="1262"/>
      <c r="AN1003" s="1263"/>
      <c r="AO1003" s="587">
        <f t="shared" si="141"/>
        <v>0</v>
      </c>
      <c r="AQ1003" s="1260">
        <v>476</v>
      </c>
      <c r="AR1003" s="1261"/>
      <c r="AS1003" s="1262"/>
      <c r="AT1003" s="1263"/>
      <c r="AU1003" s="587">
        <f t="shared" si="142"/>
        <v>0</v>
      </c>
      <c r="AW1003" s="1260">
        <v>476</v>
      </c>
      <c r="AX1003" s="1261"/>
      <c r="AY1003" s="1262"/>
      <c r="AZ1003" s="1263"/>
      <c r="BA1003" s="587">
        <f t="shared" si="143"/>
        <v>0</v>
      </c>
    </row>
    <row r="1004" spans="1:53" s="17" customFormat="1" ht="16.75" customHeight="1" outlineLevel="2">
      <c r="A1004" s="1260">
        <v>477</v>
      </c>
      <c r="B1004" s="1261"/>
      <c r="C1004" s="1262"/>
      <c r="D1004" s="1263"/>
      <c r="E1004" s="587">
        <f t="shared" si="135"/>
        <v>0</v>
      </c>
      <c r="G1004" s="1260">
        <v>477</v>
      </c>
      <c r="H1004" s="1261"/>
      <c r="I1004" s="1262"/>
      <c r="J1004" s="1263"/>
      <c r="K1004" s="587">
        <f t="shared" si="136"/>
        <v>0</v>
      </c>
      <c r="M1004" s="1260">
        <v>477</v>
      </c>
      <c r="N1004" s="1261"/>
      <c r="O1004" s="1262"/>
      <c r="P1004" s="1263"/>
      <c r="Q1004" s="587">
        <f t="shared" si="137"/>
        <v>0</v>
      </c>
      <c r="S1004" s="1260">
        <v>477</v>
      </c>
      <c r="T1004" s="1261"/>
      <c r="U1004" s="1262"/>
      <c r="V1004" s="1263"/>
      <c r="W1004" s="587">
        <f t="shared" si="138"/>
        <v>0</v>
      </c>
      <c r="Y1004" s="1260">
        <v>477</v>
      </c>
      <c r="Z1004" s="1261"/>
      <c r="AA1004" s="1262"/>
      <c r="AB1004" s="1263"/>
      <c r="AC1004" s="587">
        <f t="shared" si="139"/>
        <v>0</v>
      </c>
      <c r="AE1004" s="1260">
        <v>477</v>
      </c>
      <c r="AF1004" s="1261"/>
      <c r="AG1004" s="1262"/>
      <c r="AH1004" s="1263"/>
      <c r="AI1004" s="587">
        <f t="shared" si="140"/>
        <v>0</v>
      </c>
      <c r="AK1004" s="1260">
        <v>477</v>
      </c>
      <c r="AL1004" s="1261"/>
      <c r="AM1004" s="1262"/>
      <c r="AN1004" s="1263"/>
      <c r="AO1004" s="587">
        <f t="shared" si="141"/>
        <v>0</v>
      </c>
      <c r="AQ1004" s="1260">
        <v>477</v>
      </c>
      <c r="AR1004" s="1261"/>
      <c r="AS1004" s="1262"/>
      <c r="AT1004" s="1263"/>
      <c r="AU1004" s="587">
        <f t="shared" si="142"/>
        <v>0</v>
      </c>
      <c r="AW1004" s="1260">
        <v>477</v>
      </c>
      <c r="AX1004" s="1261"/>
      <c r="AY1004" s="1262"/>
      <c r="AZ1004" s="1263"/>
      <c r="BA1004" s="587">
        <f t="shared" si="143"/>
        <v>0</v>
      </c>
    </row>
    <row r="1005" spans="1:53" s="17" customFormat="1" ht="16.75" customHeight="1" outlineLevel="2">
      <c r="A1005" s="1260">
        <v>478</v>
      </c>
      <c r="B1005" s="1261"/>
      <c r="C1005" s="1262"/>
      <c r="D1005" s="1263"/>
      <c r="E1005" s="587">
        <f t="shared" si="135"/>
        <v>0</v>
      </c>
      <c r="G1005" s="1260">
        <v>478</v>
      </c>
      <c r="H1005" s="1261"/>
      <c r="I1005" s="1262"/>
      <c r="J1005" s="1263"/>
      <c r="K1005" s="587">
        <f t="shared" si="136"/>
        <v>0</v>
      </c>
      <c r="M1005" s="1260">
        <v>478</v>
      </c>
      <c r="N1005" s="1261"/>
      <c r="O1005" s="1262"/>
      <c r="P1005" s="1263"/>
      <c r="Q1005" s="587">
        <f t="shared" si="137"/>
        <v>0</v>
      </c>
      <c r="S1005" s="1260">
        <v>478</v>
      </c>
      <c r="T1005" s="1261"/>
      <c r="U1005" s="1262"/>
      <c r="V1005" s="1263"/>
      <c r="W1005" s="587">
        <f t="shared" si="138"/>
        <v>0</v>
      </c>
      <c r="Y1005" s="1260">
        <v>478</v>
      </c>
      <c r="Z1005" s="1261"/>
      <c r="AA1005" s="1262"/>
      <c r="AB1005" s="1263"/>
      <c r="AC1005" s="587">
        <f t="shared" si="139"/>
        <v>0</v>
      </c>
      <c r="AE1005" s="1260">
        <v>478</v>
      </c>
      <c r="AF1005" s="1261"/>
      <c r="AG1005" s="1262"/>
      <c r="AH1005" s="1263"/>
      <c r="AI1005" s="587">
        <f t="shared" si="140"/>
        <v>0</v>
      </c>
      <c r="AK1005" s="1260">
        <v>478</v>
      </c>
      <c r="AL1005" s="1261"/>
      <c r="AM1005" s="1262"/>
      <c r="AN1005" s="1263"/>
      <c r="AO1005" s="587">
        <f t="shared" si="141"/>
        <v>0</v>
      </c>
      <c r="AQ1005" s="1260">
        <v>478</v>
      </c>
      <c r="AR1005" s="1261"/>
      <c r="AS1005" s="1262"/>
      <c r="AT1005" s="1263"/>
      <c r="AU1005" s="587">
        <f t="shared" si="142"/>
        <v>0</v>
      </c>
      <c r="AW1005" s="1260">
        <v>478</v>
      </c>
      <c r="AX1005" s="1261"/>
      <c r="AY1005" s="1262"/>
      <c r="AZ1005" s="1263"/>
      <c r="BA1005" s="587">
        <f t="shared" si="143"/>
        <v>0</v>
      </c>
    </row>
    <row r="1006" spans="1:53" s="17" customFormat="1" ht="16.75" customHeight="1" outlineLevel="2">
      <c r="A1006" s="1260">
        <v>479</v>
      </c>
      <c r="B1006" s="1261"/>
      <c r="C1006" s="1262"/>
      <c r="D1006" s="1263"/>
      <c r="E1006" s="587">
        <f t="shared" si="135"/>
        <v>0</v>
      </c>
      <c r="G1006" s="1260">
        <v>479</v>
      </c>
      <c r="H1006" s="1261"/>
      <c r="I1006" s="1262"/>
      <c r="J1006" s="1263"/>
      <c r="K1006" s="587">
        <f t="shared" si="136"/>
        <v>0</v>
      </c>
      <c r="M1006" s="1260">
        <v>479</v>
      </c>
      <c r="N1006" s="1261"/>
      <c r="O1006" s="1262"/>
      <c r="P1006" s="1263"/>
      <c r="Q1006" s="587">
        <f t="shared" si="137"/>
        <v>0</v>
      </c>
      <c r="S1006" s="1260">
        <v>479</v>
      </c>
      <c r="T1006" s="1261"/>
      <c r="U1006" s="1262"/>
      <c r="V1006" s="1263"/>
      <c r="W1006" s="587">
        <f t="shared" si="138"/>
        <v>0</v>
      </c>
      <c r="Y1006" s="1260">
        <v>479</v>
      </c>
      <c r="Z1006" s="1261"/>
      <c r="AA1006" s="1262"/>
      <c r="AB1006" s="1263"/>
      <c r="AC1006" s="587">
        <f t="shared" si="139"/>
        <v>0</v>
      </c>
      <c r="AE1006" s="1260">
        <v>479</v>
      </c>
      <c r="AF1006" s="1261"/>
      <c r="AG1006" s="1262"/>
      <c r="AH1006" s="1263"/>
      <c r="AI1006" s="587">
        <f t="shared" si="140"/>
        <v>0</v>
      </c>
      <c r="AK1006" s="1260">
        <v>479</v>
      </c>
      <c r="AL1006" s="1261"/>
      <c r="AM1006" s="1262"/>
      <c r="AN1006" s="1263"/>
      <c r="AO1006" s="587">
        <f t="shared" si="141"/>
        <v>0</v>
      </c>
      <c r="AQ1006" s="1260">
        <v>479</v>
      </c>
      <c r="AR1006" s="1261"/>
      <c r="AS1006" s="1262"/>
      <c r="AT1006" s="1263"/>
      <c r="AU1006" s="587">
        <f t="shared" si="142"/>
        <v>0</v>
      </c>
      <c r="AW1006" s="1260">
        <v>479</v>
      </c>
      <c r="AX1006" s="1261"/>
      <c r="AY1006" s="1262"/>
      <c r="AZ1006" s="1263"/>
      <c r="BA1006" s="587">
        <f t="shared" si="143"/>
        <v>0</v>
      </c>
    </row>
    <row r="1007" spans="1:53" s="17" customFormat="1" ht="16.75" customHeight="1" outlineLevel="2">
      <c r="A1007" s="1260">
        <v>480</v>
      </c>
      <c r="B1007" s="1261"/>
      <c r="C1007" s="1262"/>
      <c r="D1007" s="1263"/>
      <c r="E1007" s="587">
        <f t="shared" si="135"/>
        <v>0</v>
      </c>
      <c r="G1007" s="1260">
        <v>480</v>
      </c>
      <c r="H1007" s="1261"/>
      <c r="I1007" s="1262"/>
      <c r="J1007" s="1263"/>
      <c r="K1007" s="587">
        <f t="shared" si="136"/>
        <v>0</v>
      </c>
      <c r="M1007" s="1260">
        <v>480</v>
      </c>
      <c r="N1007" s="1261"/>
      <c r="O1007" s="1262"/>
      <c r="P1007" s="1263"/>
      <c r="Q1007" s="587">
        <f t="shared" si="137"/>
        <v>0</v>
      </c>
      <c r="S1007" s="1260">
        <v>480</v>
      </c>
      <c r="T1007" s="1261"/>
      <c r="U1007" s="1262"/>
      <c r="V1007" s="1263"/>
      <c r="W1007" s="587">
        <f t="shared" si="138"/>
        <v>0</v>
      </c>
      <c r="Y1007" s="1260">
        <v>480</v>
      </c>
      <c r="Z1007" s="1261"/>
      <c r="AA1007" s="1262"/>
      <c r="AB1007" s="1263"/>
      <c r="AC1007" s="587">
        <f t="shared" si="139"/>
        <v>0</v>
      </c>
      <c r="AE1007" s="1260">
        <v>480</v>
      </c>
      <c r="AF1007" s="1261"/>
      <c r="AG1007" s="1262"/>
      <c r="AH1007" s="1263"/>
      <c r="AI1007" s="587">
        <f t="shared" si="140"/>
        <v>0</v>
      </c>
      <c r="AK1007" s="1260">
        <v>480</v>
      </c>
      <c r="AL1007" s="1261"/>
      <c r="AM1007" s="1262"/>
      <c r="AN1007" s="1263"/>
      <c r="AO1007" s="587">
        <f t="shared" si="141"/>
        <v>0</v>
      </c>
      <c r="AQ1007" s="1260">
        <v>480</v>
      </c>
      <c r="AR1007" s="1261"/>
      <c r="AS1007" s="1262"/>
      <c r="AT1007" s="1263"/>
      <c r="AU1007" s="587">
        <f t="shared" si="142"/>
        <v>0</v>
      </c>
      <c r="AW1007" s="1260">
        <v>480</v>
      </c>
      <c r="AX1007" s="1261"/>
      <c r="AY1007" s="1262"/>
      <c r="AZ1007" s="1263"/>
      <c r="BA1007" s="587">
        <f t="shared" si="143"/>
        <v>0</v>
      </c>
    </row>
    <row r="1008" spans="1:53" s="17" customFormat="1" ht="16.75" customHeight="1" outlineLevel="2">
      <c r="A1008" s="1260">
        <v>481</v>
      </c>
      <c r="B1008" s="1261"/>
      <c r="C1008" s="1262"/>
      <c r="D1008" s="1263"/>
      <c r="E1008" s="587">
        <f t="shared" si="135"/>
        <v>0</v>
      </c>
      <c r="G1008" s="1260">
        <v>481</v>
      </c>
      <c r="H1008" s="1261"/>
      <c r="I1008" s="1262"/>
      <c r="J1008" s="1263"/>
      <c r="K1008" s="587">
        <f t="shared" si="136"/>
        <v>0</v>
      </c>
      <c r="M1008" s="1260">
        <v>481</v>
      </c>
      <c r="N1008" s="1261"/>
      <c r="O1008" s="1262"/>
      <c r="P1008" s="1263"/>
      <c r="Q1008" s="587">
        <f t="shared" si="137"/>
        <v>0</v>
      </c>
      <c r="S1008" s="1260">
        <v>481</v>
      </c>
      <c r="T1008" s="1261"/>
      <c r="U1008" s="1262"/>
      <c r="V1008" s="1263"/>
      <c r="W1008" s="587">
        <f t="shared" si="138"/>
        <v>0</v>
      </c>
      <c r="Y1008" s="1260">
        <v>481</v>
      </c>
      <c r="Z1008" s="1261"/>
      <c r="AA1008" s="1262"/>
      <c r="AB1008" s="1263"/>
      <c r="AC1008" s="587">
        <f t="shared" si="139"/>
        <v>0</v>
      </c>
      <c r="AE1008" s="1260">
        <v>481</v>
      </c>
      <c r="AF1008" s="1261"/>
      <c r="AG1008" s="1262"/>
      <c r="AH1008" s="1263"/>
      <c r="AI1008" s="587">
        <f t="shared" si="140"/>
        <v>0</v>
      </c>
      <c r="AK1008" s="1260">
        <v>481</v>
      </c>
      <c r="AL1008" s="1261"/>
      <c r="AM1008" s="1262"/>
      <c r="AN1008" s="1263"/>
      <c r="AO1008" s="587">
        <f t="shared" si="141"/>
        <v>0</v>
      </c>
      <c r="AQ1008" s="1260">
        <v>481</v>
      </c>
      <c r="AR1008" s="1261"/>
      <c r="AS1008" s="1262"/>
      <c r="AT1008" s="1263"/>
      <c r="AU1008" s="587">
        <f t="shared" si="142"/>
        <v>0</v>
      </c>
      <c r="AW1008" s="1260">
        <v>481</v>
      </c>
      <c r="AX1008" s="1261"/>
      <c r="AY1008" s="1262"/>
      <c r="AZ1008" s="1263"/>
      <c r="BA1008" s="587">
        <f t="shared" si="143"/>
        <v>0</v>
      </c>
    </row>
    <row r="1009" spans="1:53" s="17" customFormat="1" ht="16.75" customHeight="1" outlineLevel="2">
      <c r="A1009" s="1260">
        <v>482</v>
      </c>
      <c r="B1009" s="1261"/>
      <c r="C1009" s="1262"/>
      <c r="D1009" s="1263"/>
      <c r="E1009" s="587">
        <f t="shared" si="135"/>
        <v>0</v>
      </c>
      <c r="G1009" s="1260">
        <v>482</v>
      </c>
      <c r="H1009" s="1261"/>
      <c r="I1009" s="1262"/>
      <c r="J1009" s="1263"/>
      <c r="K1009" s="587">
        <f t="shared" si="136"/>
        <v>0</v>
      </c>
      <c r="M1009" s="1260">
        <v>482</v>
      </c>
      <c r="N1009" s="1261"/>
      <c r="O1009" s="1262"/>
      <c r="P1009" s="1263"/>
      <c r="Q1009" s="587">
        <f t="shared" si="137"/>
        <v>0</v>
      </c>
      <c r="S1009" s="1260">
        <v>482</v>
      </c>
      <c r="T1009" s="1261"/>
      <c r="U1009" s="1262"/>
      <c r="V1009" s="1263"/>
      <c r="W1009" s="587">
        <f t="shared" si="138"/>
        <v>0</v>
      </c>
      <c r="Y1009" s="1260">
        <v>482</v>
      </c>
      <c r="Z1009" s="1261"/>
      <c r="AA1009" s="1262"/>
      <c r="AB1009" s="1263"/>
      <c r="AC1009" s="587">
        <f t="shared" si="139"/>
        <v>0</v>
      </c>
      <c r="AE1009" s="1260">
        <v>482</v>
      </c>
      <c r="AF1009" s="1261"/>
      <c r="AG1009" s="1262"/>
      <c r="AH1009" s="1263"/>
      <c r="AI1009" s="587">
        <f t="shared" si="140"/>
        <v>0</v>
      </c>
      <c r="AK1009" s="1260">
        <v>482</v>
      </c>
      <c r="AL1009" s="1261"/>
      <c r="AM1009" s="1262"/>
      <c r="AN1009" s="1263"/>
      <c r="AO1009" s="587">
        <f t="shared" si="141"/>
        <v>0</v>
      </c>
      <c r="AQ1009" s="1260">
        <v>482</v>
      </c>
      <c r="AR1009" s="1261"/>
      <c r="AS1009" s="1262"/>
      <c r="AT1009" s="1263"/>
      <c r="AU1009" s="587">
        <f t="shared" si="142"/>
        <v>0</v>
      </c>
      <c r="AW1009" s="1260">
        <v>482</v>
      </c>
      <c r="AX1009" s="1261"/>
      <c r="AY1009" s="1262"/>
      <c r="AZ1009" s="1263"/>
      <c r="BA1009" s="587">
        <f t="shared" si="143"/>
        <v>0</v>
      </c>
    </row>
    <row r="1010" spans="1:53" s="17" customFormat="1" ht="16.75" customHeight="1" outlineLevel="2">
      <c r="A1010" s="1260">
        <v>483</v>
      </c>
      <c r="B1010" s="1261"/>
      <c r="C1010" s="1262"/>
      <c r="D1010" s="1263"/>
      <c r="E1010" s="587">
        <f t="shared" si="135"/>
        <v>0</v>
      </c>
      <c r="G1010" s="1260">
        <v>483</v>
      </c>
      <c r="H1010" s="1261"/>
      <c r="I1010" s="1262"/>
      <c r="J1010" s="1263"/>
      <c r="K1010" s="587">
        <f t="shared" si="136"/>
        <v>0</v>
      </c>
      <c r="M1010" s="1260">
        <v>483</v>
      </c>
      <c r="N1010" s="1261"/>
      <c r="O1010" s="1262"/>
      <c r="P1010" s="1263"/>
      <c r="Q1010" s="587">
        <f t="shared" si="137"/>
        <v>0</v>
      </c>
      <c r="S1010" s="1260">
        <v>483</v>
      </c>
      <c r="T1010" s="1261"/>
      <c r="U1010" s="1262"/>
      <c r="V1010" s="1263"/>
      <c r="W1010" s="587">
        <f t="shared" si="138"/>
        <v>0</v>
      </c>
      <c r="Y1010" s="1260">
        <v>483</v>
      </c>
      <c r="Z1010" s="1261"/>
      <c r="AA1010" s="1262"/>
      <c r="AB1010" s="1263"/>
      <c r="AC1010" s="587">
        <f t="shared" si="139"/>
        <v>0</v>
      </c>
      <c r="AE1010" s="1260">
        <v>483</v>
      </c>
      <c r="AF1010" s="1261"/>
      <c r="AG1010" s="1262"/>
      <c r="AH1010" s="1263"/>
      <c r="AI1010" s="587">
        <f t="shared" si="140"/>
        <v>0</v>
      </c>
      <c r="AK1010" s="1260">
        <v>483</v>
      </c>
      <c r="AL1010" s="1261"/>
      <c r="AM1010" s="1262"/>
      <c r="AN1010" s="1263"/>
      <c r="AO1010" s="587">
        <f t="shared" si="141"/>
        <v>0</v>
      </c>
      <c r="AQ1010" s="1260">
        <v>483</v>
      </c>
      <c r="AR1010" s="1261"/>
      <c r="AS1010" s="1262"/>
      <c r="AT1010" s="1263"/>
      <c r="AU1010" s="587">
        <f t="shared" si="142"/>
        <v>0</v>
      </c>
      <c r="AW1010" s="1260">
        <v>483</v>
      </c>
      <c r="AX1010" s="1261"/>
      <c r="AY1010" s="1262"/>
      <c r="AZ1010" s="1263"/>
      <c r="BA1010" s="587">
        <f t="shared" si="143"/>
        <v>0</v>
      </c>
    </row>
    <row r="1011" spans="1:53" s="17" customFormat="1" ht="16.75" customHeight="1" outlineLevel="2">
      <c r="A1011" s="1260">
        <v>484</v>
      </c>
      <c r="B1011" s="1261"/>
      <c r="C1011" s="1262"/>
      <c r="D1011" s="1263"/>
      <c r="E1011" s="587">
        <f t="shared" si="135"/>
        <v>0</v>
      </c>
      <c r="G1011" s="1260">
        <v>484</v>
      </c>
      <c r="H1011" s="1261"/>
      <c r="I1011" s="1262"/>
      <c r="J1011" s="1263"/>
      <c r="K1011" s="587">
        <f t="shared" si="136"/>
        <v>0</v>
      </c>
      <c r="M1011" s="1260">
        <v>484</v>
      </c>
      <c r="N1011" s="1261"/>
      <c r="O1011" s="1262"/>
      <c r="P1011" s="1263"/>
      <c r="Q1011" s="587">
        <f t="shared" si="137"/>
        <v>0</v>
      </c>
      <c r="S1011" s="1260">
        <v>484</v>
      </c>
      <c r="T1011" s="1261"/>
      <c r="U1011" s="1262"/>
      <c r="V1011" s="1263"/>
      <c r="W1011" s="587">
        <f t="shared" si="138"/>
        <v>0</v>
      </c>
      <c r="Y1011" s="1260">
        <v>484</v>
      </c>
      <c r="Z1011" s="1261"/>
      <c r="AA1011" s="1262"/>
      <c r="AB1011" s="1263"/>
      <c r="AC1011" s="587">
        <f t="shared" si="139"/>
        <v>0</v>
      </c>
      <c r="AE1011" s="1260">
        <v>484</v>
      </c>
      <c r="AF1011" s="1261"/>
      <c r="AG1011" s="1262"/>
      <c r="AH1011" s="1263"/>
      <c r="AI1011" s="587">
        <f t="shared" si="140"/>
        <v>0</v>
      </c>
      <c r="AK1011" s="1260">
        <v>484</v>
      </c>
      <c r="AL1011" s="1261"/>
      <c r="AM1011" s="1262"/>
      <c r="AN1011" s="1263"/>
      <c r="AO1011" s="587">
        <f t="shared" si="141"/>
        <v>0</v>
      </c>
      <c r="AQ1011" s="1260">
        <v>484</v>
      </c>
      <c r="AR1011" s="1261"/>
      <c r="AS1011" s="1262"/>
      <c r="AT1011" s="1263"/>
      <c r="AU1011" s="587">
        <f t="shared" si="142"/>
        <v>0</v>
      </c>
      <c r="AW1011" s="1260">
        <v>484</v>
      </c>
      <c r="AX1011" s="1261"/>
      <c r="AY1011" s="1262"/>
      <c r="AZ1011" s="1263"/>
      <c r="BA1011" s="587">
        <f t="shared" si="143"/>
        <v>0</v>
      </c>
    </row>
    <row r="1012" spans="1:53" s="17" customFormat="1" ht="16.75" customHeight="1" outlineLevel="2">
      <c r="A1012" s="1260">
        <v>485</v>
      </c>
      <c r="B1012" s="1261"/>
      <c r="C1012" s="1262"/>
      <c r="D1012" s="1263"/>
      <c r="E1012" s="587">
        <f t="shared" si="135"/>
        <v>0</v>
      </c>
      <c r="G1012" s="1260">
        <v>485</v>
      </c>
      <c r="H1012" s="1261"/>
      <c r="I1012" s="1262"/>
      <c r="J1012" s="1263"/>
      <c r="K1012" s="587">
        <f t="shared" si="136"/>
        <v>0</v>
      </c>
      <c r="M1012" s="1260">
        <v>485</v>
      </c>
      <c r="N1012" s="1261"/>
      <c r="O1012" s="1262"/>
      <c r="P1012" s="1263"/>
      <c r="Q1012" s="587">
        <f t="shared" si="137"/>
        <v>0</v>
      </c>
      <c r="S1012" s="1260">
        <v>485</v>
      </c>
      <c r="T1012" s="1261"/>
      <c r="U1012" s="1262"/>
      <c r="V1012" s="1263"/>
      <c r="W1012" s="587">
        <f t="shared" si="138"/>
        <v>0</v>
      </c>
      <c r="Y1012" s="1260">
        <v>485</v>
      </c>
      <c r="Z1012" s="1261"/>
      <c r="AA1012" s="1262"/>
      <c r="AB1012" s="1263"/>
      <c r="AC1012" s="587">
        <f t="shared" si="139"/>
        <v>0</v>
      </c>
      <c r="AE1012" s="1260">
        <v>485</v>
      </c>
      <c r="AF1012" s="1261"/>
      <c r="AG1012" s="1262"/>
      <c r="AH1012" s="1263"/>
      <c r="AI1012" s="587">
        <f t="shared" si="140"/>
        <v>0</v>
      </c>
      <c r="AK1012" s="1260">
        <v>485</v>
      </c>
      <c r="AL1012" s="1261"/>
      <c r="AM1012" s="1262"/>
      <c r="AN1012" s="1263"/>
      <c r="AO1012" s="587">
        <f t="shared" si="141"/>
        <v>0</v>
      </c>
      <c r="AQ1012" s="1260">
        <v>485</v>
      </c>
      <c r="AR1012" s="1261"/>
      <c r="AS1012" s="1262"/>
      <c r="AT1012" s="1263"/>
      <c r="AU1012" s="587">
        <f t="shared" si="142"/>
        <v>0</v>
      </c>
      <c r="AW1012" s="1260">
        <v>485</v>
      </c>
      <c r="AX1012" s="1261"/>
      <c r="AY1012" s="1262"/>
      <c r="AZ1012" s="1263"/>
      <c r="BA1012" s="587">
        <f t="shared" si="143"/>
        <v>0</v>
      </c>
    </row>
    <row r="1013" spans="1:53" s="17" customFormat="1" ht="16.75" customHeight="1" outlineLevel="2">
      <c r="A1013" s="1260">
        <v>486</v>
      </c>
      <c r="B1013" s="1261"/>
      <c r="C1013" s="1262"/>
      <c r="D1013" s="1263"/>
      <c r="E1013" s="587">
        <f t="shared" si="135"/>
        <v>0</v>
      </c>
      <c r="G1013" s="1260">
        <v>486</v>
      </c>
      <c r="H1013" s="1261"/>
      <c r="I1013" s="1262"/>
      <c r="J1013" s="1263"/>
      <c r="K1013" s="587">
        <f t="shared" si="136"/>
        <v>0</v>
      </c>
      <c r="M1013" s="1260">
        <v>486</v>
      </c>
      <c r="N1013" s="1261"/>
      <c r="O1013" s="1262"/>
      <c r="P1013" s="1263"/>
      <c r="Q1013" s="587">
        <f t="shared" si="137"/>
        <v>0</v>
      </c>
      <c r="S1013" s="1260">
        <v>486</v>
      </c>
      <c r="T1013" s="1261"/>
      <c r="U1013" s="1262"/>
      <c r="V1013" s="1263"/>
      <c r="W1013" s="587">
        <f t="shared" si="138"/>
        <v>0</v>
      </c>
      <c r="Y1013" s="1260">
        <v>486</v>
      </c>
      <c r="Z1013" s="1261"/>
      <c r="AA1013" s="1262"/>
      <c r="AB1013" s="1263"/>
      <c r="AC1013" s="587">
        <f t="shared" si="139"/>
        <v>0</v>
      </c>
      <c r="AE1013" s="1260">
        <v>486</v>
      </c>
      <c r="AF1013" s="1261"/>
      <c r="AG1013" s="1262"/>
      <c r="AH1013" s="1263"/>
      <c r="AI1013" s="587">
        <f t="shared" si="140"/>
        <v>0</v>
      </c>
      <c r="AK1013" s="1260">
        <v>486</v>
      </c>
      <c r="AL1013" s="1261"/>
      <c r="AM1013" s="1262"/>
      <c r="AN1013" s="1263"/>
      <c r="AO1013" s="587">
        <f t="shared" si="141"/>
        <v>0</v>
      </c>
      <c r="AQ1013" s="1260">
        <v>486</v>
      </c>
      <c r="AR1013" s="1261"/>
      <c r="AS1013" s="1262"/>
      <c r="AT1013" s="1263"/>
      <c r="AU1013" s="587">
        <f t="shared" si="142"/>
        <v>0</v>
      </c>
      <c r="AW1013" s="1260">
        <v>486</v>
      </c>
      <c r="AX1013" s="1261"/>
      <c r="AY1013" s="1262"/>
      <c r="AZ1013" s="1263"/>
      <c r="BA1013" s="587">
        <f t="shared" si="143"/>
        <v>0</v>
      </c>
    </row>
    <row r="1014" spans="1:53" s="17" customFormat="1" ht="16.75" customHeight="1" outlineLevel="2">
      <c r="A1014" s="1260">
        <v>487</v>
      </c>
      <c r="B1014" s="1261"/>
      <c r="C1014" s="1262"/>
      <c r="D1014" s="1263"/>
      <c r="E1014" s="587">
        <f t="shared" si="135"/>
        <v>0</v>
      </c>
      <c r="G1014" s="1260">
        <v>487</v>
      </c>
      <c r="H1014" s="1261"/>
      <c r="I1014" s="1262"/>
      <c r="J1014" s="1263"/>
      <c r="K1014" s="587">
        <f t="shared" si="136"/>
        <v>0</v>
      </c>
      <c r="M1014" s="1260">
        <v>487</v>
      </c>
      <c r="N1014" s="1261"/>
      <c r="O1014" s="1262"/>
      <c r="P1014" s="1263"/>
      <c r="Q1014" s="587">
        <f t="shared" si="137"/>
        <v>0</v>
      </c>
      <c r="S1014" s="1260">
        <v>487</v>
      </c>
      <c r="T1014" s="1261"/>
      <c r="U1014" s="1262"/>
      <c r="V1014" s="1263"/>
      <c r="W1014" s="587">
        <f t="shared" si="138"/>
        <v>0</v>
      </c>
      <c r="Y1014" s="1260">
        <v>487</v>
      </c>
      <c r="Z1014" s="1261"/>
      <c r="AA1014" s="1262"/>
      <c r="AB1014" s="1263"/>
      <c r="AC1014" s="587">
        <f t="shared" si="139"/>
        <v>0</v>
      </c>
      <c r="AE1014" s="1260">
        <v>487</v>
      </c>
      <c r="AF1014" s="1261"/>
      <c r="AG1014" s="1262"/>
      <c r="AH1014" s="1263"/>
      <c r="AI1014" s="587">
        <f t="shared" si="140"/>
        <v>0</v>
      </c>
      <c r="AK1014" s="1260">
        <v>487</v>
      </c>
      <c r="AL1014" s="1261"/>
      <c r="AM1014" s="1262"/>
      <c r="AN1014" s="1263"/>
      <c r="AO1014" s="587">
        <f t="shared" si="141"/>
        <v>0</v>
      </c>
      <c r="AQ1014" s="1260">
        <v>487</v>
      </c>
      <c r="AR1014" s="1261"/>
      <c r="AS1014" s="1262"/>
      <c r="AT1014" s="1263"/>
      <c r="AU1014" s="587">
        <f t="shared" si="142"/>
        <v>0</v>
      </c>
      <c r="AW1014" s="1260">
        <v>487</v>
      </c>
      <c r="AX1014" s="1261"/>
      <c r="AY1014" s="1262"/>
      <c r="AZ1014" s="1263"/>
      <c r="BA1014" s="587">
        <f t="shared" si="143"/>
        <v>0</v>
      </c>
    </row>
    <row r="1015" spans="1:53" s="17" customFormat="1" ht="16.75" customHeight="1" outlineLevel="2">
      <c r="A1015" s="1260">
        <v>488</v>
      </c>
      <c r="B1015" s="1261"/>
      <c r="C1015" s="1262"/>
      <c r="D1015" s="1263"/>
      <c r="E1015" s="587">
        <f t="shared" si="135"/>
        <v>0</v>
      </c>
      <c r="G1015" s="1260">
        <v>488</v>
      </c>
      <c r="H1015" s="1261"/>
      <c r="I1015" s="1262"/>
      <c r="J1015" s="1263"/>
      <c r="K1015" s="587">
        <f t="shared" si="136"/>
        <v>0</v>
      </c>
      <c r="M1015" s="1260">
        <v>488</v>
      </c>
      <c r="N1015" s="1261"/>
      <c r="O1015" s="1262"/>
      <c r="P1015" s="1263"/>
      <c r="Q1015" s="587">
        <f t="shared" si="137"/>
        <v>0</v>
      </c>
      <c r="S1015" s="1260">
        <v>488</v>
      </c>
      <c r="T1015" s="1261"/>
      <c r="U1015" s="1262"/>
      <c r="V1015" s="1263"/>
      <c r="W1015" s="587">
        <f t="shared" si="138"/>
        <v>0</v>
      </c>
      <c r="Y1015" s="1260">
        <v>488</v>
      </c>
      <c r="Z1015" s="1261"/>
      <c r="AA1015" s="1262"/>
      <c r="AB1015" s="1263"/>
      <c r="AC1015" s="587">
        <f t="shared" si="139"/>
        <v>0</v>
      </c>
      <c r="AE1015" s="1260">
        <v>488</v>
      </c>
      <c r="AF1015" s="1261"/>
      <c r="AG1015" s="1262"/>
      <c r="AH1015" s="1263"/>
      <c r="AI1015" s="587">
        <f t="shared" si="140"/>
        <v>0</v>
      </c>
      <c r="AK1015" s="1260">
        <v>488</v>
      </c>
      <c r="AL1015" s="1261"/>
      <c r="AM1015" s="1262"/>
      <c r="AN1015" s="1263"/>
      <c r="AO1015" s="587">
        <f t="shared" si="141"/>
        <v>0</v>
      </c>
      <c r="AQ1015" s="1260">
        <v>488</v>
      </c>
      <c r="AR1015" s="1261"/>
      <c r="AS1015" s="1262"/>
      <c r="AT1015" s="1263"/>
      <c r="AU1015" s="587">
        <f t="shared" si="142"/>
        <v>0</v>
      </c>
      <c r="AW1015" s="1260">
        <v>488</v>
      </c>
      <c r="AX1015" s="1261"/>
      <c r="AY1015" s="1262"/>
      <c r="AZ1015" s="1263"/>
      <c r="BA1015" s="587">
        <f t="shared" si="143"/>
        <v>0</v>
      </c>
    </row>
    <row r="1016" spans="1:53" s="17" customFormat="1" ht="16.75" customHeight="1" outlineLevel="2">
      <c r="A1016" s="1260">
        <v>489</v>
      </c>
      <c r="B1016" s="1261"/>
      <c r="C1016" s="1262"/>
      <c r="D1016" s="1263"/>
      <c r="E1016" s="587">
        <f t="shared" si="135"/>
        <v>0</v>
      </c>
      <c r="G1016" s="1260">
        <v>489</v>
      </c>
      <c r="H1016" s="1261"/>
      <c r="I1016" s="1262"/>
      <c r="J1016" s="1263"/>
      <c r="K1016" s="587">
        <f t="shared" si="136"/>
        <v>0</v>
      </c>
      <c r="M1016" s="1260">
        <v>489</v>
      </c>
      <c r="N1016" s="1261"/>
      <c r="O1016" s="1262"/>
      <c r="P1016" s="1263"/>
      <c r="Q1016" s="587">
        <f t="shared" si="137"/>
        <v>0</v>
      </c>
      <c r="S1016" s="1260">
        <v>489</v>
      </c>
      <c r="T1016" s="1261"/>
      <c r="U1016" s="1262"/>
      <c r="V1016" s="1263"/>
      <c r="W1016" s="587">
        <f t="shared" si="138"/>
        <v>0</v>
      </c>
      <c r="Y1016" s="1260">
        <v>489</v>
      </c>
      <c r="Z1016" s="1261"/>
      <c r="AA1016" s="1262"/>
      <c r="AB1016" s="1263"/>
      <c r="AC1016" s="587">
        <f t="shared" si="139"/>
        <v>0</v>
      </c>
      <c r="AE1016" s="1260">
        <v>489</v>
      </c>
      <c r="AF1016" s="1261"/>
      <c r="AG1016" s="1262"/>
      <c r="AH1016" s="1263"/>
      <c r="AI1016" s="587">
        <f t="shared" si="140"/>
        <v>0</v>
      </c>
      <c r="AK1016" s="1260">
        <v>489</v>
      </c>
      <c r="AL1016" s="1261"/>
      <c r="AM1016" s="1262"/>
      <c r="AN1016" s="1263"/>
      <c r="AO1016" s="587">
        <f t="shared" si="141"/>
        <v>0</v>
      </c>
      <c r="AQ1016" s="1260">
        <v>489</v>
      </c>
      <c r="AR1016" s="1261"/>
      <c r="AS1016" s="1262"/>
      <c r="AT1016" s="1263"/>
      <c r="AU1016" s="587">
        <f t="shared" si="142"/>
        <v>0</v>
      </c>
      <c r="AW1016" s="1260">
        <v>489</v>
      </c>
      <c r="AX1016" s="1261"/>
      <c r="AY1016" s="1262"/>
      <c r="AZ1016" s="1263"/>
      <c r="BA1016" s="587">
        <f t="shared" si="143"/>
        <v>0</v>
      </c>
    </row>
    <row r="1017" spans="1:53" s="17" customFormat="1" ht="16.75" customHeight="1" outlineLevel="2">
      <c r="A1017" s="1260">
        <v>490</v>
      </c>
      <c r="B1017" s="1261"/>
      <c r="C1017" s="1262"/>
      <c r="D1017" s="1263"/>
      <c r="E1017" s="587">
        <f t="shared" si="135"/>
        <v>0</v>
      </c>
      <c r="G1017" s="1260">
        <v>490</v>
      </c>
      <c r="H1017" s="1261"/>
      <c r="I1017" s="1262"/>
      <c r="J1017" s="1263"/>
      <c r="K1017" s="587">
        <f t="shared" si="136"/>
        <v>0</v>
      </c>
      <c r="M1017" s="1260">
        <v>490</v>
      </c>
      <c r="N1017" s="1261"/>
      <c r="O1017" s="1262"/>
      <c r="P1017" s="1263"/>
      <c r="Q1017" s="587">
        <f t="shared" si="137"/>
        <v>0</v>
      </c>
      <c r="S1017" s="1260">
        <v>490</v>
      </c>
      <c r="T1017" s="1261"/>
      <c r="U1017" s="1262"/>
      <c r="V1017" s="1263"/>
      <c r="W1017" s="587">
        <f t="shared" si="138"/>
        <v>0</v>
      </c>
      <c r="Y1017" s="1260">
        <v>490</v>
      </c>
      <c r="Z1017" s="1261"/>
      <c r="AA1017" s="1262"/>
      <c r="AB1017" s="1263"/>
      <c r="AC1017" s="587">
        <f t="shared" si="139"/>
        <v>0</v>
      </c>
      <c r="AE1017" s="1260">
        <v>490</v>
      </c>
      <c r="AF1017" s="1261"/>
      <c r="AG1017" s="1262"/>
      <c r="AH1017" s="1263"/>
      <c r="AI1017" s="587">
        <f t="shared" si="140"/>
        <v>0</v>
      </c>
      <c r="AK1017" s="1260">
        <v>490</v>
      </c>
      <c r="AL1017" s="1261"/>
      <c r="AM1017" s="1262"/>
      <c r="AN1017" s="1263"/>
      <c r="AO1017" s="587">
        <f t="shared" si="141"/>
        <v>0</v>
      </c>
      <c r="AQ1017" s="1260">
        <v>490</v>
      </c>
      <c r="AR1017" s="1261"/>
      <c r="AS1017" s="1262"/>
      <c r="AT1017" s="1263"/>
      <c r="AU1017" s="587">
        <f t="shared" si="142"/>
        <v>0</v>
      </c>
      <c r="AW1017" s="1260">
        <v>490</v>
      </c>
      <c r="AX1017" s="1261"/>
      <c r="AY1017" s="1262"/>
      <c r="AZ1017" s="1263"/>
      <c r="BA1017" s="587">
        <f t="shared" si="143"/>
        <v>0</v>
      </c>
    </row>
    <row r="1018" spans="1:53" s="17" customFormat="1" ht="16.75" customHeight="1" outlineLevel="2">
      <c r="A1018" s="1260">
        <v>491</v>
      </c>
      <c r="B1018" s="1261"/>
      <c r="C1018" s="1262"/>
      <c r="D1018" s="1263"/>
      <c r="E1018" s="587">
        <f t="shared" si="135"/>
        <v>0</v>
      </c>
      <c r="G1018" s="1260">
        <v>491</v>
      </c>
      <c r="H1018" s="1261"/>
      <c r="I1018" s="1262"/>
      <c r="J1018" s="1263"/>
      <c r="K1018" s="587">
        <f t="shared" si="136"/>
        <v>0</v>
      </c>
      <c r="M1018" s="1260">
        <v>491</v>
      </c>
      <c r="N1018" s="1261"/>
      <c r="O1018" s="1262"/>
      <c r="P1018" s="1263"/>
      <c r="Q1018" s="587">
        <f t="shared" si="137"/>
        <v>0</v>
      </c>
      <c r="S1018" s="1260">
        <v>491</v>
      </c>
      <c r="T1018" s="1261"/>
      <c r="U1018" s="1262"/>
      <c r="V1018" s="1263"/>
      <c r="W1018" s="587">
        <f t="shared" si="138"/>
        <v>0</v>
      </c>
      <c r="Y1018" s="1260">
        <v>491</v>
      </c>
      <c r="Z1018" s="1261"/>
      <c r="AA1018" s="1262"/>
      <c r="AB1018" s="1263"/>
      <c r="AC1018" s="587">
        <f t="shared" si="139"/>
        <v>0</v>
      </c>
      <c r="AE1018" s="1260">
        <v>491</v>
      </c>
      <c r="AF1018" s="1261"/>
      <c r="AG1018" s="1262"/>
      <c r="AH1018" s="1263"/>
      <c r="AI1018" s="587">
        <f t="shared" si="140"/>
        <v>0</v>
      </c>
      <c r="AK1018" s="1260">
        <v>491</v>
      </c>
      <c r="AL1018" s="1261"/>
      <c r="AM1018" s="1262"/>
      <c r="AN1018" s="1263"/>
      <c r="AO1018" s="587">
        <f t="shared" si="141"/>
        <v>0</v>
      </c>
      <c r="AQ1018" s="1260">
        <v>491</v>
      </c>
      <c r="AR1018" s="1261"/>
      <c r="AS1018" s="1262"/>
      <c r="AT1018" s="1263"/>
      <c r="AU1018" s="587">
        <f t="shared" si="142"/>
        <v>0</v>
      </c>
      <c r="AW1018" s="1260">
        <v>491</v>
      </c>
      <c r="AX1018" s="1261"/>
      <c r="AY1018" s="1262"/>
      <c r="AZ1018" s="1263"/>
      <c r="BA1018" s="587">
        <f t="shared" si="143"/>
        <v>0</v>
      </c>
    </row>
    <row r="1019" spans="1:53" s="17" customFormat="1" ht="16.75" customHeight="1" outlineLevel="2">
      <c r="A1019" s="1260">
        <v>492</v>
      </c>
      <c r="B1019" s="1261"/>
      <c r="C1019" s="1262"/>
      <c r="D1019" s="1263"/>
      <c r="E1019" s="587">
        <f t="shared" si="135"/>
        <v>0</v>
      </c>
      <c r="G1019" s="1260">
        <v>492</v>
      </c>
      <c r="H1019" s="1261"/>
      <c r="I1019" s="1262"/>
      <c r="J1019" s="1263"/>
      <c r="K1019" s="587">
        <f t="shared" si="136"/>
        <v>0</v>
      </c>
      <c r="M1019" s="1260">
        <v>492</v>
      </c>
      <c r="N1019" s="1261"/>
      <c r="O1019" s="1262"/>
      <c r="P1019" s="1263"/>
      <c r="Q1019" s="587">
        <f t="shared" si="137"/>
        <v>0</v>
      </c>
      <c r="S1019" s="1260">
        <v>492</v>
      </c>
      <c r="T1019" s="1261"/>
      <c r="U1019" s="1262"/>
      <c r="V1019" s="1263"/>
      <c r="W1019" s="587">
        <f t="shared" si="138"/>
        <v>0</v>
      </c>
      <c r="Y1019" s="1260">
        <v>492</v>
      </c>
      <c r="Z1019" s="1261"/>
      <c r="AA1019" s="1262"/>
      <c r="AB1019" s="1263"/>
      <c r="AC1019" s="587">
        <f t="shared" si="139"/>
        <v>0</v>
      </c>
      <c r="AE1019" s="1260">
        <v>492</v>
      </c>
      <c r="AF1019" s="1261"/>
      <c r="AG1019" s="1262"/>
      <c r="AH1019" s="1263"/>
      <c r="AI1019" s="587">
        <f t="shared" si="140"/>
        <v>0</v>
      </c>
      <c r="AK1019" s="1260">
        <v>492</v>
      </c>
      <c r="AL1019" s="1261"/>
      <c r="AM1019" s="1262"/>
      <c r="AN1019" s="1263"/>
      <c r="AO1019" s="587">
        <f t="shared" si="141"/>
        <v>0</v>
      </c>
      <c r="AQ1019" s="1260">
        <v>492</v>
      </c>
      <c r="AR1019" s="1261"/>
      <c r="AS1019" s="1262"/>
      <c r="AT1019" s="1263"/>
      <c r="AU1019" s="587">
        <f t="shared" si="142"/>
        <v>0</v>
      </c>
      <c r="AW1019" s="1260">
        <v>492</v>
      </c>
      <c r="AX1019" s="1261"/>
      <c r="AY1019" s="1262"/>
      <c r="AZ1019" s="1263"/>
      <c r="BA1019" s="587">
        <f t="shared" si="143"/>
        <v>0</v>
      </c>
    </row>
    <row r="1020" spans="1:53" s="17" customFormat="1" ht="16.75" customHeight="1" outlineLevel="2">
      <c r="A1020" s="1260">
        <v>493</v>
      </c>
      <c r="B1020" s="1261"/>
      <c r="C1020" s="1262"/>
      <c r="D1020" s="1263"/>
      <c r="E1020" s="587">
        <f t="shared" si="135"/>
        <v>0</v>
      </c>
      <c r="G1020" s="1260">
        <v>493</v>
      </c>
      <c r="H1020" s="1261"/>
      <c r="I1020" s="1262"/>
      <c r="J1020" s="1263"/>
      <c r="K1020" s="587">
        <f t="shared" si="136"/>
        <v>0</v>
      </c>
      <c r="M1020" s="1260">
        <v>493</v>
      </c>
      <c r="N1020" s="1261"/>
      <c r="O1020" s="1262"/>
      <c r="P1020" s="1263"/>
      <c r="Q1020" s="587">
        <f t="shared" si="137"/>
        <v>0</v>
      </c>
      <c r="S1020" s="1260">
        <v>493</v>
      </c>
      <c r="T1020" s="1261"/>
      <c r="U1020" s="1262"/>
      <c r="V1020" s="1263"/>
      <c r="W1020" s="587">
        <f t="shared" si="138"/>
        <v>0</v>
      </c>
      <c r="Y1020" s="1260">
        <v>493</v>
      </c>
      <c r="Z1020" s="1261"/>
      <c r="AA1020" s="1262"/>
      <c r="AB1020" s="1263"/>
      <c r="AC1020" s="587">
        <f t="shared" si="139"/>
        <v>0</v>
      </c>
      <c r="AE1020" s="1260">
        <v>493</v>
      </c>
      <c r="AF1020" s="1261"/>
      <c r="AG1020" s="1262"/>
      <c r="AH1020" s="1263"/>
      <c r="AI1020" s="587">
        <f t="shared" si="140"/>
        <v>0</v>
      </c>
      <c r="AK1020" s="1260">
        <v>493</v>
      </c>
      <c r="AL1020" s="1261"/>
      <c r="AM1020" s="1262"/>
      <c r="AN1020" s="1263"/>
      <c r="AO1020" s="587">
        <f t="shared" si="141"/>
        <v>0</v>
      </c>
      <c r="AQ1020" s="1260">
        <v>493</v>
      </c>
      <c r="AR1020" s="1261"/>
      <c r="AS1020" s="1262"/>
      <c r="AT1020" s="1263"/>
      <c r="AU1020" s="587">
        <f t="shared" si="142"/>
        <v>0</v>
      </c>
      <c r="AW1020" s="1260">
        <v>493</v>
      </c>
      <c r="AX1020" s="1261"/>
      <c r="AY1020" s="1262"/>
      <c r="AZ1020" s="1263"/>
      <c r="BA1020" s="587">
        <f t="shared" si="143"/>
        <v>0</v>
      </c>
    </row>
    <row r="1021" spans="1:53" s="17" customFormat="1" ht="16.75" customHeight="1" outlineLevel="2">
      <c r="A1021" s="1260">
        <v>494</v>
      </c>
      <c r="B1021" s="1261"/>
      <c r="C1021" s="1262"/>
      <c r="D1021" s="1263"/>
      <c r="E1021" s="587">
        <f t="shared" si="135"/>
        <v>0</v>
      </c>
      <c r="G1021" s="1260">
        <v>494</v>
      </c>
      <c r="H1021" s="1261"/>
      <c r="I1021" s="1262"/>
      <c r="J1021" s="1263"/>
      <c r="K1021" s="587">
        <f t="shared" si="136"/>
        <v>0</v>
      </c>
      <c r="M1021" s="1260">
        <v>494</v>
      </c>
      <c r="N1021" s="1261"/>
      <c r="O1021" s="1262"/>
      <c r="P1021" s="1263"/>
      <c r="Q1021" s="587">
        <f t="shared" si="137"/>
        <v>0</v>
      </c>
      <c r="S1021" s="1260">
        <v>494</v>
      </c>
      <c r="T1021" s="1261"/>
      <c r="U1021" s="1262"/>
      <c r="V1021" s="1263"/>
      <c r="W1021" s="587">
        <f t="shared" si="138"/>
        <v>0</v>
      </c>
      <c r="Y1021" s="1260">
        <v>494</v>
      </c>
      <c r="Z1021" s="1261"/>
      <c r="AA1021" s="1262"/>
      <c r="AB1021" s="1263"/>
      <c r="AC1021" s="587">
        <f t="shared" si="139"/>
        <v>0</v>
      </c>
      <c r="AE1021" s="1260">
        <v>494</v>
      </c>
      <c r="AF1021" s="1261"/>
      <c r="AG1021" s="1262"/>
      <c r="AH1021" s="1263"/>
      <c r="AI1021" s="587">
        <f t="shared" si="140"/>
        <v>0</v>
      </c>
      <c r="AK1021" s="1260">
        <v>494</v>
      </c>
      <c r="AL1021" s="1261"/>
      <c r="AM1021" s="1262"/>
      <c r="AN1021" s="1263"/>
      <c r="AO1021" s="587">
        <f t="shared" si="141"/>
        <v>0</v>
      </c>
      <c r="AQ1021" s="1260">
        <v>494</v>
      </c>
      <c r="AR1021" s="1261"/>
      <c r="AS1021" s="1262"/>
      <c r="AT1021" s="1263"/>
      <c r="AU1021" s="587">
        <f t="shared" si="142"/>
        <v>0</v>
      </c>
      <c r="AW1021" s="1260">
        <v>494</v>
      </c>
      <c r="AX1021" s="1261"/>
      <c r="AY1021" s="1262"/>
      <c r="AZ1021" s="1263"/>
      <c r="BA1021" s="587">
        <f t="shared" si="143"/>
        <v>0</v>
      </c>
    </row>
    <row r="1022" spans="1:53" s="17" customFormat="1" ht="16.75" customHeight="1" outlineLevel="2">
      <c r="A1022" s="1260">
        <v>495</v>
      </c>
      <c r="B1022" s="1261"/>
      <c r="C1022" s="1262"/>
      <c r="D1022" s="1263"/>
      <c r="E1022" s="587">
        <f t="shared" si="135"/>
        <v>0</v>
      </c>
      <c r="G1022" s="1260">
        <v>495</v>
      </c>
      <c r="H1022" s="1261"/>
      <c r="I1022" s="1262"/>
      <c r="J1022" s="1263"/>
      <c r="K1022" s="587">
        <f t="shared" si="136"/>
        <v>0</v>
      </c>
      <c r="M1022" s="1260">
        <v>495</v>
      </c>
      <c r="N1022" s="1261"/>
      <c r="O1022" s="1262"/>
      <c r="P1022" s="1263"/>
      <c r="Q1022" s="587">
        <f t="shared" si="137"/>
        <v>0</v>
      </c>
      <c r="S1022" s="1260">
        <v>495</v>
      </c>
      <c r="T1022" s="1261"/>
      <c r="U1022" s="1262"/>
      <c r="V1022" s="1263"/>
      <c r="W1022" s="587">
        <f t="shared" si="138"/>
        <v>0</v>
      </c>
      <c r="Y1022" s="1260">
        <v>495</v>
      </c>
      <c r="Z1022" s="1261"/>
      <c r="AA1022" s="1262"/>
      <c r="AB1022" s="1263"/>
      <c r="AC1022" s="587">
        <f t="shared" si="139"/>
        <v>0</v>
      </c>
      <c r="AE1022" s="1260">
        <v>495</v>
      </c>
      <c r="AF1022" s="1261"/>
      <c r="AG1022" s="1262"/>
      <c r="AH1022" s="1263"/>
      <c r="AI1022" s="587">
        <f t="shared" si="140"/>
        <v>0</v>
      </c>
      <c r="AK1022" s="1260">
        <v>495</v>
      </c>
      <c r="AL1022" s="1261"/>
      <c r="AM1022" s="1262"/>
      <c r="AN1022" s="1263"/>
      <c r="AO1022" s="587">
        <f t="shared" si="141"/>
        <v>0</v>
      </c>
      <c r="AQ1022" s="1260">
        <v>495</v>
      </c>
      <c r="AR1022" s="1261"/>
      <c r="AS1022" s="1262"/>
      <c r="AT1022" s="1263"/>
      <c r="AU1022" s="587">
        <f t="shared" si="142"/>
        <v>0</v>
      </c>
      <c r="AW1022" s="1260">
        <v>495</v>
      </c>
      <c r="AX1022" s="1261"/>
      <c r="AY1022" s="1262"/>
      <c r="AZ1022" s="1263"/>
      <c r="BA1022" s="587">
        <f t="shared" si="143"/>
        <v>0</v>
      </c>
    </row>
    <row r="1023" spans="1:53" s="17" customFormat="1" ht="16.75" customHeight="1" outlineLevel="2">
      <c r="A1023" s="1260">
        <v>496</v>
      </c>
      <c r="B1023" s="1261"/>
      <c r="C1023" s="1262"/>
      <c r="D1023" s="1263"/>
      <c r="E1023" s="587">
        <f t="shared" si="135"/>
        <v>0</v>
      </c>
      <c r="G1023" s="1260">
        <v>496</v>
      </c>
      <c r="H1023" s="1261"/>
      <c r="I1023" s="1262"/>
      <c r="J1023" s="1263"/>
      <c r="K1023" s="587">
        <f t="shared" si="136"/>
        <v>0</v>
      </c>
      <c r="M1023" s="1260">
        <v>496</v>
      </c>
      <c r="N1023" s="1261"/>
      <c r="O1023" s="1262"/>
      <c r="P1023" s="1263"/>
      <c r="Q1023" s="587">
        <f t="shared" si="137"/>
        <v>0</v>
      </c>
      <c r="S1023" s="1260">
        <v>496</v>
      </c>
      <c r="T1023" s="1261"/>
      <c r="U1023" s="1262"/>
      <c r="V1023" s="1263"/>
      <c r="W1023" s="587">
        <f t="shared" si="138"/>
        <v>0</v>
      </c>
      <c r="Y1023" s="1260">
        <v>496</v>
      </c>
      <c r="Z1023" s="1261"/>
      <c r="AA1023" s="1262"/>
      <c r="AB1023" s="1263"/>
      <c r="AC1023" s="587">
        <f t="shared" si="139"/>
        <v>0</v>
      </c>
      <c r="AE1023" s="1260">
        <v>496</v>
      </c>
      <c r="AF1023" s="1261"/>
      <c r="AG1023" s="1262"/>
      <c r="AH1023" s="1263"/>
      <c r="AI1023" s="587">
        <f t="shared" si="140"/>
        <v>0</v>
      </c>
      <c r="AK1023" s="1260">
        <v>496</v>
      </c>
      <c r="AL1023" s="1261"/>
      <c r="AM1023" s="1262"/>
      <c r="AN1023" s="1263"/>
      <c r="AO1023" s="587">
        <f t="shared" si="141"/>
        <v>0</v>
      </c>
      <c r="AQ1023" s="1260">
        <v>496</v>
      </c>
      <c r="AR1023" s="1261"/>
      <c r="AS1023" s="1262"/>
      <c r="AT1023" s="1263"/>
      <c r="AU1023" s="587">
        <f t="shared" si="142"/>
        <v>0</v>
      </c>
      <c r="AW1023" s="1260">
        <v>496</v>
      </c>
      <c r="AX1023" s="1261"/>
      <c r="AY1023" s="1262"/>
      <c r="AZ1023" s="1263"/>
      <c r="BA1023" s="587">
        <f t="shared" si="143"/>
        <v>0</v>
      </c>
    </row>
    <row r="1024" spans="1:53" s="17" customFormat="1" ht="16.75" customHeight="1" outlineLevel="2">
      <c r="A1024" s="1260">
        <v>497</v>
      </c>
      <c r="B1024" s="1261"/>
      <c r="C1024" s="1262"/>
      <c r="D1024" s="1263"/>
      <c r="E1024" s="587">
        <f t="shared" si="135"/>
        <v>0</v>
      </c>
      <c r="G1024" s="1260">
        <v>497</v>
      </c>
      <c r="H1024" s="1261"/>
      <c r="I1024" s="1262"/>
      <c r="J1024" s="1263"/>
      <c r="K1024" s="587">
        <f t="shared" si="136"/>
        <v>0</v>
      </c>
      <c r="M1024" s="1260">
        <v>497</v>
      </c>
      <c r="N1024" s="1261"/>
      <c r="O1024" s="1262"/>
      <c r="P1024" s="1263"/>
      <c r="Q1024" s="587">
        <f t="shared" si="137"/>
        <v>0</v>
      </c>
      <c r="S1024" s="1260">
        <v>497</v>
      </c>
      <c r="T1024" s="1261"/>
      <c r="U1024" s="1262"/>
      <c r="V1024" s="1263"/>
      <c r="W1024" s="587">
        <f t="shared" si="138"/>
        <v>0</v>
      </c>
      <c r="Y1024" s="1260">
        <v>497</v>
      </c>
      <c r="Z1024" s="1261"/>
      <c r="AA1024" s="1262"/>
      <c r="AB1024" s="1263"/>
      <c r="AC1024" s="587">
        <f t="shared" si="139"/>
        <v>0</v>
      </c>
      <c r="AE1024" s="1260">
        <v>497</v>
      </c>
      <c r="AF1024" s="1261"/>
      <c r="AG1024" s="1262"/>
      <c r="AH1024" s="1263"/>
      <c r="AI1024" s="587">
        <f t="shared" si="140"/>
        <v>0</v>
      </c>
      <c r="AK1024" s="1260">
        <v>497</v>
      </c>
      <c r="AL1024" s="1261"/>
      <c r="AM1024" s="1262"/>
      <c r="AN1024" s="1263"/>
      <c r="AO1024" s="587">
        <f t="shared" si="141"/>
        <v>0</v>
      </c>
      <c r="AQ1024" s="1260">
        <v>497</v>
      </c>
      <c r="AR1024" s="1261"/>
      <c r="AS1024" s="1262"/>
      <c r="AT1024" s="1263"/>
      <c r="AU1024" s="587">
        <f t="shared" si="142"/>
        <v>0</v>
      </c>
      <c r="AW1024" s="1260">
        <v>497</v>
      </c>
      <c r="AX1024" s="1261"/>
      <c r="AY1024" s="1262"/>
      <c r="AZ1024" s="1263"/>
      <c r="BA1024" s="587">
        <f t="shared" si="143"/>
        <v>0</v>
      </c>
    </row>
    <row r="1025" spans="1:53" s="17" customFormat="1" ht="16.75" customHeight="1" outlineLevel="2">
      <c r="A1025" s="1260">
        <v>498</v>
      </c>
      <c r="B1025" s="1261"/>
      <c r="C1025" s="1262"/>
      <c r="D1025" s="1263"/>
      <c r="E1025" s="587">
        <f t="shared" si="135"/>
        <v>0</v>
      </c>
      <c r="G1025" s="1260">
        <v>498</v>
      </c>
      <c r="H1025" s="1261"/>
      <c r="I1025" s="1262"/>
      <c r="J1025" s="1263"/>
      <c r="K1025" s="587">
        <f t="shared" si="136"/>
        <v>0</v>
      </c>
      <c r="M1025" s="1260">
        <v>498</v>
      </c>
      <c r="N1025" s="1261"/>
      <c r="O1025" s="1262"/>
      <c r="P1025" s="1263"/>
      <c r="Q1025" s="587">
        <f t="shared" si="137"/>
        <v>0</v>
      </c>
      <c r="S1025" s="1260">
        <v>498</v>
      </c>
      <c r="T1025" s="1261"/>
      <c r="U1025" s="1262"/>
      <c r="V1025" s="1263"/>
      <c r="W1025" s="587">
        <f t="shared" si="138"/>
        <v>0</v>
      </c>
      <c r="Y1025" s="1260">
        <v>498</v>
      </c>
      <c r="Z1025" s="1261"/>
      <c r="AA1025" s="1262"/>
      <c r="AB1025" s="1263"/>
      <c r="AC1025" s="587">
        <f t="shared" si="139"/>
        <v>0</v>
      </c>
      <c r="AE1025" s="1260">
        <v>498</v>
      </c>
      <c r="AF1025" s="1261"/>
      <c r="AG1025" s="1262"/>
      <c r="AH1025" s="1263"/>
      <c r="AI1025" s="587">
        <f t="shared" si="140"/>
        <v>0</v>
      </c>
      <c r="AK1025" s="1260">
        <v>498</v>
      </c>
      <c r="AL1025" s="1261"/>
      <c r="AM1025" s="1262"/>
      <c r="AN1025" s="1263"/>
      <c r="AO1025" s="587">
        <f t="shared" si="141"/>
        <v>0</v>
      </c>
      <c r="AQ1025" s="1260">
        <v>498</v>
      </c>
      <c r="AR1025" s="1261"/>
      <c r="AS1025" s="1262"/>
      <c r="AT1025" s="1263"/>
      <c r="AU1025" s="587">
        <f t="shared" si="142"/>
        <v>0</v>
      </c>
      <c r="AW1025" s="1260">
        <v>498</v>
      </c>
      <c r="AX1025" s="1261"/>
      <c r="AY1025" s="1262"/>
      <c r="AZ1025" s="1263"/>
      <c r="BA1025" s="587">
        <f t="shared" si="143"/>
        <v>0</v>
      </c>
    </row>
    <row r="1026" spans="1:53" s="17" customFormat="1" ht="16.75" customHeight="1" outlineLevel="2">
      <c r="A1026" s="1260">
        <v>499</v>
      </c>
      <c r="B1026" s="1261"/>
      <c r="C1026" s="1262"/>
      <c r="D1026" s="1263"/>
      <c r="E1026" s="587">
        <f t="shared" si="135"/>
        <v>0</v>
      </c>
      <c r="G1026" s="1260">
        <v>499</v>
      </c>
      <c r="H1026" s="1261"/>
      <c r="I1026" s="1262"/>
      <c r="J1026" s="1263"/>
      <c r="K1026" s="587">
        <f t="shared" si="136"/>
        <v>0</v>
      </c>
      <c r="M1026" s="1260">
        <v>499</v>
      </c>
      <c r="N1026" s="1261"/>
      <c r="O1026" s="1262"/>
      <c r="P1026" s="1263"/>
      <c r="Q1026" s="587">
        <f t="shared" si="137"/>
        <v>0</v>
      </c>
      <c r="S1026" s="1260">
        <v>499</v>
      </c>
      <c r="T1026" s="1261"/>
      <c r="U1026" s="1262"/>
      <c r="V1026" s="1263"/>
      <c r="W1026" s="587">
        <f t="shared" si="138"/>
        <v>0</v>
      </c>
      <c r="Y1026" s="1260">
        <v>499</v>
      </c>
      <c r="Z1026" s="1261"/>
      <c r="AA1026" s="1262"/>
      <c r="AB1026" s="1263"/>
      <c r="AC1026" s="587">
        <f t="shared" si="139"/>
        <v>0</v>
      </c>
      <c r="AE1026" s="1260">
        <v>499</v>
      </c>
      <c r="AF1026" s="1261"/>
      <c r="AG1026" s="1262"/>
      <c r="AH1026" s="1263"/>
      <c r="AI1026" s="587">
        <f t="shared" si="140"/>
        <v>0</v>
      </c>
      <c r="AK1026" s="1260">
        <v>499</v>
      </c>
      <c r="AL1026" s="1261"/>
      <c r="AM1026" s="1262"/>
      <c r="AN1026" s="1263"/>
      <c r="AO1026" s="587">
        <f t="shared" si="141"/>
        <v>0</v>
      </c>
      <c r="AQ1026" s="1260">
        <v>499</v>
      </c>
      <c r="AR1026" s="1261"/>
      <c r="AS1026" s="1262"/>
      <c r="AT1026" s="1263"/>
      <c r="AU1026" s="587">
        <f t="shared" si="142"/>
        <v>0</v>
      </c>
      <c r="AW1026" s="1260">
        <v>499</v>
      </c>
      <c r="AX1026" s="1261"/>
      <c r="AY1026" s="1262"/>
      <c r="AZ1026" s="1263"/>
      <c r="BA1026" s="587">
        <f t="shared" si="143"/>
        <v>0</v>
      </c>
    </row>
    <row r="1027" spans="1:53" s="17" customFormat="1" ht="16.75" customHeight="1" outlineLevel="2" thickBot="1">
      <c r="A1027" s="1279">
        <v>500</v>
      </c>
      <c r="B1027" s="1280"/>
      <c r="C1027" s="1281"/>
      <c r="D1027" s="1282"/>
      <c r="E1027" s="587">
        <f t="shared" si="135"/>
        <v>0</v>
      </c>
      <c r="G1027" s="1279">
        <v>500</v>
      </c>
      <c r="H1027" s="1280"/>
      <c r="I1027" s="1281"/>
      <c r="J1027" s="1282"/>
      <c r="K1027" s="587">
        <f t="shared" si="136"/>
        <v>0</v>
      </c>
      <c r="M1027" s="1279">
        <v>500</v>
      </c>
      <c r="N1027" s="1280"/>
      <c r="O1027" s="1281"/>
      <c r="P1027" s="1282"/>
      <c r="Q1027" s="587">
        <f t="shared" si="137"/>
        <v>0</v>
      </c>
      <c r="S1027" s="1279">
        <v>500</v>
      </c>
      <c r="T1027" s="1280"/>
      <c r="U1027" s="1281"/>
      <c r="V1027" s="1282"/>
      <c r="W1027" s="587">
        <f t="shared" si="138"/>
        <v>0</v>
      </c>
      <c r="Y1027" s="1279">
        <v>500</v>
      </c>
      <c r="Z1027" s="1280"/>
      <c r="AA1027" s="1281"/>
      <c r="AB1027" s="1282"/>
      <c r="AC1027" s="587">
        <f t="shared" si="139"/>
        <v>0</v>
      </c>
      <c r="AE1027" s="1279">
        <v>500</v>
      </c>
      <c r="AF1027" s="1280"/>
      <c r="AG1027" s="1281"/>
      <c r="AH1027" s="1282"/>
      <c r="AI1027" s="587">
        <f t="shared" si="140"/>
        <v>0</v>
      </c>
      <c r="AK1027" s="1279">
        <v>500</v>
      </c>
      <c r="AL1027" s="1280"/>
      <c r="AM1027" s="1281"/>
      <c r="AN1027" s="1282"/>
      <c r="AO1027" s="587">
        <f t="shared" si="141"/>
        <v>0</v>
      </c>
      <c r="AQ1027" s="1279">
        <v>500</v>
      </c>
      <c r="AR1027" s="1280"/>
      <c r="AS1027" s="1281"/>
      <c r="AT1027" s="1282"/>
      <c r="AU1027" s="587">
        <f t="shared" si="142"/>
        <v>0</v>
      </c>
      <c r="AW1027" s="1279">
        <v>500</v>
      </c>
      <c r="AX1027" s="1280"/>
      <c r="AY1027" s="1281"/>
      <c r="AZ1027" s="1282"/>
      <c r="BA1027" s="587">
        <f t="shared" si="143"/>
        <v>0</v>
      </c>
    </row>
    <row r="1028" spans="1:53" s="20" customFormat="1" ht="32.25" customHeight="1" thickBot="1">
      <c r="A1028" s="1274" t="s">
        <v>109</v>
      </c>
      <c r="B1028" s="1274"/>
      <c r="C1028" s="1274"/>
      <c r="D1028" s="1274"/>
      <c r="G1028" s="1274" t="s">
        <v>109</v>
      </c>
      <c r="H1028" s="1274"/>
      <c r="I1028" s="1274"/>
      <c r="J1028" s="1274"/>
      <c r="M1028" s="1274" t="s">
        <v>109</v>
      </c>
      <c r="N1028" s="1274"/>
      <c r="O1028" s="1274"/>
      <c r="P1028" s="1274"/>
      <c r="S1028" s="1274" t="s">
        <v>109</v>
      </c>
      <c r="T1028" s="1274"/>
      <c r="U1028" s="1274"/>
      <c r="V1028" s="1274"/>
      <c r="Y1028" s="1274" t="s">
        <v>109</v>
      </c>
      <c r="Z1028" s="1274"/>
      <c r="AA1028" s="1274"/>
      <c r="AB1028" s="1274"/>
      <c r="AE1028" s="1274" t="s">
        <v>109</v>
      </c>
      <c r="AF1028" s="1274"/>
      <c r="AG1028" s="1274"/>
      <c r="AH1028" s="1274"/>
      <c r="AK1028" s="1274" t="s">
        <v>109</v>
      </c>
      <c r="AL1028" s="1274"/>
      <c r="AM1028" s="1274"/>
      <c r="AN1028" s="1274"/>
      <c r="AQ1028" s="1274" t="s">
        <v>109</v>
      </c>
      <c r="AR1028" s="1274"/>
      <c r="AS1028" s="1274"/>
      <c r="AT1028" s="1274"/>
      <c r="AW1028" s="1274" t="s">
        <v>109</v>
      </c>
      <c r="AX1028" s="1274"/>
      <c r="AY1028" s="1274"/>
      <c r="AZ1028" s="1274"/>
    </row>
    <row r="1029" spans="1:53" s="17" customFormat="1" ht="16.75" customHeight="1" outlineLevel="1">
      <c r="A1029" s="1277" t="s">
        <v>20</v>
      </c>
      <c r="B1029" s="1278"/>
      <c r="C1029" s="1278"/>
      <c r="D1029" s="27">
        <f>MIN(C1040:D1539)</f>
        <v>534.29999999999995</v>
      </c>
      <c r="G1029" s="1277" t="s">
        <v>20</v>
      </c>
      <c r="H1029" s="1278"/>
      <c r="I1029" s="1278"/>
      <c r="J1029" s="27">
        <f>MIN(I1040:J1539)</f>
        <v>542.9</v>
      </c>
      <c r="M1029" s="1277" t="s">
        <v>20</v>
      </c>
      <c r="N1029" s="1278"/>
      <c r="O1029" s="1278"/>
      <c r="P1029" s="27">
        <f>MIN(O1040:P1539)</f>
        <v>499.4</v>
      </c>
      <c r="S1029" s="1277" t="s">
        <v>20</v>
      </c>
      <c r="T1029" s="1278"/>
      <c r="U1029" s="1278"/>
      <c r="V1029" s="27">
        <f>MIN(U1040:V1539)</f>
        <v>497.3</v>
      </c>
      <c r="Y1029" s="1277" t="s">
        <v>20</v>
      </c>
      <c r="Z1029" s="1278"/>
      <c r="AA1029" s="1278"/>
      <c r="AB1029" s="27">
        <f>MIN(AA1040:AB1539)</f>
        <v>518.79999999999995</v>
      </c>
      <c r="AE1029" s="1277" t="s">
        <v>20</v>
      </c>
      <c r="AF1029" s="1278"/>
      <c r="AG1029" s="1278"/>
      <c r="AH1029" s="27">
        <f>MIN(AG1040:AH1539)</f>
        <v>526.5</v>
      </c>
      <c r="AK1029" s="1277" t="s">
        <v>20</v>
      </c>
      <c r="AL1029" s="1278"/>
      <c r="AM1029" s="1278"/>
      <c r="AN1029" s="27">
        <f>MIN(AM1040:AN1539)</f>
        <v>540.9</v>
      </c>
      <c r="AQ1029" s="1277" t="s">
        <v>20</v>
      </c>
      <c r="AR1029" s="1278"/>
      <c r="AS1029" s="1278"/>
      <c r="AT1029" s="27">
        <f>MIN(AS1040:AT1539)</f>
        <v>543</v>
      </c>
      <c r="AW1029" s="1277" t="s">
        <v>20</v>
      </c>
      <c r="AX1029" s="1278"/>
      <c r="AY1029" s="1278"/>
      <c r="AZ1029" s="27">
        <f>MIN(AY1040:AZ1539)</f>
        <v>517.9</v>
      </c>
    </row>
    <row r="1030" spans="1:53" s="17" customFormat="1" ht="16.75" customHeight="1" outlineLevel="1">
      <c r="A1030" s="1270" t="s">
        <v>21</v>
      </c>
      <c r="B1030" s="1271"/>
      <c r="C1030" s="1271"/>
      <c r="D1030" s="22">
        <f>MAX(C1040:D1539)</f>
        <v>534.29999999999995</v>
      </c>
      <c r="G1030" s="1270" t="s">
        <v>21</v>
      </c>
      <c r="H1030" s="1271"/>
      <c r="I1030" s="1271"/>
      <c r="J1030" s="22">
        <f>MAX(I1040:J1539)</f>
        <v>542.9</v>
      </c>
      <c r="M1030" s="1270" t="s">
        <v>21</v>
      </c>
      <c r="N1030" s="1271"/>
      <c r="O1030" s="1271"/>
      <c r="P1030" s="22">
        <f>MAX(O1040:P1539)</f>
        <v>499.4</v>
      </c>
      <c r="S1030" s="1270" t="s">
        <v>21</v>
      </c>
      <c r="T1030" s="1271"/>
      <c r="U1030" s="1271"/>
      <c r="V1030" s="22">
        <f>MAX(U1040:V1539)</f>
        <v>497.3</v>
      </c>
      <c r="Y1030" s="1270" t="s">
        <v>21</v>
      </c>
      <c r="Z1030" s="1271"/>
      <c r="AA1030" s="1271"/>
      <c r="AB1030" s="22">
        <f>MAX(AA1040:AB1539)</f>
        <v>518.79999999999995</v>
      </c>
      <c r="AE1030" s="1270" t="s">
        <v>21</v>
      </c>
      <c r="AF1030" s="1271"/>
      <c r="AG1030" s="1271"/>
      <c r="AH1030" s="22">
        <f>MAX(AG1040:AH1539)</f>
        <v>526.5</v>
      </c>
      <c r="AK1030" s="1270" t="s">
        <v>21</v>
      </c>
      <c r="AL1030" s="1271"/>
      <c r="AM1030" s="1271"/>
      <c r="AN1030" s="22">
        <f>MAX(AM1040:AN1539)</f>
        <v>540.9</v>
      </c>
      <c r="AQ1030" s="1270" t="s">
        <v>21</v>
      </c>
      <c r="AR1030" s="1271"/>
      <c r="AS1030" s="1271"/>
      <c r="AT1030" s="22">
        <f>MAX(AS1040:AT1539)</f>
        <v>543</v>
      </c>
      <c r="AW1030" s="1270" t="s">
        <v>21</v>
      </c>
      <c r="AX1030" s="1271"/>
      <c r="AY1030" s="1271"/>
      <c r="AZ1030" s="22">
        <f>MAX(AY1040:AZ1539)</f>
        <v>517.9</v>
      </c>
    </row>
    <row r="1031" spans="1:53" s="17" customFormat="1" ht="16.75" customHeight="1" outlineLevel="1">
      <c r="A1031" s="1270" t="s">
        <v>22</v>
      </c>
      <c r="B1031" s="1271"/>
      <c r="C1031" s="1271"/>
      <c r="D1031" s="22">
        <f>AVERAGE(C1040:D1539)</f>
        <v>534.29999999999995</v>
      </c>
      <c r="G1031" s="1270" t="s">
        <v>22</v>
      </c>
      <c r="H1031" s="1271"/>
      <c r="I1031" s="1271"/>
      <c r="J1031" s="22">
        <f>AVERAGE(I1040:J1539)</f>
        <v>542.9</v>
      </c>
      <c r="M1031" s="1270" t="s">
        <v>22</v>
      </c>
      <c r="N1031" s="1271"/>
      <c r="O1031" s="1271"/>
      <c r="P1031" s="22">
        <f>AVERAGE(O1040:P1539)</f>
        <v>499.4</v>
      </c>
      <c r="S1031" s="1270" t="s">
        <v>22</v>
      </c>
      <c r="T1031" s="1271"/>
      <c r="U1031" s="1271"/>
      <c r="V1031" s="22">
        <f>AVERAGE(U1040:V1539)</f>
        <v>497.3</v>
      </c>
      <c r="Y1031" s="1270" t="s">
        <v>22</v>
      </c>
      <c r="Z1031" s="1271"/>
      <c r="AA1031" s="1271"/>
      <c r="AB1031" s="22">
        <f>AVERAGE(AA1040:AB1539)</f>
        <v>518.79999999999995</v>
      </c>
      <c r="AE1031" s="1270" t="s">
        <v>22</v>
      </c>
      <c r="AF1031" s="1271"/>
      <c r="AG1031" s="1271"/>
      <c r="AH1031" s="22">
        <f>AVERAGE(AG1040:AH1539)</f>
        <v>526.5</v>
      </c>
      <c r="AK1031" s="1270" t="s">
        <v>22</v>
      </c>
      <c r="AL1031" s="1271"/>
      <c r="AM1031" s="1271"/>
      <c r="AN1031" s="22">
        <f>AVERAGE(AM1040:AN1539)</f>
        <v>540.9</v>
      </c>
      <c r="AQ1031" s="1270" t="s">
        <v>22</v>
      </c>
      <c r="AR1031" s="1271"/>
      <c r="AS1031" s="1271"/>
      <c r="AT1031" s="22">
        <f>AVERAGE(AS1040:AT1539)</f>
        <v>543</v>
      </c>
      <c r="AW1031" s="1270" t="s">
        <v>22</v>
      </c>
      <c r="AX1031" s="1271"/>
      <c r="AY1031" s="1271"/>
      <c r="AZ1031" s="22">
        <f>AVERAGE(AY1040:AZ1539)</f>
        <v>517.9</v>
      </c>
    </row>
    <row r="1032" spans="1:53" s="17" customFormat="1" ht="33.75" customHeight="1" outlineLevel="1">
      <c r="A1032" s="1272" t="s">
        <v>23</v>
      </c>
      <c r="B1032" s="1271"/>
      <c r="C1032" s="1271"/>
      <c r="D1032" s="22">
        <f>D1031*1.1</f>
        <v>587.73</v>
      </c>
      <c r="G1032" s="1272" t="s">
        <v>23</v>
      </c>
      <c r="H1032" s="1271"/>
      <c r="I1032" s="1271"/>
      <c r="J1032" s="22">
        <f>J1031*1.1</f>
        <v>597.19000000000005</v>
      </c>
      <c r="M1032" s="1272" t="s">
        <v>23</v>
      </c>
      <c r="N1032" s="1271"/>
      <c r="O1032" s="1271"/>
      <c r="P1032" s="22">
        <f>P1031*1.1</f>
        <v>549.34</v>
      </c>
      <c r="S1032" s="1272" t="s">
        <v>23</v>
      </c>
      <c r="T1032" s="1271"/>
      <c r="U1032" s="1271"/>
      <c r="V1032" s="22">
        <f>V1031*1.1</f>
        <v>547.03000000000009</v>
      </c>
      <c r="Y1032" s="1272" t="s">
        <v>23</v>
      </c>
      <c r="Z1032" s="1271"/>
      <c r="AA1032" s="1271"/>
      <c r="AB1032" s="22">
        <f>AB1031*1.1</f>
        <v>570.67999999999995</v>
      </c>
      <c r="AE1032" s="1272" t="s">
        <v>23</v>
      </c>
      <c r="AF1032" s="1271"/>
      <c r="AG1032" s="1271"/>
      <c r="AH1032" s="22">
        <f>AH1031*1.1</f>
        <v>579.15000000000009</v>
      </c>
      <c r="AK1032" s="1272" t="s">
        <v>23</v>
      </c>
      <c r="AL1032" s="1271"/>
      <c r="AM1032" s="1271"/>
      <c r="AN1032" s="22">
        <f>AN1031*1.1</f>
        <v>594.99</v>
      </c>
      <c r="AQ1032" s="1272" t="s">
        <v>23</v>
      </c>
      <c r="AR1032" s="1271"/>
      <c r="AS1032" s="1271"/>
      <c r="AT1032" s="22">
        <f>AT1031*1.1</f>
        <v>597.30000000000007</v>
      </c>
      <c r="AW1032" s="1272" t="s">
        <v>23</v>
      </c>
      <c r="AX1032" s="1271"/>
      <c r="AY1032" s="1271"/>
      <c r="AZ1032" s="22">
        <f>AZ1031*1.1</f>
        <v>569.69000000000005</v>
      </c>
    </row>
    <row r="1033" spans="1:53" s="17" customFormat="1" ht="33.75" customHeight="1" outlineLevel="1">
      <c r="A1033" s="1272" t="s">
        <v>24</v>
      </c>
      <c r="B1033" s="1271"/>
      <c r="C1033" s="1271"/>
      <c r="D1033" s="22">
        <f>D1031*0.9</f>
        <v>480.86999999999995</v>
      </c>
      <c r="G1033" s="1272" t="s">
        <v>24</v>
      </c>
      <c r="H1033" s="1271"/>
      <c r="I1033" s="1271"/>
      <c r="J1033" s="22">
        <f>J1031*0.9</f>
        <v>488.61</v>
      </c>
      <c r="M1033" s="1272" t="s">
        <v>24</v>
      </c>
      <c r="N1033" s="1271"/>
      <c r="O1033" s="1271"/>
      <c r="P1033" s="22">
        <f>P1031*0.9</f>
        <v>449.46</v>
      </c>
      <c r="S1033" s="1272" t="s">
        <v>24</v>
      </c>
      <c r="T1033" s="1271"/>
      <c r="U1033" s="1271"/>
      <c r="V1033" s="22">
        <f>V1031*0.9</f>
        <v>447.57</v>
      </c>
      <c r="Y1033" s="1272" t="s">
        <v>24</v>
      </c>
      <c r="Z1033" s="1271"/>
      <c r="AA1033" s="1271"/>
      <c r="AB1033" s="22">
        <f>AB1031*0.9</f>
        <v>466.91999999999996</v>
      </c>
      <c r="AE1033" s="1272" t="s">
        <v>24</v>
      </c>
      <c r="AF1033" s="1271"/>
      <c r="AG1033" s="1271"/>
      <c r="AH1033" s="22">
        <f>AH1031*0.9</f>
        <v>473.85</v>
      </c>
      <c r="AK1033" s="1272" t="s">
        <v>24</v>
      </c>
      <c r="AL1033" s="1271"/>
      <c r="AM1033" s="1271"/>
      <c r="AN1033" s="22">
        <f>AN1031*0.9</f>
        <v>486.81</v>
      </c>
      <c r="AQ1033" s="1272" t="s">
        <v>24</v>
      </c>
      <c r="AR1033" s="1271"/>
      <c r="AS1033" s="1271"/>
      <c r="AT1033" s="22">
        <f>AT1031*0.9</f>
        <v>488.7</v>
      </c>
      <c r="AW1033" s="1272" t="s">
        <v>24</v>
      </c>
      <c r="AX1033" s="1271"/>
      <c r="AY1033" s="1271"/>
      <c r="AZ1033" s="22">
        <f>AZ1031*0.9</f>
        <v>466.11</v>
      </c>
    </row>
    <row r="1034" spans="1:53" s="17" customFormat="1" ht="31.5" customHeight="1" outlineLevel="1">
      <c r="A1034" s="1272" t="s">
        <v>25</v>
      </c>
      <c r="B1034" s="1271"/>
      <c r="C1034" s="1271"/>
      <c r="D1034" s="23">
        <f>SUM(E1040:E1539)</f>
        <v>1</v>
      </c>
      <c r="G1034" s="1272" t="s">
        <v>25</v>
      </c>
      <c r="H1034" s="1271"/>
      <c r="I1034" s="1271"/>
      <c r="J1034" s="23">
        <f>SUM(K1040:K1539)</f>
        <v>1</v>
      </c>
      <c r="M1034" s="1272" t="s">
        <v>25</v>
      </c>
      <c r="N1034" s="1271"/>
      <c r="O1034" s="1271"/>
      <c r="P1034" s="23">
        <f>SUM(Q1040:Q1539)</f>
        <v>1</v>
      </c>
      <c r="S1034" s="1272" t="s">
        <v>25</v>
      </c>
      <c r="T1034" s="1271"/>
      <c r="U1034" s="1271"/>
      <c r="V1034" s="23">
        <f>SUM(W1040:W1539)</f>
        <v>1</v>
      </c>
      <c r="Y1034" s="1272" t="s">
        <v>25</v>
      </c>
      <c r="Z1034" s="1271"/>
      <c r="AA1034" s="1271"/>
      <c r="AB1034" s="23">
        <f>SUM(AC1040:AC1539)</f>
        <v>1</v>
      </c>
      <c r="AE1034" s="1272" t="s">
        <v>25</v>
      </c>
      <c r="AF1034" s="1271"/>
      <c r="AG1034" s="1271"/>
      <c r="AH1034" s="23">
        <f>SUM(AI1040:AI1539)</f>
        <v>1</v>
      </c>
      <c r="AK1034" s="1272" t="s">
        <v>25</v>
      </c>
      <c r="AL1034" s="1271"/>
      <c r="AM1034" s="1271"/>
      <c r="AN1034" s="23">
        <f>SUM(AO1040:AO1539)</f>
        <v>1</v>
      </c>
      <c r="AQ1034" s="1272" t="s">
        <v>25</v>
      </c>
      <c r="AR1034" s="1271"/>
      <c r="AS1034" s="1271"/>
      <c r="AT1034" s="23">
        <f>SUM(AU1040:AU1539)</f>
        <v>1</v>
      </c>
      <c r="AW1034" s="1272" t="s">
        <v>25</v>
      </c>
      <c r="AX1034" s="1271"/>
      <c r="AY1034" s="1271"/>
      <c r="AZ1034" s="23">
        <f>SUM(BA1040:BA1539)</f>
        <v>1</v>
      </c>
    </row>
    <row r="1035" spans="1:53" s="17" customFormat="1" ht="16.75" customHeight="1" outlineLevel="1">
      <c r="A1035" s="1270" t="s">
        <v>26</v>
      </c>
      <c r="B1035" s="1271"/>
      <c r="C1035" s="1271"/>
      <c r="D1035" s="88">
        <f>D1034/COUNTA(C1040:D1539)</f>
        <v>1</v>
      </c>
      <c r="G1035" s="1270" t="s">
        <v>26</v>
      </c>
      <c r="H1035" s="1271"/>
      <c r="I1035" s="1271"/>
      <c r="J1035" s="88">
        <f>J1034/COUNTA(I1040:J1539)</f>
        <v>1</v>
      </c>
      <c r="M1035" s="1270" t="s">
        <v>26</v>
      </c>
      <c r="N1035" s="1271"/>
      <c r="O1035" s="1271"/>
      <c r="P1035" s="88">
        <f>P1034/COUNTA(O1040:P1539)</f>
        <v>1</v>
      </c>
      <c r="S1035" s="1270" t="s">
        <v>26</v>
      </c>
      <c r="T1035" s="1271"/>
      <c r="U1035" s="1271"/>
      <c r="V1035" s="88">
        <f>V1034/COUNTA(U1040:V1539)</f>
        <v>1</v>
      </c>
      <c r="Y1035" s="1270" t="s">
        <v>26</v>
      </c>
      <c r="Z1035" s="1271"/>
      <c r="AA1035" s="1271"/>
      <c r="AB1035" s="88">
        <f>AB1034/COUNTA(AA1040:AB1539)</f>
        <v>1</v>
      </c>
      <c r="AE1035" s="1270" t="s">
        <v>26</v>
      </c>
      <c r="AF1035" s="1271"/>
      <c r="AG1035" s="1271"/>
      <c r="AH1035" s="88">
        <f>AH1034/COUNTA(AG1040:AH1539)</f>
        <v>1</v>
      </c>
      <c r="AK1035" s="1270" t="s">
        <v>26</v>
      </c>
      <c r="AL1035" s="1271"/>
      <c r="AM1035" s="1271"/>
      <c r="AN1035" s="88">
        <f>AN1034/COUNTA(AM1040:AN1539)</f>
        <v>1</v>
      </c>
      <c r="AQ1035" s="1270" t="s">
        <v>26</v>
      </c>
      <c r="AR1035" s="1271"/>
      <c r="AS1035" s="1271"/>
      <c r="AT1035" s="88">
        <f>AT1034/COUNTA(AS1040:AT1539)</f>
        <v>1</v>
      </c>
      <c r="AW1035" s="1270" t="s">
        <v>26</v>
      </c>
      <c r="AX1035" s="1271"/>
      <c r="AY1035" s="1271"/>
      <c r="AZ1035" s="88">
        <f>AZ1034/COUNTA(AY1040:AZ1539)</f>
        <v>1</v>
      </c>
    </row>
    <row r="1036" spans="1:53" s="17" customFormat="1" ht="16.75" customHeight="1" outlineLevel="1">
      <c r="A1036" s="1270" t="s">
        <v>466</v>
      </c>
      <c r="B1036" s="1271"/>
      <c r="C1036" s="1271"/>
      <c r="D1036" s="722"/>
      <c r="G1036" s="1270" t="s">
        <v>466</v>
      </c>
      <c r="H1036" s="1271"/>
      <c r="I1036" s="1271"/>
      <c r="J1036" s="722"/>
      <c r="M1036" s="1270" t="s">
        <v>466</v>
      </c>
      <c r="N1036" s="1271"/>
      <c r="O1036" s="1271"/>
      <c r="P1036" s="722"/>
      <c r="S1036" s="1270" t="s">
        <v>466</v>
      </c>
      <c r="T1036" s="1271"/>
      <c r="U1036" s="1271"/>
      <c r="V1036" s="722"/>
      <c r="Y1036" s="1270" t="s">
        <v>466</v>
      </c>
      <c r="Z1036" s="1271"/>
      <c r="AA1036" s="1271"/>
      <c r="AB1036" s="722"/>
      <c r="AE1036" s="1270" t="s">
        <v>466</v>
      </c>
      <c r="AF1036" s="1271"/>
      <c r="AG1036" s="1271"/>
      <c r="AH1036" s="722"/>
      <c r="AK1036" s="1270" t="s">
        <v>466</v>
      </c>
      <c r="AL1036" s="1271"/>
      <c r="AM1036" s="1271"/>
      <c r="AN1036" s="722"/>
      <c r="AQ1036" s="1270" t="s">
        <v>466</v>
      </c>
      <c r="AR1036" s="1271"/>
      <c r="AS1036" s="1271"/>
      <c r="AT1036" s="722"/>
      <c r="AW1036" s="1270" t="s">
        <v>466</v>
      </c>
      <c r="AX1036" s="1271"/>
      <c r="AY1036" s="1271"/>
      <c r="AZ1036" s="722"/>
    </row>
    <row r="1037" spans="1:53" s="17" customFormat="1" ht="17.25" customHeight="1" outlineLevel="1" thickBot="1">
      <c r="A1037" s="1264" t="s">
        <v>407</v>
      </c>
      <c r="B1037" s="1265"/>
      <c r="C1037" s="1265"/>
      <c r="D1037" s="586" t="e">
        <f>STDEV(C1040:C1539)/D1031</f>
        <v>#DIV/0!</v>
      </c>
      <c r="G1037" s="1264" t="s">
        <v>407</v>
      </c>
      <c r="H1037" s="1265"/>
      <c r="I1037" s="1265"/>
      <c r="J1037" s="586" t="e">
        <f>STDEV(I1040:I1539)/J1031</f>
        <v>#DIV/0!</v>
      </c>
      <c r="M1037" s="1264" t="s">
        <v>407</v>
      </c>
      <c r="N1037" s="1265"/>
      <c r="O1037" s="1265"/>
      <c r="P1037" s="586" t="e">
        <f>STDEV(O1040:O1539)/P1031</f>
        <v>#DIV/0!</v>
      </c>
      <c r="S1037" s="1264" t="s">
        <v>407</v>
      </c>
      <c r="T1037" s="1265"/>
      <c r="U1037" s="1265"/>
      <c r="V1037" s="586" t="e">
        <f>STDEV(U1040:U1539)/V1031</f>
        <v>#DIV/0!</v>
      </c>
      <c r="Y1037" s="1264" t="s">
        <v>407</v>
      </c>
      <c r="Z1037" s="1265"/>
      <c r="AA1037" s="1265"/>
      <c r="AB1037" s="586" t="e">
        <f>STDEV(AA1040:AA1539)/AB1031</f>
        <v>#DIV/0!</v>
      </c>
      <c r="AE1037" s="1264" t="s">
        <v>407</v>
      </c>
      <c r="AF1037" s="1265"/>
      <c r="AG1037" s="1265"/>
      <c r="AH1037" s="586" t="e">
        <f>STDEV(AG1040:AG1539)/AH1031</f>
        <v>#DIV/0!</v>
      </c>
      <c r="AK1037" s="1264" t="s">
        <v>407</v>
      </c>
      <c r="AL1037" s="1265"/>
      <c r="AM1037" s="1265"/>
      <c r="AN1037" s="586" t="e">
        <f>STDEV(AM1040:AM1539)/AN1031</f>
        <v>#DIV/0!</v>
      </c>
      <c r="AQ1037" s="1264" t="s">
        <v>407</v>
      </c>
      <c r="AR1037" s="1265"/>
      <c r="AS1037" s="1265"/>
      <c r="AT1037" s="586" t="e">
        <f>STDEV(AS1040:AS1539)/AT1031</f>
        <v>#DIV/0!</v>
      </c>
      <c r="AW1037" s="1264" t="s">
        <v>407</v>
      </c>
      <c r="AX1037" s="1265"/>
      <c r="AY1037" s="1265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66" t="s">
        <v>27</v>
      </c>
      <c r="B1039" s="1267"/>
      <c r="C1039" s="1268" t="s">
        <v>28</v>
      </c>
      <c r="D1039" s="1269"/>
      <c r="G1039" s="1266" t="s">
        <v>27</v>
      </c>
      <c r="H1039" s="1267"/>
      <c r="I1039" s="1268" t="s">
        <v>28</v>
      </c>
      <c r="J1039" s="1269"/>
      <c r="M1039" s="1266" t="s">
        <v>27</v>
      </c>
      <c r="N1039" s="1267"/>
      <c r="O1039" s="1268" t="s">
        <v>28</v>
      </c>
      <c r="P1039" s="1269"/>
      <c r="S1039" s="1266" t="s">
        <v>27</v>
      </c>
      <c r="T1039" s="1267"/>
      <c r="U1039" s="1268" t="s">
        <v>28</v>
      </c>
      <c r="V1039" s="1269"/>
      <c r="Y1039" s="1266" t="s">
        <v>27</v>
      </c>
      <c r="Z1039" s="1267"/>
      <c r="AA1039" s="1268" t="s">
        <v>28</v>
      </c>
      <c r="AB1039" s="1269"/>
      <c r="AE1039" s="1266" t="s">
        <v>27</v>
      </c>
      <c r="AF1039" s="1267"/>
      <c r="AG1039" s="1268" t="s">
        <v>28</v>
      </c>
      <c r="AH1039" s="1269"/>
      <c r="AK1039" s="1266" t="s">
        <v>27</v>
      </c>
      <c r="AL1039" s="1267"/>
      <c r="AM1039" s="1268" t="s">
        <v>28</v>
      </c>
      <c r="AN1039" s="1269"/>
      <c r="AQ1039" s="1266" t="s">
        <v>27</v>
      </c>
      <c r="AR1039" s="1267"/>
      <c r="AS1039" s="1268" t="s">
        <v>28</v>
      </c>
      <c r="AT1039" s="1269"/>
      <c r="AW1039" s="1266" t="s">
        <v>27</v>
      </c>
      <c r="AX1039" s="1267"/>
      <c r="AY1039" s="1268" t="s">
        <v>28</v>
      </c>
      <c r="AZ1039" s="1269"/>
    </row>
    <row r="1040" spans="1:53" s="17" customFormat="1" ht="16.75" customHeight="1" outlineLevel="2">
      <c r="A1040" s="1260">
        <v>1</v>
      </c>
      <c r="B1040" s="1261"/>
      <c r="C1040" s="1262">
        <v>534.29999999999995</v>
      </c>
      <c r="D1040" s="1263"/>
      <c r="E1040" s="587">
        <f>IF(AND(C1040&gt;=D$1033,C1040&lt;=D$1032),1,0)</f>
        <v>1</v>
      </c>
      <c r="G1040" s="1260">
        <v>1</v>
      </c>
      <c r="H1040" s="1261"/>
      <c r="I1040" s="1262">
        <v>542.9</v>
      </c>
      <c r="J1040" s="1263"/>
      <c r="K1040" s="587">
        <f>IF(AND(I1040&gt;=J$1033,I1040&lt;=J$1032),1,0)</f>
        <v>1</v>
      </c>
      <c r="M1040" s="1260">
        <v>1</v>
      </c>
      <c r="N1040" s="1261"/>
      <c r="O1040" s="1262">
        <v>499.4</v>
      </c>
      <c r="P1040" s="1263"/>
      <c r="Q1040" s="587">
        <f>IF(AND(O1040&gt;=P$1033,O1040&lt;=P$1032),1,0)</f>
        <v>1</v>
      </c>
      <c r="S1040" s="1260">
        <v>1</v>
      </c>
      <c r="T1040" s="1261"/>
      <c r="U1040" s="1262">
        <v>497.3</v>
      </c>
      <c r="V1040" s="1263"/>
      <c r="W1040" s="587">
        <f>IF(AND(U1040&gt;=V$1033,U1040&lt;=V$1032),1,0)</f>
        <v>1</v>
      </c>
      <c r="Y1040" s="1260">
        <v>1</v>
      </c>
      <c r="Z1040" s="1261"/>
      <c r="AA1040" s="1262">
        <v>518.79999999999995</v>
      </c>
      <c r="AB1040" s="1263"/>
      <c r="AC1040" s="587">
        <f>IF(AND(AA1040&gt;=AB$1033,AA1040&lt;=AB$1032),1,0)</f>
        <v>1</v>
      </c>
      <c r="AE1040" s="1260">
        <v>1</v>
      </c>
      <c r="AF1040" s="1261"/>
      <c r="AG1040" s="1262">
        <v>526.5</v>
      </c>
      <c r="AH1040" s="1263"/>
      <c r="AI1040" s="587">
        <f>IF(AND(AG1040&gt;=AH$1033,AG1040&lt;=AH$1032),1,0)</f>
        <v>1</v>
      </c>
      <c r="AK1040" s="1260">
        <v>1</v>
      </c>
      <c r="AL1040" s="1261"/>
      <c r="AM1040" s="1262">
        <v>540.9</v>
      </c>
      <c r="AN1040" s="1263"/>
      <c r="AO1040" s="587">
        <f>IF(AND(AM1040&gt;=AN$1033,AM1040&lt;=AN$1032),1,0)</f>
        <v>1</v>
      </c>
      <c r="AQ1040" s="1260">
        <v>1</v>
      </c>
      <c r="AR1040" s="1261"/>
      <c r="AS1040" s="1262">
        <v>543</v>
      </c>
      <c r="AT1040" s="1263"/>
      <c r="AU1040" s="587">
        <f>IF(AND(AS1040&gt;=AT$1033,AS1040&lt;=AT$1032),1,0)</f>
        <v>1</v>
      </c>
      <c r="AW1040" s="1260">
        <v>1</v>
      </c>
      <c r="AX1040" s="1261"/>
      <c r="AY1040" s="1262">
        <v>517.9</v>
      </c>
      <c r="AZ1040" s="1263"/>
      <c r="BA1040" s="587">
        <f>IF(AND(AY1040&gt;=AZ$1033,AY1040&lt;=AZ$1032),1,0)</f>
        <v>1</v>
      </c>
    </row>
    <row r="1041" spans="1:53" s="17" customFormat="1" ht="16.75" customHeight="1" outlineLevel="2">
      <c r="A1041" s="1260">
        <v>2</v>
      </c>
      <c r="B1041" s="1261"/>
      <c r="C1041" s="1262"/>
      <c r="D1041" s="1263"/>
      <c r="E1041" s="587">
        <f t="shared" ref="E1041:E1234" si="144">IF(AND(C1041&gt;=D$1033,C1041&lt;=D$1032),1,0)</f>
        <v>0</v>
      </c>
      <c r="G1041" s="1260">
        <v>2</v>
      </c>
      <c r="H1041" s="1261"/>
      <c r="I1041" s="1262"/>
      <c r="J1041" s="1263"/>
      <c r="K1041" s="587">
        <f t="shared" ref="K1041:K1055" si="145">IF(AND(I1041&gt;=J$1033,I1041&lt;=J$1032),1,0)</f>
        <v>0</v>
      </c>
      <c r="M1041" s="1260">
        <v>2</v>
      </c>
      <c r="N1041" s="1261"/>
      <c r="O1041" s="1262"/>
      <c r="P1041" s="1263"/>
      <c r="Q1041" s="587">
        <f t="shared" ref="Q1041:Q1055" si="146">IF(AND(O1041&gt;=P$1033,O1041&lt;=P$1032),1,0)</f>
        <v>0</v>
      </c>
      <c r="S1041" s="1260">
        <v>2</v>
      </c>
      <c r="T1041" s="1261"/>
      <c r="U1041" s="1262"/>
      <c r="V1041" s="1263"/>
      <c r="W1041" s="587">
        <f t="shared" ref="W1041:W1055" si="147">IF(AND(U1041&gt;=V$1033,U1041&lt;=V$1032),1,0)</f>
        <v>0</v>
      </c>
      <c r="Y1041" s="1260">
        <v>2</v>
      </c>
      <c r="Z1041" s="1261"/>
      <c r="AA1041" s="1262"/>
      <c r="AB1041" s="1263"/>
      <c r="AC1041" s="587">
        <f t="shared" ref="AC1041:AC1055" si="148">IF(AND(AA1041&gt;=AB$1033,AA1041&lt;=AB$1032),1,0)</f>
        <v>0</v>
      </c>
      <c r="AE1041" s="1260">
        <v>2</v>
      </c>
      <c r="AF1041" s="1261"/>
      <c r="AG1041" s="1262"/>
      <c r="AH1041" s="1263"/>
      <c r="AI1041" s="587">
        <f t="shared" ref="AI1041:AI1055" si="149">IF(AND(AG1041&gt;=AH$1033,AG1041&lt;=AH$1032),1,0)</f>
        <v>0</v>
      </c>
      <c r="AK1041" s="1260">
        <v>2</v>
      </c>
      <c r="AL1041" s="1261"/>
      <c r="AM1041" s="1262"/>
      <c r="AN1041" s="1263"/>
      <c r="AO1041" s="587">
        <f t="shared" ref="AO1041:AO1055" si="150">IF(AND(AM1041&gt;=AN$1033,AM1041&lt;=AN$1032),1,0)</f>
        <v>0</v>
      </c>
      <c r="AQ1041" s="1260">
        <v>2</v>
      </c>
      <c r="AR1041" s="1261"/>
      <c r="AS1041" s="1262"/>
      <c r="AT1041" s="1263"/>
      <c r="AU1041" s="587">
        <f t="shared" ref="AU1041:AU1055" si="151">IF(AND(AS1041&gt;=AT$1033,AS1041&lt;=AT$1032),1,0)</f>
        <v>0</v>
      </c>
      <c r="AW1041" s="1260">
        <v>2</v>
      </c>
      <c r="AX1041" s="1261"/>
      <c r="AY1041" s="1262"/>
      <c r="AZ1041" s="1263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60">
        <v>3</v>
      </c>
      <c r="B1042" s="1261"/>
      <c r="C1042" s="1262"/>
      <c r="D1042" s="1263"/>
      <c r="E1042" s="587">
        <f t="shared" si="144"/>
        <v>0</v>
      </c>
      <c r="G1042" s="1260">
        <v>3</v>
      </c>
      <c r="H1042" s="1261"/>
      <c r="I1042" s="1262"/>
      <c r="J1042" s="1263"/>
      <c r="K1042" s="587">
        <f t="shared" si="145"/>
        <v>0</v>
      </c>
      <c r="M1042" s="1260">
        <v>3</v>
      </c>
      <c r="N1042" s="1261"/>
      <c r="O1042" s="1262"/>
      <c r="P1042" s="1263"/>
      <c r="Q1042" s="587">
        <f t="shared" si="146"/>
        <v>0</v>
      </c>
      <c r="S1042" s="1260">
        <v>3</v>
      </c>
      <c r="T1042" s="1261"/>
      <c r="U1042" s="1262"/>
      <c r="V1042" s="1263"/>
      <c r="W1042" s="587">
        <f t="shared" si="147"/>
        <v>0</v>
      </c>
      <c r="Y1042" s="1260">
        <v>3</v>
      </c>
      <c r="Z1042" s="1261"/>
      <c r="AA1042" s="1262"/>
      <c r="AB1042" s="1263"/>
      <c r="AC1042" s="587">
        <f t="shared" si="148"/>
        <v>0</v>
      </c>
      <c r="AE1042" s="1260">
        <v>3</v>
      </c>
      <c r="AF1042" s="1261"/>
      <c r="AG1042" s="1262"/>
      <c r="AH1042" s="1263"/>
      <c r="AI1042" s="587">
        <f t="shared" si="149"/>
        <v>0</v>
      </c>
      <c r="AK1042" s="1260">
        <v>3</v>
      </c>
      <c r="AL1042" s="1261"/>
      <c r="AM1042" s="1262"/>
      <c r="AN1042" s="1263"/>
      <c r="AO1042" s="587">
        <f t="shared" si="150"/>
        <v>0</v>
      </c>
      <c r="AQ1042" s="1260">
        <v>3</v>
      </c>
      <c r="AR1042" s="1261"/>
      <c r="AS1042" s="1262"/>
      <c r="AT1042" s="1263"/>
      <c r="AU1042" s="587">
        <f t="shared" si="151"/>
        <v>0</v>
      </c>
      <c r="AW1042" s="1260">
        <v>3</v>
      </c>
      <c r="AX1042" s="1261"/>
      <c r="AY1042" s="1262"/>
      <c r="AZ1042" s="1263"/>
      <c r="BA1042" s="587">
        <f t="shared" si="152"/>
        <v>0</v>
      </c>
    </row>
    <row r="1043" spans="1:53" s="17" customFormat="1" ht="16.75" customHeight="1" outlineLevel="2">
      <c r="A1043" s="1260">
        <v>4</v>
      </c>
      <c r="B1043" s="1261"/>
      <c r="C1043" s="1262"/>
      <c r="D1043" s="1263"/>
      <c r="E1043" s="587">
        <f t="shared" si="144"/>
        <v>0</v>
      </c>
      <c r="G1043" s="1260">
        <v>4</v>
      </c>
      <c r="H1043" s="1261"/>
      <c r="I1043" s="1262"/>
      <c r="J1043" s="1263"/>
      <c r="K1043" s="587">
        <f t="shared" si="145"/>
        <v>0</v>
      </c>
      <c r="M1043" s="1260">
        <v>4</v>
      </c>
      <c r="N1043" s="1261"/>
      <c r="O1043" s="1262"/>
      <c r="P1043" s="1263"/>
      <c r="Q1043" s="587">
        <f t="shared" si="146"/>
        <v>0</v>
      </c>
      <c r="S1043" s="1260">
        <v>4</v>
      </c>
      <c r="T1043" s="1261"/>
      <c r="U1043" s="1262"/>
      <c r="V1043" s="1263"/>
      <c r="W1043" s="587">
        <f t="shared" si="147"/>
        <v>0</v>
      </c>
      <c r="Y1043" s="1260">
        <v>4</v>
      </c>
      <c r="Z1043" s="1261"/>
      <c r="AA1043" s="1262"/>
      <c r="AB1043" s="1263"/>
      <c r="AC1043" s="587">
        <f t="shared" si="148"/>
        <v>0</v>
      </c>
      <c r="AE1043" s="1260">
        <v>4</v>
      </c>
      <c r="AF1043" s="1261"/>
      <c r="AG1043" s="1262"/>
      <c r="AH1043" s="1263"/>
      <c r="AI1043" s="587">
        <f t="shared" si="149"/>
        <v>0</v>
      </c>
      <c r="AK1043" s="1260">
        <v>4</v>
      </c>
      <c r="AL1043" s="1261"/>
      <c r="AM1043" s="1262"/>
      <c r="AN1043" s="1263"/>
      <c r="AO1043" s="587">
        <f t="shared" si="150"/>
        <v>0</v>
      </c>
      <c r="AQ1043" s="1260">
        <v>4</v>
      </c>
      <c r="AR1043" s="1261"/>
      <c r="AS1043" s="1262"/>
      <c r="AT1043" s="1263"/>
      <c r="AU1043" s="587">
        <f t="shared" si="151"/>
        <v>0</v>
      </c>
      <c r="AW1043" s="1260">
        <v>4</v>
      </c>
      <c r="AX1043" s="1261"/>
      <c r="AY1043" s="1262"/>
      <c r="AZ1043" s="1263"/>
      <c r="BA1043" s="587">
        <f t="shared" si="152"/>
        <v>0</v>
      </c>
    </row>
    <row r="1044" spans="1:53" s="17" customFormat="1" ht="16.75" customHeight="1" outlineLevel="2">
      <c r="A1044" s="1260">
        <v>5</v>
      </c>
      <c r="B1044" s="1261"/>
      <c r="C1044" s="1262"/>
      <c r="D1044" s="1263"/>
      <c r="E1044" s="587">
        <f t="shared" si="144"/>
        <v>0</v>
      </c>
      <c r="G1044" s="1260">
        <v>5</v>
      </c>
      <c r="H1044" s="1261"/>
      <c r="I1044" s="1262"/>
      <c r="J1044" s="1263"/>
      <c r="K1044" s="587">
        <f t="shared" si="145"/>
        <v>0</v>
      </c>
      <c r="M1044" s="1260">
        <v>5</v>
      </c>
      <c r="N1044" s="1261"/>
      <c r="O1044" s="1262"/>
      <c r="P1044" s="1263"/>
      <c r="Q1044" s="587">
        <f t="shared" si="146"/>
        <v>0</v>
      </c>
      <c r="S1044" s="1260">
        <v>5</v>
      </c>
      <c r="T1044" s="1261"/>
      <c r="U1044" s="1262"/>
      <c r="V1044" s="1263"/>
      <c r="W1044" s="587">
        <f t="shared" si="147"/>
        <v>0</v>
      </c>
      <c r="Y1044" s="1260">
        <v>5</v>
      </c>
      <c r="Z1044" s="1261"/>
      <c r="AA1044" s="1262"/>
      <c r="AB1044" s="1263"/>
      <c r="AC1044" s="587">
        <f t="shared" si="148"/>
        <v>0</v>
      </c>
      <c r="AE1044" s="1260">
        <v>5</v>
      </c>
      <c r="AF1044" s="1261"/>
      <c r="AG1044" s="1262"/>
      <c r="AH1044" s="1263"/>
      <c r="AI1044" s="587">
        <f t="shared" si="149"/>
        <v>0</v>
      </c>
      <c r="AK1044" s="1260">
        <v>5</v>
      </c>
      <c r="AL1044" s="1261"/>
      <c r="AM1044" s="1262"/>
      <c r="AN1044" s="1263"/>
      <c r="AO1044" s="587">
        <f t="shared" si="150"/>
        <v>0</v>
      </c>
      <c r="AQ1044" s="1260">
        <v>5</v>
      </c>
      <c r="AR1044" s="1261"/>
      <c r="AS1044" s="1262"/>
      <c r="AT1044" s="1263"/>
      <c r="AU1044" s="587">
        <f t="shared" si="151"/>
        <v>0</v>
      </c>
      <c r="AW1044" s="1260">
        <v>5</v>
      </c>
      <c r="AX1044" s="1261"/>
      <c r="AY1044" s="1262"/>
      <c r="AZ1044" s="1263"/>
      <c r="BA1044" s="587">
        <f t="shared" si="152"/>
        <v>0</v>
      </c>
    </row>
    <row r="1045" spans="1:53" s="17" customFormat="1" ht="16.75" customHeight="1" outlineLevel="2">
      <c r="A1045" s="1260">
        <v>6</v>
      </c>
      <c r="B1045" s="1261"/>
      <c r="C1045" s="1262"/>
      <c r="D1045" s="1263"/>
      <c r="E1045" s="587">
        <f t="shared" si="144"/>
        <v>0</v>
      </c>
      <c r="G1045" s="1260">
        <v>6</v>
      </c>
      <c r="H1045" s="1261"/>
      <c r="I1045" s="1262"/>
      <c r="J1045" s="1263"/>
      <c r="K1045" s="587">
        <f t="shared" si="145"/>
        <v>0</v>
      </c>
      <c r="M1045" s="1260">
        <v>6</v>
      </c>
      <c r="N1045" s="1261"/>
      <c r="O1045" s="1262"/>
      <c r="P1045" s="1263"/>
      <c r="Q1045" s="587">
        <f t="shared" si="146"/>
        <v>0</v>
      </c>
      <c r="S1045" s="1260">
        <v>6</v>
      </c>
      <c r="T1045" s="1261"/>
      <c r="U1045" s="1262"/>
      <c r="V1045" s="1263"/>
      <c r="W1045" s="587">
        <f t="shared" si="147"/>
        <v>0</v>
      </c>
      <c r="Y1045" s="1260">
        <v>6</v>
      </c>
      <c r="Z1045" s="1261"/>
      <c r="AA1045" s="1262"/>
      <c r="AB1045" s="1263"/>
      <c r="AC1045" s="587">
        <f t="shared" si="148"/>
        <v>0</v>
      </c>
      <c r="AE1045" s="1260">
        <v>6</v>
      </c>
      <c r="AF1045" s="1261"/>
      <c r="AG1045" s="1262"/>
      <c r="AH1045" s="1263"/>
      <c r="AI1045" s="587">
        <f t="shared" si="149"/>
        <v>0</v>
      </c>
      <c r="AK1045" s="1260">
        <v>6</v>
      </c>
      <c r="AL1045" s="1261"/>
      <c r="AM1045" s="1262"/>
      <c r="AN1045" s="1263"/>
      <c r="AO1045" s="587">
        <f t="shared" si="150"/>
        <v>0</v>
      </c>
      <c r="AQ1045" s="1260">
        <v>6</v>
      </c>
      <c r="AR1045" s="1261"/>
      <c r="AS1045" s="1262"/>
      <c r="AT1045" s="1263"/>
      <c r="AU1045" s="587">
        <f t="shared" si="151"/>
        <v>0</v>
      </c>
      <c r="AW1045" s="1260">
        <v>6</v>
      </c>
      <c r="AX1045" s="1261"/>
      <c r="AY1045" s="1262"/>
      <c r="AZ1045" s="1263"/>
      <c r="BA1045" s="587">
        <f t="shared" si="152"/>
        <v>0</v>
      </c>
    </row>
    <row r="1046" spans="1:53" s="17" customFormat="1" ht="16.75" customHeight="1" outlineLevel="2">
      <c r="A1046" s="1260">
        <v>7</v>
      </c>
      <c r="B1046" s="1261"/>
      <c r="C1046" s="1262"/>
      <c r="D1046" s="1263"/>
      <c r="E1046" s="587">
        <f t="shared" si="144"/>
        <v>0</v>
      </c>
      <c r="G1046" s="1260">
        <v>7</v>
      </c>
      <c r="H1046" s="1261"/>
      <c r="I1046" s="1262"/>
      <c r="J1046" s="1263"/>
      <c r="K1046" s="587">
        <f t="shared" si="145"/>
        <v>0</v>
      </c>
      <c r="M1046" s="1260">
        <v>7</v>
      </c>
      <c r="N1046" s="1261"/>
      <c r="O1046" s="1262"/>
      <c r="P1046" s="1263"/>
      <c r="Q1046" s="587">
        <f t="shared" si="146"/>
        <v>0</v>
      </c>
      <c r="S1046" s="1260">
        <v>7</v>
      </c>
      <c r="T1046" s="1261"/>
      <c r="U1046" s="1262"/>
      <c r="V1046" s="1263"/>
      <c r="W1046" s="587">
        <f t="shared" si="147"/>
        <v>0</v>
      </c>
      <c r="Y1046" s="1260">
        <v>7</v>
      </c>
      <c r="Z1046" s="1261"/>
      <c r="AA1046" s="1262"/>
      <c r="AB1046" s="1263"/>
      <c r="AC1046" s="587">
        <f t="shared" si="148"/>
        <v>0</v>
      </c>
      <c r="AE1046" s="1260">
        <v>7</v>
      </c>
      <c r="AF1046" s="1261"/>
      <c r="AG1046" s="1262"/>
      <c r="AH1046" s="1263"/>
      <c r="AI1046" s="587">
        <f t="shared" si="149"/>
        <v>0</v>
      </c>
      <c r="AK1046" s="1260">
        <v>7</v>
      </c>
      <c r="AL1046" s="1261"/>
      <c r="AM1046" s="1262"/>
      <c r="AN1046" s="1263"/>
      <c r="AO1046" s="587">
        <f t="shared" si="150"/>
        <v>0</v>
      </c>
      <c r="AQ1046" s="1260">
        <v>7</v>
      </c>
      <c r="AR1046" s="1261"/>
      <c r="AS1046" s="1262"/>
      <c r="AT1046" s="1263"/>
      <c r="AU1046" s="587">
        <f t="shared" si="151"/>
        <v>0</v>
      </c>
      <c r="AW1046" s="1260">
        <v>7</v>
      </c>
      <c r="AX1046" s="1261"/>
      <c r="AY1046" s="1262"/>
      <c r="AZ1046" s="1263"/>
      <c r="BA1046" s="587">
        <f t="shared" si="152"/>
        <v>0</v>
      </c>
    </row>
    <row r="1047" spans="1:53" s="17" customFormat="1" ht="16.75" customHeight="1" outlineLevel="2">
      <c r="A1047" s="1260">
        <v>8</v>
      </c>
      <c r="B1047" s="1261"/>
      <c r="C1047" s="1262"/>
      <c r="D1047" s="1263"/>
      <c r="E1047" s="587">
        <f t="shared" si="144"/>
        <v>0</v>
      </c>
      <c r="G1047" s="1260">
        <v>8</v>
      </c>
      <c r="H1047" s="1261"/>
      <c r="I1047" s="1262"/>
      <c r="J1047" s="1263"/>
      <c r="K1047" s="587">
        <f t="shared" si="145"/>
        <v>0</v>
      </c>
      <c r="M1047" s="1260">
        <v>8</v>
      </c>
      <c r="N1047" s="1261"/>
      <c r="O1047" s="1262"/>
      <c r="P1047" s="1263"/>
      <c r="Q1047" s="587">
        <f t="shared" si="146"/>
        <v>0</v>
      </c>
      <c r="S1047" s="1260">
        <v>8</v>
      </c>
      <c r="T1047" s="1261"/>
      <c r="U1047" s="1262"/>
      <c r="V1047" s="1263"/>
      <c r="W1047" s="587">
        <f t="shared" si="147"/>
        <v>0</v>
      </c>
      <c r="Y1047" s="1260">
        <v>8</v>
      </c>
      <c r="Z1047" s="1261"/>
      <c r="AA1047" s="1262"/>
      <c r="AB1047" s="1263"/>
      <c r="AC1047" s="587">
        <f t="shared" si="148"/>
        <v>0</v>
      </c>
      <c r="AE1047" s="1260">
        <v>8</v>
      </c>
      <c r="AF1047" s="1261"/>
      <c r="AG1047" s="1262"/>
      <c r="AH1047" s="1263"/>
      <c r="AI1047" s="587">
        <f t="shared" si="149"/>
        <v>0</v>
      </c>
      <c r="AK1047" s="1260">
        <v>8</v>
      </c>
      <c r="AL1047" s="1261"/>
      <c r="AM1047" s="1262"/>
      <c r="AN1047" s="1263"/>
      <c r="AO1047" s="587">
        <f t="shared" si="150"/>
        <v>0</v>
      </c>
      <c r="AQ1047" s="1260">
        <v>8</v>
      </c>
      <c r="AR1047" s="1261"/>
      <c r="AS1047" s="1262"/>
      <c r="AT1047" s="1263"/>
      <c r="AU1047" s="587">
        <f t="shared" si="151"/>
        <v>0</v>
      </c>
      <c r="AW1047" s="1260">
        <v>8</v>
      </c>
      <c r="AX1047" s="1261"/>
      <c r="AY1047" s="1262"/>
      <c r="AZ1047" s="1263"/>
      <c r="BA1047" s="587">
        <f t="shared" si="152"/>
        <v>0</v>
      </c>
    </row>
    <row r="1048" spans="1:53" s="17" customFormat="1" ht="16.75" customHeight="1" outlineLevel="2">
      <c r="A1048" s="1260">
        <v>9</v>
      </c>
      <c r="B1048" s="1261"/>
      <c r="C1048" s="1262"/>
      <c r="D1048" s="1263"/>
      <c r="E1048" s="587">
        <f t="shared" si="144"/>
        <v>0</v>
      </c>
      <c r="G1048" s="1260">
        <v>9</v>
      </c>
      <c r="H1048" s="1261"/>
      <c r="I1048" s="1262"/>
      <c r="J1048" s="1263"/>
      <c r="K1048" s="587">
        <f t="shared" si="145"/>
        <v>0</v>
      </c>
      <c r="M1048" s="1260">
        <v>9</v>
      </c>
      <c r="N1048" s="1261"/>
      <c r="O1048" s="1262"/>
      <c r="P1048" s="1263"/>
      <c r="Q1048" s="587">
        <f t="shared" si="146"/>
        <v>0</v>
      </c>
      <c r="S1048" s="1260">
        <v>9</v>
      </c>
      <c r="T1048" s="1261"/>
      <c r="U1048" s="1262"/>
      <c r="V1048" s="1263"/>
      <c r="W1048" s="587">
        <f t="shared" si="147"/>
        <v>0</v>
      </c>
      <c r="Y1048" s="1260">
        <v>9</v>
      </c>
      <c r="Z1048" s="1261"/>
      <c r="AA1048" s="1262"/>
      <c r="AB1048" s="1263"/>
      <c r="AC1048" s="587">
        <f t="shared" si="148"/>
        <v>0</v>
      </c>
      <c r="AE1048" s="1260">
        <v>9</v>
      </c>
      <c r="AF1048" s="1261"/>
      <c r="AG1048" s="1262"/>
      <c r="AH1048" s="1263"/>
      <c r="AI1048" s="587">
        <f t="shared" si="149"/>
        <v>0</v>
      </c>
      <c r="AK1048" s="1260">
        <v>9</v>
      </c>
      <c r="AL1048" s="1261"/>
      <c r="AM1048" s="1262"/>
      <c r="AN1048" s="1263"/>
      <c r="AO1048" s="587">
        <f t="shared" si="150"/>
        <v>0</v>
      </c>
      <c r="AQ1048" s="1260">
        <v>9</v>
      </c>
      <c r="AR1048" s="1261"/>
      <c r="AS1048" s="1262"/>
      <c r="AT1048" s="1263"/>
      <c r="AU1048" s="587">
        <f t="shared" si="151"/>
        <v>0</v>
      </c>
      <c r="AW1048" s="1260">
        <v>9</v>
      </c>
      <c r="AX1048" s="1261"/>
      <c r="AY1048" s="1262"/>
      <c r="AZ1048" s="1263"/>
      <c r="BA1048" s="587">
        <f t="shared" si="152"/>
        <v>0</v>
      </c>
    </row>
    <row r="1049" spans="1:53" s="17" customFormat="1" ht="16.75" customHeight="1" outlineLevel="2">
      <c r="A1049" s="1260">
        <v>10</v>
      </c>
      <c r="B1049" s="1261"/>
      <c r="C1049" s="1262"/>
      <c r="D1049" s="1263"/>
      <c r="E1049" s="587">
        <f t="shared" si="144"/>
        <v>0</v>
      </c>
      <c r="G1049" s="1260">
        <v>10</v>
      </c>
      <c r="H1049" s="1261"/>
      <c r="I1049" s="1262"/>
      <c r="J1049" s="1263"/>
      <c r="K1049" s="587">
        <f t="shared" si="145"/>
        <v>0</v>
      </c>
      <c r="M1049" s="1260">
        <v>10</v>
      </c>
      <c r="N1049" s="1261"/>
      <c r="O1049" s="1262"/>
      <c r="P1049" s="1263"/>
      <c r="Q1049" s="587">
        <f t="shared" si="146"/>
        <v>0</v>
      </c>
      <c r="S1049" s="1260">
        <v>10</v>
      </c>
      <c r="T1049" s="1261"/>
      <c r="U1049" s="1262"/>
      <c r="V1049" s="1263"/>
      <c r="W1049" s="587">
        <f t="shared" si="147"/>
        <v>0</v>
      </c>
      <c r="Y1049" s="1260">
        <v>10</v>
      </c>
      <c r="Z1049" s="1261"/>
      <c r="AA1049" s="1262"/>
      <c r="AB1049" s="1263"/>
      <c r="AC1049" s="587">
        <f t="shared" si="148"/>
        <v>0</v>
      </c>
      <c r="AE1049" s="1260">
        <v>10</v>
      </c>
      <c r="AF1049" s="1261"/>
      <c r="AG1049" s="1262"/>
      <c r="AH1049" s="1263"/>
      <c r="AI1049" s="587">
        <f t="shared" si="149"/>
        <v>0</v>
      </c>
      <c r="AK1049" s="1260">
        <v>10</v>
      </c>
      <c r="AL1049" s="1261"/>
      <c r="AM1049" s="1262"/>
      <c r="AN1049" s="1263"/>
      <c r="AO1049" s="587">
        <f t="shared" si="150"/>
        <v>0</v>
      </c>
      <c r="AQ1049" s="1260">
        <v>10</v>
      </c>
      <c r="AR1049" s="1261"/>
      <c r="AS1049" s="1262"/>
      <c r="AT1049" s="1263"/>
      <c r="AU1049" s="587">
        <f t="shared" si="151"/>
        <v>0</v>
      </c>
      <c r="AW1049" s="1260">
        <v>10</v>
      </c>
      <c r="AX1049" s="1261"/>
      <c r="AY1049" s="1262"/>
      <c r="AZ1049" s="1263"/>
      <c r="BA1049" s="587">
        <f t="shared" si="152"/>
        <v>0</v>
      </c>
    </row>
    <row r="1050" spans="1:53" s="17" customFormat="1" ht="16.75" customHeight="1" outlineLevel="2">
      <c r="A1050" s="1260">
        <v>11</v>
      </c>
      <c r="B1050" s="1261"/>
      <c r="C1050" s="1262"/>
      <c r="D1050" s="1263"/>
      <c r="E1050" s="587">
        <f t="shared" si="144"/>
        <v>0</v>
      </c>
      <c r="G1050" s="1260">
        <v>11</v>
      </c>
      <c r="H1050" s="1261"/>
      <c r="I1050" s="1262"/>
      <c r="J1050" s="1263"/>
      <c r="K1050" s="587">
        <f t="shared" si="145"/>
        <v>0</v>
      </c>
      <c r="M1050" s="1260">
        <v>11</v>
      </c>
      <c r="N1050" s="1261"/>
      <c r="O1050" s="1262"/>
      <c r="P1050" s="1263"/>
      <c r="Q1050" s="587">
        <f t="shared" si="146"/>
        <v>0</v>
      </c>
      <c r="S1050" s="1260">
        <v>11</v>
      </c>
      <c r="T1050" s="1261"/>
      <c r="U1050" s="1262"/>
      <c r="V1050" s="1263"/>
      <c r="W1050" s="587">
        <f t="shared" si="147"/>
        <v>0</v>
      </c>
      <c r="Y1050" s="1260">
        <v>11</v>
      </c>
      <c r="Z1050" s="1261"/>
      <c r="AA1050" s="1262"/>
      <c r="AB1050" s="1263"/>
      <c r="AC1050" s="587">
        <f t="shared" si="148"/>
        <v>0</v>
      </c>
      <c r="AE1050" s="1260">
        <v>11</v>
      </c>
      <c r="AF1050" s="1261"/>
      <c r="AG1050" s="1262"/>
      <c r="AH1050" s="1263"/>
      <c r="AI1050" s="587">
        <f t="shared" si="149"/>
        <v>0</v>
      </c>
      <c r="AK1050" s="1260">
        <v>11</v>
      </c>
      <c r="AL1050" s="1261"/>
      <c r="AM1050" s="1262"/>
      <c r="AN1050" s="1263"/>
      <c r="AO1050" s="587">
        <f t="shared" si="150"/>
        <v>0</v>
      </c>
      <c r="AQ1050" s="1260">
        <v>11</v>
      </c>
      <c r="AR1050" s="1261"/>
      <c r="AS1050" s="1262"/>
      <c r="AT1050" s="1263"/>
      <c r="AU1050" s="587">
        <f t="shared" si="151"/>
        <v>0</v>
      </c>
      <c r="AW1050" s="1260">
        <v>11</v>
      </c>
      <c r="AX1050" s="1261"/>
      <c r="AY1050" s="1262"/>
      <c r="AZ1050" s="1263"/>
      <c r="BA1050" s="587">
        <f t="shared" si="152"/>
        <v>0</v>
      </c>
    </row>
    <row r="1051" spans="1:53" s="17" customFormat="1" ht="16.75" customHeight="1" outlineLevel="2">
      <c r="A1051" s="1260">
        <v>12</v>
      </c>
      <c r="B1051" s="1261"/>
      <c r="C1051" s="1262"/>
      <c r="D1051" s="1263"/>
      <c r="E1051" s="587">
        <f t="shared" si="144"/>
        <v>0</v>
      </c>
      <c r="G1051" s="1260">
        <v>12</v>
      </c>
      <c r="H1051" s="1261"/>
      <c r="I1051" s="1262"/>
      <c r="J1051" s="1263"/>
      <c r="K1051" s="587">
        <f t="shared" si="145"/>
        <v>0</v>
      </c>
      <c r="M1051" s="1260">
        <v>12</v>
      </c>
      <c r="N1051" s="1261"/>
      <c r="O1051" s="1262"/>
      <c r="P1051" s="1263"/>
      <c r="Q1051" s="587">
        <f t="shared" si="146"/>
        <v>0</v>
      </c>
      <c r="S1051" s="1260">
        <v>12</v>
      </c>
      <c r="T1051" s="1261"/>
      <c r="U1051" s="1262"/>
      <c r="V1051" s="1263"/>
      <c r="W1051" s="587">
        <f t="shared" si="147"/>
        <v>0</v>
      </c>
      <c r="Y1051" s="1260">
        <v>12</v>
      </c>
      <c r="Z1051" s="1261"/>
      <c r="AA1051" s="1262"/>
      <c r="AB1051" s="1263"/>
      <c r="AC1051" s="587">
        <f t="shared" si="148"/>
        <v>0</v>
      </c>
      <c r="AE1051" s="1260">
        <v>12</v>
      </c>
      <c r="AF1051" s="1261"/>
      <c r="AG1051" s="1262"/>
      <c r="AH1051" s="1263"/>
      <c r="AI1051" s="587">
        <f t="shared" si="149"/>
        <v>0</v>
      </c>
      <c r="AK1051" s="1260">
        <v>12</v>
      </c>
      <c r="AL1051" s="1261"/>
      <c r="AM1051" s="1262"/>
      <c r="AN1051" s="1263"/>
      <c r="AO1051" s="587">
        <f t="shared" si="150"/>
        <v>0</v>
      </c>
      <c r="AQ1051" s="1260">
        <v>12</v>
      </c>
      <c r="AR1051" s="1261"/>
      <c r="AS1051" s="1262"/>
      <c r="AT1051" s="1263"/>
      <c r="AU1051" s="587">
        <f t="shared" si="151"/>
        <v>0</v>
      </c>
      <c r="AW1051" s="1260">
        <v>12</v>
      </c>
      <c r="AX1051" s="1261"/>
      <c r="AY1051" s="1262"/>
      <c r="AZ1051" s="1263"/>
      <c r="BA1051" s="587">
        <f t="shared" si="152"/>
        <v>0</v>
      </c>
    </row>
    <row r="1052" spans="1:53" s="17" customFormat="1" ht="16.75" customHeight="1" outlineLevel="2">
      <c r="A1052" s="1260">
        <v>13</v>
      </c>
      <c r="B1052" s="1261"/>
      <c r="C1052" s="1262"/>
      <c r="D1052" s="1263"/>
      <c r="E1052" s="587">
        <f t="shared" si="144"/>
        <v>0</v>
      </c>
      <c r="G1052" s="1260">
        <v>13</v>
      </c>
      <c r="H1052" s="1261"/>
      <c r="I1052" s="1262"/>
      <c r="J1052" s="1263"/>
      <c r="K1052" s="587">
        <f t="shared" si="145"/>
        <v>0</v>
      </c>
      <c r="M1052" s="1260">
        <v>13</v>
      </c>
      <c r="N1052" s="1261"/>
      <c r="O1052" s="1262"/>
      <c r="P1052" s="1263"/>
      <c r="Q1052" s="587">
        <f t="shared" si="146"/>
        <v>0</v>
      </c>
      <c r="S1052" s="1260">
        <v>13</v>
      </c>
      <c r="T1052" s="1261"/>
      <c r="U1052" s="1262"/>
      <c r="V1052" s="1263"/>
      <c r="W1052" s="587">
        <f t="shared" si="147"/>
        <v>0</v>
      </c>
      <c r="Y1052" s="1260">
        <v>13</v>
      </c>
      <c r="Z1052" s="1261"/>
      <c r="AA1052" s="1262"/>
      <c r="AB1052" s="1263"/>
      <c r="AC1052" s="587">
        <f t="shared" si="148"/>
        <v>0</v>
      </c>
      <c r="AE1052" s="1260">
        <v>13</v>
      </c>
      <c r="AF1052" s="1261"/>
      <c r="AG1052" s="1262"/>
      <c r="AH1052" s="1263"/>
      <c r="AI1052" s="587">
        <f t="shared" si="149"/>
        <v>0</v>
      </c>
      <c r="AK1052" s="1260">
        <v>13</v>
      </c>
      <c r="AL1052" s="1261"/>
      <c r="AM1052" s="1262"/>
      <c r="AN1052" s="1263"/>
      <c r="AO1052" s="587">
        <f t="shared" si="150"/>
        <v>0</v>
      </c>
      <c r="AQ1052" s="1260">
        <v>13</v>
      </c>
      <c r="AR1052" s="1261"/>
      <c r="AS1052" s="1262"/>
      <c r="AT1052" s="1263"/>
      <c r="AU1052" s="587">
        <f t="shared" si="151"/>
        <v>0</v>
      </c>
      <c r="AW1052" s="1260">
        <v>13</v>
      </c>
      <c r="AX1052" s="1261"/>
      <c r="AY1052" s="1262"/>
      <c r="AZ1052" s="1263"/>
      <c r="BA1052" s="587">
        <f t="shared" si="152"/>
        <v>0</v>
      </c>
    </row>
    <row r="1053" spans="1:53" s="17" customFormat="1" ht="16.75" customHeight="1" outlineLevel="2">
      <c r="A1053" s="1260">
        <v>14</v>
      </c>
      <c r="B1053" s="1261"/>
      <c r="C1053" s="1262"/>
      <c r="D1053" s="1263"/>
      <c r="E1053" s="587">
        <f t="shared" si="144"/>
        <v>0</v>
      </c>
      <c r="G1053" s="1260">
        <v>14</v>
      </c>
      <c r="H1053" s="1261"/>
      <c r="I1053" s="1262"/>
      <c r="J1053" s="1263"/>
      <c r="K1053" s="587">
        <f t="shared" si="145"/>
        <v>0</v>
      </c>
      <c r="M1053" s="1260">
        <v>14</v>
      </c>
      <c r="N1053" s="1261"/>
      <c r="O1053" s="1262"/>
      <c r="P1053" s="1263"/>
      <c r="Q1053" s="587">
        <f t="shared" si="146"/>
        <v>0</v>
      </c>
      <c r="S1053" s="1260">
        <v>14</v>
      </c>
      <c r="T1053" s="1261"/>
      <c r="U1053" s="1262"/>
      <c r="V1053" s="1263"/>
      <c r="W1053" s="587">
        <f t="shared" si="147"/>
        <v>0</v>
      </c>
      <c r="Y1053" s="1260">
        <v>14</v>
      </c>
      <c r="Z1053" s="1261"/>
      <c r="AA1053" s="1262"/>
      <c r="AB1053" s="1263"/>
      <c r="AC1053" s="587">
        <f t="shared" si="148"/>
        <v>0</v>
      </c>
      <c r="AE1053" s="1260">
        <v>14</v>
      </c>
      <c r="AF1053" s="1261"/>
      <c r="AG1053" s="1262"/>
      <c r="AH1053" s="1263"/>
      <c r="AI1053" s="587">
        <f t="shared" si="149"/>
        <v>0</v>
      </c>
      <c r="AK1053" s="1260">
        <v>14</v>
      </c>
      <c r="AL1053" s="1261"/>
      <c r="AM1053" s="1262"/>
      <c r="AN1053" s="1263"/>
      <c r="AO1053" s="587">
        <f t="shared" si="150"/>
        <v>0</v>
      </c>
      <c r="AQ1053" s="1260">
        <v>14</v>
      </c>
      <c r="AR1053" s="1261"/>
      <c r="AS1053" s="1262"/>
      <c r="AT1053" s="1263"/>
      <c r="AU1053" s="587">
        <f t="shared" si="151"/>
        <v>0</v>
      </c>
      <c r="AW1053" s="1260">
        <v>14</v>
      </c>
      <c r="AX1053" s="1261"/>
      <c r="AY1053" s="1262"/>
      <c r="AZ1053" s="1263"/>
      <c r="BA1053" s="587">
        <f t="shared" si="152"/>
        <v>0</v>
      </c>
    </row>
    <row r="1054" spans="1:53" s="17" customFormat="1" ht="16.75" customHeight="1" outlineLevel="2">
      <c r="A1054" s="1260">
        <v>15</v>
      </c>
      <c r="B1054" s="1261"/>
      <c r="C1054" s="1262"/>
      <c r="D1054" s="1263"/>
      <c r="E1054" s="587">
        <f t="shared" si="144"/>
        <v>0</v>
      </c>
      <c r="G1054" s="1260">
        <v>15</v>
      </c>
      <c r="H1054" s="1261"/>
      <c r="I1054" s="1262"/>
      <c r="J1054" s="1263"/>
      <c r="K1054" s="587">
        <f t="shared" si="145"/>
        <v>0</v>
      </c>
      <c r="M1054" s="1260">
        <v>15</v>
      </c>
      <c r="N1054" s="1261"/>
      <c r="O1054" s="1262"/>
      <c r="P1054" s="1263"/>
      <c r="Q1054" s="587">
        <f t="shared" si="146"/>
        <v>0</v>
      </c>
      <c r="S1054" s="1260">
        <v>15</v>
      </c>
      <c r="T1054" s="1261"/>
      <c r="U1054" s="1262"/>
      <c r="V1054" s="1263"/>
      <c r="W1054" s="587">
        <f t="shared" si="147"/>
        <v>0</v>
      </c>
      <c r="Y1054" s="1260">
        <v>15</v>
      </c>
      <c r="Z1054" s="1261"/>
      <c r="AA1054" s="1262"/>
      <c r="AB1054" s="1263"/>
      <c r="AC1054" s="587">
        <f t="shared" si="148"/>
        <v>0</v>
      </c>
      <c r="AE1054" s="1260">
        <v>15</v>
      </c>
      <c r="AF1054" s="1261"/>
      <c r="AG1054" s="1262"/>
      <c r="AH1054" s="1263"/>
      <c r="AI1054" s="587">
        <f t="shared" si="149"/>
        <v>0</v>
      </c>
      <c r="AK1054" s="1260">
        <v>15</v>
      </c>
      <c r="AL1054" s="1261"/>
      <c r="AM1054" s="1262"/>
      <c r="AN1054" s="1263"/>
      <c r="AO1054" s="587">
        <f t="shared" si="150"/>
        <v>0</v>
      </c>
      <c r="AQ1054" s="1260">
        <v>15</v>
      </c>
      <c r="AR1054" s="1261"/>
      <c r="AS1054" s="1262"/>
      <c r="AT1054" s="1263"/>
      <c r="AU1054" s="587">
        <f t="shared" si="151"/>
        <v>0</v>
      </c>
      <c r="AW1054" s="1260">
        <v>15</v>
      </c>
      <c r="AX1054" s="1261"/>
      <c r="AY1054" s="1262"/>
      <c r="AZ1054" s="1263"/>
      <c r="BA1054" s="587">
        <f t="shared" si="152"/>
        <v>0</v>
      </c>
    </row>
    <row r="1055" spans="1:53" s="17" customFormat="1" ht="16.75" customHeight="1" outlineLevel="2">
      <c r="A1055" s="1260">
        <v>16</v>
      </c>
      <c r="B1055" s="1261"/>
      <c r="C1055" s="1262"/>
      <c r="D1055" s="1263"/>
      <c r="E1055" s="587">
        <f t="shared" si="144"/>
        <v>0</v>
      </c>
      <c r="G1055" s="1260">
        <v>16</v>
      </c>
      <c r="H1055" s="1261"/>
      <c r="I1055" s="1262"/>
      <c r="J1055" s="1263"/>
      <c r="K1055" s="587">
        <f t="shared" si="145"/>
        <v>0</v>
      </c>
      <c r="M1055" s="1260">
        <v>16</v>
      </c>
      <c r="N1055" s="1261"/>
      <c r="O1055" s="1262"/>
      <c r="P1055" s="1263"/>
      <c r="Q1055" s="587">
        <f t="shared" si="146"/>
        <v>0</v>
      </c>
      <c r="S1055" s="1260">
        <v>16</v>
      </c>
      <c r="T1055" s="1261"/>
      <c r="U1055" s="1262"/>
      <c r="V1055" s="1263"/>
      <c r="W1055" s="587">
        <f t="shared" si="147"/>
        <v>0</v>
      </c>
      <c r="Y1055" s="1260">
        <v>16</v>
      </c>
      <c r="Z1055" s="1261"/>
      <c r="AA1055" s="1262"/>
      <c r="AB1055" s="1263"/>
      <c r="AC1055" s="587">
        <f t="shared" si="148"/>
        <v>0</v>
      </c>
      <c r="AE1055" s="1260">
        <v>16</v>
      </c>
      <c r="AF1055" s="1261"/>
      <c r="AG1055" s="1262"/>
      <c r="AH1055" s="1263"/>
      <c r="AI1055" s="587">
        <f t="shared" si="149"/>
        <v>0</v>
      </c>
      <c r="AK1055" s="1260">
        <v>16</v>
      </c>
      <c r="AL1055" s="1261"/>
      <c r="AM1055" s="1262"/>
      <c r="AN1055" s="1263"/>
      <c r="AO1055" s="587">
        <f t="shared" si="150"/>
        <v>0</v>
      </c>
      <c r="AQ1055" s="1260">
        <v>16</v>
      </c>
      <c r="AR1055" s="1261"/>
      <c r="AS1055" s="1262"/>
      <c r="AT1055" s="1263"/>
      <c r="AU1055" s="587">
        <f t="shared" si="151"/>
        <v>0</v>
      </c>
      <c r="AW1055" s="1260">
        <v>16</v>
      </c>
      <c r="AX1055" s="1261"/>
      <c r="AY1055" s="1262"/>
      <c r="AZ1055" s="1263"/>
      <c r="BA1055" s="587">
        <f t="shared" si="152"/>
        <v>0</v>
      </c>
    </row>
    <row r="1056" spans="1:53" s="17" customFormat="1" ht="16.75" customHeight="1" outlineLevel="2">
      <c r="A1056" s="1260">
        <v>17</v>
      </c>
      <c r="B1056" s="1261"/>
      <c r="C1056" s="1262"/>
      <c r="D1056" s="1263"/>
      <c r="E1056" s="587">
        <f>IF(AND(C1056&gt;=D$1033,C1056&lt;=D$1032),1,0)</f>
        <v>0</v>
      </c>
      <c r="G1056" s="1260">
        <v>17</v>
      </c>
      <c r="H1056" s="1261"/>
      <c r="I1056" s="1262"/>
      <c r="J1056" s="1263"/>
      <c r="K1056" s="587">
        <f>IF(AND(I1056&gt;=J$1033,I1056&lt;=J$1032),1,0)</f>
        <v>0</v>
      </c>
      <c r="M1056" s="1260">
        <v>17</v>
      </c>
      <c r="N1056" s="1261"/>
      <c r="O1056" s="1262"/>
      <c r="P1056" s="1263"/>
      <c r="Q1056" s="587">
        <f>IF(AND(O1056&gt;=P$1033,O1056&lt;=P$1032),1,0)</f>
        <v>0</v>
      </c>
      <c r="S1056" s="1260">
        <v>17</v>
      </c>
      <c r="T1056" s="1261"/>
      <c r="U1056" s="1262"/>
      <c r="V1056" s="1263"/>
      <c r="W1056" s="587">
        <f>IF(AND(U1056&gt;=V$1033,U1056&lt;=V$1032),1,0)</f>
        <v>0</v>
      </c>
      <c r="Y1056" s="1260">
        <v>17</v>
      </c>
      <c r="Z1056" s="1261"/>
      <c r="AA1056" s="1262"/>
      <c r="AB1056" s="1263"/>
      <c r="AC1056" s="587">
        <f>IF(AND(AA1056&gt;=AB$1033,AA1056&lt;=AB$1032),1,0)</f>
        <v>0</v>
      </c>
      <c r="AE1056" s="1260">
        <v>17</v>
      </c>
      <c r="AF1056" s="1261"/>
      <c r="AG1056" s="1262"/>
      <c r="AH1056" s="1263"/>
      <c r="AI1056" s="587">
        <f>IF(AND(AG1056&gt;=AH$1033,AG1056&lt;=AH$1032),1,0)</f>
        <v>0</v>
      </c>
      <c r="AK1056" s="1260">
        <v>17</v>
      </c>
      <c r="AL1056" s="1261"/>
      <c r="AM1056" s="1262"/>
      <c r="AN1056" s="1263"/>
      <c r="AO1056" s="587">
        <f>IF(AND(AM1056&gt;=AN$1033,AM1056&lt;=AN$1032),1,0)</f>
        <v>0</v>
      </c>
      <c r="AQ1056" s="1260">
        <v>17</v>
      </c>
      <c r="AR1056" s="1261"/>
      <c r="AS1056" s="1262"/>
      <c r="AT1056" s="1263"/>
      <c r="AU1056" s="587">
        <f>IF(AND(AS1056&gt;=AT$1033,AS1056&lt;=AT$1032),1,0)</f>
        <v>0</v>
      </c>
      <c r="AW1056" s="1260">
        <v>17</v>
      </c>
      <c r="AX1056" s="1261"/>
      <c r="AY1056" s="1262"/>
      <c r="AZ1056" s="1263"/>
      <c r="BA1056" s="587">
        <f>IF(AND(AY1056&gt;=AZ$1033,AY1056&lt;=AZ$1032),1,0)</f>
        <v>0</v>
      </c>
    </row>
    <row r="1057" spans="1:53" s="17" customFormat="1" ht="16.75" customHeight="1" outlineLevel="2">
      <c r="A1057" s="1260">
        <v>18</v>
      </c>
      <c r="B1057" s="1261"/>
      <c r="C1057" s="1262"/>
      <c r="D1057" s="1263"/>
      <c r="E1057" s="587">
        <f t="shared" ref="E1057:E1074" si="153">IF(AND(C1057&gt;=D$1033,C1057&lt;=D$1032),1,0)</f>
        <v>0</v>
      </c>
      <c r="G1057" s="1260">
        <v>18</v>
      </c>
      <c r="H1057" s="1261"/>
      <c r="I1057" s="1262"/>
      <c r="J1057" s="1263"/>
      <c r="K1057" s="587">
        <f t="shared" ref="K1057:K1074" si="154">IF(AND(I1057&gt;=J$1033,I1057&lt;=J$1032),1,0)</f>
        <v>0</v>
      </c>
      <c r="M1057" s="1260">
        <v>18</v>
      </c>
      <c r="N1057" s="1261"/>
      <c r="O1057" s="1262"/>
      <c r="P1057" s="1263"/>
      <c r="Q1057" s="587">
        <f t="shared" ref="Q1057:Q1074" si="155">IF(AND(O1057&gt;=P$1033,O1057&lt;=P$1032),1,0)</f>
        <v>0</v>
      </c>
      <c r="S1057" s="1260">
        <v>18</v>
      </c>
      <c r="T1057" s="1261"/>
      <c r="U1057" s="1262"/>
      <c r="V1057" s="1263"/>
      <c r="W1057" s="587">
        <f t="shared" ref="W1057:W1074" si="156">IF(AND(U1057&gt;=V$1033,U1057&lt;=V$1032),1,0)</f>
        <v>0</v>
      </c>
      <c r="Y1057" s="1260">
        <v>18</v>
      </c>
      <c r="Z1057" s="1261"/>
      <c r="AA1057" s="1262"/>
      <c r="AB1057" s="1263"/>
      <c r="AC1057" s="587">
        <f t="shared" ref="AC1057:AC1074" si="157">IF(AND(AA1057&gt;=AB$1033,AA1057&lt;=AB$1032),1,0)</f>
        <v>0</v>
      </c>
      <c r="AE1057" s="1260">
        <v>18</v>
      </c>
      <c r="AF1057" s="1261"/>
      <c r="AG1057" s="1262"/>
      <c r="AH1057" s="1263"/>
      <c r="AI1057" s="587">
        <f t="shared" ref="AI1057:AI1074" si="158">IF(AND(AG1057&gt;=AH$1033,AG1057&lt;=AH$1032),1,0)</f>
        <v>0</v>
      </c>
      <c r="AK1057" s="1260">
        <v>18</v>
      </c>
      <c r="AL1057" s="1261"/>
      <c r="AM1057" s="1262"/>
      <c r="AN1057" s="1263"/>
      <c r="AO1057" s="587">
        <f t="shared" ref="AO1057:AO1074" si="159">IF(AND(AM1057&gt;=AN$1033,AM1057&lt;=AN$1032),1,0)</f>
        <v>0</v>
      </c>
      <c r="AQ1057" s="1260">
        <v>18</v>
      </c>
      <c r="AR1057" s="1261"/>
      <c r="AS1057" s="1262"/>
      <c r="AT1057" s="1263"/>
      <c r="AU1057" s="587">
        <f t="shared" ref="AU1057:AU1074" si="160">IF(AND(AS1057&gt;=AT$1033,AS1057&lt;=AT$1032),1,0)</f>
        <v>0</v>
      </c>
      <c r="AW1057" s="1260">
        <v>18</v>
      </c>
      <c r="AX1057" s="1261"/>
      <c r="AY1057" s="1262"/>
      <c r="AZ1057" s="1263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60">
        <v>19</v>
      </c>
      <c r="B1058" s="1261"/>
      <c r="C1058" s="1262"/>
      <c r="D1058" s="1263"/>
      <c r="E1058" s="587">
        <f t="shared" si="153"/>
        <v>0</v>
      </c>
      <c r="G1058" s="1260">
        <v>19</v>
      </c>
      <c r="H1058" s="1261"/>
      <c r="I1058" s="1262"/>
      <c r="J1058" s="1263"/>
      <c r="K1058" s="587">
        <f t="shared" si="154"/>
        <v>0</v>
      </c>
      <c r="M1058" s="1260">
        <v>19</v>
      </c>
      <c r="N1058" s="1261"/>
      <c r="O1058" s="1262"/>
      <c r="P1058" s="1263"/>
      <c r="Q1058" s="587">
        <f t="shared" si="155"/>
        <v>0</v>
      </c>
      <c r="S1058" s="1260">
        <v>19</v>
      </c>
      <c r="T1058" s="1261"/>
      <c r="U1058" s="1262"/>
      <c r="V1058" s="1263"/>
      <c r="W1058" s="587">
        <f t="shared" si="156"/>
        <v>0</v>
      </c>
      <c r="Y1058" s="1260">
        <v>19</v>
      </c>
      <c r="Z1058" s="1261"/>
      <c r="AA1058" s="1262"/>
      <c r="AB1058" s="1263"/>
      <c r="AC1058" s="587">
        <f t="shared" si="157"/>
        <v>0</v>
      </c>
      <c r="AE1058" s="1260">
        <v>19</v>
      </c>
      <c r="AF1058" s="1261"/>
      <c r="AG1058" s="1262"/>
      <c r="AH1058" s="1263"/>
      <c r="AI1058" s="587">
        <f t="shared" si="158"/>
        <v>0</v>
      </c>
      <c r="AK1058" s="1260">
        <v>19</v>
      </c>
      <c r="AL1058" s="1261"/>
      <c r="AM1058" s="1262"/>
      <c r="AN1058" s="1263"/>
      <c r="AO1058" s="587">
        <f t="shared" si="159"/>
        <v>0</v>
      </c>
      <c r="AQ1058" s="1260">
        <v>19</v>
      </c>
      <c r="AR1058" s="1261"/>
      <c r="AS1058" s="1262"/>
      <c r="AT1058" s="1263"/>
      <c r="AU1058" s="587">
        <f t="shared" si="160"/>
        <v>0</v>
      </c>
      <c r="AW1058" s="1260">
        <v>19</v>
      </c>
      <c r="AX1058" s="1261"/>
      <c r="AY1058" s="1262"/>
      <c r="AZ1058" s="1263"/>
      <c r="BA1058" s="587">
        <f t="shared" si="161"/>
        <v>0</v>
      </c>
    </row>
    <row r="1059" spans="1:53" s="17" customFormat="1" ht="16.75" customHeight="1" outlineLevel="2">
      <c r="A1059" s="1260">
        <v>20</v>
      </c>
      <c r="B1059" s="1261"/>
      <c r="C1059" s="1262"/>
      <c r="D1059" s="1263"/>
      <c r="E1059" s="587">
        <f t="shared" si="153"/>
        <v>0</v>
      </c>
      <c r="G1059" s="1260">
        <v>20</v>
      </c>
      <c r="H1059" s="1261"/>
      <c r="I1059" s="1262"/>
      <c r="J1059" s="1263"/>
      <c r="K1059" s="587">
        <f t="shared" si="154"/>
        <v>0</v>
      </c>
      <c r="M1059" s="1260">
        <v>20</v>
      </c>
      <c r="N1059" s="1261"/>
      <c r="O1059" s="1262"/>
      <c r="P1059" s="1263"/>
      <c r="Q1059" s="587">
        <f t="shared" si="155"/>
        <v>0</v>
      </c>
      <c r="S1059" s="1260">
        <v>20</v>
      </c>
      <c r="T1059" s="1261"/>
      <c r="U1059" s="1262"/>
      <c r="V1059" s="1263"/>
      <c r="W1059" s="587">
        <f t="shared" si="156"/>
        <v>0</v>
      </c>
      <c r="Y1059" s="1260">
        <v>20</v>
      </c>
      <c r="Z1059" s="1261"/>
      <c r="AA1059" s="1262"/>
      <c r="AB1059" s="1263"/>
      <c r="AC1059" s="587">
        <f t="shared" si="157"/>
        <v>0</v>
      </c>
      <c r="AE1059" s="1260">
        <v>20</v>
      </c>
      <c r="AF1059" s="1261"/>
      <c r="AG1059" s="1262"/>
      <c r="AH1059" s="1263"/>
      <c r="AI1059" s="587">
        <f t="shared" si="158"/>
        <v>0</v>
      </c>
      <c r="AK1059" s="1260">
        <v>20</v>
      </c>
      <c r="AL1059" s="1261"/>
      <c r="AM1059" s="1262"/>
      <c r="AN1059" s="1263"/>
      <c r="AO1059" s="587">
        <f t="shared" si="159"/>
        <v>0</v>
      </c>
      <c r="AQ1059" s="1260">
        <v>20</v>
      </c>
      <c r="AR1059" s="1261"/>
      <c r="AS1059" s="1262"/>
      <c r="AT1059" s="1263"/>
      <c r="AU1059" s="587">
        <f t="shared" si="160"/>
        <v>0</v>
      </c>
      <c r="AW1059" s="1260">
        <v>20</v>
      </c>
      <c r="AX1059" s="1261"/>
      <c r="AY1059" s="1262"/>
      <c r="AZ1059" s="1263"/>
      <c r="BA1059" s="587">
        <f t="shared" si="161"/>
        <v>0</v>
      </c>
    </row>
    <row r="1060" spans="1:53" s="17" customFormat="1" ht="16.75" customHeight="1" outlineLevel="2">
      <c r="A1060" s="1260">
        <v>21</v>
      </c>
      <c r="B1060" s="1261"/>
      <c r="C1060" s="1262"/>
      <c r="D1060" s="1263"/>
      <c r="E1060" s="587">
        <f t="shared" si="153"/>
        <v>0</v>
      </c>
      <c r="G1060" s="1260">
        <v>21</v>
      </c>
      <c r="H1060" s="1261"/>
      <c r="I1060" s="1262"/>
      <c r="J1060" s="1263"/>
      <c r="K1060" s="587">
        <f t="shared" si="154"/>
        <v>0</v>
      </c>
      <c r="M1060" s="1260">
        <v>21</v>
      </c>
      <c r="N1060" s="1261"/>
      <c r="O1060" s="1262"/>
      <c r="P1060" s="1263"/>
      <c r="Q1060" s="587">
        <f t="shared" si="155"/>
        <v>0</v>
      </c>
      <c r="S1060" s="1260">
        <v>21</v>
      </c>
      <c r="T1060" s="1261"/>
      <c r="U1060" s="1262"/>
      <c r="V1060" s="1263"/>
      <c r="W1060" s="587">
        <f t="shared" si="156"/>
        <v>0</v>
      </c>
      <c r="Y1060" s="1260">
        <v>21</v>
      </c>
      <c r="Z1060" s="1261"/>
      <c r="AA1060" s="1262"/>
      <c r="AB1060" s="1263"/>
      <c r="AC1060" s="587">
        <f t="shared" si="157"/>
        <v>0</v>
      </c>
      <c r="AE1060" s="1260">
        <v>21</v>
      </c>
      <c r="AF1060" s="1261"/>
      <c r="AG1060" s="1262"/>
      <c r="AH1060" s="1263"/>
      <c r="AI1060" s="587">
        <f t="shared" si="158"/>
        <v>0</v>
      </c>
      <c r="AK1060" s="1260">
        <v>21</v>
      </c>
      <c r="AL1060" s="1261"/>
      <c r="AM1060" s="1262"/>
      <c r="AN1060" s="1263"/>
      <c r="AO1060" s="587">
        <f t="shared" si="159"/>
        <v>0</v>
      </c>
      <c r="AQ1060" s="1260">
        <v>21</v>
      </c>
      <c r="AR1060" s="1261"/>
      <c r="AS1060" s="1262"/>
      <c r="AT1060" s="1263"/>
      <c r="AU1060" s="587">
        <f t="shared" si="160"/>
        <v>0</v>
      </c>
      <c r="AW1060" s="1260">
        <v>21</v>
      </c>
      <c r="AX1060" s="1261"/>
      <c r="AY1060" s="1262"/>
      <c r="AZ1060" s="1263"/>
      <c r="BA1060" s="587">
        <f t="shared" si="161"/>
        <v>0</v>
      </c>
    </row>
    <row r="1061" spans="1:53" s="17" customFormat="1" ht="16.75" customHeight="1" outlineLevel="2">
      <c r="A1061" s="1260">
        <v>22</v>
      </c>
      <c r="B1061" s="1261"/>
      <c r="C1061" s="1262"/>
      <c r="D1061" s="1263"/>
      <c r="E1061" s="587">
        <f t="shared" si="153"/>
        <v>0</v>
      </c>
      <c r="G1061" s="1260">
        <v>22</v>
      </c>
      <c r="H1061" s="1261"/>
      <c r="I1061" s="1262"/>
      <c r="J1061" s="1263"/>
      <c r="K1061" s="587">
        <f t="shared" si="154"/>
        <v>0</v>
      </c>
      <c r="M1061" s="1260">
        <v>22</v>
      </c>
      <c r="N1061" s="1261"/>
      <c r="O1061" s="1262"/>
      <c r="P1061" s="1263"/>
      <c r="Q1061" s="587">
        <f t="shared" si="155"/>
        <v>0</v>
      </c>
      <c r="S1061" s="1260">
        <v>22</v>
      </c>
      <c r="T1061" s="1261"/>
      <c r="U1061" s="1262"/>
      <c r="V1061" s="1263"/>
      <c r="W1061" s="587">
        <f t="shared" si="156"/>
        <v>0</v>
      </c>
      <c r="Y1061" s="1260">
        <v>22</v>
      </c>
      <c r="Z1061" s="1261"/>
      <c r="AA1061" s="1262"/>
      <c r="AB1061" s="1263"/>
      <c r="AC1061" s="587">
        <f t="shared" si="157"/>
        <v>0</v>
      </c>
      <c r="AE1061" s="1260">
        <v>22</v>
      </c>
      <c r="AF1061" s="1261"/>
      <c r="AG1061" s="1262"/>
      <c r="AH1061" s="1263"/>
      <c r="AI1061" s="587">
        <f t="shared" si="158"/>
        <v>0</v>
      </c>
      <c r="AK1061" s="1260">
        <v>22</v>
      </c>
      <c r="AL1061" s="1261"/>
      <c r="AM1061" s="1262"/>
      <c r="AN1061" s="1263"/>
      <c r="AO1061" s="587">
        <f t="shared" si="159"/>
        <v>0</v>
      </c>
      <c r="AQ1061" s="1260">
        <v>22</v>
      </c>
      <c r="AR1061" s="1261"/>
      <c r="AS1061" s="1262"/>
      <c r="AT1061" s="1263"/>
      <c r="AU1061" s="587">
        <f t="shared" si="160"/>
        <v>0</v>
      </c>
      <c r="AW1061" s="1260">
        <v>22</v>
      </c>
      <c r="AX1061" s="1261"/>
      <c r="AY1061" s="1262"/>
      <c r="AZ1061" s="1263"/>
      <c r="BA1061" s="587">
        <f t="shared" si="161"/>
        <v>0</v>
      </c>
    </row>
    <row r="1062" spans="1:53" s="17" customFormat="1" ht="16.75" customHeight="1" outlineLevel="2">
      <c r="A1062" s="1260">
        <v>23</v>
      </c>
      <c r="B1062" s="1261"/>
      <c r="C1062" s="1262"/>
      <c r="D1062" s="1263"/>
      <c r="E1062" s="587">
        <f t="shared" si="153"/>
        <v>0</v>
      </c>
      <c r="G1062" s="1260">
        <v>23</v>
      </c>
      <c r="H1062" s="1261"/>
      <c r="I1062" s="1262"/>
      <c r="J1062" s="1263"/>
      <c r="K1062" s="587">
        <f t="shared" si="154"/>
        <v>0</v>
      </c>
      <c r="M1062" s="1260">
        <v>23</v>
      </c>
      <c r="N1062" s="1261"/>
      <c r="O1062" s="1262"/>
      <c r="P1062" s="1263"/>
      <c r="Q1062" s="587">
        <f t="shared" si="155"/>
        <v>0</v>
      </c>
      <c r="S1062" s="1260">
        <v>23</v>
      </c>
      <c r="T1062" s="1261"/>
      <c r="U1062" s="1262"/>
      <c r="V1062" s="1263"/>
      <c r="W1062" s="587">
        <f t="shared" si="156"/>
        <v>0</v>
      </c>
      <c r="Y1062" s="1260">
        <v>23</v>
      </c>
      <c r="Z1062" s="1261"/>
      <c r="AA1062" s="1262"/>
      <c r="AB1062" s="1263"/>
      <c r="AC1062" s="587">
        <f t="shared" si="157"/>
        <v>0</v>
      </c>
      <c r="AE1062" s="1260">
        <v>23</v>
      </c>
      <c r="AF1062" s="1261"/>
      <c r="AG1062" s="1262"/>
      <c r="AH1062" s="1263"/>
      <c r="AI1062" s="587">
        <f t="shared" si="158"/>
        <v>0</v>
      </c>
      <c r="AK1062" s="1260">
        <v>23</v>
      </c>
      <c r="AL1062" s="1261"/>
      <c r="AM1062" s="1262"/>
      <c r="AN1062" s="1263"/>
      <c r="AO1062" s="587">
        <f t="shared" si="159"/>
        <v>0</v>
      </c>
      <c r="AQ1062" s="1260">
        <v>23</v>
      </c>
      <c r="AR1062" s="1261"/>
      <c r="AS1062" s="1262"/>
      <c r="AT1062" s="1263"/>
      <c r="AU1062" s="587">
        <f t="shared" si="160"/>
        <v>0</v>
      </c>
      <c r="AW1062" s="1260">
        <v>23</v>
      </c>
      <c r="AX1062" s="1261"/>
      <c r="AY1062" s="1262"/>
      <c r="AZ1062" s="1263"/>
      <c r="BA1062" s="587">
        <f t="shared" si="161"/>
        <v>0</v>
      </c>
    </row>
    <row r="1063" spans="1:53" s="17" customFormat="1" ht="16.75" customHeight="1" outlineLevel="2">
      <c r="A1063" s="1260">
        <v>24</v>
      </c>
      <c r="B1063" s="1261"/>
      <c r="C1063" s="1262"/>
      <c r="D1063" s="1263"/>
      <c r="E1063" s="587">
        <f t="shared" si="153"/>
        <v>0</v>
      </c>
      <c r="G1063" s="1260">
        <v>24</v>
      </c>
      <c r="H1063" s="1261"/>
      <c r="I1063" s="1262"/>
      <c r="J1063" s="1263"/>
      <c r="K1063" s="587">
        <f t="shared" si="154"/>
        <v>0</v>
      </c>
      <c r="M1063" s="1260">
        <v>24</v>
      </c>
      <c r="N1063" s="1261"/>
      <c r="O1063" s="1262"/>
      <c r="P1063" s="1263"/>
      <c r="Q1063" s="587">
        <f t="shared" si="155"/>
        <v>0</v>
      </c>
      <c r="S1063" s="1260">
        <v>24</v>
      </c>
      <c r="T1063" s="1261"/>
      <c r="U1063" s="1262"/>
      <c r="V1063" s="1263"/>
      <c r="W1063" s="587">
        <f t="shared" si="156"/>
        <v>0</v>
      </c>
      <c r="Y1063" s="1260">
        <v>24</v>
      </c>
      <c r="Z1063" s="1261"/>
      <c r="AA1063" s="1262"/>
      <c r="AB1063" s="1263"/>
      <c r="AC1063" s="587">
        <f t="shared" si="157"/>
        <v>0</v>
      </c>
      <c r="AE1063" s="1260">
        <v>24</v>
      </c>
      <c r="AF1063" s="1261"/>
      <c r="AG1063" s="1262"/>
      <c r="AH1063" s="1263"/>
      <c r="AI1063" s="587">
        <f t="shared" si="158"/>
        <v>0</v>
      </c>
      <c r="AK1063" s="1260">
        <v>24</v>
      </c>
      <c r="AL1063" s="1261"/>
      <c r="AM1063" s="1262"/>
      <c r="AN1063" s="1263"/>
      <c r="AO1063" s="587">
        <f t="shared" si="159"/>
        <v>0</v>
      </c>
      <c r="AQ1063" s="1260">
        <v>24</v>
      </c>
      <c r="AR1063" s="1261"/>
      <c r="AS1063" s="1262"/>
      <c r="AT1063" s="1263"/>
      <c r="AU1063" s="587">
        <f t="shared" si="160"/>
        <v>0</v>
      </c>
      <c r="AW1063" s="1260">
        <v>24</v>
      </c>
      <c r="AX1063" s="1261"/>
      <c r="AY1063" s="1262"/>
      <c r="AZ1063" s="1263"/>
      <c r="BA1063" s="587">
        <f t="shared" si="161"/>
        <v>0</v>
      </c>
    </row>
    <row r="1064" spans="1:53" s="17" customFormat="1" ht="16.75" customHeight="1" outlineLevel="2">
      <c r="A1064" s="1260">
        <v>25</v>
      </c>
      <c r="B1064" s="1261"/>
      <c r="C1064" s="1262"/>
      <c r="D1064" s="1263"/>
      <c r="E1064" s="587">
        <f t="shared" si="153"/>
        <v>0</v>
      </c>
      <c r="G1064" s="1260">
        <v>25</v>
      </c>
      <c r="H1064" s="1261"/>
      <c r="I1064" s="1262"/>
      <c r="J1064" s="1263"/>
      <c r="K1064" s="587">
        <f t="shared" si="154"/>
        <v>0</v>
      </c>
      <c r="M1064" s="1260">
        <v>25</v>
      </c>
      <c r="N1064" s="1261"/>
      <c r="O1064" s="1262"/>
      <c r="P1064" s="1263"/>
      <c r="Q1064" s="587">
        <f t="shared" si="155"/>
        <v>0</v>
      </c>
      <c r="S1064" s="1260">
        <v>25</v>
      </c>
      <c r="T1064" s="1261"/>
      <c r="U1064" s="1262"/>
      <c r="V1064" s="1263"/>
      <c r="W1064" s="587">
        <f t="shared" si="156"/>
        <v>0</v>
      </c>
      <c r="Y1064" s="1260">
        <v>25</v>
      </c>
      <c r="Z1064" s="1261"/>
      <c r="AA1064" s="1262"/>
      <c r="AB1064" s="1263"/>
      <c r="AC1064" s="587">
        <f t="shared" si="157"/>
        <v>0</v>
      </c>
      <c r="AE1064" s="1260">
        <v>25</v>
      </c>
      <c r="AF1064" s="1261"/>
      <c r="AG1064" s="1262"/>
      <c r="AH1064" s="1263"/>
      <c r="AI1064" s="587">
        <f t="shared" si="158"/>
        <v>0</v>
      </c>
      <c r="AK1064" s="1260">
        <v>25</v>
      </c>
      <c r="AL1064" s="1261"/>
      <c r="AM1064" s="1262"/>
      <c r="AN1064" s="1263"/>
      <c r="AO1064" s="587">
        <f t="shared" si="159"/>
        <v>0</v>
      </c>
      <c r="AQ1064" s="1260">
        <v>25</v>
      </c>
      <c r="AR1064" s="1261"/>
      <c r="AS1064" s="1262"/>
      <c r="AT1064" s="1263"/>
      <c r="AU1064" s="587">
        <f t="shared" si="160"/>
        <v>0</v>
      </c>
      <c r="AW1064" s="1260">
        <v>25</v>
      </c>
      <c r="AX1064" s="1261"/>
      <c r="AY1064" s="1262"/>
      <c r="AZ1064" s="1263"/>
      <c r="BA1064" s="587">
        <f t="shared" si="161"/>
        <v>0</v>
      </c>
    </row>
    <row r="1065" spans="1:53" s="17" customFormat="1" ht="16.75" customHeight="1" outlineLevel="2">
      <c r="A1065" s="1260">
        <v>26</v>
      </c>
      <c r="B1065" s="1261"/>
      <c r="C1065" s="1262"/>
      <c r="D1065" s="1263"/>
      <c r="E1065" s="587">
        <f t="shared" si="153"/>
        <v>0</v>
      </c>
      <c r="G1065" s="1260">
        <v>26</v>
      </c>
      <c r="H1065" s="1261"/>
      <c r="I1065" s="1262"/>
      <c r="J1065" s="1263"/>
      <c r="K1065" s="587">
        <f t="shared" si="154"/>
        <v>0</v>
      </c>
      <c r="M1065" s="1260">
        <v>26</v>
      </c>
      <c r="N1065" s="1261"/>
      <c r="O1065" s="1262"/>
      <c r="P1065" s="1263"/>
      <c r="Q1065" s="587">
        <f t="shared" si="155"/>
        <v>0</v>
      </c>
      <c r="S1065" s="1260">
        <v>26</v>
      </c>
      <c r="T1065" s="1261"/>
      <c r="U1065" s="1262"/>
      <c r="V1065" s="1263"/>
      <c r="W1065" s="587">
        <f t="shared" si="156"/>
        <v>0</v>
      </c>
      <c r="Y1065" s="1260">
        <v>26</v>
      </c>
      <c r="Z1065" s="1261"/>
      <c r="AA1065" s="1262"/>
      <c r="AB1065" s="1263"/>
      <c r="AC1065" s="587">
        <f t="shared" si="157"/>
        <v>0</v>
      </c>
      <c r="AE1065" s="1260">
        <v>26</v>
      </c>
      <c r="AF1065" s="1261"/>
      <c r="AG1065" s="1262"/>
      <c r="AH1065" s="1263"/>
      <c r="AI1065" s="587">
        <f t="shared" si="158"/>
        <v>0</v>
      </c>
      <c r="AK1065" s="1260">
        <v>26</v>
      </c>
      <c r="AL1065" s="1261"/>
      <c r="AM1065" s="1262"/>
      <c r="AN1065" s="1263"/>
      <c r="AO1065" s="587">
        <f t="shared" si="159"/>
        <v>0</v>
      </c>
      <c r="AQ1065" s="1260">
        <v>26</v>
      </c>
      <c r="AR1065" s="1261"/>
      <c r="AS1065" s="1262"/>
      <c r="AT1065" s="1263"/>
      <c r="AU1065" s="587">
        <f t="shared" si="160"/>
        <v>0</v>
      </c>
      <c r="AW1065" s="1260">
        <v>26</v>
      </c>
      <c r="AX1065" s="1261"/>
      <c r="AY1065" s="1262"/>
      <c r="AZ1065" s="1263"/>
      <c r="BA1065" s="587">
        <f t="shared" si="161"/>
        <v>0</v>
      </c>
    </row>
    <row r="1066" spans="1:53" s="17" customFormat="1" ht="16.75" customHeight="1" outlineLevel="2">
      <c r="A1066" s="1260">
        <v>27</v>
      </c>
      <c r="B1066" s="1261"/>
      <c r="C1066" s="1262"/>
      <c r="D1066" s="1263"/>
      <c r="E1066" s="587">
        <f t="shared" si="153"/>
        <v>0</v>
      </c>
      <c r="G1066" s="1260">
        <v>27</v>
      </c>
      <c r="H1066" s="1261"/>
      <c r="I1066" s="1262"/>
      <c r="J1066" s="1263"/>
      <c r="K1066" s="587">
        <f t="shared" si="154"/>
        <v>0</v>
      </c>
      <c r="M1066" s="1260">
        <v>27</v>
      </c>
      <c r="N1066" s="1261"/>
      <c r="O1066" s="1262"/>
      <c r="P1066" s="1263"/>
      <c r="Q1066" s="587">
        <f t="shared" si="155"/>
        <v>0</v>
      </c>
      <c r="S1066" s="1260">
        <v>27</v>
      </c>
      <c r="T1066" s="1261"/>
      <c r="U1066" s="1262"/>
      <c r="V1066" s="1263"/>
      <c r="W1066" s="587">
        <f t="shared" si="156"/>
        <v>0</v>
      </c>
      <c r="Y1066" s="1260">
        <v>27</v>
      </c>
      <c r="Z1066" s="1261"/>
      <c r="AA1066" s="1262"/>
      <c r="AB1066" s="1263"/>
      <c r="AC1066" s="587">
        <f t="shared" si="157"/>
        <v>0</v>
      </c>
      <c r="AE1066" s="1260">
        <v>27</v>
      </c>
      <c r="AF1066" s="1261"/>
      <c r="AG1066" s="1262"/>
      <c r="AH1066" s="1263"/>
      <c r="AI1066" s="587">
        <f t="shared" si="158"/>
        <v>0</v>
      </c>
      <c r="AK1066" s="1260">
        <v>27</v>
      </c>
      <c r="AL1066" s="1261"/>
      <c r="AM1066" s="1262"/>
      <c r="AN1066" s="1263"/>
      <c r="AO1066" s="587">
        <f t="shared" si="159"/>
        <v>0</v>
      </c>
      <c r="AQ1066" s="1260">
        <v>27</v>
      </c>
      <c r="AR1066" s="1261"/>
      <c r="AS1066" s="1262"/>
      <c r="AT1066" s="1263"/>
      <c r="AU1066" s="587">
        <f t="shared" si="160"/>
        <v>0</v>
      </c>
      <c r="AW1066" s="1260">
        <v>27</v>
      </c>
      <c r="AX1066" s="1261"/>
      <c r="AY1066" s="1262"/>
      <c r="AZ1066" s="1263"/>
      <c r="BA1066" s="587">
        <f t="shared" si="161"/>
        <v>0</v>
      </c>
    </row>
    <row r="1067" spans="1:53" s="17" customFormat="1" ht="16.75" customHeight="1" outlineLevel="2">
      <c r="A1067" s="1260">
        <v>28</v>
      </c>
      <c r="B1067" s="1261"/>
      <c r="C1067" s="1262"/>
      <c r="D1067" s="1263"/>
      <c r="E1067" s="587">
        <f t="shared" si="153"/>
        <v>0</v>
      </c>
      <c r="G1067" s="1260">
        <v>28</v>
      </c>
      <c r="H1067" s="1261"/>
      <c r="I1067" s="1262"/>
      <c r="J1067" s="1263"/>
      <c r="K1067" s="587">
        <f t="shared" si="154"/>
        <v>0</v>
      </c>
      <c r="M1067" s="1260">
        <v>28</v>
      </c>
      <c r="N1067" s="1261"/>
      <c r="O1067" s="1262"/>
      <c r="P1067" s="1263"/>
      <c r="Q1067" s="587">
        <f t="shared" si="155"/>
        <v>0</v>
      </c>
      <c r="S1067" s="1260">
        <v>28</v>
      </c>
      <c r="T1067" s="1261"/>
      <c r="U1067" s="1262"/>
      <c r="V1067" s="1263"/>
      <c r="W1067" s="587">
        <f t="shared" si="156"/>
        <v>0</v>
      </c>
      <c r="Y1067" s="1260">
        <v>28</v>
      </c>
      <c r="Z1067" s="1261"/>
      <c r="AA1067" s="1262"/>
      <c r="AB1067" s="1263"/>
      <c r="AC1067" s="587">
        <f t="shared" si="157"/>
        <v>0</v>
      </c>
      <c r="AE1067" s="1260">
        <v>28</v>
      </c>
      <c r="AF1067" s="1261"/>
      <c r="AG1067" s="1262"/>
      <c r="AH1067" s="1263"/>
      <c r="AI1067" s="587">
        <f t="shared" si="158"/>
        <v>0</v>
      </c>
      <c r="AK1067" s="1260">
        <v>28</v>
      </c>
      <c r="AL1067" s="1261"/>
      <c r="AM1067" s="1262"/>
      <c r="AN1067" s="1263"/>
      <c r="AO1067" s="587">
        <f t="shared" si="159"/>
        <v>0</v>
      </c>
      <c r="AQ1067" s="1260">
        <v>28</v>
      </c>
      <c r="AR1067" s="1261"/>
      <c r="AS1067" s="1262"/>
      <c r="AT1067" s="1263"/>
      <c r="AU1067" s="587">
        <f t="shared" si="160"/>
        <v>0</v>
      </c>
      <c r="AW1067" s="1260">
        <v>28</v>
      </c>
      <c r="AX1067" s="1261"/>
      <c r="AY1067" s="1262"/>
      <c r="AZ1067" s="1263"/>
      <c r="BA1067" s="587">
        <f t="shared" si="161"/>
        <v>0</v>
      </c>
    </row>
    <row r="1068" spans="1:53" s="17" customFormat="1" ht="16.75" customHeight="1" outlineLevel="2">
      <c r="A1068" s="1260">
        <v>29</v>
      </c>
      <c r="B1068" s="1261"/>
      <c r="C1068" s="1262"/>
      <c r="D1068" s="1263"/>
      <c r="E1068" s="587">
        <f t="shared" si="153"/>
        <v>0</v>
      </c>
      <c r="G1068" s="1260">
        <v>29</v>
      </c>
      <c r="H1068" s="1261"/>
      <c r="I1068" s="1262"/>
      <c r="J1068" s="1263"/>
      <c r="K1068" s="587">
        <f t="shared" si="154"/>
        <v>0</v>
      </c>
      <c r="M1068" s="1260">
        <v>29</v>
      </c>
      <c r="N1068" s="1261"/>
      <c r="O1068" s="1262"/>
      <c r="P1068" s="1263"/>
      <c r="Q1068" s="587">
        <f t="shared" si="155"/>
        <v>0</v>
      </c>
      <c r="S1068" s="1260">
        <v>29</v>
      </c>
      <c r="T1068" s="1261"/>
      <c r="U1068" s="1262"/>
      <c r="V1068" s="1263"/>
      <c r="W1068" s="587">
        <f t="shared" si="156"/>
        <v>0</v>
      </c>
      <c r="Y1068" s="1260">
        <v>29</v>
      </c>
      <c r="Z1068" s="1261"/>
      <c r="AA1068" s="1262"/>
      <c r="AB1068" s="1263"/>
      <c r="AC1068" s="587">
        <f t="shared" si="157"/>
        <v>0</v>
      </c>
      <c r="AE1068" s="1260">
        <v>29</v>
      </c>
      <c r="AF1068" s="1261"/>
      <c r="AG1068" s="1262"/>
      <c r="AH1068" s="1263"/>
      <c r="AI1068" s="587">
        <f t="shared" si="158"/>
        <v>0</v>
      </c>
      <c r="AK1068" s="1260">
        <v>29</v>
      </c>
      <c r="AL1068" s="1261"/>
      <c r="AM1068" s="1262"/>
      <c r="AN1068" s="1263"/>
      <c r="AO1068" s="587">
        <f t="shared" si="159"/>
        <v>0</v>
      </c>
      <c r="AQ1068" s="1260">
        <v>29</v>
      </c>
      <c r="AR1068" s="1261"/>
      <c r="AS1068" s="1262"/>
      <c r="AT1068" s="1263"/>
      <c r="AU1068" s="587">
        <f t="shared" si="160"/>
        <v>0</v>
      </c>
      <c r="AW1068" s="1260">
        <v>29</v>
      </c>
      <c r="AX1068" s="1261"/>
      <c r="AY1068" s="1262"/>
      <c r="AZ1068" s="1263"/>
      <c r="BA1068" s="587">
        <f t="shared" si="161"/>
        <v>0</v>
      </c>
    </row>
    <row r="1069" spans="1:53" s="17" customFormat="1" ht="16.75" customHeight="1" outlineLevel="2">
      <c r="A1069" s="1260">
        <v>30</v>
      </c>
      <c r="B1069" s="1261"/>
      <c r="C1069" s="1262"/>
      <c r="D1069" s="1263"/>
      <c r="E1069" s="587">
        <f t="shared" si="153"/>
        <v>0</v>
      </c>
      <c r="G1069" s="1260">
        <v>30</v>
      </c>
      <c r="H1069" s="1261"/>
      <c r="I1069" s="1262"/>
      <c r="J1069" s="1263"/>
      <c r="K1069" s="587">
        <f t="shared" si="154"/>
        <v>0</v>
      </c>
      <c r="M1069" s="1260">
        <v>30</v>
      </c>
      <c r="N1069" s="1261"/>
      <c r="O1069" s="1262"/>
      <c r="P1069" s="1263"/>
      <c r="Q1069" s="587">
        <f t="shared" si="155"/>
        <v>0</v>
      </c>
      <c r="S1069" s="1260">
        <v>30</v>
      </c>
      <c r="T1069" s="1261"/>
      <c r="U1069" s="1262"/>
      <c r="V1069" s="1263"/>
      <c r="W1069" s="587">
        <f t="shared" si="156"/>
        <v>0</v>
      </c>
      <c r="Y1069" s="1260">
        <v>30</v>
      </c>
      <c r="Z1069" s="1261"/>
      <c r="AA1069" s="1262"/>
      <c r="AB1069" s="1263"/>
      <c r="AC1069" s="587">
        <f t="shared" si="157"/>
        <v>0</v>
      </c>
      <c r="AE1069" s="1260">
        <v>30</v>
      </c>
      <c r="AF1069" s="1261"/>
      <c r="AG1069" s="1262"/>
      <c r="AH1069" s="1263"/>
      <c r="AI1069" s="587">
        <f t="shared" si="158"/>
        <v>0</v>
      </c>
      <c r="AK1069" s="1260">
        <v>30</v>
      </c>
      <c r="AL1069" s="1261"/>
      <c r="AM1069" s="1262"/>
      <c r="AN1069" s="1263"/>
      <c r="AO1069" s="587">
        <f t="shared" si="159"/>
        <v>0</v>
      </c>
      <c r="AQ1069" s="1260">
        <v>30</v>
      </c>
      <c r="AR1069" s="1261"/>
      <c r="AS1069" s="1262"/>
      <c r="AT1069" s="1263"/>
      <c r="AU1069" s="587">
        <f t="shared" si="160"/>
        <v>0</v>
      </c>
      <c r="AW1069" s="1260">
        <v>30</v>
      </c>
      <c r="AX1069" s="1261"/>
      <c r="AY1069" s="1262"/>
      <c r="AZ1069" s="1263"/>
      <c r="BA1069" s="587">
        <f t="shared" si="161"/>
        <v>0</v>
      </c>
    </row>
    <row r="1070" spans="1:53" s="17" customFormat="1" ht="16.75" customHeight="1" outlineLevel="2">
      <c r="A1070" s="1260">
        <v>31</v>
      </c>
      <c r="B1070" s="1261"/>
      <c r="C1070" s="1262"/>
      <c r="D1070" s="1263"/>
      <c r="E1070" s="587">
        <f t="shared" si="153"/>
        <v>0</v>
      </c>
      <c r="G1070" s="1260">
        <v>31</v>
      </c>
      <c r="H1070" s="1261"/>
      <c r="I1070" s="1262"/>
      <c r="J1070" s="1263"/>
      <c r="K1070" s="587">
        <f t="shared" si="154"/>
        <v>0</v>
      </c>
      <c r="M1070" s="1260">
        <v>31</v>
      </c>
      <c r="N1070" s="1261"/>
      <c r="O1070" s="1262"/>
      <c r="P1070" s="1263"/>
      <c r="Q1070" s="587">
        <f t="shared" si="155"/>
        <v>0</v>
      </c>
      <c r="S1070" s="1260">
        <v>31</v>
      </c>
      <c r="T1070" s="1261"/>
      <c r="U1070" s="1262"/>
      <c r="V1070" s="1263"/>
      <c r="W1070" s="587">
        <f t="shared" si="156"/>
        <v>0</v>
      </c>
      <c r="Y1070" s="1260">
        <v>31</v>
      </c>
      <c r="Z1070" s="1261"/>
      <c r="AA1070" s="1262"/>
      <c r="AB1070" s="1263"/>
      <c r="AC1070" s="587">
        <f t="shared" si="157"/>
        <v>0</v>
      </c>
      <c r="AE1070" s="1260">
        <v>31</v>
      </c>
      <c r="AF1070" s="1261"/>
      <c r="AG1070" s="1262"/>
      <c r="AH1070" s="1263"/>
      <c r="AI1070" s="587">
        <f t="shared" si="158"/>
        <v>0</v>
      </c>
      <c r="AK1070" s="1260">
        <v>31</v>
      </c>
      <c r="AL1070" s="1261"/>
      <c r="AM1070" s="1262"/>
      <c r="AN1070" s="1263"/>
      <c r="AO1070" s="587">
        <f t="shared" si="159"/>
        <v>0</v>
      </c>
      <c r="AQ1070" s="1260">
        <v>31</v>
      </c>
      <c r="AR1070" s="1261"/>
      <c r="AS1070" s="1262"/>
      <c r="AT1070" s="1263"/>
      <c r="AU1070" s="587">
        <f t="shared" si="160"/>
        <v>0</v>
      </c>
      <c r="AW1070" s="1260">
        <v>31</v>
      </c>
      <c r="AX1070" s="1261"/>
      <c r="AY1070" s="1262"/>
      <c r="AZ1070" s="1263"/>
      <c r="BA1070" s="587">
        <f t="shared" si="161"/>
        <v>0</v>
      </c>
    </row>
    <row r="1071" spans="1:53" s="17" customFormat="1" ht="16.75" customHeight="1" outlineLevel="2">
      <c r="A1071" s="1260">
        <v>32</v>
      </c>
      <c r="B1071" s="1261"/>
      <c r="C1071" s="1262"/>
      <c r="D1071" s="1263"/>
      <c r="E1071" s="587">
        <f t="shared" si="153"/>
        <v>0</v>
      </c>
      <c r="G1071" s="1260">
        <v>32</v>
      </c>
      <c r="H1071" s="1261"/>
      <c r="I1071" s="1262"/>
      <c r="J1071" s="1263"/>
      <c r="K1071" s="587">
        <f t="shared" si="154"/>
        <v>0</v>
      </c>
      <c r="M1071" s="1260">
        <v>32</v>
      </c>
      <c r="N1071" s="1261"/>
      <c r="O1071" s="1262"/>
      <c r="P1071" s="1263"/>
      <c r="Q1071" s="587">
        <f t="shared" si="155"/>
        <v>0</v>
      </c>
      <c r="S1071" s="1260">
        <v>32</v>
      </c>
      <c r="T1071" s="1261"/>
      <c r="U1071" s="1262"/>
      <c r="V1071" s="1263"/>
      <c r="W1071" s="587">
        <f t="shared" si="156"/>
        <v>0</v>
      </c>
      <c r="Y1071" s="1260">
        <v>32</v>
      </c>
      <c r="Z1071" s="1261"/>
      <c r="AA1071" s="1262"/>
      <c r="AB1071" s="1263"/>
      <c r="AC1071" s="587">
        <f t="shared" si="157"/>
        <v>0</v>
      </c>
      <c r="AE1071" s="1260">
        <v>32</v>
      </c>
      <c r="AF1071" s="1261"/>
      <c r="AG1071" s="1262"/>
      <c r="AH1071" s="1263"/>
      <c r="AI1071" s="587">
        <f t="shared" si="158"/>
        <v>0</v>
      </c>
      <c r="AK1071" s="1260">
        <v>32</v>
      </c>
      <c r="AL1071" s="1261"/>
      <c r="AM1071" s="1262"/>
      <c r="AN1071" s="1263"/>
      <c r="AO1071" s="587">
        <f t="shared" si="159"/>
        <v>0</v>
      </c>
      <c r="AQ1071" s="1260">
        <v>32</v>
      </c>
      <c r="AR1071" s="1261"/>
      <c r="AS1071" s="1262"/>
      <c r="AT1071" s="1263"/>
      <c r="AU1071" s="587">
        <f t="shared" si="160"/>
        <v>0</v>
      </c>
      <c r="AW1071" s="1260">
        <v>32</v>
      </c>
      <c r="AX1071" s="1261"/>
      <c r="AY1071" s="1262"/>
      <c r="AZ1071" s="1263"/>
      <c r="BA1071" s="587">
        <f t="shared" si="161"/>
        <v>0</v>
      </c>
    </row>
    <row r="1072" spans="1:53" s="17" customFormat="1" ht="16.75" customHeight="1" outlineLevel="2">
      <c r="A1072" s="1260">
        <v>33</v>
      </c>
      <c r="B1072" s="1261"/>
      <c r="C1072" s="1262"/>
      <c r="D1072" s="1263"/>
      <c r="E1072" s="587">
        <f t="shared" si="153"/>
        <v>0</v>
      </c>
      <c r="G1072" s="1260">
        <v>33</v>
      </c>
      <c r="H1072" s="1261"/>
      <c r="I1072" s="1262"/>
      <c r="J1072" s="1263"/>
      <c r="K1072" s="587">
        <f t="shared" si="154"/>
        <v>0</v>
      </c>
      <c r="M1072" s="1260">
        <v>33</v>
      </c>
      <c r="N1072" s="1261"/>
      <c r="O1072" s="1262"/>
      <c r="P1072" s="1263"/>
      <c r="Q1072" s="587">
        <f t="shared" si="155"/>
        <v>0</v>
      </c>
      <c r="S1072" s="1260">
        <v>33</v>
      </c>
      <c r="T1072" s="1261"/>
      <c r="U1072" s="1262"/>
      <c r="V1072" s="1263"/>
      <c r="W1072" s="587">
        <f t="shared" si="156"/>
        <v>0</v>
      </c>
      <c r="Y1072" s="1260">
        <v>33</v>
      </c>
      <c r="Z1072" s="1261"/>
      <c r="AA1072" s="1262"/>
      <c r="AB1072" s="1263"/>
      <c r="AC1072" s="587">
        <f t="shared" si="157"/>
        <v>0</v>
      </c>
      <c r="AE1072" s="1260">
        <v>33</v>
      </c>
      <c r="AF1072" s="1261"/>
      <c r="AG1072" s="1262"/>
      <c r="AH1072" s="1263"/>
      <c r="AI1072" s="587">
        <f t="shared" si="158"/>
        <v>0</v>
      </c>
      <c r="AK1072" s="1260">
        <v>33</v>
      </c>
      <c r="AL1072" s="1261"/>
      <c r="AM1072" s="1262"/>
      <c r="AN1072" s="1263"/>
      <c r="AO1072" s="587">
        <f t="shared" si="159"/>
        <v>0</v>
      </c>
      <c r="AQ1072" s="1260">
        <v>33</v>
      </c>
      <c r="AR1072" s="1261"/>
      <c r="AS1072" s="1262"/>
      <c r="AT1072" s="1263"/>
      <c r="AU1072" s="587">
        <f t="shared" si="160"/>
        <v>0</v>
      </c>
      <c r="AW1072" s="1260">
        <v>33</v>
      </c>
      <c r="AX1072" s="1261"/>
      <c r="AY1072" s="1262"/>
      <c r="AZ1072" s="1263"/>
      <c r="BA1072" s="587">
        <f t="shared" si="161"/>
        <v>0</v>
      </c>
    </row>
    <row r="1073" spans="1:53" s="17" customFormat="1" ht="16.75" customHeight="1" outlineLevel="2">
      <c r="A1073" s="1260">
        <v>34</v>
      </c>
      <c r="B1073" s="1261"/>
      <c r="C1073" s="1262"/>
      <c r="D1073" s="1263"/>
      <c r="E1073" s="587">
        <f t="shared" si="153"/>
        <v>0</v>
      </c>
      <c r="G1073" s="1260">
        <v>34</v>
      </c>
      <c r="H1073" s="1261"/>
      <c r="I1073" s="1262"/>
      <c r="J1073" s="1263"/>
      <c r="K1073" s="587">
        <f t="shared" si="154"/>
        <v>0</v>
      </c>
      <c r="M1073" s="1260">
        <v>34</v>
      </c>
      <c r="N1073" s="1261"/>
      <c r="O1073" s="1262"/>
      <c r="P1073" s="1263"/>
      <c r="Q1073" s="587">
        <f t="shared" si="155"/>
        <v>0</v>
      </c>
      <c r="S1073" s="1260">
        <v>34</v>
      </c>
      <c r="T1073" s="1261"/>
      <c r="U1073" s="1262"/>
      <c r="V1073" s="1263"/>
      <c r="W1073" s="587">
        <f t="shared" si="156"/>
        <v>0</v>
      </c>
      <c r="Y1073" s="1260">
        <v>34</v>
      </c>
      <c r="Z1073" s="1261"/>
      <c r="AA1073" s="1262"/>
      <c r="AB1073" s="1263"/>
      <c r="AC1073" s="587">
        <f t="shared" si="157"/>
        <v>0</v>
      </c>
      <c r="AE1073" s="1260">
        <v>34</v>
      </c>
      <c r="AF1073" s="1261"/>
      <c r="AG1073" s="1262"/>
      <c r="AH1073" s="1263"/>
      <c r="AI1073" s="587">
        <f t="shared" si="158"/>
        <v>0</v>
      </c>
      <c r="AK1073" s="1260">
        <v>34</v>
      </c>
      <c r="AL1073" s="1261"/>
      <c r="AM1073" s="1262"/>
      <c r="AN1073" s="1263"/>
      <c r="AO1073" s="587">
        <f t="shared" si="159"/>
        <v>0</v>
      </c>
      <c r="AQ1073" s="1260">
        <v>34</v>
      </c>
      <c r="AR1073" s="1261"/>
      <c r="AS1073" s="1262"/>
      <c r="AT1073" s="1263"/>
      <c r="AU1073" s="587">
        <f t="shared" si="160"/>
        <v>0</v>
      </c>
      <c r="AW1073" s="1260">
        <v>34</v>
      </c>
      <c r="AX1073" s="1261"/>
      <c r="AY1073" s="1262"/>
      <c r="AZ1073" s="1263"/>
      <c r="BA1073" s="587">
        <f t="shared" si="161"/>
        <v>0</v>
      </c>
    </row>
    <row r="1074" spans="1:53" s="17" customFormat="1" ht="16.75" customHeight="1" outlineLevel="2">
      <c r="A1074" s="1260">
        <v>35</v>
      </c>
      <c r="B1074" s="1261"/>
      <c r="C1074" s="1262"/>
      <c r="D1074" s="1263"/>
      <c r="E1074" s="587">
        <f t="shared" si="153"/>
        <v>0</v>
      </c>
      <c r="G1074" s="1260">
        <v>35</v>
      </c>
      <c r="H1074" s="1261"/>
      <c r="I1074" s="1262"/>
      <c r="J1074" s="1263"/>
      <c r="K1074" s="587">
        <f t="shared" si="154"/>
        <v>0</v>
      </c>
      <c r="M1074" s="1260">
        <v>35</v>
      </c>
      <c r="N1074" s="1261"/>
      <c r="O1074" s="1262"/>
      <c r="P1074" s="1263"/>
      <c r="Q1074" s="587">
        <f t="shared" si="155"/>
        <v>0</v>
      </c>
      <c r="S1074" s="1260">
        <v>35</v>
      </c>
      <c r="T1074" s="1261"/>
      <c r="U1074" s="1262"/>
      <c r="V1074" s="1263"/>
      <c r="W1074" s="587">
        <f t="shared" si="156"/>
        <v>0</v>
      </c>
      <c r="Y1074" s="1260">
        <v>35</v>
      </c>
      <c r="Z1074" s="1261"/>
      <c r="AA1074" s="1262"/>
      <c r="AB1074" s="1263"/>
      <c r="AC1074" s="587">
        <f t="shared" si="157"/>
        <v>0</v>
      </c>
      <c r="AE1074" s="1260">
        <v>35</v>
      </c>
      <c r="AF1074" s="1261"/>
      <c r="AG1074" s="1262"/>
      <c r="AH1074" s="1263"/>
      <c r="AI1074" s="587">
        <f t="shared" si="158"/>
        <v>0</v>
      </c>
      <c r="AK1074" s="1260">
        <v>35</v>
      </c>
      <c r="AL1074" s="1261"/>
      <c r="AM1074" s="1262"/>
      <c r="AN1074" s="1263"/>
      <c r="AO1074" s="587">
        <f t="shared" si="159"/>
        <v>0</v>
      </c>
      <c r="AQ1074" s="1260">
        <v>35</v>
      </c>
      <c r="AR1074" s="1261"/>
      <c r="AS1074" s="1262"/>
      <c r="AT1074" s="1263"/>
      <c r="AU1074" s="587">
        <f t="shared" si="160"/>
        <v>0</v>
      </c>
      <c r="AW1074" s="1260">
        <v>35</v>
      </c>
      <c r="AX1074" s="1261"/>
      <c r="AY1074" s="1262"/>
      <c r="AZ1074" s="1263"/>
      <c r="BA1074" s="587">
        <f t="shared" si="161"/>
        <v>0</v>
      </c>
    </row>
    <row r="1075" spans="1:53" s="17" customFormat="1" ht="16.75" customHeight="1" outlineLevel="2">
      <c r="A1075" s="1260">
        <v>36</v>
      </c>
      <c r="B1075" s="1261"/>
      <c r="C1075" s="1262"/>
      <c r="D1075" s="1263"/>
      <c r="E1075" s="587">
        <f>IF(AND(C1075&gt;=D$1033,C1075&lt;=D$1032),1,0)</f>
        <v>0</v>
      </c>
      <c r="G1075" s="1260">
        <v>36</v>
      </c>
      <c r="H1075" s="1261"/>
      <c r="I1075" s="1262"/>
      <c r="J1075" s="1263"/>
      <c r="K1075" s="587">
        <f>IF(AND(I1075&gt;=J$1033,I1075&lt;=J$1032),1,0)</f>
        <v>0</v>
      </c>
      <c r="M1075" s="1260">
        <v>36</v>
      </c>
      <c r="N1075" s="1261"/>
      <c r="O1075" s="1262"/>
      <c r="P1075" s="1263"/>
      <c r="Q1075" s="587">
        <f>IF(AND(O1075&gt;=P$1033,O1075&lt;=P$1032),1,0)</f>
        <v>0</v>
      </c>
      <c r="S1075" s="1260">
        <v>36</v>
      </c>
      <c r="T1075" s="1261"/>
      <c r="U1075" s="1262"/>
      <c r="V1075" s="1263"/>
      <c r="W1075" s="587">
        <f>IF(AND(U1075&gt;=V$1033,U1075&lt;=V$1032),1,0)</f>
        <v>0</v>
      </c>
      <c r="Y1075" s="1260">
        <v>36</v>
      </c>
      <c r="Z1075" s="1261"/>
      <c r="AA1075" s="1262"/>
      <c r="AB1075" s="1263"/>
      <c r="AC1075" s="587">
        <f>IF(AND(AA1075&gt;=AB$1033,AA1075&lt;=AB$1032),1,0)</f>
        <v>0</v>
      </c>
      <c r="AE1075" s="1260">
        <v>36</v>
      </c>
      <c r="AF1075" s="1261"/>
      <c r="AG1075" s="1262"/>
      <c r="AH1075" s="1263"/>
      <c r="AI1075" s="587">
        <f>IF(AND(AG1075&gt;=AH$1033,AG1075&lt;=AH$1032),1,0)</f>
        <v>0</v>
      </c>
      <c r="AK1075" s="1260">
        <v>36</v>
      </c>
      <c r="AL1075" s="1261"/>
      <c r="AM1075" s="1262"/>
      <c r="AN1075" s="1263"/>
      <c r="AO1075" s="587">
        <f>IF(AND(AM1075&gt;=AN$1033,AM1075&lt;=AN$1032),1,0)</f>
        <v>0</v>
      </c>
      <c r="AQ1075" s="1260">
        <v>36</v>
      </c>
      <c r="AR1075" s="1261"/>
      <c r="AS1075" s="1262"/>
      <c r="AT1075" s="1263"/>
      <c r="AU1075" s="587">
        <f>IF(AND(AS1075&gt;=AT$1033,AS1075&lt;=AT$1032),1,0)</f>
        <v>0</v>
      </c>
      <c r="AW1075" s="1260">
        <v>36</v>
      </c>
      <c r="AX1075" s="1261"/>
      <c r="AY1075" s="1262"/>
      <c r="AZ1075" s="1263"/>
      <c r="BA1075" s="587">
        <f>IF(AND(AY1075&gt;=AZ$1033,AY1075&lt;=AZ$1032),1,0)</f>
        <v>0</v>
      </c>
    </row>
    <row r="1076" spans="1:53" s="17" customFormat="1" ht="16.75" customHeight="1" outlineLevel="2">
      <c r="A1076" s="1260">
        <v>37</v>
      </c>
      <c r="B1076" s="1261"/>
      <c r="C1076" s="1262"/>
      <c r="D1076" s="1263"/>
      <c r="E1076" s="587">
        <f t="shared" ref="E1076:E1093" si="162">IF(AND(C1076&gt;=D$1033,C1076&lt;=D$1032),1,0)</f>
        <v>0</v>
      </c>
      <c r="G1076" s="1260">
        <v>37</v>
      </c>
      <c r="H1076" s="1261"/>
      <c r="I1076" s="1262"/>
      <c r="J1076" s="1263"/>
      <c r="K1076" s="587">
        <f t="shared" ref="K1076:K1093" si="163">IF(AND(I1076&gt;=J$1033,I1076&lt;=J$1032),1,0)</f>
        <v>0</v>
      </c>
      <c r="M1076" s="1260">
        <v>37</v>
      </c>
      <c r="N1076" s="1261"/>
      <c r="O1076" s="1262"/>
      <c r="P1076" s="1263"/>
      <c r="Q1076" s="587">
        <f t="shared" ref="Q1076:Q1093" si="164">IF(AND(O1076&gt;=P$1033,O1076&lt;=P$1032),1,0)</f>
        <v>0</v>
      </c>
      <c r="S1076" s="1260">
        <v>37</v>
      </c>
      <c r="T1076" s="1261"/>
      <c r="U1076" s="1262"/>
      <c r="V1076" s="1263"/>
      <c r="W1076" s="587">
        <f t="shared" ref="W1076:W1093" si="165">IF(AND(U1076&gt;=V$1033,U1076&lt;=V$1032),1,0)</f>
        <v>0</v>
      </c>
      <c r="Y1076" s="1260">
        <v>37</v>
      </c>
      <c r="Z1076" s="1261"/>
      <c r="AA1076" s="1262"/>
      <c r="AB1076" s="1263"/>
      <c r="AC1076" s="587">
        <f t="shared" ref="AC1076:AC1093" si="166">IF(AND(AA1076&gt;=AB$1033,AA1076&lt;=AB$1032),1,0)</f>
        <v>0</v>
      </c>
      <c r="AE1076" s="1260">
        <v>37</v>
      </c>
      <c r="AF1076" s="1261"/>
      <c r="AG1076" s="1262"/>
      <c r="AH1076" s="1263"/>
      <c r="AI1076" s="587">
        <f t="shared" ref="AI1076:AI1093" si="167">IF(AND(AG1076&gt;=AH$1033,AG1076&lt;=AH$1032),1,0)</f>
        <v>0</v>
      </c>
      <c r="AK1076" s="1260">
        <v>37</v>
      </c>
      <c r="AL1076" s="1261"/>
      <c r="AM1076" s="1262"/>
      <c r="AN1076" s="1263"/>
      <c r="AO1076" s="587">
        <f t="shared" ref="AO1076:AO1093" si="168">IF(AND(AM1076&gt;=AN$1033,AM1076&lt;=AN$1032),1,0)</f>
        <v>0</v>
      </c>
      <c r="AQ1076" s="1260">
        <v>37</v>
      </c>
      <c r="AR1076" s="1261"/>
      <c r="AS1076" s="1262"/>
      <c r="AT1076" s="1263"/>
      <c r="AU1076" s="587">
        <f t="shared" ref="AU1076:AU1093" si="169">IF(AND(AS1076&gt;=AT$1033,AS1076&lt;=AT$1032),1,0)</f>
        <v>0</v>
      </c>
      <c r="AW1076" s="1260">
        <v>37</v>
      </c>
      <c r="AX1076" s="1261"/>
      <c r="AY1076" s="1262"/>
      <c r="AZ1076" s="1263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60">
        <v>38</v>
      </c>
      <c r="B1077" s="1261"/>
      <c r="C1077" s="1262"/>
      <c r="D1077" s="1263"/>
      <c r="E1077" s="587">
        <f t="shared" si="162"/>
        <v>0</v>
      </c>
      <c r="G1077" s="1260">
        <v>38</v>
      </c>
      <c r="H1077" s="1261"/>
      <c r="I1077" s="1262"/>
      <c r="J1077" s="1263"/>
      <c r="K1077" s="587">
        <f t="shared" si="163"/>
        <v>0</v>
      </c>
      <c r="M1077" s="1260">
        <v>38</v>
      </c>
      <c r="N1077" s="1261"/>
      <c r="O1077" s="1262"/>
      <c r="P1077" s="1263"/>
      <c r="Q1077" s="587">
        <f t="shared" si="164"/>
        <v>0</v>
      </c>
      <c r="S1077" s="1260">
        <v>38</v>
      </c>
      <c r="T1077" s="1261"/>
      <c r="U1077" s="1262"/>
      <c r="V1077" s="1263"/>
      <c r="W1077" s="587">
        <f t="shared" si="165"/>
        <v>0</v>
      </c>
      <c r="Y1077" s="1260">
        <v>38</v>
      </c>
      <c r="Z1077" s="1261"/>
      <c r="AA1077" s="1262"/>
      <c r="AB1077" s="1263"/>
      <c r="AC1077" s="587">
        <f t="shared" si="166"/>
        <v>0</v>
      </c>
      <c r="AE1077" s="1260">
        <v>38</v>
      </c>
      <c r="AF1077" s="1261"/>
      <c r="AG1077" s="1262"/>
      <c r="AH1077" s="1263"/>
      <c r="AI1077" s="587">
        <f t="shared" si="167"/>
        <v>0</v>
      </c>
      <c r="AK1077" s="1260">
        <v>38</v>
      </c>
      <c r="AL1077" s="1261"/>
      <c r="AM1077" s="1262"/>
      <c r="AN1077" s="1263"/>
      <c r="AO1077" s="587">
        <f t="shared" si="168"/>
        <v>0</v>
      </c>
      <c r="AQ1077" s="1260">
        <v>38</v>
      </c>
      <c r="AR1077" s="1261"/>
      <c r="AS1077" s="1262"/>
      <c r="AT1077" s="1263"/>
      <c r="AU1077" s="587">
        <f t="shared" si="169"/>
        <v>0</v>
      </c>
      <c r="AW1077" s="1260">
        <v>38</v>
      </c>
      <c r="AX1077" s="1261"/>
      <c r="AY1077" s="1262"/>
      <c r="AZ1077" s="1263"/>
      <c r="BA1077" s="587">
        <f t="shared" si="170"/>
        <v>0</v>
      </c>
    </row>
    <row r="1078" spans="1:53" s="17" customFormat="1" ht="16.75" customHeight="1" outlineLevel="2">
      <c r="A1078" s="1260">
        <v>39</v>
      </c>
      <c r="B1078" s="1261"/>
      <c r="C1078" s="1262"/>
      <c r="D1078" s="1263"/>
      <c r="E1078" s="587">
        <f t="shared" si="162"/>
        <v>0</v>
      </c>
      <c r="G1078" s="1260">
        <v>39</v>
      </c>
      <c r="H1078" s="1261"/>
      <c r="I1078" s="1262"/>
      <c r="J1078" s="1263"/>
      <c r="K1078" s="587">
        <f t="shared" si="163"/>
        <v>0</v>
      </c>
      <c r="M1078" s="1260">
        <v>39</v>
      </c>
      <c r="N1078" s="1261"/>
      <c r="O1078" s="1262"/>
      <c r="P1078" s="1263"/>
      <c r="Q1078" s="587">
        <f t="shared" si="164"/>
        <v>0</v>
      </c>
      <c r="S1078" s="1260">
        <v>39</v>
      </c>
      <c r="T1078" s="1261"/>
      <c r="U1078" s="1262"/>
      <c r="V1078" s="1263"/>
      <c r="W1078" s="587">
        <f t="shared" si="165"/>
        <v>0</v>
      </c>
      <c r="Y1078" s="1260">
        <v>39</v>
      </c>
      <c r="Z1078" s="1261"/>
      <c r="AA1078" s="1262"/>
      <c r="AB1078" s="1263"/>
      <c r="AC1078" s="587">
        <f t="shared" si="166"/>
        <v>0</v>
      </c>
      <c r="AE1078" s="1260">
        <v>39</v>
      </c>
      <c r="AF1078" s="1261"/>
      <c r="AG1078" s="1262"/>
      <c r="AH1078" s="1263"/>
      <c r="AI1078" s="587">
        <f t="shared" si="167"/>
        <v>0</v>
      </c>
      <c r="AK1078" s="1260">
        <v>39</v>
      </c>
      <c r="AL1078" s="1261"/>
      <c r="AM1078" s="1262"/>
      <c r="AN1078" s="1263"/>
      <c r="AO1078" s="587">
        <f t="shared" si="168"/>
        <v>0</v>
      </c>
      <c r="AQ1078" s="1260">
        <v>39</v>
      </c>
      <c r="AR1078" s="1261"/>
      <c r="AS1078" s="1262"/>
      <c r="AT1078" s="1263"/>
      <c r="AU1078" s="587">
        <f t="shared" si="169"/>
        <v>0</v>
      </c>
      <c r="AW1078" s="1260">
        <v>39</v>
      </c>
      <c r="AX1078" s="1261"/>
      <c r="AY1078" s="1262"/>
      <c r="AZ1078" s="1263"/>
      <c r="BA1078" s="587">
        <f t="shared" si="170"/>
        <v>0</v>
      </c>
    </row>
    <row r="1079" spans="1:53" s="17" customFormat="1" ht="16.75" customHeight="1" outlineLevel="2">
      <c r="A1079" s="1260">
        <v>40</v>
      </c>
      <c r="B1079" s="1261"/>
      <c r="C1079" s="1262"/>
      <c r="D1079" s="1263"/>
      <c r="E1079" s="587">
        <f t="shared" si="162"/>
        <v>0</v>
      </c>
      <c r="G1079" s="1260">
        <v>40</v>
      </c>
      <c r="H1079" s="1261"/>
      <c r="I1079" s="1262"/>
      <c r="J1079" s="1263"/>
      <c r="K1079" s="587">
        <f t="shared" si="163"/>
        <v>0</v>
      </c>
      <c r="M1079" s="1260">
        <v>40</v>
      </c>
      <c r="N1079" s="1261"/>
      <c r="O1079" s="1262"/>
      <c r="P1079" s="1263"/>
      <c r="Q1079" s="587">
        <f t="shared" si="164"/>
        <v>0</v>
      </c>
      <c r="S1079" s="1260">
        <v>40</v>
      </c>
      <c r="T1079" s="1261"/>
      <c r="U1079" s="1262"/>
      <c r="V1079" s="1263"/>
      <c r="W1079" s="587">
        <f t="shared" si="165"/>
        <v>0</v>
      </c>
      <c r="Y1079" s="1260">
        <v>40</v>
      </c>
      <c r="Z1079" s="1261"/>
      <c r="AA1079" s="1262"/>
      <c r="AB1079" s="1263"/>
      <c r="AC1079" s="587">
        <f t="shared" si="166"/>
        <v>0</v>
      </c>
      <c r="AE1079" s="1260">
        <v>40</v>
      </c>
      <c r="AF1079" s="1261"/>
      <c r="AG1079" s="1262"/>
      <c r="AH1079" s="1263"/>
      <c r="AI1079" s="587">
        <f t="shared" si="167"/>
        <v>0</v>
      </c>
      <c r="AK1079" s="1260">
        <v>40</v>
      </c>
      <c r="AL1079" s="1261"/>
      <c r="AM1079" s="1262"/>
      <c r="AN1079" s="1263"/>
      <c r="AO1079" s="587">
        <f t="shared" si="168"/>
        <v>0</v>
      </c>
      <c r="AQ1079" s="1260">
        <v>40</v>
      </c>
      <c r="AR1079" s="1261"/>
      <c r="AS1079" s="1262"/>
      <c r="AT1079" s="1263"/>
      <c r="AU1079" s="587">
        <f t="shared" si="169"/>
        <v>0</v>
      </c>
      <c r="AW1079" s="1260">
        <v>40</v>
      </c>
      <c r="AX1079" s="1261"/>
      <c r="AY1079" s="1262"/>
      <c r="AZ1079" s="1263"/>
      <c r="BA1079" s="587">
        <f t="shared" si="170"/>
        <v>0</v>
      </c>
    </row>
    <row r="1080" spans="1:53" s="17" customFormat="1" ht="16.75" customHeight="1" outlineLevel="2">
      <c r="A1080" s="1260">
        <v>41</v>
      </c>
      <c r="B1080" s="1261"/>
      <c r="C1080" s="1262"/>
      <c r="D1080" s="1263"/>
      <c r="E1080" s="587">
        <f t="shared" si="162"/>
        <v>0</v>
      </c>
      <c r="G1080" s="1260">
        <v>41</v>
      </c>
      <c r="H1080" s="1261"/>
      <c r="I1080" s="1262"/>
      <c r="J1080" s="1263"/>
      <c r="K1080" s="587">
        <f t="shared" si="163"/>
        <v>0</v>
      </c>
      <c r="M1080" s="1260">
        <v>41</v>
      </c>
      <c r="N1080" s="1261"/>
      <c r="O1080" s="1262"/>
      <c r="P1080" s="1263"/>
      <c r="Q1080" s="587">
        <f t="shared" si="164"/>
        <v>0</v>
      </c>
      <c r="S1080" s="1260">
        <v>41</v>
      </c>
      <c r="T1080" s="1261"/>
      <c r="U1080" s="1262"/>
      <c r="V1080" s="1263"/>
      <c r="W1080" s="587">
        <f t="shared" si="165"/>
        <v>0</v>
      </c>
      <c r="Y1080" s="1260">
        <v>41</v>
      </c>
      <c r="Z1080" s="1261"/>
      <c r="AA1080" s="1262"/>
      <c r="AB1080" s="1263"/>
      <c r="AC1080" s="587">
        <f t="shared" si="166"/>
        <v>0</v>
      </c>
      <c r="AE1080" s="1260">
        <v>41</v>
      </c>
      <c r="AF1080" s="1261"/>
      <c r="AG1080" s="1262"/>
      <c r="AH1080" s="1263"/>
      <c r="AI1080" s="587">
        <f t="shared" si="167"/>
        <v>0</v>
      </c>
      <c r="AK1080" s="1260">
        <v>41</v>
      </c>
      <c r="AL1080" s="1261"/>
      <c r="AM1080" s="1262"/>
      <c r="AN1080" s="1263"/>
      <c r="AO1080" s="587">
        <f t="shared" si="168"/>
        <v>0</v>
      </c>
      <c r="AQ1080" s="1260">
        <v>41</v>
      </c>
      <c r="AR1080" s="1261"/>
      <c r="AS1080" s="1262"/>
      <c r="AT1080" s="1263"/>
      <c r="AU1080" s="587">
        <f t="shared" si="169"/>
        <v>0</v>
      </c>
      <c r="AW1080" s="1260">
        <v>41</v>
      </c>
      <c r="AX1080" s="1261"/>
      <c r="AY1080" s="1262"/>
      <c r="AZ1080" s="1263"/>
      <c r="BA1080" s="587">
        <f t="shared" si="170"/>
        <v>0</v>
      </c>
    </row>
    <row r="1081" spans="1:53" s="17" customFormat="1" ht="16.75" customHeight="1" outlineLevel="2">
      <c r="A1081" s="1260">
        <v>42</v>
      </c>
      <c r="B1081" s="1261"/>
      <c r="C1081" s="1262"/>
      <c r="D1081" s="1263"/>
      <c r="E1081" s="587">
        <f t="shared" si="162"/>
        <v>0</v>
      </c>
      <c r="G1081" s="1260">
        <v>42</v>
      </c>
      <c r="H1081" s="1261"/>
      <c r="I1081" s="1262"/>
      <c r="J1081" s="1263"/>
      <c r="K1081" s="587">
        <f t="shared" si="163"/>
        <v>0</v>
      </c>
      <c r="M1081" s="1260">
        <v>42</v>
      </c>
      <c r="N1081" s="1261"/>
      <c r="O1081" s="1262"/>
      <c r="P1081" s="1263"/>
      <c r="Q1081" s="587">
        <f t="shared" si="164"/>
        <v>0</v>
      </c>
      <c r="S1081" s="1260">
        <v>42</v>
      </c>
      <c r="T1081" s="1261"/>
      <c r="U1081" s="1262"/>
      <c r="V1081" s="1263"/>
      <c r="W1081" s="587">
        <f t="shared" si="165"/>
        <v>0</v>
      </c>
      <c r="Y1081" s="1260">
        <v>42</v>
      </c>
      <c r="Z1081" s="1261"/>
      <c r="AA1081" s="1262"/>
      <c r="AB1081" s="1263"/>
      <c r="AC1081" s="587">
        <f t="shared" si="166"/>
        <v>0</v>
      </c>
      <c r="AE1081" s="1260">
        <v>42</v>
      </c>
      <c r="AF1081" s="1261"/>
      <c r="AG1081" s="1262"/>
      <c r="AH1081" s="1263"/>
      <c r="AI1081" s="587">
        <f t="shared" si="167"/>
        <v>0</v>
      </c>
      <c r="AK1081" s="1260">
        <v>42</v>
      </c>
      <c r="AL1081" s="1261"/>
      <c r="AM1081" s="1262"/>
      <c r="AN1081" s="1263"/>
      <c r="AO1081" s="587">
        <f t="shared" si="168"/>
        <v>0</v>
      </c>
      <c r="AQ1081" s="1260">
        <v>42</v>
      </c>
      <c r="AR1081" s="1261"/>
      <c r="AS1081" s="1262"/>
      <c r="AT1081" s="1263"/>
      <c r="AU1081" s="587">
        <f t="shared" si="169"/>
        <v>0</v>
      </c>
      <c r="AW1081" s="1260">
        <v>42</v>
      </c>
      <c r="AX1081" s="1261"/>
      <c r="AY1081" s="1262"/>
      <c r="AZ1081" s="1263"/>
      <c r="BA1081" s="587">
        <f t="shared" si="170"/>
        <v>0</v>
      </c>
    </row>
    <row r="1082" spans="1:53" s="17" customFormat="1" ht="16.75" customHeight="1" outlineLevel="2">
      <c r="A1082" s="1260">
        <v>43</v>
      </c>
      <c r="B1082" s="1261"/>
      <c r="C1082" s="1262"/>
      <c r="D1082" s="1263"/>
      <c r="E1082" s="587">
        <f t="shared" si="162"/>
        <v>0</v>
      </c>
      <c r="G1082" s="1260">
        <v>43</v>
      </c>
      <c r="H1082" s="1261"/>
      <c r="I1082" s="1262"/>
      <c r="J1082" s="1263"/>
      <c r="K1082" s="587">
        <f t="shared" si="163"/>
        <v>0</v>
      </c>
      <c r="M1082" s="1260">
        <v>43</v>
      </c>
      <c r="N1082" s="1261"/>
      <c r="O1082" s="1262"/>
      <c r="P1082" s="1263"/>
      <c r="Q1082" s="587">
        <f t="shared" si="164"/>
        <v>0</v>
      </c>
      <c r="S1082" s="1260">
        <v>43</v>
      </c>
      <c r="T1082" s="1261"/>
      <c r="U1082" s="1262"/>
      <c r="V1082" s="1263"/>
      <c r="W1082" s="587">
        <f t="shared" si="165"/>
        <v>0</v>
      </c>
      <c r="Y1082" s="1260">
        <v>43</v>
      </c>
      <c r="Z1082" s="1261"/>
      <c r="AA1082" s="1262"/>
      <c r="AB1082" s="1263"/>
      <c r="AC1082" s="587">
        <f t="shared" si="166"/>
        <v>0</v>
      </c>
      <c r="AE1082" s="1260">
        <v>43</v>
      </c>
      <c r="AF1082" s="1261"/>
      <c r="AG1082" s="1262"/>
      <c r="AH1082" s="1263"/>
      <c r="AI1082" s="587">
        <f t="shared" si="167"/>
        <v>0</v>
      </c>
      <c r="AK1082" s="1260">
        <v>43</v>
      </c>
      <c r="AL1082" s="1261"/>
      <c r="AM1082" s="1262"/>
      <c r="AN1082" s="1263"/>
      <c r="AO1082" s="587">
        <f t="shared" si="168"/>
        <v>0</v>
      </c>
      <c r="AQ1082" s="1260">
        <v>43</v>
      </c>
      <c r="AR1082" s="1261"/>
      <c r="AS1082" s="1262"/>
      <c r="AT1082" s="1263"/>
      <c r="AU1082" s="587">
        <f t="shared" si="169"/>
        <v>0</v>
      </c>
      <c r="AW1082" s="1260">
        <v>43</v>
      </c>
      <c r="AX1082" s="1261"/>
      <c r="AY1082" s="1262"/>
      <c r="AZ1082" s="1263"/>
      <c r="BA1082" s="587">
        <f t="shared" si="170"/>
        <v>0</v>
      </c>
    </row>
    <row r="1083" spans="1:53" s="17" customFormat="1" ht="16.75" customHeight="1" outlineLevel="2">
      <c r="A1083" s="1260">
        <v>44</v>
      </c>
      <c r="B1083" s="1261"/>
      <c r="C1083" s="1262"/>
      <c r="D1083" s="1263"/>
      <c r="E1083" s="587">
        <f t="shared" si="162"/>
        <v>0</v>
      </c>
      <c r="G1083" s="1260">
        <v>44</v>
      </c>
      <c r="H1083" s="1261"/>
      <c r="I1083" s="1262"/>
      <c r="J1083" s="1263"/>
      <c r="K1083" s="587">
        <f t="shared" si="163"/>
        <v>0</v>
      </c>
      <c r="M1083" s="1260">
        <v>44</v>
      </c>
      <c r="N1083" s="1261"/>
      <c r="O1083" s="1262"/>
      <c r="P1083" s="1263"/>
      <c r="Q1083" s="587">
        <f t="shared" si="164"/>
        <v>0</v>
      </c>
      <c r="S1083" s="1260">
        <v>44</v>
      </c>
      <c r="T1083" s="1261"/>
      <c r="U1083" s="1262"/>
      <c r="V1083" s="1263"/>
      <c r="W1083" s="587">
        <f t="shared" si="165"/>
        <v>0</v>
      </c>
      <c r="Y1083" s="1260">
        <v>44</v>
      </c>
      <c r="Z1083" s="1261"/>
      <c r="AA1083" s="1262"/>
      <c r="AB1083" s="1263"/>
      <c r="AC1083" s="587">
        <f t="shared" si="166"/>
        <v>0</v>
      </c>
      <c r="AE1083" s="1260">
        <v>44</v>
      </c>
      <c r="AF1083" s="1261"/>
      <c r="AG1083" s="1262"/>
      <c r="AH1083" s="1263"/>
      <c r="AI1083" s="587">
        <f t="shared" si="167"/>
        <v>0</v>
      </c>
      <c r="AK1083" s="1260">
        <v>44</v>
      </c>
      <c r="AL1083" s="1261"/>
      <c r="AM1083" s="1262"/>
      <c r="AN1083" s="1263"/>
      <c r="AO1083" s="587">
        <f t="shared" si="168"/>
        <v>0</v>
      </c>
      <c r="AQ1083" s="1260">
        <v>44</v>
      </c>
      <c r="AR1083" s="1261"/>
      <c r="AS1083" s="1262"/>
      <c r="AT1083" s="1263"/>
      <c r="AU1083" s="587">
        <f t="shared" si="169"/>
        <v>0</v>
      </c>
      <c r="AW1083" s="1260">
        <v>44</v>
      </c>
      <c r="AX1083" s="1261"/>
      <c r="AY1083" s="1262"/>
      <c r="AZ1083" s="1263"/>
      <c r="BA1083" s="587">
        <f t="shared" si="170"/>
        <v>0</v>
      </c>
    </row>
    <row r="1084" spans="1:53" s="17" customFormat="1" ht="16.75" customHeight="1" outlineLevel="2">
      <c r="A1084" s="1260">
        <v>45</v>
      </c>
      <c r="B1084" s="1261"/>
      <c r="C1084" s="1262"/>
      <c r="D1084" s="1263"/>
      <c r="E1084" s="587">
        <f t="shared" si="162"/>
        <v>0</v>
      </c>
      <c r="G1084" s="1260">
        <v>45</v>
      </c>
      <c r="H1084" s="1261"/>
      <c r="I1084" s="1262"/>
      <c r="J1084" s="1263"/>
      <c r="K1084" s="587">
        <f t="shared" si="163"/>
        <v>0</v>
      </c>
      <c r="M1084" s="1260">
        <v>45</v>
      </c>
      <c r="N1084" s="1261"/>
      <c r="O1084" s="1262"/>
      <c r="P1084" s="1263"/>
      <c r="Q1084" s="587">
        <f t="shared" si="164"/>
        <v>0</v>
      </c>
      <c r="S1084" s="1260">
        <v>45</v>
      </c>
      <c r="T1084" s="1261"/>
      <c r="U1084" s="1262"/>
      <c r="V1084" s="1263"/>
      <c r="W1084" s="587">
        <f t="shared" si="165"/>
        <v>0</v>
      </c>
      <c r="Y1084" s="1260">
        <v>45</v>
      </c>
      <c r="Z1084" s="1261"/>
      <c r="AA1084" s="1262"/>
      <c r="AB1084" s="1263"/>
      <c r="AC1084" s="587">
        <f t="shared" si="166"/>
        <v>0</v>
      </c>
      <c r="AE1084" s="1260">
        <v>45</v>
      </c>
      <c r="AF1084" s="1261"/>
      <c r="AG1084" s="1262"/>
      <c r="AH1084" s="1263"/>
      <c r="AI1084" s="587">
        <f t="shared" si="167"/>
        <v>0</v>
      </c>
      <c r="AK1084" s="1260">
        <v>45</v>
      </c>
      <c r="AL1084" s="1261"/>
      <c r="AM1084" s="1262"/>
      <c r="AN1084" s="1263"/>
      <c r="AO1084" s="587">
        <f t="shared" si="168"/>
        <v>0</v>
      </c>
      <c r="AQ1084" s="1260">
        <v>45</v>
      </c>
      <c r="AR1084" s="1261"/>
      <c r="AS1084" s="1262"/>
      <c r="AT1084" s="1263"/>
      <c r="AU1084" s="587">
        <f t="shared" si="169"/>
        <v>0</v>
      </c>
      <c r="AW1084" s="1260">
        <v>45</v>
      </c>
      <c r="AX1084" s="1261"/>
      <c r="AY1084" s="1262"/>
      <c r="AZ1084" s="1263"/>
      <c r="BA1084" s="587">
        <f t="shared" si="170"/>
        <v>0</v>
      </c>
    </row>
    <row r="1085" spans="1:53" s="17" customFormat="1" ht="16.75" customHeight="1" outlineLevel="2">
      <c r="A1085" s="1260">
        <v>46</v>
      </c>
      <c r="B1085" s="1261"/>
      <c r="C1085" s="1262"/>
      <c r="D1085" s="1263"/>
      <c r="E1085" s="587">
        <f t="shared" si="162"/>
        <v>0</v>
      </c>
      <c r="G1085" s="1260">
        <v>46</v>
      </c>
      <c r="H1085" s="1261"/>
      <c r="I1085" s="1262"/>
      <c r="J1085" s="1263"/>
      <c r="K1085" s="587">
        <f t="shared" si="163"/>
        <v>0</v>
      </c>
      <c r="M1085" s="1260">
        <v>46</v>
      </c>
      <c r="N1085" s="1261"/>
      <c r="O1085" s="1262"/>
      <c r="P1085" s="1263"/>
      <c r="Q1085" s="587">
        <f t="shared" si="164"/>
        <v>0</v>
      </c>
      <c r="S1085" s="1260">
        <v>46</v>
      </c>
      <c r="T1085" s="1261"/>
      <c r="U1085" s="1262"/>
      <c r="V1085" s="1263"/>
      <c r="W1085" s="587">
        <f t="shared" si="165"/>
        <v>0</v>
      </c>
      <c r="Y1085" s="1260">
        <v>46</v>
      </c>
      <c r="Z1085" s="1261"/>
      <c r="AA1085" s="1262"/>
      <c r="AB1085" s="1263"/>
      <c r="AC1085" s="587">
        <f t="shared" si="166"/>
        <v>0</v>
      </c>
      <c r="AE1085" s="1260">
        <v>46</v>
      </c>
      <c r="AF1085" s="1261"/>
      <c r="AG1085" s="1262"/>
      <c r="AH1085" s="1263"/>
      <c r="AI1085" s="587">
        <f t="shared" si="167"/>
        <v>0</v>
      </c>
      <c r="AK1085" s="1260">
        <v>46</v>
      </c>
      <c r="AL1085" s="1261"/>
      <c r="AM1085" s="1262"/>
      <c r="AN1085" s="1263"/>
      <c r="AO1085" s="587">
        <f t="shared" si="168"/>
        <v>0</v>
      </c>
      <c r="AQ1085" s="1260">
        <v>46</v>
      </c>
      <c r="AR1085" s="1261"/>
      <c r="AS1085" s="1262"/>
      <c r="AT1085" s="1263"/>
      <c r="AU1085" s="587">
        <f t="shared" si="169"/>
        <v>0</v>
      </c>
      <c r="AW1085" s="1260">
        <v>46</v>
      </c>
      <c r="AX1085" s="1261"/>
      <c r="AY1085" s="1262"/>
      <c r="AZ1085" s="1263"/>
      <c r="BA1085" s="587">
        <f t="shared" si="170"/>
        <v>0</v>
      </c>
    </row>
    <row r="1086" spans="1:53" s="17" customFormat="1" ht="16.75" customHeight="1" outlineLevel="2">
      <c r="A1086" s="1260">
        <v>47</v>
      </c>
      <c r="B1086" s="1261"/>
      <c r="C1086" s="1262"/>
      <c r="D1086" s="1263"/>
      <c r="E1086" s="587">
        <f t="shared" si="162"/>
        <v>0</v>
      </c>
      <c r="G1086" s="1260">
        <v>47</v>
      </c>
      <c r="H1086" s="1261"/>
      <c r="I1086" s="1262"/>
      <c r="J1086" s="1263"/>
      <c r="K1086" s="587">
        <f t="shared" si="163"/>
        <v>0</v>
      </c>
      <c r="M1086" s="1260">
        <v>47</v>
      </c>
      <c r="N1086" s="1261"/>
      <c r="O1086" s="1262"/>
      <c r="P1086" s="1263"/>
      <c r="Q1086" s="587">
        <f t="shared" si="164"/>
        <v>0</v>
      </c>
      <c r="S1086" s="1260">
        <v>47</v>
      </c>
      <c r="T1086" s="1261"/>
      <c r="U1086" s="1262"/>
      <c r="V1086" s="1263"/>
      <c r="W1086" s="587">
        <f t="shared" si="165"/>
        <v>0</v>
      </c>
      <c r="Y1086" s="1260">
        <v>47</v>
      </c>
      <c r="Z1086" s="1261"/>
      <c r="AA1086" s="1262"/>
      <c r="AB1086" s="1263"/>
      <c r="AC1086" s="587">
        <f t="shared" si="166"/>
        <v>0</v>
      </c>
      <c r="AE1086" s="1260">
        <v>47</v>
      </c>
      <c r="AF1086" s="1261"/>
      <c r="AG1086" s="1262"/>
      <c r="AH1086" s="1263"/>
      <c r="AI1086" s="587">
        <f t="shared" si="167"/>
        <v>0</v>
      </c>
      <c r="AK1086" s="1260">
        <v>47</v>
      </c>
      <c r="AL1086" s="1261"/>
      <c r="AM1086" s="1262"/>
      <c r="AN1086" s="1263"/>
      <c r="AO1086" s="587">
        <f t="shared" si="168"/>
        <v>0</v>
      </c>
      <c r="AQ1086" s="1260">
        <v>47</v>
      </c>
      <c r="AR1086" s="1261"/>
      <c r="AS1086" s="1262"/>
      <c r="AT1086" s="1263"/>
      <c r="AU1086" s="587">
        <f t="shared" si="169"/>
        <v>0</v>
      </c>
      <c r="AW1086" s="1260">
        <v>47</v>
      </c>
      <c r="AX1086" s="1261"/>
      <c r="AY1086" s="1262"/>
      <c r="AZ1086" s="1263"/>
      <c r="BA1086" s="587">
        <f t="shared" si="170"/>
        <v>0</v>
      </c>
    </row>
    <row r="1087" spans="1:53" s="17" customFormat="1" ht="16.75" customHeight="1" outlineLevel="2">
      <c r="A1087" s="1260">
        <v>48</v>
      </c>
      <c r="B1087" s="1261"/>
      <c r="C1087" s="1262"/>
      <c r="D1087" s="1263"/>
      <c r="E1087" s="587">
        <f t="shared" si="162"/>
        <v>0</v>
      </c>
      <c r="G1087" s="1260">
        <v>48</v>
      </c>
      <c r="H1087" s="1261"/>
      <c r="I1087" s="1262"/>
      <c r="J1087" s="1263"/>
      <c r="K1087" s="587">
        <f t="shared" si="163"/>
        <v>0</v>
      </c>
      <c r="M1087" s="1260">
        <v>48</v>
      </c>
      <c r="N1087" s="1261"/>
      <c r="O1087" s="1262"/>
      <c r="P1087" s="1263"/>
      <c r="Q1087" s="587">
        <f t="shared" si="164"/>
        <v>0</v>
      </c>
      <c r="S1087" s="1260">
        <v>48</v>
      </c>
      <c r="T1087" s="1261"/>
      <c r="U1087" s="1262"/>
      <c r="V1087" s="1263"/>
      <c r="W1087" s="587">
        <f t="shared" si="165"/>
        <v>0</v>
      </c>
      <c r="Y1087" s="1260">
        <v>48</v>
      </c>
      <c r="Z1087" s="1261"/>
      <c r="AA1087" s="1262"/>
      <c r="AB1087" s="1263"/>
      <c r="AC1087" s="587">
        <f t="shared" si="166"/>
        <v>0</v>
      </c>
      <c r="AE1087" s="1260">
        <v>48</v>
      </c>
      <c r="AF1087" s="1261"/>
      <c r="AG1087" s="1262"/>
      <c r="AH1087" s="1263"/>
      <c r="AI1087" s="587">
        <f t="shared" si="167"/>
        <v>0</v>
      </c>
      <c r="AK1087" s="1260">
        <v>48</v>
      </c>
      <c r="AL1087" s="1261"/>
      <c r="AM1087" s="1262"/>
      <c r="AN1087" s="1263"/>
      <c r="AO1087" s="587">
        <f t="shared" si="168"/>
        <v>0</v>
      </c>
      <c r="AQ1087" s="1260">
        <v>48</v>
      </c>
      <c r="AR1087" s="1261"/>
      <c r="AS1087" s="1262"/>
      <c r="AT1087" s="1263"/>
      <c r="AU1087" s="587">
        <f t="shared" si="169"/>
        <v>0</v>
      </c>
      <c r="AW1087" s="1260">
        <v>48</v>
      </c>
      <c r="AX1087" s="1261"/>
      <c r="AY1087" s="1262"/>
      <c r="AZ1087" s="1263"/>
      <c r="BA1087" s="587">
        <f t="shared" si="170"/>
        <v>0</v>
      </c>
    </row>
    <row r="1088" spans="1:53" s="17" customFormat="1" ht="16.75" customHeight="1" outlineLevel="2">
      <c r="A1088" s="1260">
        <v>49</v>
      </c>
      <c r="B1088" s="1261"/>
      <c r="C1088" s="1262"/>
      <c r="D1088" s="1263"/>
      <c r="E1088" s="587">
        <f t="shared" si="162"/>
        <v>0</v>
      </c>
      <c r="G1088" s="1260">
        <v>49</v>
      </c>
      <c r="H1088" s="1261"/>
      <c r="I1088" s="1262"/>
      <c r="J1088" s="1263"/>
      <c r="K1088" s="587">
        <f t="shared" si="163"/>
        <v>0</v>
      </c>
      <c r="M1088" s="1260">
        <v>49</v>
      </c>
      <c r="N1088" s="1261"/>
      <c r="O1088" s="1262"/>
      <c r="P1088" s="1263"/>
      <c r="Q1088" s="587">
        <f t="shared" si="164"/>
        <v>0</v>
      </c>
      <c r="S1088" s="1260">
        <v>49</v>
      </c>
      <c r="T1088" s="1261"/>
      <c r="U1088" s="1262"/>
      <c r="V1088" s="1263"/>
      <c r="W1088" s="587">
        <f t="shared" si="165"/>
        <v>0</v>
      </c>
      <c r="Y1088" s="1260">
        <v>49</v>
      </c>
      <c r="Z1088" s="1261"/>
      <c r="AA1088" s="1262"/>
      <c r="AB1088" s="1263"/>
      <c r="AC1088" s="587">
        <f t="shared" si="166"/>
        <v>0</v>
      </c>
      <c r="AE1088" s="1260">
        <v>49</v>
      </c>
      <c r="AF1088" s="1261"/>
      <c r="AG1088" s="1262"/>
      <c r="AH1088" s="1263"/>
      <c r="AI1088" s="587">
        <f t="shared" si="167"/>
        <v>0</v>
      </c>
      <c r="AK1088" s="1260">
        <v>49</v>
      </c>
      <c r="AL1088" s="1261"/>
      <c r="AM1088" s="1262"/>
      <c r="AN1088" s="1263"/>
      <c r="AO1088" s="587">
        <f t="shared" si="168"/>
        <v>0</v>
      </c>
      <c r="AQ1088" s="1260">
        <v>49</v>
      </c>
      <c r="AR1088" s="1261"/>
      <c r="AS1088" s="1262"/>
      <c r="AT1088" s="1263"/>
      <c r="AU1088" s="587">
        <f t="shared" si="169"/>
        <v>0</v>
      </c>
      <c r="AW1088" s="1260">
        <v>49</v>
      </c>
      <c r="AX1088" s="1261"/>
      <c r="AY1088" s="1262"/>
      <c r="AZ1088" s="1263"/>
      <c r="BA1088" s="587">
        <f t="shared" si="170"/>
        <v>0</v>
      </c>
    </row>
    <row r="1089" spans="1:53" s="17" customFormat="1" ht="16.75" customHeight="1" outlineLevel="2">
      <c r="A1089" s="1260">
        <v>50</v>
      </c>
      <c r="B1089" s="1261"/>
      <c r="C1089" s="1262"/>
      <c r="D1089" s="1263"/>
      <c r="E1089" s="587">
        <f t="shared" si="162"/>
        <v>0</v>
      </c>
      <c r="G1089" s="1260">
        <v>50</v>
      </c>
      <c r="H1089" s="1261"/>
      <c r="I1089" s="1262"/>
      <c r="J1089" s="1263"/>
      <c r="K1089" s="587">
        <f t="shared" si="163"/>
        <v>0</v>
      </c>
      <c r="M1089" s="1260">
        <v>50</v>
      </c>
      <c r="N1089" s="1261"/>
      <c r="O1089" s="1262"/>
      <c r="P1089" s="1263"/>
      <c r="Q1089" s="587">
        <f t="shared" si="164"/>
        <v>0</v>
      </c>
      <c r="S1089" s="1260">
        <v>50</v>
      </c>
      <c r="T1089" s="1261"/>
      <c r="U1089" s="1262"/>
      <c r="V1089" s="1263"/>
      <c r="W1089" s="587">
        <f t="shared" si="165"/>
        <v>0</v>
      </c>
      <c r="Y1089" s="1260">
        <v>50</v>
      </c>
      <c r="Z1089" s="1261"/>
      <c r="AA1089" s="1262"/>
      <c r="AB1089" s="1263"/>
      <c r="AC1089" s="587">
        <f t="shared" si="166"/>
        <v>0</v>
      </c>
      <c r="AE1089" s="1260">
        <v>50</v>
      </c>
      <c r="AF1089" s="1261"/>
      <c r="AG1089" s="1262"/>
      <c r="AH1089" s="1263"/>
      <c r="AI1089" s="587">
        <f t="shared" si="167"/>
        <v>0</v>
      </c>
      <c r="AK1089" s="1260">
        <v>50</v>
      </c>
      <c r="AL1089" s="1261"/>
      <c r="AM1089" s="1262"/>
      <c r="AN1089" s="1263"/>
      <c r="AO1089" s="587">
        <f t="shared" si="168"/>
        <v>0</v>
      </c>
      <c r="AQ1089" s="1260">
        <v>50</v>
      </c>
      <c r="AR1089" s="1261"/>
      <c r="AS1089" s="1262"/>
      <c r="AT1089" s="1263"/>
      <c r="AU1089" s="587">
        <f t="shared" si="169"/>
        <v>0</v>
      </c>
      <c r="AW1089" s="1260">
        <v>50</v>
      </c>
      <c r="AX1089" s="1261"/>
      <c r="AY1089" s="1262"/>
      <c r="AZ1089" s="1263"/>
      <c r="BA1089" s="587">
        <f t="shared" si="170"/>
        <v>0</v>
      </c>
    </row>
    <row r="1090" spans="1:53" s="17" customFormat="1" ht="16.75" customHeight="1" outlineLevel="2">
      <c r="A1090" s="1260">
        <v>51</v>
      </c>
      <c r="B1090" s="1261"/>
      <c r="C1090" s="1262"/>
      <c r="D1090" s="1263"/>
      <c r="E1090" s="587">
        <f t="shared" si="162"/>
        <v>0</v>
      </c>
      <c r="G1090" s="1260">
        <v>51</v>
      </c>
      <c r="H1090" s="1261"/>
      <c r="I1090" s="1262"/>
      <c r="J1090" s="1263"/>
      <c r="K1090" s="587">
        <f t="shared" si="163"/>
        <v>0</v>
      </c>
      <c r="M1090" s="1260">
        <v>51</v>
      </c>
      <c r="N1090" s="1261"/>
      <c r="O1090" s="1262"/>
      <c r="P1090" s="1263"/>
      <c r="Q1090" s="587">
        <f t="shared" si="164"/>
        <v>0</v>
      </c>
      <c r="S1090" s="1260">
        <v>51</v>
      </c>
      <c r="T1090" s="1261"/>
      <c r="U1090" s="1262"/>
      <c r="V1090" s="1263"/>
      <c r="W1090" s="587">
        <f t="shared" si="165"/>
        <v>0</v>
      </c>
      <c r="Y1090" s="1260">
        <v>51</v>
      </c>
      <c r="Z1090" s="1261"/>
      <c r="AA1090" s="1262"/>
      <c r="AB1090" s="1263"/>
      <c r="AC1090" s="587">
        <f t="shared" si="166"/>
        <v>0</v>
      </c>
      <c r="AE1090" s="1260">
        <v>51</v>
      </c>
      <c r="AF1090" s="1261"/>
      <c r="AG1090" s="1262"/>
      <c r="AH1090" s="1263"/>
      <c r="AI1090" s="587">
        <f t="shared" si="167"/>
        <v>0</v>
      </c>
      <c r="AK1090" s="1260">
        <v>51</v>
      </c>
      <c r="AL1090" s="1261"/>
      <c r="AM1090" s="1262"/>
      <c r="AN1090" s="1263"/>
      <c r="AO1090" s="587">
        <f t="shared" si="168"/>
        <v>0</v>
      </c>
      <c r="AQ1090" s="1260">
        <v>51</v>
      </c>
      <c r="AR1090" s="1261"/>
      <c r="AS1090" s="1262"/>
      <c r="AT1090" s="1263"/>
      <c r="AU1090" s="587">
        <f t="shared" si="169"/>
        <v>0</v>
      </c>
      <c r="AW1090" s="1260">
        <v>51</v>
      </c>
      <c r="AX1090" s="1261"/>
      <c r="AY1090" s="1262"/>
      <c r="AZ1090" s="1263"/>
      <c r="BA1090" s="587">
        <f t="shared" si="170"/>
        <v>0</v>
      </c>
    </row>
    <row r="1091" spans="1:53" s="17" customFormat="1" ht="16.75" customHeight="1" outlineLevel="2">
      <c r="A1091" s="1260">
        <v>52</v>
      </c>
      <c r="B1091" s="1261"/>
      <c r="C1091" s="1262"/>
      <c r="D1091" s="1263"/>
      <c r="E1091" s="587">
        <f t="shared" si="162"/>
        <v>0</v>
      </c>
      <c r="G1091" s="1260">
        <v>52</v>
      </c>
      <c r="H1091" s="1261"/>
      <c r="I1091" s="1262"/>
      <c r="J1091" s="1263"/>
      <c r="K1091" s="587">
        <f t="shared" si="163"/>
        <v>0</v>
      </c>
      <c r="M1091" s="1260">
        <v>52</v>
      </c>
      <c r="N1091" s="1261"/>
      <c r="O1091" s="1262"/>
      <c r="P1091" s="1263"/>
      <c r="Q1091" s="587">
        <f t="shared" si="164"/>
        <v>0</v>
      </c>
      <c r="S1091" s="1260">
        <v>52</v>
      </c>
      <c r="T1091" s="1261"/>
      <c r="U1091" s="1262"/>
      <c r="V1091" s="1263"/>
      <c r="W1091" s="587">
        <f t="shared" si="165"/>
        <v>0</v>
      </c>
      <c r="Y1091" s="1260">
        <v>52</v>
      </c>
      <c r="Z1091" s="1261"/>
      <c r="AA1091" s="1262"/>
      <c r="AB1091" s="1263"/>
      <c r="AC1091" s="587">
        <f t="shared" si="166"/>
        <v>0</v>
      </c>
      <c r="AE1091" s="1260">
        <v>52</v>
      </c>
      <c r="AF1091" s="1261"/>
      <c r="AG1091" s="1262"/>
      <c r="AH1091" s="1263"/>
      <c r="AI1091" s="587">
        <f t="shared" si="167"/>
        <v>0</v>
      </c>
      <c r="AK1091" s="1260">
        <v>52</v>
      </c>
      <c r="AL1091" s="1261"/>
      <c r="AM1091" s="1262"/>
      <c r="AN1091" s="1263"/>
      <c r="AO1091" s="587">
        <f t="shared" si="168"/>
        <v>0</v>
      </c>
      <c r="AQ1091" s="1260">
        <v>52</v>
      </c>
      <c r="AR1091" s="1261"/>
      <c r="AS1091" s="1262"/>
      <c r="AT1091" s="1263"/>
      <c r="AU1091" s="587">
        <f t="shared" si="169"/>
        <v>0</v>
      </c>
      <c r="AW1091" s="1260">
        <v>52</v>
      </c>
      <c r="AX1091" s="1261"/>
      <c r="AY1091" s="1262"/>
      <c r="AZ1091" s="1263"/>
      <c r="BA1091" s="587">
        <f t="shared" si="170"/>
        <v>0</v>
      </c>
    </row>
    <row r="1092" spans="1:53" s="17" customFormat="1" ht="16.75" customHeight="1" outlineLevel="2">
      <c r="A1092" s="1260">
        <v>53</v>
      </c>
      <c r="B1092" s="1261"/>
      <c r="C1092" s="1262"/>
      <c r="D1092" s="1263"/>
      <c r="E1092" s="587">
        <f t="shared" si="162"/>
        <v>0</v>
      </c>
      <c r="G1092" s="1260">
        <v>53</v>
      </c>
      <c r="H1092" s="1261"/>
      <c r="I1092" s="1262"/>
      <c r="J1092" s="1263"/>
      <c r="K1092" s="587">
        <f t="shared" si="163"/>
        <v>0</v>
      </c>
      <c r="M1092" s="1260">
        <v>53</v>
      </c>
      <c r="N1092" s="1261"/>
      <c r="O1092" s="1262"/>
      <c r="P1092" s="1263"/>
      <c r="Q1092" s="587">
        <f t="shared" si="164"/>
        <v>0</v>
      </c>
      <c r="S1092" s="1260">
        <v>53</v>
      </c>
      <c r="T1092" s="1261"/>
      <c r="U1092" s="1262"/>
      <c r="V1092" s="1263"/>
      <c r="W1092" s="587">
        <f t="shared" si="165"/>
        <v>0</v>
      </c>
      <c r="Y1092" s="1260">
        <v>53</v>
      </c>
      <c r="Z1092" s="1261"/>
      <c r="AA1092" s="1262"/>
      <c r="AB1092" s="1263"/>
      <c r="AC1092" s="587">
        <f t="shared" si="166"/>
        <v>0</v>
      </c>
      <c r="AE1092" s="1260">
        <v>53</v>
      </c>
      <c r="AF1092" s="1261"/>
      <c r="AG1092" s="1262"/>
      <c r="AH1092" s="1263"/>
      <c r="AI1092" s="587">
        <f t="shared" si="167"/>
        <v>0</v>
      </c>
      <c r="AK1092" s="1260">
        <v>53</v>
      </c>
      <c r="AL1092" s="1261"/>
      <c r="AM1092" s="1262"/>
      <c r="AN1092" s="1263"/>
      <c r="AO1092" s="587">
        <f t="shared" si="168"/>
        <v>0</v>
      </c>
      <c r="AQ1092" s="1260">
        <v>53</v>
      </c>
      <c r="AR1092" s="1261"/>
      <c r="AS1092" s="1262"/>
      <c r="AT1092" s="1263"/>
      <c r="AU1092" s="587">
        <f t="shared" si="169"/>
        <v>0</v>
      </c>
      <c r="AW1092" s="1260">
        <v>53</v>
      </c>
      <c r="AX1092" s="1261"/>
      <c r="AY1092" s="1262"/>
      <c r="AZ1092" s="1263"/>
      <c r="BA1092" s="587">
        <f t="shared" si="170"/>
        <v>0</v>
      </c>
    </row>
    <row r="1093" spans="1:53" s="17" customFormat="1" ht="16.75" customHeight="1" outlineLevel="2">
      <c r="A1093" s="1260">
        <v>54</v>
      </c>
      <c r="B1093" s="1261"/>
      <c r="C1093" s="1262"/>
      <c r="D1093" s="1263"/>
      <c r="E1093" s="587">
        <f t="shared" si="162"/>
        <v>0</v>
      </c>
      <c r="G1093" s="1260">
        <v>54</v>
      </c>
      <c r="H1093" s="1261"/>
      <c r="I1093" s="1262"/>
      <c r="J1093" s="1263"/>
      <c r="K1093" s="587">
        <f t="shared" si="163"/>
        <v>0</v>
      </c>
      <c r="M1093" s="1260">
        <v>54</v>
      </c>
      <c r="N1093" s="1261"/>
      <c r="O1093" s="1262"/>
      <c r="P1093" s="1263"/>
      <c r="Q1093" s="587">
        <f t="shared" si="164"/>
        <v>0</v>
      </c>
      <c r="S1093" s="1260">
        <v>54</v>
      </c>
      <c r="T1093" s="1261"/>
      <c r="U1093" s="1262"/>
      <c r="V1093" s="1263"/>
      <c r="W1093" s="587">
        <f t="shared" si="165"/>
        <v>0</v>
      </c>
      <c r="Y1093" s="1260">
        <v>54</v>
      </c>
      <c r="Z1093" s="1261"/>
      <c r="AA1093" s="1262"/>
      <c r="AB1093" s="1263"/>
      <c r="AC1093" s="587">
        <f t="shared" si="166"/>
        <v>0</v>
      </c>
      <c r="AE1093" s="1260">
        <v>54</v>
      </c>
      <c r="AF1093" s="1261"/>
      <c r="AG1093" s="1262"/>
      <c r="AH1093" s="1263"/>
      <c r="AI1093" s="587">
        <f t="shared" si="167"/>
        <v>0</v>
      </c>
      <c r="AK1093" s="1260">
        <v>54</v>
      </c>
      <c r="AL1093" s="1261"/>
      <c r="AM1093" s="1262"/>
      <c r="AN1093" s="1263"/>
      <c r="AO1093" s="587">
        <f t="shared" si="168"/>
        <v>0</v>
      </c>
      <c r="AQ1093" s="1260">
        <v>54</v>
      </c>
      <c r="AR1093" s="1261"/>
      <c r="AS1093" s="1262"/>
      <c r="AT1093" s="1263"/>
      <c r="AU1093" s="587">
        <f t="shared" si="169"/>
        <v>0</v>
      </c>
      <c r="AW1093" s="1260">
        <v>54</v>
      </c>
      <c r="AX1093" s="1261"/>
      <c r="AY1093" s="1262"/>
      <c r="AZ1093" s="1263"/>
      <c r="BA1093" s="587">
        <f t="shared" si="170"/>
        <v>0</v>
      </c>
    </row>
    <row r="1094" spans="1:53" s="17" customFormat="1" ht="16.75" customHeight="1" outlineLevel="2">
      <c r="A1094" s="1260">
        <v>55</v>
      </c>
      <c r="B1094" s="1261"/>
      <c r="C1094" s="1262"/>
      <c r="D1094" s="1263"/>
      <c r="E1094" s="587">
        <f>IF(AND(C1094&gt;=D$1033,C1094&lt;=D$1032),1,0)</f>
        <v>0</v>
      </c>
      <c r="G1094" s="1260">
        <v>55</v>
      </c>
      <c r="H1094" s="1261"/>
      <c r="I1094" s="1262"/>
      <c r="J1094" s="1263"/>
      <c r="K1094" s="587">
        <f>IF(AND(I1094&gt;=J$1033,I1094&lt;=J$1032),1,0)</f>
        <v>0</v>
      </c>
      <c r="M1094" s="1260">
        <v>55</v>
      </c>
      <c r="N1094" s="1261"/>
      <c r="O1094" s="1262"/>
      <c r="P1094" s="1263"/>
      <c r="Q1094" s="587">
        <f>IF(AND(O1094&gt;=P$1033,O1094&lt;=P$1032),1,0)</f>
        <v>0</v>
      </c>
      <c r="S1094" s="1260">
        <v>55</v>
      </c>
      <c r="T1094" s="1261"/>
      <c r="U1094" s="1262"/>
      <c r="V1094" s="1263"/>
      <c r="W1094" s="587">
        <f>IF(AND(U1094&gt;=V$1033,U1094&lt;=V$1032),1,0)</f>
        <v>0</v>
      </c>
      <c r="Y1094" s="1260">
        <v>55</v>
      </c>
      <c r="Z1094" s="1261"/>
      <c r="AA1094" s="1262"/>
      <c r="AB1094" s="1263"/>
      <c r="AC1094" s="587">
        <f>IF(AND(AA1094&gt;=AB$1033,AA1094&lt;=AB$1032),1,0)</f>
        <v>0</v>
      </c>
      <c r="AE1094" s="1260">
        <v>55</v>
      </c>
      <c r="AF1094" s="1261"/>
      <c r="AG1094" s="1262"/>
      <c r="AH1094" s="1263"/>
      <c r="AI1094" s="587">
        <f>IF(AND(AG1094&gt;=AH$1033,AG1094&lt;=AH$1032),1,0)</f>
        <v>0</v>
      </c>
      <c r="AK1094" s="1260">
        <v>55</v>
      </c>
      <c r="AL1094" s="1261"/>
      <c r="AM1094" s="1262"/>
      <c r="AN1094" s="1263"/>
      <c r="AO1094" s="587">
        <f>IF(AND(AM1094&gt;=AN$1033,AM1094&lt;=AN$1032),1,0)</f>
        <v>0</v>
      </c>
      <c r="AQ1094" s="1260">
        <v>55</v>
      </c>
      <c r="AR1094" s="1261"/>
      <c r="AS1094" s="1262"/>
      <c r="AT1094" s="1263"/>
      <c r="AU1094" s="587">
        <f>IF(AND(AS1094&gt;=AT$1033,AS1094&lt;=AT$1032),1,0)</f>
        <v>0</v>
      </c>
      <c r="AW1094" s="1260">
        <v>55</v>
      </c>
      <c r="AX1094" s="1261"/>
      <c r="AY1094" s="1262"/>
      <c r="AZ1094" s="1263"/>
      <c r="BA1094" s="587">
        <f>IF(AND(AY1094&gt;=AZ$1033,AY1094&lt;=AZ$1032),1,0)</f>
        <v>0</v>
      </c>
    </row>
    <row r="1095" spans="1:53" s="17" customFormat="1" ht="16.75" customHeight="1" outlineLevel="2">
      <c r="A1095" s="1260">
        <v>56</v>
      </c>
      <c r="B1095" s="1261"/>
      <c r="C1095" s="1262"/>
      <c r="D1095" s="1263"/>
      <c r="E1095" s="587">
        <f t="shared" ref="E1095:E1112" si="171">IF(AND(C1095&gt;=D$1033,C1095&lt;=D$1032),1,0)</f>
        <v>0</v>
      </c>
      <c r="G1095" s="1260">
        <v>56</v>
      </c>
      <c r="H1095" s="1261"/>
      <c r="I1095" s="1262"/>
      <c r="J1095" s="1263"/>
      <c r="K1095" s="587">
        <f t="shared" ref="K1095:K1112" si="172">IF(AND(I1095&gt;=J$1033,I1095&lt;=J$1032),1,0)</f>
        <v>0</v>
      </c>
      <c r="M1095" s="1260">
        <v>56</v>
      </c>
      <c r="N1095" s="1261"/>
      <c r="O1095" s="1262"/>
      <c r="P1095" s="1263"/>
      <c r="Q1095" s="587">
        <f t="shared" ref="Q1095:Q1112" si="173">IF(AND(O1095&gt;=P$1033,O1095&lt;=P$1032),1,0)</f>
        <v>0</v>
      </c>
      <c r="S1095" s="1260">
        <v>56</v>
      </c>
      <c r="T1095" s="1261"/>
      <c r="U1095" s="1262"/>
      <c r="V1095" s="1263"/>
      <c r="W1095" s="587">
        <f t="shared" ref="W1095:W1112" si="174">IF(AND(U1095&gt;=V$1033,U1095&lt;=V$1032),1,0)</f>
        <v>0</v>
      </c>
      <c r="Y1095" s="1260">
        <v>56</v>
      </c>
      <c r="Z1095" s="1261"/>
      <c r="AA1095" s="1262"/>
      <c r="AB1095" s="1263"/>
      <c r="AC1095" s="587">
        <f t="shared" ref="AC1095:AC1112" si="175">IF(AND(AA1095&gt;=AB$1033,AA1095&lt;=AB$1032),1,0)</f>
        <v>0</v>
      </c>
      <c r="AE1095" s="1260">
        <v>56</v>
      </c>
      <c r="AF1095" s="1261"/>
      <c r="AG1095" s="1262"/>
      <c r="AH1095" s="1263"/>
      <c r="AI1095" s="587">
        <f t="shared" ref="AI1095:AI1112" si="176">IF(AND(AG1095&gt;=AH$1033,AG1095&lt;=AH$1032),1,0)</f>
        <v>0</v>
      </c>
      <c r="AK1095" s="1260">
        <v>56</v>
      </c>
      <c r="AL1095" s="1261"/>
      <c r="AM1095" s="1262"/>
      <c r="AN1095" s="1263"/>
      <c r="AO1095" s="587">
        <f t="shared" ref="AO1095:AO1112" si="177">IF(AND(AM1095&gt;=AN$1033,AM1095&lt;=AN$1032),1,0)</f>
        <v>0</v>
      </c>
      <c r="AQ1095" s="1260">
        <v>56</v>
      </c>
      <c r="AR1095" s="1261"/>
      <c r="AS1095" s="1262"/>
      <c r="AT1095" s="1263"/>
      <c r="AU1095" s="587">
        <f t="shared" ref="AU1095:AU1112" si="178">IF(AND(AS1095&gt;=AT$1033,AS1095&lt;=AT$1032),1,0)</f>
        <v>0</v>
      </c>
      <c r="AW1095" s="1260">
        <v>56</v>
      </c>
      <c r="AX1095" s="1261"/>
      <c r="AY1095" s="1262"/>
      <c r="AZ1095" s="1263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60">
        <v>57</v>
      </c>
      <c r="B1096" s="1261"/>
      <c r="C1096" s="1262"/>
      <c r="D1096" s="1263"/>
      <c r="E1096" s="587">
        <f t="shared" si="171"/>
        <v>0</v>
      </c>
      <c r="G1096" s="1260">
        <v>57</v>
      </c>
      <c r="H1096" s="1261"/>
      <c r="I1096" s="1262"/>
      <c r="J1096" s="1263"/>
      <c r="K1096" s="587">
        <f t="shared" si="172"/>
        <v>0</v>
      </c>
      <c r="M1096" s="1260">
        <v>57</v>
      </c>
      <c r="N1096" s="1261"/>
      <c r="O1096" s="1262"/>
      <c r="P1096" s="1263"/>
      <c r="Q1096" s="587">
        <f t="shared" si="173"/>
        <v>0</v>
      </c>
      <c r="S1096" s="1260">
        <v>57</v>
      </c>
      <c r="T1096" s="1261"/>
      <c r="U1096" s="1262"/>
      <c r="V1096" s="1263"/>
      <c r="W1096" s="587">
        <f t="shared" si="174"/>
        <v>0</v>
      </c>
      <c r="Y1096" s="1260">
        <v>57</v>
      </c>
      <c r="Z1096" s="1261"/>
      <c r="AA1096" s="1262"/>
      <c r="AB1096" s="1263"/>
      <c r="AC1096" s="587">
        <f t="shared" si="175"/>
        <v>0</v>
      </c>
      <c r="AE1096" s="1260">
        <v>57</v>
      </c>
      <c r="AF1096" s="1261"/>
      <c r="AG1096" s="1262"/>
      <c r="AH1096" s="1263"/>
      <c r="AI1096" s="587">
        <f t="shared" si="176"/>
        <v>0</v>
      </c>
      <c r="AK1096" s="1260">
        <v>57</v>
      </c>
      <c r="AL1096" s="1261"/>
      <c r="AM1096" s="1262"/>
      <c r="AN1096" s="1263"/>
      <c r="AO1096" s="587">
        <f t="shared" si="177"/>
        <v>0</v>
      </c>
      <c r="AQ1096" s="1260">
        <v>57</v>
      </c>
      <c r="AR1096" s="1261"/>
      <c r="AS1096" s="1262"/>
      <c r="AT1096" s="1263"/>
      <c r="AU1096" s="587">
        <f t="shared" si="178"/>
        <v>0</v>
      </c>
      <c r="AW1096" s="1260">
        <v>57</v>
      </c>
      <c r="AX1096" s="1261"/>
      <c r="AY1096" s="1262"/>
      <c r="AZ1096" s="1263"/>
      <c r="BA1096" s="587">
        <f t="shared" si="179"/>
        <v>0</v>
      </c>
    </row>
    <row r="1097" spans="1:53" s="17" customFormat="1" ht="16.75" customHeight="1" outlineLevel="2">
      <c r="A1097" s="1260">
        <v>58</v>
      </c>
      <c r="B1097" s="1261"/>
      <c r="C1097" s="1262"/>
      <c r="D1097" s="1263"/>
      <c r="E1097" s="587">
        <f t="shared" si="171"/>
        <v>0</v>
      </c>
      <c r="G1097" s="1260">
        <v>58</v>
      </c>
      <c r="H1097" s="1261"/>
      <c r="I1097" s="1262"/>
      <c r="J1097" s="1263"/>
      <c r="K1097" s="587">
        <f t="shared" si="172"/>
        <v>0</v>
      </c>
      <c r="M1097" s="1260">
        <v>58</v>
      </c>
      <c r="N1097" s="1261"/>
      <c r="O1097" s="1262"/>
      <c r="P1097" s="1263"/>
      <c r="Q1097" s="587">
        <f t="shared" si="173"/>
        <v>0</v>
      </c>
      <c r="S1097" s="1260">
        <v>58</v>
      </c>
      <c r="T1097" s="1261"/>
      <c r="U1097" s="1262"/>
      <c r="V1097" s="1263"/>
      <c r="W1097" s="587">
        <f t="shared" si="174"/>
        <v>0</v>
      </c>
      <c r="Y1097" s="1260">
        <v>58</v>
      </c>
      <c r="Z1097" s="1261"/>
      <c r="AA1097" s="1262"/>
      <c r="AB1097" s="1263"/>
      <c r="AC1097" s="587">
        <f t="shared" si="175"/>
        <v>0</v>
      </c>
      <c r="AE1097" s="1260">
        <v>58</v>
      </c>
      <c r="AF1097" s="1261"/>
      <c r="AG1097" s="1262"/>
      <c r="AH1097" s="1263"/>
      <c r="AI1097" s="587">
        <f t="shared" si="176"/>
        <v>0</v>
      </c>
      <c r="AK1097" s="1260">
        <v>58</v>
      </c>
      <c r="AL1097" s="1261"/>
      <c r="AM1097" s="1262"/>
      <c r="AN1097" s="1263"/>
      <c r="AO1097" s="587">
        <f t="shared" si="177"/>
        <v>0</v>
      </c>
      <c r="AQ1097" s="1260">
        <v>58</v>
      </c>
      <c r="AR1097" s="1261"/>
      <c r="AS1097" s="1262"/>
      <c r="AT1097" s="1263"/>
      <c r="AU1097" s="587">
        <f t="shared" si="178"/>
        <v>0</v>
      </c>
      <c r="AW1097" s="1260">
        <v>58</v>
      </c>
      <c r="AX1097" s="1261"/>
      <c r="AY1097" s="1262"/>
      <c r="AZ1097" s="1263"/>
      <c r="BA1097" s="587">
        <f t="shared" si="179"/>
        <v>0</v>
      </c>
    </row>
    <row r="1098" spans="1:53" s="17" customFormat="1" ht="16.75" customHeight="1" outlineLevel="2">
      <c r="A1098" s="1260">
        <v>59</v>
      </c>
      <c r="B1098" s="1261"/>
      <c r="C1098" s="1262"/>
      <c r="D1098" s="1263"/>
      <c r="E1098" s="587">
        <f t="shared" si="171"/>
        <v>0</v>
      </c>
      <c r="G1098" s="1260">
        <v>59</v>
      </c>
      <c r="H1098" s="1261"/>
      <c r="I1098" s="1262"/>
      <c r="J1098" s="1263"/>
      <c r="K1098" s="587">
        <f t="shared" si="172"/>
        <v>0</v>
      </c>
      <c r="M1098" s="1260">
        <v>59</v>
      </c>
      <c r="N1098" s="1261"/>
      <c r="O1098" s="1262"/>
      <c r="P1098" s="1263"/>
      <c r="Q1098" s="587">
        <f t="shared" si="173"/>
        <v>0</v>
      </c>
      <c r="S1098" s="1260">
        <v>59</v>
      </c>
      <c r="T1098" s="1261"/>
      <c r="U1098" s="1262"/>
      <c r="V1098" s="1263"/>
      <c r="W1098" s="587">
        <f t="shared" si="174"/>
        <v>0</v>
      </c>
      <c r="Y1098" s="1260">
        <v>59</v>
      </c>
      <c r="Z1098" s="1261"/>
      <c r="AA1098" s="1262"/>
      <c r="AB1098" s="1263"/>
      <c r="AC1098" s="587">
        <f t="shared" si="175"/>
        <v>0</v>
      </c>
      <c r="AE1098" s="1260">
        <v>59</v>
      </c>
      <c r="AF1098" s="1261"/>
      <c r="AG1098" s="1262"/>
      <c r="AH1098" s="1263"/>
      <c r="AI1098" s="587">
        <f t="shared" si="176"/>
        <v>0</v>
      </c>
      <c r="AK1098" s="1260">
        <v>59</v>
      </c>
      <c r="AL1098" s="1261"/>
      <c r="AM1098" s="1262"/>
      <c r="AN1098" s="1263"/>
      <c r="AO1098" s="587">
        <f t="shared" si="177"/>
        <v>0</v>
      </c>
      <c r="AQ1098" s="1260">
        <v>59</v>
      </c>
      <c r="AR1098" s="1261"/>
      <c r="AS1098" s="1262"/>
      <c r="AT1098" s="1263"/>
      <c r="AU1098" s="587">
        <f t="shared" si="178"/>
        <v>0</v>
      </c>
      <c r="AW1098" s="1260">
        <v>59</v>
      </c>
      <c r="AX1098" s="1261"/>
      <c r="AY1098" s="1262"/>
      <c r="AZ1098" s="1263"/>
      <c r="BA1098" s="587">
        <f t="shared" si="179"/>
        <v>0</v>
      </c>
    </row>
    <row r="1099" spans="1:53" s="17" customFormat="1" ht="16.75" customHeight="1" outlineLevel="2">
      <c r="A1099" s="1260">
        <v>60</v>
      </c>
      <c r="B1099" s="1261"/>
      <c r="C1099" s="1262"/>
      <c r="D1099" s="1263"/>
      <c r="E1099" s="587">
        <f t="shared" si="171"/>
        <v>0</v>
      </c>
      <c r="G1099" s="1260">
        <v>60</v>
      </c>
      <c r="H1099" s="1261"/>
      <c r="I1099" s="1262"/>
      <c r="J1099" s="1263"/>
      <c r="K1099" s="587">
        <f t="shared" si="172"/>
        <v>0</v>
      </c>
      <c r="M1099" s="1260">
        <v>60</v>
      </c>
      <c r="N1099" s="1261"/>
      <c r="O1099" s="1262"/>
      <c r="P1099" s="1263"/>
      <c r="Q1099" s="587">
        <f t="shared" si="173"/>
        <v>0</v>
      </c>
      <c r="S1099" s="1260">
        <v>60</v>
      </c>
      <c r="T1099" s="1261"/>
      <c r="U1099" s="1262"/>
      <c r="V1099" s="1263"/>
      <c r="W1099" s="587">
        <f t="shared" si="174"/>
        <v>0</v>
      </c>
      <c r="Y1099" s="1260">
        <v>60</v>
      </c>
      <c r="Z1099" s="1261"/>
      <c r="AA1099" s="1262"/>
      <c r="AB1099" s="1263"/>
      <c r="AC1099" s="587">
        <f t="shared" si="175"/>
        <v>0</v>
      </c>
      <c r="AE1099" s="1260">
        <v>60</v>
      </c>
      <c r="AF1099" s="1261"/>
      <c r="AG1099" s="1262"/>
      <c r="AH1099" s="1263"/>
      <c r="AI1099" s="587">
        <f t="shared" si="176"/>
        <v>0</v>
      </c>
      <c r="AK1099" s="1260">
        <v>60</v>
      </c>
      <c r="AL1099" s="1261"/>
      <c r="AM1099" s="1262"/>
      <c r="AN1099" s="1263"/>
      <c r="AO1099" s="587">
        <f t="shared" si="177"/>
        <v>0</v>
      </c>
      <c r="AQ1099" s="1260">
        <v>60</v>
      </c>
      <c r="AR1099" s="1261"/>
      <c r="AS1099" s="1262"/>
      <c r="AT1099" s="1263"/>
      <c r="AU1099" s="587">
        <f t="shared" si="178"/>
        <v>0</v>
      </c>
      <c r="AW1099" s="1260">
        <v>60</v>
      </c>
      <c r="AX1099" s="1261"/>
      <c r="AY1099" s="1262"/>
      <c r="AZ1099" s="1263"/>
      <c r="BA1099" s="587">
        <f t="shared" si="179"/>
        <v>0</v>
      </c>
    </row>
    <row r="1100" spans="1:53" s="17" customFormat="1" ht="16.75" customHeight="1" outlineLevel="2">
      <c r="A1100" s="1260">
        <v>61</v>
      </c>
      <c r="B1100" s="1261"/>
      <c r="C1100" s="1262"/>
      <c r="D1100" s="1263"/>
      <c r="E1100" s="587">
        <f t="shared" si="171"/>
        <v>0</v>
      </c>
      <c r="G1100" s="1260">
        <v>61</v>
      </c>
      <c r="H1100" s="1261"/>
      <c r="I1100" s="1262"/>
      <c r="J1100" s="1263"/>
      <c r="K1100" s="587">
        <f t="shared" si="172"/>
        <v>0</v>
      </c>
      <c r="M1100" s="1260">
        <v>61</v>
      </c>
      <c r="N1100" s="1261"/>
      <c r="O1100" s="1262"/>
      <c r="P1100" s="1263"/>
      <c r="Q1100" s="587">
        <f t="shared" si="173"/>
        <v>0</v>
      </c>
      <c r="S1100" s="1260">
        <v>61</v>
      </c>
      <c r="T1100" s="1261"/>
      <c r="U1100" s="1262"/>
      <c r="V1100" s="1263"/>
      <c r="W1100" s="587">
        <f t="shared" si="174"/>
        <v>0</v>
      </c>
      <c r="Y1100" s="1260">
        <v>61</v>
      </c>
      <c r="Z1100" s="1261"/>
      <c r="AA1100" s="1262"/>
      <c r="AB1100" s="1263"/>
      <c r="AC1100" s="587">
        <f t="shared" si="175"/>
        <v>0</v>
      </c>
      <c r="AE1100" s="1260">
        <v>61</v>
      </c>
      <c r="AF1100" s="1261"/>
      <c r="AG1100" s="1262"/>
      <c r="AH1100" s="1263"/>
      <c r="AI1100" s="587">
        <f t="shared" si="176"/>
        <v>0</v>
      </c>
      <c r="AK1100" s="1260">
        <v>61</v>
      </c>
      <c r="AL1100" s="1261"/>
      <c r="AM1100" s="1262"/>
      <c r="AN1100" s="1263"/>
      <c r="AO1100" s="587">
        <f t="shared" si="177"/>
        <v>0</v>
      </c>
      <c r="AQ1100" s="1260">
        <v>61</v>
      </c>
      <c r="AR1100" s="1261"/>
      <c r="AS1100" s="1262"/>
      <c r="AT1100" s="1263"/>
      <c r="AU1100" s="587">
        <f t="shared" si="178"/>
        <v>0</v>
      </c>
      <c r="AW1100" s="1260">
        <v>61</v>
      </c>
      <c r="AX1100" s="1261"/>
      <c r="AY1100" s="1262"/>
      <c r="AZ1100" s="1263"/>
      <c r="BA1100" s="587">
        <f t="shared" si="179"/>
        <v>0</v>
      </c>
    </row>
    <row r="1101" spans="1:53" s="17" customFormat="1" ht="16.75" customHeight="1" outlineLevel="2">
      <c r="A1101" s="1260">
        <v>62</v>
      </c>
      <c r="B1101" s="1261"/>
      <c r="C1101" s="1262"/>
      <c r="D1101" s="1263"/>
      <c r="E1101" s="587">
        <f t="shared" si="171"/>
        <v>0</v>
      </c>
      <c r="G1101" s="1260">
        <v>62</v>
      </c>
      <c r="H1101" s="1261"/>
      <c r="I1101" s="1262"/>
      <c r="J1101" s="1263"/>
      <c r="K1101" s="587">
        <f t="shared" si="172"/>
        <v>0</v>
      </c>
      <c r="M1101" s="1260">
        <v>62</v>
      </c>
      <c r="N1101" s="1261"/>
      <c r="O1101" s="1262"/>
      <c r="P1101" s="1263"/>
      <c r="Q1101" s="587">
        <f t="shared" si="173"/>
        <v>0</v>
      </c>
      <c r="S1101" s="1260">
        <v>62</v>
      </c>
      <c r="T1101" s="1261"/>
      <c r="U1101" s="1262"/>
      <c r="V1101" s="1263"/>
      <c r="W1101" s="587">
        <f t="shared" si="174"/>
        <v>0</v>
      </c>
      <c r="Y1101" s="1260">
        <v>62</v>
      </c>
      <c r="Z1101" s="1261"/>
      <c r="AA1101" s="1262"/>
      <c r="AB1101" s="1263"/>
      <c r="AC1101" s="587">
        <f t="shared" si="175"/>
        <v>0</v>
      </c>
      <c r="AE1101" s="1260">
        <v>62</v>
      </c>
      <c r="AF1101" s="1261"/>
      <c r="AG1101" s="1262"/>
      <c r="AH1101" s="1263"/>
      <c r="AI1101" s="587">
        <f t="shared" si="176"/>
        <v>0</v>
      </c>
      <c r="AK1101" s="1260">
        <v>62</v>
      </c>
      <c r="AL1101" s="1261"/>
      <c r="AM1101" s="1262"/>
      <c r="AN1101" s="1263"/>
      <c r="AO1101" s="587">
        <f t="shared" si="177"/>
        <v>0</v>
      </c>
      <c r="AQ1101" s="1260">
        <v>62</v>
      </c>
      <c r="AR1101" s="1261"/>
      <c r="AS1101" s="1262"/>
      <c r="AT1101" s="1263"/>
      <c r="AU1101" s="587">
        <f t="shared" si="178"/>
        <v>0</v>
      </c>
      <c r="AW1101" s="1260">
        <v>62</v>
      </c>
      <c r="AX1101" s="1261"/>
      <c r="AY1101" s="1262"/>
      <c r="AZ1101" s="1263"/>
      <c r="BA1101" s="587">
        <f t="shared" si="179"/>
        <v>0</v>
      </c>
    </row>
    <row r="1102" spans="1:53" s="17" customFormat="1" ht="16.75" customHeight="1" outlineLevel="2">
      <c r="A1102" s="1260">
        <v>63</v>
      </c>
      <c r="B1102" s="1261"/>
      <c r="C1102" s="1262"/>
      <c r="D1102" s="1263"/>
      <c r="E1102" s="587">
        <f t="shared" si="171"/>
        <v>0</v>
      </c>
      <c r="G1102" s="1260">
        <v>63</v>
      </c>
      <c r="H1102" s="1261"/>
      <c r="I1102" s="1262"/>
      <c r="J1102" s="1263"/>
      <c r="K1102" s="587">
        <f t="shared" si="172"/>
        <v>0</v>
      </c>
      <c r="M1102" s="1260">
        <v>63</v>
      </c>
      <c r="N1102" s="1261"/>
      <c r="O1102" s="1262"/>
      <c r="P1102" s="1263"/>
      <c r="Q1102" s="587">
        <f t="shared" si="173"/>
        <v>0</v>
      </c>
      <c r="S1102" s="1260">
        <v>63</v>
      </c>
      <c r="T1102" s="1261"/>
      <c r="U1102" s="1262"/>
      <c r="V1102" s="1263"/>
      <c r="W1102" s="587">
        <f t="shared" si="174"/>
        <v>0</v>
      </c>
      <c r="Y1102" s="1260">
        <v>63</v>
      </c>
      <c r="Z1102" s="1261"/>
      <c r="AA1102" s="1262"/>
      <c r="AB1102" s="1263"/>
      <c r="AC1102" s="587">
        <f t="shared" si="175"/>
        <v>0</v>
      </c>
      <c r="AE1102" s="1260">
        <v>63</v>
      </c>
      <c r="AF1102" s="1261"/>
      <c r="AG1102" s="1262"/>
      <c r="AH1102" s="1263"/>
      <c r="AI1102" s="587">
        <f t="shared" si="176"/>
        <v>0</v>
      </c>
      <c r="AK1102" s="1260">
        <v>63</v>
      </c>
      <c r="AL1102" s="1261"/>
      <c r="AM1102" s="1262"/>
      <c r="AN1102" s="1263"/>
      <c r="AO1102" s="587">
        <f t="shared" si="177"/>
        <v>0</v>
      </c>
      <c r="AQ1102" s="1260">
        <v>63</v>
      </c>
      <c r="AR1102" s="1261"/>
      <c r="AS1102" s="1262"/>
      <c r="AT1102" s="1263"/>
      <c r="AU1102" s="587">
        <f t="shared" si="178"/>
        <v>0</v>
      </c>
      <c r="AW1102" s="1260">
        <v>63</v>
      </c>
      <c r="AX1102" s="1261"/>
      <c r="AY1102" s="1262"/>
      <c r="AZ1102" s="1263"/>
      <c r="BA1102" s="587">
        <f t="shared" si="179"/>
        <v>0</v>
      </c>
    </row>
    <row r="1103" spans="1:53" s="17" customFormat="1" ht="16.75" customHeight="1" outlineLevel="2">
      <c r="A1103" s="1260">
        <v>64</v>
      </c>
      <c r="B1103" s="1261"/>
      <c r="C1103" s="1262"/>
      <c r="D1103" s="1263"/>
      <c r="E1103" s="587">
        <f t="shared" si="171"/>
        <v>0</v>
      </c>
      <c r="G1103" s="1260">
        <v>64</v>
      </c>
      <c r="H1103" s="1261"/>
      <c r="I1103" s="1262"/>
      <c r="J1103" s="1263"/>
      <c r="K1103" s="587">
        <f t="shared" si="172"/>
        <v>0</v>
      </c>
      <c r="M1103" s="1260">
        <v>64</v>
      </c>
      <c r="N1103" s="1261"/>
      <c r="O1103" s="1262"/>
      <c r="P1103" s="1263"/>
      <c r="Q1103" s="587">
        <f t="shared" si="173"/>
        <v>0</v>
      </c>
      <c r="S1103" s="1260">
        <v>64</v>
      </c>
      <c r="T1103" s="1261"/>
      <c r="U1103" s="1262"/>
      <c r="V1103" s="1263"/>
      <c r="W1103" s="587">
        <f t="shared" si="174"/>
        <v>0</v>
      </c>
      <c r="Y1103" s="1260">
        <v>64</v>
      </c>
      <c r="Z1103" s="1261"/>
      <c r="AA1103" s="1262"/>
      <c r="AB1103" s="1263"/>
      <c r="AC1103" s="587">
        <f t="shared" si="175"/>
        <v>0</v>
      </c>
      <c r="AE1103" s="1260">
        <v>64</v>
      </c>
      <c r="AF1103" s="1261"/>
      <c r="AG1103" s="1262"/>
      <c r="AH1103" s="1263"/>
      <c r="AI1103" s="587">
        <f t="shared" si="176"/>
        <v>0</v>
      </c>
      <c r="AK1103" s="1260">
        <v>64</v>
      </c>
      <c r="AL1103" s="1261"/>
      <c r="AM1103" s="1262"/>
      <c r="AN1103" s="1263"/>
      <c r="AO1103" s="587">
        <f t="shared" si="177"/>
        <v>0</v>
      </c>
      <c r="AQ1103" s="1260">
        <v>64</v>
      </c>
      <c r="AR1103" s="1261"/>
      <c r="AS1103" s="1262"/>
      <c r="AT1103" s="1263"/>
      <c r="AU1103" s="587">
        <f t="shared" si="178"/>
        <v>0</v>
      </c>
      <c r="AW1103" s="1260">
        <v>64</v>
      </c>
      <c r="AX1103" s="1261"/>
      <c r="AY1103" s="1262"/>
      <c r="AZ1103" s="1263"/>
      <c r="BA1103" s="587">
        <f t="shared" si="179"/>
        <v>0</v>
      </c>
    </row>
    <row r="1104" spans="1:53" s="17" customFormat="1" ht="16.75" customHeight="1" outlineLevel="2">
      <c r="A1104" s="1260">
        <v>65</v>
      </c>
      <c r="B1104" s="1261"/>
      <c r="C1104" s="1262"/>
      <c r="D1104" s="1263"/>
      <c r="E1104" s="587">
        <f t="shared" si="171"/>
        <v>0</v>
      </c>
      <c r="G1104" s="1260">
        <v>65</v>
      </c>
      <c r="H1104" s="1261"/>
      <c r="I1104" s="1262"/>
      <c r="J1104" s="1263"/>
      <c r="K1104" s="587">
        <f t="shared" si="172"/>
        <v>0</v>
      </c>
      <c r="M1104" s="1260">
        <v>65</v>
      </c>
      <c r="N1104" s="1261"/>
      <c r="O1104" s="1262"/>
      <c r="P1104" s="1263"/>
      <c r="Q1104" s="587">
        <f t="shared" si="173"/>
        <v>0</v>
      </c>
      <c r="S1104" s="1260">
        <v>65</v>
      </c>
      <c r="T1104" s="1261"/>
      <c r="U1104" s="1262"/>
      <c r="V1104" s="1263"/>
      <c r="W1104" s="587">
        <f t="shared" si="174"/>
        <v>0</v>
      </c>
      <c r="Y1104" s="1260">
        <v>65</v>
      </c>
      <c r="Z1104" s="1261"/>
      <c r="AA1104" s="1262"/>
      <c r="AB1104" s="1263"/>
      <c r="AC1104" s="587">
        <f t="shared" si="175"/>
        <v>0</v>
      </c>
      <c r="AE1104" s="1260">
        <v>65</v>
      </c>
      <c r="AF1104" s="1261"/>
      <c r="AG1104" s="1262"/>
      <c r="AH1104" s="1263"/>
      <c r="AI1104" s="587">
        <f t="shared" si="176"/>
        <v>0</v>
      </c>
      <c r="AK1104" s="1260">
        <v>65</v>
      </c>
      <c r="AL1104" s="1261"/>
      <c r="AM1104" s="1262"/>
      <c r="AN1104" s="1263"/>
      <c r="AO1104" s="587">
        <f t="shared" si="177"/>
        <v>0</v>
      </c>
      <c r="AQ1104" s="1260">
        <v>65</v>
      </c>
      <c r="AR1104" s="1261"/>
      <c r="AS1104" s="1262"/>
      <c r="AT1104" s="1263"/>
      <c r="AU1104" s="587">
        <f t="shared" si="178"/>
        <v>0</v>
      </c>
      <c r="AW1104" s="1260">
        <v>65</v>
      </c>
      <c r="AX1104" s="1261"/>
      <c r="AY1104" s="1262"/>
      <c r="AZ1104" s="1263"/>
      <c r="BA1104" s="587">
        <f t="shared" si="179"/>
        <v>0</v>
      </c>
    </row>
    <row r="1105" spans="1:53" s="17" customFormat="1" ht="16.75" customHeight="1" outlineLevel="2">
      <c r="A1105" s="1260">
        <v>66</v>
      </c>
      <c r="B1105" s="1261"/>
      <c r="C1105" s="1262"/>
      <c r="D1105" s="1263"/>
      <c r="E1105" s="587">
        <f t="shared" si="171"/>
        <v>0</v>
      </c>
      <c r="G1105" s="1260">
        <v>66</v>
      </c>
      <c r="H1105" s="1261"/>
      <c r="I1105" s="1262"/>
      <c r="J1105" s="1263"/>
      <c r="K1105" s="587">
        <f t="shared" si="172"/>
        <v>0</v>
      </c>
      <c r="M1105" s="1260">
        <v>66</v>
      </c>
      <c r="N1105" s="1261"/>
      <c r="O1105" s="1262"/>
      <c r="P1105" s="1263"/>
      <c r="Q1105" s="587">
        <f t="shared" si="173"/>
        <v>0</v>
      </c>
      <c r="S1105" s="1260">
        <v>66</v>
      </c>
      <c r="T1105" s="1261"/>
      <c r="U1105" s="1262"/>
      <c r="V1105" s="1263"/>
      <c r="W1105" s="587">
        <f t="shared" si="174"/>
        <v>0</v>
      </c>
      <c r="Y1105" s="1260">
        <v>66</v>
      </c>
      <c r="Z1105" s="1261"/>
      <c r="AA1105" s="1262"/>
      <c r="AB1105" s="1263"/>
      <c r="AC1105" s="587">
        <f t="shared" si="175"/>
        <v>0</v>
      </c>
      <c r="AE1105" s="1260">
        <v>66</v>
      </c>
      <c r="AF1105" s="1261"/>
      <c r="AG1105" s="1262"/>
      <c r="AH1105" s="1263"/>
      <c r="AI1105" s="587">
        <f t="shared" si="176"/>
        <v>0</v>
      </c>
      <c r="AK1105" s="1260">
        <v>66</v>
      </c>
      <c r="AL1105" s="1261"/>
      <c r="AM1105" s="1262"/>
      <c r="AN1105" s="1263"/>
      <c r="AO1105" s="587">
        <f t="shared" si="177"/>
        <v>0</v>
      </c>
      <c r="AQ1105" s="1260">
        <v>66</v>
      </c>
      <c r="AR1105" s="1261"/>
      <c r="AS1105" s="1262"/>
      <c r="AT1105" s="1263"/>
      <c r="AU1105" s="587">
        <f t="shared" si="178"/>
        <v>0</v>
      </c>
      <c r="AW1105" s="1260">
        <v>66</v>
      </c>
      <c r="AX1105" s="1261"/>
      <c r="AY1105" s="1262"/>
      <c r="AZ1105" s="1263"/>
      <c r="BA1105" s="587">
        <f t="shared" si="179"/>
        <v>0</v>
      </c>
    </row>
    <row r="1106" spans="1:53" s="17" customFormat="1" ht="16.75" customHeight="1" outlineLevel="2">
      <c r="A1106" s="1260">
        <v>67</v>
      </c>
      <c r="B1106" s="1261"/>
      <c r="C1106" s="1262"/>
      <c r="D1106" s="1263"/>
      <c r="E1106" s="587">
        <f t="shared" si="171"/>
        <v>0</v>
      </c>
      <c r="G1106" s="1260">
        <v>67</v>
      </c>
      <c r="H1106" s="1261"/>
      <c r="I1106" s="1262"/>
      <c r="J1106" s="1263"/>
      <c r="K1106" s="587">
        <f t="shared" si="172"/>
        <v>0</v>
      </c>
      <c r="M1106" s="1260">
        <v>67</v>
      </c>
      <c r="N1106" s="1261"/>
      <c r="O1106" s="1262"/>
      <c r="P1106" s="1263"/>
      <c r="Q1106" s="587">
        <f t="shared" si="173"/>
        <v>0</v>
      </c>
      <c r="S1106" s="1260">
        <v>67</v>
      </c>
      <c r="T1106" s="1261"/>
      <c r="U1106" s="1262"/>
      <c r="V1106" s="1263"/>
      <c r="W1106" s="587">
        <f t="shared" si="174"/>
        <v>0</v>
      </c>
      <c r="Y1106" s="1260">
        <v>67</v>
      </c>
      <c r="Z1106" s="1261"/>
      <c r="AA1106" s="1262"/>
      <c r="AB1106" s="1263"/>
      <c r="AC1106" s="587">
        <f t="shared" si="175"/>
        <v>0</v>
      </c>
      <c r="AE1106" s="1260">
        <v>67</v>
      </c>
      <c r="AF1106" s="1261"/>
      <c r="AG1106" s="1262"/>
      <c r="AH1106" s="1263"/>
      <c r="AI1106" s="587">
        <f t="shared" si="176"/>
        <v>0</v>
      </c>
      <c r="AK1106" s="1260">
        <v>67</v>
      </c>
      <c r="AL1106" s="1261"/>
      <c r="AM1106" s="1262"/>
      <c r="AN1106" s="1263"/>
      <c r="AO1106" s="587">
        <f t="shared" si="177"/>
        <v>0</v>
      </c>
      <c r="AQ1106" s="1260">
        <v>67</v>
      </c>
      <c r="AR1106" s="1261"/>
      <c r="AS1106" s="1262"/>
      <c r="AT1106" s="1263"/>
      <c r="AU1106" s="587">
        <f t="shared" si="178"/>
        <v>0</v>
      </c>
      <c r="AW1106" s="1260">
        <v>67</v>
      </c>
      <c r="AX1106" s="1261"/>
      <c r="AY1106" s="1262"/>
      <c r="AZ1106" s="1263"/>
      <c r="BA1106" s="587">
        <f t="shared" si="179"/>
        <v>0</v>
      </c>
    </row>
    <row r="1107" spans="1:53" s="17" customFormat="1" ht="16.75" customHeight="1" outlineLevel="2">
      <c r="A1107" s="1260">
        <v>68</v>
      </c>
      <c r="B1107" s="1261"/>
      <c r="C1107" s="1262"/>
      <c r="D1107" s="1263"/>
      <c r="E1107" s="587">
        <f t="shared" si="171"/>
        <v>0</v>
      </c>
      <c r="G1107" s="1260">
        <v>68</v>
      </c>
      <c r="H1107" s="1261"/>
      <c r="I1107" s="1262"/>
      <c r="J1107" s="1263"/>
      <c r="K1107" s="587">
        <f t="shared" si="172"/>
        <v>0</v>
      </c>
      <c r="M1107" s="1260">
        <v>68</v>
      </c>
      <c r="N1107" s="1261"/>
      <c r="O1107" s="1262"/>
      <c r="P1107" s="1263"/>
      <c r="Q1107" s="587">
        <f t="shared" si="173"/>
        <v>0</v>
      </c>
      <c r="S1107" s="1260">
        <v>68</v>
      </c>
      <c r="T1107" s="1261"/>
      <c r="U1107" s="1262"/>
      <c r="V1107" s="1263"/>
      <c r="W1107" s="587">
        <f t="shared" si="174"/>
        <v>0</v>
      </c>
      <c r="Y1107" s="1260">
        <v>68</v>
      </c>
      <c r="Z1107" s="1261"/>
      <c r="AA1107" s="1262"/>
      <c r="AB1107" s="1263"/>
      <c r="AC1107" s="587">
        <f t="shared" si="175"/>
        <v>0</v>
      </c>
      <c r="AE1107" s="1260">
        <v>68</v>
      </c>
      <c r="AF1107" s="1261"/>
      <c r="AG1107" s="1262"/>
      <c r="AH1107" s="1263"/>
      <c r="AI1107" s="587">
        <f t="shared" si="176"/>
        <v>0</v>
      </c>
      <c r="AK1107" s="1260">
        <v>68</v>
      </c>
      <c r="AL1107" s="1261"/>
      <c r="AM1107" s="1262"/>
      <c r="AN1107" s="1263"/>
      <c r="AO1107" s="587">
        <f t="shared" si="177"/>
        <v>0</v>
      </c>
      <c r="AQ1107" s="1260">
        <v>68</v>
      </c>
      <c r="AR1107" s="1261"/>
      <c r="AS1107" s="1262"/>
      <c r="AT1107" s="1263"/>
      <c r="AU1107" s="587">
        <f t="shared" si="178"/>
        <v>0</v>
      </c>
      <c r="AW1107" s="1260">
        <v>68</v>
      </c>
      <c r="AX1107" s="1261"/>
      <c r="AY1107" s="1262"/>
      <c r="AZ1107" s="1263"/>
      <c r="BA1107" s="587">
        <f t="shared" si="179"/>
        <v>0</v>
      </c>
    </row>
    <row r="1108" spans="1:53" s="17" customFormat="1" ht="16.75" customHeight="1" outlineLevel="2">
      <c r="A1108" s="1260">
        <v>69</v>
      </c>
      <c r="B1108" s="1261"/>
      <c r="C1108" s="1262"/>
      <c r="D1108" s="1263"/>
      <c r="E1108" s="587">
        <f t="shared" si="171"/>
        <v>0</v>
      </c>
      <c r="G1108" s="1260">
        <v>69</v>
      </c>
      <c r="H1108" s="1261"/>
      <c r="I1108" s="1262"/>
      <c r="J1108" s="1263"/>
      <c r="K1108" s="587">
        <f t="shared" si="172"/>
        <v>0</v>
      </c>
      <c r="M1108" s="1260">
        <v>69</v>
      </c>
      <c r="N1108" s="1261"/>
      <c r="O1108" s="1262"/>
      <c r="P1108" s="1263"/>
      <c r="Q1108" s="587">
        <f t="shared" si="173"/>
        <v>0</v>
      </c>
      <c r="S1108" s="1260">
        <v>69</v>
      </c>
      <c r="T1108" s="1261"/>
      <c r="U1108" s="1262"/>
      <c r="V1108" s="1263"/>
      <c r="W1108" s="587">
        <f t="shared" si="174"/>
        <v>0</v>
      </c>
      <c r="Y1108" s="1260">
        <v>69</v>
      </c>
      <c r="Z1108" s="1261"/>
      <c r="AA1108" s="1262"/>
      <c r="AB1108" s="1263"/>
      <c r="AC1108" s="587">
        <f t="shared" si="175"/>
        <v>0</v>
      </c>
      <c r="AE1108" s="1260">
        <v>69</v>
      </c>
      <c r="AF1108" s="1261"/>
      <c r="AG1108" s="1262"/>
      <c r="AH1108" s="1263"/>
      <c r="AI1108" s="587">
        <f t="shared" si="176"/>
        <v>0</v>
      </c>
      <c r="AK1108" s="1260">
        <v>69</v>
      </c>
      <c r="AL1108" s="1261"/>
      <c r="AM1108" s="1262"/>
      <c r="AN1108" s="1263"/>
      <c r="AO1108" s="587">
        <f t="shared" si="177"/>
        <v>0</v>
      </c>
      <c r="AQ1108" s="1260">
        <v>69</v>
      </c>
      <c r="AR1108" s="1261"/>
      <c r="AS1108" s="1262"/>
      <c r="AT1108" s="1263"/>
      <c r="AU1108" s="587">
        <f t="shared" si="178"/>
        <v>0</v>
      </c>
      <c r="AW1108" s="1260">
        <v>69</v>
      </c>
      <c r="AX1108" s="1261"/>
      <c r="AY1108" s="1262"/>
      <c r="AZ1108" s="1263"/>
      <c r="BA1108" s="587">
        <f t="shared" si="179"/>
        <v>0</v>
      </c>
    </row>
    <row r="1109" spans="1:53" s="17" customFormat="1" ht="16.75" customHeight="1" outlineLevel="2">
      <c r="A1109" s="1260">
        <v>70</v>
      </c>
      <c r="B1109" s="1261"/>
      <c r="C1109" s="1262"/>
      <c r="D1109" s="1263"/>
      <c r="E1109" s="587">
        <f t="shared" si="171"/>
        <v>0</v>
      </c>
      <c r="G1109" s="1260">
        <v>70</v>
      </c>
      <c r="H1109" s="1261"/>
      <c r="I1109" s="1262"/>
      <c r="J1109" s="1263"/>
      <c r="K1109" s="587">
        <f t="shared" si="172"/>
        <v>0</v>
      </c>
      <c r="M1109" s="1260">
        <v>70</v>
      </c>
      <c r="N1109" s="1261"/>
      <c r="O1109" s="1262"/>
      <c r="P1109" s="1263"/>
      <c r="Q1109" s="587">
        <f t="shared" si="173"/>
        <v>0</v>
      </c>
      <c r="S1109" s="1260">
        <v>70</v>
      </c>
      <c r="T1109" s="1261"/>
      <c r="U1109" s="1262"/>
      <c r="V1109" s="1263"/>
      <c r="W1109" s="587">
        <f t="shared" si="174"/>
        <v>0</v>
      </c>
      <c r="Y1109" s="1260">
        <v>70</v>
      </c>
      <c r="Z1109" s="1261"/>
      <c r="AA1109" s="1262"/>
      <c r="AB1109" s="1263"/>
      <c r="AC1109" s="587">
        <f t="shared" si="175"/>
        <v>0</v>
      </c>
      <c r="AE1109" s="1260">
        <v>70</v>
      </c>
      <c r="AF1109" s="1261"/>
      <c r="AG1109" s="1262"/>
      <c r="AH1109" s="1263"/>
      <c r="AI1109" s="587">
        <f t="shared" si="176"/>
        <v>0</v>
      </c>
      <c r="AK1109" s="1260">
        <v>70</v>
      </c>
      <c r="AL1109" s="1261"/>
      <c r="AM1109" s="1262"/>
      <c r="AN1109" s="1263"/>
      <c r="AO1109" s="587">
        <f t="shared" si="177"/>
        <v>0</v>
      </c>
      <c r="AQ1109" s="1260">
        <v>70</v>
      </c>
      <c r="AR1109" s="1261"/>
      <c r="AS1109" s="1262"/>
      <c r="AT1109" s="1263"/>
      <c r="AU1109" s="587">
        <f t="shared" si="178"/>
        <v>0</v>
      </c>
      <c r="AW1109" s="1260">
        <v>70</v>
      </c>
      <c r="AX1109" s="1261"/>
      <c r="AY1109" s="1262"/>
      <c r="AZ1109" s="1263"/>
      <c r="BA1109" s="587">
        <f t="shared" si="179"/>
        <v>0</v>
      </c>
    </row>
    <row r="1110" spans="1:53" s="17" customFormat="1" ht="16.75" customHeight="1" outlineLevel="2">
      <c r="A1110" s="1260">
        <v>71</v>
      </c>
      <c r="B1110" s="1261"/>
      <c r="C1110" s="1262"/>
      <c r="D1110" s="1263"/>
      <c r="E1110" s="587">
        <f t="shared" si="171"/>
        <v>0</v>
      </c>
      <c r="G1110" s="1260">
        <v>71</v>
      </c>
      <c r="H1110" s="1261"/>
      <c r="I1110" s="1262"/>
      <c r="J1110" s="1263"/>
      <c r="K1110" s="587">
        <f t="shared" si="172"/>
        <v>0</v>
      </c>
      <c r="M1110" s="1260">
        <v>71</v>
      </c>
      <c r="N1110" s="1261"/>
      <c r="O1110" s="1262"/>
      <c r="P1110" s="1263"/>
      <c r="Q1110" s="587">
        <f t="shared" si="173"/>
        <v>0</v>
      </c>
      <c r="S1110" s="1260">
        <v>71</v>
      </c>
      <c r="T1110" s="1261"/>
      <c r="U1110" s="1262"/>
      <c r="V1110" s="1263"/>
      <c r="W1110" s="587">
        <f t="shared" si="174"/>
        <v>0</v>
      </c>
      <c r="Y1110" s="1260">
        <v>71</v>
      </c>
      <c r="Z1110" s="1261"/>
      <c r="AA1110" s="1262"/>
      <c r="AB1110" s="1263"/>
      <c r="AC1110" s="587">
        <f t="shared" si="175"/>
        <v>0</v>
      </c>
      <c r="AE1110" s="1260">
        <v>71</v>
      </c>
      <c r="AF1110" s="1261"/>
      <c r="AG1110" s="1262"/>
      <c r="AH1110" s="1263"/>
      <c r="AI1110" s="587">
        <f t="shared" si="176"/>
        <v>0</v>
      </c>
      <c r="AK1110" s="1260">
        <v>71</v>
      </c>
      <c r="AL1110" s="1261"/>
      <c r="AM1110" s="1262"/>
      <c r="AN1110" s="1263"/>
      <c r="AO1110" s="587">
        <f t="shared" si="177"/>
        <v>0</v>
      </c>
      <c r="AQ1110" s="1260">
        <v>71</v>
      </c>
      <c r="AR1110" s="1261"/>
      <c r="AS1110" s="1262"/>
      <c r="AT1110" s="1263"/>
      <c r="AU1110" s="587">
        <f t="shared" si="178"/>
        <v>0</v>
      </c>
      <c r="AW1110" s="1260">
        <v>71</v>
      </c>
      <c r="AX1110" s="1261"/>
      <c r="AY1110" s="1262"/>
      <c r="AZ1110" s="1263"/>
      <c r="BA1110" s="587">
        <f t="shared" si="179"/>
        <v>0</v>
      </c>
    </row>
    <row r="1111" spans="1:53" s="17" customFormat="1" ht="16.75" customHeight="1" outlineLevel="2">
      <c r="A1111" s="1260">
        <v>72</v>
      </c>
      <c r="B1111" s="1261"/>
      <c r="C1111" s="1262"/>
      <c r="D1111" s="1263"/>
      <c r="E1111" s="587">
        <f t="shared" si="171"/>
        <v>0</v>
      </c>
      <c r="G1111" s="1260">
        <v>72</v>
      </c>
      <c r="H1111" s="1261"/>
      <c r="I1111" s="1262"/>
      <c r="J1111" s="1263"/>
      <c r="K1111" s="587">
        <f t="shared" si="172"/>
        <v>0</v>
      </c>
      <c r="M1111" s="1260">
        <v>72</v>
      </c>
      <c r="N1111" s="1261"/>
      <c r="O1111" s="1262"/>
      <c r="P1111" s="1263"/>
      <c r="Q1111" s="587">
        <f t="shared" si="173"/>
        <v>0</v>
      </c>
      <c r="S1111" s="1260">
        <v>72</v>
      </c>
      <c r="T1111" s="1261"/>
      <c r="U1111" s="1262"/>
      <c r="V1111" s="1263"/>
      <c r="W1111" s="587">
        <f t="shared" si="174"/>
        <v>0</v>
      </c>
      <c r="Y1111" s="1260">
        <v>72</v>
      </c>
      <c r="Z1111" s="1261"/>
      <c r="AA1111" s="1262"/>
      <c r="AB1111" s="1263"/>
      <c r="AC1111" s="587">
        <f t="shared" si="175"/>
        <v>0</v>
      </c>
      <c r="AE1111" s="1260">
        <v>72</v>
      </c>
      <c r="AF1111" s="1261"/>
      <c r="AG1111" s="1262"/>
      <c r="AH1111" s="1263"/>
      <c r="AI1111" s="587">
        <f t="shared" si="176"/>
        <v>0</v>
      </c>
      <c r="AK1111" s="1260">
        <v>72</v>
      </c>
      <c r="AL1111" s="1261"/>
      <c r="AM1111" s="1262"/>
      <c r="AN1111" s="1263"/>
      <c r="AO1111" s="587">
        <f t="shared" si="177"/>
        <v>0</v>
      </c>
      <c r="AQ1111" s="1260">
        <v>72</v>
      </c>
      <c r="AR1111" s="1261"/>
      <c r="AS1111" s="1262"/>
      <c r="AT1111" s="1263"/>
      <c r="AU1111" s="587">
        <f t="shared" si="178"/>
        <v>0</v>
      </c>
      <c r="AW1111" s="1260">
        <v>72</v>
      </c>
      <c r="AX1111" s="1261"/>
      <c r="AY1111" s="1262"/>
      <c r="AZ1111" s="1263"/>
      <c r="BA1111" s="587">
        <f t="shared" si="179"/>
        <v>0</v>
      </c>
    </row>
    <row r="1112" spans="1:53" s="17" customFormat="1" ht="16.75" customHeight="1" outlineLevel="2">
      <c r="A1112" s="1260">
        <v>73</v>
      </c>
      <c r="B1112" s="1261"/>
      <c r="C1112" s="1262"/>
      <c r="D1112" s="1263"/>
      <c r="E1112" s="587">
        <f t="shared" si="171"/>
        <v>0</v>
      </c>
      <c r="G1112" s="1260">
        <v>73</v>
      </c>
      <c r="H1112" s="1261"/>
      <c r="I1112" s="1262"/>
      <c r="J1112" s="1263"/>
      <c r="K1112" s="587">
        <f t="shared" si="172"/>
        <v>0</v>
      </c>
      <c r="M1112" s="1260">
        <v>73</v>
      </c>
      <c r="N1112" s="1261"/>
      <c r="O1112" s="1262"/>
      <c r="P1112" s="1263"/>
      <c r="Q1112" s="587">
        <f t="shared" si="173"/>
        <v>0</v>
      </c>
      <c r="S1112" s="1260">
        <v>73</v>
      </c>
      <c r="T1112" s="1261"/>
      <c r="U1112" s="1262"/>
      <c r="V1112" s="1263"/>
      <c r="W1112" s="587">
        <f t="shared" si="174"/>
        <v>0</v>
      </c>
      <c r="Y1112" s="1260">
        <v>73</v>
      </c>
      <c r="Z1112" s="1261"/>
      <c r="AA1112" s="1262"/>
      <c r="AB1112" s="1263"/>
      <c r="AC1112" s="587">
        <f t="shared" si="175"/>
        <v>0</v>
      </c>
      <c r="AE1112" s="1260">
        <v>73</v>
      </c>
      <c r="AF1112" s="1261"/>
      <c r="AG1112" s="1262"/>
      <c r="AH1112" s="1263"/>
      <c r="AI1112" s="587">
        <f t="shared" si="176"/>
        <v>0</v>
      </c>
      <c r="AK1112" s="1260">
        <v>73</v>
      </c>
      <c r="AL1112" s="1261"/>
      <c r="AM1112" s="1262"/>
      <c r="AN1112" s="1263"/>
      <c r="AO1112" s="587">
        <f t="shared" si="177"/>
        <v>0</v>
      </c>
      <c r="AQ1112" s="1260">
        <v>73</v>
      </c>
      <c r="AR1112" s="1261"/>
      <c r="AS1112" s="1262"/>
      <c r="AT1112" s="1263"/>
      <c r="AU1112" s="587">
        <f t="shared" si="178"/>
        <v>0</v>
      </c>
      <c r="AW1112" s="1260">
        <v>73</v>
      </c>
      <c r="AX1112" s="1261"/>
      <c r="AY1112" s="1262"/>
      <c r="AZ1112" s="1263"/>
      <c r="BA1112" s="587">
        <f t="shared" si="179"/>
        <v>0</v>
      </c>
    </row>
    <row r="1113" spans="1:53" s="17" customFormat="1" ht="16.75" customHeight="1" outlineLevel="2">
      <c r="A1113" s="1260">
        <v>74</v>
      </c>
      <c r="B1113" s="1261"/>
      <c r="C1113" s="1262"/>
      <c r="D1113" s="1263"/>
      <c r="E1113" s="587">
        <f>IF(AND(C1113&gt;=D$1033,C1113&lt;=D$1032),1,0)</f>
        <v>0</v>
      </c>
      <c r="G1113" s="1260">
        <v>74</v>
      </c>
      <c r="H1113" s="1261"/>
      <c r="I1113" s="1262"/>
      <c r="J1113" s="1263"/>
      <c r="K1113" s="587">
        <f>IF(AND(I1113&gt;=J$1033,I1113&lt;=J$1032),1,0)</f>
        <v>0</v>
      </c>
      <c r="M1113" s="1260">
        <v>74</v>
      </c>
      <c r="N1113" s="1261"/>
      <c r="O1113" s="1262"/>
      <c r="P1113" s="1263"/>
      <c r="Q1113" s="587">
        <f>IF(AND(O1113&gt;=P$1033,O1113&lt;=P$1032),1,0)</f>
        <v>0</v>
      </c>
      <c r="S1113" s="1260">
        <v>74</v>
      </c>
      <c r="T1113" s="1261"/>
      <c r="U1113" s="1262"/>
      <c r="V1113" s="1263"/>
      <c r="W1113" s="587">
        <f>IF(AND(U1113&gt;=V$1033,U1113&lt;=V$1032),1,0)</f>
        <v>0</v>
      </c>
      <c r="Y1113" s="1260">
        <v>74</v>
      </c>
      <c r="Z1113" s="1261"/>
      <c r="AA1113" s="1262"/>
      <c r="AB1113" s="1263"/>
      <c r="AC1113" s="587">
        <f>IF(AND(AA1113&gt;=AB$1033,AA1113&lt;=AB$1032),1,0)</f>
        <v>0</v>
      </c>
      <c r="AE1113" s="1260">
        <v>74</v>
      </c>
      <c r="AF1113" s="1261"/>
      <c r="AG1113" s="1262"/>
      <c r="AH1113" s="1263"/>
      <c r="AI1113" s="587">
        <f>IF(AND(AG1113&gt;=AH$1033,AG1113&lt;=AH$1032),1,0)</f>
        <v>0</v>
      </c>
      <c r="AK1113" s="1260">
        <v>74</v>
      </c>
      <c r="AL1113" s="1261"/>
      <c r="AM1113" s="1262"/>
      <c r="AN1113" s="1263"/>
      <c r="AO1113" s="587">
        <f>IF(AND(AM1113&gt;=AN$1033,AM1113&lt;=AN$1032),1,0)</f>
        <v>0</v>
      </c>
      <c r="AQ1113" s="1260">
        <v>74</v>
      </c>
      <c r="AR1113" s="1261"/>
      <c r="AS1113" s="1262"/>
      <c r="AT1113" s="1263"/>
      <c r="AU1113" s="587">
        <f>IF(AND(AS1113&gt;=AT$1033,AS1113&lt;=AT$1032),1,0)</f>
        <v>0</v>
      </c>
      <c r="AW1113" s="1260">
        <v>74</v>
      </c>
      <c r="AX1113" s="1261"/>
      <c r="AY1113" s="1262"/>
      <c r="AZ1113" s="1263"/>
      <c r="BA1113" s="587">
        <f>IF(AND(AY1113&gt;=AZ$1033,AY1113&lt;=AZ$1032),1,0)</f>
        <v>0</v>
      </c>
    </row>
    <row r="1114" spans="1:53" s="17" customFormat="1" ht="16.75" customHeight="1" outlineLevel="2">
      <c r="A1114" s="1260">
        <v>75</v>
      </c>
      <c r="B1114" s="1261"/>
      <c r="C1114" s="1262"/>
      <c r="D1114" s="1263"/>
      <c r="E1114" s="587">
        <f t="shared" ref="E1114:E1131" si="180">IF(AND(C1114&gt;=D$1033,C1114&lt;=D$1032),1,0)</f>
        <v>0</v>
      </c>
      <c r="G1114" s="1260">
        <v>75</v>
      </c>
      <c r="H1114" s="1261"/>
      <c r="I1114" s="1262"/>
      <c r="J1114" s="1263"/>
      <c r="K1114" s="587">
        <f t="shared" ref="K1114:K1131" si="181">IF(AND(I1114&gt;=J$1033,I1114&lt;=J$1032),1,0)</f>
        <v>0</v>
      </c>
      <c r="M1114" s="1260">
        <v>75</v>
      </c>
      <c r="N1114" s="1261"/>
      <c r="O1114" s="1262"/>
      <c r="P1114" s="1263"/>
      <c r="Q1114" s="587">
        <f t="shared" ref="Q1114:Q1131" si="182">IF(AND(O1114&gt;=P$1033,O1114&lt;=P$1032),1,0)</f>
        <v>0</v>
      </c>
      <c r="S1114" s="1260">
        <v>75</v>
      </c>
      <c r="T1114" s="1261"/>
      <c r="U1114" s="1262"/>
      <c r="V1114" s="1263"/>
      <c r="W1114" s="587">
        <f t="shared" ref="W1114:W1131" si="183">IF(AND(U1114&gt;=V$1033,U1114&lt;=V$1032),1,0)</f>
        <v>0</v>
      </c>
      <c r="Y1114" s="1260">
        <v>75</v>
      </c>
      <c r="Z1114" s="1261"/>
      <c r="AA1114" s="1262"/>
      <c r="AB1114" s="1263"/>
      <c r="AC1114" s="587">
        <f t="shared" ref="AC1114:AC1131" si="184">IF(AND(AA1114&gt;=AB$1033,AA1114&lt;=AB$1032),1,0)</f>
        <v>0</v>
      </c>
      <c r="AE1114" s="1260">
        <v>75</v>
      </c>
      <c r="AF1114" s="1261"/>
      <c r="AG1114" s="1262"/>
      <c r="AH1114" s="1263"/>
      <c r="AI1114" s="587">
        <f t="shared" ref="AI1114:AI1131" si="185">IF(AND(AG1114&gt;=AH$1033,AG1114&lt;=AH$1032),1,0)</f>
        <v>0</v>
      </c>
      <c r="AK1114" s="1260">
        <v>75</v>
      </c>
      <c r="AL1114" s="1261"/>
      <c r="AM1114" s="1262"/>
      <c r="AN1114" s="1263"/>
      <c r="AO1114" s="587">
        <f t="shared" ref="AO1114:AO1131" si="186">IF(AND(AM1114&gt;=AN$1033,AM1114&lt;=AN$1032),1,0)</f>
        <v>0</v>
      </c>
      <c r="AQ1114" s="1260">
        <v>75</v>
      </c>
      <c r="AR1114" s="1261"/>
      <c r="AS1114" s="1262"/>
      <c r="AT1114" s="1263"/>
      <c r="AU1114" s="587">
        <f t="shared" ref="AU1114:AU1131" si="187">IF(AND(AS1114&gt;=AT$1033,AS1114&lt;=AT$1032),1,0)</f>
        <v>0</v>
      </c>
      <c r="AW1114" s="1260">
        <v>75</v>
      </c>
      <c r="AX1114" s="1261"/>
      <c r="AY1114" s="1262"/>
      <c r="AZ1114" s="1263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60">
        <v>76</v>
      </c>
      <c r="B1115" s="1261"/>
      <c r="C1115" s="1262"/>
      <c r="D1115" s="1263"/>
      <c r="E1115" s="587">
        <f t="shared" si="180"/>
        <v>0</v>
      </c>
      <c r="G1115" s="1260">
        <v>76</v>
      </c>
      <c r="H1115" s="1261"/>
      <c r="I1115" s="1262"/>
      <c r="J1115" s="1263"/>
      <c r="K1115" s="587">
        <f t="shared" si="181"/>
        <v>0</v>
      </c>
      <c r="M1115" s="1260">
        <v>76</v>
      </c>
      <c r="N1115" s="1261"/>
      <c r="O1115" s="1262"/>
      <c r="P1115" s="1263"/>
      <c r="Q1115" s="587">
        <f t="shared" si="182"/>
        <v>0</v>
      </c>
      <c r="S1115" s="1260">
        <v>76</v>
      </c>
      <c r="T1115" s="1261"/>
      <c r="U1115" s="1262"/>
      <c r="V1115" s="1263"/>
      <c r="W1115" s="587">
        <f t="shared" si="183"/>
        <v>0</v>
      </c>
      <c r="Y1115" s="1260">
        <v>76</v>
      </c>
      <c r="Z1115" s="1261"/>
      <c r="AA1115" s="1262"/>
      <c r="AB1115" s="1263"/>
      <c r="AC1115" s="587">
        <f t="shared" si="184"/>
        <v>0</v>
      </c>
      <c r="AE1115" s="1260">
        <v>76</v>
      </c>
      <c r="AF1115" s="1261"/>
      <c r="AG1115" s="1262"/>
      <c r="AH1115" s="1263"/>
      <c r="AI1115" s="587">
        <f t="shared" si="185"/>
        <v>0</v>
      </c>
      <c r="AK1115" s="1260">
        <v>76</v>
      </c>
      <c r="AL1115" s="1261"/>
      <c r="AM1115" s="1262"/>
      <c r="AN1115" s="1263"/>
      <c r="AO1115" s="587">
        <f t="shared" si="186"/>
        <v>0</v>
      </c>
      <c r="AQ1115" s="1260">
        <v>76</v>
      </c>
      <c r="AR1115" s="1261"/>
      <c r="AS1115" s="1262"/>
      <c r="AT1115" s="1263"/>
      <c r="AU1115" s="587">
        <f t="shared" si="187"/>
        <v>0</v>
      </c>
      <c r="AW1115" s="1260">
        <v>76</v>
      </c>
      <c r="AX1115" s="1261"/>
      <c r="AY1115" s="1262"/>
      <c r="AZ1115" s="1263"/>
      <c r="BA1115" s="587">
        <f t="shared" si="188"/>
        <v>0</v>
      </c>
    </row>
    <row r="1116" spans="1:53" s="17" customFormat="1" ht="16.75" customHeight="1" outlineLevel="2">
      <c r="A1116" s="1260">
        <v>77</v>
      </c>
      <c r="B1116" s="1261"/>
      <c r="C1116" s="1262"/>
      <c r="D1116" s="1263"/>
      <c r="E1116" s="587">
        <f t="shared" si="180"/>
        <v>0</v>
      </c>
      <c r="G1116" s="1260">
        <v>77</v>
      </c>
      <c r="H1116" s="1261"/>
      <c r="I1116" s="1262"/>
      <c r="J1116" s="1263"/>
      <c r="K1116" s="587">
        <f t="shared" si="181"/>
        <v>0</v>
      </c>
      <c r="M1116" s="1260">
        <v>77</v>
      </c>
      <c r="N1116" s="1261"/>
      <c r="O1116" s="1262"/>
      <c r="P1116" s="1263"/>
      <c r="Q1116" s="587">
        <f t="shared" si="182"/>
        <v>0</v>
      </c>
      <c r="S1116" s="1260">
        <v>77</v>
      </c>
      <c r="T1116" s="1261"/>
      <c r="U1116" s="1262"/>
      <c r="V1116" s="1263"/>
      <c r="W1116" s="587">
        <f t="shared" si="183"/>
        <v>0</v>
      </c>
      <c r="Y1116" s="1260">
        <v>77</v>
      </c>
      <c r="Z1116" s="1261"/>
      <c r="AA1116" s="1262"/>
      <c r="AB1116" s="1263"/>
      <c r="AC1116" s="587">
        <f t="shared" si="184"/>
        <v>0</v>
      </c>
      <c r="AE1116" s="1260">
        <v>77</v>
      </c>
      <c r="AF1116" s="1261"/>
      <c r="AG1116" s="1262"/>
      <c r="AH1116" s="1263"/>
      <c r="AI1116" s="587">
        <f t="shared" si="185"/>
        <v>0</v>
      </c>
      <c r="AK1116" s="1260">
        <v>77</v>
      </c>
      <c r="AL1116" s="1261"/>
      <c r="AM1116" s="1262"/>
      <c r="AN1116" s="1263"/>
      <c r="AO1116" s="587">
        <f t="shared" si="186"/>
        <v>0</v>
      </c>
      <c r="AQ1116" s="1260">
        <v>77</v>
      </c>
      <c r="AR1116" s="1261"/>
      <c r="AS1116" s="1262"/>
      <c r="AT1116" s="1263"/>
      <c r="AU1116" s="587">
        <f t="shared" si="187"/>
        <v>0</v>
      </c>
      <c r="AW1116" s="1260">
        <v>77</v>
      </c>
      <c r="AX1116" s="1261"/>
      <c r="AY1116" s="1262"/>
      <c r="AZ1116" s="1263"/>
      <c r="BA1116" s="587">
        <f t="shared" si="188"/>
        <v>0</v>
      </c>
    </row>
    <row r="1117" spans="1:53" s="17" customFormat="1" ht="16.75" customHeight="1" outlineLevel="2">
      <c r="A1117" s="1260">
        <v>78</v>
      </c>
      <c r="B1117" s="1261"/>
      <c r="C1117" s="1262"/>
      <c r="D1117" s="1263"/>
      <c r="E1117" s="587">
        <f t="shared" si="180"/>
        <v>0</v>
      </c>
      <c r="G1117" s="1260">
        <v>78</v>
      </c>
      <c r="H1117" s="1261"/>
      <c r="I1117" s="1262"/>
      <c r="J1117" s="1263"/>
      <c r="K1117" s="587">
        <f t="shared" si="181"/>
        <v>0</v>
      </c>
      <c r="M1117" s="1260">
        <v>78</v>
      </c>
      <c r="N1117" s="1261"/>
      <c r="O1117" s="1262"/>
      <c r="P1117" s="1263"/>
      <c r="Q1117" s="587">
        <f t="shared" si="182"/>
        <v>0</v>
      </c>
      <c r="S1117" s="1260">
        <v>78</v>
      </c>
      <c r="T1117" s="1261"/>
      <c r="U1117" s="1262"/>
      <c r="V1117" s="1263"/>
      <c r="W1117" s="587">
        <f t="shared" si="183"/>
        <v>0</v>
      </c>
      <c r="Y1117" s="1260">
        <v>78</v>
      </c>
      <c r="Z1117" s="1261"/>
      <c r="AA1117" s="1262"/>
      <c r="AB1117" s="1263"/>
      <c r="AC1117" s="587">
        <f t="shared" si="184"/>
        <v>0</v>
      </c>
      <c r="AE1117" s="1260">
        <v>78</v>
      </c>
      <c r="AF1117" s="1261"/>
      <c r="AG1117" s="1262"/>
      <c r="AH1117" s="1263"/>
      <c r="AI1117" s="587">
        <f t="shared" si="185"/>
        <v>0</v>
      </c>
      <c r="AK1117" s="1260">
        <v>78</v>
      </c>
      <c r="AL1117" s="1261"/>
      <c r="AM1117" s="1262"/>
      <c r="AN1117" s="1263"/>
      <c r="AO1117" s="587">
        <f t="shared" si="186"/>
        <v>0</v>
      </c>
      <c r="AQ1117" s="1260">
        <v>78</v>
      </c>
      <c r="AR1117" s="1261"/>
      <c r="AS1117" s="1262"/>
      <c r="AT1117" s="1263"/>
      <c r="AU1117" s="587">
        <f t="shared" si="187"/>
        <v>0</v>
      </c>
      <c r="AW1117" s="1260">
        <v>78</v>
      </c>
      <c r="AX1117" s="1261"/>
      <c r="AY1117" s="1262"/>
      <c r="AZ1117" s="1263"/>
      <c r="BA1117" s="587">
        <f t="shared" si="188"/>
        <v>0</v>
      </c>
    </row>
    <row r="1118" spans="1:53" s="17" customFormat="1" ht="16.75" customHeight="1" outlineLevel="2">
      <c r="A1118" s="1260">
        <v>79</v>
      </c>
      <c r="B1118" s="1261"/>
      <c r="C1118" s="1262"/>
      <c r="D1118" s="1263"/>
      <c r="E1118" s="587">
        <f t="shared" si="180"/>
        <v>0</v>
      </c>
      <c r="G1118" s="1260">
        <v>79</v>
      </c>
      <c r="H1118" s="1261"/>
      <c r="I1118" s="1262"/>
      <c r="J1118" s="1263"/>
      <c r="K1118" s="587">
        <f t="shared" si="181"/>
        <v>0</v>
      </c>
      <c r="M1118" s="1260">
        <v>79</v>
      </c>
      <c r="N1118" s="1261"/>
      <c r="O1118" s="1262"/>
      <c r="P1118" s="1263"/>
      <c r="Q1118" s="587">
        <f t="shared" si="182"/>
        <v>0</v>
      </c>
      <c r="S1118" s="1260">
        <v>79</v>
      </c>
      <c r="T1118" s="1261"/>
      <c r="U1118" s="1262"/>
      <c r="V1118" s="1263"/>
      <c r="W1118" s="587">
        <f t="shared" si="183"/>
        <v>0</v>
      </c>
      <c r="Y1118" s="1260">
        <v>79</v>
      </c>
      <c r="Z1118" s="1261"/>
      <c r="AA1118" s="1262"/>
      <c r="AB1118" s="1263"/>
      <c r="AC1118" s="587">
        <f t="shared" si="184"/>
        <v>0</v>
      </c>
      <c r="AE1118" s="1260">
        <v>79</v>
      </c>
      <c r="AF1118" s="1261"/>
      <c r="AG1118" s="1262"/>
      <c r="AH1118" s="1263"/>
      <c r="AI1118" s="587">
        <f t="shared" si="185"/>
        <v>0</v>
      </c>
      <c r="AK1118" s="1260">
        <v>79</v>
      </c>
      <c r="AL1118" s="1261"/>
      <c r="AM1118" s="1262"/>
      <c r="AN1118" s="1263"/>
      <c r="AO1118" s="587">
        <f t="shared" si="186"/>
        <v>0</v>
      </c>
      <c r="AQ1118" s="1260">
        <v>79</v>
      </c>
      <c r="AR1118" s="1261"/>
      <c r="AS1118" s="1262"/>
      <c r="AT1118" s="1263"/>
      <c r="AU1118" s="587">
        <f t="shared" si="187"/>
        <v>0</v>
      </c>
      <c r="AW1118" s="1260">
        <v>79</v>
      </c>
      <c r="AX1118" s="1261"/>
      <c r="AY1118" s="1262"/>
      <c r="AZ1118" s="1263"/>
      <c r="BA1118" s="587">
        <f t="shared" si="188"/>
        <v>0</v>
      </c>
    </row>
    <row r="1119" spans="1:53" s="17" customFormat="1" ht="16.75" customHeight="1" outlineLevel="2">
      <c r="A1119" s="1260">
        <v>80</v>
      </c>
      <c r="B1119" s="1261"/>
      <c r="C1119" s="1262"/>
      <c r="D1119" s="1263"/>
      <c r="E1119" s="587">
        <f t="shared" si="180"/>
        <v>0</v>
      </c>
      <c r="G1119" s="1260">
        <v>80</v>
      </c>
      <c r="H1119" s="1261"/>
      <c r="I1119" s="1262"/>
      <c r="J1119" s="1263"/>
      <c r="K1119" s="587">
        <f t="shared" si="181"/>
        <v>0</v>
      </c>
      <c r="M1119" s="1260">
        <v>80</v>
      </c>
      <c r="N1119" s="1261"/>
      <c r="O1119" s="1262"/>
      <c r="P1119" s="1263"/>
      <c r="Q1119" s="587">
        <f t="shared" si="182"/>
        <v>0</v>
      </c>
      <c r="S1119" s="1260">
        <v>80</v>
      </c>
      <c r="T1119" s="1261"/>
      <c r="U1119" s="1262"/>
      <c r="V1119" s="1263"/>
      <c r="W1119" s="587">
        <f t="shared" si="183"/>
        <v>0</v>
      </c>
      <c r="Y1119" s="1260">
        <v>80</v>
      </c>
      <c r="Z1119" s="1261"/>
      <c r="AA1119" s="1262"/>
      <c r="AB1119" s="1263"/>
      <c r="AC1119" s="587">
        <f t="shared" si="184"/>
        <v>0</v>
      </c>
      <c r="AE1119" s="1260">
        <v>80</v>
      </c>
      <c r="AF1119" s="1261"/>
      <c r="AG1119" s="1262"/>
      <c r="AH1119" s="1263"/>
      <c r="AI1119" s="587">
        <f t="shared" si="185"/>
        <v>0</v>
      </c>
      <c r="AK1119" s="1260">
        <v>80</v>
      </c>
      <c r="AL1119" s="1261"/>
      <c r="AM1119" s="1262"/>
      <c r="AN1119" s="1263"/>
      <c r="AO1119" s="587">
        <f t="shared" si="186"/>
        <v>0</v>
      </c>
      <c r="AQ1119" s="1260">
        <v>80</v>
      </c>
      <c r="AR1119" s="1261"/>
      <c r="AS1119" s="1262"/>
      <c r="AT1119" s="1263"/>
      <c r="AU1119" s="587">
        <f t="shared" si="187"/>
        <v>0</v>
      </c>
      <c r="AW1119" s="1260">
        <v>80</v>
      </c>
      <c r="AX1119" s="1261"/>
      <c r="AY1119" s="1262"/>
      <c r="AZ1119" s="1263"/>
      <c r="BA1119" s="587">
        <f t="shared" si="188"/>
        <v>0</v>
      </c>
    </row>
    <row r="1120" spans="1:53" s="17" customFormat="1" ht="16.75" customHeight="1" outlineLevel="2">
      <c r="A1120" s="1260">
        <v>81</v>
      </c>
      <c r="B1120" s="1261"/>
      <c r="C1120" s="1262"/>
      <c r="D1120" s="1263"/>
      <c r="E1120" s="587">
        <f t="shared" si="180"/>
        <v>0</v>
      </c>
      <c r="G1120" s="1260">
        <v>81</v>
      </c>
      <c r="H1120" s="1261"/>
      <c r="I1120" s="1262"/>
      <c r="J1120" s="1263"/>
      <c r="K1120" s="587">
        <f t="shared" si="181"/>
        <v>0</v>
      </c>
      <c r="M1120" s="1260">
        <v>81</v>
      </c>
      <c r="N1120" s="1261"/>
      <c r="O1120" s="1262"/>
      <c r="P1120" s="1263"/>
      <c r="Q1120" s="587">
        <f t="shared" si="182"/>
        <v>0</v>
      </c>
      <c r="S1120" s="1260">
        <v>81</v>
      </c>
      <c r="T1120" s="1261"/>
      <c r="U1120" s="1262"/>
      <c r="V1120" s="1263"/>
      <c r="W1120" s="587">
        <f t="shared" si="183"/>
        <v>0</v>
      </c>
      <c r="Y1120" s="1260">
        <v>81</v>
      </c>
      <c r="Z1120" s="1261"/>
      <c r="AA1120" s="1262"/>
      <c r="AB1120" s="1263"/>
      <c r="AC1120" s="587">
        <f t="shared" si="184"/>
        <v>0</v>
      </c>
      <c r="AE1120" s="1260">
        <v>81</v>
      </c>
      <c r="AF1120" s="1261"/>
      <c r="AG1120" s="1262"/>
      <c r="AH1120" s="1263"/>
      <c r="AI1120" s="587">
        <f t="shared" si="185"/>
        <v>0</v>
      </c>
      <c r="AK1120" s="1260">
        <v>81</v>
      </c>
      <c r="AL1120" s="1261"/>
      <c r="AM1120" s="1262"/>
      <c r="AN1120" s="1263"/>
      <c r="AO1120" s="587">
        <f t="shared" si="186"/>
        <v>0</v>
      </c>
      <c r="AQ1120" s="1260">
        <v>81</v>
      </c>
      <c r="AR1120" s="1261"/>
      <c r="AS1120" s="1262"/>
      <c r="AT1120" s="1263"/>
      <c r="AU1120" s="587">
        <f t="shared" si="187"/>
        <v>0</v>
      </c>
      <c r="AW1120" s="1260">
        <v>81</v>
      </c>
      <c r="AX1120" s="1261"/>
      <c r="AY1120" s="1262"/>
      <c r="AZ1120" s="1263"/>
      <c r="BA1120" s="587">
        <f t="shared" si="188"/>
        <v>0</v>
      </c>
    </row>
    <row r="1121" spans="1:53" s="17" customFormat="1" ht="16.75" customHeight="1" outlineLevel="2">
      <c r="A1121" s="1260">
        <v>82</v>
      </c>
      <c r="B1121" s="1261"/>
      <c r="C1121" s="1262"/>
      <c r="D1121" s="1263"/>
      <c r="E1121" s="587">
        <f t="shared" si="180"/>
        <v>0</v>
      </c>
      <c r="G1121" s="1260">
        <v>82</v>
      </c>
      <c r="H1121" s="1261"/>
      <c r="I1121" s="1262"/>
      <c r="J1121" s="1263"/>
      <c r="K1121" s="587">
        <f t="shared" si="181"/>
        <v>0</v>
      </c>
      <c r="M1121" s="1260">
        <v>82</v>
      </c>
      <c r="N1121" s="1261"/>
      <c r="O1121" s="1262"/>
      <c r="P1121" s="1263"/>
      <c r="Q1121" s="587">
        <f t="shared" si="182"/>
        <v>0</v>
      </c>
      <c r="S1121" s="1260">
        <v>82</v>
      </c>
      <c r="T1121" s="1261"/>
      <c r="U1121" s="1262"/>
      <c r="V1121" s="1263"/>
      <c r="W1121" s="587">
        <f t="shared" si="183"/>
        <v>0</v>
      </c>
      <c r="Y1121" s="1260">
        <v>82</v>
      </c>
      <c r="Z1121" s="1261"/>
      <c r="AA1121" s="1262"/>
      <c r="AB1121" s="1263"/>
      <c r="AC1121" s="587">
        <f t="shared" si="184"/>
        <v>0</v>
      </c>
      <c r="AE1121" s="1260">
        <v>82</v>
      </c>
      <c r="AF1121" s="1261"/>
      <c r="AG1121" s="1262"/>
      <c r="AH1121" s="1263"/>
      <c r="AI1121" s="587">
        <f t="shared" si="185"/>
        <v>0</v>
      </c>
      <c r="AK1121" s="1260">
        <v>82</v>
      </c>
      <c r="AL1121" s="1261"/>
      <c r="AM1121" s="1262"/>
      <c r="AN1121" s="1263"/>
      <c r="AO1121" s="587">
        <f t="shared" si="186"/>
        <v>0</v>
      </c>
      <c r="AQ1121" s="1260">
        <v>82</v>
      </c>
      <c r="AR1121" s="1261"/>
      <c r="AS1121" s="1262"/>
      <c r="AT1121" s="1263"/>
      <c r="AU1121" s="587">
        <f t="shared" si="187"/>
        <v>0</v>
      </c>
      <c r="AW1121" s="1260">
        <v>82</v>
      </c>
      <c r="AX1121" s="1261"/>
      <c r="AY1121" s="1262"/>
      <c r="AZ1121" s="1263"/>
      <c r="BA1121" s="587">
        <f t="shared" si="188"/>
        <v>0</v>
      </c>
    </row>
    <row r="1122" spans="1:53" s="17" customFormat="1" ht="16.75" customHeight="1" outlineLevel="2">
      <c r="A1122" s="1260">
        <v>83</v>
      </c>
      <c r="B1122" s="1261"/>
      <c r="C1122" s="1262"/>
      <c r="D1122" s="1263"/>
      <c r="E1122" s="587">
        <f t="shared" si="180"/>
        <v>0</v>
      </c>
      <c r="G1122" s="1260">
        <v>83</v>
      </c>
      <c r="H1122" s="1261"/>
      <c r="I1122" s="1262"/>
      <c r="J1122" s="1263"/>
      <c r="K1122" s="587">
        <f t="shared" si="181"/>
        <v>0</v>
      </c>
      <c r="M1122" s="1260">
        <v>83</v>
      </c>
      <c r="N1122" s="1261"/>
      <c r="O1122" s="1262"/>
      <c r="P1122" s="1263"/>
      <c r="Q1122" s="587">
        <f t="shared" si="182"/>
        <v>0</v>
      </c>
      <c r="S1122" s="1260">
        <v>83</v>
      </c>
      <c r="T1122" s="1261"/>
      <c r="U1122" s="1262"/>
      <c r="V1122" s="1263"/>
      <c r="W1122" s="587">
        <f t="shared" si="183"/>
        <v>0</v>
      </c>
      <c r="Y1122" s="1260">
        <v>83</v>
      </c>
      <c r="Z1122" s="1261"/>
      <c r="AA1122" s="1262"/>
      <c r="AB1122" s="1263"/>
      <c r="AC1122" s="587">
        <f t="shared" si="184"/>
        <v>0</v>
      </c>
      <c r="AE1122" s="1260">
        <v>83</v>
      </c>
      <c r="AF1122" s="1261"/>
      <c r="AG1122" s="1262"/>
      <c r="AH1122" s="1263"/>
      <c r="AI1122" s="587">
        <f t="shared" si="185"/>
        <v>0</v>
      </c>
      <c r="AK1122" s="1260">
        <v>83</v>
      </c>
      <c r="AL1122" s="1261"/>
      <c r="AM1122" s="1262"/>
      <c r="AN1122" s="1263"/>
      <c r="AO1122" s="587">
        <f t="shared" si="186"/>
        <v>0</v>
      </c>
      <c r="AQ1122" s="1260">
        <v>83</v>
      </c>
      <c r="AR1122" s="1261"/>
      <c r="AS1122" s="1262"/>
      <c r="AT1122" s="1263"/>
      <c r="AU1122" s="587">
        <f t="shared" si="187"/>
        <v>0</v>
      </c>
      <c r="AW1122" s="1260">
        <v>83</v>
      </c>
      <c r="AX1122" s="1261"/>
      <c r="AY1122" s="1262"/>
      <c r="AZ1122" s="1263"/>
      <c r="BA1122" s="587">
        <f t="shared" si="188"/>
        <v>0</v>
      </c>
    </row>
    <row r="1123" spans="1:53" s="17" customFormat="1" ht="16.75" customHeight="1" outlineLevel="2">
      <c r="A1123" s="1260">
        <v>84</v>
      </c>
      <c r="B1123" s="1261"/>
      <c r="C1123" s="1262"/>
      <c r="D1123" s="1263"/>
      <c r="E1123" s="587">
        <f t="shared" si="180"/>
        <v>0</v>
      </c>
      <c r="G1123" s="1260">
        <v>84</v>
      </c>
      <c r="H1123" s="1261"/>
      <c r="I1123" s="1262"/>
      <c r="J1123" s="1263"/>
      <c r="K1123" s="587">
        <f t="shared" si="181"/>
        <v>0</v>
      </c>
      <c r="M1123" s="1260">
        <v>84</v>
      </c>
      <c r="N1123" s="1261"/>
      <c r="O1123" s="1262"/>
      <c r="P1123" s="1263"/>
      <c r="Q1123" s="587">
        <f t="shared" si="182"/>
        <v>0</v>
      </c>
      <c r="S1123" s="1260">
        <v>84</v>
      </c>
      <c r="T1123" s="1261"/>
      <c r="U1123" s="1262"/>
      <c r="V1123" s="1263"/>
      <c r="W1123" s="587">
        <f t="shared" si="183"/>
        <v>0</v>
      </c>
      <c r="Y1123" s="1260">
        <v>84</v>
      </c>
      <c r="Z1123" s="1261"/>
      <c r="AA1123" s="1262"/>
      <c r="AB1123" s="1263"/>
      <c r="AC1123" s="587">
        <f t="shared" si="184"/>
        <v>0</v>
      </c>
      <c r="AE1123" s="1260">
        <v>84</v>
      </c>
      <c r="AF1123" s="1261"/>
      <c r="AG1123" s="1262"/>
      <c r="AH1123" s="1263"/>
      <c r="AI1123" s="587">
        <f t="shared" si="185"/>
        <v>0</v>
      </c>
      <c r="AK1123" s="1260">
        <v>84</v>
      </c>
      <c r="AL1123" s="1261"/>
      <c r="AM1123" s="1262"/>
      <c r="AN1123" s="1263"/>
      <c r="AO1123" s="587">
        <f t="shared" si="186"/>
        <v>0</v>
      </c>
      <c r="AQ1123" s="1260">
        <v>84</v>
      </c>
      <c r="AR1123" s="1261"/>
      <c r="AS1123" s="1262"/>
      <c r="AT1123" s="1263"/>
      <c r="AU1123" s="587">
        <f t="shared" si="187"/>
        <v>0</v>
      </c>
      <c r="AW1123" s="1260">
        <v>84</v>
      </c>
      <c r="AX1123" s="1261"/>
      <c r="AY1123" s="1262"/>
      <c r="AZ1123" s="1263"/>
      <c r="BA1123" s="587">
        <f t="shared" si="188"/>
        <v>0</v>
      </c>
    </row>
    <row r="1124" spans="1:53" s="17" customFormat="1" ht="16.75" customHeight="1" outlineLevel="2">
      <c r="A1124" s="1260">
        <v>85</v>
      </c>
      <c r="B1124" s="1261"/>
      <c r="C1124" s="1262"/>
      <c r="D1124" s="1263"/>
      <c r="E1124" s="587">
        <f t="shared" si="180"/>
        <v>0</v>
      </c>
      <c r="G1124" s="1260">
        <v>85</v>
      </c>
      <c r="H1124" s="1261"/>
      <c r="I1124" s="1262"/>
      <c r="J1124" s="1263"/>
      <c r="K1124" s="587">
        <f t="shared" si="181"/>
        <v>0</v>
      </c>
      <c r="M1124" s="1260">
        <v>85</v>
      </c>
      <c r="N1124" s="1261"/>
      <c r="O1124" s="1262"/>
      <c r="P1124" s="1263"/>
      <c r="Q1124" s="587">
        <f t="shared" si="182"/>
        <v>0</v>
      </c>
      <c r="S1124" s="1260">
        <v>85</v>
      </c>
      <c r="T1124" s="1261"/>
      <c r="U1124" s="1262"/>
      <c r="V1124" s="1263"/>
      <c r="W1124" s="587">
        <f t="shared" si="183"/>
        <v>0</v>
      </c>
      <c r="Y1124" s="1260">
        <v>85</v>
      </c>
      <c r="Z1124" s="1261"/>
      <c r="AA1124" s="1262"/>
      <c r="AB1124" s="1263"/>
      <c r="AC1124" s="587">
        <f t="shared" si="184"/>
        <v>0</v>
      </c>
      <c r="AE1124" s="1260">
        <v>85</v>
      </c>
      <c r="AF1124" s="1261"/>
      <c r="AG1124" s="1262"/>
      <c r="AH1124" s="1263"/>
      <c r="AI1124" s="587">
        <f t="shared" si="185"/>
        <v>0</v>
      </c>
      <c r="AK1124" s="1260">
        <v>85</v>
      </c>
      <c r="AL1124" s="1261"/>
      <c r="AM1124" s="1262"/>
      <c r="AN1124" s="1263"/>
      <c r="AO1124" s="587">
        <f t="shared" si="186"/>
        <v>0</v>
      </c>
      <c r="AQ1124" s="1260">
        <v>85</v>
      </c>
      <c r="AR1124" s="1261"/>
      <c r="AS1124" s="1262"/>
      <c r="AT1124" s="1263"/>
      <c r="AU1124" s="587">
        <f t="shared" si="187"/>
        <v>0</v>
      </c>
      <c r="AW1124" s="1260">
        <v>85</v>
      </c>
      <c r="AX1124" s="1261"/>
      <c r="AY1124" s="1262"/>
      <c r="AZ1124" s="1263"/>
      <c r="BA1124" s="587">
        <f t="shared" si="188"/>
        <v>0</v>
      </c>
    </row>
    <row r="1125" spans="1:53" s="17" customFormat="1" ht="16.75" customHeight="1" outlineLevel="2">
      <c r="A1125" s="1260">
        <v>86</v>
      </c>
      <c r="B1125" s="1261"/>
      <c r="C1125" s="1262"/>
      <c r="D1125" s="1263"/>
      <c r="E1125" s="587">
        <f t="shared" si="180"/>
        <v>0</v>
      </c>
      <c r="G1125" s="1260">
        <v>86</v>
      </c>
      <c r="H1125" s="1261"/>
      <c r="I1125" s="1262"/>
      <c r="J1125" s="1263"/>
      <c r="K1125" s="587">
        <f t="shared" si="181"/>
        <v>0</v>
      </c>
      <c r="M1125" s="1260">
        <v>86</v>
      </c>
      <c r="N1125" s="1261"/>
      <c r="O1125" s="1262"/>
      <c r="P1125" s="1263"/>
      <c r="Q1125" s="587">
        <f t="shared" si="182"/>
        <v>0</v>
      </c>
      <c r="S1125" s="1260">
        <v>86</v>
      </c>
      <c r="T1125" s="1261"/>
      <c r="U1125" s="1262"/>
      <c r="V1125" s="1263"/>
      <c r="W1125" s="587">
        <f t="shared" si="183"/>
        <v>0</v>
      </c>
      <c r="Y1125" s="1260">
        <v>86</v>
      </c>
      <c r="Z1125" s="1261"/>
      <c r="AA1125" s="1262"/>
      <c r="AB1125" s="1263"/>
      <c r="AC1125" s="587">
        <f t="shared" si="184"/>
        <v>0</v>
      </c>
      <c r="AE1125" s="1260">
        <v>86</v>
      </c>
      <c r="AF1125" s="1261"/>
      <c r="AG1125" s="1262"/>
      <c r="AH1125" s="1263"/>
      <c r="AI1125" s="587">
        <f t="shared" si="185"/>
        <v>0</v>
      </c>
      <c r="AK1125" s="1260">
        <v>86</v>
      </c>
      <c r="AL1125" s="1261"/>
      <c r="AM1125" s="1262"/>
      <c r="AN1125" s="1263"/>
      <c r="AO1125" s="587">
        <f t="shared" si="186"/>
        <v>0</v>
      </c>
      <c r="AQ1125" s="1260">
        <v>86</v>
      </c>
      <c r="AR1125" s="1261"/>
      <c r="AS1125" s="1262"/>
      <c r="AT1125" s="1263"/>
      <c r="AU1125" s="587">
        <f t="shared" si="187"/>
        <v>0</v>
      </c>
      <c r="AW1125" s="1260">
        <v>86</v>
      </c>
      <c r="AX1125" s="1261"/>
      <c r="AY1125" s="1262"/>
      <c r="AZ1125" s="1263"/>
      <c r="BA1125" s="587">
        <f t="shared" si="188"/>
        <v>0</v>
      </c>
    </row>
    <row r="1126" spans="1:53" s="17" customFormat="1" ht="16.75" customHeight="1" outlineLevel="2">
      <c r="A1126" s="1260">
        <v>87</v>
      </c>
      <c r="B1126" s="1261"/>
      <c r="C1126" s="1262"/>
      <c r="D1126" s="1263"/>
      <c r="E1126" s="587">
        <f t="shared" si="180"/>
        <v>0</v>
      </c>
      <c r="G1126" s="1260">
        <v>87</v>
      </c>
      <c r="H1126" s="1261"/>
      <c r="I1126" s="1262"/>
      <c r="J1126" s="1263"/>
      <c r="K1126" s="587">
        <f t="shared" si="181"/>
        <v>0</v>
      </c>
      <c r="M1126" s="1260">
        <v>87</v>
      </c>
      <c r="N1126" s="1261"/>
      <c r="O1126" s="1262"/>
      <c r="P1126" s="1263"/>
      <c r="Q1126" s="587">
        <f t="shared" si="182"/>
        <v>0</v>
      </c>
      <c r="S1126" s="1260">
        <v>87</v>
      </c>
      <c r="T1126" s="1261"/>
      <c r="U1126" s="1262"/>
      <c r="V1126" s="1263"/>
      <c r="W1126" s="587">
        <f t="shared" si="183"/>
        <v>0</v>
      </c>
      <c r="Y1126" s="1260">
        <v>87</v>
      </c>
      <c r="Z1126" s="1261"/>
      <c r="AA1126" s="1262"/>
      <c r="AB1126" s="1263"/>
      <c r="AC1126" s="587">
        <f t="shared" si="184"/>
        <v>0</v>
      </c>
      <c r="AE1126" s="1260">
        <v>87</v>
      </c>
      <c r="AF1126" s="1261"/>
      <c r="AG1126" s="1262"/>
      <c r="AH1126" s="1263"/>
      <c r="AI1126" s="587">
        <f t="shared" si="185"/>
        <v>0</v>
      </c>
      <c r="AK1126" s="1260">
        <v>87</v>
      </c>
      <c r="AL1126" s="1261"/>
      <c r="AM1126" s="1262"/>
      <c r="AN1126" s="1263"/>
      <c r="AO1126" s="587">
        <f t="shared" si="186"/>
        <v>0</v>
      </c>
      <c r="AQ1126" s="1260">
        <v>87</v>
      </c>
      <c r="AR1126" s="1261"/>
      <c r="AS1126" s="1262"/>
      <c r="AT1126" s="1263"/>
      <c r="AU1126" s="587">
        <f t="shared" si="187"/>
        <v>0</v>
      </c>
      <c r="AW1126" s="1260">
        <v>87</v>
      </c>
      <c r="AX1126" s="1261"/>
      <c r="AY1126" s="1262"/>
      <c r="AZ1126" s="1263"/>
      <c r="BA1126" s="587">
        <f t="shared" si="188"/>
        <v>0</v>
      </c>
    </row>
    <row r="1127" spans="1:53" s="17" customFormat="1" ht="16.75" customHeight="1" outlineLevel="2">
      <c r="A1127" s="1260">
        <v>88</v>
      </c>
      <c r="B1127" s="1261"/>
      <c r="C1127" s="1262"/>
      <c r="D1127" s="1263"/>
      <c r="E1127" s="587">
        <f t="shared" si="180"/>
        <v>0</v>
      </c>
      <c r="G1127" s="1260">
        <v>88</v>
      </c>
      <c r="H1127" s="1261"/>
      <c r="I1127" s="1262"/>
      <c r="J1127" s="1263"/>
      <c r="K1127" s="587">
        <f t="shared" si="181"/>
        <v>0</v>
      </c>
      <c r="M1127" s="1260">
        <v>88</v>
      </c>
      <c r="N1127" s="1261"/>
      <c r="O1127" s="1262"/>
      <c r="P1127" s="1263"/>
      <c r="Q1127" s="587">
        <f t="shared" si="182"/>
        <v>0</v>
      </c>
      <c r="S1127" s="1260">
        <v>88</v>
      </c>
      <c r="T1127" s="1261"/>
      <c r="U1127" s="1262"/>
      <c r="V1127" s="1263"/>
      <c r="W1127" s="587">
        <f t="shared" si="183"/>
        <v>0</v>
      </c>
      <c r="Y1127" s="1260">
        <v>88</v>
      </c>
      <c r="Z1127" s="1261"/>
      <c r="AA1127" s="1262"/>
      <c r="AB1127" s="1263"/>
      <c r="AC1127" s="587">
        <f t="shared" si="184"/>
        <v>0</v>
      </c>
      <c r="AE1127" s="1260">
        <v>88</v>
      </c>
      <c r="AF1127" s="1261"/>
      <c r="AG1127" s="1262"/>
      <c r="AH1127" s="1263"/>
      <c r="AI1127" s="587">
        <f t="shared" si="185"/>
        <v>0</v>
      </c>
      <c r="AK1127" s="1260">
        <v>88</v>
      </c>
      <c r="AL1127" s="1261"/>
      <c r="AM1127" s="1262"/>
      <c r="AN1127" s="1263"/>
      <c r="AO1127" s="587">
        <f t="shared" si="186"/>
        <v>0</v>
      </c>
      <c r="AQ1127" s="1260">
        <v>88</v>
      </c>
      <c r="AR1127" s="1261"/>
      <c r="AS1127" s="1262"/>
      <c r="AT1127" s="1263"/>
      <c r="AU1127" s="587">
        <f t="shared" si="187"/>
        <v>0</v>
      </c>
      <c r="AW1127" s="1260">
        <v>88</v>
      </c>
      <c r="AX1127" s="1261"/>
      <c r="AY1127" s="1262"/>
      <c r="AZ1127" s="1263"/>
      <c r="BA1127" s="587">
        <f t="shared" si="188"/>
        <v>0</v>
      </c>
    </row>
    <row r="1128" spans="1:53" s="17" customFormat="1" ht="16.75" customHeight="1" outlineLevel="2">
      <c r="A1128" s="1260">
        <v>89</v>
      </c>
      <c r="B1128" s="1261"/>
      <c r="C1128" s="1262"/>
      <c r="D1128" s="1263"/>
      <c r="E1128" s="587">
        <f t="shared" si="180"/>
        <v>0</v>
      </c>
      <c r="G1128" s="1260">
        <v>89</v>
      </c>
      <c r="H1128" s="1261"/>
      <c r="I1128" s="1262"/>
      <c r="J1128" s="1263"/>
      <c r="K1128" s="587">
        <f t="shared" si="181"/>
        <v>0</v>
      </c>
      <c r="M1128" s="1260">
        <v>89</v>
      </c>
      <c r="N1128" s="1261"/>
      <c r="O1128" s="1262"/>
      <c r="P1128" s="1263"/>
      <c r="Q1128" s="587">
        <f t="shared" si="182"/>
        <v>0</v>
      </c>
      <c r="S1128" s="1260">
        <v>89</v>
      </c>
      <c r="T1128" s="1261"/>
      <c r="U1128" s="1262"/>
      <c r="V1128" s="1263"/>
      <c r="W1128" s="587">
        <f t="shared" si="183"/>
        <v>0</v>
      </c>
      <c r="Y1128" s="1260">
        <v>89</v>
      </c>
      <c r="Z1128" s="1261"/>
      <c r="AA1128" s="1262"/>
      <c r="AB1128" s="1263"/>
      <c r="AC1128" s="587">
        <f t="shared" si="184"/>
        <v>0</v>
      </c>
      <c r="AE1128" s="1260">
        <v>89</v>
      </c>
      <c r="AF1128" s="1261"/>
      <c r="AG1128" s="1262"/>
      <c r="AH1128" s="1263"/>
      <c r="AI1128" s="587">
        <f t="shared" si="185"/>
        <v>0</v>
      </c>
      <c r="AK1128" s="1260">
        <v>89</v>
      </c>
      <c r="AL1128" s="1261"/>
      <c r="AM1128" s="1262"/>
      <c r="AN1128" s="1263"/>
      <c r="AO1128" s="587">
        <f t="shared" si="186"/>
        <v>0</v>
      </c>
      <c r="AQ1128" s="1260">
        <v>89</v>
      </c>
      <c r="AR1128" s="1261"/>
      <c r="AS1128" s="1262"/>
      <c r="AT1128" s="1263"/>
      <c r="AU1128" s="587">
        <f t="shared" si="187"/>
        <v>0</v>
      </c>
      <c r="AW1128" s="1260">
        <v>89</v>
      </c>
      <c r="AX1128" s="1261"/>
      <c r="AY1128" s="1262"/>
      <c r="AZ1128" s="1263"/>
      <c r="BA1128" s="587">
        <f t="shared" si="188"/>
        <v>0</v>
      </c>
    </row>
    <row r="1129" spans="1:53" s="17" customFormat="1" ht="16.75" customHeight="1" outlineLevel="2">
      <c r="A1129" s="1260">
        <v>90</v>
      </c>
      <c r="B1129" s="1261"/>
      <c r="C1129" s="1262"/>
      <c r="D1129" s="1263"/>
      <c r="E1129" s="587">
        <f t="shared" si="180"/>
        <v>0</v>
      </c>
      <c r="G1129" s="1260">
        <v>90</v>
      </c>
      <c r="H1129" s="1261"/>
      <c r="I1129" s="1262"/>
      <c r="J1129" s="1263"/>
      <c r="K1129" s="587">
        <f t="shared" si="181"/>
        <v>0</v>
      </c>
      <c r="M1129" s="1260">
        <v>90</v>
      </c>
      <c r="N1129" s="1261"/>
      <c r="O1129" s="1262"/>
      <c r="P1129" s="1263"/>
      <c r="Q1129" s="587">
        <f t="shared" si="182"/>
        <v>0</v>
      </c>
      <c r="S1129" s="1260">
        <v>90</v>
      </c>
      <c r="T1129" s="1261"/>
      <c r="U1129" s="1262"/>
      <c r="V1129" s="1263"/>
      <c r="W1129" s="587">
        <f t="shared" si="183"/>
        <v>0</v>
      </c>
      <c r="Y1129" s="1260">
        <v>90</v>
      </c>
      <c r="Z1129" s="1261"/>
      <c r="AA1129" s="1262"/>
      <c r="AB1129" s="1263"/>
      <c r="AC1129" s="587">
        <f t="shared" si="184"/>
        <v>0</v>
      </c>
      <c r="AE1129" s="1260">
        <v>90</v>
      </c>
      <c r="AF1129" s="1261"/>
      <c r="AG1129" s="1262"/>
      <c r="AH1129" s="1263"/>
      <c r="AI1129" s="587">
        <f t="shared" si="185"/>
        <v>0</v>
      </c>
      <c r="AK1129" s="1260">
        <v>90</v>
      </c>
      <c r="AL1129" s="1261"/>
      <c r="AM1129" s="1262"/>
      <c r="AN1129" s="1263"/>
      <c r="AO1129" s="587">
        <f t="shared" si="186"/>
        <v>0</v>
      </c>
      <c r="AQ1129" s="1260">
        <v>90</v>
      </c>
      <c r="AR1129" s="1261"/>
      <c r="AS1129" s="1262"/>
      <c r="AT1129" s="1263"/>
      <c r="AU1129" s="587">
        <f t="shared" si="187"/>
        <v>0</v>
      </c>
      <c r="AW1129" s="1260">
        <v>90</v>
      </c>
      <c r="AX1129" s="1261"/>
      <c r="AY1129" s="1262"/>
      <c r="AZ1129" s="1263"/>
      <c r="BA1129" s="587">
        <f t="shared" si="188"/>
        <v>0</v>
      </c>
    </row>
    <row r="1130" spans="1:53" s="17" customFormat="1" ht="16.75" customHeight="1" outlineLevel="2">
      <c r="A1130" s="1260">
        <v>91</v>
      </c>
      <c r="B1130" s="1261"/>
      <c r="C1130" s="1262"/>
      <c r="D1130" s="1263"/>
      <c r="E1130" s="587">
        <f t="shared" si="180"/>
        <v>0</v>
      </c>
      <c r="G1130" s="1260">
        <v>91</v>
      </c>
      <c r="H1130" s="1261"/>
      <c r="I1130" s="1262"/>
      <c r="J1130" s="1263"/>
      <c r="K1130" s="587">
        <f t="shared" si="181"/>
        <v>0</v>
      </c>
      <c r="M1130" s="1260">
        <v>91</v>
      </c>
      <c r="N1130" s="1261"/>
      <c r="O1130" s="1262"/>
      <c r="P1130" s="1263"/>
      <c r="Q1130" s="587">
        <f t="shared" si="182"/>
        <v>0</v>
      </c>
      <c r="S1130" s="1260">
        <v>91</v>
      </c>
      <c r="T1130" s="1261"/>
      <c r="U1130" s="1262"/>
      <c r="V1130" s="1263"/>
      <c r="W1130" s="587">
        <f t="shared" si="183"/>
        <v>0</v>
      </c>
      <c r="Y1130" s="1260">
        <v>91</v>
      </c>
      <c r="Z1130" s="1261"/>
      <c r="AA1130" s="1262"/>
      <c r="AB1130" s="1263"/>
      <c r="AC1130" s="587">
        <f t="shared" si="184"/>
        <v>0</v>
      </c>
      <c r="AE1130" s="1260">
        <v>91</v>
      </c>
      <c r="AF1130" s="1261"/>
      <c r="AG1130" s="1262"/>
      <c r="AH1130" s="1263"/>
      <c r="AI1130" s="587">
        <f t="shared" si="185"/>
        <v>0</v>
      </c>
      <c r="AK1130" s="1260">
        <v>91</v>
      </c>
      <c r="AL1130" s="1261"/>
      <c r="AM1130" s="1262"/>
      <c r="AN1130" s="1263"/>
      <c r="AO1130" s="587">
        <f t="shared" si="186"/>
        <v>0</v>
      </c>
      <c r="AQ1130" s="1260">
        <v>91</v>
      </c>
      <c r="AR1130" s="1261"/>
      <c r="AS1130" s="1262"/>
      <c r="AT1130" s="1263"/>
      <c r="AU1130" s="587">
        <f t="shared" si="187"/>
        <v>0</v>
      </c>
      <c r="AW1130" s="1260">
        <v>91</v>
      </c>
      <c r="AX1130" s="1261"/>
      <c r="AY1130" s="1262"/>
      <c r="AZ1130" s="1263"/>
      <c r="BA1130" s="587">
        <f t="shared" si="188"/>
        <v>0</v>
      </c>
    </row>
    <row r="1131" spans="1:53" s="17" customFormat="1" ht="16.75" customHeight="1" outlineLevel="2">
      <c r="A1131" s="1260">
        <v>92</v>
      </c>
      <c r="B1131" s="1261"/>
      <c r="C1131" s="1262"/>
      <c r="D1131" s="1263"/>
      <c r="E1131" s="587">
        <f t="shared" si="180"/>
        <v>0</v>
      </c>
      <c r="G1131" s="1260">
        <v>92</v>
      </c>
      <c r="H1131" s="1261"/>
      <c r="I1131" s="1262"/>
      <c r="J1131" s="1263"/>
      <c r="K1131" s="587">
        <f t="shared" si="181"/>
        <v>0</v>
      </c>
      <c r="M1131" s="1260">
        <v>92</v>
      </c>
      <c r="N1131" s="1261"/>
      <c r="O1131" s="1262"/>
      <c r="P1131" s="1263"/>
      <c r="Q1131" s="587">
        <f t="shared" si="182"/>
        <v>0</v>
      </c>
      <c r="S1131" s="1260">
        <v>92</v>
      </c>
      <c r="T1131" s="1261"/>
      <c r="U1131" s="1262"/>
      <c r="V1131" s="1263"/>
      <c r="W1131" s="587">
        <f t="shared" si="183"/>
        <v>0</v>
      </c>
      <c r="Y1131" s="1260">
        <v>92</v>
      </c>
      <c r="Z1131" s="1261"/>
      <c r="AA1131" s="1262"/>
      <c r="AB1131" s="1263"/>
      <c r="AC1131" s="587">
        <f t="shared" si="184"/>
        <v>0</v>
      </c>
      <c r="AE1131" s="1260">
        <v>92</v>
      </c>
      <c r="AF1131" s="1261"/>
      <c r="AG1131" s="1262"/>
      <c r="AH1131" s="1263"/>
      <c r="AI1131" s="587">
        <f t="shared" si="185"/>
        <v>0</v>
      </c>
      <c r="AK1131" s="1260">
        <v>92</v>
      </c>
      <c r="AL1131" s="1261"/>
      <c r="AM1131" s="1262"/>
      <c r="AN1131" s="1263"/>
      <c r="AO1131" s="587">
        <f t="shared" si="186"/>
        <v>0</v>
      </c>
      <c r="AQ1131" s="1260">
        <v>92</v>
      </c>
      <c r="AR1131" s="1261"/>
      <c r="AS1131" s="1262"/>
      <c r="AT1131" s="1263"/>
      <c r="AU1131" s="587">
        <f t="shared" si="187"/>
        <v>0</v>
      </c>
      <c r="AW1131" s="1260">
        <v>92</v>
      </c>
      <c r="AX1131" s="1261"/>
      <c r="AY1131" s="1262"/>
      <c r="AZ1131" s="1263"/>
      <c r="BA1131" s="587">
        <f t="shared" si="188"/>
        <v>0</v>
      </c>
    </row>
    <row r="1132" spans="1:53" s="17" customFormat="1" ht="16.75" customHeight="1" outlineLevel="2">
      <c r="A1132" s="1260">
        <v>93</v>
      </c>
      <c r="B1132" s="1261"/>
      <c r="C1132" s="1262"/>
      <c r="D1132" s="1263"/>
      <c r="E1132" s="587">
        <f>IF(AND(C1132&gt;=D$1033,C1132&lt;=D$1032),1,0)</f>
        <v>0</v>
      </c>
      <c r="G1132" s="1260">
        <v>93</v>
      </c>
      <c r="H1132" s="1261"/>
      <c r="I1132" s="1262"/>
      <c r="J1132" s="1263"/>
      <c r="K1132" s="587">
        <f>IF(AND(I1132&gt;=J$1033,I1132&lt;=J$1032),1,0)</f>
        <v>0</v>
      </c>
      <c r="M1132" s="1260">
        <v>93</v>
      </c>
      <c r="N1132" s="1261"/>
      <c r="O1132" s="1262"/>
      <c r="P1132" s="1263"/>
      <c r="Q1132" s="587">
        <f>IF(AND(O1132&gt;=P$1033,O1132&lt;=P$1032),1,0)</f>
        <v>0</v>
      </c>
      <c r="S1132" s="1260">
        <v>93</v>
      </c>
      <c r="T1132" s="1261"/>
      <c r="U1132" s="1262"/>
      <c r="V1132" s="1263"/>
      <c r="W1132" s="587">
        <f>IF(AND(U1132&gt;=V$1033,U1132&lt;=V$1032),1,0)</f>
        <v>0</v>
      </c>
      <c r="Y1132" s="1260">
        <v>93</v>
      </c>
      <c r="Z1132" s="1261"/>
      <c r="AA1132" s="1262"/>
      <c r="AB1132" s="1263"/>
      <c r="AC1132" s="587">
        <f>IF(AND(AA1132&gt;=AB$1033,AA1132&lt;=AB$1032),1,0)</f>
        <v>0</v>
      </c>
      <c r="AE1132" s="1260">
        <v>93</v>
      </c>
      <c r="AF1132" s="1261"/>
      <c r="AG1132" s="1262"/>
      <c r="AH1132" s="1263"/>
      <c r="AI1132" s="587">
        <f>IF(AND(AG1132&gt;=AH$1033,AG1132&lt;=AH$1032),1,0)</f>
        <v>0</v>
      </c>
      <c r="AK1132" s="1260">
        <v>93</v>
      </c>
      <c r="AL1132" s="1261"/>
      <c r="AM1132" s="1262"/>
      <c r="AN1132" s="1263"/>
      <c r="AO1132" s="587">
        <f>IF(AND(AM1132&gt;=AN$1033,AM1132&lt;=AN$1032),1,0)</f>
        <v>0</v>
      </c>
      <c r="AQ1132" s="1260">
        <v>93</v>
      </c>
      <c r="AR1132" s="1261"/>
      <c r="AS1132" s="1262"/>
      <c r="AT1132" s="1263"/>
      <c r="AU1132" s="587">
        <f>IF(AND(AS1132&gt;=AT$1033,AS1132&lt;=AT$1032),1,0)</f>
        <v>0</v>
      </c>
      <c r="AW1132" s="1260">
        <v>93</v>
      </c>
      <c r="AX1132" s="1261"/>
      <c r="AY1132" s="1262"/>
      <c r="AZ1132" s="1263"/>
      <c r="BA1132" s="587">
        <f>IF(AND(AY1132&gt;=AZ$1033,AY1132&lt;=AZ$1032),1,0)</f>
        <v>0</v>
      </c>
    </row>
    <row r="1133" spans="1:53" s="17" customFormat="1" ht="16.75" customHeight="1" outlineLevel="2">
      <c r="A1133" s="1260">
        <v>94</v>
      </c>
      <c r="B1133" s="1261"/>
      <c r="C1133" s="1262"/>
      <c r="D1133" s="1263"/>
      <c r="E1133" s="587">
        <f t="shared" ref="E1133:E1150" si="189">IF(AND(C1133&gt;=D$1033,C1133&lt;=D$1032),1,0)</f>
        <v>0</v>
      </c>
      <c r="G1133" s="1260">
        <v>94</v>
      </c>
      <c r="H1133" s="1261"/>
      <c r="I1133" s="1262"/>
      <c r="J1133" s="1263"/>
      <c r="K1133" s="587">
        <f t="shared" ref="K1133:K1150" si="190">IF(AND(I1133&gt;=J$1033,I1133&lt;=J$1032),1,0)</f>
        <v>0</v>
      </c>
      <c r="M1133" s="1260">
        <v>94</v>
      </c>
      <c r="N1133" s="1261"/>
      <c r="O1133" s="1262"/>
      <c r="P1133" s="1263"/>
      <c r="Q1133" s="587">
        <f t="shared" ref="Q1133:Q1150" si="191">IF(AND(O1133&gt;=P$1033,O1133&lt;=P$1032),1,0)</f>
        <v>0</v>
      </c>
      <c r="S1133" s="1260">
        <v>94</v>
      </c>
      <c r="T1133" s="1261"/>
      <c r="U1133" s="1262"/>
      <c r="V1133" s="1263"/>
      <c r="W1133" s="587">
        <f t="shared" ref="W1133:W1150" si="192">IF(AND(U1133&gt;=V$1033,U1133&lt;=V$1032),1,0)</f>
        <v>0</v>
      </c>
      <c r="Y1133" s="1260">
        <v>94</v>
      </c>
      <c r="Z1133" s="1261"/>
      <c r="AA1133" s="1262"/>
      <c r="AB1133" s="1263"/>
      <c r="AC1133" s="587">
        <f t="shared" ref="AC1133:AC1150" si="193">IF(AND(AA1133&gt;=AB$1033,AA1133&lt;=AB$1032),1,0)</f>
        <v>0</v>
      </c>
      <c r="AE1133" s="1260">
        <v>94</v>
      </c>
      <c r="AF1133" s="1261"/>
      <c r="AG1133" s="1262"/>
      <c r="AH1133" s="1263"/>
      <c r="AI1133" s="587">
        <f t="shared" ref="AI1133:AI1150" si="194">IF(AND(AG1133&gt;=AH$1033,AG1133&lt;=AH$1032),1,0)</f>
        <v>0</v>
      </c>
      <c r="AK1133" s="1260">
        <v>94</v>
      </c>
      <c r="AL1133" s="1261"/>
      <c r="AM1133" s="1262"/>
      <c r="AN1133" s="1263"/>
      <c r="AO1133" s="587">
        <f t="shared" ref="AO1133:AO1150" si="195">IF(AND(AM1133&gt;=AN$1033,AM1133&lt;=AN$1032),1,0)</f>
        <v>0</v>
      </c>
      <c r="AQ1133" s="1260">
        <v>94</v>
      </c>
      <c r="AR1133" s="1261"/>
      <c r="AS1133" s="1262"/>
      <c r="AT1133" s="1263"/>
      <c r="AU1133" s="587">
        <f t="shared" ref="AU1133:AU1150" si="196">IF(AND(AS1133&gt;=AT$1033,AS1133&lt;=AT$1032),1,0)</f>
        <v>0</v>
      </c>
      <c r="AW1133" s="1260">
        <v>94</v>
      </c>
      <c r="AX1133" s="1261"/>
      <c r="AY1133" s="1262"/>
      <c r="AZ1133" s="1263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60">
        <v>95</v>
      </c>
      <c r="B1134" s="1261"/>
      <c r="C1134" s="1262"/>
      <c r="D1134" s="1263"/>
      <c r="E1134" s="587">
        <f t="shared" si="189"/>
        <v>0</v>
      </c>
      <c r="G1134" s="1260">
        <v>95</v>
      </c>
      <c r="H1134" s="1261"/>
      <c r="I1134" s="1262"/>
      <c r="J1134" s="1263"/>
      <c r="K1134" s="587">
        <f t="shared" si="190"/>
        <v>0</v>
      </c>
      <c r="M1134" s="1260">
        <v>95</v>
      </c>
      <c r="N1134" s="1261"/>
      <c r="O1134" s="1262"/>
      <c r="P1134" s="1263"/>
      <c r="Q1134" s="587">
        <f t="shared" si="191"/>
        <v>0</v>
      </c>
      <c r="S1134" s="1260">
        <v>95</v>
      </c>
      <c r="T1134" s="1261"/>
      <c r="U1134" s="1262"/>
      <c r="V1134" s="1263"/>
      <c r="W1134" s="587">
        <f t="shared" si="192"/>
        <v>0</v>
      </c>
      <c r="Y1134" s="1260">
        <v>95</v>
      </c>
      <c r="Z1134" s="1261"/>
      <c r="AA1134" s="1262"/>
      <c r="AB1134" s="1263"/>
      <c r="AC1134" s="587">
        <f t="shared" si="193"/>
        <v>0</v>
      </c>
      <c r="AE1134" s="1260">
        <v>95</v>
      </c>
      <c r="AF1134" s="1261"/>
      <c r="AG1134" s="1262"/>
      <c r="AH1134" s="1263"/>
      <c r="AI1134" s="587">
        <f t="shared" si="194"/>
        <v>0</v>
      </c>
      <c r="AK1134" s="1260">
        <v>95</v>
      </c>
      <c r="AL1134" s="1261"/>
      <c r="AM1134" s="1262"/>
      <c r="AN1134" s="1263"/>
      <c r="AO1134" s="587">
        <f t="shared" si="195"/>
        <v>0</v>
      </c>
      <c r="AQ1134" s="1260">
        <v>95</v>
      </c>
      <c r="AR1134" s="1261"/>
      <c r="AS1134" s="1262"/>
      <c r="AT1134" s="1263"/>
      <c r="AU1134" s="587">
        <f t="shared" si="196"/>
        <v>0</v>
      </c>
      <c r="AW1134" s="1260">
        <v>95</v>
      </c>
      <c r="AX1134" s="1261"/>
      <c r="AY1134" s="1262"/>
      <c r="AZ1134" s="1263"/>
      <c r="BA1134" s="587">
        <f t="shared" si="197"/>
        <v>0</v>
      </c>
    </row>
    <row r="1135" spans="1:53" s="17" customFormat="1" ht="16.75" customHeight="1" outlineLevel="2">
      <c r="A1135" s="1260">
        <v>96</v>
      </c>
      <c r="B1135" s="1261"/>
      <c r="C1135" s="1262"/>
      <c r="D1135" s="1263"/>
      <c r="E1135" s="587">
        <f t="shared" si="189"/>
        <v>0</v>
      </c>
      <c r="G1135" s="1260">
        <v>96</v>
      </c>
      <c r="H1135" s="1261"/>
      <c r="I1135" s="1262"/>
      <c r="J1135" s="1263"/>
      <c r="K1135" s="587">
        <f t="shared" si="190"/>
        <v>0</v>
      </c>
      <c r="M1135" s="1260">
        <v>96</v>
      </c>
      <c r="N1135" s="1261"/>
      <c r="O1135" s="1262"/>
      <c r="P1135" s="1263"/>
      <c r="Q1135" s="587">
        <f t="shared" si="191"/>
        <v>0</v>
      </c>
      <c r="S1135" s="1260">
        <v>96</v>
      </c>
      <c r="T1135" s="1261"/>
      <c r="U1135" s="1262"/>
      <c r="V1135" s="1263"/>
      <c r="W1135" s="587">
        <f t="shared" si="192"/>
        <v>0</v>
      </c>
      <c r="Y1135" s="1260">
        <v>96</v>
      </c>
      <c r="Z1135" s="1261"/>
      <c r="AA1135" s="1262"/>
      <c r="AB1135" s="1263"/>
      <c r="AC1135" s="587">
        <f t="shared" si="193"/>
        <v>0</v>
      </c>
      <c r="AE1135" s="1260">
        <v>96</v>
      </c>
      <c r="AF1135" s="1261"/>
      <c r="AG1135" s="1262"/>
      <c r="AH1135" s="1263"/>
      <c r="AI1135" s="587">
        <f t="shared" si="194"/>
        <v>0</v>
      </c>
      <c r="AK1135" s="1260">
        <v>96</v>
      </c>
      <c r="AL1135" s="1261"/>
      <c r="AM1135" s="1262"/>
      <c r="AN1135" s="1263"/>
      <c r="AO1135" s="587">
        <f t="shared" si="195"/>
        <v>0</v>
      </c>
      <c r="AQ1135" s="1260">
        <v>96</v>
      </c>
      <c r="AR1135" s="1261"/>
      <c r="AS1135" s="1262"/>
      <c r="AT1135" s="1263"/>
      <c r="AU1135" s="587">
        <f t="shared" si="196"/>
        <v>0</v>
      </c>
      <c r="AW1135" s="1260">
        <v>96</v>
      </c>
      <c r="AX1135" s="1261"/>
      <c r="AY1135" s="1262"/>
      <c r="AZ1135" s="1263"/>
      <c r="BA1135" s="587">
        <f t="shared" si="197"/>
        <v>0</v>
      </c>
    </row>
    <row r="1136" spans="1:53" s="17" customFormat="1" ht="16.75" customHeight="1" outlineLevel="2">
      <c r="A1136" s="1260">
        <v>97</v>
      </c>
      <c r="B1136" s="1261"/>
      <c r="C1136" s="1262"/>
      <c r="D1136" s="1263"/>
      <c r="E1136" s="587">
        <f t="shared" si="189"/>
        <v>0</v>
      </c>
      <c r="G1136" s="1260">
        <v>97</v>
      </c>
      <c r="H1136" s="1261"/>
      <c r="I1136" s="1262"/>
      <c r="J1136" s="1263"/>
      <c r="K1136" s="587">
        <f t="shared" si="190"/>
        <v>0</v>
      </c>
      <c r="M1136" s="1260">
        <v>97</v>
      </c>
      <c r="N1136" s="1261"/>
      <c r="O1136" s="1262"/>
      <c r="P1136" s="1263"/>
      <c r="Q1136" s="587">
        <f t="shared" si="191"/>
        <v>0</v>
      </c>
      <c r="S1136" s="1260">
        <v>97</v>
      </c>
      <c r="T1136" s="1261"/>
      <c r="U1136" s="1262"/>
      <c r="V1136" s="1263"/>
      <c r="W1136" s="587">
        <f t="shared" si="192"/>
        <v>0</v>
      </c>
      <c r="Y1136" s="1260">
        <v>97</v>
      </c>
      <c r="Z1136" s="1261"/>
      <c r="AA1136" s="1262"/>
      <c r="AB1136" s="1263"/>
      <c r="AC1136" s="587">
        <f t="shared" si="193"/>
        <v>0</v>
      </c>
      <c r="AE1136" s="1260">
        <v>97</v>
      </c>
      <c r="AF1136" s="1261"/>
      <c r="AG1136" s="1262"/>
      <c r="AH1136" s="1263"/>
      <c r="AI1136" s="587">
        <f t="shared" si="194"/>
        <v>0</v>
      </c>
      <c r="AK1136" s="1260">
        <v>97</v>
      </c>
      <c r="AL1136" s="1261"/>
      <c r="AM1136" s="1262"/>
      <c r="AN1136" s="1263"/>
      <c r="AO1136" s="587">
        <f t="shared" si="195"/>
        <v>0</v>
      </c>
      <c r="AQ1136" s="1260">
        <v>97</v>
      </c>
      <c r="AR1136" s="1261"/>
      <c r="AS1136" s="1262"/>
      <c r="AT1136" s="1263"/>
      <c r="AU1136" s="587">
        <f t="shared" si="196"/>
        <v>0</v>
      </c>
      <c r="AW1136" s="1260">
        <v>97</v>
      </c>
      <c r="AX1136" s="1261"/>
      <c r="AY1136" s="1262"/>
      <c r="AZ1136" s="1263"/>
      <c r="BA1136" s="587">
        <f t="shared" si="197"/>
        <v>0</v>
      </c>
    </row>
    <row r="1137" spans="1:53" s="17" customFormat="1" ht="16.75" customHeight="1" outlineLevel="2">
      <c r="A1137" s="1260">
        <v>98</v>
      </c>
      <c r="B1137" s="1261"/>
      <c r="C1137" s="1262"/>
      <c r="D1137" s="1263"/>
      <c r="E1137" s="587">
        <f t="shared" si="189"/>
        <v>0</v>
      </c>
      <c r="G1137" s="1260">
        <v>98</v>
      </c>
      <c r="H1137" s="1261"/>
      <c r="I1137" s="1262"/>
      <c r="J1137" s="1263"/>
      <c r="K1137" s="587">
        <f t="shared" si="190"/>
        <v>0</v>
      </c>
      <c r="M1137" s="1260">
        <v>98</v>
      </c>
      <c r="N1137" s="1261"/>
      <c r="O1137" s="1262"/>
      <c r="P1137" s="1263"/>
      <c r="Q1137" s="587">
        <f t="shared" si="191"/>
        <v>0</v>
      </c>
      <c r="S1137" s="1260">
        <v>98</v>
      </c>
      <c r="T1137" s="1261"/>
      <c r="U1137" s="1262"/>
      <c r="V1137" s="1263"/>
      <c r="W1137" s="587">
        <f t="shared" si="192"/>
        <v>0</v>
      </c>
      <c r="Y1137" s="1260">
        <v>98</v>
      </c>
      <c r="Z1137" s="1261"/>
      <c r="AA1137" s="1262"/>
      <c r="AB1137" s="1263"/>
      <c r="AC1137" s="587">
        <f t="shared" si="193"/>
        <v>0</v>
      </c>
      <c r="AE1137" s="1260">
        <v>98</v>
      </c>
      <c r="AF1137" s="1261"/>
      <c r="AG1137" s="1262"/>
      <c r="AH1137" s="1263"/>
      <c r="AI1137" s="587">
        <f t="shared" si="194"/>
        <v>0</v>
      </c>
      <c r="AK1137" s="1260">
        <v>98</v>
      </c>
      <c r="AL1137" s="1261"/>
      <c r="AM1137" s="1262"/>
      <c r="AN1137" s="1263"/>
      <c r="AO1137" s="587">
        <f t="shared" si="195"/>
        <v>0</v>
      </c>
      <c r="AQ1137" s="1260">
        <v>98</v>
      </c>
      <c r="AR1137" s="1261"/>
      <c r="AS1137" s="1262"/>
      <c r="AT1137" s="1263"/>
      <c r="AU1137" s="587">
        <f t="shared" si="196"/>
        <v>0</v>
      </c>
      <c r="AW1137" s="1260">
        <v>98</v>
      </c>
      <c r="AX1137" s="1261"/>
      <c r="AY1137" s="1262"/>
      <c r="AZ1137" s="1263"/>
      <c r="BA1137" s="587">
        <f t="shared" si="197"/>
        <v>0</v>
      </c>
    </row>
    <row r="1138" spans="1:53" s="17" customFormat="1" ht="16.75" customHeight="1" outlineLevel="2">
      <c r="A1138" s="1260">
        <v>99</v>
      </c>
      <c r="B1138" s="1261"/>
      <c r="C1138" s="1262"/>
      <c r="D1138" s="1263"/>
      <c r="E1138" s="587">
        <f t="shared" si="189"/>
        <v>0</v>
      </c>
      <c r="G1138" s="1260">
        <v>99</v>
      </c>
      <c r="H1138" s="1261"/>
      <c r="I1138" s="1262"/>
      <c r="J1138" s="1263"/>
      <c r="K1138" s="587">
        <f t="shared" si="190"/>
        <v>0</v>
      </c>
      <c r="M1138" s="1260">
        <v>99</v>
      </c>
      <c r="N1138" s="1261"/>
      <c r="O1138" s="1262"/>
      <c r="P1138" s="1263"/>
      <c r="Q1138" s="587">
        <f t="shared" si="191"/>
        <v>0</v>
      </c>
      <c r="S1138" s="1260">
        <v>99</v>
      </c>
      <c r="T1138" s="1261"/>
      <c r="U1138" s="1262"/>
      <c r="V1138" s="1263"/>
      <c r="W1138" s="587">
        <f t="shared" si="192"/>
        <v>0</v>
      </c>
      <c r="Y1138" s="1260">
        <v>99</v>
      </c>
      <c r="Z1138" s="1261"/>
      <c r="AA1138" s="1262"/>
      <c r="AB1138" s="1263"/>
      <c r="AC1138" s="587">
        <f t="shared" si="193"/>
        <v>0</v>
      </c>
      <c r="AE1138" s="1260">
        <v>99</v>
      </c>
      <c r="AF1138" s="1261"/>
      <c r="AG1138" s="1262"/>
      <c r="AH1138" s="1263"/>
      <c r="AI1138" s="587">
        <f t="shared" si="194"/>
        <v>0</v>
      </c>
      <c r="AK1138" s="1260">
        <v>99</v>
      </c>
      <c r="AL1138" s="1261"/>
      <c r="AM1138" s="1262"/>
      <c r="AN1138" s="1263"/>
      <c r="AO1138" s="587">
        <f t="shared" si="195"/>
        <v>0</v>
      </c>
      <c r="AQ1138" s="1260">
        <v>99</v>
      </c>
      <c r="AR1138" s="1261"/>
      <c r="AS1138" s="1262"/>
      <c r="AT1138" s="1263"/>
      <c r="AU1138" s="587">
        <f t="shared" si="196"/>
        <v>0</v>
      </c>
      <c r="AW1138" s="1260">
        <v>99</v>
      </c>
      <c r="AX1138" s="1261"/>
      <c r="AY1138" s="1262"/>
      <c r="AZ1138" s="1263"/>
      <c r="BA1138" s="587">
        <f t="shared" si="197"/>
        <v>0</v>
      </c>
    </row>
    <row r="1139" spans="1:53" s="17" customFormat="1" ht="16.75" customHeight="1" outlineLevel="2">
      <c r="A1139" s="1260">
        <v>100</v>
      </c>
      <c r="B1139" s="1261"/>
      <c r="C1139" s="1262"/>
      <c r="D1139" s="1263"/>
      <c r="E1139" s="587">
        <f t="shared" si="189"/>
        <v>0</v>
      </c>
      <c r="G1139" s="1260">
        <v>100</v>
      </c>
      <c r="H1139" s="1261"/>
      <c r="I1139" s="1262"/>
      <c r="J1139" s="1263"/>
      <c r="K1139" s="587">
        <f t="shared" si="190"/>
        <v>0</v>
      </c>
      <c r="M1139" s="1260">
        <v>100</v>
      </c>
      <c r="N1139" s="1261"/>
      <c r="O1139" s="1262"/>
      <c r="P1139" s="1263"/>
      <c r="Q1139" s="587">
        <f t="shared" si="191"/>
        <v>0</v>
      </c>
      <c r="S1139" s="1260">
        <v>100</v>
      </c>
      <c r="T1139" s="1261"/>
      <c r="U1139" s="1262"/>
      <c r="V1139" s="1263"/>
      <c r="W1139" s="587">
        <f t="shared" si="192"/>
        <v>0</v>
      </c>
      <c r="Y1139" s="1260">
        <v>100</v>
      </c>
      <c r="Z1139" s="1261"/>
      <c r="AA1139" s="1262"/>
      <c r="AB1139" s="1263"/>
      <c r="AC1139" s="587">
        <f t="shared" si="193"/>
        <v>0</v>
      </c>
      <c r="AE1139" s="1260">
        <v>100</v>
      </c>
      <c r="AF1139" s="1261"/>
      <c r="AG1139" s="1262"/>
      <c r="AH1139" s="1263"/>
      <c r="AI1139" s="587">
        <f t="shared" si="194"/>
        <v>0</v>
      </c>
      <c r="AK1139" s="1260">
        <v>100</v>
      </c>
      <c r="AL1139" s="1261"/>
      <c r="AM1139" s="1262"/>
      <c r="AN1139" s="1263"/>
      <c r="AO1139" s="587">
        <f t="shared" si="195"/>
        <v>0</v>
      </c>
      <c r="AQ1139" s="1260">
        <v>100</v>
      </c>
      <c r="AR1139" s="1261"/>
      <c r="AS1139" s="1262"/>
      <c r="AT1139" s="1263"/>
      <c r="AU1139" s="587">
        <f t="shared" si="196"/>
        <v>0</v>
      </c>
      <c r="AW1139" s="1260">
        <v>100</v>
      </c>
      <c r="AX1139" s="1261"/>
      <c r="AY1139" s="1262"/>
      <c r="AZ1139" s="1263"/>
      <c r="BA1139" s="587">
        <f t="shared" si="197"/>
        <v>0</v>
      </c>
    </row>
    <row r="1140" spans="1:53" s="17" customFormat="1" ht="16.75" customHeight="1" outlineLevel="2">
      <c r="A1140" s="1260">
        <v>101</v>
      </c>
      <c r="B1140" s="1261"/>
      <c r="C1140" s="1262"/>
      <c r="D1140" s="1263"/>
      <c r="E1140" s="587">
        <f t="shared" si="189"/>
        <v>0</v>
      </c>
      <c r="G1140" s="1260">
        <v>101</v>
      </c>
      <c r="H1140" s="1261"/>
      <c r="I1140" s="1262"/>
      <c r="J1140" s="1263"/>
      <c r="K1140" s="587">
        <f t="shared" si="190"/>
        <v>0</v>
      </c>
      <c r="M1140" s="1260">
        <v>101</v>
      </c>
      <c r="N1140" s="1261"/>
      <c r="O1140" s="1262"/>
      <c r="P1140" s="1263"/>
      <c r="Q1140" s="587">
        <f t="shared" si="191"/>
        <v>0</v>
      </c>
      <c r="S1140" s="1260">
        <v>101</v>
      </c>
      <c r="T1140" s="1261"/>
      <c r="U1140" s="1262"/>
      <c r="V1140" s="1263"/>
      <c r="W1140" s="587">
        <f t="shared" si="192"/>
        <v>0</v>
      </c>
      <c r="Y1140" s="1260">
        <v>101</v>
      </c>
      <c r="Z1140" s="1261"/>
      <c r="AA1140" s="1262"/>
      <c r="AB1140" s="1263"/>
      <c r="AC1140" s="587">
        <f t="shared" si="193"/>
        <v>0</v>
      </c>
      <c r="AE1140" s="1260">
        <v>101</v>
      </c>
      <c r="AF1140" s="1261"/>
      <c r="AG1140" s="1262"/>
      <c r="AH1140" s="1263"/>
      <c r="AI1140" s="587">
        <f t="shared" si="194"/>
        <v>0</v>
      </c>
      <c r="AK1140" s="1260">
        <v>101</v>
      </c>
      <c r="AL1140" s="1261"/>
      <c r="AM1140" s="1262"/>
      <c r="AN1140" s="1263"/>
      <c r="AO1140" s="587">
        <f t="shared" si="195"/>
        <v>0</v>
      </c>
      <c r="AQ1140" s="1260">
        <v>101</v>
      </c>
      <c r="AR1140" s="1261"/>
      <c r="AS1140" s="1262"/>
      <c r="AT1140" s="1263"/>
      <c r="AU1140" s="587">
        <f t="shared" si="196"/>
        <v>0</v>
      </c>
      <c r="AW1140" s="1260">
        <v>101</v>
      </c>
      <c r="AX1140" s="1261"/>
      <c r="AY1140" s="1262"/>
      <c r="AZ1140" s="1263"/>
      <c r="BA1140" s="587">
        <f t="shared" si="197"/>
        <v>0</v>
      </c>
    </row>
    <row r="1141" spans="1:53" s="17" customFormat="1" ht="16.75" customHeight="1" outlineLevel="2">
      <c r="A1141" s="1260">
        <v>102</v>
      </c>
      <c r="B1141" s="1261"/>
      <c r="C1141" s="1262"/>
      <c r="D1141" s="1263"/>
      <c r="E1141" s="587">
        <f t="shared" si="189"/>
        <v>0</v>
      </c>
      <c r="G1141" s="1260">
        <v>102</v>
      </c>
      <c r="H1141" s="1261"/>
      <c r="I1141" s="1262"/>
      <c r="J1141" s="1263"/>
      <c r="K1141" s="587">
        <f t="shared" si="190"/>
        <v>0</v>
      </c>
      <c r="M1141" s="1260">
        <v>102</v>
      </c>
      <c r="N1141" s="1261"/>
      <c r="O1141" s="1262"/>
      <c r="P1141" s="1263"/>
      <c r="Q1141" s="587">
        <f t="shared" si="191"/>
        <v>0</v>
      </c>
      <c r="S1141" s="1260">
        <v>102</v>
      </c>
      <c r="T1141" s="1261"/>
      <c r="U1141" s="1262"/>
      <c r="V1141" s="1263"/>
      <c r="W1141" s="587">
        <f t="shared" si="192"/>
        <v>0</v>
      </c>
      <c r="Y1141" s="1260">
        <v>102</v>
      </c>
      <c r="Z1141" s="1261"/>
      <c r="AA1141" s="1262"/>
      <c r="AB1141" s="1263"/>
      <c r="AC1141" s="587">
        <f t="shared" si="193"/>
        <v>0</v>
      </c>
      <c r="AE1141" s="1260">
        <v>102</v>
      </c>
      <c r="AF1141" s="1261"/>
      <c r="AG1141" s="1262"/>
      <c r="AH1141" s="1263"/>
      <c r="AI1141" s="587">
        <f t="shared" si="194"/>
        <v>0</v>
      </c>
      <c r="AK1141" s="1260">
        <v>102</v>
      </c>
      <c r="AL1141" s="1261"/>
      <c r="AM1141" s="1262"/>
      <c r="AN1141" s="1263"/>
      <c r="AO1141" s="587">
        <f t="shared" si="195"/>
        <v>0</v>
      </c>
      <c r="AQ1141" s="1260">
        <v>102</v>
      </c>
      <c r="AR1141" s="1261"/>
      <c r="AS1141" s="1262"/>
      <c r="AT1141" s="1263"/>
      <c r="AU1141" s="587">
        <f t="shared" si="196"/>
        <v>0</v>
      </c>
      <c r="AW1141" s="1260">
        <v>102</v>
      </c>
      <c r="AX1141" s="1261"/>
      <c r="AY1141" s="1262"/>
      <c r="AZ1141" s="1263"/>
      <c r="BA1141" s="587">
        <f t="shared" si="197"/>
        <v>0</v>
      </c>
    </row>
    <row r="1142" spans="1:53" s="17" customFormat="1" ht="16.75" customHeight="1" outlineLevel="2">
      <c r="A1142" s="1260">
        <v>103</v>
      </c>
      <c r="B1142" s="1261"/>
      <c r="C1142" s="1262"/>
      <c r="D1142" s="1263"/>
      <c r="E1142" s="587">
        <f t="shared" si="189"/>
        <v>0</v>
      </c>
      <c r="G1142" s="1260">
        <v>103</v>
      </c>
      <c r="H1142" s="1261"/>
      <c r="I1142" s="1262"/>
      <c r="J1142" s="1263"/>
      <c r="K1142" s="587">
        <f t="shared" si="190"/>
        <v>0</v>
      </c>
      <c r="M1142" s="1260">
        <v>103</v>
      </c>
      <c r="N1142" s="1261"/>
      <c r="O1142" s="1262"/>
      <c r="P1142" s="1263"/>
      <c r="Q1142" s="587">
        <f t="shared" si="191"/>
        <v>0</v>
      </c>
      <c r="S1142" s="1260">
        <v>103</v>
      </c>
      <c r="T1142" s="1261"/>
      <c r="U1142" s="1262"/>
      <c r="V1142" s="1263"/>
      <c r="W1142" s="587">
        <f t="shared" si="192"/>
        <v>0</v>
      </c>
      <c r="Y1142" s="1260">
        <v>103</v>
      </c>
      <c r="Z1142" s="1261"/>
      <c r="AA1142" s="1262"/>
      <c r="AB1142" s="1263"/>
      <c r="AC1142" s="587">
        <f t="shared" si="193"/>
        <v>0</v>
      </c>
      <c r="AE1142" s="1260">
        <v>103</v>
      </c>
      <c r="AF1142" s="1261"/>
      <c r="AG1142" s="1262"/>
      <c r="AH1142" s="1263"/>
      <c r="AI1142" s="587">
        <f t="shared" si="194"/>
        <v>0</v>
      </c>
      <c r="AK1142" s="1260">
        <v>103</v>
      </c>
      <c r="AL1142" s="1261"/>
      <c r="AM1142" s="1262"/>
      <c r="AN1142" s="1263"/>
      <c r="AO1142" s="587">
        <f t="shared" si="195"/>
        <v>0</v>
      </c>
      <c r="AQ1142" s="1260">
        <v>103</v>
      </c>
      <c r="AR1142" s="1261"/>
      <c r="AS1142" s="1262"/>
      <c r="AT1142" s="1263"/>
      <c r="AU1142" s="587">
        <f t="shared" si="196"/>
        <v>0</v>
      </c>
      <c r="AW1142" s="1260">
        <v>103</v>
      </c>
      <c r="AX1142" s="1261"/>
      <c r="AY1142" s="1262"/>
      <c r="AZ1142" s="1263"/>
      <c r="BA1142" s="587">
        <f t="shared" si="197"/>
        <v>0</v>
      </c>
    </row>
    <row r="1143" spans="1:53" s="17" customFormat="1" ht="16.75" customHeight="1" outlineLevel="2">
      <c r="A1143" s="1260">
        <v>104</v>
      </c>
      <c r="B1143" s="1261"/>
      <c r="C1143" s="1262"/>
      <c r="D1143" s="1263"/>
      <c r="E1143" s="587">
        <f t="shared" si="189"/>
        <v>0</v>
      </c>
      <c r="G1143" s="1260">
        <v>104</v>
      </c>
      <c r="H1143" s="1261"/>
      <c r="I1143" s="1262"/>
      <c r="J1143" s="1263"/>
      <c r="K1143" s="587">
        <f t="shared" si="190"/>
        <v>0</v>
      </c>
      <c r="M1143" s="1260">
        <v>104</v>
      </c>
      <c r="N1143" s="1261"/>
      <c r="O1143" s="1262"/>
      <c r="P1143" s="1263"/>
      <c r="Q1143" s="587">
        <f t="shared" si="191"/>
        <v>0</v>
      </c>
      <c r="S1143" s="1260">
        <v>104</v>
      </c>
      <c r="T1143" s="1261"/>
      <c r="U1143" s="1262"/>
      <c r="V1143" s="1263"/>
      <c r="W1143" s="587">
        <f t="shared" si="192"/>
        <v>0</v>
      </c>
      <c r="Y1143" s="1260">
        <v>104</v>
      </c>
      <c r="Z1143" s="1261"/>
      <c r="AA1143" s="1262"/>
      <c r="AB1143" s="1263"/>
      <c r="AC1143" s="587">
        <f t="shared" si="193"/>
        <v>0</v>
      </c>
      <c r="AE1143" s="1260">
        <v>104</v>
      </c>
      <c r="AF1143" s="1261"/>
      <c r="AG1143" s="1262"/>
      <c r="AH1143" s="1263"/>
      <c r="AI1143" s="587">
        <f t="shared" si="194"/>
        <v>0</v>
      </c>
      <c r="AK1143" s="1260">
        <v>104</v>
      </c>
      <c r="AL1143" s="1261"/>
      <c r="AM1143" s="1262"/>
      <c r="AN1143" s="1263"/>
      <c r="AO1143" s="587">
        <f t="shared" si="195"/>
        <v>0</v>
      </c>
      <c r="AQ1143" s="1260">
        <v>104</v>
      </c>
      <c r="AR1143" s="1261"/>
      <c r="AS1143" s="1262"/>
      <c r="AT1143" s="1263"/>
      <c r="AU1143" s="587">
        <f t="shared" si="196"/>
        <v>0</v>
      </c>
      <c r="AW1143" s="1260">
        <v>104</v>
      </c>
      <c r="AX1143" s="1261"/>
      <c r="AY1143" s="1262"/>
      <c r="AZ1143" s="1263"/>
      <c r="BA1143" s="587">
        <f t="shared" si="197"/>
        <v>0</v>
      </c>
    </row>
    <row r="1144" spans="1:53" s="17" customFormat="1" ht="16.75" customHeight="1" outlineLevel="2">
      <c r="A1144" s="1260">
        <v>105</v>
      </c>
      <c r="B1144" s="1261"/>
      <c r="C1144" s="1262"/>
      <c r="D1144" s="1263"/>
      <c r="E1144" s="587">
        <f t="shared" si="189"/>
        <v>0</v>
      </c>
      <c r="G1144" s="1260">
        <v>105</v>
      </c>
      <c r="H1144" s="1261"/>
      <c r="I1144" s="1262"/>
      <c r="J1144" s="1263"/>
      <c r="K1144" s="587">
        <f t="shared" si="190"/>
        <v>0</v>
      </c>
      <c r="M1144" s="1260">
        <v>105</v>
      </c>
      <c r="N1144" s="1261"/>
      <c r="O1144" s="1262"/>
      <c r="P1144" s="1263"/>
      <c r="Q1144" s="587">
        <f t="shared" si="191"/>
        <v>0</v>
      </c>
      <c r="S1144" s="1260">
        <v>105</v>
      </c>
      <c r="T1144" s="1261"/>
      <c r="U1144" s="1262"/>
      <c r="V1144" s="1263"/>
      <c r="W1144" s="587">
        <f t="shared" si="192"/>
        <v>0</v>
      </c>
      <c r="Y1144" s="1260">
        <v>105</v>
      </c>
      <c r="Z1144" s="1261"/>
      <c r="AA1144" s="1262"/>
      <c r="AB1144" s="1263"/>
      <c r="AC1144" s="587">
        <f t="shared" si="193"/>
        <v>0</v>
      </c>
      <c r="AE1144" s="1260">
        <v>105</v>
      </c>
      <c r="AF1144" s="1261"/>
      <c r="AG1144" s="1262"/>
      <c r="AH1144" s="1263"/>
      <c r="AI1144" s="587">
        <f t="shared" si="194"/>
        <v>0</v>
      </c>
      <c r="AK1144" s="1260">
        <v>105</v>
      </c>
      <c r="AL1144" s="1261"/>
      <c r="AM1144" s="1262"/>
      <c r="AN1144" s="1263"/>
      <c r="AO1144" s="587">
        <f t="shared" si="195"/>
        <v>0</v>
      </c>
      <c r="AQ1144" s="1260">
        <v>105</v>
      </c>
      <c r="AR1144" s="1261"/>
      <c r="AS1144" s="1262"/>
      <c r="AT1144" s="1263"/>
      <c r="AU1144" s="587">
        <f t="shared" si="196"/>
        <v>0</v>
      </c>
      <c r="AW1144" s="1260">
        <v>105</v>
      </c>
      <c r="AX1144" s="1261"/>
      <c r="AY1144" s="1262"/>
      <c r="AZ1144" s="1263"/>
      <c r="BA1144" s="587">
        <f t="shared" si="197"/>
        <v>0</v>
      </c>
    </row>
    <row r="1145" spans="1:53" s="17" customFormat="1" ht="16.75" customHeight="1" outlineLevel="2">
      <c r="A1145" s="1260">
        <v>106</v>
      </c>
      <c r="B1145" s="1261"/>
      <c r="C1145" s="1262"/>
      <c r="D1145" s="1263"/>
      <c r="E1145" s="587">
        <f t="shared" si="189"/>
        <v>0</v>
      </c>
      <c r="G1145" s="1260">
        <v>106</v>
      </c>
      <c r="H1145" s="1261"/>
      <c r="I1145" s="1262"/>
      <c r="J1145" s="1263"/>
      <c r="K1145" s="587">
        <f t="shared" si="190"/>
        <v>0</v>
      </c>
      <c r="M1145" s="1260">
        <v>106</v>
      </c>
      <c r="N1145" s="1261"/>
      <c r="O1145" s="1262"/>
      <c r="P1145" s="1263"/>
      <c r="Q1145" s="587">
        <f t="shared" si="191"/>
        <v>0</v>
      </c>
      <c r="S1145" s="1260">
        <v>106</v>
      </c>
      <c r="T1145" s="1261"/>
      <c r="U1145" s="1262"/>
      <c r="V1145" s="1263"/>
      <c r="W1145" s="587">
        <f t="shared" si="192"/>
        <v>0</v>
      </c>
      <c r="Y1145" s="1260">
        <v>106</v>
      </c>
      <c r="Z1145" s="1261"/>
      <c r="AA1145" s="1262"/>
      <c r="AB1145" s="1263"/>
      <c r="AC1145" s="587">
        <f t="shared" si="193"/>
        <v>0</v>
      </c>
      <c r="AE1145" s="1260">
        <v>106</v>
      </c>
      <c r="AF1145" s="1261"/>
      <c r="AG1145" s="1262"/>
      <c r="AH1145" s="1263"/>
      <c r="AI1145" s="587">
        <f t="shared" si="194"/>
        <v>0</v>
      </c>
      <c r="AK1145" s="1260">
        <v>106</v>
      </c>
      <c r="AL1145" s="1261"/>
      <c r="AM1145" s="1262"/>
      <c r="AN1145" s="1263"/>
      <c r="AO1145" s="587">
        <f t="shared" si="195"/>
        <v>0</v>
      </c>
      <c r="AQ1145" s="1260">
        <v>106</v>
      </c>
      <c r="AR1145" s="1261"/>
      <c r="AS1145" s="1262"/>
      <c r="AT1145" s="1263"/>
      <c r="AU1145" s="587">
        <f t="shared" si="196"/>
        <v>0</v>
      </c>
      <c r="AW1145" s="1260">
        <v>106</v>
      </c>
      <c r="AX1145" s="1261"/>
      <c r="AY1145" s="1262"/>
      <c r="AZ1145" s="1263"/>
      <c r="BA1145" s="587">
        <f t="shared" si="197"/>
        <v>0</v>
      </c>
    </row>
    <row r="1146" spans="1:53" s="17" customFormat="1" ht="16.75" customHeight="1" outlineLevel="2">
      <c r="A1146" s="1260">
        <v>107</v>
      </c>
      <c r="B1146" s="1261"/>
      <c r="C1146" s="1262"/>
      <c r="D1146" s="1263"/>
      <c r="E1146" s="587">
        <f t="shared" si="189"/>
        <v>0</v>
      </c>
      <c r="G1146" s="1260">
        <v>107</v>
      </c>
      <c r="H1146" s="1261"/>
      <c r="I1146" s="1262"/>
      <c r="J1146" s="1263"/>
      <c r="K1146" s="587">
        <f t="shared" si="190"/>
        <v>0</v>
      </c>
      <c r="M1146" s="1260">
        <v>107</v>
      </c>
      <c r="N1146" s="1261"/>
      <c r="O1146" s="1262"/>
      <c r="P1146" s="1263"/>
      <c r="Q1146" s="587">
        <f t="shared" si="191"/>
        <v>0</v>
      </c>
      <c r="S1146" s="1260">
        <v>107</v>
      </c>
      <c r="T1146" s="1261"/>
      <c r="U1146" s="1262"/>
      <c r="V1146" s="1263"/>
      <c r="W1146" s="587">
        <f t="shared" si="192"/>
        <v>0</v>
      </c>
      <c r="Y1146" s="1260">
        <v>107</v>
      </c>
      <c r="Z1146" s="1261"/>
      <c r="AA1146" s="1262"/>
      <c r="AB1146" s="1263"/>
      <c r="AC1146" s="587">
        <f t="shared" si="193"/>
        <v>0</v>
      </c>
      <c r="AE1146" s="1260">
        <v>107</v>
      </c>
      <c r="AF1146" s="1261"/>
      <c r="AG1146" s="1262"/>
      <c r="AH1146" s="1263"/>
      <c r="AI1146" s="587">
        <f t="shared" si="194"/>
        <v>0</v>
      </c>
      <c r="AK1146" s="1260">
        <v>107</v>
      </c>
      <c r="AL1146" s="1261"/>
      <c r="AM1146" s="1262"/>
      <c r="AN1146" s="1263"/>
      <c r="AO1146" s="587">
        <f t="shared" si="195"/>
        <v>0</v>
      </c>
      <c r="AQ1146" s="1260">
        <v>107</v>
      </c>
      <c r="AR1146" s="1261"/>
      <c r="AS1146" s="1262"/>
      <c r="AT1146" s="1263"/>
      <c r="AU1146" s="587">
        <f t="shared" si="196"/>
        <v>0</v>
      </c>
      <c r="AW1146" s="1260">
        <v>107</v>
      </c>
      <c r="AX1146" s="1261"/>
      <c r="AY1146" s="1262"/>
      <c r="AZ1146" s="1263"/>
      <c r="BA1146" s="587">
        <f t="shared" si="197"/>
        <v>0</v>
      </c>
    </row>
    <row r="1147" spans="1:53" s="17" customFormat="1" ht="16.75" customHeight="1" outlineLevel="2">
      <c r="A1147" s="1260">
        <v>108</v>
      </c>
      <c r="B1147" s="1261"/>
      <c r="C1147" s="1262"/>
      <c r="D1147" s="1263"/>
      <c r="E1147" s="587">
        <f t="shared" si="189"/>
        <v>0</v>
      </c>
      <c r="G1147" s="1260">
        <v>108</v>
      </c>
      <c r="H1147" s="1261"/>
      <c r="I1147" s="1262"/>
      <c r="J1147" s="1263"/>
      <c r="K1147" s="587">
        <f t="shared" si="190"/>
        <v>0</v>
      </c>
      <c r="M1147" s="1260">
        <v>108</v>
      </c>
      <c r="N1147" s="1261"/>
      <c r="O1147" s="1262"/>
      <c r="P1147" s="1263"/>
      <c r="Q1147" s="587">
        <f t="shared" si="191"/>
        <v>0</v>
      </c>
      <c r="S1147" s="1260">
        <v>108</v>
      </c>
      <c r="T1147" s="1261"/>
      <c r="U1147" s="1262"/>
      <c r="V1147" s="1263"/>
      <c r="W1147" s="587">
        <f t="shared" si="192"/>
        <v>0</v>
      </c>
      <c r="Y1147" s="1260">
        <v>108</v>
      </c>
      <c r="Z1147" s="1261"/>
      <c r="AA1147" s="1262"/>
      <c r="AB1147" s="1263"/>
      <c r="AC1147" s="587">
        <f t="shared" si="193"/>
        <v>0</v>
      </c>
      <c r="AE1147" s="1260">
        <v>108</v>
      </c>
      <c r="AF1147" s="1261"/>
      <c r="AG1147" s="1262"/>
      <c r="AH1147" s="1263"/>
      <c r="AI1147" s="587">
        <f t="shared" si="194"/>
        <v>0</v>
      </c>
      <c r="AK1147" s="1260">
        <v>108</v>
      </c>
      <c r="AL1147" s="1261"/>
      <c r="AM1147" s="1262"/>
      <c r="AN1147" s="1263"/>
      <c r="AO1147" s="587">
        <f t="shared" si="195"/>
        <v>0</v>
      </c>
      <c r="AQ1147" s="1260">
        <v>108</v>
      </c>
      <c r="AR1147" s="1261"/>
      <c r="AS1147" s="1262"/>
      <c r="AT1147" s="1263"/>
      <c r="AU1147" s="587">
        <f t="shared" si="196"/>
        <v>0</v>
      </c>
      <c r="AW1147" s="1260">
        <v>108</v>
      </c>
      <c r="AX1147" s="1261"/>
      <c r="AY1147" s="1262"/>
      <c r="AZ1147" s="1263"/>
      <c r="BA1147" s="587">
        <f t="shared" si="197"/>
        <v>0</v>
      </c>
    </row>
    <row r="1148" spans="1:53" s="17" customFormat="1" ht="16.75" customHeight="1" outlineLevel="2">
      <c r="A1148" s="1260">
        <v>109</v>
      </c>
      <c r="B1148" s="1261"/>
      <c r="C1148" s="1262"/>
      <c r="D1148" s="1263"/>
      <c r="E1148" s="587">
        <f t="shared" si="189"/>
        <v>0</v>
      </c>
      <c r="G1148" s="1260">
        <v>109</v>
      </c>
      <c r="H1148" s="1261"/>
      <c r="I1148" s="1262"/>
      <c r="J1148" s="1263"/>
      <c r="K1148" s="587">
        <f t="shared" si="190"/>
        <v>0</v>
      </c>
      <c r="M1148" s="1260">
        <v>109</v>
      </c>
      <c r="N1148" s="1261"/>
      <c r="O1148" s="1262"/>
      <c r="P1148" s="1263"/>
      <c r="Q1148" s="587">
        <f t="shared" si="191"/>
        <v>0</v>
      </c>
      <c r="S1148" s="1260">
        <v>109</v>
      </c>
      <c r="T1148" s="1261"/>
      <c r="U1148" s="1262"/>
      <c r="V1148" s="1263"/>
      <c r="W1148" s="587">
        <f t="shared" si="192"/>
        <v>0</v>
      </c>
      <c r="Y1148" s="1260">
        <v>109</v>
      </c>
      <c r="Z1148" s="1261"/>
      <c r="AA1148" s="1262"/>
      <c r="AB1148" s="1263"/>
      <c r="AC1148" s="587">
        <f t="shared" si="193"/>
        <v>0</v>
      </c>
      <c r="AE1148" s="1260">
        <v>109</v>
      </c>
      <c r="AF1148" s="1261"/>
      <c r="AG1148" s="1262"/>
      <c r="AH1148" s="1263"/>
      <c r="AI1148" s="587">
        <f t="shared" si="194"/>
        <v>0</v>
      </c>
      <c r="AK1148" s="1260">
        <v>109</v>
      </c>
      <c r="AL1148" s="1261"/>
      <c r="AM1148" s="1262"/>
      <c r="AN1148" s="1263"/>
      <c r="AO1148" s="587">
        <f t="shared" si="195"/>
        <v>0</v>
      </c>
      <c r="AQ1148" s="1260">
        <v>109</v>
      </c>
      <c r="AR1148" s="1261"/>
      <c r="AS1148" s="1262"/>
      <c r="AT1148" s="1263"/>
      <c r="AU1148" s="587">
        <f t="shared" si="196"/>
        <v>0</v>
      </c>
      <c r="AW1148" s="1260">
        <v>109</v>
      </c>
      <c r="AX1148" s="1261"/>
      <c r="AY1148" s="1262"/>
      <c r="AZ1148" s="1263"/>
      <c r="BA1148" s="587">
        <f t="shared" si="197"/>
        <v>0</v>
      </c>
    </row>
    <row r="1149" spans="1:53" s="17" customFormat="1" ht="16.75" customHeight="1" outlineLevel="2">
      <c r="A1149" s="1260">
        <v>110</v>
      </c>
      <c r="B1149" s="1261"/>
      <c r="C1149" s="1262"/>
      <c r="D1149" s="1263"/>
      <c r="E1149" s="587">
        <f t="shared" si="189"/>
        <v>0</v>
      </c>
      <c r="G1149" s="1260">
        <v>110</v>
      </c>
      <c r="H1149" s="1261"/>
      <c r="I1149" s="1262"/>
      <c r="J1149" s="1263"/>
      <c r="K1149" s="587">
        <f t="shared" si="190"/>
        <v>0</v>
      </c>
      <c r="M1149" s="1260">
        <v>110</v>
      </c>
      <c r="N1149" s="1261"/>
      <c r="O1149" s="1262"/>
      <c r="P1149" s="1263"/>
      <c r="Q1149" s="587">
        <f t="shared" si="191"/>
        <v>0</v>
      </c>
      <c r="S1149" s="1260">
        <v>110</v>
      </c>
      <c r="T1149" s="1261"/>
      <c r="U1149" s="1262"/>
      <c r="V1149" s="1263"/>
      <c r="W1149" s="587">
        <f t="shared" si="192"/>
        <v>0</v>
      </c>
      <c r="Y1149" s="1260">
        <v>110</v>
      </c>
      <c r="Z1149" s="1261"/>
      <c r="AA1149" s="1262"/>
      <c r="AB1149" s="1263"/>
      <c r="AC1149" s="587">
        <f t="shared" si="193"/>
        <v>0</v>
      </c>
      <c r="AE1149" s="1260">
        <v>110</v>
      </c>
      <c r="AF1149" s="1261"/>
      <c r="AG1149" s="1262"/>
      <c r="AH1149" s="1263"/>
      <c r="AI1149" s="587">
        <f t="shared" si="194"/>
        <v>0</v>
      </c>
      <c r="AK1149" s="1260">
        <v>110</v>
      </c>
      <c r="AL1149" s="1261"/>
      <c r="AM1149" s="1262"/>
      <c r="AN1149" s="1263"/>
      <c r="AO1149" s="587">
        <f t="shared" si="195"/>
        <v>0</v>
      </c>
      <c r="AQ1149" s="1260">
        <v>110</v>
      </c>
      <c r="AR1149" s="1261"/>
      <c r="AS1149" s="1262"/>
      <c r="AT1149" s="1263"/>
      <c r="AU1149" s="587">
        <f t="shared" si="196"/>
        <v>0</v>
      </c>
      <c r="AW1149" s="1260">
        <v>110</v>
      </c>
      <c r="AX1149" s="1261"/>
      <c r="AY1149" s="1262"/>
      <c r="AZ1149" s="1263"/>
      <c r="BA1149" s="587">
        <f t="shared" si="197"/>
        <v>0</v>
      </c>
    </row>
    <row r="1150" spans="1:53" s="17" customFormat="1" ht="16.75" customHeight="1" outlineLevel="2">
      <c r="A1150" s="1260">
        <v>111</v>
      </c>
      <c r="B1150" s="1261"/>
      <c r="C1150" s="1262"/>
      <c r="D1150" s="1263"/>
      <c r="E1150" s="587">
        <f t="shared" si="189"/>
        <v>0</v>
      </c>
      <c r="G1150" s="1260">
        <v>111</v>
      </c>
      <c r="H1150" s="1261"/>
      <c r="I1150" s="1262"/>
      <c r="J1150" s="1263"/>
      <c r="K1150" s="587">
        <f t="shared" si="190"/>
        <v>0</v>
      </c>
      <c r="M1150" s="1260">
        <v>111</v>
      </c>
      <c r="N1150" s="1261"/>
      <c r="O1150" s="1262"/>
      <c r="P1150" s="1263"/>
      <c r="Q1150" s="587">
        <f t="shared" si="191"/>
        <v>0</v>
      </c>
      <c r="S1150" s="1260">
        <v>111</v>
      </c>
      <c r="T1150" s="1261"/>
      <c r="U1150" s="1262"/>
      <c r="V1150" s="1263"/>
      <c r="W1150" s="587">
        <f t="shared" si="192"/>
        <v>0</v>
      </c>
      <c r="Y1150" s="1260">
        <v>111</v>
      </c>
      <c r="Z1150" s="1261"/>
      <c r="AA1150" s="1262"/>
      <c r="AB1150" s="1263"/>
      <c r="AC1150" s="587">
        <f t="shared" si="193"/>
        <v>0</v>
      </c>
      <c r="AE1150" s="1260">
        <v>111</v>
      </c>
      <c r="AF1150" s="1261"/>
      <c r="AG1150" s="1262"/>
      <c r="AH1150" s="1263"/>
      <c r="AI1150" s="587">
        <f t="shared" si="194"/>
        <v>0</v>
      </c>
      <c r="AK1150" s="1260">
        <v>111</v>
      </c>
      <c r="AL1150" s="1261"/>
      <c r="AM1150" s="1262"/>
      <c r="AN1150" s="1263"/>
      <c r="AO1150" s="587">
        <f t="shared" si="195"/>
        <v>0</v>
      </c>
      <c r="AQ1150" s="1260">
        <v>111</v>
      </c>
      <c r="AR1150" s="1261"/>
      <c r="AS1150" s="1262"/>
      <c r="AT1150" s="1263"/>
      <c r="AU1150" s="587">
        <f t="shared" si="196"/>
        <v>0</v>
      </c>
      <c r="AW1150" s="1260">
        <v>111</v>
      </c>
      <c r="AX1150" s="1261"/>
      <c r="AY1150" s="1262"/>
      <c r="AZ1150" s="1263"/>
      <c r="BA1150" s="587">
        <f t="shared" si="197"/>
        <v>0</v>
      </c>
    </row>
    <row r="1151" spans="1:53" s="17" customFormat="1" ht="16.75" customHeight="1" outlineLevel="2">
      <c r="A1151" s="1260">
        <v>112</v>
      </c>
      <c r="B1151" s="1261"/>
      <c r="C1151" s="1262"/>
      <c r="D1151" s="1263"/>
      <c r="E1151" s="587">
        <f>IF(AND(C1151&gt;=D$1033,C1151&lt;=D$1032),1,0)</f>
        <v>0</v>
      </c>
      <c r="G1151" s="1260">
        <v>112</v>
      </c>
      <c r="H1151" s="1261"/>
      <c r="I1151" s="1262"/>
      <c r="J1151" s="1263"/>
      <c r="K1151" s="587">
        <f>IF(AND(I1151&gt;=J$1033,I1151&lt;=J$1032),1,0)</f>
        <v>0</v>
      </c>
      <c r="M1151" s="1260">
        <v>112</v>
      </c>
      <c r="N1151" s="1261"/>
      <c r="O1151" s="1262"/>
      <c r="P1151" s="1263"/>
      <c r="Q1151" s="587">
        <f>IF(AND(O1151&gt;=P$1033,O1151&lt;=P$1032),1,0)</f>
        <v>0</v>
      </c>
      <c r="S1151" s="1260">
        <v>112</v>
      </c>
      <c r="T1151" s="1261"/>
      <c r="U1151" s="1262"/>
      <c r="V1151" s="1263"/>
      <c r="W1151" s="587">
        <f>IF(AND(U1151&gt;=V$1033,U1151&lt;=V$1032),1,0)</f>
        <v>0</v>
      </c>
      <c r="Y1151" s="1260">
        <v>112</v>
      </c>
      <c r="Z1151" s="1261"/>
      <c r="AA1151" s="1262"/>
      <c r="AB1151" s="1263"/>
      <c r="AC1151" s="587">
        <f>IF(AND(AA1151&gt;=AB$1033,AA1151&lt;=AB$1032),1,0)</f>
        <v>0</v>
      </c>
      <c r="AE1151" s="1260">
        <v>112</v>
      </c>
      <c r="AF1151" s="1261"/>
      <c r="AG1151" s="1262"/>
      <c r="AH1151" s="1263"/>
      <c r="AI1151" s="587">
        <f>IF(AND(AG1151&gt;=AH$1033,AG1151&lt;=AH$1032),1,0)</f>
        <v>0</v>
      </c>
      <c r="AK1151" s="1260">
        <v>112</v>
      </c>
      <c r="AL1151" s="1261"/>
      <c r="AM1151" s="1262"/>
      <c r="AN1151" s="1263"/>
      <c r="AO1151" s="587">
        <f>IF(AND(AM1151&gt;=AN$1033,AM1151&lt;=AN$1032),1,0)</f>
        <v>0</v>
      </c>
      <c r="AQ1151" s="1260">
        <v>112</v>
      </c>
      <c r="AR1151" s="1261"/>
      <c r="AS1151" s="1262"/>
      <c r="AT1151" s="1263"/>
      <c r="AU1151" s="587">
        <f>IF(AND(AS1151&gt;=AT$1033,AS1151&lt;=AT$1032),1,0)</f>
        <v>0</v>
      </c>
      <c r="AW1151" s="1260">
        <v>112</v>
      </c>
      <c r="AX1151" s="1261"/>
      <c r="AY1151" s="1262"/>
      <c r="AZ1151" s="1263"/>
      <c r="BA1151" s="587">
        <f>IF(AND(AY1151&gt;=AZ$1033,AY1151&lt;=AZ$1032),1,0)</f>
        <v>0</v>
      </c>
    </row>
    <row r="1152" spans="1:53" s="17" customFormat="1" ht="16.75" customHeight="1" outlineLevel="2">
      <c r="A1152" s="1260">
        <v>113</v>
      </c>
      <c r="B1152" s="1261"/>
      <c r="C1152" s="1262"/>
      <c r="D1152" s="1263"/>
      <c r="E1152" s="587">
        <f t="shared" ref="E1152:E1169" si="198">IF(AND(C1152&gt;=D$1033,C1152&lt;=D$1032),1,0)</f>
        <v>0</v>
      </c>
      <c r="G1152" s="1260">
        <v>113</v>
      </c>
      <c r="H1152" s="1261"/>
      <c r="I1152" s="1262"/>
      <c r="J1152" s="1263"/>
      <c r="K1152" s="587">
        <f t="shared" ref="K1152:K1169" si="199">IF(AND(I1152&gt;=J$1033,I1152&lt;=J$1032),1,0)</f>
        <v>0</v>
      </c>
      <c r="M1152" s="1260">
        <v>113</v>
      </c>
      <c r="N1152" s="1261"/>
      <c r="O1152" s="1262"/>
      <c r="P1152" s="1263"/>
      <c r="Q1152" s="587">
        <f t="shared" ref="Q1152:Q1169" si="200">IF(AND(O1152&gt;=P$1033,O1152&lt;=P$1032),1,0)</f>
        <v>0</v>
      </c>
      <c r="S1152" s="1260">
        <v>113</v>
      </c>
      <c r="T1152" s="1261"/>
      <c r="U1152" s="1262"/>
      <c r="V1152" s="1263"/>
      <c r="W1152" s="587">
        <f t="shared" ref="W1152:W1169" si="201">IF(AND(U1152&gt;=V$1033,U1152&lt;=V$1032),1,0)</f>
        <v>0</v>
      </c>
      <c r="Y1152" s="1260">
        <v>113</v>
      </c>
      <c r="Z1152" s="1261"/>
      <c r="AA1152" s="1262"/>
      <c r="AB1152" s="1263"/>
      <c r="AC1152" s="587">
        <f t="shared" ref="AC1152:AC1169" si="202">IF(AND(AA1152&gt;=AB$1033,AA1152&lt;=AB$1032),1,0)</f>
        <v>0</v>
      </c>
      <c r="AE1152" s="1260">
        <v>113</v>
      </c>
      <c r="AF1152" s="1261"/>
      <c r="AG1152" s="1262"/>
      <c r="AH1152" s="1263"/>
      <c r="AI1152" s="587">
        <f t="shared" ref="AI1152:AI1169" si="203">IF(AND(AG1152&gt;=AH$1033,AG1152&lt;=AH$1032),1,0)</f>
        <v>0</v>
      </c>
      <c r="AK1152" s="1260">
        <v>113</v>
      </c>
      <c r="AL1152" s="1261"/>
      <c r="AM1152" s="1262"/>
      <c r="AN1152" s="1263"/>
      <c r="AO1152" s="587">
        <f t="shared" ref="AO1152:AO1169" si="204">IF(AND(AM1152&gt;=AN$1033,AM1152&lt;=AN$1032),1,0)</f>
        <v>0</v>
      </c>
      <c r="AQ1152" s="1260">
        <v>113</v>
      </c>
      <c r="AR1152" s="1261"/>
      <c r="AS1152" s="1262"/>
      <c r="AT1152" s="1263"/>
      <c r="AU1152" s="587">
        <f t="shared" ref="AU1152:AU1169" si="205">IF(AND(AS1152&gt;=AT$1033,AS1152&lt;=AT$1032),1,0)</f>
        <v>0</v>
      </c>
      <c r="AW1152" s="1260">
        <v>113</v>
      </c>
      <c r="AX1152" s="1261"/>
      <c r="AY1152" s="1262"/>
      <c r="AZ1152" s="1263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60">
        <v>114</v>
      </c>
      <c r="B1153" s="1261"/>
      <c r="C1153" s="1262"/>
      <c r="D1153" s="1263"/>
      <c r="E1153" s="587">
        <f t="shared" si="198"/>
        <v>0</v>
      </c>
      <c r="G1153" s="1260">
        <v>114</v>
      </c>
      <c r="H1153" s="1261"/>
      <c r="I1153" s="1262"/>
      <c r="J1153" s="1263"/>
      <c r="K1153" s="587">
        <f t="shared" si="199"/>
        <v>0</v>
      </c>
      <c r="M1153" s="1260">
        <v>114</v>
      </c>
      <c r="N1153" s="1261"/>
      <c r="O1153" s="1262"/>
      <c r="P1153" s="1263"/>
      <c r="Q1153" s="587">
        <f t="shared" si="200"/>
        <v>0</v>
      </c>
      <c r="S1153" s="1260">
        <v>114</v>
      </c>
      <c r="T1153" s="1261"/>
      <c r="U1153" s="1262"/>
      <c r="V1153" s="1263"/>
      <c r="W1153" s="587">
        <f t="shared" si="201"/>
        <v>0</v>
      </c>
      <c r="Y1153" s="1260">
        <v>114</v>
      </c>
      <c r="Z1153" s="1261"/>
      <c r="AA1153" s="1262"/>
      <c r="AB1153" s="1263"/>
      <c r="AC1153" s="587">
        <f t="shared" si="202"/>
        <v>0</v>
      </c>
      <c r="AE1153" s="1260">
        <v>114</v>
      </c>
      <c r="AF1153" s="1261"/>
      <c r="AG1153" s="1262"/>
      <c r="AH1153" s="1263"/>
      <c r="AI1153" s="587">
        <f t="shared" si="203"/>
        <v>0</v>
      </c>
      <c r="AK1153" s="1260">
        <v>114</v>
      </c>
      <c r="AL1153" s="1261"/>
      <c r="AM1153" s="1262"/>
      <c r="AN1153" s="1263"/>
      <c r="AO1153" s="587">
        <f t="shared" si="204"/>
        <v>0</v>
      </c>
      <c r="AQ1153" s="1260">
        <v>114</v>
      </c>
      <c r="AR1153" s="1261"/>
      <c r="AS1153" s="1262"/>
      <c r="AT1153" s="1263"/>
      <c r="AU1153" s="587">
        <f t="shared" si="205"/>
        <v>0</v>
      </c>
      <c r="AW1153" s="1260">
        <v>114</v>
      </c>
      <c r="AX1153" s="1261"/>
      <c r="AY1153" s="1262"/>
      <c r="AZ1153" s="1263"/>
      <c r="BA1153" s="587">
        <f t="shared" si="206"/>
        <v>0</v>
      </c>
    </row>
    <row r="1154" spans="1:53" s="17" customFormat="1" ht="16.75" customHeight="1" outlineLevel="2">
      <c r="A1154" s="1260">
        <v>115</v>
      </c>
      <c r="B1154" s="1261"/>
      <c r="C1154" s="1262"/>
      <c r="D1154" s="1263"/>
      <c r="E1154" s="587">
        <f t="shared" si="198"/>
        <v>0</v>
      </c>
      <c r="G1154" s="1260">
        <v>115</v>
      </c>
      <c r="H1154" s="1261"/>
      <c r="I1154" s="1262"/>
      <c r="J1154" s="1263"/>
      <c r="K1154" s="587">
        <f t="shared" si="199"/>
        <v>0</v>
      </c>
      <c r="M1154" s="1260">
        <v>115</v>
      </c>
      <c r="N1154" s="1261"/>
      <c r="O1154" s="1262"/>
      <c r="P1154" s="1263"/>
      <c r="Q1154" s="587">
        <f t="shared" si="200"/>
        <v>0</v>
      </c>
      <c r="S1154" s="1260">
        <v>115</v>
      </c>
      <c r="T1154" s="1261"/>
      <c r="U1154" s="1262"/>
      <c r="V1154" s="1263"/>
      <c r="W1154" s="587">
        <f t="shared" si="201"/>
        <v>0</v>
      </c>
      <c r="Y1154" s="1260">
        <v>115</v>
      </c>
      <c r="Z1154" s="1261"/>
      <c r="AA1154" s="1262"/>
      <c r="AB1154" s="1263"/>
      <c r="AC1154" s="587">
        <f t="shared" si="202"/>
        <v>0</v>
      </c>
      <c r="AE1154" s="1260">
        <v>115</v>
      </c>
      <c r="AF1154" s="1261"/>
      <c r="AG1154" s="1262"/>
      <c r="AH1154" s="1263"/>
      <c r="AI1154" s="587">
        <f t="shared" si="203"/>
        <v>0</v>
      </c>
      <c r="AK1154" s="1260">
        <v>115</v>
      </c>
      <c r="AL1154" s="1261"/>
      <c r="AM1154" s="1262"/>
      <c r="AN1154" s="1263"/>
      <c r="AO1154" s="587">
        <f t="shared" si="204"/>
        <v>0</v>
      </c>
      <c r="AQ1154" s="1260">
        <v>115</v>
      </c>
      <c r="AR1154" s="1261"/>
      <c r="AS1154" s="1262"/>
      <c r="AT1154" s="1263"/>
      <c r="AU1154" s="587">
        <f t="shared" si="205"/>
        <v>0</v>
      </c>
      <c r="AW1154" s="1260">
        <v>115</v>
      </c>
      <c r="AX1154" s="1261"/>
      <c r="AY1154" s="1262"/>
      <c r="AZ1154" s="1263"/>
      <c r="BA1154" s="587">
        <f t="shared" si="206"/>
        <v>0</v>
      </c>
    </row>
    <row r="1155" spans="1:53" s="17" customFormat="1" ht="16.75" customHeight="1" outlineLevel="2">
      <c r="A1155" s="1260">
        <v>116</v>
      </c>
      <c r="B1155" s="1261"/>
      <c r="C1155" s="1262"/>
      <c r="D1155" s="1263"/>
      <c r="E1155" s="587">
        <f t="shared" si="198"/>
        <v>0</v>
      </c>
      <c r="G1155" s="1260">
        <v>116</v>
      </c>
      <c r="H1155" s="1261"/>
      <c r="I1155" s="1262"/>
      <c r="J1155" s="1263"/>
      <c r="K1155" s="587">
        <f t="shared" si="199"/>
        <v>0</v>
      </c>
      <c r="M1155" s="1260">
        <v>116</v>
      </c>
      <c r="N1155" s="1261"/>
      <c r="O1155" s="1262"/>
      <c r="P1155" s="1263"/>
      <c r="Q1155" s="587">
        <f t="shared" si="200"/>
        <v>0</v>
      </c>
      <c r="S1155" s="1260">
        <v>116</v>
      </c>
      <c r="T1155" s="1261"/>
      <c r="U1155" s="1262"/>
      <c r="V1155" s="1263"/>
      <c r="W1155" s="587">
        <f t="shared" si="201"/>
        <v>0</v>
      </c>
      <c r="Y1155" s="1260">
        <v>116</v>
      </c>
      <c r="Z1155" s="1261"/>
      <c r="AA1155" s="1262"/>
      <c r="AB1155" s="1263"/>
      <c r="AC1155" s="587">
        <f t="shared" si="202"/>
        <v>0</v>
      </c>
      <c r="AE1155" s="1260">
        <v>116</v>
      </c>
      <c r="AF1155" s="1261"/>
      <c r="AG1155" s="1262"/>
      <c r="AH1155" s="1263"/>
      <c r="AI1155" s="587">
        <f t="shared" si="203"/>
        <v>0</v>
      </c>
      <c r="AK1155" s="1260">
        <v>116</v>
      </c>
      <c r="AL1155" s="1261"/>
      <c r="AM1155" s="1262"/>
      <c r="AN1155" s="1263"/>
      <c r="AO1155" s="587">
        <f t="shared" si="204"/>
        <v>0</v>
      </c>
      <c r="AQ1155" s="1260">
        <v>116</v>
      </c>
      <c r="AR1155" s="1261"/>
      <c r="AS1155" s="1262"/>
      <c r="AT1155" s="1263"/>
      <c r="AU1155" s="587">
        <f t="shared" si="205"/>
        <v>0</v>
      </c>
      <c r="AW1155" s="1260">
        <v>116</v>
      </c>
      <c r="AX1155" s="1261"/>
      <c r="AY1155" s="1262"/>
      <c r="AZ1155" s="1263"/>
      <c r="BA1155" s="587">
        <f t="shared" si="206"/>
        <v>0</v>
      </c>
    </row>
    <row r="1156" spans="1:53" s="17" customFormat="1" ht="16.75" customHeight="1" outlineLevel="2">
      <c r="A1156" s="1260">
        <v>117</v>
      </c>
      <c r="B1156" s="1261"/>
      <c r="C1156" s="1262"/>
      <c r="D1156" s="1263"/>
      <c r="E1156" s="587">
        <f t="shared" si="198"/>
        <v>0</v>
      </c>
      <c r="G1156" s="1260">
        <v>117</v>
      </c>
      <c r="H1156" s="1261"/>
      <c r="I1156" s="1262"/>
      <c r="J1156" s="1263"/>
      <c r="K1156" s="587">
        <f t="shared" si="199"/>
        <v>0</v>
      </c>
      <c r="M1156" s="1260">
        <v>117</v>
      </c>
      <c r="N1156" s="1261"/>
      <c r="O1156" s="1262"/>
      <c r="P1156" s="1263"/>
      <c r="Q1156" s="587">
        <f t="shared" si="200"/>
        <v>0</v>
      </c>
      <c r="S1156" s="1260">
        <v>117</v>
      </c>
      <c r="T1156" s="1261"/>
      <c r="U1156" s="1262"/>
      <c r="V1156" s="1263"/>
      <c r="W1156" s="587">
        <f t="shared" si="201"/>
        <v>0</v>
      </c>
      <c r="Y1156" s="1260">
        <v>117</v>
      </c>
      <c r="Z1156" s="1261"/>
      <c r="AA1156" s="1262"/>
      <c r="AB1156" s="1263"/>
      <c r="AC1156" s="587">
        <f t="shared" si="202"/>
        <v>0</v>
      </c>
      <c r="AE1156" s="1260">
        <v>117</v>
      </c>
      <c r="AF1156" s="1261"/>
      <c r="AG1156" s="1262"/>
      <c r="AH1156" s="1263"/>
      <c r="AI1156" s="587">
        <f t="shared" si="203"/>
        <v>0</v>
      </c>
      <c r="AK1156" s="1260">
        <v>117</v>
      </c>
      <c r="AL1156" s="1261"/>
      <c r="AM1156" s="1262"/>
      <c r="AN1156" s="1263"/>
      <c r="AO1156" s="587">
        <f t="shared" si="204"/>
        <v>0</v>
      </c>
      <c r="AQ1156" s="1260">
        <v>117</v>
      </c>
      <c r="AR1156" s="1261"/>
      <c r="AS1156" s="1262"/>
      <c r="AT1156" s="1263"/>
      <c r="AU1156" s="587">
        <f t="shared" si="205"/>
        <v>0</v>
      </c>
      <c r="AW1156" s="1260">
        <v>117</v>
      </c>
      <c r="AX1156" s="1261"/>
      <c r="AY1156" s="1262"/>
      <c r="AZ1156" s="1263"/>
      <c r="BA1156" s="587">
        <f t="shared" si="206"/>
        <v>0</v>
      </c>
    </row>
    <row r="1157" spans="1:53" s="17" customFormat="1" ht="16.75" customHeight="1" outlineLevel="2">
      <c r="A1157" s="1260">
        <v>118</v>
      </c>
      <c r="B1157" s="1261"/>
      <c r="C1157" s="1262"/>
      <c r="D1157" s="1263"/>
      <c r="E1157" s="587">
        <f t="shared" si="198"/>
        <v>0</v>
      </c>
      <c r="G1157" s="1260">
        <v>118</v>
      </c>
      <c r="H1157" s="1261"/>
      <c r="I1157" s="1262"/>
      <c r="J1157" s="1263"/>
      <c r="K1157" s="587">
        <f t="shared" si="199"/>
        <v>0</v>
      </c>
      <c r="M1157" s="1260">
        <v>118</v>
      </c>
      <c r="N1157" s="1261"/>
      <c r="O1157" s="1262"/>
      <c r="P1157" s="1263"/>
      <c r="Q1157" s="587">
        <f t="shared" si="200"/>
        <v>0</v>
      </c>
      <c r="S1157" s="1260">
        <v>118</v>
      </c>
      <c r="T1157" s="1261"/>
      <c r="U1157" s="1262"/>
      <c r="V1157" s="1263"/>
      <c r="W1157" s="587">
        <f t="shared" si="201"/>
        <v>0</v>
      </c>
      <c r="Y1157" s="1260">
        <v>118</v>
      </c>
      <c r="Z1157" s="1261"/>
      <c r="AA1157" s="1262"/>
      <c r="AB1157" s="1263"/>
      <c r="AC1157" s="587">
        <f t="shared" si="202"/>
        <v>0</v>
      </c>
      <c r="AE1157" s="1260">
        <v>118</v>
      </c>
      <c r="AF1157" s="1261"/>
      <c r="AG1157" s="1262"/>
      <c r="AH1157" s="1263"/>
      <c r="AI1157" s="587">
        <f t="shared" si="203"/>
        <v>0</v>
      </c>
      <c r="AK1157" s="1260">
        <v>118</v>
      </c>
      <c r="AL1157" s="1261"/>
      <c r="AM1157" s="1262"/>
      <c r="AN1157" s="1263"/>
      <c r="AO1157" s="587">
        <f t="shared" si="204"/>
        <v>0</v>
      </c>
      <c r="AQ1157" s="1260">
        <v>118</v>
      </c>
      <c r="AR1157" s="1261"/>
      <c r="AS1157" s="1262"/>
      <c r="AT1157" s="1263"/>
      <c r="AU1157" s="587">
        <f t="shared" si="205"/>
        <v>0</v>
      </c>
      <c r="AW1157" s="1260">
        <v>118</v>
      </c>
      <c r="AX1157" s="1261"/>
      <c r="AY1157" s="1262"/>
      <c r="AZ1157" s="1263"/>
      <c r="BA1157" s="587">
        <f t="shared" si="206"/>
        <v>0</v>
      </c>
    </row>
    <row r="1158" spans="1:53" s="17" customFormat="1" ht="16.75" customHeight="1" outlineLevel="2">
      <c r="A1158" s="1260">
        <v>119</v>
      </c>
      <c r="B1158" s="1261"/>
      <c r="C1158" s="1262"/>
      <c r="D1158" s="1263"/>
      <c r="E1158" s="587">
        <f t="shared" si="198"/>
        <v>0</v>
      </c>
      <c r="G1158" s="1260">
        <v>119</v>
      </c>
      <c r="H1158" s="1261"/>
      <c r="I1158" s="1262"/>
      <c r="J1158" s="1263"/>
      <c r="K1158" s="587">
        <f t="shared" si="199"/>
        <v>0</v>
      </c>
      <c r="M1158" s="1260">
        <v>119</v>
      </c>
      <c r="N1158" s="1261"/>
      <c r="O1158" s="1262"/>
      <c r="P1158" s="1263"/>
      <c r="Q1158" s="587">
        <f t="shared" si="200"/>
        <v>0</v>
      </c>
      <c r="S1158" s="1260">
        <v>119</v>
      </c>
      <c r="T1158" s="1261"/>
      <c r="U1158" s="1262"/>
      <c r="V1158" s="1263"/>
      <c r="W1158" s="587">
        <f t="shared" si="201"/>
        <v>0</v>
      </c>
      <c r="Y1158" s="1260">
        <v>119</v>
      </c>
      <c r="Z1158" s="1261"/>
      <c r="AA1158" s="1262"/>
      <c r="AB1158" s="1263"/>
      <c r="AC1158" s="587">
        <f t="shared" si="202"/>
        <v>0</v>
      </c>
      <c r="AE1158" s="1260">
        <v>119</v>
      </c>
      <c r="AF1158" s="1261"/>
      <c r="AG1158" s="1262"/>
      <c r="AH1158" s="1263"/>
      <c r="AI1158" s="587">
        <f t="shared" si="203"/>
        <v>0</v>
      </c>
      <c r="AK1158" s="1260">
        <v>119</v>
      </c>
      <c r="AL1158" s="1261"/>
      <c r="AM1158" s="1262"/>
      <c r="AN1158" s="1263"/>
      <c r="AO1158" s="587">
        <f t="shared" si="204"/>
        <v>0</v>
      </c>
      <c r="AQ1158" s="1260">
        <v>119</v>
      </c>
      <c r="AR1158" s="1261"/>
      <c r="AS1158" s="1262"/>
      <c r="AT1158" s="1263"/>
      <c r="AU1158" s="587">
        <f t="shared" si="205"/>
        <v>0</v>
      </c>
      <c r="AW1158" s="1260">
        <v>119</v>
      </c>
      <c r="AX1158" s="1261"/>
      <c r="AY1158" s="1262"/>
      <c r="AZ1158" s="1263"/>
      <c r="BA1158" s="587">
        <f t="shared" si="206"/>
        <v>0</v>
      </c>
    </row>
    <row r="1159" spans="1:53" s="17" customFormat="1" ht="16.75" customHeight="1" outlineLevel="2">
      <c r="A1159" s="1260">
        <v>120</v>
      </c>
      <c r="B1159" s="1261"/>
      <c r="C1159" s="1262"/>
      <c r="D1159" s="1263"/>
      <c r="E1159" s="587">
        <f t="shared" si="198"/>
        <v>0</v>
      </c>
      <c r="G1159" s="1260">
        <v>120</v>
      </c>
      <c r="H1159" s="1261"/>
      <c r="I1159" s="1262"/>
      <c r="J1159" s="1263"/>
      <c r="K1159" s="587">
        <f t="shared" si="199"/>
        <v>0</v>
      </c>
      <c r="M1159" s="1260">
        <v>120</v>
      </c>
      <c r="N1159" s="1261"/>
      <c r="O1159" s="1262"/>
      <c r="P1159" s="1263"/>
      <c r="Q1159" s="587">
        <f t="shared" si="200"/>
        <v>0</v>
      </c>
      <c r="S1159" s="1260">
        <v>120</v>
      </c>
      <c r="T1159" s="1261"/>
      <c r="U1159" s="1262"/>
      <c r="V1159" s="1263"/>
      <c r="W1159" s="587">
        <f t="shared" si="201"/>
        <v>0</v>
      </c>
      <c r="Y1159" s="1260">
        <v>120</v>
      </c>
      <c r="Z1159" s="1261"/>
      <c r="AA1159" s="1262"/>
      <c r="AB1159" s="1263"/>
      <c r="AC1159" s="587">
        <f t="shared" si="202"/>
        <v>0</v>
      </c>
      <c r="AE1159" s="1260">
        <v>120</v>
      </c>
      <c r="AF1159" s="1261"/>
      <c r="AG1159" s="1262"/>
      <c r="AH1159" s="1263"/>
      <c r="AI1159" s="587">
        <f t="shared" si="203"/>
        <v>0</v>
      </c>
      <c r="AK1159" s="1260">
        <v>120</v>
      </c>
      <c r="AL1159" s="1261"/>
      <c r="AM1159" s="1262"/>
      <c r="AN1159" s="1263"/>
      <c r="AO1159" s="587">
        <f t="shared" si="204"/>
        <v>0</v>
      </c>
      <c r="AQ1159" s="1260">
        <v>120</v>
      </c>
      <c r="AR1159" s="1261"/>
      <c r="AS1159" s="1262"/>
      <c r="AT1159" s="1263"/>
      <c r="AU1159" s="587">
        <f t="shared" si="205"/>
        <v>0</v>
      </c>
      <c r="AW1159" s="1260">
        <v>120</v>
      </c>
      <c r="AX1159" s="1261"/>
      <c r="AY1159" s="1262"/>
      <c r="AZ1159" s="1263"/>
      <c r="BA1159" s="587">
        <f t="shared" si="206"/>
        <v>0</v>
      </c>
    </row>
    <row r="1160" spans="1:53" s="17" customFormat="1" ht="16.75" customHeight="1" outlineLevel="2">
      <c r="A1160" s="1260">
        <v>121</v>
      </c>
      <c r="B1160" s="1261"/>
      <c r="C1160" s="1262"/>
      <c r="D1160" s="1263"/>
      <c r="E1160" s="587">
        <f t="shared" si="198"/>
        <v>0</v>
      </c>
      <c r="G1160" s="1260">
        <v>121</v>
      </c>
      <c r="H1160" s="1261"/>
      <c r="I1160" s="1262"/>
      <c r="J1160" s="1263"/>
      <c r="K1160" s="587">
        <f t="shared" si="199"/>
        <v>0</v>
      </c>
      <c r="M1160" s="1260">
        <v>121</v>
      </c>
      <c r="N1160" s="1261"/>
      <c r="O1160" s="1262"/>
      <c r="P1160" s="1263"/>
      <c r="Q1160" s="587">
        <f t="shared" si="200"/>
        <v>0</v>
      </c>
      <c r="S1160" s="1260">
        <v>121</v>
      </c>
      <c r="T1160" s="1261"/>
      <c r="U1160" s="1262"/>
      <c r="V1160" s="1263"/>
      <c r="W1160" s="587">
        <f t="shared" si="201"/>
        <v>0</v>
      </c>
      <c r="Y1160" s="1260">
        <v>121</v>
      </c>
      <c r="Z1160" s="1261"/>
      <c r="AA1160" s="1262"/>
      <c r="AB1160" s="1263"/>
      <c r="AC1160" s="587">
        <f t="shared" si="202"/>
        <v>0</v>
      </c>
      <c r="AE1160" s="1260">
        <v>121</v>
      </c>
      <c r="AF1160" s="1261"/>
      <c r="AG1160" s="1262"/>
      <c r="AH1160" s="1263"/>
      <c r="AI1160" s="587">
        <f t="shared" si="203"/>
        <v>0</v>
      </c>
      <c r="AK1160" s="1260">
        <v>121</v>
      </c>
      <c r="AL1160" s="1261"/>
      <c r="AM1160" s="1262"/>
      <c r="AN1160" s="1263"/>
      <c r="AO1160" s="587">
        <f t="shared" si="204"/>
        <v>0</v>
      </c>
      <c r="AQ1160" s="1260">
        <v>121</v>
      </c>
      <c r="AR1160" s="1261"/>
      <c r="AS1160" s="1262"/>
      <c r="AT1160" s="1263"/>
      <c r="AU1160" s="587">
        <f t="shared" si="205"/>
        <v>0</v>
      </c>
      <c r="AW1160" s="1260">
        <v>121</v>
      </c>
      <c r="AX1160" s="1261"/>
      <c r="AY1160" s="1262"/>
      <c r="AZ1160" s="1263"/>
      <c r="BA1160" s="587">
        <f t="shared" si="206"/>
        <v>0</v>
      </c>
    </row>
    <row r="1161" spans="1:53" s="17" customFormat="1" ht="16.75" customHeight="1" outlineLevel="2">
      <c r="A1161" s="1260">
        <v>122</v>
      </c>
      <c r="B1161" s="1261"/>
      <c r="C1161" s="1262"/>
      <c r="D1161" s="1263"/>
      <c r="E1161" s="587">
        <f t="shared" si="198"/>
        <v>0</v>
      </c>
      <c r="G1161" s="1260">
        <v>122</v>
      </c>
      <c r="H1161" s="1261"/>
      <c r="I1161" s="1262"/>
      <c r="J1161" s="1263"/>
      <c r="K1161" s="587">
        <f t="shared" si="199"/>
        <v>0</v>
      </c>
      <c r="M1161" s="1260">
        <v>122</v>
      </c>
      <c r="N1161" s="1261"/>
      <c r="O1161" s="1262"/>
      <c r="P1161" s="1263"/>
      <c r="Q1161" s="587">
        <f t="shared" si="200"/>
        <v>0</v>
      </c>
      <c r="S1161" s="1260">
        <v>122</v>
      </c>
      <c r="T1161" s="1261"/>
      <c r="U1161" s="1262"/>
      <c r="V1161" s="1263"/>
      <c r="W1161" s="587">
        <f t="shared" si="201"/>
        <v>0</v>
      </c>
      <c r="Y1161" s="1260">
        <v>122</v>
      </c>
      <c r="Z1161" s="1261"/>
      <c r="AA1161" s="1262"/>
      <c r="AB1161" s="1263"/>
      <c r="AC1161" s="587">
        <f t="shared" si="202"/>
        <v>0</v>
      </c>
      <c r="AE1161" s="1260">
        <v>122</v>
      </c>
      <c r="AF1161" s="1261"/>
      <c r="AG1161" s="1262"/>
      <c r="AH1161" s="1263"/>
      <c r="AI1161" s="587">
        <f t="shared" si="203"/>
        <v>0</v>
      </c>
      <c r="AK1161" s="1260">
        <v>122</v>
      </c>
      <c r="AL1161" s="1261"/>
      <c r="AM1161" s="1262"/>
      <c r="AN1161" s="1263"/>
      <c r="AO1161" s="587">
        <f t="shared" si="204"/>
        <v>0</v>
      </c>
      <c r="AQ1161" s="1260">
        <v>122</v>
      </c>
      <c r="AR1161" s="1261"/>
      <c r="AS1161" s="1262"/>
      <c r="AT1161" s="1263"/>
      <c r="AU1161" s="587">
        <f t="shared" si="205"/>
        <v>0</v>
      </c>
      <c r="AW1161" s="1260">
        <v>122</v>
      </c>
      <c r="AX1161" s="1261"/>
      <c r="AY1161" s="1262"/>
      <c r="AZ1161" s="1263"/>
      <c r="BA1161" s="587">
        <f t="shared" si="206"/>
        <v>0</v>
      </c>
    </row>
    <row r="1162" spans="1:53" s="17" customFormat="1" ht="16.75" customHeight="1" outlineLevel="2">
      <c r="A1162" s="1260">
        <v>123</v>
      </c>
      <c r="B1162" s="1261"/>
      <c r="C1162" s="1262"/>
      <c r="D1162" s="1263"/>
      <c r="E1162" s="587">
        <f t="shared" si="198"/>
        <v>0</v>
      </c>
      <c r="G1162" s="1260">
        <v>123</v>
      </c>
      <c r="H1162" s="1261"/>
      <c r="I1162" s="1262"/>
      <c r="J1162" s="1263"/>
      <c r="K1162" s="587">
        <f t="shared" si="199"/>
        <v>0</v>
      </c>
      <c r="M1162" s="1260">
        <v>123</v>
      </c>
      <c r="N1162" s="1261"/>
      <c r="O1162" s="1262"/>
      <c r="P1162" s="1263"/>
      <c r="Q1162" s="587">
        <f t="shared" si="200"/>
        <v>0</v>
      </c>
      <c r="S1162" s="1260">
        <v>123</v>
      </c>
      <c r="T1162" s="1261"/>
      <c r="U1162" s="1262"/>
      <c r="V1162" s="1263"/>
      <c r="W1162" s="587">
        <f t="shared" si="201"/>
        <v>0</v>
      </c>
      <c r="Y1162" s="1260">
        <v>123</v>
      </c>
      <c r="Z1162" s="1261"/>
      <c r="AA1162" s="1262"/>
      <c r="AB1162" s="1263"/>
      <c r="AC1162" s="587">
        <f t="shared" si="202"/>
        <v>0</v>
      </c>
      <c r="AE1162" s="1260">
        <v>123</v>
      </c>
      <c r="AF1162" s="1261"/>
      <c r="AG1162" s="1262"/>
      <c r="AH1162" s="1263"/>
      <c r="AI1162" s="587">
        <f t="shared" si="203"/>
        <v>0</v>
      </c>
      <c r="AK1162" s="1260">
        <v>123</v>
      </c>
      <c r="AL1162" s="1261"/>
      <c r="AM1162" s="1262"/>
      <c r="AN1162" s="1263"/>
      <c r="AO1162" s="587">
        <f t="shared" si="204"/>
        <v>0</v>
      </c>
      <c r="AQ1162" s="1260">
        <v>123</v>
      </c>
      <c r="AR1162" s="1261"/>
      <c r="AS1162" s="1262"/>
      <c r="AT1162" s="1263"/>
      <c r="AU1162" s="587">
        <f t="shared" si="205"/>
        <v>0</v>
      </c>
      <c r="AW1162" s="1260">
        <v>123</v>
      </c>
      <c r="AX1162" s="1261"/>
      <c r="AY1162" s="1262"/>
      <c r="AZ1162" s="1263"/>
      <c r="BA1162" s="587">
        <f t="shared" si="206"/>
        <v>0</v>
      </c>
    </row>
    <row r="1163" spans="1:53" s="17" customFormat="1" ht="16.75" customHeight="1" outlineLevel="2">
      <c r="A1163" s="1260">
        <v>124</v>
      </c>
      <c r="B1163" s="1261"/>
      <c r="C1163" s="1262"/>
      <c r="D1163" s="1263"/>
      <c r="E1163" s="587">
        <f t="shared" si="198"/>
        <v>0</v>
      </c>
      <c r="G1163" s="1260">
        <v>124</v>
      </c>
      <c r="H1163" s="1261"/>
      <c r="I1163" s="1262"/>
      <c r="J1163" s="1263"/>
      <c r="K1163" s="587">
        <f t="shared" si="199"/>
        <v>0</v>
      </c>
      <c r="M1163" s="1260">
        <v>124</v>
      </c>
      <c r="N1163" s="1261"/>
      <c r="O1163" s="1262"/>
      <c r="P1163" s="1263"/>
      <c r="Q1163" s="587">
        <f t="shared" si="200"/>
        <v>0</v>
      </c>
      <c r="S1163" s="1260">
        <v>124</v>
      </c>
      <c r="T1163" s="1261"/>
      <c r="U1163" s="1262"/>
      <c r="V1163" s="1263"/>
      <c r="W1163" s="587">
        <f t="shared" si="201"/>
        <v>0</v>
      </c>
      <c r="Y1163" s="1260">
        <v>124</v>
      </c>
      <c r="Z1163" s="1261"/>
      <c r="AA1163" s="1262"/>
      <c r="AB1163" s="1263"/>
      <c r="AC1163" s="587">
        <f t="shared" si="202"/>
        <v>0</v>
      </c>
      <c r="AE1163" s="1260">
        <v>124</v>
      </c>
      <c r="AF1163" s="1261"/>
      <c r="AG1163" s="1262"/>
      <c r="AH1163" s="1263"/>
      <c r="AI1163" s="587">
        <f t="shared" si="203"/>
        <v>0</v>
      </c>
      <c r="AK1163" s="1260">
        <v>124</v>
      </c>
      <c r="AL1163" s="1261"/>
      <c r="AM1163" s="1262"/>
      <c r="AN1163" s="1263"/>
      <c r="AO1163" s="587">
        <f t="shared" si="204"/>
        <v>0</v>
      </c>
      <c r="AQ1163" s="1260">
        <v>124</v>
      </c>
      <c r="AR1163" s="1261"/>
      <c r="AS1163" s="1262"/>
      <c r="AT1163" s="1263"/>
      <c r="AU1163" s="587">
        <f t="shared" si="205"/>
        <v>0</v>
      </c>
      <c r="AW1163" s="1260">
        <v>124</v>
      </c>
      <c r="AX1163" s="1261"/>
      <c r="AY1163" s="1262"/>
      <c r="AZ1163" s="1263"/>
      <c r="BA1163" s="587">
        <f t="shared" si="206"/>
        <v>0</v>
      </c>
    </row>
    <row r="1164" spans="1:53" s="17" customFormat="1" ht="16.75" customHeight="1" outlineLevel="2">
      <c r="A1164" s="1260">
        <v>125</v>
      </c>
      <c r="B1164" s="1261"/>
      <c r="C1164" s="1262"/>
      <c r="D1164" s="1263"/>
      <c r="E1164" s="587">
        <f t="shared" si="198"/>
        <v>0</v>
      </c>
      <c r="G1164" s="1260">
        <v>125</v>
      </c>
      <c r="H1164" s="1261"/>
      <c r="I1164" s="1262"/>
      <c r="J1164" s="1263"/>
      <c r="K1164" s="587">
        <f t="shared" si="199"/>
        <v>0</v>
      </c>
      <c r="M1164" s="1260">
        <v>125</v>
      </c>
      <c r="N1164" s="1261"/>
      <c r="O1164" s="1262"/>
      <c r="P1164" s="1263"/>
      <c r="Q1164" s="587">
        <f t="shared" si="200"/>
        <v>0</v>
      </c>
      <c r="S1164" s="1260">
        <v>125</v>
      </c>
      <c r="T1164" s="1261"/>
      <c r="U1164" s="1262"/>
      <c r="V1164" s="1263"/>
      <c r="W1164" s="587">
        <f t="shared" si="201"/>
        <v>0</v>
      </c>
      <c r="Y1164" s="1260">
        <v>125</v>
      </c>
      <c r="Z1164" s="1261"/>
      <c r="AA1164" s="1262"/>
      <c r="AB1164" s="1263"/>
      <c r="AC1164" s="587">
        <f t="shared" si="202"/>
        <v>0</v>
      </c>
      <c r="AE1164" s="1260">
        <v>125</v>
      </c>
      <c r="AF1164" s="1261"/>
      <c r="AG1164" s="1262"/>
      <c r="AH1164" s="1263"/>
      <c r="AI1164" s="587">
        <f t="shared" si="203"/>
        <v>0</v>
      </c>
      <c r="AK1164" s="1260">
        <v>125</v>
      </c>
      <c r="AL1164" s="1261"/>
      <c r="AM1164" s="1262"/>
      <c r="AN1164" s="1263"/>
      <c r="AO1164" s="587">
        <f t="shared" si="204"/>
        <v>0</v>
      </c>
      <c r="AQ1164" s="1260">
        <v>125</v>
      </c>
      <c r="AR1164" s="1261"/>
      <c r="AS1164" s="1262"/>
      <c r="AT1164" s="1263"/>
      <c r="AU1164" s="587">
        <f t="shared" si="205"/>
        <v>0</v>
      </c>
      <c r="AW1164" s="1260">
        <v>125</v>
      </c>
      <c r="AX1164" s="1261"/>
      <c r="AY1164" s="1262"/>
      <c r="AZ1164" s="1263"/>
      <c r="BA1164" s="587">
        <f t="shared" si="206"/>
        <v>0</v>
      </c>
    </row>
    <row r="1165" spans="1:53" s="17" customFormat="1" ht="16.75" customHeight="1" outlineLevel="2">
      <c r="A1165" s="1260">
        <v>126</v>
      </c>
      <c r="B1165" s="1261"/>
      <c r="C1165" s="1262"/>
      <c r="D1165" s="1263"/>
      <c r="E1165" s="587">
        <f t="shared" si="198"/>
        <v>0</v>
      </c>
      <c r="G1165" s="1260">
        <v>126</v>
      </c>
      <c r="H1165" s="1261"/>
      <c r="I1165" s="1262"/>
      <c r="J1165" s="1263"/>
      <c r="K1165" s="587">
        <f t="shared" si="199"/>
        <v>0</v>
      </c>
      <c r="M1165" s="1260">
        <v>126</v>
      </c>
      <c r="N1165" s="1261"/>
      <c r="O1165" s="1262"/>
      <c r="P1165" s="1263"/>
      <c r="Q1165" s="587">
        <f t="shared" si="200"/>
        <v>0</v>
      </c>
      <c r="S1165" s="1260">
        <v>126</v>
      </c>
      <c r="T1165" s="1261"/>
      <c r="U1165" s="1262"/>
      <c r="V1165" s="1263"/>
      <c r="W1165" s="587">
        <f t="shared" si="201"/>
        <v>0</v>
      </c>
      <c r="Y1165" s="1260">
        <v>126</v>
      </c>
      <c r="Z1165" s="1261"/>
      <c r="AA1165" s="1262"/>
      <c r="AB1165" s="1263"/>
      <c r="AC1165" s="587">
        <f t="shared" si="202"/>
        <v>0</v>
      </c>
      <c r="AE1165" s="1260">
        <v>126</v>
      </c>
      <c r="AF1165" s="1261"/>
      <c r="AG1165" s="1262"/>
      <c r="AH1165" s="1263"/>
      <c r="AI1165" s="587">
        <f t="shared" si="203"/>
        <v>0</v>
      </c>
      <c r="AK1165" s="1260">
        <v>126</v>
      </c>
      <c r="AL1165" s="1261"/>
      <c r="AM1165" s="1262"/>
      <c r="AN1165" s="1263"/>
      <c r="AO1165" s="587">
        <f t="shared" si="204"/>
        <v>0</v>
      </c>
      <c r="AQ1165" s="1260">
        <v>126</v>
      </c>
      <c r="AR1165" s="1261"/>
      <c r="AS1165" s="1262"/>
      <c r="AT1165" s="1263"/>
      <c r="AU1165" s="587">
        <f t="shared" si="205"/>
        <v>0</v>
      </c>
      <c r="AW1165" s="1260">
        <v>126</v>
      </c>
      <c r="AX1165" s="1261"/>
      <c r="AY1165" s="1262"/>
      <c r="AZ1165" s="1263"/>
      <c r="BA1165" s="587">
        <f t="shared" si="206"/>
        <v>0</v>
      </c>
    </row>
    <row r="1166" spans="1:53" s="17" customFormat="1" ht="16.75" customHeight="1" outlineLevel="2">
      <c r="A1166" s="1260">
        <v>127</v>
      </c>
      <c r="B1166" s="1261"/>
      <c r="C1166" s="1262"/>
      <c r="D1166" s="1263"/>
      <c r="E1166" s="587">
        <f t="shared" si="198"/>
        <v>0</v>
      </c>
      <c r="G1166" s="1260">
        <v>127</v>
      </c>
      <c r="H1166" s="1261"/>
      <c r="I1166" s="1262"/>
      <c r="J1166" s="1263"/>
      <c r="K1166" s="587">
        <f t="shared" si="199"/>
        <v>0</v>
      </c>
      <c r="M1166" s="1260">
        <v>127</v>
      </c>
      <c r="N1166" s="1261"/>
      <c r="O1166" s="1262"/>
      <c r="P1166" s="1263"/>
      <c r="Q1166" s="587">
        <f t="shared" si="200"/>
        <v>0</v>
      </c>
      <c r="S1166" s="1260">
        <v>127</v>
      </c>
      <c r="T1166" s="1261"/>
      <c r="U1166" s="1262"/>
      <c r="V1166" s="1263"/>
      <c r="W1166" s="587">
        <f t="shared" si="201"/>
        <v>0</v>
      </c>
      <c r="Y1166" s="1260">
        <v>127</v>
      </c>
      <c r="Z1166" s="1261"/>
      <c r="AA1166" s="1262"/>
      <c r="AB1166" s="1263"/>
      <c r="AC1166" s="587">
        <f t="shared" si="202"/>
        <v>0</v>
      </c>
      <c r="AE1166" s="1260">
        <v>127</v>
      </c>
      <c r="AF1166" s="1261"/>
      <c r="AG1166" s="1262"/>
      <c r="AH1166" s="1263"/>
      <c r="AI1166" s="587">
        <f t="shared" si="203"/>
        <v>0</v>
      </c>
      <c r="AK1166" s="1260">
        <v>127</v>
      </c>
      <c r="AL1166" s="1261"/>
      <c r="AM1166" s="1262"/>
      <c r="AN1166" s="1263"/>
      <c r="AO1166" s="587">
        <f t="shared" si="204"/>
        <v>0</v>
      </c>
      <c r="AQ1166" s="1260">
        <v>127</v>
      </c>
      <c r="AR1166" s="1261"/>
      <c r="AS1166" s="1262"/>
      <c r="AT1166" s="1263"/>
      <c r="AU1166" s="587">
        <f t="shared" si="205"/>
        <v>0</v>
      </c>
      <c r="AW1166" s="1260">
        <v>127</v>
      </c>
      <c r="AX1166" s="1261"/>
      <c r="AY1166" s="1262"/>
      <c r="AZ1166" s="1263"/>
      <c r="BA1166" s="587">
        <f t="shared" si="206"/>
        <v>0</v>
      </c>
    </row>
    <row r="1167" spans="1:53" s="17" customFormat="1" ht="16.75" customHeight="1" outlineLevel="2">
      <c r="A1167" s="1260">
        <v>128</v>
      </c>
      <c r="B1167" s="1261"/>
      <c r="C1167" s="1262"/>
      <c r="D1167" s="1263"/>
      <c r="E1167" s="587">
        <f t="shared" si="198"/>
        <v>0</v>
      </c>
      <c r="G1167" s="1260">
        <v>128</v>
      </c>
      <c r="H1167" s="1261"/>
      <c r="I1167" s="1262"/>
      <c r="J1167" s="1263"/>
      <c r="K1167" s="587">
        <f t="shared" si="199"/>
        <v>0</v>
      </c>
      <c r="M1167" s="1260">
        <v>128</v>
      </c>
      <c r="N1167" s="1261"/>
      <c r="O1167" s="1262"/>
      <c r="P1167" s="1263"/>
      <c r="Q1167" s="587">
        <f t="shared" si="200"/>
        <v>0</v>
      </c>
      <c r="S1167" s="1260">
        <v>128</v>
      </c>
      <c r="T1167" s="1261"/>
      <c r="U1167" s="1262"/>
      <c r="V1167" s="1263"/>
      <c r="W1167" s="587">
        <f t="shared" si="201"/>
        <v>0</v>
      </c>
      <c r="Y1167" s="1260">
        <v>128</v>
      </c>
      <c r="Z1167" s="1261"/>
      <c r="AA1167" s="1262"/>
      <c r="AB1167" s="1263"/>
      <c r="AC1167" s="587">
        <f t="shared" si="202"/>
        <v>0</v>
      </c>
      <c r="AE1167" s="1260">
        <v>128</v>
      </c>
      <c r="AF1167" s="1261"/>
      <c r="AG1167" s="1262"/>
      <c r="AH1167" s="1263"/>
      <c r="AI1167" s="587">
        <f t="shared" si="203"/>
        <v>0</v>
      </c>
      <c r="AK1167" s="1260">
        <v>128</v>
      </c>
      <c r="AL1167" s="1261"/>
      <c r="AM1167" s="1262"/>
      <c r="AN1167" s="1263"/>
      <c r="AO1167" s="587">
        <f t="shared" si="204"/>
        <v>0</v>
      </c>
      <c r="AQ1167" s="1260">
        <v>128</v>
      </c>
      <c r="AR1167" s="1261"/>
      <c r="AS1167" s="1262"/>
      <c r="AT1167" s="1263"/>
      <c r="AU1167" s="587">
        <f t="shared" si="205"/>
        <v>0</v>
      </c>
      <c r="AW1167" s="1260">
        <v>128</v>
      </c>
      <c r="AX1167" s="1261"/>
      <c r="AY1167" s="1262"/>
      <c r="AZ1167" s="1263"/>
      <c r="BA1167" s="587">
        <f t="shared" si="206"/>
        <v>0</v>
      </c>
    </row>
    <row r="1168" spans="1:53" s="17" customFormat="1" ht="16.75" customHeight="1" outlineLevel="2">
      <c r="A1168" s="1260">
        <v>129</v>
      </c>
      <c r="B1168" s="1261"/>
      <c r="C1168" s="1262"/>
      <c r="D1168" s="1263"/>
      <c r="E1168" s="587">
        <f t="shared" si="198"/>
        <v>0</v>
      </c>
      <c r="G1168" s="1260">
        <v>129</v>
      </c>
      <c r="H1168" s="1261"/>
      <c r="I1168" s="1262"/>
      <c r="J1168" s="1263"/>
      <c r="K1168" s="587">
        <f t="shared" si="199"/>
        <v>0</v>
      </c>
      <c r="M1168" s="1260">
        <v>129</v>
      </c>
      <c r="N1168" s="1261"/>
      <c r="O1168" s="1262"/>
      <c r="P1168" s="1263"/>
      <c r="Q1168" s="587">
        <f t="shared" si="200"/>
        <v>0</v>
      </c>
      <c r="S1168" s="1260">
        <v>129</v>
      </c>
      <c r="T1168" s="1261"/>
      <c r="U1168" s="1262"/>
      <c r="V1168" s="1263"/>
      <c r="W1168" s="587">
        <f t="shared" si="201"/>
        <v>0</v>
      </c>
      <c r="Y1168" s="1260">
        <v>129</v>
      </c>
      <c r="Z1168" s="1261"/>
      <c r="AA1168" s="1262"/>
      <c r="AB1168" s="1263"/>
      <c r="AC1168" s="587">
        <f t="shared" si="202"/>
        <v>0</v>
      </c>
      <c r="AE1168" s="1260">
        <v>129</v>
      </c>
      <c r="AF1168" s="1261"/>
      <c r="AG1168" s="1262"/>
      <c r="AH1168" s="1263"/>
      <c r="AI1168" s="587">
        <f t="shared" si="203"/>
        <v>0</v>
      </c>
      <c r="AK1168" s="1260">
        <v>129</v>
      </c>
      <c r="AL1168" s="1261"/>
      <c r="AM1168" s="1262"/>
      <c r="AN1168" s="1263"/>
      <c r="AO1168" s="587">
        <f t="shared" si="204"/>
        <v>0</v>
      </c>
      <c r="AQ1168" s="1260">
        <v>129</v>
      </c>
      <c r="AR1168" s="1261"/>
      <c r="AS1168" s="1262"/>
      <c r="AT1168" s="1263"/>
      <c r="AU1168" s="587">
        <f t="shared" si="205"/>
        <v>0</v>
      </c>
      <c r="AW1168" s="1260">
        <v>129</v>
      </c>
      <c r="AX1168" s="1261"/>
      <c r="AY1168" s="1262"/>
      <c r="AZ1168" s="1263"/>
      <c r="BA1168" s="587">
        <f t="shared" si="206"/>
        <v>0</v>
      </c>
    </row>
    <row r="1169" spans="1:53" s="17" customFormat="1" ht="16.75" customHeight="1" outlineLevel="2">
      <c r="A1169" s="1260">
        <v>130</v>
      </c>
      <c r="B1169" s="1261"/>
      <c r="C1169" s="1262"/>
      <c r="D1169" s="1263"/>
      <c r="E1169" s="587">
        <f t="shared" si="198"/>
        <v>0</v>
      </c>
      <c r="G1169" s="1260">
        <v>130</v>
      </c>
      <c r="H1169" s="1261"/>
      <c r="I1169" s="1262"/>
      <c r="J1169" s="1263"/>
      <c r="K1169" s="587">
        <f t="shared" si="199"/>
        <v>0</v>
      </c>
      <c r="M1169" s="1260">
        <v>130</v>
      </c>
      <c r="N1169" s="1261"/>
      <c r="O1169" s="1262"/>
      <c r="P1169" s="1263"/>
      <c r="Q1169" s="587">
        <f t="shared" si="200"/>
        <v>0</v>
      </c>
      <c r="S1169" s="1260">
        <v>130</v>
      </c>
      <c r="T1169" s="1261"/>
      <c r="U1169" s="1262"/>
      <c r="V1169" s="1263"/>
      <c r="W1169" s="587">
        <f t="shared" si="201"/>
        <v>0</v>
      </c>
      <c r="Y1169" s="1260">
        <v>130</v>
      </c>
      <c r="Z1169" s="1261"/>
      <c r="AA1169" s="1262"/>
      <c r="AB1169" s="1263"/>
      <c r="AC1169" s="587">
        <f t="shared" si="202"/>
        <v>0</v>
      </c>
      <c r="AE1169" s="1260">
        <v>130</v>
      </c>
      <c r="AF1169" s="1261"/>
      <c r="AG1169" s="1262"/>
      <c r="AH1169" s="1263"/>
      <c r="AI1169" s="587">
        <f t="shared" si="203"/>
        <v>0</v>
      </c>
      <c r="AK1169" s="1260">
        <v>130</v>
      </c>
      <c r="AL1169" s="1261"/>
      <c r="AM1169" s="1262"/>
      <c r="AN1169" s="1263"/>
      <c r="AO1169" s="587">
        <f t="shared" si="204"/>
        <v>0</v>
      </c>
      <c r="AQ1169" s="1260">
        <v>130</v>
      </c>
      <c r="AR1169" s="1261"/>
      <c r="AS1169" s="1262"/>
      <c r="AT1169" s="1263"/>
      <c r="AU1169" s="587">
        <f t="shared" si="205"/>
        <v>0</v>
      </c>
      <c r="AW1169" s="1260">
        <v>130</v>
      </c>
      <c r="AX1169" s="1261"/>
      <c r="AY1169" s="1262"/>
      <c r="AZ1169" s="1263"/>
      <c r="BA1169" s="587">
        <f t="shared" si="206"/>
        <v>0</v>
      </c>
    </row>
    <row r="1170" spans="1:53" s="17" customFormat="1" ht="16.75" customHeight="1" outlineLevel="2">
      <c r="A1170" s="1260">
        <v>131</v>
      </c>
      <c r="B1170" s="1261"/>
      <c r="C1170" s="1262"/>
      <c r="D1170" s="1263"/>
      <c r="E1170" s="587">
        <f>IF(AND(C1170&gt;=D$1033,C1170&lt;=D$1032),1,0)</f>
        <v>0</v>
      </c>
      <c r="G1170" s="1260">
        <v>131</v>
      </c>
      <c r="H1170" s="1261"/>
      <c r="I1170" s="1262"/>
      <c r="J1170" s="1263"/>
      <c r="K1170" s="587">
        <f>IF(AND(I1170&gt;=J$1033,I1170&lt;=J$1032),1,0)</f>
        <v>0</v>
      </c>
      <c r="M1170" s="1260">
        <v>131</v>
      </c>
      <c r="N1170" s="1261"/>
      <c r="O1170" s="1262"/>
      <c r="P1170" s="1263"/>
      <c r="Q1170" s="587">
        <f>IF(AND(O1170&gt;=P$1033,O1170&lt;=P$1032),1,0)</f>
        <v>0</v>
      </c>
      <c r="S1170" s="1260">
        <v>131</v>
      </c>
      <c r="T1170" s="1261"/>
      <c r="U1170" s="1262"/>
      <c r="V1170" s="1263"/>
      <c r="W1170" s="587">
        <f>IF(AND(U1170&gt;=V$1033,U1170&lt;=V$1032),1,0)</f>
        <v>0</v>
      </c>
      <c r="Y1170" s="1260">
        <v>131</v>
      </c>
      <c r="Z1170" s="1261"/>
      <c r="AA1170" s="1262"/>
      <c r="AB1170" s="1263"/>
      <c r="AC1170" s="587">
        <f>IF(AND(AA1170&gt;=AB$1033,AA1170&lt;=AB$1032),1,0)</f>
        <v>0</v>
      </c>
      <c r="AE1170" s="1260">
        <v>131</v>
      </c>
      <c r="AF1170" s="1261"/>
      <c r="AG1170" s="1262"/>
      <c r="AH1170" s="1263"/>
      <c r="AI1170" s="587">
        <f>IF(AND(AG1170&gt;=AH$1033,AG1170&lt;=AH$1032),1,0)</f>
        <v>0</v>
      </c>
      <c r="AK1170" s="1260">
        <v>131</v>
      </c>
      <c r="AL1170" s="1261"/>
      <c r="AM1170" s="1262"/>
      <c r="AN1170" s="1263"/>
      <c r="AO1170" s="587">
        <f>IF(AND(AM1170&gt;=AN$1033,AM1170&lt;=AN$1032),1,0)</f>
        <v>0</v>
      </c>
      <c r="AQ1170" s="1260">
        <v>131</v>
      </c>
      <c r="AR1170" s="1261"/>
      <c r="AS1170" s="1262"/>
      <c r="AT1170" s="1263"/>
      <c r="AU1170" s="587">
        <f>IF(AND(AS1170&gt;=AT$1033,AS1170&lt;=AT$1032),1,0)</f>
        <v>0</v>
      </c>
      <c r="AW1170" s="1260">
        <v>131</v>
      </c>
      <c r="AX1170" s="1261"/>
      <c r="AY1170" s="1262"/>
      <c r="AZ1170" s="1263"/>
      <c r="BA1170" s="587">
        <f>IF(AND(AY1170&gt;=AZ$1033,AY1170&lt;=AZ$1032),1,0)</f>
        <v>0</v>
      </c>
    </row>
    <row r="1171" spans="1:53" s="17" customFormat="1" ht="16.75" customHeight="1" outlineLevel="2">
      <c r="A1171" s="1260">
        <v>132</v>
      </c>
      <c r="B1171" s="1261"/>
      <c r="C1171" s="1262"/>
      <c r="D1171" s="1263"/>
      <c r="E1171" s="587">
        <f t="shared" ref="E1171:E1185" si="207">IF(AND(C1171&gt;=D$1033,C1171&lt;=D$1032),1,0)</f>
        <v>0</v>
      </c>
      <c r="G1171" s="1260">
        <v>132</v>
      </c>
      <c r="H1171" s="1261"/>
      <c r="I1171" s="1262"/>
      <c r="J1171" s="1263"/>
      <c r="K1171" s="587">
        <f t="shared" ref="K1171:K1234" si="208">IF(AND(I1171&gt;=J$1033,I1171&lt;=J$1032),1,0)</f>
        <v>0</v>
      </c>
      <c r="M1171" s="1260">
        <v>132</v>
      </c>
      <c r="N1171" s="1261"/>
      <c r="O1171" s="1262"/>
      <c r="P1171" s="1263"/>
      <c r="Q1171" s="587">
        <f t="shared" ref="Q1171:Q1234" si="209">IF(AND(O1171&gt;=P$1033,O1171&lt;=P$1032),1,0)</f>
        <v>0</v>
      </c>
      <c r="S1171" s="1260">
        <v>132</v>
      </c>
      <c r="T1171" s="1261"/>
      <c r="U1171" s="1262"/>
      <c r="V1171" s="1263"/>
      <c r="W1171" s="587">
        <f t="shared" ref="W1171:W1234" si="210">IF(AND(U1171&gt;=V$1033,U1171&lt;=V$1032),1,0)</f>
        <v>0</v>
      </c>
      <c r="Y1171" s="1260">
        <v>132</v>
      </c>
      <c r="Z1171" s="1261"/>
      <c r="AA1171" s="1262"/>
      <c r="AB1171" s="1263"/>
      <c r="AC1171" s="587">
        <f t="shared" ref="AC1171:AC1234" si="211">IF(AND(AA1171&gt;=AB$1033,AA1171&lt;=AB$1032),1,0)</f>
        <v>0</v>
      </c>
      <c r="AE1171" s="1260">
        <v>132</v>
      </c>
      <c r="AF1171" s="1261"/>
      <c r="AG1171" s="1262"/>
      <c r="AH1171" s="1263"/>
      <c r="AI1171" s="587">
        <f t="shared" ref="AI1171:AI1234" si="212">IF(AND(AG1171&gt;=AH$1033,AG1171&lt;=AH$1032),1,0)</f>
        <v>0</v>
      </c>
      <c r="AK1171" s="1260">
        <v>132</v>
      </c>
      <c r="AL1171" s="1261"/>
      <c r="AM1171" s="1262"/>
      <c r="AN1171" s="1263"/>
      <c r="AO1171" s="587">
        <f t="shared" ref="AO1171:AO1234" si="213">IF(AND(AM1171&gt;=AN$1033,AM1171&lt;=AN$1032),1,0)</f>
        <v>0</v>
      </c>
      <c r="AQ1171" s="1260">
        <v>132</v>
      </c>
      <c r="AR1171" s="1261"/>
      <c r="AS1171" s="1262"/>
      <c r="AT1171" s="1263"/>
      <c r="AU1171" s="587">
        <f t="shared" ref="AU1171:AU1234" si="214">IF(AND(AS1171&gt;=AT$1033,AS1171&lt;=AT$1032),1,0)</f>
        <v>0</v>
      </c>
      <c r="AW1171" s="1260">
        <v>132</v>
      </c>
      <c r="AX1171" s="1261"/>
      <c r="AY1171" s="1262"/>
      <c r="AZ1171" s="1263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60">
        <v>133</v>
      </c>
      <c r="B1172" s="1261"/>
      <c r="C1172" s="1262"/>
      <c r="D1172" s="1263"/>
      <c r="E1172" s="587">
        <f t="shared" si="207"/>
        <v>0</v>
      </c>
      <c r="G1172" s="1260">
        <v>133</v>
      </c>
      <c r="H1172" s="1261"/>
      <c r="I1172" s="1262"/>
      <c r="J1172" s="1263"/>
      <c r="K1172" s="587">
        <f t="shared" si="208"/>
        <v>0</v>
      </c>
      <c r="M1172" s="1260">
        <v>133</v>
      </c>
      <c r="N1172" s="1261"/>
      <c r="O1172" s="1262"/>
      <c r="P1172" s="1263"/>
      <c r="Q1172" s="587">
        <f t="shared" si="209"/>
        <v>0</v>
      </c>
      <c r="S1172" s="1260">
        <v>133</v>
      </c>
      <c r="T1172" s="1261"/>
      <c r="U1172" s="1262"/>
      <c r="V1172" s="1263"/>
      <c r="W1172" s="587">
        <f t="shared" si="210"/>
        <v>0</v>
      </c>
      <c r="Y1172" s="1260">
        <v>133</v>
      </c>
      <c r="Z1172" s="1261"/>
      <c r="AA1172" s="1262"/>
      <c r="AB1172" s="1263"/>
      <c r="AC1172" s="587">
        <f t="shared" si="211"/>
        <v>0</v>
      </c>
      <c r="AE1172" s="1260">
        <v>133</v>
      </c>
      <c r="AF1172" s="1261"/>
      <c r="AG1172" s="1262"/>
      <c r="AH1172" s="1263"/>
      <c r="AI1172" s="587">
        <f t="shared" si="212"/>
        <v>0</v>
      </c>
      <c r="AK1172" s="1260">
        <v>133</v>
      </c>
      <c r="AL1172" s="1261"/>
      <c r="AM1172" s="1262"/>
      <c r="AN1172" s="1263"/>
      <c r="AO1172" s="587">
        <f t="shared" si="213"/>
        <v>0</v>
      </c>
      <c r="AQ1172" s="1260">
        <v>133</v>
      </c>
      <c r="AR1172" s="1261"/>
      <c r="AS1172" s="1262"/>
      <c r="AT1172" s="1263"/>
      <c r="AU1172" s="587">
        <f t="shared" si="214"/>
        <v>0</v>
      </c>
      <c r="AW1172" s="1260">
        <v>133</v>
      </c>
      <c r="AX1172" s="1261"/>
      <c r="AY1172" s="1262"/>
      <c r="AZ1172" s="1263"/>
      <c r="BA1172" s="587">
        <f t="shared" si="215"/>
        <v>0</v>
      </c>
    </row>
    <row r="1173" spans="1:53" s="17" customFormat="1" ht="16.75" customHeight="1" outlineLevel="2">
      <c r="A1173" s="1260">
        <v>134</v>
      </c>
      <c r="B1173" s="1261"/>
      <c r="C1173" s="1262"/>
      <c r="D1173" s="1263"/>
      <c r="E1173" s="587">
        <f t="shared" si="207"/>
        <v>0</v>
      </c>
      <c r="G1173" s="1260">
        <v>134</v>
      </c>
      <c r="H1173" s="1261"/>
      <c r="I1173" s="1262"/>
      <c r="J1173" s="1263"/>
      <c r="K1173" s="587">
        <f t="shared" si="208"/>
        <v>0</v>
      </c>
      <c r="M1173" s="1260">
        <v>134</v>
      </c>
      <c r="N1173" s="1261"/>
      <c r="O1173" s="1262"/>
      <c r="P1173" s="1263"/>
      <c r="Q1173" s="587">
        <f t="shared" si="209"/>
        <v>0</v>
      </c>
      <c r="S1173" s="1260">
        <v>134</v>
      </c>
      <c r="T1173" s="1261"/>
      <c r="U1173" s="1262"/>
      <c r="V1173" s="1263"/>
      <c r="W1173" s="587">
        <f t="shared" si="210"/>
        <v>0</v>
      </c>
      <c r="Y1173" s="1260">
        <v>134</v>
      </c>
      <c r="Z1173" s="1261"/>
      <c r="AA1173" s="1262"/>
      <c r="AB1173" s="1263"/>
      <c r="AC1173" s="587">
        <f t="shared" si="211"/>
        <v>0</v>
      </c>
      <c r="AE1173" s="1260">
        <v>134</v>
      </c>
      <c r="AF1173" s="1261"/>
      <c r="AG1173" s="1262"/>
      <c r="AH1173" s="1263"/>
      <c r="AI1173" s="587">
        <f t="shared" si="212"/>
        <v>0</v>
      </c>
      <c r="AK1173" s="1260">
        <v>134</v>
      </c>
      <c r="AL1173" s="1261"/>
      <c r="AM1173" s="1262"/>
      <c r="AN1173" s="1263"/>
      <c r="AO1173" s="587">
        <f t="shared" si="213"/>
        <v>0</v>
      </c>
      <c r="AQ1173" s="1260">
        <v>134</v>
      </c>
      <c r="AR1173" s="1261"/>
      <c r="AS1173" s="1262"/>
      <c r="AT1173" s="1263"/>
      <c r="AU1173" s="587">
        <f t="shared" si="214"/>
        <v>0</v>
      </c>
      <c r="AW1173" s="1260">
        <v>134</v>
      </c>
      <c r="AX1173" s="1261"/>
      <c r="AY1173" s="1262"/>
      <c r="AZ1173" s="1263"/>
      <c r="BA1173" s="587">
        <f t="shared" si="215"/>
        <v>0</v>
      </c>
    </row>
    <row r="1174" spans="1:53" s="17" customFormat="1" ht="16.75" customHeight="1" outlineLevel="2">
      <c r="A1174" s="1260">
        <v>135</v>
      </c>
      <c r="B1174" s="1261"/>
      <c r="C1174" s="1262"/>
      <c r="D1174" s="1263"/>
      <c r="E1174" s="587">
        <f t="shared" si="207"/>
        <v>0</v>
      </c>
      <c r="G1174" s="1260">
        <v>135</v>
      </c>
      <c r="H1174" s="1261"/>
      <c r="I1174" s="1262"/>
      <c r="J1174" s="1263"/>
      <c r="K1174" s="587">
        <f t="shared" si="208"/>
        <v>0</v>
      </c>
      <c r="M1174" s="1260">
        <v>135</v>
      </c>
      <c r="N1174" s="1261"/>
      <c r="O1174" s="1262"/>
      <c r="P1174" s="1263"/>
      <c r="Q1174" s="587">
        <f t="shared" si="209"/>
        <v>0</v>
      </c>
      <c r="S1174" s="1260">
        <v>135</v>
      </c>
      <c r="T1174" s="1261"/>
      <c r="U1174" s="1262"/>
      <c r="V1174" s="1263"/>
      <c r="W1174" s="587">
        <f t="shared" si="210"/>
        <v>0</v>
      </c>
      <c r="Y1174" s="1260">
        <v>135</v>
      </c>
      <c r="Z1174" s="1261"/>
      <c r="AA1174" s="1262"/>
      <c r="AB1174" s="1263"/>
      <c r="AC1174" s="587">
        <f t="shared" si="211"/>
        <v>0</v>
      </c>
      <c r="AE1174" s="1260">
        <v>135</v>
      </c>
      <c r="AF1174" s="1261"/>
      <c r="AG1174" s="1262"/>
      <c r="AH1174" s="1263"/>
      <c r="AI1174" s="587">
        <f t="shared" si="212"/>
        <v>0</v>
      </c>
      <c r="AK1174" s="1260">
        <v>135</v>
      </c>
      <c r="AL1174" s="1261"/>
      <c r="AM1174" s="1262"/>
      <c r="AN1174" s="1263"/>
      <c r="AO1174" s="587">
        <f t="shared" si="213"/>
        <v>0</v>
      </c>
      <c r="AQ1174" s="1260">
        <v>135</v>
      </c>
      <c r="AR1174" s="1261"/>
      <c r="AS1174" s="1262"/>
      <c r="AT1174" s="1263"/>
      <c r="AU1174" s="587">
        <f t="shared" si="214"/>
        <v>0</v>
      </c>
      <c r="AW1174" s="1260">
        <v>135</v>
      </c>
      <c r="AX1174" s="1261"/>
      <c r="AY1174" s="1262"/>
      <c r="AZ1174" s="1263"/>
      <c r="BA1174" s="587">
        <f t="shared" si="215"/>
        <v>0</v>
      </c>
    </row>
    <row r="1175" spans="1:53" s="17" customFormat="1" ht="16.75" customHeight="1" outlineLevel="2">
      <c r="A1175" s="1260">
        <v>136</v>
      </c>
      <c r="B1175" s="1261"/>
      <c r="C1175" s="1262"/>
      <c r="D1175" s="1263"/>
      <c r="E1175" s="587">
        <f t="shared" si="207"/>
        <v>0</v>
      </c>
      <c r="G1175" s="1260">
        <v>136</v>
      </c>
      <c r="H1175" s="1261"/>
      <c r="I1175" s="1262"/>
      <c r="J1175" s="1263"/>
      <c r="K1175" s="587">
        <f t="shared" si="208"/>
        <v>0</v>
      </c>
      <c r="M1175" s="1260">
        <v>136</v>
      </c>
      <c r="N1175" s="1261"/>
      <c r="O1175" s="1262"/>
      <c r="P1175" s="1263"/>
      <c r="Q1175" s="587">
        <f t="shared" si="209"/>
        <v>0</v>
      </c>
      <c r="S1175" s="1260">
        <v>136</v>
      </c>
      <c r="T1175" s="1261"/>
      <c r="U1175" s="1262"/>
      <c r="V1175" s="1263"/>
      <c r="W1175" s="587">
        <f t="shared" si="210"/>
        <v>0</v>
      </c>
      <c r="Y1175" s="1260">
        <v>136</v>
      </c>
      <c r="Z1175" s="1261"/>
      <c r="AA1175" s="1262"/>
      <c r="AB1175" s="1263"/>
      <c r="AC1175" s="587">
        <f t="shared" si="211"/>
        <v>0</v>
      </c>
      <c r="AE1175" s="1260">
        <v>136</v>
      </c>
      <c r="AF1175" s="1261"/>
      <c r="AG1175" s="1262"/>
      <c r="AH1175" s="1263"/>
      <c r="AI1175" s="587">
        <f t="shared" si="212"/>
        <v>0</v>
      </c>
      <c r="AK1175" s="1260">
        <v>136</v>
      </c>
      <c r="AL1175" s="1261"/>
      <c r="AM1175" s="1262"/>
      <c r="AN1175" s="1263"/>
      <c r="AO1175" s="587">
        <f t="shared" si="213"/>
        <v>0</v>
      </c>
      <c r="AQ1175" s="1260">
        <v>136</v>
      </c>
      <c r="AR1175" s="1261"/>
      <c r="AS1175" s="1262"/>
      <c r="AT1175" s="1263"/>
      <c r="AU1175" s="587">
        <f t="shared" si="214"/>
        <v>0</v>
      </c>
      <c r="AW1175" s="1260">
        <v>136</v>
      </c>
      <c r="AX1175" s="1261"/>
      <c r="AY1175" s="1262"/>
      <c r="AZ1175" s="1263"/>
      <c r="BA1175" s="587">
        <f t="shared" si="215"/>
        <v>0</v>
      </c>
    </row>
    <row r="1176" spans="1:53" s="17" customFormat="1" ht="16.75" customHeight="1" outlineLevel="2">
      <c r="A1176" s="1260">
        <v>137</v>
      </c>
      <c r="B1176" s="1261"/>
      <c r="C1176" s="1262"/>
      <c r="D1176" s="1263"/>
      <c r="E1176" s="587">
        <f t="shared" si="207"/>
        <v>0</v>
      </c>
      <c r="G1176" s="1260">
        <v>137</v>
      </c>
      <c r="H1176" s="1261"/>
      <c r="I1176" s="1262"/>
      <c r="J1176" s="1263"/>
      <c r="K1176" s="587">
        <f t="shared" si="208"/>
        <v>0</v>
      </c>
      <c r="M1176" s="1260">
        <v>137</v>
      </c>
      <c r="N1176" s="1261"/>
      <c r="O1176" s="1262"/>
      <c r="P1176" s="1263"/>
      <c r="Q1176" s="587">
        <f t="shared" si="209"/>
        <v>0</v>
      </c>
      <c r="S1176" s="1260">
        <v>137</v>
      </c>
      <c r="T1176" s="1261"/>
      <c r="U1176" s="1262"/>
      <c r="V1176" s="1263"/>
      <c r="W1176" s="587">
        <f t="shared" si="210"/>
        <v>0</v>
      </c>
      <c r="Y1176" s="1260">
        <v>137</v>
      </c>
      <c r="Z1176" s="1261"/>
      <c r="AA1176" s="1262"/>
      <c r="AB1176" s="1263"/>
      <c r="AC1176" s="587">
        <f t="shared" si="211"/>
        <v>0</v>
      </c>
      <c r="AE1176" s="1260">
        <v>137</v>
      </c>
      <c r="AF1176" s="1261"/>
      <c r="AG1176" s="1262"/>
      <c r="AH1176" s="1263"/>
      <c r="AI1176" s="587">
        <f t="shared" si="212"/>
        <v>0</v>
      </c>
      <c r="AK1176" s="1260">
        <v>137</v>
      </c>
      <c r="AL1176" s="1261"/>
      <c r="AM1176" s="1262"/>
      <c r="AN1176" s="1263"/>
      <c r="AO1176" s="587">
        <f t="shared" si="213"/>
        <v>0</v>
      </c>
      <c r="AQ1176" s="1260">
        <v>137</v>
      </c>
      <c r="AR1176" s="1261"/>
      <c r="AS1176" s="1262"/>
      <c r="AT1176" s="1263"/>
      <c r="AU1176" s="587">
        <f t="shared" si="214"/>
        <v>0</v>
      </c>
      <c r="AW1176" s="1260">
        <v>137</v>
      </c>
      <c r="AX1176" s="1261"/>
      <c r="AY1176" s="1262"/>
      <c r="AZ1176" s="1263"/>
      <c r="BA1176" s="587">
        <f t="shared" si="215"/>
        <v>0</v>
      </c>
    </row>
    <row r="1177" spans="1:53" s="17" customFormat="1" ht="16.75" customHeight="1" outlineLevel="2">
      <c r="A1177" s="1260">
        <v>138</v>
      </c>
      <c r="B1177" s="1261"/>
      <c r="C1177" s="1262"/>
      <c r="D1177" s="1263"/>
      <c r="E1177" s="587">
        <f t="shared" si="207"/>
        <v>0</v>
      </c>
      <c r="G1177" s="1260">
        <v>138</v>
      </c>
      <c r="H1177" s="1261"/>
      <c r="I1177" s="1262"/>
      <c r="J1177" s="1263"/>
      <c r="K1177" s="587">
        <f t="shared" si="208"/>
        <v>0</v>
      </c>
      <c r="M1177" s="1260">
        <v>138</v>
      </c>
      <c r="N1177" s="1261"/>
      <c r="O1177" s="1262"/>
      <c r="P1177" s="1263"/>
      <c r="Q1177" s="587">
        <f t="shared" si="209"/>
        <v>0</v>
      </c>
      <c r="S1177" s="1260">
        <v>138</v>
      </c>
      <c r="T1177" s="1261"/>
      <c r="U1177" s="1262"/>
      <c r="V1177" s="1263"/>
      <c r="W1177" s="587">
        <f t="shared" si="210"/>
        <v>0</v>
      </c>
      <c r="Y1177" s="1260">
        <v>138</v>
      </c>
      <c r="Z1177" s="1261"/>
      <c r="AA1177" s="1262"/>
      <c r="AB1177" s="1263"/>
      <c r="AC1177" s="587">
        <f t="shared" si="211"/>
        <v>0</v>
      </c>
      <c r="AE1177" s="1260">
        <v>138</v>
      </c>
      <c r="AF1177" s="1261"/>
      <c r="AG1177" s="1262"/>
      <c r="AH1177" s="1263"/>
      <c r="AI1177" s="587">
        <f t="shared" si="212"/>
        <v>0</v>
      </c>
      <c r="AK1177" s="1260">
        <v>138</v>
      </c>
      <c r="AL1177" s="1261"/>
      <c r="AM1177" s="1262"/>
      <c r="AN1177" s="1263"/>
      <c r="AO1177" s="587">
        <f t="shared" si="213"/>
        <v>0</v>
      </c>
      <c r="AQ1177" s="1260">
        <v>138</v>
      </c>
      <c r="AR1177" s="1261"/>
      <c r="AS1177" s="1262"/>
      <c r="AT1177" s="1263"/>
      <c r="AU1177" s="587">
        <f t="shared" si="214"/>
        <v>0</v>
      </c>
      <c r="AW1177" s="1260">
        <v>138</v>
      </c>
      <c r="AX1177" s="1261"/>
      <c r="AY1177" s="1262"/>
      <c r="AZ1177" s="1263"/>
      <c r="BA1177" s="587">
        <f t="shared" si="215"/>
        <v>0</v>
      </c>
    </row>
    <row r="1178" spans="1:53" s="17" customFormat="1" ht="16.75" customHeight="1" outlineLevel="2">
      <c r="A1178" s="1260">
        <v>139</v>
      </c>
      <c r="B1178" s="1261"/>
      <c r="C1178" s="1262"/>
      <c r="D1178" s="1263"/>
      <c r="E1178" s="587">
        <f t="shared" si="207"/>
        <v>0</v>
      </c>
      <c r="G1178" s="1260">
        <v>139</v>
      </c>
      <c r="H1178" s="1261"/>
      <c r="I1178" s="1262"/>
      <c r="J1178" s="1263"/>
      <c r="K1178" s="587">
        <f t="shared" si="208"/>
        <v>0</v>
      </c>
      <c r="M1178" s="1260">
        <v>139</v>
      </c>
      <c r="N1178" s="1261"/>
      <c r="O1178" s="1262"/>
      <c r="P1178" s="1263"/>
      <c r="Q1178" s="587">
        <f t="shared" si="209"/>
        <v>0</v>
      </c>
      <c r="S1178" s="1260">
        <v>139</v>
      </c>
      <c r="T1178" s="1261"/>
      <c r="U1178" s="1262"/>
      <c r="V1178" s="1263"/>
      <c r="W1178" s="587">
        <f t="shared" si="210"/>
        <v>0</v>
      </c>
      <c r="Y1178" s="1260">
        <v>139</v>
      </c>
      <c r="Z1178" s="1261"/>
      <c r="AA1178" s="1262"/>
      <c r="AB1178" s="1263"/>
      <c r="AC1178" s="587">
        <f t="shared" si="211"/>
        <v>0</v>
      </c>
      <c r="AE1178" s="1260">
        <v>139</v>
      </c>
      <c r="AF1178" s="1261"/>
      <c r="AG1178" s="1262"/>
      <c r="AH1178" s="1263"/>
      <c r="AI1178" s="587">
        <f t="shared" si="212"/>
        <v>0</v>
      </c>
      <c r="AK1178" s="1260">
        <v>139</v>
      </c>
      <c r="AL1178" s="1261"/>
      <c r="AM1178" s="1262"/>
      <c r="AN1178" s="1263"/>
      <c r="AO1178" s="587">
        <f t="shared" si="213"/>
        <v>0</v>
      </c>
      <c r="AQ1178" s="1260">
        <v>139</v>
      </c>
      <c r="AR1178" s="1261"/>
      <c r="AS1178" s="1262"/>
      <c r="AT1178" s="1263"/>
      <c r="AU1178" s="587">
        <f t="shared" si="214"/>
        <v>0</v>
      </c>
      <c r="AW1178" s="1260">
        <v>139</v>
      </c>
      <c r="AX1178" s="1261"/>
      <c r="AY1178" s="1262"/>
      <c r="AZ1178" s="1263"/>
      <c r="BA1178" s="587">
        <f t="shared" si="215"/>
        <v>0</v>
      </c>
    </row>
    <row r="1179" spans="1:53" s="17" customFormat="1" ht="16.75" customHeight="1" outlineLevel="2">
      <c r="A1179" s="1260">
        <v>140</v>
      </c>
      <c r="B1179" s="1261"/>
      <c r="C1179" s="1262"/>
      <c r="D1179" s="1263"/>
      <c r="E1179" s="587">
        <f t="shared" si="207"/>
        <v>0</v>
      </c>
      <c r="G1179" s="1260">
        <v>140</v>
      </c>
      <c r="H1179" s="1261"/>
      <c r="I1179" s="1262"/>
      <c r="J1179" s="1263"/>
      <c r="K1179" s="587">
        <f t="shared" si="208"/>
        <v>0</v>
      </c>
      <c r="M1179" s="1260">
        <v>140</v>
      </c>
      <c r="N1179" s="1261"/>
      <c r="O1179" s="1262"/>
      <c r="P1179" s="1263"/>
      <c r="Q1179" s="587">
        <f t="shared" si="209"/>
        <v>0</v>
      </c>
      <c r="S1179" s="1260">
        <v>140</v>
      </c>
      <c r="T1179" s="1261"/>
      <c r="U1179" s="1262"/>
      <c r="V1179" s="1263"/>
      <c r="W1179" s="587">
        <f t="shared" si="210"/>
        <v>0</v>
      </c>
      <c r="Y1179" s="1260">
        <v>140</v>
      </c>
      <c r="Z1179" s="1261"/>
      <c r="AA1179" s="1262"/>
      <c r="AB1179" s="1263"/>
      <c r="AC1179" s="587">
        <f t="shared" si="211"/>
        <v>0</v>
      </c>
      <c r="AE1179" s="1260">
        <v>140</v>
      </c>
      <c r="AF1179" s="1261"/>
      <c r="AG1179" s="1262"/>
      <c r="AH1179" s="1263"/>
      <c r="AI1179" s="587">
        <f t="shared" si="212"/>
        <v>0</v>
      </c>
      <c r="AK1179" s="1260">
        <v>140</v>
      </c>
      <c r="AL1179" s="1261"/>
      <c r="AM1179" s="1262"/>
      <c r="AN1179" s="1263"/>
      <c r="AO1179" s="587">
        <f t="shared" si="213"/>
        <v>0</v>
      </c>
      <c r="AQ1179" s="1260">
        <v>140</v>
      </c>
      <c r="AR1179" s="1261"/>
      <c r="AS1179" s="1262"/>
      <c r="AT1179" s="1263"/>
      <c r="AU1179" s="587">
        <f t="shared" si="214"/>
        <v>0</v>
      </c>
      <c r="AW1179" s="1260">
        <v>140</v>
      </c>
      <c r="AX1179" s="1261"/>
      <c r="AY1179" s="1262"/>
      <c r="AZ1179" s="1263"/>
      <c r="BA1179" s="587">
        <f t="shared" si="215"/>
        <v>0</v>
      </c>
    </row>
    <row r="1180" spans="1:53" s="17" customFormat="1" ht="16.75" customHeight="1" outlineLevel="2">
      <c r="A1180" s="1260">
        <v>141</v>
      </c>
      <c r="B1180" s="1261"/>
      <c r="C1180" s="1262"/>
      <c r="D1180" s="1263"/>
      <c r="E1180" s="587">
        <f t="shared" si="207"/>
        <v>0</v>
      </c>
      <c r="G1180" s="1260">
        <v>141</v>
      </c>
      <c r="H1180" s="1261"/>
      <c r="I1180" s="1262"/>
      <c r="J1180" s="1263"/>
      <c r="K1180" s="587">
        <f t="shared" si="208"/>
        <v>0</v>
      </c>
      <c r="M1180" s="1260">
        <v>141</v>
      </c>
      <c r="N1180" s="1261"/>
      <c r="O1180" s="1262"/>
      <c r="P1180" s="1263"/>
      <c r="Q1180" s="587">
        <f t="shared" si="209"/>
        <v>0</v>
      </c>
      <c r="S1180" s="1260">
        <v>141</v>
      </c>
      <c r="T1180" s="1261"/>
      <c r="U1180" s="1262"/>
      <c r="V1180" s="1263"/>
      <c r="W1180" s="587">
        <f t="shared" si="210"/>
        <v>0</v>
      </c>
      <c r="Y1180" s="1260">
        <v>141</v>
      </c>
      <c r="Z1180" s="1261"/>
      <c r="AA1180" s="1262"/>
      <c r="AB1180" s="1263"/>
      <c r="AC1180" s="587">
        <f t="shared" si="211"/>
        <v>0</v>
      </c>
      <c r="AE1180" s="1260">
        <v>141</v>
      </c>
      <c r="AF1180" s="1261"/>
      <c r="AG1180" s="1262"/>
      <c r="AH1180" s="1263"/>
      <c r="AI1180" s="587">
        <f t="shared" si="212"/>
        <v>0</v>
      </c>
      <c r="AK1180" s="1260">
        <v>141</v>
      </c>
      <c r="AL1180" s="1261"/>
      <c r="AM1180" s="1262"/>
      <c r="AN1180" s="1263"/>
      <c r="AO1180" s="587">
        <f t="shared" si="213"/>
        <v>0</v>
      </c>
      <c r="AQ1180" s="1260">
        <v>141</v>
      </c>
      <c r="AR1180" s="1261"/>
      <c r="AS1180" s="1262"/>
      <c r="AT1180" s="1263"/>
      <c r="AU1180" s="587">
        <f t="shared" si="214"/>
        <v>0</v>
      </c>
      <c r="AW1180" s="1260">
        <v>141</v>
      </c>
      <c r="AX1180" s="1261"/>
      <c r="AY1180" s="1262"/>
      <c r="AZ1180" s="1263"/>
      <c r="BA1180" s="587">
        <f t="shared" si="215"/>
        <v>0</v>
      </c>
    </row>
    <row r="1181" spans="1:53" s="17" customFormat="1" ht="16.75" customHeight="1" outlineLevel="2">
      <c r="A1181" s="1260">
        <v>142</v>
      </c>
      <c r="B1181" s="1261"/>
      <c r="C1181" s="1262"/>
      <c r="D1181" s="1263"/>
      <c r="E1181" s="587">
        <f t="shared" si="207"/>
        <v>0</v>
      </c>
      <c r="G1181" s="1260">
        <v>142</v>
      </c>
      <c r="H1181" s="1261"/>
      <c r="I1181" s="1262"/>
      <c r="J1181" s="1263"/>
      <c r="K1181" s="587">
        <f t="shared" si="208"/>
        <v>0</v>
      </c>
      <c r="M1181" s="1260">
        <v>142</v>
      </c>
      <c r="N1181" s="1261"/>
      <c r="O1181" s="1262"/>
      <c r="P1181" s="1263"/>
      <c r="Q1181" s="587">
        <f t="shared" si="209"/>
        <v>0</v>
      </c>
      <c r="S1181" s="1260">
        <v>142</v>
      </c>
      <c r="T1181" s="1261"/>
      <c r="U1181" s="1262"/>
      <c r="V1181" s="1263"/>
      <c r="W1181" s="587">
        <f t="shared" si="210"/>
        <v>0</v>
      </c>
      <c r="Y1181" s="1260">
        <v>142</v>
      </c>
      <c r="Z1181" s="1261"/>
      <c r="AA1181" s="1262"/>
      <c r="AB1181" s="1263"/>
      <c r="AC1181" s="587">
        <f t="shared" si="211"/>
        <v>0</v>
      </c>
      <c r="AE1181" s="1260">
        <v>142</v>
      </c>
      <c r="AF1181" s="1261"/>
      <c r="AG1181" s="1262"/>
      <c r="AH1181" s="1263"/>
      <c r="AI1181" s="587">
        <f t="shared" si="212"/>
        <v>0</v>
      </c>
      <c r="AK1181" s="1260">
        <v>142</v>
      </c>
      <c r="AL1181" s="1261"/>
      <c r="AM1181" s="1262"/>
      <c r="AN1181" s="1263"/>
      <c r="AO1181" s="587">
        <f t="shared" si="213"/>
        <v>0</v>
      </c>
      <c r="AQ1181" s="1260">
        <v>142</v>
      </c>
      <c r="AR1181" s="1261"/>
      <c r="AS1181" s="1262"/>
      <c r="AT1181" s="1263"/>
      <c r="AU1181" s="587">
        <f t="shared" si="214"/>
        <v>0</v>
      </c>
      <c r="AW1181" s="1260">
        <v>142</v>
      </c>
      <c r="AX1181" s="1261"/>
      <c r="AY1181" s="1262"/>
      <c r="AZ1181" s="1263"/>
      <c r="BA1181" s="587">
        <f t="shared" si="215"/>
        <v>0</v>
      </c>
    </row>
    <row r="1182" spans="1:53" s="17" customFormat="1" ht="16.75" customHeight="1" outlineLevel="2">
      <c r="A1182" s="1260">
        <v>143</v>
      </c>
      <c r="B1182" s="1261"/>
      <c r="C1182" s="1262"/>
      <c r="D1182" s="1263"/>
      <c r="E1182" s="587">
        <f t="shared" si="207"/>
        <v>0</v>
      </c>
      <c r="G1182" s="1260">
        <v>143</v>
      </c>
      <c r="H1182" s="1261"/>
      <c r="I1182" s="1262"/>
      <c r="J1182" s="1263"/>
      <c r="K1182" s="587">
        <f t="shared" si="208"/>
        <v>0</v>
      </c>
      <c r="M1182" s="1260">
        <v>143</v>
      </c>
      <c r="N1182" s="1261"/>
      <c r="O1182" s="1262"/>
      <c r="P1182" s="1263"/>
      <c r="Q1182" s="587">
        <f t="shared" si="209"/>
        <v>0</v>
      </c>
      <c r="S1182" s="1260">
        <v>143</v>
      </c>
      <c r="T1182" s="1261"/>
      <c r="U1182" s="1262"/>
      <c r="V1182" s="1263"/>
      <c r="W1182" s="587">
        <f t="shared" si="210"/>
        <v>0</v>
      </c>
      <c r="Y1182" s="1260">
        <v>143</v>
      </c>
      <c r="Z1182" s="1261"/>
      <c r="AA1182" s="1262"/>
      <c r="AB1182" s="1263"/>
      <c r="AC1182" s="587">
        <f t="shared" si="211"/>
        <v>0</v>
      </c>
      <c r="AE1182" s="1260">
        <v>143</v>
      </c>
      <c r="AF1182" s="1261"/>
      <c r="AG1182" s="1262"/>
      <c r="AH1182" s="1263"/>
      <c r="AI1182" s="587">
        <f t="shared" si="212"/>
        <v>0</v>
      </c>
      <c r="AK1182" s="1260">
        <v>143</v>
      </c>
      <c r="AL1182" s="1261"/>
      <c r="AM1182" s="1262"/>
      <c r="AN1182" s="1263"/>
      <c r="AO1182" s="587">
        <f t="shared" si="213"/>
        <v>0</v>
      </c>
      <c r="AQ1182" s="1260">
        <v>143</v>
      </c>
      <c r="AR1182" s="1261"/>
      <c r="AS1182" s="1262"/>
      <c r="AT1182" s="1263"/>
      <c r="AU1182" s="587">
        <f t="shared" si="214"/>
        <v>0</v>
      </c>
      <c r="AW1182" s="1260">
        <v>143</v>
      </c>
      <c r="AX1182" s="1261"/>
      <c r="AY1182" s="1262"/>
      <c r="AZ1182" s="1263"/>
      <c r="BA1182" s="587">
        <f t="shared" si="215"/>
        <v>0</v>
      </c>
    </row>
    <row r="1183" spans="1:53" s="17" customFormat="1" ht="16.75" customHeight="1" outlineLevel="2">
      <c r="A1183" s="1260">
        <v>144</v>
      </c>
      <c r="B1183" s="1261"/>
      <c r="C1183" s="1262"/>
      <c r="D1183" s="1263"/>
      <c r="E1183" s="587">
        <f t="shared" si="207"/>
        <v>0</v>
      </c>
      <c r="G1183" s="1260">
        <v>144</v>
      </c>
      <c r="H1183" s="1261"/>
      <c r="I1183" s="1262"/>
      <c r="J1183" s="1263"/>
      <c r="K1183" s="587">
        <f t="shared" si="208"/>
        <v>0</v>
      </c>
      <c r="M1183" s="1260">
        <v>144</v>
      </c>
      <c r="N1183" s="1261"/>
      <c r="O1183" s="1262"/>
      <c r="P1183" s="1263"/>
      <c r="Q1183" s="587">
        <f t="shared" si="209"/>
        <v>0</v>
      </c>
      <c r="S1183" s="1260">
        <v>144</v>
      </c>
      <c r="T1183" s="1261"/>
      <c r="U1183" s="1262"/>
      <c r="V1183" s="1263"/>
      <c r="W1183" s="587">
        <f t="shared" si="210"/>
        <v>0</v>
      </c>
      <c r="Y1183" s="1260">
        <v>144</v>
      </c>
      <c r="Z1183" s="1261"/>
      <c r="AA1183" s="1262"/>
      <c r="AB1183" s="1263"/>
      <c r="AC1183" s="587">
        <f t="shared" si="211"/>
        <v>0</v>
      </c>
      <c r="AE1183" s="1260">
        <v>144</v>
      </c>
      <c r="AF1183" s="1261"/>
      <c r="AG1183" s="1262"/>
      <c r="AH1183" s="1263"/>
      <c r="AI1183" s="587">
        <f t="shared" si="212"/>
        <v>0</v>
      </c>
      <c r="AK1183" s="1260">
        <v>144</v>
      </c>
      <c r="AL1183" s="1261"/>
      <c r="AM1183" s="1262"/>
      <c r="AN1183" s="1263"/>
      <c r="AO1183" s="587">
        <f t="shared" si="213"/>
        <v>0</v>
      </c>
      <c r="AQ1183" s="1260">
        <v>144</v>
      </c>
      <c r="AR1183" s="1261"/>
      <c r="AS1183" s="1262"/>
      <c r="AT1183" s="1263"/>
      <c r="AU1183" s="587">
        <f t="shared" si="214"/>
        <v>0</v>
      </c>
      <c r="AW1183" s="1260">
        <v>144</v>
      </c>
      <c r="AX1183" s="1261"/>
      <c r="AY1183" s="1262"/>
      <c r="AZ1183" s="1263"/>
      <c r="BA1183" s="587">
        <f t="shared" si="215"/>
        <v>0</v>
      </c>
    </row>
    <row r="1184" spans="1:53" s="17" customFormat="1" ht="16.75" customHeight="1" outlineLevel="2">
      <c r="A1184" s="1260">
        <v>145</v>
      </c>
      <c r="B1184" s="1261"/>
      <c r="C1184" s="1262"/>
      <c r="D1184" s="1263"/>
      <c r="E1184" s="587">
        <f t="shared" si="207"/>
        <v>0</v>
      </c>
      <c r="G1184" s="1260">
        <v>145</v>
      </c>
      <c r="H1184" s="1261"/>
      <c r="I1184" s="1262"/>
      <c r="J1184" s="1263"/>
      <c r="K1184" s="587">
        <f t="shared" si="208"/>
        <v>0</v>
      </c>
      <c r="M1184" s="1260">
        <v>145</v>
      </c>
      <c r="N1184" s="1261"/>
      <c r="O1184" s="1262"/>
      <c r="P1184" s="1263"/>
      <c r="Q1184" s="587">
        <f t="shared" si="209"/>
        <v>0</v>
      </c>
      <c r="S1184" s="1260">
        <v>145</v>
      </c>
      <c r="T1184" s="1261"/>
      <c r="U1184" s="1262"/>
      <c r="V1184" s="1263"/>
      <c r="W1184" s="587">
        <f t="shared" si="210"/>
        <v>0</v>
      </c>
      <c r="Y1184" s="1260">
        <v>145</v>
      </c>
      <c r="Z1184" s="1261"/>
      <c r="AA1184" s="1262"/>
      <c r="AB1184" s="1263"/>
      <c r="AC1184" s="587">
        <f t="shared" si="211"/>
        <v>0</v>
      </c>
      <c r="AE1184" s="1260">
        <v>145</v>
      </c>
      <c r="AF1184" s="1261"/>
      <c r="AG1184" s="1262"/>
      <c r="AH1184" s="1263"/>
      <c r="AI1184" s="587">
        <f t="shared" si="212"/>
        <v>0</v>
      </c>
      <c r="AK1184" s="1260">
        <v>145</v>
      </c>
      <c r="AL1184" s="1261"/>
      <c r="AM1184" s="1262"/>
      <c r="AN1184" s="1263"/>
      <c r="AO1184" s="587">
        <f t="shared" si="213"/>
        <v>0</v>
      </c>
      <c r="AQ1184" s="1260">
        <v>145</v>
      </c>
      <c r="AR1184" s="1261"/>
      <c r="AS1184" s="1262"/>
      <c r="AT1184" s="1263"/>
      <c r="AU1184" s="587">
        <f t="shared" si="214"/>
        <v>0</v>
      </c>
      <c r="AW1184" s="1260">
        <v>145</v>
      </c>
      <c r="AX1184" s="1261"/>
      <c r="AY1184" s="1262"/>
      <c r="AZ1184" s="1263"/>
      <c r="BA1184" s="587">
        <f t="shared" si="215"/>
        <v>0</v>
      </c>
    </row>
    <row r="1185" spans="1:53" s="17" customFormat="1" ht="16.75" customHeight="1" outlineLevel="2">
      <c r="A1185" s="1260">
        <v>146</v>
      </c>
      <c r="B1185" s="1261"/>
      <c r="C1185" s="1262"/>
      <c r="D1185" s="1263"/>
      <c r="E1185" s="587">
        <f t="shared" si="207"/>
        <v>0</v>
      </c>
      <c r="G1185" s="1260">
        <v>146</v>
      </c>
      <c r="H1185" s="1261"/>
      <c r="I1185" s="1262"/>
      <c r="J1185" s="1263"/>
      <c r="K1185" s="587">
        <f t="shared" si="208"/>
        <v>0</v>
      </c>
      <c r="M1185" s="1260">
        <v>146</v>
      </c>
      <c r="N1185" s="1261"/>
      <c r="O1185" s="1262"/>
      <c r="P1185" s="1263"/>
      <c r="Q1185" s="587">
        <f t="shared" si="209"/>
        <v>0</v>
      </c>
      <c r="S1185" s="1260">
        <v>146</v>
      </c>
      <c r="T1185" s="1261"/>
      <c r="U1185" s="1262"/>
      <c r="V1185" s="1263"/>
      <c r="W1185" s="587">
        <f t="shared" si="210"/>
        <v>0</v>
      </c>
      <c r="Y1185" s="1260">
        <v>146</v>
      </c>
      <c r="Z1185" s="1261"/>
      <c r="AA1185" s="1262"/>
      <c r="AB1185" s="1263"/>
      <c r="AC1185" s="587">
        <f t="shared" si="211"/>
        <v>0</v>
      </c>
      <c r="AE1185" s="1260">
        <v>146</v>
      </c>
      <c r="AF1185" s="1261"/>
      <c r="AG1185" s="1262"/>
      <c r="AH1185" s="1263"/>
      <c r="AI1185" s="587">
        <f t="shared" si="212"/>
        <v>0</v>
      </c>
      <c r="AK1185" s="1260">
        <v>146</v>
      </c>
      <c r="AL1185" s="1261"/>
      <c r="AM1185" s="1262"/>
      <c r="AN1185" s="1263"/>
      <c r="AO1185" s="587">
        <f t="shared" si="213"/>
        <v>0</v>
      </c>
      <c r="AQ1185" s="1260">
        <v>146</v>
      </c>
      <c r="AR1185" s="1261"/>
      <c r="AS1185" s="1262"/>
      <c r="AT1185" s="1263"/>
      <c r="AU1185" s="587">
        <f t="shared" si="214"/>
        <v>0</v>
      </c>
      <c r="AW1185" s="1260">
        <v>146</v>
      </c>
      <c r="AX1185" s="1261"/>
      <c r="AY1185" s="1262"/>
      <c r="AZ1185" s="1263"/>
      <c r="BA1185" s="587">
        <f t="shared" si="215"/>
        <v>0</v>
      </c>
    </row>
    <row r="1186" spans="1:53" s="17" customFormat="1" ht="16.75" customHeight="1" outlineLevel="2">
      <c r="A1186" s="1260">
        <v>147</v>
      </c>
      <c r="B1186" s="1261"/>
      <c r="C1186" s="1262"/>
      <c r="D1186" s="1263"/>
      <c r="E1186" s="587">
        <f t="shared" si="144"/>
        <v>0</v>
      </c>
      <c r="G1186" s="1260">
        <v>147</v>
      </c>
      <c r="H1186" s="1261"/>
      <c r="I1186" s="1262"/>
      <c r="J1186" s="1263"/>
      <c r="K1186" s="587">
        <f t="shared" si="208"/>
        <v>0</v>
      </c>
      <c r="M1186" s="1260">
        <v>147</v>
      </c>
      <c r="N1186" s="1261"/>
      <c r="O1186" s="1262"/>
      <c r="P1186" s="1263"/>
      <c r="Q1186" s="587">
        <f t="shared" si="209"/>
        <v>0</v>
      </c>
      <c r="S1186" s="1260">
        <v>147</v>
      </c>
      <c r="T1186" s="1261"/>
      <c r="U1186" s="1262"/>
      <c r="V1186" s="1263"/>
      <c r="W1186" s="587">
        <f t="shared" si="210"/>
        <v>0</v>
      </c>
      <c r="Y1186" s="1260">
        <v>147</v>
      </c>
      <c r="Z1186" s="1261"/>
      <c r="AA1186" s="1262"/>
      <c r="AB1186" s="1263"/>
      <c r="AC1186" s="587">
        <f t="shared" si="211"/>
        <v>0</v>
      </c>
      <c r="AE1186" s="1260">
        <v>147</v>
      </c>
      <c r="AF1186" s="1261"/>
      <c r="AG1186" s="1262"/>
      <c r="AH1186" s="1263"/>
      <c r="AI1186" s="587">
        <f t="shared" si="212"/>
        <v>0</v>
      </c>
      <c r="AK1186" s="1260">
        <v>147</v>
      </c>
      <c r="AL1186" s="1261"/>
      <c r="AM1186" s="1262"/>
      <c r="AN1186" s="1263"/>
      <c r="AO1186" s="587">
        <f t="shared" si="213"/>
        <v>0</v>
      </c>
      <c r="AQ1186" s="1260">
        <v>147</v>
      </c>
      <c r="AR1186" s="1261"/>
      <c r="AS1186" s="1262"/>
      <c r="AT1186" s="1263"/>
      <c r="AU1186" s="587">
        <f t="shared" si="214"/>
        <v>0</v>
      </c>
      <c r="AW1186" s="1260">
        <v>147</v>
      </c>
      <c r="AX1186" s="1261"/>
      <c r="AY1186" s="1262"/>
      <c r="AZ1186" s="1263"/>
      <c r="BA1186" s="587">
        <f t="shared" si="215"/>
        <v>0</v>
      </c>
    </row>
    <row r="1187" spans="1:53" s="17" customFormat="1" ht="16.75" customHeight="1" outlineLevel="2">
      <c r="A1187" s="1260">
        <v>148</v>
      </c>
      <c r="B1187" s="1261"/>
      <c r="C1187" s="1262"/>
      <c r="D1187" s="1263"/>
      <c r="E1187" s="587">
        <f t="shared" si="144"/>
        <v>0</v>
      </c>
      <c r="G1187" s="1260">
        <v>148</v>
      </c>
      <c r="H1187" s="1261"/>
      <c r="I1187" s="1262"/>
      <c r="J1187" s="1263"/>
      <c r="K1187" s="587">
        <f t="shared" si="208"/>
        <v>0</v>
      </c>
      <c r="M1187" s="1260">
        <v>148</v>
      </c>
      <c r="N1187" s="1261"/>
      <c r="O1187" s="1262"/>
      <c r="P1187" s="1263"/>
      <c r="Q1187" s="587">
        <f t="shared" si="209"/>
        <v>0</v>
      </c>
      <c r="S1187" s="1260">
        <v>148</v>
      </c>
      <c r="T1187" s="1261"/>
      <c r="U1187" s="1262"/>
      <c r="V1187" s="1263"/>
      <c r="W1187" s="587">
        <f t="shared" si="210"/>
        <v>0</v>
      </c>
      <c r="Y1187" s="1260">
        <v>148</v>
      </c>
      <c r="Z1187" s="1261"/>
      <c r="AA1187" s="1262"/>
      <c r="AB1187" s="1263"/>
      <c r="AC1187" s="587">
        <f t="shared" si="211"/>
        <v>0</v>
      </c>
      <c r="AE1187" s="1260">
        <v>148</v>
      </c>
      <c r="AF1187" s="1261"/>
      <c r="AG1187" s="1262"/>
      <c r="AH1187" s="1263"/>
      <c r="AI1187" s="587">
        <f t="shared" si="212"/>
        <v>0</v>
      </c>
      <c r="AK1187" s="1260">
        <v>148</v>
      </c>
      <c r="AL1187" s="1261"/>
      <c r="AM1187" s="1262"/>
      <c r="AN1187" s="1263"/>
      <c r="AO1187" s="587">
        <f t="shared" si="213"/>
        <v>0</v>
      </c>
      <c r="AQ1187" s="1260">
        <v>148</v>
      </c>
      <c r="AR1187" s="1261"/>
      <c r="AS1187" s="1262"/>
      <c r="AT1187" s="1263"/>
      <c r="AU1187" s="587">
        <f t="shared" si="214"/>
        <v>0</v>
      </c>
      <c r="AW1187" s="1260">
        <v>148</v>
      </c>
      <c r="AX1187" s="1261"/>
      <c r="AY1187" s="1262"/>
      <c r="AZ1187" s="1263"/>
      <c r="BA1187" s="587">
        <f t="shared" si="215"/>
        <v>0</v>
      </c>
    </row>
    <row r="1188" spans="1:53" s="17" customFormat="1" ht="16.75" customHeight="1" outlineLevel="2">
      <c r="A1188" s="1260">
        <v>149</v>
      </c>
      <c r="B1188" s="1261"/>
      <c r="C1188" s="1262"/>
      <c r="D1188" s="1263"/>
      <c r="E1188" s="587">
        <f t="shared" si="144"/>
        <v>0</v>
      </c>
      <c r="G1188" s="1260">
        <v>149</v>
      </c>
      <c r="H1188" s="1261"/>
      <c r="I1188" s="1262"/>
      <c r="J1188" s="1263"/>
      <c r="K1188" s="587">
        <f t="shared" si="208"/>
        <v>0</v>
      </c>
      <c r="M1188" s="1260">
        <v>149</v>
      </c>
      <c r="N1188" s="1261"/>
      <c r="O1188" s="1262"/>
      <c r="P1188" s="1263"/>
      <c r="Q1188" s="587">
        <f t="shared" si="209"/>
        <v>0</v>
      </c>
      <c r="S1188" s="1260">
        <v>149</v>
      </c>
      <c r="T1188" s="1261"/>
      <c r="U1188" s="1262"/>
      <c r="V1188" s="1263"/>
      <c r="W1188" s="587">
        <f t="shared" si="210"/>
        <v>0</v>
      </c>
      <c r="Y1188" s="1260">
        <v>149</v>
      </c>
      <c r="Z1188" s="1261"/>
      <c r="AA1188" s="1262"/>
      <c r="AB1188" s="1263"/>
      <c r="AC1188" s="587">
        <f t="shared" si="211"/>
        <v>0</v>
      </c>
      <c r="AE1188" s="1260">
        <v>149</v>
      </c>
      <c r="AF1188" s="1261"/>
      <c r="AG1188" s="1262"/>
      <c r="AH1188" s="1263"/>
      <c r="AI1188" s="587">
        <f t="shared" si="212"/>
        <v>0</v>
      </c>
      <c r="AK1188" s="1260">
        <v>149</v>
      </c>
      <c r="AL1188" s="1261"/>
      <c r="AM1188" s="1262"/>
      <c r="AN1188" s="1263"/>
      <c r="AO1188" s="587">
        <f t="shared" si="213"/>
        <v>0</v>
      </c>
      <c r="AQ1188" s="1260">
        <v>149</v>
      </c>
      <c r="AR1188" s="1261"/>
      <c r="AS1188" s="1262"/>
      <c r="AT1188" s="1263"/>
      <c r="AU1188" s="587">
        <f t="shared" si="214"/>
        <v>0</v>
      </c>
      <c r="AW1188" s="1260">
        <v>149</v>
      </c>
      <c r="AX1188" s="1261"/>
      <c r="AY1188" s="1262"/>
      <c r="AZ1188" s="1263"/>
      <c r="BA1188" s="587">
        <f t="shared" si="215"/>
        <v>0</v>
      </c>
    </row>
    <row r="1189" spans="1:53" s="17" customFormat="1" ht="16.75" customHeight="1" outlineLevel="2">
      <c r="A1189" s="1260">
        <v>150</v>
      </c>
      <c r="B1189" s="1261"/>
      <c r="C1189" s="1262"/>
      <c r="D1189" s="1263"/>
      <c r="E1189" s="587">
        <f t="shared" si="144"/>
        <v>0</v>
      </c>
      <c r="G1189" s="1260">
        <v>150</v>
      </c>
      <c r="H1189" s="1261"/>
      <c r="I1189" s="1262"/>
      <c r="J1189" s="1263"/>
      <c r="K1189" s="587">
        <f t="shared" si="208"/>
        <v>0</v>
      </c>
      <c r="M1189" s="1260">
        <v>150</v>
      </c>
      <c r="N1189" s="1261"/>
      <c r="O1189" s="1262"/>
      <c r="P1189" s="1263"/>
      <c r="Q1189" s="587">
        <f t="shared" si="209"/>
        <v>0</v>
      </c>
      <c r="S1189" s="1260">
        <v>150</v>
      </c>
      <c r="T1189" s="1261"/>
      <c r="U1189" s="1262"/>
      <c r="V1189" s="1263"/>
      <c r="W1189" s="587">
        <f t="shared" si="210"/>
        <v>0</v>
      </c>
      <c r="Y1189" s="1260">
        <v>150</v>
      </c>
      <c r="Z1189" s="1261"/>
      <c r="AA1189" s="1262"/>
      <c r="AB1189" s="1263"/>
      <c r="AC1189" s="587">
        <f t="shared" si="211"/>
        <v>0</v>
      </c>
      <c r="AE1189" s="1260">
        <v>150</v>
      </c>
      <c r="AF1189" s="1261"/>
      <c r="AG1189" s="1262"/>
      <c r="AH1189" s="1263"/>
      <c r="AI1189" s="587">
        <f t="shared" si="212"/>
        <v>0</v>
      </c>
      <c r="AK1189" s="1260">
        <v>150</v>
      </c>
      <c r="AL1189" s="1261"/>
      <c r="AM1189" s="1262"/>
      <c r="AN1189" s="1263"/>
      <c r="AO1189" s="587">
        <f t="shared" si="213"/>
        <v>0</v>
      </c>
      <c r="AQ1189" s="1260">
        <v>150</v>
      </c>
      <c r="AR1189" s="1261"/>
      <c r="AS1189" s="1262"/>
      <c r="AT1189" s="1263"/>
      <c r="AU1189" s="587">
        <f t="shared" si="214"/>
        <v>0</v>
      </c>
      <c r="AW1189" s="1260">
        <v>150</v>
      </c>
      <c r="AX1189" s="1261"/>
      <c r="AY1189" s="1262"/>
      <c r="AZ1189" s="1263"/>
      <c r="BA1189" s="587">
        <f t="shared" si="215"/>
        <v>0</v>
      </c>
    </row>
    <row r="1190" spans="1:53" s="17" customFormat="1" ht="16.75" customHeight="1" outlineLevel="2">
      <c r="A1190" s="1260">
        <v>151</v>
      </c>
      <c r="B1190" s="1261"/>
      <c r="C1190" s="1262"/>
      <c r="D1190" s="1263"/>
      <c r="E1190" s="587">
        <f t="shared" si="144"/>
        <v>0</v>
      </c>
      <c r="G1190" s="1260">
        <v>151</v>
      </c>
      <c r="H1190" s="1261"/>
      <c r="I1190" s="1262"/>
      <c r="J1190" s="1263"/>
      <c r="K1190" s="587">
        <f t="shared" si="208"/>
        <v>0</v>
      </c>
      <c r="M1190" s="1260">
        <v>151</v>
      </c>
      <c r="N1190" s="1261"/>
      <c r="O1190" s="1262"/>
      <c r="P1190" s="1263"/>
      <c r="Q1190" s="587">
        <f t="shared" si="209"/>
        <v>0</v>
      </c>
      <c r="S1190" s="1260">
        <v>151</v>
      </c>
      <c r="T1190" s="1261"/>
      <c r="U1190" s="1262"/>
      <c r="V1190" s="1263"/>
      <c r="W1190" s="587">
        <f t="shared" si="210"/>
        <v>0</v>
      </c>
      <c r="Y1190" s="1260">
        <v>151</v>
      </c>
      <c r="Z1190" s="1261"/>
      <c r="AA1190" s="1262"/>
      <c r="AB1190" s="1263"/>
      <c r="AC1190" s="587">
        <f t="shared" si="211"/>
        <v>0</v>
      </c>
      <c r="AE1190" s="1260">
        <v>151</v>
      </c>
      <c r="AF1190" s="1261"/>
      <c r="AG1190" s="1262"/>
      <c r="AH1190" s="1263"/>
      <c r="AI1190" s="587">
        <f t="shared" si="212"/>
        <v>0</v>
      </c>
      <c r="AK1190" s="1260">
        <v>151</v>
      </c>
      <c r="AL1190" s="1261"/>
      <c r="AM1190" s="1262"/>
      <c r="AN1190" s="1263"/>
      <c r="AO1190" s="587">
        <f t="shared" si="213"/>
        <v>0</v>
      </c>
      <c r="AQ1190" s="1260">
        <v>151</v>
      </c>
      <c r="AR1190" s="1261"/>
      <c r="AS1190" s="1262"/>
      <c r="AT1190" s="1263"/>
      <c r="AU1190" s="587">
        <f t="shared" si="214"/>
        <v>0</v>
      </c>
      <c r="AW1190" s="1260">
        <v>151</v>
      </c>
      <c r="AX1190" s="1261"/>
      <c r="AY1190" s="1262"/>
      <c r="AZ1190" s="1263"/>
      <c r="BA1190" s="587">
        <f t="shared" si="215"/>
        <v>0</v>
      </c>
    </row>
    <row r="1191" spans="1:53" s="17" customFormat="1" ht="16.75" customHeight="1" outlineLevel="2">
      <c r="A1191" s="1260">
        <v>152</v>
      </c>
      <c r="B1191" s="1261"/>
      <c r="C1191" s="1262"/>
      <c r="D1191" s="1263"/>
      <c r="E1191" s="587">
        <f t="shared" si="144"/>
        <v>0</v>
      </c>
      <c r="G1191" s="1260">
        <v>152</v>
      </c>
      <c r="H1191" s="1261"/>
      <c r="I1191" s="1262"/>
      <c r="J1191" s="1263"/>
      <c r="K1191" s="587">
        <f t="shared" si="208"/>
        <v>0</v>
      </c>
      <c r="M1191" s="1260">
        <v>152</v>
      </c>
      <c r="N1191" s="1261"/>
      <c r="O1191" s="1262"/>
      <c r="P1191" s="1263"/>
      <c r="Q1191" s="587">
        <f t="shared" si="209"/>
        <v>0</v>
      </c>
      <c r="S1191" s="1260">
        <v>152</v>
      </c>
      <c r="T1191" s="1261"/>
      <c r="U1191" s="1262"/>
      <c r="V1191" s="1263"/>
      <c r="W1191" s="587">
        <f t="shared" si="210"/>
        <v>0</v>
      </c>
      <c r="Y1191" s="1260">
        <v>152</v>
      </c>
      <c r="Z1191" s="1261"/>
      <c r="AA1191" s="1262"/>
      <c r="AB1191" s="1263"/>
      <c r="AC1191" s="587">
        <f t="shared" si="211"/>
        <v>0</v>
      </c>
      <c r="AE1191" s="1260">
        <v>152</v>
      </c>
      <c r="AF1191" s="1261"/>
      <c r="AG1191" s="1262"/>
      <c r="AH1191" s="1263"/>
      <c r="AI1191" s="587">
        <f t="shared" si="212"/>
        <v>0</v>
      </c>
      <c r="AK1191" s="1260">
        <v>152</v>
      </c>
      <c r="AL1191" s="1261"/>
      <c r="AM1191" s="1262"/>
      <c r="AN1191" s="1263"/>
      <c r="AO1191" s="587">
        <f t="shared" si="213"/>
        <v>0</v>
      </c>
      <c r="AQ1191" s="1260">
        <v>152</v>
      </c>
      <c r="AR1191" s="1261"/>
      <c r="AS1191" s="1262"/>
      <c r="AT1191" s="1263"/>
      <c r="AU1191" s="587">
        <f t="shared" si="214"/>
        <v>0</v>
      </c>
      <c r="AW1191" s="1260">
        <v>152</v>
      </c>
      <c r="AX1191" s="1261"/>
      <c r="AY1191" s="1262"/>
      <c r="AZ1191" s="1263"/>
      <c r="BA1191" s="587">
        <f t="shared" si="215"/>
        <v>0</v>
      </c>
    </row>
    <row r="1192" spans="1:53" s="17" customFormat="1" ht="16.75" customHeight="1" outlineLevel="2">
      <c r="A1192" s="1260">
        <v>153</v>
      </c>
      <c r="B1192" s="1261"/>
      <c r="C1192" s="1262"/>
      <c r="D1192" s="1263"/>
      <c r="E1192" s="587">
        <f t="shared" si="144"/>
        <v>0</v>
      </c>
      <c r="G1192" s="1260">
        <v>153</v>
      </c>
      <c r="H1192" s="1261"/>
      <c r="I1192" s="1262"/>
      <c r="J1192" s="1263"/>
      <c r="K1192" s="587">
        <f t="shared" si="208"/>
        <v>0</v>
      </c>
      <c r="M1192" s="1260">
        <v>153</v>
      </c>
      <c r="N1192" s="1261"/>
      <c r="O1192" s="1262"/>
      <c r="P1192" s="1263"/>
      <c r="Q1192" s="587">
        <f t="shared" si="209"/>
        <v>0</v>
      </c>
      <c r="S1192" s="1260">
        <v>153</v>
      </c>
      <c r="T1192" s="1261"/>
      <c r="U1192" s="1262"/>
      <c r="V1192" s="1263"/>
      <c r="W1192" s="587">
        <f t="shared" si="210"/>
        <v>0</v>
      </c>
      <c r="Y1192" s="1260">
        <v>153</v>
      </c>
      <c r="Z1192" s="1261"/>
      <c r="AA1192" s="1262"/>
      <c r="AB1192" s="1263"/>
      <c r="AC1192" s="587">
        <f t="shared" si="211"/>
        <v>0</v>
      </c>
      <c r="AE1192" s="1260">
        <v>153</v>
      </c>
      <c r="AF1192" s="1261"/>
      <c r="AG1192" s="1262"/>
      <c r="AH1192" s="1263"/>
      <c r="AI1192" s="587">
        <f t="shared" si="212"/>
        <v>0</v>
      </c>
      <c r="AK1192" s="1260">
        <v>153</v>
      </c>
      <c r="AL1192" s="1261"/>
      <c r="AM1192" s="1262"/>
      <c r="AN1192" s="1263"/>
      <c r="AO1192" s="587">
        <f t="shared" si="213"/>
        <v>0</v>
      </c>
      <c r="AQ1192" s="1260">
        <v>153</v>
      </c>
      <c r="AR1192" s="1261"/>
      <c r="AS1192" s="1262"/>
      <c r="AT1192" s="1263"/>
      <c r="AU1192" s="587">
        <f t="shared" si="214"/>
        <v>0</v>
      </c>
      <c r="AW1192" s="1260">
        <v>153</v>
      </c>
      <c r="AX1192" s="1261"/>
      <c r="AY1192" s="1262"/>
      <c r="AZ1192" s="1263"/>
      <c r="BA1192" s="587">
        <f t="shared" si="215"/>
        <v>0</v>
      </c>
    </row>
    <row r="1193" spans="1:53" s="17" customFormat="1" ht="16.75" customHeight="1" outlineLevel="2">
      <c r="A1193" s="1260">
        <v>154</v>
      </c>
      <c r="B1193" s="1261"/>
      <c r="C1193" s="1262"/>
      <c r="D1193" s="1263"/>
      <c r="E1193" s="587">
        <f t="shared" si="144"/>
        <v>0</v>
      </c>
      <c r="G1193" s="1260">
        <v>154</v>
      </c>
      <c r="H1193" s="1261"/>
      <c r="I1193" s="1262"/>
      <c r="J1193" s="1263"/>
      <c r="K1193" s="587">
        <f t="shared" si="208"/>
        <v>0</v>
      </c>
      <c r="M1193" s="1260">
        <v>154</v>
      </c>
      <c r="N1193" s="1261"/>
      <c r="O1193" s="1262"/>
      <c r="P1193" s="1263"/>
      <c r="Q1193" s="587">
        <f t="shared" si="209"/>
        <v>0</v>
      </c>
      <c r="S1193" s="1260">
        <v>154</v>
      </c>
      <c r="T1193" s="1261"/>
      <c r="U1193" s="1262"/>
      <c r="V1193" s="1263"/>
      <c r="W1193" s="587">
        <f t="shared" si="210"/>
        <v>0</v>
      </c>
      <c r="Y1193" s="1260">
        <v>154</v>
      </c>
      <c r="Z1193" s="1261"/>
      <c r="AA1193" s="1262"/>
      <c r="AB1193" s="1263"/>
      <c r="AC1193" s="587">
        <f t="shared" si="211"/>
        <v>0</v>
      </c>
      <c r="AE1193" s="1260">
        <v>154</v>
      </c>
      <c r="AF1193" s="1261"/>
      <c r="AG1193" s="1262"/>
      <c r="AH1193" s="1263"/>
      <c r="AI1193" s="587">
        <f t="shared" si="212"/>
        <v>0</v>
      </c>
      <c r="AK1193" s="1260">
        <v>154</v>
      </c>
      <c r="AL1193" s="1261"/>
      <c r="AM1193" s="1262"/>
      <c r="AN1193" s="1263"/>
      <c r="AO1193" s="587">
        <f t="shared" si="213"/>
        <v>0</v>
      </c>
      <c r="AQ1193" s="1260">
        <v>154</v>
      </c>
      <c r="AR1193" s="1261"/>
      <c r="AS1193" s="1262"/>
      <c r="AT1193" s="1263"/>
      <c r="AU1193" s="587">
        <f t="shared" si="214"/>
        <v>0</v>
      </c>
      <c r="AW1193" s="1260">
        <v>154</v>
      </c>
      <c r="AX1193" s="1261"/>
      <c r="AY1193" s="1262"/>
      <c r="AZ1193" s="1263"/>
      <c r="BA1193" s="587">
        <f t="shared" si="215"/>
        <v>0</v>
      </c>
    </row>
    <row r="1194" spans="1:53" s="17" customFormat="1" ht="16.75" customHeight="1" outlineLevel="2">
      <c r="A1194" s="1260">
        <v>155</v>
      </c>
      <c r="B1194" s="1261"/>
      <c r="C1194" s="1262"/>
      <c r="D1194" s="1263"/>
      <c r="E1194" s="587">
        <f t="shared" si="144"/>
        <v>0</v>
      </c>
      <c r="G1194" s="1260">
        <v>155</v>
      </c>
      <c r="H1194" s="1261"/>
      <c r="I1194" s="1262"/>
      <c r="J1194" s="1263"/>
      <c r="K1194" s="587">
        <f t="shared" si="208"/>
        <v>0</v>
      </c>
      <c r="M1194" s="1260">
        <v>155</v>
      </c>
      <c r="N1194" s="1261"/>
      <c r="O1194" s="1262"/>
      <c r="P1194" s="1263"/>
      <c r="Q1194" s="587">
        <f t="shared" si="209"/>
        <v>0</v>
      </c>
      <c r="S1194" s="1260">
        <v>155</v>
      </c>
      <c r="T1194" s="1261"/>
      <c r="U1194" s="1262"/>
      <c r="V1194" s="1263"/>
      <c r="W1194" s="587">
        <f t="shared" si="210"/>
        <v>0</v>
      </c>
      <c r="Y1194" s="1260">
        <v>155</v>
      </c>
      <c r="Z1194" s="1261"/>
      <c r="AA1194" s="1262"/>
      <c r="AB1194" s="1263"/>
      <c r="AC1194" s="587">
        <f t="shared" si="211"/>
        <v>0</v>
      </c>
      <c r="AE1194" s="1260">
        <v>155</v>
      </c>
      <c r="AF1194" s="1261"/>
      <c r="AG1194" s="1262"/>
      <c r="AH1194" s="1263"/>
      <c r="AI1194" s="587">
        <f t="shared" si="212"/>
        <v>0</v>
      </c>
      <c r="AK1194" s="1260">
        <v>155</v>
      </c>
      <c r="AL1194" s="1261"/>
      <c r="AM1194" s="1262"/>
      <c r="AN1194" s="1263"/>
      <c r="AO1194" s="587">
        <f t="shared" si="213"/>
        <v>0</v>
      </c>
      <c r="AQ1194" s="1260">
        <v>155</v>
      </c>
      <c r="AR1194" s="1261"/>
      <c r="AS1194" s="1262"/>
      <c r="AT1194" s="1263"/>
      <c r="AU1194" s="587">
        <f t="shared" si="214"/>
        <v>0</v>
      </c>
      <c r="AW1194" s="1260">
        <v>155</v>
      </c>
      <c r="AX1194" s="1261"/>
      <c r="AY1194" s="1262"/>
      <c r="AZ1194" s="1263"/>
      <c r="BA1194" s="587">
        <f t="shared" si="215"/>
        <v>0</v>
      </c>
    </row>
    <row r="1195" spans="1:53" s="17" customFormat="1" ht="16.75" customHeight="1" outlineLevel="2">
      <c r="A1195" s="1260">
        <v>156</v>
      </c>
      <c r="B1195" s="1261"/>
      <c r="C1195" s="1262"/>
      <c r="D1195" s="1263"/>
      <c r="E1195" s="587">
        <f t="shared" si="144"/>
        <v>0</v>
      </c>
      <c r="G1195" s="1260">
        <v>156</v>
      </c>
      <c r="H1195" s="1261"/>
      <c r="I1195" s="1262"/>
      <c r="J1195" s="1263"/>
      <c r="K1195" s="587">
        <f t="shared" si="208"/>
        <v>0</v>
      </c>
      <c r="M1195" s="1260">
        <v>156</v>
      </c>
      <c r="N1195" s="1261"/>
      <c r="O1195" s="1262"/>
      <c r="P1195" s="1263"/>
      <c r="Q1195" s="587">
        <f t="shared" si="209"/>
        <v>0</v>
      </c>
      <c r="S1195" s="1260">
        <v>156</v>
      </c>
      <c r="T1195" s="1261"/>
      <c r="U1195" s="1262"/>
      <c r="V1195" s="1263"/>
      <c r="W1195" s="587">
        <f t="shared" si="210"/>
        <v>0</v>
      </c>
      <c r="Y1195" s="1260">
        <v>156</v>
      </c>
      <c r="Z1195" s="1261"/>
      <c r="AA1195" s="1262"/>
      <c r="AB1195" s="1263"/>
      <c r="AC1195" s="587">
        <f t="shared" si="211"/>
        <v>0</v>
      </c>
      <c r="AE1195" s="1260">
        <v>156</v>
      </c>
      <c r="AF1195" s="1261"/>
      <c r="AG1195" s="1262"/>
      <c r="AH1195" s="1263"/>
      <c r="AI1195" s="587">
        <f t="shared" si="212"/>
        <v>0</v>
      </c>
      <c r="AK1195" s="1260">
        <v>156</v>
      </c>
      <c r="AL1195" s="1261"/>
      <c r="AM1195" s="1262"/>
      <c r="AN1195" s="1263"/>
      <c r="AO1195" s="587">
        <f t="shared" si="213"/>
        <v>0</v>
      </c>
      <c r="AQ1195" s="1260">
        <v>156</v>
      </c>
      <c r="AR1195" s="1261"/>
      <c r="AS1195" s="1262"/>
      <c r="AT1195" s="1263"/>
      <c r="AU1195" s="587">
        <f t="shared" si="214"/>
        <v>0</v>
      </c>
      <c r="AW1195" s="1260">
        <v>156</v>
      </c>
      <c r="AX1195" s="1261"/>
      <c r="AY1195" s="1262"/>
      <c r="AZ1195" s="1263"/>
      <c r="BA1195" s="587">
        <f t="shared" si="215"/>
        <v>0</v>
      </c>
    </row>
    <row r="1196" spans="1:53" s="17" customFormat="1" ht="16.75" customHeight="1" outlineLevel="2">
      <c r="A1196" s="1260">
        <v>157</v>
      </c>
      <c r="B1196" s="1261"/>
      <c r="C1196" s="1262"/>
      <c r="D1196" s="1263"/>
      <c r="E1196" s="587">
        <f t="shared" si="144"/>
        <v>0</v>
      </c>
      <c r="G1196" s="1260">
        <v>157</v>
      </c>
      <c r="H1196" s="1261"/>
      <c r="I1196" s="1262"/>
      <c r="J1196" s="1263"/>
      <c r="K1196" s="587">
        <f t="shared" si="208"/>
        <v>0</v>
      </c>
      <c r="M1196" s="1260">
        <v>157</v>
      </c>
      <c r="N1196" s="1261"/>
      <c r="O1196" s="1262"/>
      <c r="P1196" s="1263"/>
      <c r="Q1196" s="587">
        <f t="shared" si="209"/>
        <v>0</v>
      </c>
      <c r="S1196" s="1260">
        <v>157</v>
      </c>
      <c r="T1196" s="1261"/>
      <c r="U1196" s="1262"/>
      <c r="V1196" s="1263"/>
      <c r="W1196" s="587">
        <f t="shared" si="210"/>
        <v>0</v>
      </c>
      <c r="Y1196" s="1260">
        <v>157</v>
      </c>
      <c r="Z1196" s="1261"/>
      <c r="AA1196" s="1262"/>
      <c r="AB1196" s="1263"/>
      <c r="AC1196" s="587">
        <f t="shared" si="211"/>
        <v>0</v>
      </c>
      <c r="AE1196" s="1260">
        <v>157</v>
      </c>
      <c r="AF1196" s="1261"/>
      <c r="AG1196" s="1262"/>
      <c r="AH1196" s="1263"/>
      <c r="AI1196" s="587">
        <f t="shared" si="212"/>
        <v>0</v>
      </c>
      <c r="AK1196" s="1260">
        <v>157</v>
      </c>
      <c r="AL1196" s="1261"/>
      <c r="AM1196" s="1262"/>
      <c r="AN1196" s="1263"/>
      <c r="AO1196" s="587">
        <f t="shared" si="213"/>
        <v>0</v>
      </c>
      <c r="AQ1196" s="1260">
        <v>157</v>
      </c>
      <c r="AR1196" s="1261"/>
      <c r="AS1196" s="1262"/>
      <c r="AT1196" s="1263"/>
      <c r="AU1196" s="587">
        <f t="shared" si="214"/>
        <v>0</v>
      </c>
      <c r="AW1196" s="1260">
        <v>157</v>
      </c>
      <c r="AX1196" s="1261"/>
      <c r="AY1196" s="1262"/>
      <c r="AZ1196" s="1263"/>
      <c r="BA1196" s="587">
        <f t="shared" si="215"/>
        <v>0</v>
      </c>
    </row>
    <row r="1197" spans="1:53" s="17" customFormat="1" ht="16.75" customHeight="1" outlineLevel="2">
      <c r="A1197" s="1260">
        <v>158</v>
      </c>
      <c r="B1197" s="1261"/>
      <c r="C1197" s="1262"/>
      <c r="D1197" s="1263"/>
      <c r="E1197" s="587">
        <f t="shared" si="144"/>
        <v>0</v>
      </c>
      <c r="G1197" s="1260">
        <v>158</v>
      </c>
      <c r="H1197" s="1261"/>
      <c r="I1197" s="1262"/>
      <c r="J1197" s="1263"/>
      <c r="K1197" s="587">
        <f t="shared" si="208"/>
        <v>0</v>
      </c>
      <c r="M1197" s="1260">
        <v>158</v>
      </c>
      <c r="N1197" s="1261"/>
      <c r="O1197" s="1262"/>
      <c r="P1197" s="1263"/>
      <c r="Q1197" s="587">
        <f t="shared" si="209"/>
        <v>0</v>
      </c>
      <c r="S1197" s="1260">
        <v>158</v>
      </c>
      <c r="T1197" s="1261"/>
      <c r="U1197" s="1262"/>
      <c r="V1197" s="1263"/>
      <c r="W1197" s="587">
        <f t="shared" si="210"/>
        <v>0</v>
      </c>
      <c r="Y1197" s="1260">
        <v>158</v>
      </c>
      <c r="Z1197" s="1261"/>
      <c r="AA1197" s="1262"/>
      <c r="AB1197" s="1263"/>
      <c r="AC1197" s="587">
        <f t="shared" si="211"/>
        <v>0</v>
      </c>
      <c r="AE1197" s="1260">
        <v>158</v>
      </c>
      <c r="AF1197" s="1261"/>
      <c r="AG1197" s="1262"/>
      <c r="AH1197" s="1263"/>
      <c r="AI1197" s="587">
        <f t="shared" si="212"/>
        <v>0</v>
      </c>
      <c r="AK1197" s="1260">
        <v>158</v>
      </c>
      <c r="AL1197" s="1261"/>
      <c r="AM1197" s="1262"/>
      <c r="AN1197" s="1263"/>
      <c r="AO1197" s="587">
        <f t="shared" si="213"/>
        <v>0</v>
      </c>
      <c r="AQ1197" s="1260">
        <v>158</v>
      </c>
      <c r="AR1197" s="1261"/>
      <c r="AS1197" s="1262"/>
      <c r="AT1197" s="1263"/>
      <c r="AU1197" s="587">
        <f t="shared" si="214"/>
        <v>0</v>
      </c>
      <c r="AW1197" s="1260">
        <v>158</v>
      </c>
      <c r="AX1197" s="1261"/>
      <c r="AY1197" s="1262"/>
      <c r="AZ1197" s="1263"/>
      <c r="BA1197" s="587">
        <f t="shared" si="215"/>
        <v>0</v>
      </c>
    </row>
    <row r="1198" spans="1:53" s="17" customFormat="1" ht="16.75" customHeight="1" outlineLevel="2">
      <c r="A1198" s="1260">
        <v>159</v>
      </c>
      <c r="B1198" s="1261"/>
      <c r="C1198" s="1262"/>
      <c r="D1198" s="1263"/>
      <c r="E1198" s="587">
        <f t="shared" si="144"/>
        <v>0</v>
      </c>
      <c r="G1198" s="1260">
        <v>159</v>
      </c>
      <c r="H1198" s="1261"/>
      <c r="I1198" s="1262"/>
      <c r="J1198" s="1263"/>
      <c r="K1198" s="587">
        <f t="shared" si="208"/>
        <v>0</v>
      </c>
      <c r="M1198" s="1260">
        <v>159</v>
      </c>
      <c r="N1198" s="1261"/>
      <c r="O1198" s="1262"/>
      <c r="P1198" s="1263"/>
      <c r="Q1198" s="587">
        <f t="shared" si="209"/>
        <v>0</v>
      </c>
      <c r="S1198" s="1260">
        <v>159</v>
      </c>
      <c r="T1198" s="1261"/>
      <c r="U1198" s="1262"/>
      <c r="V1198" s="1263"/>
      <c r="W1198" s="587">
        <f t="shared" si="210"/>
        <v>0</v>
      </c>
      <c r="Y1198" s="1260">
        <v>159</v>
      </c>
      <c r="Z1198" s="1261"/>
      <c r="AA1198" s="1262"/>
      <c r="AB1198" s="1263"/>
      <c r="AC1198" s="587">
        <f t="shared" si="211"/>
        <v>0</v>
      </c>
      <c r="AE1198" s="1260">
        <v>159</v>
      </c>
      <c r="AF1198" s="1261"/>
      <c r="AG1198" s="1262"/>
      <c r="AH1198" s="1263"/>
      <c r="AI1198" s="587">
        <f t="shared" si="212"/>
        <v>0</v>
      </c>
      <c r="AK1198" s="1260">
        <v>159</v>
      </c>
      <c r="AL1198" s="1261"/>
      <c r="AM1198" s="1262"/>
      <c r="AN1198" s="1263"/>
      <c r="AO1198" s="587">
        <f t="shared" si="213"/>
        <v>0</v>
      </c>
      <c r="AQ1198" s="1260">
        <v>159</v>
      </c>
      <c r="AR1198" s="1261"/>
      <c r="AS1198" s="1262"/>
      <c r="AT1198" s="1263"/>
      <c r="AU1198" s="587">
        <f t="shared" si="214"/>
        <v>0</v>
      </c>
      <c r="AW1198" s="1260">
        <v>159</v>
      </c>
      <c r="AX1198" s="1261"/>
      <c r="AY1198" s="1262"/>
      <c r="AZ1198" s="1263"/>
      <c r="BA1198" s="587">
        <f t="shared" si="215"/>
        <v>0</v>
      </c>
    </row>
    <row r="1199" spans="1:53" s="17" customFormat="1" ht="16.75" customHeight="1" outlineLevel="2">
      <c r="A1199" s="1260">
        <v>160</v>
      </c>
      <c r="B1199" s="1261"/>
      <c r="C1199" s="1262"/>
      <c r="D1199" s="1263"/>
      <c r="E1199" s="587">
        <f t="shared" si="144"/>
        <v>0</v>
      </c>
      <c r="G1199" s="1260">
        <v>160</v>
      </c>
      <c r="H1199" s="1261"/>
      <c r="I1199" s="1262"/>
      <c r="J1199" s="1263"/>
      <c r="K1199" s="587">
        <f t="shared" si="208"/>
        <v>0</v>
      </c>
      <c r="M1199" s="1260">
        <v>160</v>
      </c>
      <c r="N1199" s="1261"/>
      <c r="O1199" s="1262"/>
      <c r="P1199" s="1263"/>
      <c r="Q1199" s="587">
        <f t="shared" si="209"/>
        <v>0</v>
      </c>
      <c r="S1199" s="1260">
        <v>160</v>
      </c>
      <c r="T1199" s="1261"/>
      <c r="U1199" s="1262"/>
      <c r="V1199" s="1263"/>
      <c r="W1199" s="587">
        <f t="shared" si="210"/>
        <v>0</v>
      </c>
      <c r="Y1199" s="1260">
        <v>160</v>
      </c>
      <c r="Z1199" s="1261"/>
      <c r="AA1199" s="1262"/>
      <c r="AB1199" s="1263"/>
      <c r="AC1199" s="587">
        <f t="shared" si="211"/>
        <v>0</v>
      </c>
      <c r="AE1199" s="1260">
        <v>160</v>
      </c>
      <c r="AF1199" s="1261"/>
      <c r="AG1199" s="1262"/>
      <c r="AH1199" s="1263"/>
      <c r="AI1199" s="587">
        <f t="shared" si="212"/>
        <v>0</v>
      </c>
      <c r="AK1199" s="1260">
        <v>160</v>
      </c>
      <c r="AL1199" s="1261"/>
      <c r="AM1199" s="1262"/>
      <c r="AN1199" s="1263"/>
      <c r="AO1199" s="587">
        <f t="shared" si="213"/>
        <v>0</v>
      </c>
      <c r="AQ1199" s="1260">
        <v>160</v>
      </c>
      <c r="AR1199" s="1261"/>
      <c r="AS1199" s="1262"/>
      <c r="AT1199" s="1263"/>
      <c r="AU1199" s="587">
        <f t="shared" si="214"/>
        <v>0</v>
      </c>
      <c r="AW1199" s="1260">
        <v>160</v>
      </c>
      <c r="AX1199" s="1261"/>
      <c r="AY1199" s="1262"/>
      <c r="AZ1199" s="1263"/>
      <c r="BA1199" s="587">
        <f t="shared" si="215"/>
        <v>0</v>
      </c>
    </row>
    <row r="1200" spans="1:53" s="17" customFormat="1" ht="16.75" customHeight="1" outlineLevel="2">
      <c r="A1200" s="1260">
        <v>161</v>
      </c>
      <c r="B1200" s="1261"/>
      <c r="C1200" s="1262"/>
      <c r="D1200" s="1263"/>
      <c r="E1200" s="587">
        <f t="shared" si="144"/>
        <v>0</v>
      </c>
      <c r="G1200" s="1260">
        <v>161</v>
      </c>
      <c r="H1200" s="1261"/>
      <c r="I1200" s="1262"/>
      <c r="J1200" s="1263"/>
      <c r="K1200" s="587">
        <f t="shared" si="208"/>
        <v>0</v>
      </c>
      <c r="M1200" s="1260">
        <v>161</v>
      </c>
      <c r="N1200" s="1261"/>
      <c r="O1200" s="1262"/>
      <c r="P1200" s="1263"/>
      <c r="Q1200" s="587">
        <f t="shared" si="209"/>
        <v>0</v>
      </c>
      <c r="S1200" s="1260">
        <v>161</v>
      </c>
      <c r="T1200" s="1261"/>
      <c r="U1200" s="1262"/>
      <c r="V1200" s="1263"/>
      <c r="W1200" s="587">
        <f t="shared" si="210"/>
        <v>0</v>
      </c>
      <c r="Y1200" s="1260">
        <v>161</v>
      </c>
      <c r="Z1200" s="1261"/>
      <c r="AA1200" s="1262"/>
      <c r="AB1200" s="1263"/>
      <c r="AC1200" s="587">
        <f t="shared" si="211"/>
        <v>0</v>
      </c>
      <c r="AE1200" s="1260">
        <v>161</v>
      </c>
      <c r="AF1200" s="1261"/>
      <c r="AG1200" s="1262"/>
      <c r="AH1200" s="1263"/>
      <c r="AI1200" s="587">
        <f t="shared" si="212"/>
        <v>0</v>
      </c>
      <c r="AK1200" s="1260">
        <v>161</v>
      </c>
      <c r="AL1200" s="1261"/>
      <c r="AM1200" s="1262"/>
      <c r="AN1200" s="1263"/>
      <c r="AO1200" s="587">
        <f t="shared" si="213"/>
        <v>0</v>
      </c>
      <c r="AQ1200" s="1260">
        <v>161</v>
      </c>
      <c r="AR1200" s="1261"/>
      <c r="AS1200" s="1262"/>
      <c r="AT1200" s="1263"/>
      <c r="AU1200" s="587">
        <f t="shared" si="214"/>
        <v>0</v>
      </c>
      <c r="AW1200" s="1260">
        <v>161</v>
      </c>
      <c r="AX1200" s="1261"/>
      <c r="AY1200" s="1262"/>
      <c r="AZ1200" s="1263"/>
      <c r="BA1200" s="587">
        <f t="shared" si="215"/>
        <v>0</v>
      </c>
    </row>
    <row r="1201" spans="1:53" s="17" customFormat="1" ht="16.75" customHeight="1" outlineLevel="2">
      <c r="A1201" s="1260">
        <v>162</v>
      </c>
      <c r="B1201" s="1261"/>
      <c r="C1201" s="1262"/>
      <c r="D1201" s="1263"/>
      <c r="E1201" s="587">
        <f t="shared" si="144"/>
        <v>0</v>
      </c>
      <c r="G1201" s="1260">
        <v>162</v>
      </c>
      <c r="H1201" s="1261"/>
      <c r="I1201" s="1262"/>
      <c r="J1201" s="1263"/>
      <c r="K1201" s="587">
        <f t="shared" si="208"/>
        <v>0</v>
      </c>
      <c r="M1201" s="1260">
        <v>162</v>
      </c>
      <c r="N1201" s="1261"/>
      <c r="O1201" s="1262"/>
      <c r="P1201" s="1263"/>
      <c r="Q1201" s="587">
        <f t="shared" si="209"/>
        <v>0</v>
      </c>
      <c r="S1201" s="1260">
        <v>162</v>
      </c>
      <c r="T1201" s="1261"/>
      <c r="U1201" s="1262"/>
      <c r="V1201" s="1263"/>
      <c r="W1201" s="587">
        <f t="shared" si="210"/>
        <v>0</v>
      </c>
      <c r="Y1201" s="1260">
        <v>162</v>
      </c>
      <c r="Z1201" s="1261"/>
      <c r="AA1201" s="1262"/>
      <c r="AB1201" s="1263"/>
      <c r="AC1201" s="587">
        <f t="shared" si="211"/>
        <v>0</v>
      </c>
      <c r="AE1201" s="1260">
        <v>162</v>
      </c>
      <c r="AF1201" s="1261"/>
      <c r="AG1201" s="1262"/>
      <c r="AH1201" s="1263"/>
      <c r="AI1201" s="587">
        <f t="shared" si="212"/>
        <v>0</v>
      </c>
      <c r="AK1201" s="1260">
        <v>162</v>
      </c>
      <c r="AL1201" s="1261"/>
      <c r="AM1201" s="1262"/>
      <c r="AN1201" s="1263"/>
      <c r="AO1201" s="587">
        <f t="shared" si="213"/>
        <v>0</v>
      </c>
      <c r="AQ1201" s="1260">
        <v>162</v>
      </c>
      <c r="AR1201" s="1261"/>
      <c r="AS1201" s="1262"/>
      <c r="AT1201" s="1263"/>
      <c r="AU1201" s="587">
        <f t="shared" si="214"/>
        <v>0</v>
      </c>
      <c r="AW1201" s="1260">
        <v>162</v>
      </c>
      <c r="AX1201" s="1261"/>
      <c r="AY1201" s="1262"/>
      <c r="AZ1201" s="1263"/>
      <c r="BA1201" s="587">
        <f t="shared" si="215"/>
        <v>0</v>
      </c>
    </row>
    <row r="1202" spans="1:53" s="17" customFormat="1" ht="16.75" customHeight="1" outlineLevel="2">
      <c r="A1202" s="1260">
        <v>163</v>
      </c>
      <c r="B1202" s="1261"/>
      <c r="C1202" s="1262"/>
      <c r="D1202" s="1263"/>
      <c r="E1202" s="587">
        <f t="shared" si="144"/>
        <v>0</v>
      </c>
      <c r="G1202" s="1260">
        <v>163</v>
      </c>
      <c r="H1202" s="1261"/>
      <c r="I1202" s="1262"/>
      <c r="J1202" s="1263"/>
      <c r="K1202" s="587">
        <f t="shared" si="208"/>
        <v>0</v>
      </c>
      <c r="M1202" s="1260">
        <v>163</v>
      </c>
      <c r="N1202" s="1261"/>
      <c r="O1202" s="1262"/>
      <c r="P1202" s="1263"/>
      <c r="Q1202" s="587">
        <f t="shared" si="209"/>
        <v>0</v>
      </c>
      <c r="S1202" s="1260">
        <v>163</v>
      </c>
      <c r="T1202" s="1261"/>
      <c r="U1202" s="1262"/>
      <c r="V1202" s="1263"/>
      <c r="W1202" s="587">
        <f t="shared" si="210"/>
        <v>0</v>
      </c>
      <c r="Y1202" s="1260">
        <v>163</v>
      </c>
      <c r="Z1202" s="1261"/>
      <c r="AA1202" s="1262"/>
      <c r="AB1202" s="1263"/>
      <c r="AC1202" s="587">
        <f t="shared" si="211"/>
        <v>0</v>
      </c>
      <c r="AE1202" s="1260">
        <v>163</v>
      </c>
      <c r="AF1202" s="1261"/>
      <c r="AG1202" s="1262"/>
      <c r="AH1202" s="1263"/>
      <c r="AI1202" s="587">
        <f t="shared" si="212"/>
        <v>0</v>
      </c>
      <c r="AK1202" s="1260">
        <v>163</v>
      </c>
      <c r="AL1202" s="1261"/>
      <c r="AM1202" s="1262"/>
      <c r="AN1202" s="1263"/>
      <c r="AO1202" s="587">
        <f t="shared" si="213"/>
        <v>0</v>
      </c>
      <c r="AQ1202" s="1260">
        <v>163</v>
      </c>
      <c r="AR1202" s="1261"/>
      <c r="AS1202" s="1262"/>
      <c r="AT1202" s="1263"/>
      <c r="AU1202" s="587">
        <f t="shared" si="214"/>
        <v>0</v>
      </c>
      <c r="AW1202" s="1260">
        <v>163</v>
      </c>
      <c r="AX1202" s="1261"/>
      <c r="AY1202" s="1262"/>
      <c r="AZ1202" s="1263"/>
      <c r="BA1202" s="587">
        <f t="shared" si="215"/>
        <v>0</v>
      </c>
    </row>
    <row r="1203" spans="1:53" s="17" customFormat="1" ht="16.75" customHeight="1" outlineLevel="2">
      <c r="A1203" s="1260">
        <v>164</v>
      </c>
      <c r="B1203" s="1261"/>
      <c r="C1203" s="1262"/>
      <c r="D1203" s="1263"/>
      <c r="E1203" s="587">
        <f t="shared" si="144"/>
        <v>0</v>
      </c>
      <c r="G1203" s="1260">
        <v>164</v>
      </c>
      <c r="H1203" s="1261"/>
      <c r="I1203" s="1262"/>
      <c r="J1203" s="1263"/>
      <c r="K1203" s="587">
        <f t="shared" si="208"/>
        <v>0</v>
      </c>
      <c r="M1203" s="1260">
        <v>164</v>
      </c>
      <c r="N1203" s="1261"/>
      <c r="O1203" s="1262"/>
      <c r="P1203" s="1263"/>
      <c r="Q1203" s="587">
        <f t="shared" si="209"/>
        <v>0</v>
      </c>
      <c r="S1203" s="1260">
        <v>164</v>
      </c>
      <c r="T1203" s="1261"/>
      <c r="U1203" s="1262"/>
      <c r="V1203" s="1263"/>
      <c r="W1203" s="587">
        <f t="shared" si="210"/>
        <v>0</v>
      </c>
      <c r="Y1203" s="1260">
        <v>164</v>
      </c>
      <c r="Z1203" s="1261"/>
      <c r="AA1203" s="1262"/>
      <c r="AB1203" s="1263"/>
      <c r="AC1203" s="587">
        <f t="shared" si="211"/>
        <v>0</v>
      </c>
      <c r="AE1203" s="1260">
        <v>164</v>
      </c>
      <c r="AF1203" s="1261"/>
      <c r="AG1203" s="1262"/>
      <c r="AH1203" s="1263"/>
      <c r="AI1203" s="587">
        <f t="shared" si="212"/>
        <v>0</v>
      </c>
      <c r="AK1203" s="1260">
        <v>164</v>
      </c>
      <c r="AL1203" s="1261"/>
      <c r="AM1203" s="1262"/>
      <c r="AN1203" s="1263"/>
      <c r="AO1203" s="587">
        <f t="shared" si="213"/>
        <v>0</v>
      </c>
      <c r="AQ1203" s="1260">
        <v>164</v>
      </c>
      <c r="AR1203" s="1261"/>
      <c r="AS1203" s="1262"/>
      <c r="AT1203" s="1263"/>
      <c r="AU1203" s="587">
        <f t="shared" si="214"/>
        <v>0</v>
      </c>
      <c r="AW1203" s="1260">
        <v>164</v>
      </c>
      <c r="AX1203" s="1261"/>
      <c r="AY1203" s="1262"/>
      <c r="AZ1203" s="1263"/>
      <c r="BA1203" s="587">
        <f t="shared" si="215"/>
        <v>0</v>
      </c>
    </row>
    <row r="1204" spans="1:53" s="17" customFormat="1" ht="16.75" customHeight="1" outlineLevel="2">
      <c r="A1204" s="1260">
        <v>165</v>
      </c>
      <c r="B1204" s="1261"/>
      <c r="C1204" s="1262"/>
      <c r="D1204" s="1263"/>
      <c r="E1204" s="587">
        <f t="shared" si="144"/>
        <v>0</v>
      </c>
      <c r="G1204" s="1260">
        <v>165</v>
      </c>
      <c r="H1204" s="1261"/>
      <c r="I1204" s="1262"/>
      <c r="J1204" s="1263"/>
      <c r="K1204" s="587">
        <f t="shared" si="208"/>
        <v>0</v>
      </c>
      <c r="M1204" s="1260">
        <v>165</v>
      </c>
      <c r="N1204" s="1261"/>
      <c r="O1204" s="1262"/>
      <c r="P1204" s="1263"/>
      <c r="Q1204" s="587">
        <f t="shared" si="209"/>
        <v>0</v>
      </c>
      <c r="S1204" s="1260">
        <v>165</v>
      </c>
      <c r="T1204" s="1261"/>
      <c r="U1204" s="1262"/>
      <c r="V1204" s="1263"/>
      <c r="W1204" s="587">
        <f t="shared" si="210"/>
        <v>0</v>
      </c>
      <c r="Y1204" s="1260">
        <v>165</v>
      </c>
      <c r="Z1204" s="1261"/>
      <c r="AA1204" s="1262"/>
      <c r="AB1204" s="1263"/>
      <c r="AC1204" s="587">
        <f t="shared" si="211"/>
        <v>0</v>
      </c>
      <c r="AE1204" s="1260">
        <v>165</v>
      </c>
      <c r="AF1204" s="1261"/>
      <c r="AG1204" s="1262"/>
      <c r="AH1204" s="1263"/>
      <c r="AI1204" s="587">
        <f t="shared" si="212"/>
        <v>0</v>
      </c>
      <c r="AK1204" s="1260">
        <v>165</v>
      </c>
      <c r="AL1204" s="1261"/>
      <c r="AM1204" s="1262"/>
      <c r="AN1204" s="1263"/>
      <c r="AO1204" s="587">
        <f t="shared" si="213"/>
        <v>0</v>
      </c>
      <c r="AQ1204" s="1260">
        <v>165</v>
      </c>
      <c r="AR1204" s="1261"/>
      <c r="AS1204" s="1262"/>
      <c r="AT1204" s="1263"/>
      <c r="AU1204" s="587">
        <f t="shared" si="214"/>
        <v>0</v>
      </c>
      <c r="AW1204" s="1260">
        <v>165</v>
      </c>
      <c r="AX1204" s="1261"/>
      <c r="AY1204" s="1262"/>
      <c r="AZ1204" s="1263"/>
      <c r="BA1204" s="587">
        <f t="shared" si="215"/>
        <v>0</v>
      </c>
    </row>
    <row r="1205" spans="1:53" s="17" customFormat="1" ht="16.75" customHeight="1" outlineLevel="2">
      <c r="A1205" s="1260">
        <v>166</v>
      </c>
      <c r="B1205" s="1261"/>
      <c r="C1205" s="1262"/>
      <c r="D1205" s="1263"/>
      <c r="E1205" s="587">
        <f t="shared" si="144"/>
        <v>0</v>
      </c>
      <c r="G1205" s="1260">
        <v>166</v>
      </c>
      <c r="H1205" s="1261"/>
      <c r="I1205" s="1262"/>
      <c r="J1205" s="1263"/>
      <c r="K1205" s="587">
        <f t="shared" si="208"/>
        <v>0</v>
      </c>
      <c r="M1205" s="1260">
        <v>166</v>
      </c>
      <c r="N1205" s="1261"/>
      <c r="O1205" s="1262"/>
      <c r="P1205" s="1263"/>
      <c r="Q1205" s="587">
        <f t="shared" si="209"/>
        <v>0</v>
      </c>
      <c r="S1205" s="1260">
        <v>166</v>
      </c>
      <c r="T1205" s="1261"/>
      <c r="U1205" s="1262"/>
      <c r="V1205" s="1263"/>
      <c r="W1205" s="587">
        <f t="shared" si="210"/>
        <v>0</v>
      </c>
      <c r="Y1205" s="1260">
        <v>166</v>
      </c>
      <c r="Z1205" s="1261"/>
      <c r="AA1205" s="1262"/>
      <c r="AB1205" s="1263"/>
      <c r="AC1205" s="587">
        <f t="shared" si="211"/>
        <v>0</v>
      </c>
      <c r="AE1205" s="1260">
        <v>166</v>
      </c>
      <c r="AF1205" s="1261"/>
      <c r="AG1205" s="1262"/>
      <c r="AH1205" s="1263"/>
      <c r="AI1205" s="587">
        <f t="shared" si="212"/>
        <v>0</v>
      </c>
      <c r="AK1205" s="1260">
        <v>166</v>
      </c>
      <c r="AL1205" s="1261"/>
      <c r="AM1205" s="1262"/>
      <c r="AN1205" s="1263"/>
      <c r="AO1205" s="587">
        <f t="shared" si="213"/>
        <v>0</v>
      </c>
      <c r="AQ1205" s="1260">
        <v>166</v>
      </c>
      <c r="AR1205" s="1261"/>
      <c r="AS1205" s="1262"/>
      <c r="AT1205" s="1263"/>
      <c r="AU1205" s="587">
        <f t="shared" si="214"/>
        <v>0</v>
      </c>
      <c r="AW1205" s="1260">
        <v>166</v>
      </c>
      <c r="AX1205" s="1261"/>
      <c r="AY1205" s="1262"/>
      <c r="AZ1205" s="1263"/>
      <c r="BA1205" s="587">
        <f t="shared" si="215"/>
        <v>0</v>
      </c>
    </row>
    <row r="1206" spans="1:53" s="17" customFormat="1" ht="16.75" customHeight="1" outlineLevel="2">
      <c r="A1206" s="1260">
        <v>167</v>
      </c>
      <c r="B1206" s="1261"/>
      <c r="C1206" s="1262"/>
      <c r="D1206" s="1263"/>
      <c r="E1206" s="587">
        <f t="shared" si="144"/>
        <v>0</v>
      </c>
      <c r="G1206" s="1260">
        <v>167</v>
      </c>
      <c r="H1206" s="1261"/>
      <c r="I1206" s="1262"/>
      <c r="J1206" s="1263"/>
      <c r="K1206" s="587">
        <f t="shared" si="208"/>
        <v>0</v>
      </c>
      <c r="M1206" s="1260">
        <v>167</v>
      </c>
      <c r="N1206" s="1261"/>
      <c r="O1206" s="1262"/>
      <c r="P1206" s="1263"/>
      <c r="Q1206" s="587">
        <f t="shared" si="209"/>
        <v>0</v>
      </c>
      <c r="S1206" s="1260">
        <v>167</v>
      </c>
      <c r="T1206" s="1261"/>
      <c r="U1206" s="1262"/>
      <c r="V1206" s="1263"/>
      <c r="W1206" s="587">
        <f t="shared" si="210"/>
        <v>0</v>
      </c>
      <c r="Y1206" s="1260">
        <v>167</v>
      </c>
      <c r="Z1206" s="1261"/>
      <c r="AA1206" s="1262"/>
      <c r="AB1206" s="1263"/>
      <c r="AC1206" s="587">
        <f t="shared" si="211"/>
        <v>0</v>
      </c>
      <c r="AE1206" s="1260">
        <v>167</v>
      </c>
      <c r="AF1206" s="1261"/>
      <c r="AG1206" s="1262"/>
      <c r="AH1206" s="1263"/>
      <c r="AI1206" s="587">
        <f t="shared" si="212"/>
        <v>0</v>
      </c>
      <c r="AK1206" s="1260">
        <v>167</v>
      </c>
      <c r="AL1206" s="1261"/>
      <c r="AM1206" s="1262"/>
      <c r="AN1206" s="1263"/>
      <c r="AO1206" s="587">
        <f t="shared" si="213"/>
        <v>0</v>
      </c>
      <c r="AQ1206" s="1260">
        <v>167</v>
      </c>
      <c r="AR1206" s="1261"/>
      <c r="AS1206" s="1262"/>
      <c r="AT1206" s="1263"/>
      <c r="AU1206" s="587">
        <f t="shared" si="214"/>
        <v>0</v>
      </c>
      <c r="AW1206" s="1260">
        <v>167</v>
      </c>
      <c r="AX1206" s="1261"/>
      <c r="AY1206" s="1262"/>
      <c r="AZ1206" s="1263"/>
      <c r="BA1206" s="587">
        <f t="shared" si="215"/>
        <v>0</v>
      </c>
    </row>
    <row r="1207" spans="1:53" s="17" customFormat="1" ht="16.75" customHeight="1" outlineLevel="2">
      <c r="A1207" s="1260">
        <v>168</v>
      </c>
      <c r="B1207" s="1261"/>
      <c r="C1207" s="1262"/>
      <c r="D1207" s="1263"/>
      <c r="E1207" s="587">
        <f t="shared" si="144"/>
        <v>0</v>
      </c>
      <c r="G1207" s="1260">
        <v>168</v>
      </c>
      <c r="H1207" s="1261"/>
      <c r="I1207" s="1262"/>
      <c r="J1207" s="1263"/>
      <c r="K1207" s="587">
        <f t="shared" si="208"/>
        <v>0</v>
      </c>
      <c r="M1207" s="1260">
        <v>168</v>
      </c>
      <c r="N1207" s="1261"/>
      <c r="O1207" s="1262"/>
      <c r="P1207" s="1263"/>
      <c r="Q1207" s="587">
        <f t="shared" si="209"/>
        <v>0</v>
      </c>
      <c r="S1207" s="1260">
        <v>168</v>
      </c>
      <c r="T1207" s="1261"/>
      <c r="U1207" s="1262"/>
      <c r="V1207" s="1263"/>
      <c r="W1207" s="587">
        <f t="shared" si="210"/>
        <v>0</v>
      </c>
      <c r="Y1207" s="1260">
        <v>168</v>
      </c>
      <c r="Z1207" s="1261"/>
      <c r="AA1207" s="1262"/>
      <c r="AB1207" s="1263"/>
      <c r="AC1207" s="587">
        <f t="shared" si="211"/>
        <v>0</v>
      </c>
      <c r="AE1207" s="1260">
        <v>168</v>
      </c>
      <c r="AF1207" s="1261"/>
      <c r="AG1207" s="1262"/>
      <c r="AH1207" s="1263"/>
      <c r="AI1207" s="587">
        <f t="shared" si="212"/>
        <v>0</v>
      </c>
      <c r="AK1207" s="1260">
        <v>168</v>
      </c>
      <c r="AL1207" s="1261"/>
      <c r="AM1207" s="1262"/>
      <c r="AN1207" s="1263"/>
      <c r="AO1207" s="587">
        <f t="shared" si="213"/>
        <v>0</v>
      </c>
      <c r="AQ1207" s="1260">
        <v>168</v>
      </c>
      <c r="AR1207" s="1261"/>
      <c r="AS1207" s="1262"/>
      <c r="AT1207" s="1263"/>
      <c r="AU1207" s="587">
        <f t="shared" si="214"/>
        <v>0</v>
      </c>
      <c r="AW1207" s="1260">
        <v>168</v>
      </c>
      <c r="AX1207" s="1261"/>
      <c r="AY1207" s="1262"/>
      <c r="AZ1207" s="1263"/>
      <c r="BA1207" s="587">
        <f t="shared" si="215"/>
        <v>0</v>
      </c>
    </row>
    <row r="1208" spans="1:53" s="17" customFormat="1" ht="16.75" customHeight="1" outlineLevel="2">
      <c r="A1208" s="1260">
        <v>169</v>
      </c>
      <c r="B1208" s="1261"/>
      <c r="C1208" s="1262"/>
      <c r="D1208" s="1263"/>
      <c r="E1208" s="587">
        <f t="shared" si="144"/>
        <v>0</v>
      </c>
      <c r="G1208" s="1260">
        <v>169</v>
      </c>
      <c r="H1208" s="1261"/>
      <c r="I1208" s="1262"/>
      <c r="J1208" s="1263"/>
      <c r="K1208" s="587">
        <f t="shared" si="208"/>
        <v>0</v>
      </c>
      <c r="M1208" s="1260">
        <v>169</v>
      </c>
      <c r="N1208" s="1261"/>
      <c r="O1208" s="1262"/>
      <c r="P1208" s="1263"/>
      <c r="Q1208" s="587">
        <f t="shared" si="209"/>
        <v>0</v>
      </c>
      <c r="S1208" s="1260">
        <v>169</v>
      </c>
      <c r="T1208" s="1261"/>
      <c r="U1208" s="1262"/>
      <c r="V1208" s="1263"/>
      <c r="W1208" s="587">
        <f t="shared" si="210"/>
        <v>0</v>
      </c>
      <c r="Y1208" s="1260">
        <v>169</v>
      </c>
      <c r="Z1208" s="1261"/>
      <c r="AA1208" s="1262"/>
      <c r="AB1208" s="1263"/>
      <c r="AC1208" s="587">
        <f t="shared" si="211"/>
        <v>0</v>
      </c>
      <c r="AE1208" s="1260">
        <v>169</v>
      </c>
      <c r="AF1208" s="1261"/>
      <c r="AG1208" s="1262"/>
      <c r="AH1208" s="1263"/>
      <c r="AI1208" s="587">
        <f t="shared" si="212"/>
        <v>0</v>
      </c>
      <c r="AK1208" s="1260">
        <v>169</v>
      </c>
      <c r="AL1208" s="1261"/>
      <c r="AM1208" s="1262"/>
      <c r="AN1208" s="1263"/>
      <c r="AO1208" s="587">
        <f t="shared" si="213"/>
        <v>0</v>
      </c>
      <c r="AQ1208" s="1260">
        <v>169</v>
      </c>
      <c r="AR1208" s="1261"/>
      <c r="AS1208" s="1262"/>
      <c r="AT1208" s="1263"/>
      <c r="AU1208" s="587">
        <f t="shared" si="214"/>
        <v>0</v>
      </c>
      <c r="AW1208" s="1260">
        <v>169</v>
      </c>
      <c r="AX1208" s="1261"/>
      <c r="AY1208" s="1262"/>
      <c r="AZ1208" s="1263"/>
      <c r="BA1208" s="587">
        <f t="shared" si="215"/>
        <v>0</v>
      </c>
    </row>
    <row r="1209" spans="1:53" s="17" customFormat="1" ht="16.75" customHeight="1" outlineLevel="2">
      <c r="A1209" s="1260">
        <v>170</v>
      </c>
      <c r="B1209" s="1261"/>
      <c r="C1209" s="1262"/>
      <c r="D1209" s="1263"/>
      <c r="E1209" s="587">
        <f t="shared" si="144"/>
        <v>0</v>
      </c>
      <c r="G1209" s="1260">
        <v>170</v>
      </c>
      <c r="H1209" s="1261"/>
      <c r="I1209" s="1262"/>
      <c r="J1209" s="1263"/>
      <c r="K1209" s="587">
        <f t="shared" si="208"/>
        <v>0</v>
      </c>
      <c r="M1209" s="1260">
        <v>170</v>
      </c>
      <c r="N1209" s="1261"/>
      <c r="O1209" s="1262"/>
      <c r="P1209" s="1263"/>
      <c r="Q1209" s="587">
        <f t="shared" si="209"/>
        <v>0</v>
      </c>
      <c r="S1209" s="1260">
        <v>170</v>
      </c>
      <c r="T1209" s="1261"/>
      <c r="U1209" s="1262"/>
      <c r="V1209" s="1263"/>
      <c r="W1209" s="587">
        <f t="shared" si="210"/>
        <v>0</v>
      </c>
      <c r="Y1209" s="1260">
        <v>170</v>
      </c>
      <c r="Z1209" s="1261"/>
      <c r="AA1209" s="1262"/>
      <c r="AB1209" s="1263"/>
      <c r="AC1209" s="587">
        <f t="shared" si="211"/>
        <v>0</v>
      </c>
      <c r="AE1209" s="1260">
        <v>170</v>
      </c>
      <c r="AF1209" s="1261"/>
      <c r="AG1209" s="1262"/>
      <c r="AH1209" s="1263"/>
      <c r="AI1209" s="587">
        <f t="shared" si="212"/>
        <v>0</v>
      </c>
      <c r="AK1209" s="1260">
        <v>170</v>
      </c>
      <c r="AL1209" s="1261"/>
      <c r="AM1209" s="1262"/>
      <c r="AN1209" s="1263"/>
      <c r="AO1209" s="587">
        <f t="shared" si="213"/>
        <v>0</v>
      </c>
      <c r="AQ1209" s="1260">
        <v>170</v>
      </c>
      <c r="AR1209" s="1261"/>
      <c r="AS1209" s="1262"/>
      <c r="AT1209" s="1263"/>
      <c r="AU1209" s="587">
        <f t="shared" si="214"/>
        <v>0</v>
      </c>
      <c r="AW1209" s="1260">
        <v>170</v>
      </c>
      <c r="AX1209" s="1261"/>
      <c r="AY1209" s="1262"/>
      <c r="AZ1209" s="1263"/>
      <c r="BA1209" s="587">
        <f t="shared" si="215"/>
        <v>0</v>
      </c>
    </row>
    <row r="1210" spans="1:53" s="17" customFormat="1" ht="16.75" customHeight="1" outlineLevel="2">
      <c r="A1210" s="1260">
        <v>171</v>
      </c>
      <c r="B1210" s="1261"/>
      <c r="C1210" s="1262"/>
      <c r="D1210" s="1263"/>
      <c r="E1210" s="587">
        <f t="shared" si="144"/>
        <v>0</v>
      </c>
      <c r="G1210" s="1260">
        <v>171</v>
      </c>
      <c r="H1210" s="1261"/>
      <c r="I1210" s="1262"/>
      <c r="J1210" s="1263"/>
      <c r="K1210" s="587">
        <f t="shared" si="208"/>
        <v>0</v>
      </c>
      <c r="M1210" s="1260">
        <v>171</v>
      </c>
      <c r="N1210" s="1261"/>
      <c r="O1210" s="1262"/>
      <c r="P1210" s="1263"/>
      <c r="Q1210" s="587">
        <f t="shared" si="209"/>
        <v>0</v>
      </c>
      <c r="S1210" s="1260">
        <v>171</v>
      </c>
      <c r="T1210" s="1261"/>
      <c r="U1210" s="1262"/>
      <c r="V1210" s="1263"/>
      <c r="W1210" s="587">
        <f t="shared" si="210"/>
        <v>0</v>
      </c>
      <c r="Y1210" s="1260">
        <v>171</v>
      </c>
      <c r="Z1210" s="1261"/>
      <c r="AA1210" s="1262"/>
      <c r="AB1210" s="1263"/>
      <c r="AC1210" s="587">
        <f t="shared" si="211"/>
        <v>0</v>
      </c>
      <c r="AE1210" s="1260">
        <v>171</v>
      </c>
      <c r="AF1210" s="1261"/>
      <c r="AG1210" s="1262"/>
      <c r="AH1210" s="1263"/>
      <c r="AI1210" s="587">
        <f t="shared" si="212"/>
        <v>0</v>
      </c>
      <c r="AK1210" s="1260">
        <v>171</v>
      </c>
      <c r="AL1210" s="1261"/>
      <c r="AM1210" s="1262"/>
      <c r="AN1210" s="1263"/>
      <c r="AO1210" s="587">
        <f t="shared" si="213"/>
        <v>0</v>
      </c>
      <c r="AQ1210" s="1260">
        <v>171</v>
      </c>
      <c r="AR1210" s="1261"/>
      <c r="AS1210" s="1262"/>
      <c r="AT1210" s="1263"/>
      <c r="AU1210" s="587">
        <f t="shared" si="214"/>
        <v>0</v>
      </c>
      <c r="AW1210" s="1260">
        <v>171</v>
      </c>
      <c r="AX1210" s="1261"/>
      <c r="AY1210" s="1262"/>
      <c r="AZ1210" s="1263"/>
      <c r="BA1210" s="587">
        <f t="shared" si="215"/>
        <v>0</v>
      </c>
    </row>
    <row r="1211" spans="1:53" s="17" customFormat="1" ht="16.75" customHeight="1" outlineLevel="2">
      <c r="A1211" s="1260">
        <v>172</v>
      </c>
      <c r="B1211" s="1261"/>
      <c r="C1211" s="1262"/>
      <c r="D1211" s="1263"/>
      <c r="E1211" s="587">
        <f t="shared" si="144"/>
        <v>0</v>
      </c>
      <c r="G1211" s="1260">
        <v>172</v>
      </c>
      <c r="H1211" s="1261"/>
      <c r="I1211" s="1262"/>
      <c r="J1211" s="1263"/>
      <c r="K1211" s="587">
        <f t="shared" si="208"/>
        <v>0</v>
      </c>
      <c r="M1211" s="1260">
        <v>172</v>
      </c>
      <c r="N1211" s="1261"/>
      <c r="O1211" s="1262"/>
      <c r="P1211" s="1263"/>
      <c r="Q1211" s="587">
        <f t="shared" si="209"/>
        <v>0</v>
      </c>
      <c r="S1211" s="1260">
        <v>172</v>
      </c>
      <c r="T1211" s="1261"/>
      <c r="U1211" s="1262"/>
      <c r="V1211" s="1263"/>
      <c r="W1211" s="587">
        <f t="shared" si="210"/>
        <v>0</v>
      </c>
      <c r="Y1211" s="1260">
        <v>172</v>
      </c>
      <c r="Z1211" s="1261"/>
      <c r="AA1211" s="1262"/>
      <c r="AB1211" s="1263"/>
      <c r="AC1211" s="587">
        <f t="shared" si="211"/>
        <v>0</v>
      </c>
      <c r="AE1211" s="1260">
        <v>172</v>
      </c>
      <c r="AF1211" s="1261"/>
      <c r="AG1211" s="1262"/>
      <c r="AH1211" s="1263"/>
      <c r="AI1211" s="587">
        <f t="shared" si="212"/>
        <v>0</v>
      </c>
      <c r="AK1211" s="1260">
        <v>172</v>
      </c>
      <c r="AL1211" s="1261"/>
      <c r="AM1211" s="1262"/>
      <c r="AN1211" s="1263"/>
      <c r="AO1211" s="587">
        <f t="shared" si="213"/>
        <v>0</v>
      </c>
      <c r="AQ1211" s="1260">
        <v>172</v>
      </c>
      <c r="AR1211" s="1261"/>
      <c r="AS1211" s="1262"/>
      <c r="AT1211" s="1263"/>
      <c r="AU1211" s="587">
        <f t="shared" si="214"/>
        <v>0</v>
      </c>
      <c r="AW1211" s="1260">
        <v>172</v>
      </c>
      <c r="AX1211" s="1261"/>
      <c r="AY1211" s="1262"/>
      <c r="AZ1211" s="1263"/>
      <c r="BA1211" s="587">
        <f t="shared" si="215"/>
        <v>0</v>
      </c>
    </row>
    <row r="1212" spans="1:53" s="17" customFormat="1" ht="16.75" customHeight="1" outlineLevel="2">
      <c r="A1212" s="1260">
        <v>173</v>
      </c>
      <c r="B1212" s="1261"/>
      <c r="C1212" s="1262"/>
      <c r="D1212" s="1263"/>
      <c r="E1212" s="587">
        <f t="shared" si="144"/>
        <v>0</v>
      </c>
      <c r="G1212" s="1260">
        <v>173</v>
      </c>
      <c r="H1212" s="1261"/>
      <c r="I1212" s="1262"/>
      <c r="J1212" s="1263"/>
      <c r="K1212" s="587">
        <f t="shared" si="208"/>
        <v>0</v>
      </c>
      <c r="M1212" s="1260">
        <v>173</v>
      </c>
      <c r="N1212" s="1261"/>
      <c r="O1212" s="1262"/>
      <c r="P1212" s="1263"/>
      <c r="Q1212" s="587">
        <f t="shared" si="209"/>
        <v>0</v>
      </c>
      <c r="S1212" s="1260">
        <v>173</v>
      </c>
      <c r="T1212" s="1261"/>
      <c r="U1212" s="1262"/>
      <c r="V1212" s="1263"/>
      <c r="W1212" s="587">
        <f t="shared" si="210"/>
        <v>0</v>
      </c>
      <c r="Y1212" s="1260">
        <v>173</v>
      </c>
      <c r="Z1212" s="1261"/>
      <c r="AA1212" s="1262"/>
      <c r="AB1212" s="1263"/>
      <c r="AC1212" s="587">
        <f t="shared" si="211"/>
        <v>0</v>
      </c>
      <c r="AE1212" s="1260">
        <v>173</v>
      </c>
      <c r="AF1212" s="1261"/>
      <c r="AG1212" s="1262"/>
      <c r="AH1212" s="1263"/>
      <c r="AI1212" s="587">
        <f t="shared" si="212"/>
        <v>0</v>
      </c>
      <c r="AK1212" s="1260">
        <v>173</v>
      </c>
      <c r="AL1212" s="1261"/>
      <c r="AM1212" s="1262"/>
      <c r="AN1212" s="1263"/>
      <c r="AO1212" s="587">
        <f t="shared" si="213"/>
        <v>0</v>
      </c>
      <c r="AQ1212" s="1260">
        <v>173</v>
      </c>
      <c r="AR1212" s="1261"/>
      <c r="AS1212" s="1262"/>
      <c r="AT1212" s="1263"/>
      <c r="AU1212" s="587">
        <f t="shared" si="214"/>
        <v>0</v>
      </c>
      <c r="AW1212" s="1260">
        <v>173</v>
      </c>
      <c r="AX1212" s="1261"/>
      <c r="AY1212" s="1262"/>
      <c r="AZ1212" s="1263"/>
      <c r="BA1212" s="587">
        <f t="shared" si="215"/>
        <v>0</v>
      </c>
    </row>
    <row r="1213" spans="1:53" s="17" customFormat="1" ht="16.75" customHeight="1" outlineLevel="2">
      <c r="A1213" s="1260">
        <v>174</v>
      </c>
      <c r="B1213" s="1261"/>
      <c r="C1213" s="1262"/>
      <c r="D1213" s="1263"/>
      <c r="E1213" s="587">
        <f t="shared" si="144"/>
        <v>0</v>
      </c>
      <c r="G1213" s="1260">
        <v>174</v>
      </c>
      <c r="H1213" s="1261"/>
      <c r="I1213" s="1262"/>
      <c r="J1213" s="1263"/>
      <c r="K1213" s="587">
        <f t="shared" si="208"/>
        <v>0</v>
      </c>
      <c r="M1213" s="1260">
        <v>174</v>
      </c>
      <c r="N1213" s="1261"/>
      <c r="O1213" s="1262"/>
      <c r="P1213" s="1263"/>
      <c r="Q1213" s="587">
        <f t="shared" si="209"/>
        <v>0</v>
      </c>
      <c r="S1213" s="1260">
        <v>174</v>
      </c>
      <c r="T1213" s="1261"/>
      <c r="U1213" s="1262"/>
      <c r="V1213" s="1263"/>
      <c r="W1213" s="587">
        <f t="shared" si="210"/>
        <v>0</v>
      </c>
      <c r="Y1213" s="1260">
        <v>174</v>
      </c>
      <c r="Z1213" s="1261"/>
      <c r="AA1213" s="1262"/>
      <c r="AB1213" s="1263"/>
      <c r="AC1213" s="587">
        <f t="shared" si="211"/>
        <v>0</v>
      </c>
      <c r="AE1213" s="1260">
        <v>174</v>
      </c>
      <c r="AF1213" s="1261"/>
      <c r="AG1213" s="1262"/>
      <c r="AH1213" s="1263"/>
      <c r="AI1213" s="587">
        <f t="shared" si="212"/>
        <v>0</v>
      </c>
      <c r="AK1213" s="1260">
        <v>174</v>
      </c>
      <c r="AL1213" s="1261"/>
      <c r="AM1213" s="1262"/>
      <c r="AN1213" s="1263"/>
      <c r="AO1213" s="587">
        <f t="shared" si="213"/>
        <v>0</v>
      </c>
      <c r="AQ1213" s="1260">
        <v>174</v>
      </c>
      <c r="AR1213" s="1261"/>
      <c r="AS1213" s="1262"/>
      <c r="AT1213" s="1263"/>
      <c r="AU1213" s="587">
        <f t="shared" si="214"/>
        <v>0</v>
      </c>
      <c r="AW1213" s="1260">
        <v>174</v>
      </c>
      <c r="AX1213" s="1261"/>
      <c r="AY1213" s="1262"/>
      <c r="AZ1213" s="1263"/>
      <c r="BA1213" s="587">
        <f t="shared" si="215"/>
        <v>0</v>
      </c>
    </row>
    <row r="1214" spans="1:53" s="17" customFormat="1" ht="16.75" customHeight="1" outlineLevel="2">
      <c r="A1214" s="1260">
        <v>175</v>
      </c>
      <c r="B1214" s="1261"/>
      <c r="C1214" s="1262"/>
      <c r="D1214" s="1263"/>
      <c r="E1214" s="587">
        <f t="shared" si="144"/>
        <v>0</v>
      </c>
      <c r="G1214" s="1260">
        <v>175</v>
      </c>
      <c r="H1214" s="1261"/>
      <c r="I1214" s="1262"/>
      <c r="J1214" s="1263"/>
      <c r="K1214" s="587">
        <f t="shared" si="208"/>
        <v>0</v>
      </c>
      <c r="M1214" s="1260">
        <v>175</v>
      </c>
      <c r="N1214" s="1261"/>
      <c r="O1214" s="1262"/>
      <c r="P1214" s="1263"/>
      <c r="Q1214" s="587">
        <f t="shared" si="209"/>
        <v>0</v>
      </c>
      <c r="S1214" s="1260">
        <v>175</v>
      </c>
      <c r="T1214" s="1261"/>
      <c r="U1214" s="1262"/>
      <c r="V1214" s="1263"/>
      <c r="W1214" s="587">
        <f t="shared" si="210"/>
        <v>0</v>
      </c>
      <c r="Y1214" s="1260">
        <v>175</v>
      </c>
      <c r="Z1214" s="1261"/>
      <c r="AA1214" s="1262"/>
      <c r="AB1214" s="1263"/>
      <c r="AC1214" s="587">
        <f t="shared" si="211"/>
        <v>0</v>
      </c>
      <c r="AE1214" s="1260">
        <v>175</v>
      </c>
      <c r="AF1214" s="1261"/>
      <c r="AG1214" s="1262"/>
      <c r="AH1214" s="1263"/>
      <c r="AI1214" s="587">
        <f t="shared" si="212"/>
        <v>0</v>
      </c>
      <c r="AK1214" s="1260">
        <v>175</v>
      </c>
      <c r="AL1214" s="1261"/>
      <c r="AM1214" s="1262"/>
      <c r="AN1214" s="1263"/>
      <c r="AO1214" s="587">
        <f t="shared" si="213"/>
        <v>0</v>
      </c>
      <c r="AQ1214" s="1260">
        <v>175</v>
      </c>
      <c r="AR1214" s="1261"/>
      <c r="AS1214" s="1262"/>
      <c r="AT1214" s="1263"/>
      <c r="AU1214" s="587">
        <f t="shared" si="214"/>
        <v>0</v>
      </c>
      <c r="AW1214" s="1260">
        <v>175</v>
      </c>
      <c r="AX1214" s="1261"/>
      <c r="AY1214" s="1262"/>
      <c r="AZ1214" s="1263"/>
      <c r="BA1214" s="587">
        <f t="shared" si="215"/>
        <v>0</v>
      </c>
    </row>
    <row r="1215" spans="1:53" s="17" customFormat="1" ht="16.75" customHeight="1" outlineLevel="2">
      <c r="A1215" s="1260">
        <v>176</v>
      </c>
      <c r="B1215" s="1261"/>
      <c r="C1215" s="1262"/>
      <c r="D1215" s="1263"/>
      <c r="E1215" s="587">
        <f t="shared" si="144"/>
        <v>0</v>
      </c>
      <c r="G1215" s="1260">
        <v>176</v>
      </c>
      <c r="H1215" s="1261"/>
      <c r="I1215" s="1262"/>
      <c r="J1215" s="1263"/>
      <c r="K1215" s="587">
        <f t="shared" si="208"/>
        <v>0</v>
      </c>
      <c r="M1215" s="1260">
        <v>176</v>
      </c>
      <c r="N1215" s="1261"/>
      <c r="O1215" s="1262"/>
      <c r="P1215" s="1263"/>
      <c r="Q1215" s="587">
        <f t="shared" si="209"/>
        <v>0</v>
      </c>
      <c r="S1215" s="1260">
        <v>176</v>
      </c>
      <c r="T1215" s="1261"/>
      <c r="U1215" s="1262"/>
      <c r="V1215" s="1263"/>
      <c r="W1215" s="587">
        <f t="shared" si="210"/>
        <v>0</v>
      </c>
      <c r="Y1215" s="1260">
        <v>176</v>
      </c>
      <c r="Z1215" s="1261"/>
      <c r="AA1215" s="1262"/>
      <c r="AB1215" s="1263"/>
      <c r="AC1215" s="587">
        <f t="shared" si="211"/>
        <v>0</v>
      </c>
      <c r="AE1215" s="1260">
        <v>176</v>
      </c>
      <c r="AF1215" s="1261"/>
      <c r="AG1215" s="1262"/>
      <c r="AH1215" s="1263"/>
      <c r="AI1215" s="587">
        <f t="shared" si="212"/>
        <v>0</v>
      </c>
      <c r="AK1215" s="1260">
        <v>176</v>
      </c>
      <c r="AL1215" s="1261"/>
      <c r="AM1215" s="1262"/>
      <c r="AN1215" s="1263"/>
      <c r="AO1215" s="587">
        <f t="shared" si="213"/>
        <v>0</v>
      </c>
      <c r="AQ1215" s="1260">
        <v>176</v>
      </c>
      <c r="AR1215" s="1261"/>
      <c r="AS1215" s="1262"/>
      <c r="AT1215" s="1263"/>
      <c r="AU1215" s="587">
        <f t="shared" si="214"/>
        <v>0</v>
      </c>
      <c r="AW1215" s="1260">
        <v>176</v>
      </c>
      <c r="AX1215" s="1261"/>
      <c r="AY1215" s="1262"/>
      <c r="AZ1215" s="1263"/>
      <c r="BA1215" s="587">
        <f t="shared" si="215"/>
        <v>0</v>
      </c>
    </row>
    <row r="1216" spans="1:53" s="17" customFormat="1" ht="16.75" customHeight="1" outlineLevel="2">
      <c r="A1216" s="1260">
        <v>177</v>
      </c>
      <c r="B1216" s="1261"/>
      <c r="C1216" s="1262"/>
      <c r="D1216" s="1263"/>
      <c r="E1216" s="587">
        <f t="shared" si="144"/>
        <v>0</v>
      </c>
      <c r="G1216" s="1260">
        <v>177</v>
      </c>
      <c r="H1216" s="1261"/>
      <c r="I1216" s="1262"/>
      <c r="J1216" s="1263"/>
      <c r="K1216" s="587">
        <f t="shared" si="208"/>
        <v>0</v>
      </c>
      <c r="M1216" s="1260">
        <v>177</v>
      </c>
      <c r="N1216" s="1261"/>
      <c r="O1216" s="1262"/>
      <c r="P1216" s="1263"/>
      <c r="Q1216" s="587">
        <f t="shared" si="209"/>
        <v>0</v>
      </c>
      <c r="S1216" s="1260">
        <v>177</v>
      </c>
      <c r="T1216" s="1261"/>
      <c r="U1216" s="1262"/>
      <c r="V1216" s="1263"/>
      <c r="W1216" s="587">
        <f t="shared" si="210"/>
        <v>0</v>
      </c>
      <c r="Y1216" s="1260">
        <v>177</v>
      </c>
      <c r="Z1216" s="1261"/>
      <c r="AA1216" s="1262"/>
      <c r="AB1216" s="1263"/>
      <c r="AC1216" s="587">
        <f t="shared" si="211"/>
        <v>0</v>
      </c>
      <c r="AE1216" s="1260">
        <v>177</v>
      </c>
      <c r="AF1216" s="1261"/>
      <c r="AG1216" s="1262"/>
      <c r="AH1216" s="1263"/>
      <c r="AI1216" s="587">
        <f t="shared" si="212"/>
        <v>0</v>
      </c>
      <c r="AK1216" s="1260">
        <v>177</v>
      </c>
      <c r="AL1216" s="1261"/>
      <c r="AM1216" s="1262"/>
      <c r="AN1216" s="1263"/>
      <c r="AO1216" s="587">
        <f t="shared" si="213"/>
        <v>0</v>
      </c>
      <c r="AQ1216" s="1260">
        <v>177</v>
      </c>
      <c r="AR1216" s="1261"/>
      <c r="AS1216" s="1262"/>
      <c r="AT1216" s="1263"/>
      <c r="AU1216" s="587">
        <f t="shared" si="214"/>
        <v>0</v>
      </c>
      <c r="AW1216" s="1260">
        <v>177</v>
      </c>
      <c r="AX1216" s="1261"/>
      <c r="AY1216" s="1262"/>
      <c r="AZ1216" s="1263"/>
      <c r="BA1216" s="587">
        <f t="shared" si="215"/>
        <v>0</v>
      </c>
    </row>
    <row r="1217" spans="1:53" s="17" customFormat="1" ht="16.75" customHeight="1" outlineLevel="2">
      <c r="A1217" s="1260">
        <v>178</v>
      </c>
      <c r="B1217" s="1261"/>
      <c r="C1217" s="1262"/>
      <c r="D1217" s="1263"/>
      <c r="E1217" s="587">
        <f t="shared" si="144"/>
        <v>0</v>
      </c>
      <c r="G1217" s="1260">
        <v>178</v>
      </c>
      <c r="H1217" s="1261"/>
      <c r="I1217" s="1262"/>
      <c r="J1217" s="1263"/>
      <c r="K1217" s="587">
        <f t="shared" si="208"/>
        <v>0</v>
      </c>
      <c r="M1217" s="1260">
        <v>178</v>
      </c>
      <c r="N1217" s="1261"/>
      <c r="O1217" s="1262"/>
      <c r="P1217" s="1263"/>
      <c r="Q1217" s="587">
        <f t="shared" si="209"/>
        <v>0</v>
      </c>
      <c r="S1217" s="1260">
        <v>178</v>
      </c>
      <c r="T1217" s="1261"/>
      <c r="U1217" s="1262"/>
      <c r="V1217" s="1263"/>
      <c r="W1217" s="587">
        <f t="shared" si="210"/>
        <v>0</v>
      </c>
      <c r="Y1217" s="1260">
        <v>178</v>
      </c>
      <c r="Z1217" s="1261"/>
      <c r="AA1217" s="1262"/>
      <c r="AB1217" s="1263"/>
      <c r="AC1217" s="587">
        <f t="shared" si="211"/>
        <v>0</v>
      </c>
      <c r="AE1217" s="1260">
        <v>178</v>
      </c>
      <c r="AF1217" s="1261"/>
      <c r="AG1217" s="1262"/>
      <c r="AH1217" s="1263"/>
      <c r="AI1217" s="587">
        <f t="shared" si="212"/>
        <v>0</v>
      </c>
      <c r="AK1217" s="1260">
        <v>178</v>
      </c>
      <c r="AL1217" s="1261"/>
      <c r="AM1217" s="1262"/>
      <c r="AN1217" s="1263"/>
      <c r="AO1217" s="587">
        <f t="shared" si="213"/>
        <v>0</v>
      </c>
      <c r="AQ1217" s="1260">
        <v>178</v>
      </c>
      <c r="AR1217" s="1261"/>
      <c r="AS1217" s="1262"/>
      <c r="AT1217" s="1263"/>
      <c r="AU1217" s="587">
        <f t="shared" si="214"/>
        <v>0</v>
      </c>
      <c r="AW1217" s="1260">
        <v>178</v>
      </c>
      <c r="AX1217" s="1261"/>
      <c r="AY1217" s="1262"/>
      <c r="AZ1217" s="1263"/>
      <c r="BA1217" s="587">
        <f t="shared" si="215"/>
        <v>0</v>
      </c>
    </row>
    <row r="1218" spans="1:53" s="17" customFormat="1" ht="16.75" customHeight="1" outlineLevel="2">
      <c r="A1218" s="1260">
        <v>179</v>
      </c>
      <c r="B1218" s="1261"/>
      <c r="C1218" s="1262"/>
      <c r="D1218" s="1263"/>
      <c r="E1218" s="587">
        <f t="shared" si="144"/>
        <v>0</v>
      </c>
      <c r="G1218" s="1260">
        <v>179</v>
      </c>
      <c r="H1218" s="1261"/>
      <c r="I1218" s="1262"/>
      <c r="J1218" s="1263"/>
      <c r="K1218" s="587">
        <f t="shared" si="208"/>
        <v>0</v>
      </c>
      <c r="M1218" s="1260">
        <v>179</v>
      </c>
      <c r="N1218" s="1261"/>
      <c r="O1218" s="1262"/>
      <c r="P1218" s="1263"/>
      <c r="Q1218" s="587">
        <f t="shared" si="209"/>
        <v>0</v>
      </c>
      <c r="S1218" s="1260">
        <v>179</v>
      </c>
      <c r="T1218" s="1261"/>
      <c r="U1218" s="1262"/>
      <c r="V1218" s="1263"/>
      <c r="W1218" s="587">
        <f t="shared" si="210"/>
        <v>0</v>
      </c>
      <c r="Y1218" s="1260">
        <v>179</v>
      </c>
      <c r="Z1218" s="1261"/>
      <c r="AA1218" s="1262"/>
      <c r="AB1218" s="1263"/>
      <c r="AC1218" s="587">
        <f t="shared" si="211"/>
        <v>0</v>
      </c>
      <c r="AE1218" s="1260">
        <v>179</v>
      </c>
      <c r="AF1218" s="1261"/>
      <c r="AG1218" s="1262"/>
      <c r="AH1218" s="1263"/>
      <c r="AI1218" s="587">
        <f t="shared" si="212"/>
        <v>0</v>
      </c>
      <c r="AK1218" s="1260">
        <v>179</v>
      </c>
      <c r="AL1218" s="1261"/>
      <c r="AM1218" s="1262"/>
      <c r="AN1218" s="1263"/>
      <c r="AO1218" s="587">
        <f t="shared" si="213"/>
        <v>0</v>
      </c>
      <c r="AQ1218" s="1260">
        <v>179</v>
      </c>
      <c r="AR1218" s="1261"/>
      <c r="AS1218" s="1262"/>
      <c r="AT1218" s="1263"/>
      <c r="AU1218" s="587">
        <f t="shared" si="214"/>
        <v>0</v>
      </c>
      <c r="AW1218" s="1260">
        <v>179</v>
      </c>
      <c r="AX1218" s="1261"/>
      <c r="AY1218" s="1262"/>
      <c r="AZ1218" s="1263"/>
      <c r="BA1218" s="587">
        <f t="shared" si="215"/>
        <v>0</v>
      </c>
    </row>
    <row r="1219" spans="1:53" s="17" customFormat="1" ht="16.75" customHeight="1" outlineLevel="2">
      <c r="A1219" s="1260">
        <v>180</v>
      </c>
      <c r="B1219" s="1261"/>
      <c r="C1219" s="1262"/>
      <c r="D1219" s="1263"/>
      <c r="E1219" s="587">
        <f t="shared" si="144"/>
        <v>0</v>
      </c>
      <c r="G1219" s="1260">
        <v>180</v>
      </c>
      <c r="H1219" s="1261"/>
      <c r="I1219" s="1262"/>
      <c r="J1219" s="1263"/>
      <c r="K1219" s="587">
        <f t="shared" si="208"/>
        <v>0</v>
      </c>
      <c r="M1219" s="1260">
        <v>180</v>
      </c>
      <c r="N1219" s="1261"/>
      <c r="O1219" s="1262"/>
      <c r="P1219" s="1263"/>
      <c r="Q1219" s="587">
        <f t="shared" si="209"/>
        <v>0</v>
      </c>
      <c r="S1219" s="1260">
        <v>180</v>
      </c>
      <c r="T1219" s="1261"/>
      <c r="U1219" s="1262"/>
      <c r="V1219" s="1263"/>
      <c r="W1219" s="587">
        <f t="shared" si="210"/>
        <v>0</v>
      </c>
      <c r="Y1219" s="1260">
        <v>180</v>
      </c>
      <c r="Z1219" s="1261"/>
      <c r="AA1219" s="1262"/>
      <c r="AB1219" s="1263"/>
      <c r="AC1219" s="587">
        <f t="shared" si="211"/>
        <v>0</v>
      </c>
      <c r="AE1219" s="1260">
        <v>180</v>
      </c>
      <c r="AF1219" s="1261"/>
      <c r="AG1219" s="1262"/>
      <c r="AH1219" s="1263"/>
      <c r="AI1219" s="587">
        <f t="shared" si="212"/>
        <v>0</v>
      </c>
      <c r="AK1219" s="1260">
        <v>180</v>
      </c>
      <c r="AL1219" s="1261"/>
      <c r="AM1219" s="1262"/>
      <c r="AN1219" s="1263"/>
      <c r="AO1219" s="587">
        <f t="shared" si="213"/>
        <v>0</v>
      </c>
      <c r="AQ1219" s="1260">
        <v>180</v>
      </c>
      <c r="AR1219" s="1261"/>
      <c r="AS1219" s="1262"/>
      <c r="AT1219" s="1263"/>
      <c r="AU1219" s="587">
        <f t="shared" si="214"/>
        <v>0</v>
      </c>
      <c r="AW1219" s="1260">
        <v>180</v>
      </c>
      <c r="AX1219" s="1261"/>
      <c r="AY1219" s="1262"/>
      <c r="AZ1219" s="1263"/>
      <c r="BA1219" s="587">
        <f t="shared" si="215"/>
        <v>0</v>
      </c>
    </row>
    <row r="1220" spans="1:53" s="17" customFormat="1" ht="16.75" customHeight="1" outlineLevel="2">
      <c r="A1220" s="1260">
        <v>181</v>
      </c>
      <c r="B1220" s="1261"/>
      <c r="C1220" s="1262"/>
      <c r="D1220" s="1263"/>
      <c r="E1220" s="587">
        <f t="shared" si="144"/>
        <v>0</v>
      </c>
      <c r="G1220" s="1260">
        <v>181</v>
      </c>
      <c r="H1220" s="1261"/>
      <c r="I1220" s="1262"/>
      <c r="J1220" s="1263"/>
      <c r="K1220" s="587">
        <f t="shared" si="208"/>
        <v>0</v>
      </c>
      <c r="M1220" s="1260">
        <v>181</v>
      </c>
      <c r="N1220" s="1261"/>
      <c r="O1220" s="1262"/>
      <c r="P1220" s="1263"/>
      <c r="Q1220" s="587">
        <f t="shared" si="209"/>
        <v>0</v>
      </c>
      <c r="S1220" s="1260">
        <v>181</v>
      </c>
      <c r="T1220" s="1261"/>
      <c r="U1220" s="1262"/>
      <c r="V1220" s="1263"/>
      <c r="W1220" s="587">
        <f t="shared" si="210"/>
        <v>0</v>
      </c>
      <c r="Y1220" s="1260">
        <v>181</v>
      </c>
      <c r="Z1220" s="1261"/>
      <c r="AA1220" s="1262"/>
      <c r="AB1220" s="1263"/>
      <c r="AC1220" s="587">
        <f t="shared" si="211"/>
        <v>0</v>
      </c>
      <c r="AE1220" s="1260">
        <v>181</v>
      </c>
      <c r="AF1220" s="1261"/>
      <c r="AG1220" s="1262"/>
      <c r="AH1220" s="1263"/>
      <c r="AI1220" s="587">
        <f t="shared" si="212"/>
        <v>0</v>
      </c>
      <c r="AK1220" s="1260">
        <v>181</v>
      </c>
      <c r="AL1220" s="1261"/>
      <c r="AM1220" s="1262"/>
      <c r="AN1220" s="1263"/>
      <c r="AO1220" s="587">
        <f t="shared" si="213"/>
        <v>0</v>
      </c>
      <c r="AQ1220" s="1260">
        <v>181</v>
      </c>
      <c r="AR1220" s="1261"/>
      <c r="AS1220" s="1262"/>
      <c r="AT1220" s="1263"/>
      <c r="AU1220" s="587">
        <f t="shared" si="214"/>
        <v>0</v>
      </c>
      <c r="AW1220" s="1260">
        <v>181</v>
      </c>
      <c r="AX1220" s="1261"/>
      <c r="AY1220" s="1262"/>
      <c r="AZ1220" s="1263"/>
      <c r="BA1220" s="587">
        <f t="shared" si="215"/>
        <v>0</v>
      </c>
    </row>
    <row r="1221" spans="1:53" s="17" customFormat="1" ht="16.75" customHeight="1" outlineLevel="2">
      <c r="A1221" s="1260">
        <v>182</v>
      </c>
      <c r="B1221" s="1261"/>
      <c r="C1221" s="1262"/>
      <c r="D1221" s="1263"/>
      <c r="E1221" s="587">
        <f t="shared" si="144"/>
        <v>0</v>
      </c>
      <c r="G1221" s="1260">
        <v>182</v>
      </c>
      <c r="H1221" s="1261"/>
      <c r="I1221" s="1262"/>
      <c r="J1221" s="1263"/>
      <c r="K1221" s="587">
        <f t="shared" si="208"/>
        <v>0</v>
      </c>
      <c r="M1221" s="1260">
        <v>182</v>
      </c>
      <c r="N1221" s="1261"/>
      <c r="O1221" s="1262"/>
      <c r="P1221" s="1263"/>
      <c r="Q1221" s="587">
        <f t="shared" si="209"/>
        <v>0</v>
      </c>
      <c r="S1221" s="1260">
        <v>182</v>
      </c>
      <c r="T1221" s="1261"/>
      <c r="U1221" s="1262"/>
      <c r="V1221" s="1263"/>
      <c r="W1221" s="587">
        <f t="shared" si="210"/>
        <v>0</v>
      </c>
      <c r="Y1221" s="1260">
        <v>182</v>
      </c>
      <c r="Z1221" s="1261"/>
      <c r="AA1221" s="1262"/>
      <c r="AB1221" s="1263"/>
      <c r="AC1221" s="587">
        <f t="shared" si="211"/>
        <v>0</v>
      </c>
      <c r="AE1221" s="1260">
        <v>182</v>
      </c>
      <c r="AF1221" s="1261"/>
      <c r="AG1221" s="1262"/>
      <c r="AH1221" s="1263"/>
      <c r="AI1221" s="587">
        <f t="shared" si="212"/>
        <v>0</v>
      </c>
      <c r="AK1221" s="1260">
        <v>182</v>
      </c>
      <c r="AL1221" s="1261"/>
      <c r="AM1221" s="1262"/>
      <c r="AN1221" s="1263"/>
      <c r="AO1221" s="587">
        <f t="shared" si="213"/>
        <v>0</v>
      </c>
      <c r="AQ1221" s="1260">
        <v>182</v>
      </c>
      <c r="AR1221" s="1261"/>
      <c r="AS1221" s="1262"/>
      <c r="AT1221" s="1263"/>
      <c r="AU1221" s="587">
        <f t="shared" si="214"/>
        <v>0</v>
      </c>
      <c r="AW1221" s="1260">
        <v>182</v>
      </c>
      <c r="AX1221" s="1261"/>
      <c r="AY1221" s="1262"/>
      <c r="AZ1221" s="1263"/>
      <c r="BA1221" s="587">
        <f t="shared" si="215"/>
        <v>0</v>
      </c>
    </row>
    <row r="1222" spans="1:53" s="17" customFormat="1" ht="16.75" customHeight="1" outlineLevel="2">
      <c r="A1222" s="1260">
        <v>183</v>
      </c>
      <c r="B1222" s="1261"/>
      <c r="C1222" s="1262"/>
      <c r="D1222" s="1263"/>
      <c r="E1222" s="587">
        <f t="shared" si="144"/>
        <v>0</v>
      </c>
      <c r="G1222" s="1260">
        <v>183</v>
      </c>
      <c r="H1222" s="1261"/>
      <c r="I1222" s="1262"/>
      <c r="J1222" s="1263"/>
      <c r="K1222" s="587">
        <f t="shared" si="208"/>
        <v>0</v>
      </c>
      <c r="M1222" s="1260">
        <v>183</v>
      </c>
      <c r="N1222" s="1261"/>
      <c r="O1222" s="1262"/>
      <c r="P1222" s="1263"/>
      <c r="Q1222" s="587">
        <f t="shared" si="209"/>
        <v>0</v>
      </c>
      <c r="S1222" s="1260">
        <v>183</v>
      </c>
      <c r="T1222" s="1261"/>
      <c r="U1222" s="1262"/>
      <c r="V1222" s="1263"/>
      <c r="W1222" s="587">
        <f t="shared" si="210"/>
        <v>0</v>
      </c>
      <c r="Y1222" s="1260">
        <v>183</v>
      </c>
      <c r="Z1222" s="1261"/>
      <c r="AA1222" s="1262"/>
      <c r="AB1222" s="1263"/>
      <c r="AC1222" s="587">
        <f t="shared" si="211"/>
        <v>0</v>
      </c>
      <c r="AE1222" s="1260">
        <v>183</v>
      </c>
      <c r="AF1222" s="1261"/>
      <c r="AG1222" s="1262"/>
      <c r="AH1222" s="1263"/>
      <c r="AI1222" s="587">
        <f t="shared" si="212"/>
        <v>0</v>
      </c>
      <c r="AK1222" s="1260">
        <v>183</v>
      </c>
      <c r="AL1222" s="1261"/>
      <c r="AM1222" s="1262"/>
      <c r="AN1222" s="1263"/>
      <c r="AO1222" s="587">
        <f t="shared" si="213"/>
        <v>0</v>
      </c>
      <c r="AQ1222" s="1260">
        <v>183</v>
      </c>
      <c r="AR1222" s="1261"/>
      <c r="AS1222" s="1262"/>
      <c r="AT1222" s="1263"/>
      <c r="AU1222" s="587">
        <f t="shared" si="214"/>
        <v>0</v>
      </c>
      <c r="AW1222" s="1260">
        <v>183</v>
      </c>
      <c r="AX1222" s="1261"/>
      <c r="AY1222" s="1262"/>
      <c r="AZ1222" s="1263"/>
      <c r="BA1222" s="587">
        <f t="shared" si="215"/>
        <v>0</v>
      </c>
    </row>
    <row r="1223" spans="1:53" s="17" customFormat="1" ht="16.75" customHeight="1" outlineLevel="2">
      <c r="A1223" s="1260">
        <v>184</v>
      </c>
      <c r="B1223" s="1261"/>
      <c r="C1223" s="1262"/>
      <c r="D1223" s="1263"/>
      <c r="E1223" s="587">
        <f t="shared" si="144"/>
        <v>0</v>
      </c>
      <c r="G1223" s="1260">
        <v>184</v>
      </c>
      <c r="H1223" s="1261"/>
      <c r="I1223" s="1262"/>
      <c r="J1223" s="1263"/>
      <c r="K1223" s="587">
        <f t="shared" si="208"/>
        <v>0</v>
      </c>
      <c r="M1223" s="1260">
        <v>184</v>
      </c>
      <c r="N1223" s="1261"/>
      <c r="O1223" s="1262"/>
      <c r="P1223" s="1263"/>
      <c r="Q1223" s="587">
        <f t="shared" si="209"/>
        <v>0</v>
      </c>
      <c r="S1223" s="1260">
        <v>184</v>
      </c>
      <c r="T1223" s="1261"/>
      <c r="U1223" s="1262"/>
      <c r="V1223" s="1263"/>
      <c r="W1223" s="587">
        <f t="shared" si="210"/>
        <v>0</v>
      </c>
      <c r="Y1223" s="1260">
        <v>184</v>
      </c>
      <c r="Z1223" s="1261"/>
      <c r="AA1223" s="1262"/>
      <c r="AB1223" s="1263"/>
      <c r="AC1223" s="587">
        <f t="shared" si="211"/>
        <v>0</v>
      </c>
      <c r="AE1223" s="1260">
        <v>184</v>
      </c>
      <c r="AF1223" s="1261"/>
      <c r="AG1223" s="1262"/>
      <c r="AH1223" s="1263"/>
      <c r="AI1223" s="587">
        <f t="shared" si="212"/>
        <v>0</v>
      </c>
      <c r="AK1223" s="1260">
        <v>184</v>
      </c>
      <c r="AL1223" s="1261"/>
      <c r="AM1223" s="1262"/>
      <c r="AN1223" s="1263"/>
      <c r="AO1223" s="587">
        <f t="shared" si="213"/>
        <v>0</v>
      </c>
      <c r="AQ1223" s="1260">
        <v>184</v>
      </c>
      <c r="AR1223" s="1261"/>
      <c r="AS1223" s="1262"/>
      <c r="AT1223" s="1263"/>
      <c r="AU1223" s="587">
        <f t="shared" si="214"/>
        <v>0</v>
      </c>
      <c r="AW1223" s="1260">
        <v>184</v>
      </c>
      <c r="AX1223" s="1261"/>
      <c r="AY1223" s="1262"/>
      <c r="AZ1223" s="1263"/>
      <c r="BA1223" s="587">
        <f t="shared" si="215"/>
        <v>0</v>
      </c>
    </row>
    <row r="1224" spans="1:53" s="17" customFormat="1" ht="16.75" customHeight="1" outlineLevel="2">
      <c r="A1224" s="1260">
        <v>185</v>
      </c>
      <c r="B1224" s="1261"/>
      <c r="C1224" s="1262"/>
      <c r="D1224" s="1263"/>
      <c r="E1224" s="587">
        <f t="shared" si="144"/>
        <v>0</v>
      </c>
      <c r="G1224" s="1260">
        <v>185</v>
      </c>
      <c r="H1224" s="1261"/>
      <c r="I1224" s="1262"/>
      <c r="J1224" s="1263"/>
      <c r="K1224" s="587">
        <f t="shared" si="208"/>
        <v>0</v>
      </c>
      <c r="M1224" s="1260">
        <v>185</v>
      </c>
      <c r="N1224" s="1261"/>
      <c r="O1224" s="1262"/>
      <c r="P1224" s="1263"/>
      <c r="Q1224" s="587">
        <f t="shared" si="209"/>
        <v>0</v>
      </c>
      <c r="S1224" s="1260">
        <v>185</v>
      </c>
      <c r="T1224" s="1261"/>
      <c r="U1224" s="1262"/>
      <c r="V1224" s="1263"/>
      <c r="W1224" s="587">
        <f t="shared" si="210"/>
        <v>0</v>
      </c>
      <c r="Y1224" s="1260">
        <v>185</v>
      </c>
      <c r="Z1224" s="1261"/>
      <c r="AA1224" s="1262"/>
      <c r="AB1224" s="1263"/>
      <c r="AC1224" s="587">
        <f t="shared" si="211"/>
        <v>0</v>
      </c>
      <c r="AE1224" s="1260">
        <v>185</v>
      </c>
      <c r="AF1224" s="1261"/>
      <c r="AG1224" s="1262"/>
      <c r="AH1224" s="1263"/>
      <c r="AI1224" s="587">
        <f t="shared" si="212"/>
        <v>0</v>
      </c>
      <c r="AK1224" s="1260">
        <v>185</v>
      </c>
      <c r="AL1224" s="1261"/>
      <c r="AM1224" s="1262"/>
      <c r="AN1224" s="1263"/>
      <c r="AO1224" s="587">
        <f t="shared" si="213"/>
        <v>0</v>
      </c>
      <c r="AQ1224" s="1260">
        <v>185</v>
      </c>
      <c r="AR1224" s="1261"/>
      <c r="AS1224" s="1262"/>
      <c r="AT1224" s="1263"/>
      <c r="AU1224" s="587">
        <f t="shared" si="214"/>
        <v>0</v>
      </c>
      <c r="AW1224" s="1260">
        <v>185</v>
      </c>
      <c r="AX1224" s="1261"/>
      <c r="AY1224" s="1262"/>
      <c r="AZ1224" s="1263"/>
      <c r="BA1224" s="587">
        <f t="shared" si="215"/>
        <v>0</v>
      </c>
    </row>
    <row r="1225" spans="1:53" s="17" customFormat="1" ht="16.75" customHeight="1" outlineLevel="2">
      <c r="A1225" s="1260">
        <v>186</v>
      </c>
      <c r="B1225" s="1261"/>
      <c r="C1225" s="1262"/>
      <c r="D1225" s="1263"/>
      <c r="E1225" s="587">
        <f t="shared" si="144"/>
        <v>0</v>
      </c>
      <c r="G1225" s="1260">
        <v>186</v>
      </c>
      <c r="H1225" s="1261"/>
      <c r="I1225" s="1262"/>
      <c r="J1225" s="1263"/>
      <c r="K1225" s="587">
        <f t="shared" si="208"/>
        <v>0</v>
      </c>
      <c r="M1225" s="1260">
        <v>186</v>
      </c>
      <c r="N1225" s="1261"/>
      <c r="O1225" s="1262"/>
      <c r="P1225" s="1263"/>
      <c r="Q1225" s="587">
        <f t="shared" si="209"/>
        <v>0</v>
      </c>
      <c r="S1225" s="1260">
        <v>186</v>
      </c>
      <c r="T1225" s="1261"/>
      <c r="U1225" s="1262"/>
      <c r="V1225" s="1263"/>
      <c r="W1225" s="587">
        <f t="shared" si="210"/>
        <v>0</v>
      </c>
      <c r="Y1225" s="1260">
        <v>186</v>
      </c>
      <c r="Z1225" s="1261"/>
      <c r="AA1225" s="1262"/>
      <c r="AB1225" s="1263"/>
      <c r="AC1225" s="587">
        <f t="shared" si="211"/>
        <v>0</v>
      </c>
      <c r="AE1225" s="1260">
        <v>186</v>
      </c>
      <c r="AF1225" s="1261"/>
      <c r="AG1225" s="1262"/>
      <c r="AH1225" s="1263"/>
      <c r="AI1225" s="587">
        <f t="shared" si="212"/>
        <v>0</v>
      </c>
      <c r="AK1225" s="1260">
        <v>186</v>
      </c>
      <c r="AL1225" s="1261"/>
      <c r="AM1225" s="1262"/>
      <c r="AN1225" s="1263"/>
      <c r="AO1225" s="587">
        <f t="shared" si="213"/>
        <v>0</v>
      </c>
      <c r="AQ1225" s="1260">
        <v>186</v>
      </c>
      <c r="AR1225" s="1261"/>
      <c r="AS1225" s="1262"/>
      <c r="AT1225" s="1263"/>
      <c r="AU1225" s="587">
        <f t="shared" si="214"/>
        <v>0</v>
      </c>
      <c r="AW1225" s="1260">
        <v>186</v>
      </c>
      <c r="AX1225" s="1261"/>
      <c r="AY1225" s="1262"/>
      <c r="AZ1225" s="1263"/>
      <c r="BA1225" s="587">
        <f t="shared" si="215"/>
        <v>0</v>
      </c>
    </row>
    <row r="1226" spans="1:53" s="17" customFormat="1" ht="16.75" customHeight="1" outlineLevel="2">
      <c r="A1226" s="1260">
        <v>187</v>
      </c>
      <c r="B1226" s="1261"/>
      <c r="C1226" s="1262"/>
      <c r="D1226" s="1263"/>
      <c r="E1226" s="587">
        <f t="shared" si="144"/>
        <v>0</v>
      </c>
      <c r="G1226" s="1260">
        <v>187</v>
      </c>
      <c r="H1226" s="1261"/>
      <c r="I1226" s="1262"/>
      <c r="J1226" s="1263"/>
      <c r="K1226" s="587">
        <f t="shared" si="208"/>
        <v>0</v>
      </c>
      <c r="M1226" s="1260">
        <v>187</v>
      </c>
      <c r="N1226" s="1261"/>
      <c r="O1226" s="1262"/>
      <c r="P1226" s="1263"/>
      <c r="Q1226" s="587">
        <f t="shared" si="209"/>
        <v>0</v>
      </c>
      <c r="S1226" s="1260">
        <v>187</v>
      </c>
      <c r="T1226" s="1261"/>
      <c r="U1226" s="1262"/>
      <c r="V1226" s="1263"/>
      <c r="W1226" s="587">
        <f t="shared" si="210"/>
        <v>0</v>
      </c>
      <c r="Y1226" s="1260">
        <v>187</v>
      </c>
      <c r="Z1226" s="1261"/>
      <c r="AA1226" s="1262"/>
      <c r="AB1226" s="1263"/>
      <c r="AC1226" s="587">
        <f t="shared" si="211"/>
        <v>0</v>
      </c>
      <c r="AE1226" s="1260">
        <v>187</v>
      </c>
      <c r="AF1226" s="1261"/>
      <c r="AG1226" s="1262"/>
      <c r="AH1226" s="1263"/>
      <c r="AI1226" s="587">
        <f t="shared" si="212"/>
        <v>0</v>
      </c>
      <c r="AK1226" s="1260">
        <v>187</v>
      </c>
      <c r="AL1226" s="1261"/>
      <c r="AM1226" s="1262"/>
      <c r="AN1226" s="1263"/>
      <c r="AO1226" s="587">
        <f t="shared" si="213"/>
        <v>0</v>
      </c>
      <c r="AQ1226" s="1260">
        <v>187</v>
      </c>
      <c r="AR1226" s="1261"/>
      <c r="AS1226" s="1262"/>
      <c r="AT1226" s="1263"/>
      <c r="AU1226" s="587">
        <f t="shared" si="214"/>
        <v>0</v>
      </c>
      <c r="AW1226" s="1260">
        <v>187</v>
      </c>
      <c r="AX1226" s="1261"/>
      <c r="AY1226" s="1262"/>
      <c r="AZ1226" s="1263"/>
      <c r="BA1226" s="587">
        <f t="shared" si="215"/>
        <v>0</v>
      </c>
    </row>
    <row r="1227" spans="1:53" s="17" customFormat="1" ht="16.75" customHeight="1" outlineLevel="2">
      <c r="A1227" s="1260">
        <v>188</v>
      </c>
      <c r="B1227" s="1261"/>
      <c r="C1227" s="1262"/>
      <c r="D1227" s="1263"/>
      <c r="E1227" s="587">
        <f t="shared" si="144"/>
        <v>0</v>
      </c>
      <c r="G1227" s="1260">
        <v>188</v>
      </c>
      <c r="H1227" s="1261"/>
      <c r="I1227" s="1262"/>
      <c r="J1227" s="1263"/>
      <c r="K1227" s="587">
        <f t="shared" si="208"/>
        <v>0</v>
      </c>
      <c r="M1227" s="1260">
        <v>188</v>
      </c>
      <c r="N1227" s="1261"/>
      <c r="O1227" s="1262"/>
      <c r="P1227" s="1263"/>
      <c r="Q1227" s="587">
        <f t="shared" si="209"/>
        <v>0</v>
      </c>
      <c r="S1227" s="1260">
        <v>188</v>
      </c>
      <c r="T1227" s="1261"/>
      <c r="U1227" s="1262"/>
      <c r="V1227" s="1263"/>
      <c r="W1227" s="587">
        <f t="shared" si="210"/>
        <v>0</v>
      </c>
      <c r="Y1227" s="1260">
        <v>188</v>
      </c>
      <c r="Z1227" s="1261"/>
      <c r="AA1227" s="1262"/>
      <c r="AB1227" s="1263"/>
      <c r="AC1227" s="587">
        <f t="shared" si="211"/>
        <v>0</v>
      </c>
      <c r="AE1227" s="1260">
        <v>188</v>
      </c>
      <c r="AF1227" s="1261"/>
      <c r="AG1227" s="1262"/>
      <c r="AH1227" s="1263"/>
      <c r="AI1227" s="587">
        <f t="shared" si="212"/>
        <v>0</v>
      </c>
      <c r="AK1227" s="1260">
        <v>188</v>
      </c>
      <c r="AL1227" s="1261"/>
      <c r="AM1227" s="1262"/>
      <c r="AN1227" s="1263"/>
      <c r="AO1227" s="587">
        <f t="shared" si="213"/>
        <v>0</v>
      </c>
      <c r="AQ1227" s="1260">
        <v>188</v>
      </c>
      <c r="AR1227" s="1261"/>
      <c r="AS1227" s="1262"/>
      <c r="AT1227" s="1263"/>
      <c r="AU1227" s="587">
        <f t="shared" si="214"/>
        <v>0</v>
      </c>
      <c r="AW1227" s="1260">
        <v>188</v>
      </c>
      <c r="AX1227" s="1261"/>
      <c r="AY1227" s="1262"/>
      <c r="AZ1227" s="1263"/>
      <c r="BA1227" s="587">
        <f t="shared" si="215"/>
        <v>0</v>
      </c>
    </row>
    <row r="1228" spans="1:53" s="17" customFormat="1" ht="16.75" customHeight="1" outlineLevel="2">
      <c r="A1228" s="1260">
        <v>189</v>
      </c>
      <c r="B1228" s="1261"/>
      <c r="C1228" s="1262"/>
      <c r="D1228" s="1263"/>
      <c r="E1228" s="587">
        <f t="shared" si="144"/>
        <v>0</v>
      </c>
      <c r="G1228" s="1260">
        <v>189</v>
      </c>
      <c r="H1228" s="1261"/>
      <c r="I1228" s="1262"/>
      <c r="J1228" s="1263"/>
      <c r="K1228" s="587">
        <f t="shared" si="208"/>
        <v>0</v>
      </c>
      <c r="M1228" s="1260">
        <v>189</v>
      </c>
      <c r="N1228" s="1261"/>
      <c r="O1228" s="1262"/>
      <c r="P1228" s="1263"/>
      <c r="Q1228" s="587">
        <f t="shared" si="209"/>
        <v>0</v>
      </c>
      <c r="S1228" s="1260">
        <v>189</v>
      </c>
      <c r="T1228" s="1261"/>
      <c r="U1228" s="1262"/>
      <c r="V1228" s="1263"/>
      <c r="W1228" s="587">
        <f t="shared" si="210"/>
        <v>0</v>
      </c>
      <c r="Y1228" s="1260">
        <v>189</v>
      </c>
      <c r="Z1228" s="1261"/>
      <c r="AA1228" s="1262"/>
      <c r="AB1228" s="1263"/>
      <c r="AC1228" s="587">
        <f t="shared" si="211"/>
        <v>0</v>
      </c>
      <c r="AE1228" s="1260">
        <v>189</v>
      </c>
      <c r="AF1228" s="1261"/>
      <c r="AG1228" s="1262"/>
      <c r="AH1228" s="1263"/>
      <c r="AI1228" s="587">
        <f t="shared" si="212"/>
        <v>0</v>
      </c>
      <c r="AK1228" s="1260">
        <v>189</v>
      </c>
      <c r="AL1228" s="1261"/>
      <c r="AM1228" s="1262"/>
      <c r="AN1228" s="1263"/>
      <c r="AO1228" s="587">
        <f t="shared" si="213"/>
        <v>0</v>
      </c>
      <c r="AQ1228" s="1260">
        <v>189</v>
      </c>
      <c r="AR1228" s="1261"/>
      <c r="AS1228" s="1262"/>
      <c r="AT1228" s="1263"/>
      <c r="AU1228" s="587">
        <f t="shared" si="214"/>
        <v>0</v>
      </c>
      <c r="AW1228" s="1260">
        <v>189</v>
      </c>
      <c r="AX1228" s="1261"/>
      <c r="AY1228" s="1262"/>
      <c r="AZ1228" s="1263"/>
      <c r="BA1228" s="587">
        <f t="shared" si="215"/>
        <v>0</v>
      </c>
    </row>
    <row r="1229" spans="1:53" s="17" customFormat="1" ht="16.75" customHeight="1" outlineLevel="2">
      <c r="A1229" s="1260">
        <v>190</v>
      </c>
      <c r="B1229" s="1261"/>
      <c r="C1229" s="1262"/>
      <c r="D1229" s="1263"/>
      <c r="E1229" s="587">
        <f t="shared" si="144"/>
        <v>0</v>
      </c>
      <c r="G1229" s="1260">
        <v>190</v>
      </c>
      <c r="H1229" s="1261"/>
      <c r="I1229" s="1262"/>
      <c r="J1229" s="1263"/>
      <c r="K1229" s="587">
        <f t="shared" si="208"/>
        <v>0</v>
      </c>
      <c r="M1229" s="1260">
        <v>190</v>
      </c>
      <c r="N1229" s="1261"/>
      <c r="O1229" s="1262"/>
      <c r="P1229" s="1263"/>
      <c r="Q1229" s="587">
        <f t="shared" si="209"/>
        <v>0</v>
      </c>
      <c r="S1229" s="1260">
        <v>190</v>
      </c>
      <c r="T1229" s="1261"/>
      <c r="U1229" s="1262"/>
      <c r="V1229" s="1263"/>
      <c r="W1229" s="587">
        <f t="shared" si="210"/>
        <v>0</v>
      </c>
      <c r="Y1229" s="1260">
        <v>190</v>
      </c>
      <c r="Z1229" s="1261"/>
      <c r="AA1229" s="1262"/>
      <c r="AB1229" s="1263"/>
      <c r="AC1229" s="587">
        <f t="shared" si="211"/>
        <v>0</v>
      </c>
      <c r="AE1229" s="1260">
        <v>190</v>
      </c>
      <c r="AF1229" s="1261"/>
      <c r="AG1229" s="1262"/>
      <c r="AH1229" s="1263"/>
      <c r="AI1229" s="587">
        <f t="shared" si="212"/>
        <v>0</v>
      </c>
      <c r="AK1229" s="1260">
        <v>190</v>
      </c>
      <c r="AL1229" s="1261"/>
      <c r="AM1229" s="1262"/>
      <c r="AN1229" s="1263"/>
      <c r="AO1229" s="587">
        <f t="shared" si="213"/>
        <v>0</v>
      </c>
      <c r="AQ1229" s="1260">
        <v>190</v>
      </c>
      <c r="AR1229" s="1261"/>
      <c r="AS1229" s="1262"/>
      <c r="AT1229" s="1263"/>
      <c r="AU1229" s="587">
        <f t="shared" si="214"/>
        <v>0</v>
      </c>
      <c r="AW1229" s="1260">
        <v>190</v>
      </c>
      <c r="AX1229" s="1261"/>
      <c r="AY1229" s="1262"/>
      <c r="AZ1229" s="1263"/>
      <c r="BA1229" s="587">
        <f t="shared" si="215"/>
        <v>0</v>
      </c>
    </row>
    <row r="1230" spans="1:53" s="17" customFormat="1" ht="16.75" customHeight="1" outlineLevel="2">
      <c r="A1230" s="1260">
        <v>191</v>
      </c>
      <c r="B1230" s="1261"/>
      <c r="C1230" s="1262"/>
      <c r="D1230" s="1263"/>
      <c r="E1230" s="587">
        <f t="shared" si="144"/>
        <v>0</v>
      </c>
      <c r="G1230" s="1260">
        <v>191</v>
      </c>
      <c r="H1230" s="1261"/>
      <c r="I1230" s="1262"/>
      <c r="J1230" s="1263"/>
      <c r="K1230" s="587">
        <f t="shared" si="208"/>
        <v>0</v>
      </c>
      <c r="M1230" s="1260">
        <v>191</v>
      </c>
      <c r="N1230" s="1261"/>
      <c r="O1230" s="1262"/>
      <c r="P1230" s="1263"/>
      <c r="Q1230" s="587">
        <f t="shared" si="209"/>
        <v>0</v>
      </c>
      <c r="S1230" s="1260">
        <v>191</v>
      </c>
      <c r="T1230" s="1261"/>
      <c r="U1230" s="1262"/>
      <c r="V1230" s="1263"/>
      <c r="W1230" s="587">
        <f t="shared" si="210"/>
        <v>0</v>
      </c>
      <c r="Y1230" s="1260">
        <v>191</v>
      </c>
      <c r="Z1230" s="1261"/>
      <c r="AA1230" s="1262"/>
      <c r="AB1230" s="1263"/>
      <c r="AC1230" s="587">
        <f t="shared" si="211"/>
        <v>0</v>
      </c>
      <c r="AE1230" s="1260">
        <v>191</v>
      </c>
      <c r="AF1230" s="1261"/>
      <c r="AG1230" s="1262"/>
      <c r="AH1230" s="1263"/>
      <c r="AI1230" s="587">
        <f t="shared" si="212"/>
        <v>0</v>
      </c>
      <c r="AK1230" s="1260">
        <v>191</v>
      </c>
      <c r="AL1230" s="1261"/>
      <c r="AM1230" s="1262"/>
      <c r="AN1230" s="1263"/>
      <c r="AO1230" s="587">
        <f t="shared" si="213"/>
        <v>0</v>
      </c>
      <c r="AQ1230" s="1260">
        <v>191</v>
      </c>
      <c r="AR1230" s="1261"/>
      <c r="AS1230" s="1262"/>
      <c r="AT1230" s="1263"/>
      <c r="AU1230" s="587">
        <f t="shared" si="214"/>
        <v>0</v>
      </c>
      <c r="AW1230" s="1260">
        <v>191</v>
      </c>
      <c r="AX1230" s="1261"/>
      <c r="AY1230" s="1262"/>
      <c r="AZ1230" s="1263"/>
      <c r="BA1230" s="587">
        <f t="shared" si="215"/>
        <v>0</v>
      </c>
    </row>
    <row r="1231" spans="1:53" s="17" customFormat="1" ht="16.75" customHeight="1" outlineLevel="2">
      <c r="A1231" s="1260">
        <v>192</v>
      </c>
      <c r="B1231" s="1261"/>
      <c r="C1231" s="1262"/>
      <c r="D1231" s="1263"/>
      <c r="E1231" s="587">
        <f t="shared" si="144"/>
        <v>0</v>
      </c>
      <c r="G1231" s="1260">
        <v>192</v>
      </c>
      <c r="H1231" s="1261"/>
      <c r="I1231" s="1262"/>
      <c r="J1231" s="1263"/>
      <c r="K1231" s="587">
        <f t="shared" si="208"/>
        <v>0</v>
      </c>
      <c r="M1231" s="1260">
        <v>192</v>
      </c>
      <c r="N1231" s="1261"/>
      <c r="O1231" s="1262"/>
      <c r="P1231" s="1263"/>
      <c r="Q1231" s="587">
        <f t="shared" si="209"/>
        <v>0</v>
      </c>
      <c r="S1231" s="1260">
        <v>192</v>
      </c>
      <c r="T1231" s="1261"/>
      <c r="U1231" s="1262"/>
      <c r="V1231" s="1263"/>
      <c r="W1231" s="587">
        <f t="shared" si="210"/>
        <v>0</v>
      </c>
      <c r="Y1231" s="1260">
        <v>192</v>
      </c>
      <c r="Z1231" s="1261"/>
      <c r="AA1231" s="1262"/>
      <c r="AB1231" s="1263"/>
      <c r="AC1231" s="587">
        <f t="shared" si="211"/>
        <v>0</v>
      </c>
      <c r="AE1231" s="1260">
        <v>192</v>
      </c>
      <c r="AF1231" s="1261"/>
      <c r="AG1231" s="1262"/>
      <c r="AH1231" s="1263"/>
      <c r="AI1231" s="587">
        <f t="shared" si="212"/>
        <v>0</v>
      </c>
      <c r="AK1231" s="1260">
        <v>192</v>
      </c>
      <c r="AL1231" s="1261"/>
      <c r="AM1231" s="1262"/>
      <c r="AN1231" s="1263"/>
      <c r="AO1231" s="587">
        <f t="shared" si="213"/>
        <v>0</v>
      </c>
      <c r="AQ1231" s="1260">
        <v>192</v>
      </c>
      <c r="AR1231" s="1261"/>
      <c r="AS1231" s="1262"/>
      <c r="AT1231" s="1263"/>
      <c r="AU1231" s="587">
        <f t="shared" si="214"/>
        <v>0</v>
      </c>
      <c r="AW1231" s="1260">
        <v>192</v>
      </c>
      <c r="AX1231" s="1261"/>
      <c r="AY1231" s="1262"/>
      <c r="AZ1231" s="1263"/>
      <c r="BA1231" s="587">
        <f t="shared" si="215"/>
        <v>0</v>
      </c>
    </row>
    <row r="1232" spans="1:53" s="17" customFormat="1" ht="16.75" customHeight="1" outlineLevel="2">
      <c r="A1232" s="1260">
        <v>193</v>
      </c>
      <c r="B1232" s="1261"/>
      <c r="C1232" s="1262"/>
      <c r="D1232" s="1263"/>
      <c r="E1232" s="587">
        <f t="shared" si="144"/>
        <v>0</v>
      </c>
      <c r="G1232" s="1260">
        <v>193</v>
      </c>
      <c r="H1232" s="1261"/>
      <c r="I1232" s="1262"/>
      <c r="J1232" s="1263"/>
      <c r="K1232" s="587">
        <f t="shared" si="208"/>
        <v>0</v>
      </c>
      <c r="M1232" s="1260">
        <v>193</v>
      </c>
      <c r="N1232" s="1261"/>
      <c r="O1232" s="1262"/>
      <c r="P1232" s="1263"/>
      <c r="Q1232" s="587">
        <f t="shared" si="209"/>
        <v>0</v>
      </c>
      <c r="S1232" s="1260">
        <v>193</v>
      </c>
      <c r="T1232" s="1261"/>
      <c r="U1232" s="1262"/>
      <c r="V1232" s="1263"/>
      <c r="W1232" s="587">
        <f t="shared" si="210"/>
        <v>0</v>
      </c>
      <c r="Y1232" s="1260">
        <v>193</v>
      </c>
      <c r="Z1232" s="1261"/>
      <c r="AA1232" s="1262"/>
      <c r="AB1232" s="1263"/>
      <c r="AC1232" s="587">
        <f t="shared" si="211"/>
        <v>0</v>
      </c>
      <c r="AE1232" s="1260">
        <v>193</v>
      </c>
      <c r="AF1232" s="1261"/>
      <c r="AG1232" s="1262"/>
      <c r="AH1232" s="1263"/>
      <c r="AI1232" s="587">
        <f t="shared" si="212"/>
        <v>0</v>
      </c>
      <c r="AK1232" s="1260">
        <v>193</v>
      </c>
      <c r="AL1232" s="1261"/>
      <c r="AM1232" s="1262"/>
      <c r="AN1232" s="1263"/>
      <c r="AO1232" s="587">
        <f t="shared" si="213"/>
        <v>0</v>
      </c>
      <c r="AQ1232" s="1260">
        <v>193</v>
      </c>
      <c r="AR1232" s="1261"/>
      <c r="AS1232" s="1262"/>
      <c r="AT1232" s="1263"/>
      <c r="AU1232" s="587">
        <f t="shared" si="214"/>
        <v>0</v>
      </c>
      <c r="AW1232" s="1260">
        <v>193</v>
      </c>
      <c r="AX1232" s="1261"/>
      <c r="AY1232" s="1262"/>
      <c r="AZ1232" s="1263"/>
      <c r="BA1232" s="587">
        <f t="shared" si="215"/>
        <v>0</v>
      </c>
    </row>
    <row r="1233" spans="1:53" s="17" customFormat="1" ht="16.75" customHeight="1" outlineLevel="2">
      <c r="A1233" s="1260">
        <v>194</v>
      </c>
      <c r="B1233" s="1261"/>
      <c r="C1233" s="1262"/>
      <c r="D1233" s="1263"/>
      <c r="E1233" s="587">
        <f t="shared" si="144"/>
        <v>0</v>
      </c>
      <c r="G1233" s="1260">
        <v>194</v>
      </c>
      <c r="H1233" s="1261"/>
      <c r="I1233" s="1262"/>
      <c r="J1233" s="1263"/>
      <c r="K1233" s="587">
        <f t="shared" si="208"/>
        <v>0</v>
      </c>
      <c r="M1233" s="1260">
        <v>194</v>
      </c>
      <c r="N1233" s="1261"/>
      <c r="O1233" s="1262"/>
      <c r="P1233" s="1263"/>
      <c r="Q1233" s="587">
        <f t="shared" si="209"/>
        <v>0</v>
      </c>
      <c r="S1233" s="1260">
        <v>194</v>
      </c>
      <c r="T1233" s="1261"/>
      <c r="U1233" s="1262"/>
      <c r="V1233" s="1263"/>
      <c r="W1233" s="587">
        <f t="shared" si="210"/>
        <v>0</v>
      </c>
      <c r="Y1233" s="1260">
        <v>194</v>
      </c>
      <c r="Z1233" s="1261"/>
      <c r="AA1233" s="1262"/>
      <c r="AB1233" s="1263"/>
      <c r="AC1233" s="587">
        <f t="shared" si="211"/>
        <v>0</v>
      </c>
      <c r="AE1233" s="1260">
        <v>194</v>
      </c>
      <c r="AF1233" s="1261"/>
      <c r="AG1233" s="1262"/>
      <c r="AH1233" s="1263"/>
      <c r="AI1233" s="587">
        <f t="shared" si="212"/>
        <v>0</v>
      </c>
      <c r="AK1233" s="1260">
        <v>194</v>
      </c>
      <c r="AL1233" s="1261"/>
      <c r="AM1233" s="1262"/>
      <c r="AN1233" s="1263"/>
      <c r="AO1233" s="587">
        <f t="shared" si="213"/>
        <v>0</v>
      </c>
      <c r="AQ1233" s="1260">
        <v>194</v>
      </c>
      <c r="AR1233" s="1261"/>
      <c r="AS1233" s="1262"/>
      <c r="AT1233" s="1263"/>
      <c r="AU1233" s="587">
        <f t="shared" si="214"/>
        <v>0</v>
      </c>
      <c r="AW1233" s="1260">
        <v>194</v>
      </c>
      <c r="AX1233" s="1261"/>
      <c r="AY1233" s="1262"/>
      <c r="AZ1233" s="1263"/>
      <c r="BA1233" s="587">
        <f t="shared" si="215"/>
        <v>0</v>
      </c>
    </row>
    <row r="1234" spans="1:53" s="17" customFormat="1" ht="16.75" customHeight="1" outlineLevel="2">
      <c r="A1234" s="1260">
        <v>195</v>
      </c>
      <c r="B1234" s="1261"/>
      <c r="C1234" s="1262"/>
      <c r="D1234" s="1263"/>
      <c r="E1234" s="587">
        <f t="shared" si="144"/>
        <v>0</v>
      </c>
      <c r="G1234" s="1260">
        <v>195</v>
      </c>
      <c r="H1234" s="1261"/>
      <c r="I1234" s="1262"/>
      <c r="J1234" s="1263"/>
      <c r="K1234" s="587">
        <f t="shared" si="208"/>
        <v>0</v>
      </c>
      <c r="M1234" s="1260">
        <v>195</v>
      </c>
      <c r="N1234" s="1261"/>
      <c r="O1234" s="1262"/>
      <c r="P1234" s="1263"/>
      <c r="Q1234" s="587">
        <f t="shared" si="209"/>
        <v>0</v>
      </c>
      <c r="S1234" s="1260">
        <v>195</v>
      </c>
      <c r="T1234" s="1261"/>
      <c r="U1234" s="1262"/>
      <c r="V1234" s="1263"/>
      <c r="W1234" s="587">
        <f t="shared" si="210"/>
        <v>0</v>
      </c>
      <c r="Y1234" s="1260">
        <v>195</v>
      </c>
      <c r="Z1234" s="1261"/>
      <c r="AA1234" s="1262"/>
      <c r="AB1234" s="1263"/>
      <c r="AC1234" s="587">
        <f t="shared" si="211"/>
        <v>0</v>
      </c>
      <c r="AE1234" s="1260">
        <v>195</v>
      </c>
      <c r="AF1234" s="1261"/>
      <c r="AG1234" s="1262"/>
      <c r="AH1234" s="1263"/>
      <c r="AI1234" s="587">
        <f t="shared" si="212"/>
        <v>0</v>
      </c>
      <c r="AK1234" s="1260">
        <v>195</v>
      </c>
      <c r="AL1234" s="1261"/>
      <c r="AM1234" s="1262"/>
      <c r="AN1234" s="1263"/>
      <c r="AO1234" s="587">
        <f t="shared" si="213"/>
        <v>0</v>
      </c>
      <c r="AQ1234" s="1260">
        <v>195</v>
      </c>
      <c r="AR1234" s="1261"/>
      <c r="AS1234" s="1262"/>
      <c r="AT1234" s="1263"/>
      <c r="AU1234" s="587">
        <f t="shared" si="214"/>
        <v>0</v>
      </c>
      <c r="AW1234" s="1260">
        <v>195</v>
      </c>
      <c r="AX1234" s="1261"/>
      <c r="AY1234" s="1262"/>
      <c r="AZ1234" s="1263"/>
      <c r="BA1234" s="587">
        <f t="shared" si="215"/>
        <v>0</v>
      </c>
    </row>
    <row r="1235" spans="1:53" s="17" customFormat="1" ht="16.75" customHeight="1" outlineLevel="2">
      <c r="A1235" s="1260">
        <v>196</v>
      </c>
      <c r="B1235" s="1261"/>
      <c r="C1235" s="1262"/>
      <c r="D1235" s="1263"/>
      <c r="E1235" s="587">
        <f t="shared" ref="E1235:E1479" si="216">IF(AND(C1235&gt;=D$1033,C1235&lt;=D$1032),1,0)</f>
        <v>0</v>
      </c>
      <c r="G1235" s="1260">
        <v>196</v>
      </c>
      <c r="H1235" s="1261"/>
      <c r="I1235" s="1262"/>
      <c r="J1235" s="1263"/>
      <c r="K1235" s="587">
        <f t="shared" ref="K1235:K1479" si="217">IF(AND(I1235&gt;=J$1033,I1235&lt;=J$1032),1,0)</f>
        <v>0</v>
      </c>
      <c r="M1235" s="1260">
        <v>196</v>
      </c>
      <c r="N1235" s="1261"/>
      <c r="O1235" s="1262"/>
      <c r="P1235" s="1263"/>
      <c r="Q1235" s="587">
        <f t="shared" ref="Q1235:Q1479" si="218">IF(AND(O1235&gt;=P$1033,O1235&lt;=P$1032),1,0)</f>
        <v>0</v>
      </c>
      <c r="S1235" s="1260">
        <v>196</v>
      </c>
      <c r="T1235" s="1261"/>
      <c r="U1235" s="1262"/>
      <c r="V1235" s="1263"/>
      <c r="W1235" s="587">
        <f t="shared" ref="W1235:W1479" si="219">IF(AND(U1235&gt;=V$1033,U1235&lt;=V$1032),1,0)</f>
        <v>0</v>
      </c>
      <c r="Y1235" s="1260">
        <v>196</v>
      </c>
      <c r="Z1235" s="1261"/>
      <c r="AA1235" s="1262"/>
      <c r="AB1235" s="1263"/>
      <c r="AC1235" s="587">
        <f t="shared" ref="AC1235:AC1479" si="220">IF(AND(AA1235&gt;=AB$1033,AA1235&lt;=AB$1032),1,0)</f>
        <v>0</v>
      </c>
      <c r="AE1235" s="1260">
        <v>196</v>
      </c>
      <c r="AF1235" s="1261"/>
      <c r="AG1235" s="1262"/>
      <c r="AH1235" s="1263"/>
      <c r="AI1235" s="587">
        <f t="shared" ref="AI1235:AI1479" si="221">IF(AND(AG1235&gt;=AH$1033,AG1235&lt;=AH$1032),1,0)</f>
        <v>0</v>
      </c>
      <c r="AK1235" s="1260">
        <v>196</v>
      </c>
      <c r="AL1235" s="1261"/>
      <c r="AM1235" s="1262"/>
      <c r="AN1235" s="1263"/>
      <c r="AO1235" s="587">
        <f t="shared" ref="AO1235:AO1479" si="222">IF(AND(AM1235&gt;=AN$1033,AM1235&lt;=AN$1032),1,0)</f>
        <v>0</v>
      </c>
      <c r="AQ1235" s="1260">
        <v>196</v>
      </c>
      <c r="AR1235" s="1261"/>
      <c r="AS1235" s="1262"/>
      <c r="AT1235" s="1263"/>
      <c r="AU1235" s="587">
        <f t="shared" ref="AU1235:AU1479" si="223">IF(AND(AS1235&gt;=AT$1033,AS1235&lt;=AT$1032),1,0)</f>
        <v>0</v>
      </c>
      <c r="AW1235" s="1260">
        <v>196</v>
      </c>
      <c r="AX1235" s="1261"/>
      <c r="AY1235" s="1262"/>
      <c r="AZ1235" s="1263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60">
        <v>197</v>
      </c>
      <c r="B1236" s="1261"/>
      <c r="C1236" s="1262"/>
      <c r="D1236" s="1263"/>
      <c r="E1236" s="587">
        <f t="shared" si="216"/>
        <v>0</v>
      </c>
      <c r="G1236" s="1260">
        <v>197</v>
      </c>
      <c r="H1236" s="1261"/>
      <c r="I1236" s="1262"/>
      <c r="J1236" s="1263"/>
      <c r="K1236" s="587">
        <f t="shared" si="217"/>
        <v>0</v>
      </c>
      <c r="M1236" s="1260">
        <v>197</v>
      </c>
      <c r="N1236" s="1261"/>
      <c r="O1236" s="1262"/>
      <c r="P1236" s="1263"/>
      <c r="Q1236" s="587">
        <f t="shared" si="218"/>
        <v>0</v>
      </c>
      <c r="S1236" s="1260">
        <v>197</v>
      </c>
      <c r="T1236" s="1261"/>
      <c r="U1236" s="1262"/>
      <c r="V1236" s="1263"/>
      <c r="W1236" s="587">
        <f t="shared" si="219"/>
        <v>0</v>
      </c>
      <c r="Y1236" s="1260">
        <v>197</v>
      </c>
      <c r="Z1236" s="1261"/>
      <c r="AA1236" s="1262"/>
      <c r="AB1236" s="1263"/>
      <c r="AC1236" s="587">
        <f t="shared" si="220"/>
        <v>0</v>
      </c>
      <c r="AE1236" s="1260">
        <v>197</v>
      </c>
      <c r="AF1236" s="1261"/>
      <c r="AG1236" s="1262"/>
      <c r="AH1236" s="1263"/>
      <c r="AI1236" s="587">
        <f t="shared" si="221"/>
        <v>0</v>
      </c>
      <c r="AK1236" s="1260">
        <v>197</v>
      </c>
      <c r="AL1236" s="1261"/>
      <c r="AM1236" s="1262"/>
      <c r="AN1236" s="1263"/>
      <c r="AO1236" s="587">
        <f t="shared" si="222"/>
        <v>0</v>
      </c>
      <c r="AQ1236" s="1260">
        <v>197</v>
      </c>
      <c r="AR1236" s="1261"/>
      <c r="AS1236" s="1262"/>
      <c r="AT1236" s="1263"/>
      <c r="AU1236" s="587">
        <f t="shared" si="223"/>
        <v>0</v>
      </c>
      <c r="AW1236" s="1260">
        <v>197</v>
      </c>
      <c r="AX1236" s="1261"/>
      <c r="AY1236" s="1262"/>
      <c r="AZ1236" s="1263"/>
      <c r="BA1236" s="587">
        <f t="shared" si="224"/>
        <v>0</v>
      </c>
    </row>
    <row r="1237" spans="1:53" s="17" customFormat="1" ht="16.75" customHeight="1" outlineLevel="2">
      <c r="A1237" s="1260">
        <v>198</v>
      </c>
      <c r="B1237" s="1261"/>
      <c r="C1237" s="1262"/>
      <c r="D1237" s="1263"/>
      <c r="E1237" s="587">
        <f t="shared" si="216"/>
        <v>0</v>
      </c>
      <c r="G1237" s="1260">
        <v>198</v>
      </c>
      <c r="H1237" s="1261"/>
      <c r="I1237" s="1262"/>
      <c r="J1237" s="1263"/>
      <c r="K1237" s="587">
        <f t="shared" si="217"/>
        <v>0</v>
      </c>
      <c r="M1237" s="1260">
        <v>198</v>
      </c>
      <c r="N1237" s="1261"/>
      <c r="O1237" s="1262"/>
      <c r="P1237" s="1263"/>
      <c r="Q1237" s="587">
        <f t="shared" si="218"/>
        <v>0</v>
      </c>
      <c r="S1237" s="1260">
        <v>198</v>
      </c>
      <c r="T1237" s="1261"/>
      <c r="U1237" s="1262"/>
      <c r="V1237" s="1263"/>
      <c r="W1237" s="587">
        <f t="shared" si="219"/>
        <v>0</v>
      </c>
      <c r="Y1237" s="1260">
        <v>198</v>
      </c>
      <c r="Z1237" s="1261"/>
      <c r="AA1237" s="1262"/>
      <c r="AB1237" s="1263"/>
      <c r="AC1237" s="587">
        <f t="shared" si="220"/>
        <v>0</v>
      </c>
      <c r="AE1237" s="1260">
        <v>198</v>
      </c>
      <c r="AF1237" s="1261"/>
      <c r="AG1237" s="1262"/>
      <c r="AH1237" s="1263"/>
      <c r="AI1237" s="587">
        <f t="shared" si="221"/>
        <v>0</v>
      </c>
      <c r="AK1237" s="1260">
        <v>198</v>
      </c>
      <c r="AL1237" s="1261"/>
      <c r="AM1237" s="1262"/>
      <c r="AN1237" s="1263"/>
      <c r="AO1237" s="587">
        <f t="shared" si="222"/>
        <v>0</v>
      </c>
      <c r="AQ1237" s="1260">
        <v>198</v>
      </c>
      <c r="AR1237" s="1261"/>
      <c r="AS1237" s="1262"/>
      <c r="AT1237" s="1263"/>
      <c r="AU1237" s="587">
        <f t="shared" si="223"/>
        <v>0</v>
      </c>
      <c r="AW1237" s="1260">
        <v>198</v>
      </c>
      <c r="AX1237" s="1261"/>
      <c r="AY1237" s="1262"/>
      <c r="AZ1237" s="1263"/>
      <c r="BA1237" s="587">
        <f t="shared" si="224"/>
        <v>0</v>
      </c>
    </row>
    <row r="1238" spans="1:53" s="17" customFormat="1" ht="16.75" customHeight="1" outlineLevel="2">
      <c r="A1238" s="1260">
        <v>199</v>
      </c>
      <c r="B1238" s="1261"/>
      <c r="C1238" s="1262"/>
      <c r="D1238" s="1263"/>
      <c r="E1238" s="587">
        <f t="shared" si="216"/>
        <v>0</v>
      </c>
      <c r="G1238" s="1260">
        <v>199</v>
      </c>
      <c r="H1238" s="1261"/>
      <c r="I1238" s="1262"/>
      <c r="J1238" s="1263"/>
      <c r="K1238" s="587">
        <f t="shared" si="217"/>
        <v>0</v>
      </c>
      <c r="M1238" s="1260">
        <v>199</v>
      </c>
      <c r="N1238" s="1261"/>
      <c r="O1238" s="1262"/>
      <c r="P1238" s="1263"/>
      <c r="Q1238" s="587">
        <f t="shared" si="218"/>
        <v>0</v>
      </c>
      <c r="S1238" s="1260">
        <v>199</v>
      </c>
      <c r="T1238" s="1261"/>
      <c r="U1238" s="1262"/>
      <c r="V1238" s="1263"/>
      <c r="W1238" s="587">
        <f t="shared" si="219"/>
        <v>0</v>
      </c>
      <c r="Y1238" s="1260">
        <v>199</v>
      </c>
      <c r="Z1238" s="1261"/>
      <c r="AA1238" s="1262"/>
      <c r="AB1238" s="1263"/>
      <c r="AC1238" s="587">
        <f t="shared" si="220"/>
        <v>0</v>
      </c>
      <c r="AE1238" s="1260">
        <v>199</v>
      </c>
      <c r="AF1238" s="1261"/>
      <c r="AG1238" s="1262"/>
      <c r="AH1238" s="1263"/>
      <c r="AI1238" s="587">
        <f t="shared" si="221"/>
        <v>0</v>
      </c>
      <c r="AK1238" s="1260">
        <v>199</v>
      </c>
      <c r="AL1238" s="1261"/>
      <c r="AM1238" s="1262"/>
      <c r="AN1238" s="1263"/>
      <c r="AO1238" s="587">
        <f t="shared" si="222"/>
        <v>0</v>
      </c>
      <c r="AQ1238" s="1260">
        <v>199</v>
      </c>
      <c r="AR1238" s="1261"/>
      <c r="AS1238" s="1262"/>
      <c r="AT1238" s="1263"/>
      <c r="AU1238" s="587">
        <f t="shared" si="223"/>
        <v>0</v>
      </c>
      <c r="AW1238" s="1260">
        <v>199</v>
      </c>
      <c r="AX1238" s="1261"/>
      <c r="AY1238" s="1262"/>
      <c r="AZ1238" s="1263"/>
      <c r="BA1238" s="587">
        <f t="shared" si="224"/>
        <v>0</v>
      </c>
    </row>
    <row r="1239" spans="1:53" s="17" customFormat="1" ht="16.75" customHeight="1" outlineLevel="2">
      <c r="A1239" s="1260">
        <v>200</v>
      </c>
      <c r="B1239" s="1261"/>
      <c r="C1239" s="1262"/>
      <c r="D1239" s="1263"/>
      <c r="E1239" s="587">
        <f t="shared" si="216"/>
        <v>0</v>
      </c>
      <c r="G1239" s="1260">
        <v>200</v>
      </c>
      <c r="H1239" s="1261"/>
      <c r="I1239" s="1262"/>
      <c r="J1239" s="1263"/>
      <c r="K1239" s="587">
        <f t="shared" si="217"/>
        <v>0</v>
      </c>
      <c r="M1239" s="1260">
        <v>200</v>
      </c>
      <c r="N1239" s="1261"/>
      <c r="O1239" s="1262"/>
      <c r="P1239" s="1263"/>
      <c r="Q1239" s="587">
        <f t="shared" si="218"/>
        <v>0</v>
      </c>
      <c r="S1239" s="1260">
        <v>200</v>
      </c>
      <c r="T1239" s="1261"/>
      <c r="U1239" s="1262"/>
      <c r="V1239" s="1263"/>
      <c r="W1239" s="587">
        <f t="shared" si="219"/>
        <v>0</v>
      </c>
      <c r="Y1239" s="1260">
        <v>200</v>
      </c>
      <c r="Z1239" s="1261"/>
      <c r="AA1239" s="1262"/>
      <c r="AB1239" s="1263"/>
      <c r="AC1239" s="587">
        <f t="shared" si="220"/>
        <v>0</v>
      </c>
      <c r="AE1239" s="1260">
        <v>200</v>
      </c>
      <c r="AF1239" s="1261"/>
      <c r="AG1239" s="1262"/>
      <c r="AH1239" s="1263"/>
      <c r="AI1239" s="587">
        <f t="shared" si="221"/>
        <v>0</v>
      </c>
      <c r="AK1239" s="1260">
        <v>200</v>
      </c>
      <c r="AL1239" s="1261"/>
      <c r="AM1239" s="1262"/>
      <c r="AN1239" s="1263"/>
      <c r="AO1239" s="587">
        <f t="shared" si="222"/>
        <v>0</v>
      </c>
      <c r="AQ1239" s="1260">
        <v>200</v>
      </c>
      <c r="AR1239" s="1261"/>
      <c r="AS1239" s="1262"/>
      <c r="AT1239" s="1263"/>
      <c r="AU1239" s="587">
        <f t="shared" si="223"/>
        <v>0</v>
      </c>
      <c r="AW1239" s="1260">
        <v>200</v>
      </c>
      <c r="AX1239" s="1261"/>
      <c r="AY1239" s="1262"/>
      <c r="AZ1239" s="1263"/>
      <c r="BA1239" s="587">
        <f t="shared" si="224"/>
        <v>0</v>
      </c>
    </row>
    <row r="1240" spans="1:53" s="17" customFormat="1" ht="16.75" customHeight="1" outlineLevel="2">
      <c r="A1240" s="1260">
        <v>201</v>
      </c>
      <c r="B1240" s="1261"/>
      <c r="C1240" s="1262"/>
      <c r="D1240" s="1263"/>
      <c r="E1240" s="587">
        <f t="shared" si="216"/>
        <v>0</v>
      </c>
      <c r="G1240" s="1260">
        <v>201</v>
      </c>
      <c r="H1240" s="1261"/>
      <c r="I1240" s="1262"/>
      <c r="J1240" s="1263"/>
      <c r="K1240" s="587">
        <f t="shared" si="217"/>
        <v>0</v>
      </c>
      <c r="M1240" s="1260">
        <v>201</v>
      </c>
      <c r="N1240" s="1261"/>
      <c r="O1240" s="1262"/>
      <c r="P1240" s="1263"/>
      <c r="Q1240" s="587">
        <f t="shared" si="218"/>
        <v>0</v>
      </c>
      <c r="S1240" s="1260">
        <v>201</v>
      </c>
      <c r="T1240" s="1261"/>
      <c r="U1240" s="1262"/>
      <c r="V1240" s="1263"/>
      <c r="W1240" s="587">
        <f t="shared" si="219"/>
        <v>0</v>
      </c>
      <c r="Y1240" s="1260">
        <v>201</v>
      </c>
      <c r="Z1240" s="1261"/>
      <c r="AA1240" s="1262"/>
      <c r="AB1240" s="1263"/>
      <c r="AC1240" s="587">
        <f t="shared" si="220"/>
        <v>0</v>
      </c>
      <c r="AE1240" s="1260">
        <v>201</v>
      </c>
      <c r="AF1240" s="1261"/>
      <c r="AG1240" s="1262"/>
      <c r="AH1240" s="1263"/>
      <c r="AI1240" s="587">
        <f t="shared" si="221"/>
        <v>0</v>
      </c>
      <c r="AK1240" s="1260">
        <v>201</v>
      </c>
      <c r="AL1240" s="1261"/>
      <c r="AM1240" s="1262"/>
      <c r="AN1240" s="1263"/>
      <c r="AO1240" s="587">
        <f t="shared" si="222"/>
        <v>0</v>
      </c>
      <c r="AQ1240" s="1260">
        <v>201</v>
      </c>
      <c r="AR1240" s="1261"/>
      <c r="AS1240" s="1262"/>
      <c r="AT1240" s="1263"/>
      <c r="AU1240" s="587">
        <f t="shared" si="223"/>
        <v>0</v>
      </c>
      <c r="AW1240" s="1260">
        <v>201</v>
      </c>
      <c r="AX1240" s="1261"/>
      <c r="AY1240" s="1262"/>
      <c r="AZ1240" s="1263"/>
      <c r="BA1240" s="587">
        <f t="shared" si="224"/>
        <v>0</v>
      </c>
    </row>
    <row r="1241" spans="1:53" s="17" customFormat="1" ht="16.75" customHeight="1" outlineLevel="2">
      <c r="A1241" s="1260">
        <v>202</v>
      </c>
      <c r="B1241" s="1261"/>
      <c r="C1241" s="1262"/>
      <c r="D1241" s="1263"/>
      <c r="E1241" s="587">
        <f t="shared" si="216"/>
        <v>0</v>
      </c>
      <c r="G1241" s="1260">
        <v>202</v>
      </c>
      <c r="H1241" s="1261"/>
      <c r="I1241" s="1262"/>
      <c r="J1241" s="1263"/>
      <c r="K1241" s="587">
        <f t="shared" si="217"/>
        <v>0</v>
      </c>
      <c r="M1241" s="1260">
        <v>202</v>
      </c>
      <c r="N1241" s="1261"/>
      <c r="O1241" s="1262"/>
      <c r="P1241" s="1263"/>
      <c r="Q1241" s="587">
        <f t="shared" si="218"/>
        <v>0</v>
      </c>
      <c r="S1241" s="1260">
        <v>202</v>
      </c>
      <c r="T1241" s="1261"/>
      <c r="U1241" s="1262"/>
      <c r="V1241" s="1263"/>
      <c r="W1241" s="587">
        <f t="shared" si="219"/>
        <v>0</v>
      </c>
      <c r="Y1241" s="1260">
        <v>202</v>
      </c>
      <c r="Z1241" s="1261"/>
      <c r="AA1241" s="1262"/>
      <c r="AB1241" s="1263"/>
      <c r="AC1241" s="587">
        <f t="shared" si="220"/>
        <v>0</v>
      </c>
      <c r="AE1241" s="1260">
        <v>202</v>
      </c>
      <c r="AF1241" s="1261"/>
      <c r="AG1241" s="1262"/>
      <c r="AH1241" s="1263"/>
      <c r="AI1241" s="587">
        <f t="shared" si="221"/>
        <v>0</v>
      </c>
      <c r="AK1241" s="1260">
        <v>202</v>
      </c>
      <c r="AL1241" s="1261"/>
      <c r="AM1241" s="1262"/>
      <c r="AN1241" s="1263"/>
      <c r="AO1241" s="587">
        <f t="shared" si="222"/>
        <v>0</v>
      </c>
      <c r="AQ1241" s="1260">
        <v>202</v>
      </c>
      <c r="AR1241" s="1261"/>
      <c r="AS1241" s="1262"/>
      <c r="AT1241" s="1263"/>
      <c r="AU1241" s="587">
        <f t="shared" si="223"/>
        <v>0</v>
      </c>
      <c r="AW1241" s="1260">
        <v>202</v>
      </c>
      <c r="AX1241" s="1261"/>
      <c r="AY1241" s="1262"/>
      <c r="AZ1241" s="1263"/>
      <c r="BA1241" s="587">
        <f t="shared" si="224"/>
        <v>0</v>
      </c>
    </row>
    <row r="1242" spans="1:53" s="17" customFormat="1" ht="16.75" customHeight="1" outlineLevel="2">
      <c r="A1242" s="1260">
        <v>203</v>
      </c>
      <c r="B1242" s="1261"/>
      <c r="C1242" s="1262"/>
      <c r="D1242" s="1263"/>
      <c r="E1242" s="587">
        <f t="shared" si="216"/>
        <v>0</v>
      </c>
      <c r="G1242" s="1260">
        <v>203</v>
      </c>
      <c r="H1242" s="1261"/>
      <c r="I1242" s="1262"/>
      <c r="J1242" s="1263"/>
      <c r="K1242" s="587">
        <f t="shared" si="217"/>
        <v>0</v>
      </c>
      <c r="M1242" s="1260">
        <v>203</v>
      </c>
      <c r="N1242" s="1261"/>
      <c r="O1242" s="1262"/>
      <c r="P1242" s="1263"/>
      <c r="Q1242" s="587">
        <f t="shared" si="218"/>
        <v>0</v>
      </c>
      <c r="S1242" s="1260">
        <v>203</v>
      </c>
      <c r="T1242" s="1261"/>
      <c r="U1242" s="1262"/>
      <c r="V1242" s="1263"/>
      <c r="W1242" s="587">
        <f t="shared" si="219"/>
        <v>0</v>
      </c>
      <c r="Y1242" s="1260">
        <v>203</v>
      </c>
      <c r="Z1242" s="1261"/>
      <c r="AA1242" s="1262"/>
      <c r="AB1242" s="1263"/>
      <c r="AC1242" s="587">
        <f t="shared" si="220"/>
        <v>0</v>
      </c>
      <c r="AE1242" s="1260">
        <v>203</v>
      </c>
      <c r="AF1242" s="1261"/>
      <c r="AG1242" s="1262"/>
      <c r="AH1242" s="1263"/>
      <c r="AI1242" s="587">
        <f t="shared" si="221"/>
        <v>0</v>
      </c>
      <c r="AK1242" s="1260">
        <v>203</v>
      </c>
      <c r="AL1242" s="1261"/>
      <c r="AM1242" s="1262"/>
      <c r="AN1242" s="1263"/>
      <c r="AO1242" s="587">
        <f t="shared" si="222"/>
        <v>0</v>
      </c>
      <c r="AQ1242" s="1260">
        <v>203</v>
      </c>
      <c r="AR1242" s="1261"/>
      <c r="AS1242" s="1262"/>
      <c r="AT1242" s="1263"/>
      <c r="AU1242" s="587">
        <f t="shared" si="223"/>
        <v>0</v>
      </c>
      <c r="AW1242" s="1260">
        <v>203</v>
      </c>
      <c r="AX1242" s="1261"/>
      <c r="AY1242" s="1262"/>
      <c r="AZ1242" s="1263"/>
      <c r="BA1242" s="587">
        <f t="shared" si="224"/>
        <v>0</v>
      </c>
    </row>
    <row r="1243" spans="1:53" s="17" customFormat="1" ht="16.75" customHeight="1" outlineLevel="2">
      <c r="A1243" s="1260">
        <v>204</v>
      </c>
      <c r="B1243" s="1261"/>
      <c r="C1243" s="1262"/>
      <c r="D1243" s="1263"/>
      <c r="E1243" s="587">
        <f t="shared" si="216"/>
        <v>0</v>
      </c>
      <c r="G1243" s="1260">
        <v>204</v>
      </c>
      <c r="H1243" s="1261"/>
      <c r="I1243" s="1262"/>
      <c r="J1243" s="1263"/>
      <c r="K1243" s="587">
        <f t="shared" si="217"/>
        <v>0</v>
      </c>
      <c r="M1243" s="1260">
        <v>204</v>
      </c>
      <c r="N1243" s="1261"/>
      <c r="O1243" s="1262"/>
      <c r="P1243" s="1263"/>
      <c r="Q1243" s="587">
        <f t="shared" si="218"/>
        <v>0</v>
      </c>
      <c r="S1243" s="1260">
        <v>204</v>
      </c>
      <c r="T1243" s="1261"/>
      <c r="U1243" s="1262"/>
      <c r="V1243" s="1263"/>
      <c r="W1243" s="587">
        <f t="shared" si="219"/>
        <v>0</v>
      </c>
      <c r="Y1243" s="1260">
        <v>204</v>
      </c>
      <c r="Z1243" s="1261"/>
      <c r="AA1243" s="1262"/>
      <c r="AB1243" s="1263"/>
      <c r="AC1243" s="587">
        <f t="shared" si="220"/>
        <v>0</v>
      </c>
      <c r="AE1243" s="1260">
        <v>204</v>
      </c>
      <c r="AF1243" s="1261"/>
      <c r="AG1243" s="1262"/>
      <c r="AH1243" s="1263"/>
      <c r="AI1243" s="587">
        <f t="shared" si="221"/>
        <v>0</v>
      </c>
      <c r="AK1243" s="1260">
        <v>204</v>
      </c>
      <c r="AL1243" s="1261"/>
      <c r="AM1243" s="1262"/>
      <c r="AN1243" s="1263"/>
      <c r="AO1243" s="587">
        <f t="shared" si="222"/>
        <v>0</v>
      </c>
      <c r="AQ1243" s="1260">
        <v>204</v>
      </c>
      <c r="AR1243" s="1261"/>
      <c r="AS1243" s="1262"/>
      <c r="AT1243" s="1263"/>
      <c r="AU1243" s="587">
        <f t="shared" si="223"/>
        <v>0</v>
      </c>
      <c r="AW1243" s="1260">
        <v>204</v>
      </c>
      <c r="AX1243" s="1261"/>
      <c r="AY1243" s="1262"/>
      <c r="AZ1243" s="1263"/>
      <c r="BA1243" s="587">
        <f t="shared" si="224"/>
        <v>0</v>
      </c>
    </row>
    <row r="1244" spans="1:53" s="17" customFormat="1" ht="16.75" customHeight="1" outlineLevel="2">
      <c r="A1244" s="1260">
        <v>205</v>
      </c>
      <c r="B1244" s="1261"/>
      <c r="C1244" s="1262"/>
      <c r="D1244" s="1263"/>
      <c r="E1244" s="587">
        <f t="shared" si="216"/>
        <v>0</v>
      </c>
      <c r="G1244" s="1260">
        <v>205</v>
      </c>
      <c r="H1244" s="1261"/>
      <c r="I1244" s="1262"/>
      <c r="J1244" s="1263"/>
      <c r="K1244" s="587">
        <f t="shared" si="217"/>
        <v>0</v>
      </c>
      <c r="M1244" s="1260">
        <v>205</v>
      </c>
      <c r="N1244" s="1261"/>
      <c r="O1244" s="1262"/>
      <c r="P1244" s="1263"/>
      <c r="Q1244" s="587">
        <f t="shared" si="218"/>
        <v>0</v>
      </c>
      <c r="S1244" s="1260">
        <v>205</v>
      </c>
      <c r="T1244" s="1261"/>
      <c r="U1244" s="1262"/>
      <c r="V1244" s="1263"/>
      <c r="W1244" s="587">
        <f t="shared" si="219"/>
        <v>0</v>
      </c>
      <c r="Y1244" s="1260">
        <v>205</v>
      </c>
      <c r="Z1244" s="1261"/>
      <c r="AA1244" s="1262"/>
      <c r="AB1244" s="1263"/>
      <c r="AC1244" s="587">
        <f t="shared" si="220"/>
        <v>0</v>
      </c>
      <c r="AE1244" s="1260">
        <v>205</v>
      </c>
      <c r="AF1244" s="1261"/>
      <c r="AG1244" s="1262"/>
      <c r="AH1244" s="1263"/>
      <c r="AI1244" s="587">
        <f t="shared" si="221"/>
        <v>0</v>
      </c>
      <c r="AK1244" s="1260">
        <v>205</v>
      </c>
      <c r="AL1244" s="1261"/>
      <c r="AM1244" s="1262"/>
      <c r="AN1244" s="1263"/>
      <c r="AO1244" s="587">
        <f t="shared" si="222"/>
        <v>0</v>
      </c>
      <c r="AQ1244" s="1260">
        <v>205</v>
      </c>
      <c r="AR1244" s="1261"/>
      <c r="AS1244" s="1262"/>
      <c r="AT1244" s="1263"/>
      <c r="AU1244" s="587">
        <f t="shared" si="223"/>
        <v>0</v>
      </c>
      <c r="AW1244" s="1260">
        <v>205</v>
      </c>
      <c r="AX1244" s="1261"/>
      <c r="AY1244" s="1262"/>
      <c r="AZ1244" s="1263"/>
      <c r="BA1244" s="587">
        <f t="shared" si="224"/>
        <v>0</v>
      </c>
    </row>
    <row r="1245" spans="1:53" s="17" customFormat="1" ht="16.75" customHeight="1" outlineLevel="2">
      <c r="A1245" s="1260">
        <v>206</v>
      </c>
      <c r="B1245" s="1261"/>
      <c r="C1245" s="1262"/>
      <c r="D1245" s="1263"/>
      <c r="E1245" s="587">
        <f t="shared" si="216"/>
        <v>0</v>
      </c>
      <c r="G1245" s="1260">
        <v>206</v>
      </c>
      <c r="H1245" s="1261"/>
      <c r="I1245" s="1262"/>
      <c r="J1245" s="1263"/>
      <c r="K1245" s="587">
        <f t="shared" si="217"/>
        <v>0</v>
      </c>
      <c r="M1245" s="1260">
        <v>206</v>
      </c>
      <c r="N1245" s="1261"/>
      <c r="O1245" s="1262"/>
      <c r="P1245" s="1263"/>
      <c r="Q1245" s="587">
        <f t="shared" si="218"/>
        <v>0</v>
      </c>
      <c r="S1245" s="1260">
        <v>206</v>
      </c>
      <c r="T1245" s="1261"/>
      <c r="U1245" s="1262"/>
      <c r="V1245" s="1263"/>
      <c r="W1245" s="587">
        <f t="shared" si="219"/>
        <v>0</v>
      </c>
      <c r="Y1245" s="1260">
        <v>206</v>
      </c>
      <c r="Z1245" s="1261"/>
      <c r="AA1245" s="1262"/>
      <c r="AB1245" s="1263"/>
      <c r="AC1245" s="587">
        <f t="shared" si="220"/>
        <v>0</v>
      </c>
      <c r="AE1245" s="1260">
        <v>206</v>
      </c>
      <c r="AF1245" s="1261"/>
      <c r="AG1245" s="1262"/>
      <c r="AH1245" s="1263"/>
      <c r="AI1245" s="587">
        <f t="shared" si="221"/>
        <v>0</v>
      </c>
      <c r="AK1245" s="1260">
        <v>206</v>
      </c>
      <c r="AL1245" s="1261"/>
      <c r="AM1245" s="1262"/>
      <c r="AN1245" s="1263"/>
      <c r="AO1245" s="587">
        <f t="shared" si="222"/>
        <v>0</v>
      </c>
      <c r="AQ1245" s="1260">
        <v>206</v>
      </c>
      <c r="AR1245" s="1261"/>
      <c r="AS1245" s="1262"/>
      <c r="AT1245" s="1263"/>
      <c r="AU1245" s="587">
        <f t="shared" si="223"/>
        <v>0</v>
      </c>
      <c r="AW1245" s="1260">
        <v>206</v>
      </c>
      <c r="AX1245" s="1261"/>
      <c r="AY1245" s="1262"/>
      <c r="AZ1245" s="1263"/>
      <c r="BA1245" s="587">
        <f t="shared" si="224"/>
        <v>0</v>
      </c>
    </row>
    <row r="1246" spans="1:53" s="17" customFormat="1" ht="16.75" customHeight="1" outlineLevel="2">
      <c r="A1246" s="1260">
        <v>207</v>
      </c>
      <c r="B1246" s="1261"/>
      <c r="C1246" s="1262"/>
      <c r="D1246" s="1263"/>
      <c r="E1246" s="587">
        <f t="shared" si="216"/>
        <v>0</v>
      </c>
      <c r="G1246" s="1260">
        <v>207</v>
      </c>
      <c r="H1246" s="1261"/>
      <c r="I1246" s="1262"/>
      <c r="J1246" s="1263"/>
      <c r="K1246" s="587">
        <f t="shared" si="217"/>
        <v>0</v>
      </c>
      <c r="M1246" s="1260">
        <v>207</v>
      </c>
      <c r="N1246" s="1261"/>
      <c r="O1246" s="1262"/>
      <c r="P1246" s="1263"/>
      <c r="Q1246" s="587">
        <f t="shared" si="218"/>
        <v>0</v>
      </c>
      <c r="S1246" s="1260">
        <v>207</v>
      </c>
      <c r="T1246" s="1261"/>
      <c r="U1246" s="1262"/>
      <c r="V1246" s="1263"/>
      <c r="W1246" s="587">
        <f t="shared" si="219"/>
        <v>0</v>
      </c>
      <c r="Y1246" s="1260">
        <v>207</v>
      </c>
      <c r="Z1246" s="1261"/>
      <c r="AA1246" s="1262"/>
      <c r="AB1246" s="1263"/>
      <c r="AC1246" s="587">
        <f t="shared" si="220"/>
        <v>0</v>
      </c>
      <c r="AE1246" s="1260">
        <v>207</v>
      </c>
      <c r="AF1246" s="1261"/>
      <c r="AG1246" s="1262"/>
      <c r="AH1246" s="1263"/>
      <c r="AI1246" s="587">
        <f t="shared" si="221"/>
        <v>0</v>
      </c>
      <c r="AK1246" s="1260">
        <v>207</v>
      </c>
      <c r="AL1246" s="1261"/>
      <c r="AM1246" s="1262"/>
      <c r="AN1246" s="1263"/>
      <c r="AO1246" s="587">
        <f t="shared" si="222"/>
        <v>0</v>
      </c>
      <c r="AQ1246" s="1260">
        <v>207</v>
      </c>
      <c r="AR1246" s="1261"/>
      <c r="AS1246" s="1262"/>
      <c r="AT1246" s="1263"/>
      <c r="AU1246" s="587">
        <f t="shared" si="223"/>
        <v>0</v>
      </c>
      <c r="AW1246" s="1260">
        <v>207</v>
      </c>
      <c r="AX1246" s="1261"/>
      <c r="AY1246" s="1262"/>
      <c r="AZ1246" s="1263"/>
      <c r="BA1246" s="587">
        <f t="shared" si="224"/>
        <v>0</v>
      </c>
    </row>
    <row r="1247" spans="1:53" s="17" customFormat="1" ht="16.75" customHeight="1" outlineLevel="2">
      <c r="A1247" s="1260">
        <v>208</v>
      </c>
      <c r="B1247" s="1261"/>
      <c r="C1247" s="1262"/>
      <c r="D1247" s="1263"/>
      <c r="E1247" s="587">
        <f t="shared" si="216"/>
        <v>0</v>
      </c>
      <c r="G1247" s="1260">
        <v>208</v>
      </c>
      <c r="H1247" s="1261"/>
      <c r="I1247" s="1262"/>
      <c r="J1247" s="1263"/>
      <c r="K1247" s="587">
        <f t="shared" si="217"/>
        <v>0</v>
      </c>
      <c r="M1247" s="1260">
        <v>208</v>
      </c>
      <c r="N1247" s="1261"/>
      <c r="O1247" s="1262"/>
      <c r="P1247" s="1263"/>
      <c r="Q1247" s="587">
        <f t="shared" si="218"/>
        <v>0</v>
      </c>
      <c r="S1247" s="1260">
        <v>208</v>
      </c>
      <c r="T1247" s="1261"/>
      <c r="U1247" s="1262"/>
      <c r="V1247" s="1263"/>
      <c r="W1247" s="587">
        <f t="shared" si="219"/>
        <v>0</v>
      </c>
      <c r="Y1247" s="1260">
        <v>208</v>
      </c>
      <c r="Z1247" s="1261"/>
      <c r="AA1247" s="1262"/>
      <c r="AB1247" s="1263"/>
      <c r="AC1247" s="587">
        <f t="shared" si="220"/>
        <v>0</v>
      </c>
      <c r="AE1247" s="1260">
        <v>208</v>
      </c>
      <c r="AF1247" s="1261"/>
      <c r="AG1247" s="1262"/>
      <c r="AH1247" s="1263"/>
      <c r="AI1247" s="587">
        <f t="shared" si="221"/>
        <v>0</v>
      </c>
      <c r="AK1247" s="1260">
        <v>208</v>
      </c>
      <c r="AL1247" s="1261"/>
      <c r="AM1247" s="1262"/>
      <c r="AN1247" s="1263"/>
      <c r="AO1247" s="587">
        <f t="shared" si="222"/>
        <v>0</v>
      </c>
      <c r="AQ1247" s="1260">
        <v>208</v>
      </c>
      <c r="AR1247" s="1261"/>
      <c r="AS1247" s="1262"/>
      <c r="AT1247" s="1263"/>
      <c r="AU1247" s="587">
        <f t="shared" si="223"/>
        <v>0</v>
      </c>
      <c r="AW1247" s="1260">
        <v>208</v>
      </c>
      <c r="AX1247" s="1261"/>
      <c r="AY1247" s="1262"/>
      <c r="AZ1247" s="1263"/>
      <c r="BA1247" s="587">
        <f t="shared" si="224"/>
        <v>0</v>
      </c>
    </row>
    <row r="1248" spans="1:53" s="17" customFormat="1" ht="16.75" customHeight="1" outlineLevel="2">
      <c r="A1248" s="1260">
        <v>209</v>
      </c>
      <c r="B1248" s="1261"/>
      <c r="C1248" s="1262"/>
      <c r="D1248" s="1263"/>
      <c r="E1248" s="587">
        <f t="shared" si="216"/>
        <v>0</v>
      </c>
      <c r="G1248" s="1260">
        <v>209</v>
      </c>
      <c r="H1248" s="1261"/>
      <c r="I1248" s="1262"/>
      <c r="J1248" s="1263"/>
      <c r="K1248" s="587">
        <f t="shared" si="217"/>
        <v>0</v>
      </c>
      <c r="M1248" s="1260">
        <v>209</v>
      </c>
      <c r="N1248" s="1261"/>
      <c r="O1248" s="1262"/>
      <c r="P1248" s="1263"/>
      <c r="Q1248" s="587">
        <f t="shared" si="218"/>
        <v>0</v>
      </c>
      <c r="S1248" s="1260">
        <v>209</v>
      </c>
      <c r="T1248" s="1261"/>
      <c r="U1248" s="1262"/>
      <c r="V1248" s="1263"/>
      <c r="W1248" s="587">
        <f t="shared" si="219"/>
        <v>0</v>
      </c>
      <c r="Y1248" s="1260">
        <v>209</v>
      </c>
      <c r="Z1248" s="1261"/>
      <c r="AA1248" s="1262"/>
      <c r="AB1248" s="1263"/>
      <c r="AC1248" s="587">
        <f t="shared" si="220"/>
        <v>0</v>
      </c>
      <c r="AE1248" s="1260">
        <v>209</v>
      </c>
      <c r="AF1248" s="1261"/>
      <c r="AG1248" s="1262"/>
      <c r="AH1248" s="1263"/>
      <c r="AI1248" s="587">
        <f t="shared" si="221"/>
        <v>0</v>
      </c>
      <c r="AK1248" s="1260">
        <v>209</v>
      </c>
      <c r="AL1248" s="1261"/>
      <c r="AM1248" s="1262"/>
      <c r="AN1248" s="1263"/>
      <c r="AO1248" s="587">
        <f t="shared" si="222"/>
        <v>0</v>
      </c>
      <c r="AQ1248" s="1260">
        <v>209</v>
      </c>
      <c r="AR1248" s="1261"/>
      <c r="AS1248" s="1262"/>
      <c r="AT1248" s="1263"/>
      <c r="AU1248" s="587">
        <f t="shared" si="223"/>
        <v>0</v>
      </c>
      <c r="AW1248" s="1260">
        <v>209</v>
      </c>
      <c r="AX1248" s="1261"/>
      <c r="AY1248" s="1262"/>
      <c r="AZ1248" s="1263"/>
      <c r="BA1248" s="587">
        <f t="shared" si="224"/>
        <v>0</v>
      </c>
    </row>
    <row r="1249" spans="1:53" s="17" customFormat="1" ht="16.75" customHeight="1" outlineLevel="2">
      <c r="A1249" s="1260">
        <v>210</v>
      </c>
      <c r="B1249" s="1261"/>
      <c r="C1249" s="1262"/>
      <c r="D1249" s="1263"/>
      <c r="E1249" s="587">
        <f t="shared" si="216"/>
        <v>0</v>
      </c>
      <c r="G1249" s="1260">
        <v>210</v>
      </c>
      <c r="H1249" s="1261"/>
      <c r="I1249" s="1262"/>
      <c r="J1249" s="1263"/>
      <c r="K1249" s="587">
        <f t="shared" si="217"/>
        <v>0</v>
      </c>
      <c r="M1249" s="1260">
        <v>210</v>
      </c>
      <c r="N1249" s="1261"/>
      <c r="O1249" s="1262"/>
      <c r="P1249" s="1263"/>
      <c r="Q1249" s="587">
        <f t="shared" si="218"/>
        <v>0</v>
      </c>
      <c r="S1249" s="1260">
        <v>210</v>
      </c>
      <c r="T1249" s="1261"/>
      <c r="U1249" s="1262"/>
      <c r="V1249" s="1263"/>
      <c r="W1249" s="587">
        <f t="shared" si="219"/>
        <v>0</v>
      </c>
      <c r="Y1249" s="1260">
        <v>210</v>
      </c>
      <c r="Z1249" s="1261"/>
      <c r="AA1249" s="1262"/>
      <c r="AB1249" s="1263"/>
      <c r="AC1249" s="587">
        <f t="shared" si="220"/>
        <v>0</v>
      </c>
      <c r="AE1249" s="1260">
        <v>210</v>
      </c>
      <c r="AF1249" s="1261"/>
      <c r="AG1249" s="1262"/>
      <c r="AH1249" s="1263"/>
      <c r="AI1249" s="587">
        <f t="shared" si="221"/>
        <v>0</v>
      </c>
      <c r="AK1249" s="1260">
        <v>210</v>
      </c>
      <c r="AL1249" s="1261"/>
      <c r="AM1249" s="1262"/>
      <c r="AN1249" s="1263"/>
      <c r="AO1249" s="587">
        <f t="shared" si="222"/>
        <v>0</v>
      </c>
      <c r="AQ1249" s="1260">
        <v>210</v>
      </c>
      <c r="AR1249" s="1261"/>
      <c r="AS1249" s="1262"/>
      <c r="AT1249" s="1263"/>
      <c r="AU1249" s="587">
        <f t="shared" si="223"/>
        <v>0</v>
      </c>
      <c r="AW1249" s="1260">
        <v>210</v>
      </c>
      <c r="AX1249" s="1261"/>
      <c r="AY1249" s="1262"/>
      <c r="AZ1249" s="1263"/>
      <c r="BA1249" s="587">
        <f t="shared" si="224"/>
        <v>0</v>
      </c>
    </row>
    <row r="1250" spans="1:53" s="17" customFormat="1" ht="16.75" customHeight="1" outlineLevel="2">
      <c r="A1250" s="1260">
        <v>211</v>
      </c>
      <c r="B1250" s="1261"/>
      <c r="C1250" s="1262"/>
      <c r="D1250" s="1263"/>
      <c r="E1250" s="587">
        <f t="shared" si="216"/>
        <v>0</v>
      </c>
      <c r="G1250" s="1260">
        <v>211</v>
      </c>
      <c r="H1250" s="1261"/>
      <c r="I1250" s="1262"/>
      <c r="J1250" s="1263"/>
      <c r="K1250" s="587">
        <f t="shared" si="217"/>
        <v>0</v>
      </c>
      <c r="M1250" s="1260">
        <v>211</v>
      </c>
      <c r="N1250" s="1261"/>
      <c r="O1250" s="1262"/>
      <c r="P1250" s="1263"/>
      <c r="Q1250" s="587">
        <f t="shared" si="218"/>
        <v>0</v>
      </c>
      <c r="S1250" s="1260">
        <v>211</v>
      </c>
      <c r="T1250" s="1261"/>
      <c r="U1250" s="1262"/>
      <c r="V1250" s="1263"/>
      <c r="W1250" s="587">
        <f t="shared" si="219"/>
        <v>0</v>
      </c>
      <c r="Y1250" s="1260">
        <v>211</v>
      </c>
      <c r="Z1250" s="1261"/>
      <c r="AA1250" s="1262"/>
      <c r="AB1250" s="1263"/>
      <c r="AC1250" s="587">
        <f t="shared" si="220"/>
        <v>0</v>
      </c>
      <c r="AE1250" s="1260">
        <v>211</v>
      </c>
      <c r="AF1250" s="1261"/>
      <c r="AG1250" s="1262"/>
      <c r="AH1250" s="1263"/>
      <c r="AI1250" s="587">
        <f t="shared" si="221"/>
        <v>0</v>
      </c>
      <c r="AK1250" s="1260">
        <v>211</v>
      </c>
      <c r="AL1250" s="1261"/>
      <c r="AM1250" s="1262"/>
      <c r="AN1250" s="1263"/>
      <c r="AO1250" s="587">
        <f t="shared" si="222"/>
        <v>0</v>
      </c>
      <c r="AQ1250" s="1260">
        <v>211</v>
      </c>
      <c r="AR1250" s="1261"/>
      <c r="AS1250" s="1262"/>
      <c r="AT1250" s="1263"/>
      <c r="AU1250" s="587">
        <f t="shared" si="223"/>
        <v>0</v>
      </c>
      <c r="AW1250" s="1260">
        <v>211</v>
      </c>
      <c r="AX1250" s="1261"/>
      <c r="AY1250" s="1262"/>
      <c r="AZ1250" s="1263"/>
      <c r="BA1250" s="587">
        <f t="shared" si="224"/>
        <v>0</v>
      </c>
    </row>
    <row r="1251" spans="1:53" s="17" customFormat="1" ht="16.75" customHeight="1" outlineLevel="2">
      <c r="A1251" s="1260">
        <v>212</v>
      </c>
      <c r="B1251" s="1261"/>
      <c r="C1251" s="1262"/>
      <c r="D1251" s="1263"/>
      <c r="E1251" s="587">
        <f t="shared" si="216"/>
        <v>0</v>
      </c>
      <c r="G1251" s="1260">
        <v>212</v>
      </c>
      <c r="H1251" s="1261"/>
      <c r="I1251" s="1262"/>
      <c r="J1251" s="1263"/>
      <c r="K1251" s="587">
        <f t="shared" si="217"/>
        <v>0</v>
      </c>
      <c r="M1251" s="1260">
        <v>212</v>
      </c>
      <c r="N1251" s="1261"/>
      <c r="O1251" s="1262"/>
      <c r="P1251" s="1263"/>
      <c r="Q1251" s="587">
        <f t="shared" si="218"/>
        <v>0</v>
      </c>
      <c r="S1251" s="1260">
        <v>212</v>
      </c>
      <c r="T1251" s="1261"/>
      <c r="U1251" s="1262"/>
      <c r="V1251" s="1263"/>
      <c r="W1251" s="587">
        <f t="shared" si="219"/>
        <v>0</v>
      </c>
      <c r="Y1251" s="1260">
        <v>212</v>
      </c>
      <c r="Z1251" s="1261"/>
      <c r="AA1251" s="1262"/>
      <c r="AB1251" s="1263"/>
      <c r="AC1251" s="587">
        <f t="shared" si="220"/>
        <v>0</v>
      </c>
      <c r="AE1251" s="1260">
        <v>212</v>
      </c>
      <c r="AF1251" s="1261"/>
      <c r="AG1251" s="1262"/>
      <c r="AH1251" s="1263"/>
      <c r="AI1251" s="587">
        <f t="shared" si="221"/>
        <v>0</v>
      </c>
      <c r="AK1251" s="1260">
        <v>212</v>
      </c>
      <c r="AL1251" s="1261"/>
      <c r="AM1251" s="1262"/>
      <c r="AN1251" s="1263"/>
      <c r="AO1251" s="587">
        <f t="shared" si="222"/>
        <v>0</v>
      </c>
      <c r="AQ1251" s="1260">
        <v>212</v>
      </c>
      <c r="AR1251" s="1261"/>
      <c r="AS1251" s="1262"/>
      <c r="AT1251" s="1263"/>
      <c r="AU1251" s="587">
        <f t="shared" si="223"/>
        <v>0</v>
      </c>
      <c r="AW1251" s="1260">
        <v>212</v>
      </c>
      <c r="AX1251" s="1261"/>
      <c r="AY1251" s="1262"/>
      <c r="AZ1251" s="1263"/>
      <c r="BA1251" s="587">
        <f t="shared" si="224"/>
        <v>0</v>
      </c>
    </row>
    <row r="1252" spans="1:53" s="17" customFormat="1" ht="16.75" customHeight="1" outlineLevel="2">
      <c r="A1252" s="1260">
        <v>213</v>
      </c>
      <c r="B1252" s="1261"/>
      <c r="C1252" s="1262"/>
      <c r="D1252" s="1263"/>
      <c r="E1252" s="587">
        <f t="shared" si="216"/>
        <v>0</v>
      </c>
      <c r="G1252" s="1260">
        <v>213</v>
      </c>
      <c r="H1252" s="1261"/>
      <c r="I1252" s="1262"/>
      <c r="J1252" s="1263"/>
      <c r="K1252" s="587">
        <f t="shared" si="217"/>
        <v>0</v>
      </c>
      <c r="M1252" s="1260">
        <v>213</v>
      </c>
      <c r="N1252" s="1261"/>
      <c r="O1252" s="1262"/>
      <c r="P1252" s="1263"/>
      <c r="Q1252" s="587">
        <f t="shared" si="218"/>
        <v>0</v>
      </c>
      <c r="S1252" s="1260">
        <v>213</v>
      </c>
      <c r="T1252" s="1261"/>
      <c r="U1252" s="1262"/>
      <c r="V1252" s="1263"/>
      <c r="W1252" s="587">
        <f t="shared" si="219"/>
        <v>0</v>
      </c>
      <c r="Y1252" s="1260">
        <v>213</v>
      </c>
      <c r="Z1252" s="1261"/>
      <c r="AA1252" s="1262"/>
      <c r="AB1252" s="1263"/>
      <c r="AC1252" s="587">
        <f t="shared" si="220"/>
        <v>0</v>
      </c>
      <c r="AE1252" s="1260">
        <v>213</v>
      </c>
      <c r="AF1252" s="1261"/>
      <c r="AG1252" s="1262"/>
      <c r="AH1252" s="1263"/>
      <c r="AI1252" s="587">
        <f t="shared" si="221"/>
        <v>0</v>
      </c>
      <c r="AK1252" s="1260">
        <v>213</v>
      </c>
      <c r="AL1252" s="1261"/>
      <c r="AM1252" s="1262"/>
      <c r="AN1252" s="1263"/>
      <c r="AO1252" s="587">
        <f t="shared" si="222"/>
        <v>0</v>
      </c>
      <c r="AQ1252" s="1260">
        <v>213</v>
      </c>
      <c r="AR1252" s="1261"/>
      <c r="AS1252" s="1262"/>
      <c r="AT1252" s="1263"/>
      <c r="AU1252" s="587">
        <f t="shared" si="223"/>
        <v>0</v>
      </c>
      <c r="AW1252" s="1260">
        <v>213</v>
      </c>
      <c r="AX1252" s="1261"/>
      <c r="AY1252" s="1262"/>
      <c r="AZ1252" s="1263"/>
      <c r="BA1252" s="587">
        <f t="shared" si="224"/>
        <v>0</v>
      </c>
    </row>
    <row r="1253" spans="1:53" s="17" customFormat="1" ht="16.75" customHeight="1" outlineLevel="2">
      <c r="A1253" s="1260">
        <v>214</v>
      </c>
      <c r="B1253" s="1261"/>
      <c r="C1253" s="1262"/>
      <c r="D1253" s="1263"/>
      <c r="E1253" s="587">
        <f t="shared" si="216"/>
        <v>0</v>
      </c>
      <c r="G1253" s="1260">
        <v>214</v>
      </c>
      <c r="H1253" s="1261"/>
      <c r="I1253" s="1262"/>
      <c r="J1253" s="1263"/>
      <c r="K1253" s="587">
        <f t="shared" si="217"/>
        <v>0</v>
      </c>
      <c r="M1253" s="1260">
        <v>214</v>
      </c>
      <c r="N1253" s="1261"/>
      <c r="O1253" s="1262"/>
      <c r="P1253" s="1263"/>
      <c r="Q1253" s="587">
        <f t="shared" si="218"/>
        <v>0</v>
      </c>
      <c r="S1253" s="1260">
        <v>214</v>
      </c>
      <c r="T1253" s="1261"/>
      <c r="U1253" s="1262"/>
      <c r="V1253" s="1263"/>
      <c r="W1253" s="587">
        <f t="shared" si="219"/>
        <v>0</v>
      </c>
      <c r="Y1253" s="1260">
        <v>214</v>
      </c>
      <c r="Z1253" s="1261"/>
      <c r="AA1253" s="1262"/>
      <c r="AB1253" s="1263"/>
      <c r="AC1253" s="587">
        <f t="shared" si="220"/>
        <v>0</v>
      </c>
      <c r="AE1253" s="1260">
        <v>214</v>
      </c>
      <c r="AF1253" s="1261"/>
      <c r="AG1253" s="1262"/>
      <c r="AH1253" s="1263"/>
      <c r="AI1253" s="587">
        <f t="shared" si="221"/>
        <v>0</v>
      </c>
      <c r="AK1253" s="1260">
        <v>214</v>
      </c>
      <c r="AL1253" s="1261"/>
      <c r="AM1253" s="1262"/>
      <c r="AN1253" s="1263"/>
      <c r="AO1253" s="587">
        <f t="shared" si="222"/>
        <v>0</v>
      </c>
      <c r="AQ1253" s="1260">
        <v>214</v>
      </c>
      <c r="AR1253" s="1261"/>
      <c r="AS1253" s="1262"/>
      <c r="AT1253" s="1263"/>
      <c r="AU1253" s="587">
        <f t="shared" si="223"/>
        <v>0</v>
      </c>
      <c r="AW1253" s="1260">
        <v>214</v>
      </c>
      <c r="AX1253" s="1261"/>
      <c r="AY1253" s="1262"/>
      <c r="AZ1253" s="1263"/>
      <c r="BA1253" s="587">
        <f t="shared" si="224"/>
        <v>0</v>
      </c>
    </row>
    <row r="1254" spans="1:53" s="17" customFormat="1" ht="16.75" customHeight="1" outlineLevel="2">
      <c r="A1254" s="1260">
        <v>215</v>
      </c>
      <c r="B1254" s="1261"/>
      <c r="C1254" s="1262"/>
      <c r="D1254" s="1263"/>
      <c r="E1254" s="587">
        <f t="shared" si="216"/>
        <v>0</v>
      </c>
      <c r="G1254" s="1260">
        <v>215</v>
      </c>
      <c r="H1254" s="1261"/>
      <c r="I1254" s="1262"/>
      <c r="J1254" s="1263"/>
      <c r="K1254" s="587">
        <f t="shared" si="217"/>
        <v>0</v>
      </c>
      <c r="M1254" s="1260">
        <v>215</v>
      </c>
      <c r="N1254" s="1261"/>
      <c r="O1254" s="1262"/>
      <c r="P1254" s="1263"/>
      <c r="Q1254" s="587">
        <f t="shared" si="218"/>
        <v>0</v>
      </c>
      <c r="S1254" s="1260">
        <v>215</v>
      </c>
      <c r="T1254" s="1261"/>
      <c r="U1254" s="1262"/>
      <c r="V1254" s="1263"/>
      <c r="W1254" s="587">
        <f t="shared" si="219"/>
        <v>0</v>
      </c>
      <c r="Y1254" s="1260">
        <v>215</v>
      </c>
      <c r="Z1254" s="1261"/>
      <c r="AA1254" s="1262"/>
      <c r="AB1254" s="1263"/>
      <c r="AC1254" s="587">
        <f t="shared" si="220"/>
        <v>0</v>
      </c>
      <c r="AE1254" s="1260">
        <v>215</v>
      </c>
      <c r="AF1254" s="1261"/>
      <c r="AG1254" s="1262"/>
      <c r="AH1254" s="1263"/>
      <c r="AI1254" s="587">
        <f t="shared" si="221"/>
        <v>0</v>
      </c>
      <c r="AK1254" s="1260">
        <v>215</v>
      </c>
      <c r="AL1254" s="1261"/>
      <c r="AM1254" s="1262"/>
      <c r="AN1254" s="1263"/>
      <c r="AO1254" s="587">
        <f t="shared" si="222"/>
        <v>0</v>
      </c>
      <c r="AQ1254" s="1260">
        <v>215</v>
      </c>
      <c r="AR1254" s="1261"/>
      <c r="AS1254" s="1262"/>
      <c r="AT1254" s="1263"/>
      <c r="AU1254" s="587">
        <f t="shared" si="223"/>
        <v>0</v>
      </c>
      <c r="AW1254" s="1260">
        <v>215</v>
      </c>
      <c r="AX1254" s="1261"/>
      <c r="AY1254" s="1262"/>
      <c r="AZ1254" s="1263"/>
      <c r="BA1254" s="587">
        <f t="shared" si="224"/>
        <v>0</v>
      </c>
    </row>
    <row r="1255" spans="1:53" s="17" customFormat="1" ht="16.75" customHeight="1" outlineLevel="2">
      <c r="A1255" s="1260">
        <v>216</v>
      </c>
      <c r="B1255" s="1261"/>
      <c r="C1255" s="1262"/>
      <c r="D1255" s="1263"/>
      <c r="E1255" s="587">
        <f t="shared" si="216"/>
        <v>0</v>
      </c>
      <c r="G1255" s="1260">
        <v>216</v>
      </c>
      <c r="H1255" s="1261"/>
      <c r="I1255" s="1262"/>
      <c r="J1255" s="1263"/>
      <c r="K1255" s="587">
        <f t="shared" si="217"/>
        <v>0</v>
      </c>
      <c r="M1255" s="1260">
        <v>216</v>
      </c>
      <c r="N1255" s="1261"/>
      <c r="O1255" s="1262"/>
      <c r="P1255" s="1263"/>
      <c r="Q1255" s="587">
        <f t="shared" si="218"/>
        <v>0</v>
      </c>
      <c r="S1255" s="1260">
        <v>216</v>
      </c>
      <c r="T1255" s="1261"/>
      <c r="U1255" s="1262"/>
      <c r="V1255" s="1263"/>
      <c r="W1255" s="587">
        <f t="shared" si="219"/>
        <v>0</v>
      </c>
      <c r="Y1255" s="1260">
        <v>216</v>
      </c>
      <c r="Z1255" s="1261"/>
      <c r="AA1255" s="1262"/>
      <c r="AB1255" s="1263"/>
      <c r="AC1255" s="587">
        <f t="shared" si="220"/>
        <v>0</v>
      </c>
      <c r="AE1255" s="1260">
        <v>216</v>
      </c>
      <c r="AF1255" s="1261"/>
      <c r="AG1255" s="1262"/>
      <c r="AH1255" s="1263"/>
      <c r="AI1255" s="587">
        <f t="shared" si="221"/>
        <v>0</v>
      </c>
      <c r="AK1255" s="1260">
        <v>216</v>
      </c>
      <c r="AL1255" s="1261"/>
      <c r="AM1255" s="1262"/>
      <c r="AN1255" s="1263"/>
      <c r="AO1255" s="587">
        <f t="shared" si="222"/>
        <v>0</v>
      </c>
      <c r="AQ1255" s="1260">
        <v>216</v>
      </c>
      <c r="AR1255" s="1261"/>
      <c r="AS1255" s="1262"/>
      <c r="AT1255" s="1263"/>
      <c r="AU1255" s="587">
        <f t="shared" si="223"/>
        <v>0</v>
      </c>
      <c r="AW1255" s="1260">
        <v>216</v>
      </c>
      <c r="AX1255" s="1261"/>
      <c r="AY1255" s="1262"/>
      <c r="AZ1255" s="1263"/>
      <c r="BA1255" s="587">
        <f t="shared" si="224"/>
        <v>0</v>
      </c>
    </row>
    <row r="1256" spans="1:53" s="17" customFormat="1" ht="16.75" customHeight="1" outlineLevel="2">
      <c r="A1256" s="1260">
        <v>217</v>
      </c>
      <c r="B1256" s="1261"/>
      <c r="C1256" s="1262"/>
      <c r="D1256" s="1263"/>
      <c r="E1256" s="587">
        <f t="shared" si="216"/>
        <v>0</v>
      </c>
      <c r="G1256" s="1260">
        <v>217</v>
      </c>
      <c r="H1256" s="1261"/>
      <c r="I1256" s="1262"/>
      <c r="J1256" s="1263"/>
      <c r="K1256" s="587">
        <f t="shared" si="217"/>
        <v>0</v>
      </c>
      <c r="M1256" s="1260">
        <v>217</v>
      </c>
      <c r="N1256" s="1261"/>
      <c r="O1256" s="1262"/>
      <c r="P1256" s="1263"/>
      <c r="Q1256" s="587">
        <f t="shared" si="218"/>
        <v>0</v>
      </c>
      <c r="S1256" s="1260">
        <v>217</v>
      </c>
      <c r="T1256" s="1261"/>
      <c r="U1256" s="1262"/>
      <c r="V1256" s="1263"/>
      <c r="W1256" s="587">
        <f t="shared" si="219"/>
        <v>0</v>
      </c>
      <c r="Y1256" s="1260">
        <v>217</v>
      </c>
      <c r="Z1256" s="1261"/>
      <c r="AA1256" s="1262"/>
      <c r="AB1256" s="1263"/>
      <c r="AC1256" s="587">
        <f t="shared" si="220"/>
        <v>0</v>
      </c>
      <c r="AE1256" s="1260">
        <v>217</v>
      </c>
      <c r="AF1256" s="1261"/>
      <c r="AG1256" s="1262"/>
      <c r="AH1256" s="1263"/>
      <c r="AI1256" s="587">
        <f t="shared" si="221"/>
        <v>0</v>
      </c>
      <c r="AK1256" s="1260">
        <v>217</v>
      </c>
      <c r="AL1256" s="1261"/>
      <c r="AM1256" s="1262"/>
      <c r="AN1256" s="1263"/>
      <c r="AO1256" s="587">
        <f t="shared" si="222"/>
        <v>0</v>
      </c>
      <c r="AQ1256" s="1260">
        <v>217</v>
      </c>
      <c r="AR1256" s="1261"/>
      <c r="AS1256" s="1262"/>
      <c r="AT1256" s="1263"/>
      <c r="AU1256" s="587">
        <f t="shared" si="223"/>
        <v>0</v>
      </c>
      <c r="AW1256" s="1260">
        <v>217</v>
      </c>
      <c r="AX1256" s="1261"/>
      <c r="AY1256" s="1262"/>
      <c r="AZ1256" s="1263"/>
      <c r="BA1256" s="587">
        <f t="shared" si="224"/>
        <v>0</v>
      </c>
    </row>
    <row r="1257" spans="1:53" s="17" customFormat="1" ht="16.75" customHeight="1" outlineLevel="2">
      <c r="A1257" s="1260">
        <v>218</v>
      </c>
      <c r="B1257" s="1261"/>
      <c r="C1257" s="1262"/>
      <c r="D1257" s="1263"/>
      <c r="E1257" s="587">
        <f t="shared" si="216"/>
        <v>0</v>
      </c>
      <c r="G1257" s="1260">
        <v>218</v>
      </c>
      <c r="H1257" s="1261"/>
      <c r="I1257" s="1262"/>
      <c r="J1257" s="1263"/>
      <c r="K1257" s="587">
        <f t="shared" si="217"/>
        <v>0</v>
      </c>
      <c r="M1257" s="1260">
        <v>218</v>
      </c>
      <c r="N1257" s="1261"/>
      <c r="O1257" s="1262"/>
      <c r="P1257" s="1263"/>
      <c r="Q1257" s="587">
        <f t="shared" si="218"/>
        <v>0</v>
      </c>
      <c r="S1257" s="1260">
        <v>218</v>
      </c>
      <c r="T1257" s="1261"/>
      <c r="U1257" s="1262"/>
      <c r="V1257" s="1263"/>
      <c r="W1257" s="587">
        <f t="shared" si="219"/>
        <v>0</v>
      </c>
      <c r="Y1257" s="1260">
        <v>218</v>
      </c>
      <c r="Z1257" s="1261"/>
      <c r="AA1257" s="1262"/>
      <c r="AB1257" s="1263"/>
      <c r="AC1257" s="587">
        <f t="shared" si="220"/>
        <v>0</v>
      </c>
      <c r="AE1257" s="1260">
        <v>218</v>
      </c>
      <c r="AF1257" s="1261"/>
      <c r="AG1257" s="1262"/>
      <c r="AH1257" s="1263"/>
      <c r="AI1257" s="587">
        <f t="shared" si="221"/>
        <v>0</v>
      </c>
      <c r="AK1257" s="1260">
        <v>218</v>
      </c>
      <c r="AL1257" s="1261"/>
      <c r="AM1257" s="1262"/>
      <c r="AN1257" s="1263"/>
      <c r="AO1257" s="587">
        <f t="shared" si="222"/>
        <v>0</v>
      </c>
      <c r="AQ1257" s="1260">
        <v>218</v>
      </c>
      <c r="AR1257" s="1261"/>
      <c r="AS1257" s="1262"/>
      <c r="AT1257" s="1263"/>
      <c r="AU1257" s="587">
        <f t="shared" si="223"/>
        <v>0</v>
      </c>
      <c r="AW1257" s="1260">
        <v>218</v>
      </c>
      <c r="AX1257" s="1261"/>
      <c r="AY1257" s="1262"/>
      <c r="AZ1257" s="1263"/>
      <c r="BA1257" s="587">
        <f t="shared" si="224"/>
        <v>0</v>
      </c>
    </row>
    <row r="1258" spans="1:53" s="17" customFormat="1" ht="16.75" customHeight="1" outlineLevel="2">
      <c r="A1258" s="1260">
        <v>219</v>
      </c>
      <c r="B1258" s="1261"/>
      <c r="C1258" s="1262"/>
      <c r="D1258" s="1263"/>
      <c r="E1258" s="587">
        <f t="shared" si="216"/>
        <v>0</v>
      </c>
      <c r="G1258" s="1260">
        <v>219</v>
      </c>
      <c r="H1258" s="1261"/>
      <c r="I1258" s="1262"/>
      <c r="J1258" s="1263"/>
      <c r="K1258" s="587">
        <f t="shared" si="217"/>
        <v>0</v>
      </c>
      <c r="M1258" s="1260">
        <v>219</v>
      </c>
      <c r="N1258" s="1261"/>
      <c r="O1258" s="1262"/>
      <c r="P1258" s="1263"/>
      <c r="Q1258" s="587">
        <f t="shared" si="218"/>
        <v>0</v>
      </c>
      <c r="S1258" s="1260">
        <v>219</v>
      </c>
      <c r="T1258" s="1261"/>
      <c r="U1258" s="1262"/>
      <c r="V1258" s="1263"/>
      <c r="W1258" s="587">
        <f t="shared" si="219"/>
        <v>0</v>
      </c>
      <c r="Y1258" s="1260">
        <v>219</v>
      </c>
      <c r="Z1258" s="1261"/>
      <c r="AA1258" s="1262"/>
      <c r="AB1258" s="1263"/>
      <c r="AC1258" s="587">
        <f t="shared" si="220"/>
        <v>0</v>
      </c>
      <c r="AE1258" s="1260">
        <v>219</v>
      </c>
      <c r="AF1258" s="1261"/>
      <c r="AG1258" s="1262"/>
      <c r="AH1258" s="1263"/>
      <c r="AI1258" s="587">
        <f t="shared" si="221"/>
        <v>0</v>
      </c>
      <c r="AK1258" s="1260">
        <v>219</v>
      </c>
      <c r="AL1258" s="1261"/>
      <c r="AM1258" s="1262"/>
      <c r="AN1258" s="1263"/>
      <c r="AO1258" s="587">
        <f t="shared" si="222"/>
        <v>0</v>
      </c>
      <c r="AQ1258" s="1260">
        <v>219</v>
      </c>
      <c r="AR1258" s="1261"/>
      <c r="AS1258" s="1262"/>
      <c r="AT1258" s="1263"/>
      <c r="AU1258" s="587">
        <f t="shared" si="223"/>
        <v>0</v>
      </c>
      <c r="AW1258" s="1260">
        <v>219</v>
      </c>
      <c r="AX1258" s="1261"/>
      <c r="AY1258" s="1262"/>
      <c r="AZ1258" s="1263"/>
      <c r="BA1258" s="587">
        <f t="shared" si="224"/>
        <v>0</v>
      </c>
    </row>
    <row r="1259" spans="1:53" s="17" customFormat="1" ht="16.75" customHeight="1" outlineLevel="2">
      <c r="A1259" s="1260">
        <v>220</v>
      </c>
      <c r="B1259" s="1261"/>
      <c r="C1259" s="1262"/>
      <c r="D1259" s="1263"/>
      <c r="E1259" s="587">
        <f t="shared" si="216"/>
        <v>0</v>
      </c>
      <c r="G1259" s="1260">
        <v>220</v>
      </c>
      <c r="H1259" s="1261"/>
      <c r="I1259" s="1262"/>
      <c r="J1259" s="1263"/>
      <c r="K1259" s="587">
        <f t="shared" si="217"/>
        <v>0</v>
      </c>
      <c r="M1259" s="1260">
        <v>220</v>
      </c>
      <c r="N1259" s="1261"/>
      <c r="O1259" s="1262"/>
      <c r="P1259" s="1263"/>
      <c r="Q1259" s="587">
        <f t="shared" si="218"/>
        <v>0</v>
      </c>
      <c r="S1259" s="1260">
        <v>220</v>
      </c>
      <c r="T1259" s="1261"/>
      <c r="U1259" s="1262"/>
      <c r="V1259" s="1263"/>
      <c r="W1259" s="587">
        <f t="shared" si="219"/>
        <v>0</v>
      </c>
      <c r="Y1259" s="1260">
        <v>220</v>
      </c>
      <c r="Z1259" s="1261"/>
      <c r="AA1259" s="1262"/>
      <c r="AB1259" s="1263"/>
      <c r="AC1259" s="587">
        <f t="shared" si="220"/>
        <v>0</v>
      </c>
      <c r="AE1259" s="1260">
        <v>220</v>
      </c>
      <c r="AF1259" s="1261"/>
      <c r="AG1259" s="1262"/>
      <c r="AH1259" s="1263"/>
      <c r="AI1259" s="587">
        <f t="shared" si="221"/>
        <v>0</v>
      </c>
      <c r="AK1259" s="1260">
        <v>220</v>
      </c>
      <c r="AL1259" s="1261"/>
      <c r="AM1259" s="1262"/>
      <c r="AN1259" s="1263"/>
      <c r="AO1259" s="587">
        <f t="shared" si="222"/>
        <v>0</v>
      </c>
      <c r="AQ1259" s="1260">
        <v>220</v>
      </c>
      <c r="AR1259" s="1261"/>
      <c r="AS1259" s="1262"/>
      <c r="AT1259" s="1263"/>
      <c r="AU1259" s="587">
        <f t="shared" si="223"/>
        <v>0</v>
      </c>
      <c r="AW1259" s="1260">
        <v>220</v>
      </c>
      <c r="AX1259" s="1261"/>
      <c r="AY1259" s="1262"/>
      <c r="AZ1259" s="1263"/>
      <c r="BA1259" s="587">
        <f t="shared" si="224"/>
        <v>0</v>
      </c>
    </row>
    <row r="1260" spans="1:53" s="17" customFormat="1" ht="16.75" customHeight="1" outlineLevel="2">
      <c r="A1260" s="1260">
        <v>221</v>
      </c>
      <c r="B1260" s="1261"/>
      <c r="C1260" s="1262"/>
      <c r="D1260" s="1263"/>
      <c r="E1260" s="587">
        <f t="shared" si="216"/>
        <v>0</v>
      </c>
      <c r="G1260" s="1260">
        <v>221</v>
      </c>
      <c r="H1260" s="1261"/>
      <c r="I1260" s="1262"/>
      <c r="J1260" s="1263"/>
      <c r="K1260" s="587">
        <f t="shared" si="217"/>
        <v>0</v>
      </c>
      <c r="M1260" s="1260">
        <v>221</v>
      </c>
      <c r="N1260" s="1261"/>
      <c r="O1260" s="1262"/>
      <c r="P1260" s="1263"/>
      <c r="Q1260" s="587">
        <f t="shared" si="218"/>
        <v>0</v>
      </c>
      <c r="S1260" s="1260">
        <v>221</v>
      </c>
      <c r="T1260" s="1261"/>
      <c r="U1260" s="1262"/>
      <c r="V1260" s="1263"/>
      <c r="W1260" s="587">
        <f t="shared" si="219"/>
        <v>0</v>
      </c>
      <c r="Y1260" s="1260">
        <v>221</v>
      </c>
      <c r="Z1260" s="1261"/>
      <c r="AA1260" s="1262"/>
      <c r="AB1260" s="1263"/>
      <c r="AC1260" s="587">
        <f t="shared" si="220"/>
        <v>0</v>
      </c>
      <c r="AE1260" s="1260">
        <v>221</v>
      </c>
      <c r="AF1260" s="1261"/>
      <c r="AG1260" s="1262"/>
      <c r="AH1260" s="1263"/>
      <c r="AI1260" s="587">
        <f t="shared" si="221"/>
        <v>0</v>
      </c>
      <c r="AK1260" s="1260">
        <v>221</v>
      </c>
      <c r="AL1260" s="1261"/>
      <c r="AM1260" s="1262"/>
      <c r="AN1260" s="1263"/>
      <c r="AO1260" s="587">
        <f t="shared" si="222"/>
        <v>0</v>
      </c>
      <c r="AQ1260" s="1260">
        <v>221</v>
      </c>
      <c r="AR1260" s="1261"/>
      <c r="AS1260" s="1262"/>
      <c r="AT1260" s="1263"/>
      <c r="AU1260" s="587">
        <f t="shared" si="223"/>
        <v>0</v>
      </c>
      <c r="AW1260" s="1260">
        <v>221</v>
      </c>
      <c r="AX1260" s="1261"/>
      <c r="AY1260" s="1262"/>
      <c r="AZ1260" s="1263"/>
      <c r="BA1260" s="587">
        <f t="shared" si="224"/>
        <v>0</v>
      </c>
    </row>
    <row r="1261" spans="1:53" s="17" customFormat="1" ht="16.75" customHeight="1" outlineLevel="2">
      <c r="A1261" s="1260">
        <v>222</v>
      </c>
      <c r="B1261" s="1261"/>
      <c r="C1261" s="1262"/>
      <c r="D1261" s="1263"/>
      <c r="E1261" s="587">
        <f t="shared" si="216"/>
        <v>0</v>
      </c>
      <c r="G1261" s="1260">
        <v>222</v>
      </c>
      <c r="H1261" s="1261"/>
      <c r="I1261" s="1262"/>
      <c r="J1261" s="1263"/>
      <c r="K1261" s="587">
        <f t="shared" si="217"/>
        <v>0</v>
      </c>
      <c r="M1261" s="1260">
        <v>222</v>
      </c>
      <c r="N1261" s="1261"/>
      <c r="O1261" s="1262"/>
      <c r="P1261" s="1263"/>
      <c r="Q1261" s="587">
        <f t="shared" si="218"/>
        <v>0</v>
      </c>
      <c r="S1261" s="1260">
        <v>222</v>
      </c>
      <c r="T1261" s="1261"/>
      <c r="U1261" s="1262"/>
      <c r="V1261" s="1263"/>
      <c r="W1261" s="587">
        <f t="shared" si="219"/>
        <v>0</v>
      </c>
      <c r="Y1261" s="1260">
        <v>222</v>
      </c>
      <c r="Z1261" s="1261"/>
      <c r="AA1261" s="1262"/>
      <c r="AB1261" s="1263"/>
      <c r="AC1261" s="587">
        <f t="shared" si="220"/>
        <v>0</v>
      </c>
      <c r="AE1261" s="1260">
        <v>222</v>
      </c>
      <c r="AF1261" s="1261"/>
      <c r="AG1261" s="1262"/>
      <c r="AH1261" s="1263"/>
      <c r="AI1261" s="587">
        <f t="shared" si="221"/>
        <v>0</v>
      </c>
      <c r="AK1261" s="1260">
        <v>222</v>
      </c>
      <c r="AL1261" s="1261"/>
      <c r="AM1261" s="1262"/>
      <c r="AN1261" s="1263"/>
      <c r="AO1261" s="587">
        <f t="shared" si="222"/>
        <v>0</v>
      </c>
      <c r="AQ1261" s="1260">
        <v>222</v>
      </c>
      <c r="AR1261" s="1261"/>
      <c r="AS1261" s="1262"/>
      <c r="AT1261" s="1263"/>
      <c r="AU1261" s="587">
        <f t="shared" si="223"/>
        <v>0</v>
      </c>
      <c r="AW1261" s="1260">
        <v>222</v>
      </c>
      <c r="AX1261" s="1261"/>
      <c r="AY1261" s="1262"/>
      <c r="AZ1261" s="1263"/>
      <c r="BA1261" s="587">
        <f t="shared" si="224"/>
        <v>0</v>
      </c>
    </row>
    <row r="1262" spans="1:53" s="17" customFormat="1" ht="16.75" customHeight="1" outlineLevel="2">
      <c r="A1262" s="1260">
        <v>223</v>
      </c>
      <c r="B1262" s="1261"/>
      <c r="C1262" s="1262"/>
      <c r="D1262" s="1263"/>
      <c r="E1262" s="587">
        <f t="shared" si="216"/>
        <v>0</v>
      </c>
      <c r="G1262" s="1260">
        <v>223</v>
      </c>
      <c r="H1262" s="1261"/>
      <c r="I1262" s="1262"/>
      <c r="J1262" s="1263"/>
      <c r="K1262" s="587">
        <f t="shared" si="217"/>
        <v>0</v>
      </c>
      <c r="M1262" s="1260">
        <v>223</v>
      </c>
      <c r="N1262" s="1261"/>
      <c r="O1262" s="1262"/>
      <c r="P1262" s="1263"/>
      <c r="Q1262" s="587">
        <f t="shared" si="218"/>
        <v>0</v>
      </c>
      <c r="S1262" s="1260">
        <v>223</v>
      </c>
      <c r="T1262" s="1261"/>
      <c r="U1262" s="1262"/>
      <c r="V1262" s="1263"/>
      <c r="W1262" s="587">
        <f t="shared" si="219"/>
        <v>0</v>
      </c>
      <c r="Y1262" s="1260">
        <v>223</v>
      </c>
      <c r="Z1262" s="1261"/>
      <c r="AA1262" s="1262"/>
      <c r="AB1262" s="1263"/>
      <c r="AC1262" s="587">
        <f t="shared" si="220"/>
        <v>0</v>
      </c>
      <c r="AE1262" s="1260">
        <v>223</v>
      </c>
      <c r="AF1262" s="1261"/>
      <c r="AG1262" s="1262"/>
      <c r="AH1262" s="1263"/>
      <c r="AI1262" s="587">
        <f t="shared" si="221"/>
        <v>0</v>
      </c>
      <c r="AK1262" s="1260">
        <v>223</v>
      </c>
      <c r="AL1262" s="1261"/>
      <c r="AM1262" s="1262"/>
      <c r="AN1262" s="1263"/>
      <c r="AO1262" s="587">
        <f t="shared" si="222"/>
        <v>0</v>
      </c>
      <c r="AQ1262" s="1260">
        <v>223</v>
      </c>
      <c r="AR1262" s="1261"/>
      <c r="AS1262" s="1262"/>
      <c r="AT1262" s="1263"/>
      <c r="AU1262" s="587">
        <f t="shared" si="223"/>
        <v>0</v>
      </c>
      <c r="AW1262" s="1260">
        <v>223</v>
      </c>
      <c r="AX1262" s="1261"/>
      <c r="AY1262" s="1262"/>
      <c r="AZ1262" s="1263"/>
      <c r="BA1262" s="587">
        <f t="shared" si="224"/>
        <v>0</v>
      </c>
    </row>
    <row r="1263" spans="1:53" s="17" customFormat="1" ht="16.75" customHeight="1" outlineLevel="2">
      <c r="A1263" s="1260">
        <v>224</v>
      </c>
      <c r="B1263" s="1261"/>
      <c r="C1263" s="1262"/>
      <c r="D1263" s="1263"/>
      <c r="E1263" s="587">
        <f t="shared" si="216"/>
        <v>0</v>
      </c>
      <c r="G1263" s="1260">
        <v>224</v>
      </c>
      <c r="H1263" s="1261"/>
      <c r="I1263" s="1262"/>
      <c r="J1263" s="1263"/>
      <c r="K1263" s="587">
        <f t="shared" si="217"/>
        <v>0</v>
      </c>
      <c r="M1263" s="1260">
        <v>224</v>
      </c>
      <c r="N1263" s="1261"/>
      <c r="O1263" s="1262"/>
      <c r="P1263" s="1263"/>
      <c r="Q1263" s="587">
        <f t="shared" si="218"/>
        <v>0</v>
      </c>
      <c r="S1263" s="1260">
        <v>224</v>
      </c>
      <c r="T1263" s="1261"/>
      <c r="U1263" s="1262"/>
      <c r="V1263" s="1263"/>
      <c r="W1263" s="587">
        <f t="shared" si="219"/>
        <v>0</v>
      </c>
      <c r="Y1263" s="1260">
        <v>224</v>
      </c>
      <c r="Z1263" s="1261"/>
      <c r="AA1263" s="1262"/>
      <c r="AB1263" s="1263"/>
      <c r="AC1263" s="587">
        <f t="shared" si="220"/>
        <v>0</v>
      </c>
      <c r="AE1263" s="1260">
        <v>224</v>
      </c>
      <c r="AF1263" s="1261"/>
      <c r="AG1263" s="1262"/>
      <c r="AH1263" s="1263"/>
      <c r="AI1263" s="587">
        <f t="shared" si="221"/>
        <v>0</v>
      </c>
      <c r="AK1263" s="1260">
        <v>224</v>
      </c>
      <c r="AL1263" s="1261"/>
      <c r="AM1263" s="1262"/>
      <c r="AN1263" s="1263"/>
      <c r="AO1263" s="587">
        <f t="shared" si="222"/>
        <v>0</v>
      </c>
      <c r="AQ1263" s="1260">
        <v>224</v>
      </c>
      <c r="AR1263" s="1261"/>
      <c r="AS1263" s="1262"/>
      <c r="AT1263" s="1263"/>
      <c r="AU1263" s="587">
        <f t="shared" si="223"/>
        <v>0</v>
      </c>
      <c r="AW1263" s="1260">
        <v>224</v>
      </c>
      <c r="AX1263" s="1261"/>
      <c r="AY1263" s="1262"/>
      <c r="AZ1263" s="1263"/>
      <c r="BA1263" s="587">
        <f t="shared" si="224"/>
        <v>0</v>
      </c>
    </row>
    <row r="1264" spans="1:53" s="17" customFormat="1" ht="16.75" customHeight="1" outlineLevel="2">
      <c r="A1264" s="1260">
        <v>225</v>
      </c>
      <c r="B1264" s="1261"/>
      <c r="C1264" s="1262"/>
      <c r="D1264" s="1263"/>
      <c r="E1264" s="587">
        <f t="shared" si="216"/>
        <v>0</v>
      </c>
      <c r="G1264" s="1260">
        <v>225</v>
      </c>
      <c r="H1264" s="1261"/>
      <c r="I1264" s="1262"/>
      <c r="J1264" s="1263"/>
      <c r="K1264" s="587">
        <f t="shared" si="217"/>
        <v>0</v>
      </c>
      <c r="M1264" s="1260">
        <v>225</v>
      </c>
      <c r="N1264" s="1261"/>
      <c r="O1264" s="1262"/>
      <c r="P1264" s="1263"/>
      <c r="Q1264" s="587">
        <f t="shared" si="218"/>
        <v>0</v>
      </c>
      <c r="S1264" s="1260">
        <v>225</v>
      </c>
      <c r="T1264" s="1261"/>
      <c r="U1264" s="1262"/>
      <c r="V1264" s="1263"/>
      <c r="W1264" s="587">
        <f t="shared" si="219"/>
        <v>0</v>
      </c>
      <c r="Y1264" s="1260">
        <v>225</v>
      </c>
      <c r="Z1264" s="1261"/>
      <c r="AA1264" s="1262"/>
      <c r="AB1264" s="1263"/>
      <c r="AC1264" s="587">
        <f t="shared" si="220"/>
        <v>0</v>
      </c>
      <c r="AE1264" s="1260">
        <v>225</v>
      </c>
      <c r="AF1264" s="1261"/>
      <c r="AG1264" s="1262"/>
      <c r="AH1264" s="1263"/>
      <c r="AI1264" s="587">
        <f t="shared" si="221"/>
        <v>0</v>
      </c>
      <c r="AK1264" s="1260">
        <v>225</v>
      </c>
      <c r="AL1264" s="1261"/>
      <c r="AM1264" s="1262"/>
      <c r="AN1264" s="1263"/>
      <c r="AO1264" s="587">
        <f t="shared" si="222"/>
        <v>0</v>
      </c>
      <c r="AQ1264" s="1260">
        <v>225</v>
      </c>
      <c r="AR1264" s="1261"/>
      <c r="AS1264" s="1262"/>
      <c r="AT1264" s="1263"/>
      <c r="AU1264" s="587">
        <f t="shared" si="223"/>
        <v>0</v>
      </c>
      <c r="AW1264" s="1260">
        <v>225</v>
      </c>
      <c r="AX1264" s="1261"/>
      <c r="AY1264" s="1262"/>
      <c r="AZ1264" s="1263"/>
      <c r="BA1264" s="587">
        <f t="shared" si="224"/>
        <v>0</v>
      </c>
    </row>
    <row r="1265" spans="1:53" s="17" customFormat="1" ht="16.75" customHeight="1" outlineLevel="2">
      <c r="A1265" s="1260">
        <v>226</v>
      </c>
      <c r="B1265" s="1261"/>
      <c r="C1265" s="1262"/>
      <c r="D1265" s="1263"/>
      <c r="E1265" s="587">
        <f t="shared" si="216"/>
        <v>0</v>
      </c>
      <c r="G1265" s="1260">
        <v>226</v>
      </c>
      <c r="H1265" s="1261"/>
      <c r="I1265" s="1262"/>
      <c r="J1265" s="1263"/>
      <c r="K1265" s="587">
        <f t="shared" si="217"/>
        <v>0</v>
      </c>
      <c r="M1265" s="1260">
        <v>226</v>
      </c>
      <c r="N1265" s="1261"/>
      <c r="O1265" s="1262"/>
      <c r="P1265" s="1263"/>
      <c r="Q1265" s="587">
        <f t="shared" si="218"/>
        <v>0</v>
      </c>
      <c r="S1265" s="1260">
        <v>226</v>
      </c>
      <c r="T1265" s="1261"/>
      <c r="U1265" s="1262"/>
      <c r="V1265" s="1263"/>
      <c r="W1265" s="587">
        <f t="shared" si="219"/>
        <v>0</v>
      </c>
      <c r="Y1265" s="1260">
        <v>226</v>
      </c>
      <c r="Z1265" s="1261"/>
      <c r="AA1265" s="1262"/>
      <c r="AB1265" s="1263"/>
      <c r="AC1265" s="587">
        <f t="shared" si="220"/>
        <v>0</v>
      </c>
      <c r="AE1265" s="1260">
        <v>226</v>
      </c>
      <c r="AF1265" s="1261"/>
      <c r="AG1265" s="1262"/>
      <c r="AH1265" s="1263"/>
      <c r="AI1265" s="587">
        <f t="shared" si="221"/>
        <v>0</v>
      </c>
      <c r="AK1265" s="1260">
        <v>226</v>
      </c>
      <c r="AL1265" s="1261"/>
      <c r="AM1265" s="1262"/>
      <c r="AN1265" s="1263"/>
      <c r="AO1265" s="587">
        <f t="shared" si="222"/>
        <v>0</v>
      </c>
      <c r="AQ1265" s="1260">
        <v>226</v>
      </c>
      <c r="AR1265" s="1261"/>
      <c r="AS1265" s="1262"/>
      <c r="AT1265" s="1263"/>
      <c r="AU1265" s="587">
        <f t="shared" si="223"/>
        <v>0</v>
      </c>
      <c r="AW1265" s="1260">
        <v>226</v>
      </c>
      <c r="AX1265" s="1261"/>
      <c r="AY1265" s="1262"/>
      <c r="AZ1265" s="1263"/>
      <c r="BA1265" s="587">
        <f t="shared" si="224"/>
        <v>0</v>
      </c>
    </row>
    <row r="1266" spans="1:53" s="17" customFormat="1" ht="16.75" customHeight="1" outlineLevel="2">
      <c r="A1266" s="1260">
        <v>227</v>
      </c>
      <c r="B1266" s="1261"/>
      <c r="C1266" s="1262"/>
      <c r="D1266" s="1263"/>
      <c r="E1266" s="587">
        <f t="shared" si="216"/>
        <v>0</v>
      </c>
      <c r="G1266" s="1260">
        <v>227</v>
      </c>
      <c r="H1266" s="1261"/>
      <c r="I1266" s="1262"/>
      <c r="J1266" s="1263"/>
      <c r="K1266" s="587">
        <f t="shared" si="217"/>
        <v>0</v>
      </c>
      <c r="M1266" s="1260">
        <v>227</v>
      </c>
      <c r="N1266" s="1261"/>
      <c r="O1266" s="1262"/>
      <c r="P1266" s="1263"/>
      <c r="Q1266" s="587">
        <f t="shared" si="218"/>
        <v>0</v>
      </c>
      <c r="S1266" s="1260">
        <v>227</v>
      </c>
      <c r="T1266" s="1261"/>
      <c r="U1266" s="1262"/>
      <c r="V1266" s="1263"/>
      <c r="W1266" s="587">
        <f t="shared" si="219"/>
        <v>0</v>
      </c>
      <c r="Y1266" s="1260">
        <v>227</v>
      </c>
      <c r="Z1266" s="1261"/>
      <c r="AA1266" s="1262"/>
      <c r="AB1266" s="1263"/>
      <c r="AC1266" s="587">
        <f t="shared" si="220"/>
        <v>0</v>
      </c>
      <c r="AE1266" s="1260">
        <v>227</v>
      </c>
      <c r="AF1266" s="1261"/>
      <c r="AG1266" s="1262"/>
      <c r="AH1266" s="1263"/>
      <c r="AI1266" s="587">
        <f t="shared" si="221"/>
        <v>0</v>
      </c>
      <c r="AK1266" s="1260">
        <v>227</v>
      </c>
      <c r="AL1266" s="1261"/>
      <c r="AM1266" s="1262"/>
      <c r="AN1266" s="1263"/>
      <c r="AO1266" s="587">
        <f t="shared" si="222"/>
        <v>0</v>
      </c>
      <c r="AQ1266" s="1260">
        <v>227</v>
      </c>
      <c r="AR1266" s="1261"/>
      <c r="AS1266" s="1262"/>
      <c r="AT1266" s="1263"/>
      <c r="AU1266" s="587">
        <f t="shared" si="223"/>
        <v>0</v>
      </c>
      <c r="AW1266" s="1260">
        <v>227</v>
      </c>
      <c r="AX1266" s="1261"/>
      <c r="AY1266" s="1262"/>
      <c r="AZ1266" s="1263"/>
      <c r="BA1266" s="587">
        <f t="shared" si="224"/>
        <v>0</v>
      </c>
    </row>
    <row r="1267" spans="1:53" s="17" customFormat="1" ht="16.75" customHeight="1" outlineLevel="2">
      <c r="A1267" s="1260">
        <v>228</v>
      </c>
      <c r="B1267" s="1261"/>
      <c r="C1267" s="1262"/>
      <c r="D1267" s="1263"/>
      <c r="E1267" s="587">
        <f t="shared" si="216"/>
        <v>0</v>
      </c>
      <c r="G1267" s="1260">
        <v>228</v>
      </c>
      <c r="H1267" s="1261"/>
      <c r="I1267" s="1262"/>
      <c r="J1267" s="1263"/>
      <c r="K1267" s="587">
        <f t="shared" si="217"/>
        <v>0</v>
      </c>
      <c r="M1267" s="1260">
        <v>228</v>
      </c>
      <c r="N1267" s="1261"/>
      <c r="O1267" s="1262"/>
      <c r="P1267" s="1263"/>
      <c r="Q1267" s="587">
        <f t="shared" si="218"/>
        <v>0</v>
      </c>
      <c r="S1267" s="1260">
        <v>228</v>
      </c>
      <c r="T1267" s="1261"/>
      <c r="U1267" s="1262"/>
      <c r="V1267" s="1263"/>
      <c r="W1267" s="587">
        <f t="shared" si="219"/>
        <v>0</v>
      </c>
      <c r="Y1267" s="1260">
        <v>228</v>
      </c>
      <c r="Z1267" s="1261"/>
      <c r="AA1267" s="1262"/>
      <c r="AB1267" s="1263"/>
      <c r="AC1267" s="587">
        <f t="shared" si="220"/>
        <v>0</v>
      </c>
      <c r="AE1267" s="1260">
        <v>228</v>
      </c>
      <c r="AF1267" s="1261"/>
      <c r="AG1267" s="1262"/>
      <c r="AH1267" s="1263"/>
      <c r="AI1267" s="587">
        <f t="shared" si="221"/>
        <v>0</v>
      </c>
      <c r="AK1267" s="1260">
        <v>228</v>
      </c>
      <c r="AL1267" s="1261"/>
      <c r="AM1267" s="1262"/>
      <c r="AN1267" s="1263"/>
      <c r="AO1267" s="587">
        <f t="shared" si="222"/>
        <v>0</v>
      </c>
      <c r="AQ1267" s="1260">
        <v>228</v>
      </c>
      <c r="AR1267" s="1261"/>
      <c r="AS1267" s="1262"/>
      <c r="AT1267" s="1263"/>
      <c r="AU1267" s="587">
        <f t="shared" si="223"/>
        <v>0</v>
      </c>
      <c r="AW1267" s="1260">
        <v>228</v>
      </c>
      <c r="AX1267" s="1261"/>
      <c r="AY1267" s="1262"/>
      <c r="AZ1267" s="1263"/>
      <c r="BA1267" s="587">
        <f t="shared" si="224"/>
        <v>0</v>
      </c>
    </row>
    <row r="1268" spans="1:53" s="17" customFormat="1" ht="16.75" customHeight="1" outlineLevel="2">
      <c r="A1268" s="1260">
        <v>229</v>
      </c>
      <c r="B1268" s="1261"/>
      <c r="C1268" s="1262"/>
      <c r="D1268" s="1263"/>
      <c r="E1268" s="587">
        <f t="shared" si="216"/>
        <v>0</v>
      </c>
      <c r="G1268" s="1260">
        <v>229</v>
      </c>
      <c r="H1268" s="1261"/>
      <c r="I1268" s="1262"/>
      <c r="J1268" s="1263"/>
      <c r="K1268" s="587">
        <f t="shared" si="217"/>
        <v>0</v>
      </c>
      <c r="M1268" s="1260">
        <v>229</v>
      </c>
      <c r="N1268" s="1261"/>
      <c r="O1268" s="1262"/>
      <c r="P1268" s="1263"/>
      <c r="Q1268" s="587">
        <f t="shared" si="218"/>
        <v>0</v>
      </c>
      <c r="S1268" s="1260">
        <v>229</v>
      </c>
      <c r="T1268" s="1261"/>
      <c r="U1268" s="1262"/>
      <c r="V1268" s="1263"/>
      <c r="W1268" s="587">
        <f t="shared" si="219"/>
        <v>0</v>
      </c>
      <c r="Y1268" s="1260">
        <v>229</v>
      </c>
      <c r="Z1268" s="1261"/>
      <c r="AA1268" s="1262"/>
      <c r="AB1268" s="1263"/>
      <c r="AC1268" s="587">
        <f t="shared" si="220"/>
        <v>0</v>
      </c>
      <c r="AE1268" s="1260">
        <v>229</v>
      </c>
      <c r="AF1268" s="1261"/>
      <c r="AG1268" s="1262"/>
      <c r="AH1268" s="1263"/>
      <c r="AI1268" s="587">
        <f t="shared" si="221"/>
        <v>0</v>
      </c>
      <c r="AK1268" s="1260">
        <v>229</v>
      </c>
      <c r="AL1268" s="1261"/>
      <c r="AM1268" s="1262"/>
      <c r="AN1268" s="1263"/>
      <c r="AO1268" s="587">
        <f t="shared" si="222"/>
        <v>0</v>
      </c>
      <c r="AQ1268" s="1260">
        <v>229</v>
      </c>
      <c r="AR1268" s="1261"/>
      <c r="AS1268" s="1262"/>
      <c r="AT1268" s="1263"/>
      <c r="AU1268" s="587">
        <f t="shared" si="223"/>
        <v>0</v>
      </c>
      <c r="AW1268" s="1260">
        <v>229</v>
      </c>
      <c r="AX1268" s="1261"/>
      <c r="AY1268" s="1262"/>
      <c r="AZ1268" s="1263"/>
      <c r="BA1268" s="587">
        <f t="shared" si="224"/>
        <v>0</v>
      </c>
    </row>
    <row r="1269" spans="1:53" s="17" customFormat="1" ht="16.75" customHeight="1" outlineLevel="2">
      <c r="A1269" s="1260">
        <v>230</v>
      </c>
      <c r="B1269" s="1261"/>
      <c r="C1269" s="1262"/>
      <c r="D1269" s="1263"/>
      <c r="E1269" s="587">
        <f t="shared" si="216"/>
        <v>0</v>
      </c>
      <c r="G1269" s="1260">
        <v>230</v>
      </c>
      <c r="H1269" s="1261"/>
      <c r="I1269" s="1262"/>
      <c r="J1269" s="1263"/>
      <c r="K1269" s="587">
        <f t="shared" si="217"/>
        <v>0</v>
      </c>
      <c r="M1269" s="1260">
        <v>230</v>
      </c>
      <c r="N1269" s="1261"/>
      <c r="O1269" s="1262"/>
      <c r="P1269" s="1263"/>
      <c r="Q1269" s="587">
        <f t="shared" si="218"/>
        <v>0</v>
      </c>
      <c r="S1269" s="1260">
        <v>230</v>
      </c>
      <c r="T1269" s="1261"/>
      <c r="U1269" s="1262"/>
      <c r="V1269" s="1263"/>
      <c r="W1269" s="587">
        <f t="shared" si="219"/>
        <v>0</v>
      </c>
      <c r="Y1269" s="1260">
        <v>230</v>
      </c>
      <c r="Z1269" s="1261"/>
      <c r="AA1269" s="1262"/>
      <c r="AB1269" s="1263"/>
      <c r="AC1269" s="587">
        <f t="shared" si="220"/>
        <v>0</v>
      </c>
      <c r="AE1269" s="1260">
        <v>230</v>
      </c>
      <c r="AF1269" s="1261"/>
      <c r="AG1269" s="1262"/>
      <c r="AH1269" s="1263"/>
      <c r="AI1269" s="587">
        <f t="shared" si="221"/>
        <v>0</v>
      </c>
      <c r="AK1269" s="1260">
        <v>230</v>
      </c>
      <c r="AL1269" s="1261"/>
      <c r="AM1269" s="1262"/>
      <c r="AN1269" s="1263"/>
      <c r="AO1269" s="587">
        <f t="shared" si="222"/>
        <v>0</v>
      </c>
      <c r="AQ1269" s="1260">
        <v>230</v>
      </c>
      <c r="AR1269" s="1261"/>
      <c r="AS1269" s="1262"/>
      <c r="AT1269" s="1263"/>
      <c r="AU1269" s="587">
        <f t="shared" si="223"/>
        <v>0</v>
      </c>
      <c r="AW1269" s="1260">
        <v>230</v>
      </c>
      <c r="AX1269" s="1261"/>
      <c r="AY1269" s="1262"/>
      <c r="AZ1269" s="1263"/>
      <c r="BA1269" s="587">
        <f t="shared" si="224"/>
        <v>0</v>
      </c>
    </row>
    <row r="1270" spans="1:53" s="17" customFormat="1" ht="16.75" customHeight="1" outlineLevel="2">
      <c r="A1270" s="1260">
        <v>231</v>
      </c>
      <c r="B1270" s="1261"/>
      <c r="C1270" s="1262"/>
      <c r="D1270" s="1263"/>
      <c r="E1270" s="587">
        <f t="shared" si="216"/>
        <v>0</v>
      </c>
      <c r="G1270" s="1260">
        <v>231</v>
      </c>
      <c r="H1270" s="1261"/>
      <c r="I1270" s="1262"/>
      <c r="J1270" s="1263"/>
      <c r="K1270" s="587">
        <f t="shared" si="217"/>
        <v>0</v>
      </c>
      <c r="M1270" s="1260">
        <v>231</v>
      </c>
      <c r="N1270" s="1261"/>
      <c r="O1270" s="1262"/>
      <c r="P1270" s="1263"/>
      <c r="Q1270" s="587">
        <f t="shared" si="218"/>
        <v>0</v>
      </c>
      <c r="S1270" s="1260">
        <v>231</v>
      </c>
      <c r="T1270" s="1261"/>
      <c r="U1270" s="1262"/>
      <c r="V1270" s="1263"/>
      <c r="W1270" s="587">
        <f t="shared" si="219"/>
        <v>0</v>
      </c>
      <c r="Y1270" s="1260">
        <v>231</v>
      </c>
      <c r="Z1270" s="1261"/>
      <c r="AA1270" s="1262"/>
      <c r="AB1270" s="1263"/>
      <c r="AC1270" s="587">
        <f t="shared" si="220"/>
        <v>0</v>
      </c>
      <c r="AE1270" s="1260">
        <v>231</v>
      </c>
      <c r="AF1270" s="1261"/>
      <c r="AG1270" s="1262"/>
      <c r="AH1270" s="1263"/>
      <c r="AI1270" s="587">
        <f t="shared" si="221"/>
        <v>0</v>
      </c>
      <c r="AK1270" s="1260">
        <v>231</v>
      </c>
      <c r="AL1270" s="1261"/>
      <c r="AM1270" s="1262"/>
      <c r="AN1270" s="1263"/>
      <c r="AO1270" s="587">
        <f t="shared" si="222"/>
        <v>0</v>
      </c>
      <c r="AQ1270" s="1260">
        <v>231</v>
      </c>
      <c r="AR1270" s="1261"/>
      <c r="AS1270" s="1262"/>
      <c r="AT1270" s="1263"/>
      <c r="AU1270" s="587">
        <f t="shared" si="223"/>
        <v>0</v>
      </c>
      <c r="AW1270" s="1260">
        <v>231</v>
      </c>
      <c r="AX1270" s="1261"/>
      <c r="AY1270" s="1262"/>
      <c r="AZ1270" s="1263"/>
      <c r="BA1270" s="587">
        <f t="shared" si="224"/>
        <v>0</v>
      </c>
    </row>
    <row r="1271" spans="1:53" s="17" customFormat="1" ht="16.75" customHeight="1" outlineLevel="2">
      <c r="A1271" s="1260">
        <v>232</v>
      </c>
      <c r="B1271" s="1261"/>
      <c r="C1271" s="1262"/>
      <c r="D1271" s="1263"/>
      <c r="E1271" s="587">
        <f t="shared" si="216"/>
        <v>0</v>
      </c>
      <c r="G1271" s="1260">
        <v>232</v>
      </c>
      <c r="H1271" s="1261"/>
      <c r="I1271" s="1262"/>
      <c r="J1271" s="1263"/>
      <c r="K1271" s="587">
        <f t="shared" si="217"/>
        <v>0</v>
      </c>
      <c r="M1271" s="1260">
        <v>232</v>
      </c>
      <c r="N1271" s="1261"/>
      <c r="O1271" s="1262"/>
      <c r="P1271" s="1263"/>
      <c r="Q1271" s="587">
        <f t="shared" si="218"/>
        <v>0</v>
      </c>
      <c r="S1271" s="1260">
        <v>232</v>
      </c>
      <c r="T1271" s="1261"/>
      <c r="U1271" s="1262"/>
      <c r="V1271" s="1263"/>
      <c r="W1271" s="587">
        <f t="shared" si="219"/>
        <v>0</v>
      </c>
      <c r="Y1271" s="1260">
        <v>232</v>
      </c>
      <c r="Z1271" s="1261"/>
      <c r="AA1271" s="1262"/>
      <c r="AB1271" s="1263"/>
      <c r="AC1271" s="587">
        <f t="shared" si="220"/>
        <v>0</v>
      </c>
      <c r="AE1271" s="1260">
        <v>232</v>
      </c>
      <c r="AF1271" s="1261"/>
      <c r="AG1271" s="1262"/>
      <c r="AH1271" s="1263"/>
      <c r="AI1271" s="587">
        <f t="shared" si="221"/>
        <v>0</v>
      </c>
      <c r="AK1271" s="1260">
        <v>232</v>
      </c>
      <c r="AL1271" s="1261"/>
      <c r="AM1271" s="1262"/>
      <c r="AN1271" s="1263"/>
      <c r="AO1271" s="587">
        <f t="shared" si="222"/>
        <v>0</v>
      </c>
      <c r="AQ1271" s="1260">
        <v>232</v>
      </c>
      <c r="AR1271" s="1261"/>
      <c r="AS1271" s="1262"/>
      <c r="AT1271" s="1263"/>
      <c r="AU1271" s="587">
        <f t="shared" si="223"/>
        <v>0</v>
      </c>
      <c r="AW1271" s="1260">
        <v>232</v>
      </c>
      <c r="AX1271" s="1261"/>
      <c r="AY1271" s="1262"/>
      <c r="AZ1271" s="1263"/>
      <c r="BA1271" s="587">
        <f t="shared" si="224"/>
        <v>0</v>
      </c>
    </row>
    <row r="1272" spans="1:53" s="17" customFormat="1" ht="16.75" customHeight="1" outlineLevel="2">
      <c r="A1272" s="1260">
        <v>233</v>
      </c>
      <c r="B1272" s="1261"/>
      <c r="C1272" s="1262"/>
      <c r="D1272" s="1263"/>
      <c r="E1272" s="587">
        <f t="shared" si="216"/>
        <v>0</v>
      </c>
      <c r="G1272" s="1260">
        <v>233</v>
      </c>
      <c r="H1272" s="1261"/>
      <c r="I1272" s="1262"/>
      <c r="J1272" s="1263"/>
      <c r="K1272" s="587">
        <f t="shared" si="217"/>
        <v>0</v>
      </c>
      <c r="M1272" s="1260">
        <v>233</v>
      </c>
      <c r="N1272" s="1261"/>
      <c r="O1272" s="1262"/>
      <c r="P1272" s="1263"/>
      <c r="Q1272" s="587">
        <f t="shared" si="218"/>
        <v>0</v>
      </c>
      <c r="S1272" s="1260">
        <v>233</v>
      </c>
      <c r="T1272" s="1261"/>
      <c r="U1272" s="1262"/>
      <c r="V1272" s="1263"/>
      <c r="W1272" s="587">
        <f t="shared" si="219"/>
        <v>0</v>
      </c>
      <c r="Y1272" s="1260">
        <v>233</v>
      </c>
      <c r="Z1272" s="1261"/>
      <c r="AA1272" s="1262"/>
      <c r="AB1272" s="1263"/>
      <c r="AC1272" s="587">
        <f t="shared" si="220"/>
        <v>0</v>
      </c>
      <c r="AE1272" s="1260">
        <v>233</v>
      </c>
      <c r="AF1272" s="1261"/>
      <c r="AG1272" s="1262"/>
      <c r="AH1272" s="1263"/>
      <c r="AI1272" s="587">
        <f t="shared" si="221"/>
        <v>0</v>
      </c>
      <c r="AK1272" s="1260">
        <v>233</v>
      </c>
      <c r="AL1272" s="1261"/>
      <c r="AM1272" s="1262"/>
      <c r="AN1272" s="1263"/>
      <c r="AO1272" s="587">
        <f t="shared" si="222"/>
        <v>0</v>
      </c>
      <c r="AQ1272" s="1260">
        <v>233</v>
      </c>
      <c r="AR1272" s="1261"/>
      <c r="AS1272" s="1262"/>
      <c r="AT1272" s="1263"/>
      <c r="AU1272" s="587">
        <f t="shared" si="223"/>
        <v>0</v>
      </c>
      <c r="AW1272" s="1260">
        <v>233</v>
      </c>
      <c r="AX1272" s="1261"/>
      <c r="AY1272" s="1262"/>
      <c r="AZ1272" s="1263"/>
      <c r="BA1272" s="587">
        <f t="shared" si="224"/>
        <v>0</v>
      </c>
    </row>
    <row r="1273" spans="1:53" s="17" customFormat="1" ht="16.75" customHeight="1" outlineLevel="2">
      <c r="A1273" s="1260">
        <v>234</v>
      </c>
      <c r="B1273" s="1261"/>
      <c r="C1273" s="1262"/>
      <c r="D1273" s="1263"/>
      <c r="E1273" s="587">
        <f t="shared" si="216"/>
        <v>0</v>
      </c>
      <c r="G1273" s="1260">
        <v>234</v>
      </c>
      <c r="H1273" s="1261"/>
      <c r="I1273" s="1262"/>
      <c r="J1273" s="1263"/>
      <c r="K1273" s="587">
        <f t="shared" si="217"/>
        <v>0</v>
      </c>
      <c r="M1273" s="1260">
        <v>234</v>
      </c>
      <c r="N1273" s="1261"/>
      <c r="O1273" s="1262"/>
      <c r="P1273" s="1263"/>
      <c r="Q1273" s="587">
        <f t="shared" si="218"/>
        <v>0</v>
      </c>
      <c r="S1273" s="1260">
        <v>234</v>
      </c>
      <c r="T1273" s="1261"/>
      <c r="U1273" s="1262"/>
      <c r="V1273" s="1263"/>
      <c r="W1273" s="587">
        <f t="shared" si="219"/>
        <v>0</v>
      </c>
      <c r="Y1273" s="1260">
        <v>234</v>
      </c>
      <c r="Z1273" s="1261"/>
      <c r="AA1273" s="1262"/>
      <c r="AB1273" s="1263"/>
      <c r="AC1273" s="587">
        <f t="shared" si="220"/>
        <v>0</v>
      </c>
      <c r="AE1273" s="1260">
        <v>234</v>
      </c>
      <c r="AF1273" s="1261"/>
      <c r="AG1273" s="1262"/>
      <c r="AH1273" s="1263"/>
      <c r="AI1273" s="587">
        <f t="shared" si="221"/>
        <v>0</v>
      </c>
      <c r="AK1273" s="1260">
        <v>234</v>
      </c>
      <c r="AL1273" s="1261"/>
      <c r="AM1273" s="1262"/>
      <c r="AN1273" s="1263"/>
      <c r="AO1273" s="587">
        <f t="shared" si="222"/>
        <v>0</v>
      </c>
      <c r="AQ1273" s="1260">
        <v>234</v>
      </c>
      <c r="AR1273" s="1261"/>
      <c r="AS1273" s="1262"/>
      <c r="AT1273" s="1263"/>
      <c r="AU1273" s="587">
        <f t="shared" si="223"/>
        <v>0</v>
      </c>
      <c r="AW1273" s="1260">
        <v>234</v>
      </c>
      <c r="AX1273" s="1261"/>
      <c r="AY1273" s="1262"/>
      <c r="AZ1273" s="1263"/>
      <c r="BA1273" s="587">
        <f t="shared" si="224"/>
        <v>0</v>
      </c>
    </row>
    <row r="1274" spans="1:53" s="17" customFormat="1" ht="16.75" customHeight="1" outlineLevel="2">
      <c r="A1274" s="1260">
        <v>235</v>
      </c>
      <c r="B1274" s="1261"/>
      <c r="C1274" s="1262"/>
      <c r="D1274" s="1263"/>
      <c r="E1274" s="587">
        <f t="shared" si="216"/>
        <v>0</v>
      </c>
      <c r="G1274" s="1260">
        <v>235</v>
      </c>
      <c r="H1274" s="1261"/>
      <c r="I1274" s="1262"/>
      <c r="J1274" s="1263"/>
      <c r="K1274" s="587">
        <f t="shared" si="217"/>
        <v>0</v>
      </c>
      <c r="M1274" s="1260">
        <v>235</v>
      </c>
      <c r="N1274" s="1261"/>
      <c r="O1274" s="1262"/>
      <c r="P1274" s="1263"/>
      <c r="Q1274" s="587">
        <f t="shared" si="218"/>
        <v>0</v>
      </c>
      <c r="S1274" s="1260">
        <v>235</v>
      </c>
      <c r="T1274" s="1261"/>
      <c r="U1274" s="1262"/>
      <c r="V1274" s="1263"/>
      <c r="W1274" s="587">
        <f t="shared" si="219"/>
        <v>0</v>
      </c>
      <c r="Y1274" s="1260">
        <v>235</v>
      </c>
      <c r="Z1274" s="1261"/>
      <c r="AA1274" s="1262"/>
      <c r="AB1274" s="1263"/>
      <c r="AC1274" s="587">
        <f t="shared" si="220"/>
        <v>0</v>
      </c>
      <c r="AE1274" s="1260">
        <v>235</v>
      </c>
      <c r="AF1274" s="1261"/>
      <c r="AG1274" s="1262"/>
      <c r="AH1274" s="1263"/>
      <c r="AI1274" s="587">
        <f t="shared" si="221"/>
        <v>0</v>
      </c>
      <c r="AK1274" s="1260">
        <v>235</v>
      </c>
      <c r="AL1274" s="1261"/>
      <c r="AM1274" s="1262"/>
      <c r="AN1274" s="1263"/>
      <c r="AO1274" s="587">
        <f t="shared" si="222"/>
        <v>0</v>
      </c>
      <c r="AQ1274" s="1260">
        <v>235</v>
      </c>
      <c r="AR1274" s="1261"/>
      <c r="AS1274" s="1262"/>
      <c r="AT1274" s="1263"/>
      <c r="AU1274" s="587">
        <f t="shared" si="223"/>
        <v>0</v>
      </c>
      <c r="AW1274" s="1260">
        <v>235</v>
      </c>
      <c r="AX1274" s="1261"/>
      <c r="AY1274" s="1262"/>
      <c r="AZ1274" s="1263"/>
      <c r="BA1274" s="587">
        <f t="shared" si="224"/>
        <v>0</v>
      </c>
    </row>
    <row r="1275" spans="1:53" s="17" customFormat="1" ht="16.75" customHeight="1" outlineLevel="2">
      <c r="A1275" s="1260">
        <v>236</v>
      </c>
      <c r="B1275" s="1261"/>
      <c r="C1275" s="1262"/>
      <c r="D1275" s="1263"/>
      <c r="E1275" s="587">
        <f t="shared" si="216"/>
        <v>0</v>
      </c>
      <c r="G1275" s="1260">
        <v>236</v>
      </c>
      <c r="H1275" s="1261"/>
      <c r="I1275" s="1262"/>
      <c r="J1275" s="1263"/>
      <c r="K1275" s="587">
        <f t="shared" si="217"/>
        <v>0</v>
      </c>
      <c r="M1275" s="1260">
        <v>236</v>
      </c>
      <c r="N1275" s="1261"/>
      <c r="O1275" s="1262"/>
      <c r="P1275" s="1263"/>
      <c r="Q1275" s="587">
        <f t="shared" si="218"/>
        <v>0</v>
      </c>
      <c r="S1275" s="1260">
        <v>236</v>
      </c>
      <c r="T1275" s="1261"/>
      <c r="U1275" s="1262"/>
      <c r="V1275" s="1263"/>
      <c r="W1275" s="587">
        <f t="shared" si="219"/>
        <v>0</v>
      </c>
      <c r="Y1275" s="1260">
        <v>236</v>
      </c>
      <c r="Z1275" s="1261"/>
      <c r="AA1275" s="1262"/>
      <c r="AB1275" s="1263"/>
      <c r="AC1275" s="587">
        <f t="shared" si="220"/>
        <v>0</v>
      </c>
      <c r="AE1275" s="1260">
        <v>236</v>
      </c>
      <c r="AF1275" s="1261"/>
      <c r="AG1275" s="1262"/>
      <c r="AH1275" s="1263"/>
      <c r="AI1275" s="587">
        <f t="shared" si="221"/>
        <v>0</v>
      </c>
      <c r="AK1275" s="1260">
        <v>236</v>
      </c>
      <c r="AL1275" s="1261"/>
      <c r="AM1275" s="1262"/>
      <c r="AN1275" s="1263"/>
      <c r="AO1275" s="587">
        <f t="shared" si="222"/>
        <v>0</v>
      </c>
      <c r="AQ1275" s="1260">
        <v>236</v>
      </c>
      <c r="AR1275" s="1261"/>
      <c r="AS1275" s="1262"/>
      <c r="AT1275" s="1263"/>
      <c r="AU1275" s="587">
        <f t="shared" si="223"/>
        <v>0</v>
      </c>
      <c r="AW1275" s="1260">
        <v>236</v>
      </c>
      <c r="AX1275" s="1261"/>
      <c r="AY1275" s="1262"/>
      <c r="AZ1275" s="1263"/>
      <c r="BA1275" s="587">
        <f t="shared" si="224"/>
        <v>0</v>
      </c>
    </row>
    <row r="1276" spans="1:53" s="17" customFormat="1" ht="16.75" customHeight="1" outlineLevel="2">
      <c r="A1276" s="1260">
        <v>237</v>
      </c>
      <c r="B1276" s="1261"/>
      <c r="C1276" s="1262"/>
      <c r="D1276" s="1263"/>
      <c r="E1276" s="587">
        <f t="shared" si="216"/>
        <v>0</v>
      </c>
      <c r="G1276" s="1260">
        <v>237</v>
      </c>
      <c r="H1276" s="1261"/>
      <c r="I1276" s="1262"/>
      <c r="J1276" s="1263"/>
      <c r="K1276" s="587">
        <f t="shared" si="217"/>
        <v>0</v>
      </c>
      <c r="M1276" s="1260">
        <v>237</v>
      </c>
      <c r="N1276" s="1261"/>
      <c r="O1276" s="1262"/>
      <c r="P1276" s="1263"/>
      <c r="Q1276" s="587">
        <f t="shared" si="218"/>
        <v>0</v>
      </c>
      <c r="S1276" s="1260">
        <v>237</v>
      </c>
      <c r="T1276" s="1261"/>
      <c r="U1276" s="1262"/>
      <c r="V1276" s="1263"/>
      <c r="W1276" s="587">
        <f t="shared" si="219"/>
        <v>0</v>
      </c>
      <c r="Y1276" s="1260">
        <v>237</v>
      </c>
      <c r="Z1276" s="1261"/>
      <c r="AA1276" s="1262"/>
      <c r="AB1276" s="1263"/>
      <c r="AC1276" s="587">
        <f t="shared" si="220"/>
        <v>0</v>
      </c>
      <c r="AE1276" s="1260">
        <v>237</v>
      </c>
      <c r="AF1276" s="1261"/>
      <c r="AG1276" s="1262"/>
      <c r="AH1276" s="1263"/>
      <c r="AI1276" s="587">
        <f t="shared" si="221"/>
        <v>0</v>
      </c>
      <c r="AK1276" s="1260">
        <v>237</v>
      </c>
      <c r="AL1276" s="1261"/>
      <c r="AM1276" s="1262"/>
      <c r="AN1276" s="1263"/>
      <c r="AO1276" s="587">
        <f t="shared" si="222"/>
        <v>0</v>
      </c>
      <c r="AQ1276" s="1260">
        <v>237</v>
      </c>
      <c r="AR1276" s="1261"/>
      <c r="AS1276" s="1262"/>
      <c r="AT1276" s="1263"/>
      <c r="AU1276" s="587">
        <f t="shared" si="223"/>
        <v>0</v>
      </c>
      <c r="AW1276" s="1260">
        <v>237</v>
      </c>
      <c r="AX1276" s="1261"/>
      <c r="AY1276" s="1262"/>
      <c r="AZ1276" s="1263"/>
      <c r="BA1276" s="587">
        <f t="shared" si="224"/>
        <v>0</v>
      </c>
    </row>
    <row r="1277" spans="1:53" s="17" customFormat="1" ht="16.75" customHeight="1" outlineLevel="2">
      <c r="A1277" s="1260">
        <v>238</v>
      </c>
      <c r="B1277" s="1261"/>
      <c r="C1277" s="1262"/>
      <c r="D1277" s="1263"/>
      <c r="E1277" s="587">
        <f t="shared" si="216"/>
        <v>0</v>
      </c>
      <c r="G1277" s="1260">
        <v>238</v>
      </c>
      <c r="H1277" s="1261"/>
      <c r="I1277" s="1262"/>
      <c r="J1277" s="1263"/>
      <c r="K1277" s="587">
        <f t="shared" si="217"/>
        <v>0</v>
      </c>
      <c r="M1277" s="1260">
        <v>238</v>
      </c>
      <c r="N1277" s="1261"/>
      <c r="O1277" s="1262"/>
      <c r="P1277" s="1263"/>
      <c r="Q1277" s="587">
        <f t="shared" si="218"/>
        <v>0</v>
      </c>
      <c r="S1277" s="1260">
        <v>238</v>
      </c>
      <c r="T1277" s="1261"/>
      <c r="U1277" s="1262"/>
      <c r="V1277" s="1263"/>
      <c r="W1277" s="587">
        <f t="shared" si="219"/>
        <v>0</v>
      </c>
      <c r="Y1277" s="1260">
        <v>238</v>
      </c>
      <c r="Z1277" s="1261"/>
      <c r="AA1277" s="1262"/>
      <c r="AB1277" s="1263"/>
      <c r="AC1277" s="587">
        <f t="shared" si="220"/>
        <v>0</v>
      </c>
      <c r="AE1277" s="1260">
        <v>238</v>
      </c>
      <c r="AF1277" s="1261"/>
      <c r="AG1277" s="1262"/>
      <c r="AH1277" s="1263"/>
      <c r="AI1277" s="587">
        <f t="shared" si="221"/>
        <v>0</v>
      </c>
      <c r="AK1277" s="1260">
        <v>238</v>
      </c>
      <c r="AL1277" s="1261"/>
      <c r="AM1277" s="1262"/>
      <c r="AN1277" s="1263"/>
      <c r="AO1277" s="587">
        <f t="shared" si="222"/>
        <v>0</v>
      </c>
      <c r="AQ1277" s="1260">
        <v>238</v>
      </c>
      <c r="AR1277" s="1261"/>
      <c r="AS1277" s="1262"/>
      <c r="AT1277" s="1263"/>
      <c r="AU1277" s="587">
        <f t="shared" si="223"/>
        <v>0</v>
      </c>
      <c r="AW1277" s="1260">
        <v>238</v>
      </c>
      <c r="AX1277" s="1261"/>
      <c r="AY1277" s="1262"/>
      <c r="AZ1277" s="1263"/>
      <c r="BA1277" s="587">
        <f t="shared" si="224"/>
        <v>0</v>
      </c>
    </row>
    <row r="1278" spans="1:53" s="17" customFormat="1" ht="16.75" customHeight="1" outlineLevel="2">
      <c r="A1278" s="1260">
        <v>239</v>
      </c>
      <c r="B1278" s="1261"/>
      <c r="C1278" s="1262"/>
      <c r="D1278" s="1263"/>
      <c r="E1278" s="587">
        <f t="shared" si="216"/>
        <v>0</v>
      </c>
      <c r="G1278" s="1260">
        <v>239</v>
      </c>
      <c r="H1278" s="1261"/>
      <c r="I1278" s="1262"/>
      <c r="J1278" s="1263"/>
      <c r="K1278" s="587">
        <f t="shared" si="217"/>
        <v>0</v>
      </c>
      <c r="M1278" s="1260">
        <v>239</v>
      </c>
      <c r="N1278" s="1261"/>
      <c r="O1278" s="1262"/>
      <c r="P1278" s="1263"/>
      <c r="Q1278" s="587">
        <f t="shared" si="218"/>
        <v>0</v>
      </c>
      <c r="S1278" s="1260">
        <v>239</v>
      </c>
      <c r="T1278" s="1261"/>
      <c r="U1278" s="1262"/>
      <c r="V1278" s="1263"/>
      <c r="W1278" s="587">
        <f t="shared" si="219"/>
        <v>0</v>
      </c>
      <c r="Y1278" s="1260">
        <v>239</v>
      </c>
      <c r="Z1278" s="1261"/>
      <c r="AA1278" s="1262"/>
      <c r="AB1278" s="1263"/>
      <c r="AC1278" s="587">
        <f t="shared" si="220"/>
        <v>0</v>
      </c>
      <c r="AE1278" s="1260">
        <v>239</v>
      </c>
      <c r="AF1278" s="1261"/>
      <c r="AG1278" s="1262"/>
      <c r="AH1278" s="1263"/>
      <c r="AI1278" s="587">
        <f t="shared" si="221"/>
        <v>0</v>
      </c>
      <c r="AK1278" s="1260">
        <v>239</v>
      </c>
      <c r="AL1278" s="1261"/>
      <c r="AM1278" s="1262"/>
      <c r="AN1278" s="1263"/>
      <c r="AO1278" s="587">
        <f t="shared" si="222"/>
        <v>0</v>
      </c>
      <c r="AQ1278" s="1260">
        <v>239</v>
      </c>
      <c r="AR1278" s="1261"/>
      <c r="AS1278" s="1262"/>
      <c r="AT1278" s="1263"/>
      <c r="AU1278" s="587">
        <f t="shared" si="223"/>
        <v>0</v>
      </c>
      <c r="AW1278" s="1260">
        <v>239</v>
      </c>
      <c r="AX1278" s="1261"/>
      <c r="AY1278" s="1262"/>
      <c r="AZ1278" s="1263"/>
      <c r="BA1278" s="587">
        <f t="shared" si="224"/>
        <v>0</v>
      </c>
    </row>
    <row r="1279" spans="1:53" s="17" customFormat="1" ht="16.75" customHeight="1" outlineLevel="2">
      <c r="A1279" s="1260">
        <v>240</v>
      </c>
      <c r="B1279" s="1261"/>
      <c r="C1279" s="1262"/>
      <c r="D1279" s="1263"/>
      <c r="E1279" s="587">
        <f t="shared" si="216"/>
        <v>0</v>
      </c>
      <c r="G1279" s="1260">
        <v>240</v>
      </c>
      <c r="H1279" s="1261"/>
      <c r="I1279" s="1262"/>
      <c r="J1279" s="1263"/>
      <c r="K1279" s="587">
        <f t="shared" si="217"/>
        <v>0</v>
      </c>
      <c r="M1279" s="1260">
        <v>240</v>
      </c>
      <c r="N1279" s="1261"/>
      <c r="O1279" s="1262"/>
      <c r="P1279" s="1263"/>
      <c r="Q1279" s="587">
        <f t="shared" si="218"/>
        <v>0</v>
      </c>
      <c r="S1279" s="1260">
        <v>240</v>
      </c>
      <c r="T1279" s="1261"/>
      <c r="U1279" s="1262"/>
      <c r="V1279" s="1263"/>
      <c r="W1279" s="587">
        <f t="shared" si="219"/>
        <v>0</v>
      </c>
      <c r="Y1279" s="1260">
        <v>240</v>
      </c>
      <c r="Z1279" s="1261"/>
      <c r="AA1279" s="1262"/>
      <c r="AB1279" s="1263"/>
      <c r="AC1279" s="587">
        <f t="shared" si="220"/>
        <v>0</v>
      </c>
      <c r="AE1279" s="1260">
        <v>240</v>
      </c>
      <c r="AF1279" s="1261"/>
      <c r="AG1279" s="1262"/>
      <c r="AH1279" s="1263"/>
      <c r="AI1279" s="587">
        <f t="shared" si="221"/>
        <v>0</v>
      </c>
      <c r="AK1279" s="1260">
        <v>240</v>
      </c>
      <c r="AL1279" s="1261"/>
      <c r="AM1279" s="1262"/>
      <c r="AN1279" s="1263"/>
      <c r="AO1279" s="587">
        <f t="shared" si="222"/>
        <v>0</v>
      </c>
      <c r="AQ1279" s="1260">
        <v>240</v>
      </c>
      <c r="AR1279" s="1261"/>
      <c r="AS1279" s="1262"/>
      <c r="AT1279" s="1263"/>
      <c r="AU1279" s="587">
        <f t="shared" si="223"/>
        <v>0</v>
      </c>
      <c r="AW1279" s="1260">
        <v>240</v>
      </c>
      <c r="AX1279" s="1261"/>
      <c r="AY1279" s="1262"/>
      <c r="AZ1279" s="1263"/>
      <c r="BA1279" s="587">
        <f t="shared" si="224"/>
        <v>0</v>
      </c>
    </row>
    <row r="1280" spans="1:53" s="17" customFormat="1" ht="16.75" customHeight="1" outlineLevel="2">
      <c r="A1280" s="1260">
        <v>241</v>
      </c>
      <c r="B1280" s="1261"/>
      <c r="C1280" s="1262"/>
      <c r="D1280" s="1263"/>
      <c r="E1280" s="587">
        <f t="shared" si="216"/>
        <v>0</v>
      </c>
      <c r="G1280" s="1260">
        <v>241</v>
      </c>
      <c r="H1280" s="1261"/>
      <c r="I1280" s="1262"/>
      <c r="J1280" s="1263"/>
      <c r="K1280" s="587">
        <f t="shared" si="217"/>
        <v>0</v>
      </c>
      <c r="M1280" s="1260">
        <v>241</v>
      </c>
      <c r="N1280" s="1261"/>
      <c r="O1280" s="1262"/>
      <c r="P1280" s="1263"/>
      <c r="Q1280" s="587">
        <f t="shared" si="218"/>
        <v>0</v>
      </c>
      <c r="S1280" s="1260">
        <v>241</v>
      </c>
      <c r="T1280" s="1261"/>
      <c r="U1280" s="1262"/>
      <c r="V1280" s="1263"/>
      <c r="W1280" s="587">
        <f t="shared" si="219"/>
        <v>0</v>
      </c>
      <c r="Y1280" s="1260">
        <v>241</v>
      </c>
      <c r="Z1280" s="1261"/>
      <c r="AA1280" s="1262"/>
      <c r="AB1280" s="1263"/>
      <c r="AC1280" s="587">
        <f t="shared" si="220"/>
        <v>0</v>
      </c>
      <c r="AE1280" s="1260">
        <v>241</v>
      </c>
      <c r="AF1280" s="1261"/>
      <c r="AG1280" s="1262"/>
      <c r="AH1280" s="1263"/>
      <c r="AI1280" s="587">
        <f t="shared" si="221"/>
        <v>0</v>
      </c>
      <c r="AK1280" s="1260">
        <v>241</v>
      </c>
      <c r="AL1280" s="1261"/>
      <c r="AM1280" s="1262"/>
      <c r="AN1280" s="1263"/>
      <c r="AO1280" s="587">
        <f t="shared" si="222"/>
        <v>0</v>
      </c>
      <c r="AQ1280" s="1260">
        <v>241</v>
      </c>
      <c r="AR1280" s="1261"/>
      <c r="AS1280" s="1262"/>
      <c r="AT1280" s="1263"/>
      <c r="AU1280" s="587">
        <f t="shared" si="223"/>
        <v>0</v>
      </c>
      <c r="AW1280" s="1260">
        <v>241</v>
      </c>
      <c r="AX1280" s="1261"/>
      <c r="AY1280" s="1262"/>
      <c r="AZ1280" s="1263"/>
      <c r="BA1280" s="587">
        <f t="shared" si="224"/>
        <v>0</v>
      </c>
    </row>
    <row r="1281" spans="1:53" s="17" customFormat="1" ht="16.75" customHeight="1" outlineLevel="2">
      <c r="A1281" s="1260">
        <v>242</v>
      </c>
      <c r="B1281" s="1261"/>
      <c r="C1281" s="1262"/>
      <c r="D1281" s="1263"/>
      <c r="E1281" s="587">
        <f t="shared" si="216"/>
        <v>0</v>
      </c>
      <c r="G1281" s="1260">
        <v>242</v>
      </c>
      <c r="H1281" s="1261"/>
      <c r="I1281" s="1262"/>
      <c r="J1281" s="1263"/>
      <c r="K1281" s="587">
        <f t="shared" si="217"/>
        <v>0</v>
      </c>
      <c r="M1281" s="1260">
        <v>242</v>
      </c>
      <c r="N1281" s="1261"/>
      <c r="O1281" s="1262"/>
      <c r="P1281" s="1263"/>
      <c r="Q1281" s="587">
        <f t="shared" si="218"/>
        <v>0</v>
      </c>
      <c r="S1281" s="1260">
        <v>242</v>
      </c>
      <c r="T1281" s="1261"/>
      <c r="U1281" s="1262"/>
      <c r="V1281" s="1263"/>
      <c r="W1281" s="587">
        <f t="shared" si="219"/>
        <v>0</v>
      </c>
      <c r="Y1281" s="1260">
        <v>242</v>
      </c>
      <c r="Z1281" s="1261"/>
      <c r="AA1281" s="1262"/>
      <c r="AB1281" s="1263"/>
      <c r="AC1281" s="587">
        <f t="shared" si="220"/>
        <v>0</v>
      </c>
      <c r="AE1281" s="1260">
        <v>242</v>
      </c>
      <c r="AF1281" s="1261"/>
      <c r="AG1281" s="1262"/>
      <c r="AH1281" s="1263"/>
      <c r="AI1281" s="587">
        <f t="shared" si="221"/>
        <v>0</v>
      </c>
      <c r="AK1281" s="1260">
        <v>242</v>
      </c>
      <c r="AL1281" s="1261"/>
      <c r="AM1281" s="1262"/>
      <c r="AN1281" s="1263"/>
      <c r="AO1281" s="587">
        <f t="shared" si="222"/>
        <v>0</v>
      </c>
      <c r="AQ1281" s="1260">
        <v>242</v>
      </c>
      <c r="AR1281" s="1261"/>
      <c r="AS1281" s="1262"/>
      <c r="AT1281" s="1263"/>
      <c r="AU1281" s="587">
        <f t="shared" si="223"/>
        <v>0</v>
      </c>
      <c r="AW1281" s="1260">
        <v>242</v>
      </c>
      <c r="AX1281" s="1261"/>
      <c r="AY1281" s="1262"/>
      <c r="AZ1281" s="1263"/>
      <c r="BA1281" s="587">
        <f t="shared" si="224"/>
        <v>0</v>
      </c>
    </row>
    <row r="1282" spans="1:53" s="17" customFormat="1" ht="16.75" customHeight="1" outlineLevel="2">
      <c r="A1282" s="1260">
        <v>243</v>
      </c>
      <c r="B1282" s="1261"/>
      <c r="C1282" s="1262"/>
      <c r="D1282" s="1263"/>
      <c r="E1282" s="587">
        <f t="shared" si="216"/>
        <v>0</v>
      </c>
      <c r="G1282" s="1260">
        <v>243</v>
      </c>
      <c r="H1282" s="1261"/>
      <c r="I1282" s="1262"/>
      <c r="J1282" s="1263"/>
      <c r="K1282" s="587">
        <f t="shared" si="217"/>
        <v>0</v>
      </c>
      <c r="M1282" s="1260">
        <v>243</v>
      </c>
      <c r="N1282" s="1261"/>
      <c r="O1282" s="1262"/>
      <c r="P1282" s="1263"/>
      <c r="Q1282" s="587">
        <f t="shared" si="218"/>
        <v>0</v>
      </c>
      <c r="S1282" s="1260">
        <v>243</v>
      </c>
      <c r="T1282" s="1261"/>
      <c r="U1282" s="1262"/>
      <c r="V1282" s="1263"/>
      <c r="W1282" s="587">
        <f t="shared" si="219"/>
        <v>0</v>
      </c>
      <c r="Y1282" s="1260">
        <v>243</v>
      </c>
      <c r="Z1282" s="1261"/>
      <c r="AA1282" s="1262"/>
      <c r="AB1282" s="1263"/>
      <c r="AC1282" s="587">
        <f t="shared" si="220"/>
        <v>0</v>
      </c>
      <c r="AE1282" s="1260">
        <v>243</v>
      </c>
      <c r="AF1282" s="1261"/>
      <c r="AG1282" s="1262"/>
      <c r="AH1282" s="1263"/>
      <c r="AI1282" s="587">
        <f t="shared" si="221"/>
        <v>0</v>
      </c>
      <c r="AK1282" s="1260">
        <v>243</v>
      </c>
      <c r="AL1282" s="1261"/>
      <c r="AM1282" s="1262"/>
      <c r="AN1282" s="1263"/>
      <c r="AO1282" s="587">
        <f t="shared" si="222"/>
        <v>0</v>
      </c>
      <c r="AQ1282" s="1260">
        <v>243</v>
      </c>
      <c r="AR1282" s="1261"/>
      <c r="AS1282" s="1262"/>
      <c r="AT1282" s="1263"/>
      <c r="AU1282" s="587">
        <f t="shared" si="223"/>
        <v>0</v>
      </c>
      <c r="AW1282" s="1260">
        <v>243</v>
      </c>
      <c r="AX1282" s="1261"/>
      <c r="AY1282" s="1262"/>
      <c r="AZ1282" s="1263"/>
      <c r="BA1282" s="587">
        <f t="shared" si="224"/>
        <v>0</v>
      </c>
    </row>
    <row r="1283" spans="1:53" s="17" customFormat="1" ht="16.75" customHeight="1" outlineLevel="2">
      <c r="A1283" s="1260">
        <v>244</v>
      </c>
      <c r="B1283" s="1261"/>
      <c r="C1283" s="1262"/>
      <c r="D1283" s="1263"/>
      <c r="E1283" s="587">
        <f t="shared" si="216"/>
        <v>0</v>
      </c>
      <c r="G1283" s="1260">
        <v>244</v>
      </c>
      <c r="H1283" s="1261"/>
      <c r="I1283" s="1262"/>
      <c r="J1283" s="1263"/>
      <c r="K1283" s="587">
        <f t="shared" si="217"/>
        <v>0</v>
      </c>
      <c r="M1283" s="1260">
        <v>244</v>
      </c>
      <c r="N1283" s="1261"/>
      <c r="O1283" s="1262"/>
      <c r="P1283" s="1263"/>
      <c r="Q1283" s="587">
        <f t="shared" si="218"/>
        <v>0</v>
      </c>
      <c r="S1283" s="1260">
        <v>244</v>
      </c>
      <c r="T1283" s="1261"/>
      <c r="U1283" s="1262"/>
      <c r="V1283" s="1263"/>
      <c r="W1283" s="587">
        <f t="shared" si="219"/>
        <v>0</v>
      </c>
      <c r="Y1283" s="1260">
        <v>244</v>
      </c>
      <c r="Z1283" s="1261"/>
      <c r="AA1283" s="1262"/>
      <c r="AB1283" s="1263"/>
      <c r="AC1283" s="587">
        <f t="shared" si="220"/>
        <v>0</v>
      </c>
      <c r="AE1283" s="1260">
        <v>244</v>
      </c>
      <c r="AF1283" s="1261"/>
      <c r="AG1283" s="1262"/>
      <c r="AH1283" s="1263"/>
      <c r="AI1283" s="587">
        <f t="shared" si="221"/>
        <v>0</v>
      </c>
      <c r="AK1283" s="1260">
        <v>244</v>
      </c>
      <c r="AL1283" s="1261"/>
      <c r="AM1283" s="1262"/>
      <c r="AN1283" s="1263"/>
      <c r="AO1283" s="587">
        <f t="shared" si="222"/>
        <v>0</v>
      </c>
      <c r="AQ1283" s="1260">
        <v>244</v>
      </c>
      <c r="AR1283" s="1261"/>
      <c r="AS1283" s="1262"/>
      <c r="AT1283" s="1263"/>
      <c r="AU1283" s="587">
        <f t="shared" si="223"/>
        <v>0</v>
      </c>
      <c r="AW1283" s="1260">
        <v>244</v>
      </c>
      <c r="AX1283" s="1261"/>
      <c r="AY1283" s="1262"/>
      <c r="AZ1283" s="1263"/>
      <c r="BA1283" s="587">
        <f t="shared" si="224"/>
        <v>0</v>
      </c>
    </row>
    <row r="1284" spans="1:53" s="17" customFormat="1" ht="16.75" customHeight="1" outlineLevel="2">
      <c r="A1284" s="1260">
        <v>245</v>
      </c>
      <c r="B1284" s="1261"/>
      <c r="C1284" s="1262"/>
      <c r="D1284" s="1263"/>
      <c r="E1284" s="587">
        <f t="shared" si="216"/>
        <v>0</v>
      </c>
      <c r="G1284" s="1260">
        <v>245</v>
      </c>
      <c r="H1284" s="1261"/>
      <c r="I1284" s="1262"/>
      <c r="J1284" s="1263"/>
      <c r="K1284" s="587">
        <f t="shared" si="217"/>
        <v>0</v>
      </c>
      <c r="M1284" s="1260">
        <v>245</v>
      </c>
      <c r="N1284" s="1261"/>
      <c r="O1284" s="1262"/>
      <c r="P1284" s="1263"/>
      <c r="Q1284" s="587">
        <f t="shared" si="218"/>
        <v>0</v>
      </c>
      <c r="S1284" s="1260">
        <v>245</v>
      </c>
      <c r="T1284" s="1261"/>
      <c r="U1284" s="1262"/>
      <c r="V1284" s="1263"/>
      <c r="W1284" s="587">
        <f t="shared" si="219"/>
        <v>0</v>
      </c>
      <c r="Y1284" s="1260">
        <v>245</v>
      </c>
      <c r="Z1284" s="1261"/>
      <c r="AA1284" s="1262"/>
      <c r="AB1284" s="1263"/>
      <c r="AC1284" s="587">
        <f t="shared" si="220"/>
        <v>0</v>
      </c>
      <c r="AE1284" s="1260">
        <v>245</v>
      </c>
      <c r="AF1284" s="1261"/>
      <c r="AG1284" s="1262"/>
      <c r="AH1284" s="1263"/>
      <c r="AI1284" s="587">
        <f t="shared" si="221"/>
        <v>0</v>
      </c>
      <c r="AK1284" s="1260">
        <v>245</v>
      </c>
      <c r="AL1284" s="1261"/>
      <c r="AM1284" s="1262"/>
      <c r="AN1284" s="1263"/>
      <c r="AO1284" s="587">
        <f t="shared" si="222"/>
        <v>0</v>
      </c>
      <c r="AQ1284" s="1260">
        <v>245</v>
      </c>
      <c r="AR1284" s="1261"/>
      <c r="AS1284" s="1262"/>
      <c r="AT1284" s="1263"/>
      <c r="AU1284" s="587">
        <f t="shared" si="223"/>
        <v>0</v>
      </c>
      <c r="AW1284" s="1260">
        <v>245</v>
      </c>
      <c r="AX1284" s="1261"/>
      <c r="AY1284" s="1262"/>
      <c r="AZ1284" s="1263"/>
      <c r="BA1284" s="587">
        <f t="shared" si="224"/>
        <v>0</v>
      </c>
    </row>
    <row r="1285" spans="1:53" s="17" customFormat="1" ht="16.75" customHeight="1" outlineLevel="2">
      <c r="A1285" s="1260">
        <v>246</v>
      </c>
      <c r="B1285" s="1261"/>
      <c r="C1285" s="1262"/>
      <c r="D1285" s="1263"/>
      <c r="E1285" s="587">
        <f t="shared" si="216"/>
        <v>0</v>
      </c>
      <c r="G1285" s="1260">
        <v>246</v>
      </c>
      <c r="H1285" s="1261"/>
      <c r="I1285" s="1262"/>
      <c r="J1285" s="1263"/>
      <c r="K1285" s="587">
        <f t="shared" si="217"/>
        <v>0</v>
      </c>
      <c r="M1285" s="1260">
        <v>246</v>
      </c>
      <c r="N1285" s="1261"/>
      <c r="O1285" s="1262"/>
      <c r="P1285" s="1263"/>
      <c r="Q1285" s="587">
        <f t="shared" si="218"/>
        <v>0</v>
      </c>
      <c r="S1285" s="1260">
        <v>246</v>
      </c>
      <c r="T1285" s="1261"/>
      <c r="U1285" s="1262"/>
      <c r="V1285" s="1263"/>
      <c r="W1285" s="587">
        <f t="shared" si="219"/>
        <v>0</v>
      </c>
      <c r="Y1285" s="1260">
        <v>246</v>
      </c>
      <c r="Z1285" s="1261"/>
      <c r="AA1285" s="1262"/>
      <c r="AB1285" s="1263"/>
      <c r="AC1285" s="587">
        <f t="shared" si="220"/>
        <v>0</v>
      </c>
      <c r="AE1285" s="1260">
        <v>246</v>
      </c>
      <c r="AF1285" s="1261"/>
      <c r="AG1285" s="1262"/>
      <c r="AH1285" s="1263"/>
      <c r="AI1285" s="587">
        <f t="shared" si="221"/>
        <v>0</v>
      </c>
      <c r="AK1285" s="1260">
        <v>246</v>
      </c>
      <c r="AL1285" s="1261"/>
      <c r="AM1285" s="1262"/>
      <c r="AN1285" s="1263"/>
      <c r="AO1285" s="587">
        <f t="shared" si="222"/>
        <v>0</v>
      </c>
      <c r="AQ1285" s="1260">
        <v>246</v>
      </c>
      <c r="AR1285" s="1261"/>
      <c r="AS1285" s="1262"/>
      <c r="AT1285" s="1263"/>
      <c r="AU1285" s="587">
        <f t="shared" si="223"/>
        <v>0</v>
      </c>
      <c r="AW1285" s="1260">
        <v>246</v>
      </c>
      <c r="AX1285" s="1261"/>
      <c r="AY1285" s="1262"/>
      <c r="AZ1285" s="1263"/>
      <c r="BA1285" s="587">
        <f t="shared" si="224"/>
        <v>0</v>
      </c>
    </row>
    <row r="1286" spans="1:53" s="17" customFormat="1" ht="16.75" customHeight="1" outlineLevel="2">
      <c r="A1286" s="1260">
        <v>247</v>
      </c>
      <c r="B1286" s="1261"/>
      <c r="C1286" s="1262"/>
      <c r="D1286" s="1263"/>
      <c r="E1286" s="587">
        <f t="shared" si="216"/>
        <v>0</v>
      </c>
      <c r="G1286" s="1260">
        <v>247</v>
      </c>
      <c r="H1286" s="1261"/>
      <c r="I1286" s="1262"/>
      <c r="J1286" s="1263"/>
      <c r="K1286" s="587">
        <f t="shared" si="217"/>
        <v>0</v>
      </c>
      <c r="M1286" s="1260">
        <v>247</v>
      </c>
      <c r="N1286" s="1261"/>
      <c r="O1286" s="1262"/>
      <c r="P1286" s="1263"/>
      <c r="Q1286" s="587">
        <f t="shared" si="218"/>
        <v>0</v>
      </c>
      <c r="S1286" s="1260">
        <v>247</v>
      </c>
      <c r="T1286" s="1261"/>
      <c r="U1286" s="1262"/>
      <c r="V1286" s="1263"/>
      <c r="W1286" s="587">
        <f t="shared" si="219"/>
        <v>0</v>
      </c>
      <c r="Y1286" s="1260">
        <v>247</v>
      </c>
      <c r="Z1286" s="1261"/>
      <c r="AA1286" s="1262"/>
      <c r="AB1286" s="1263"/>
      <c r="AC1286" s="587">
        <f t="shared" si="220"/>
        <v>0</v>
      </c>
      <c r="AE1286" s="1260">
        <v>247</v>
      </c>
      <c r="AF1286" s="1261"/>
      <c r="AG1286" s="1262"/>
      <c r="AH1286" s="1263"/>
      <c r="AI1286" s="587">
        <f t="shared" si="221"/>
        <v>0</v>
      </c>
      <c r="AK1286" s="1260">
        <v>247</v>
      </c>
      <c r="AL1286" s="1261"/>
      <c r="AM1286" s="1262"/>
      <c r="AN1286" s="1263"/>
      <c r="AO1286" s="587">
        <f t="shared" si="222"/>
        <v>0</v>
      </c>
      <c r="AQ1286" s="1260">
        <v>247</v>
      </c>
      <c r="AR1286" s="1261"/>
      <c r="AS1286" s="1262"/>
      <c r="AT1286" s="1263"/>
      <c r="AU1286" s="587">
        <f t="shared" si="223"/>
        <v>0</v>
      </c>
      <c r="AW1286" s="1260">
        <v>247</v>
      </c>
      <c r="AX1286" s="1261"/>
      <c r="AY1286" s="1262"/>
      <c r="AZ1286" s="1263"/>
      <c r="BA1286" s="587">
        <f t="shared" si="224"/>
        <v>0</v>
      </c>
    </row>
    <row r="1287" spans="1:53" s="17" customFormat="1" ht="16.75" customHeight="1" outlineLevel="2">
      <c r="A1287" s="1260">
        <v>248</v>
      </c>
      <c r="B1287" s="1261"/>
      <c r="C1287" s="1262"/>
      <c r="D1287" s="1263"/>
      <c r="E1287" s="587">
        <f t="shared" si="216"/>
        <v>0</v>
      </c>
      <c r="G1287" s="1260">
        <v>248</v>
      </c>
      <c r="H1287" s="1261"/>
      <c r="I1287" s="1262"/>
      <c r="J1287" s="1263"/>
      <c r="K1287" s="587">
        <f t="shared" si="217"/>
        <v>0</v>
      </c>
      <c r="M1287" s="1260">
        <v>248</v>
      </c>
      <c r="N1287" s="1261"/>
      <c r="O1287" s="1262"/>
      <c r="P1287" s="1263"/>
      <c r="Q1287" s="587">
        <f t="shared" si="218"/>
        <v>0</v>
      </c>
      <c r="S1287" s="1260">
        <v>248</v>
      </c>
      <c r="T1287" s="1261"/>
      <c r="U1287" s="1262"/>
      <c r="V1287" s="1263"/>
      <c r="W1287" s="587">
        <f t="shared" si="219"/>
        <v>0</v>
      </c>
      <c r="Y1287" s="1260">
        <v>248</v>
      </c>
      <c r="Z1287" s="1261"/>
      <c r="AA1287" s="1262"/>
      <c r="AB1287" s="1263"/>
      <c r="AC1287" s="587">
        <f t="shared" si="220"/>
        <v>0</v>
      </c>
      <c r="AE1287" s="1260">
        <v>248</v>
      </c>
      <c r="AF1287" s="1261"/>
      <c r="AG1287" s="1262"/>
      <c r="AH1287" s="1263"/>
      <c r="AI1287" s="587">
        <f t="shared" si="221"/>
        <v>0</v>
      </c>
      <c r="AK1287" s="1260">
        <v>248</v>
      </c>
      <c r="AL1287" s="1261"/>
      <c r="AM1287" s="1262"/>
      <c r="AN1287" s="1263"/>
      <c r="AO1287" s="587">
        <f t="shared" si="222"/>
        <v>0</v>
      </c>
      <c r="AQ1287" s="1260">
        <v>248</v>
      </c>
      <c r="AR1287" s="1261"/>
      <c r="AS1287" s="1262"/>
      <c r="AT1287" s="1263"/>
      <c r="AU1287" s="587">
        <f t="shared" si="223"/>
        <v>0</v>
      </c>
      <c r="AW1287" s="1260">
        <v>248</v>
      </c>
      <c r="AX1287" s="1261"/>
      <c r="AY1287" s="1262"/>
      <c r="AZ1287" s="1263"/>
      <c r="BA1287" s="587">
        <f t="shared" si="224"/>
        <v>0</v>
      </c>
    </row>
    <row r="1288" spans="1:53" s="17" customFormat="1" ht="16.75" customHeight="1" outlineLevel="2">
      <c r="A1288" s="1260">
        <v>249</v>
      </c>
      <c r="B1288" s="1261"/>
      <c r="C1288" s="1262"/>
      <c r="D1288" s="1263"/>
      <c r="E1288" s="587">
        <f t="shared" si="216"/>
        <v>0</v>
      </c>
      <c r="G1288" s="1260">
        <v>249</v>
      </c>
      <c r="H1288" s="1261"/>
      <c r="I1288" s="1262"/>
      <c r="J1288" s="1263"/>
      <c r="K1288" s="587">
        <f t="shared" si="217"/>
        <v>0</v>
      </c>
      <c r="M1288" s="1260">
        <v>249</v>
      </c>
      <c r="N1288" s="1261"/>
      <c r="O1288" s="1262"/>
      <c r="P1288" s="1263"/>
      <c r="Q1288" s="587">
        <f t="shared" si="218"/>
        <v>0</v>
      </c>
      <c r="S1288" s="1260">
        <v>249</v>
      </c>
      <c r="T1288" s="1261"/>
      <c r="U1288" s="1262"/>
      <c r="V1288" s="1263"/>
      <c r="W1288" s="587">
        <f t="shared" si="219"/>
        <v>0</v>
      </c>
      <c r="Y1288" s="1260">
        <v>249</v>
      </c>
      <c r="Z1288" s="1261"/>
      <c r="AA1288" s="1262"/>
      <c r="AB1288" s="1263"/>
      <c r="AC1288" s="587">
        <f t="shared" si="220"/>
        <v>0</v>
      </c>
      <c r="AE1288" s="1260">
        <v>249</v>
      </c>
      <c r="AF1288" s="1261"/>
      <c r="AG1288" s="1262"/>
      <c r="AH1288" s="1263"/>
      <c r="AI1288" s="587">
        <f t="shared" si="221"/>
        <v>0</v>
      </c>
      <c r="AK1288" s="1260">
        <v>249</v>
      </c>
      <c r="AL1288" s="1261"/>
      <c r="AM1288" s="1262"/>
      <c r="AN1288" s="1263"/>
      <c r="AO1288" s="587">
        <f t="shared" si="222"/>
        <v>0</v>
      </c>
      <c r="AQ1288" s="1260">
        <v>249</v>
      </c>
      <c r="AR1288" s="1261"/>
      <c r="AS1288" s="1262"/>
      <c r="AT1288" s="1263"/>
      <c r="AU1288" s="587">
        <f t="shared" si="223"/>
        <v>0</v>
      </c>
      <c r="AW1288" s="1260">
        <v>249</v>
      </c>
      <c r="AX1288" s="1261"/>
      <c r="AY1288" s="1262"/>
      <c r="AZ1288" s="1263"/>
      <c r="BA1288" s="587">
        <f t="shared" si="224"/>
        <v>0</v>
      </c>
    </row>
    <row r="1289" spans="1:53" s="17" customFormat="1" ht="16.75" customHeight="1" outlineLevel="2">
      <c r="A1289" s="1260">
        <v>250</v>
      </c>
      <c r="B1289" s="1261"/>
      <c r="C1289" s="1262"/>
      <c r="D1289" s="1263"/>
      <c r="E1289" s="587">
        <f t="shared" si="216"/>
        <v>0</v>
      </c>
      <c r="G1289" s="1260">
        <v>250</v>
      </c>
      <c r="H1289" s="1261"/>
      <c r="I1289" s="1262"/>
      <c r="J1289" s="1263"/>
      <c r="K1289" s="587">
        <f t="shared" si="217"/>
        <v>0</v>
      </c>
      <c r="M1289" s="1260">
        <v>250</v>
      </c>
      <c r="N1289" s="1261"/>
      <c r="O1289" s="1262"/>
      <c r="P1289" s="1263"/>
      <c r="Q1289" s="587">
        <f t="shared" si="218"/>
        <v>0</v>
      </c>
      <c r="S1289" s="1260">
        <v>250</v>
      </c>
      <c r="T1289" s="1261"/>
      <c r="U1289" s="1262"/>
      <c r="V1289" s="1263"/>
      <c r="W1289" s="587">
        <f t="shared" si="219"/>
        <v>0</v>
      </c>
      <c r="Y1289" s="1260">
        <v>250</v>
      </c>
      <c r="Z1289" s="1261"/>
      <c r="AA1289" s="1262"/>
      <c r="AB1289" s="1263"/>
      <c r="AC1289" s="587">
        <f t="shared" si="220"/>
        <v>0</v>
      </c>
      <c r="AE1289" s="1260">
        <v>250</v>
      </c>
      <c r="AF1289" s="1261"/>
      <c r="AG1289" s="1262"/>
      <c r="AH1289" s="1263"/>
      <c r="AI1289" s="587">
        <f t="shared" si="221"/>
        <v>0</v>
      </c>
      <c r="AK1289" s="1260">
        <v>250</v>
      </c>
      <c r="AL1289" s="1261"/>
      <c r="AM1289" s="1262"/>
      <c r="AN1289" s="1263"/>
      <c r="AO1289" s="587">
        <f t="shared" si="222"/>
        <v>0</v>
      </c>
      <c r="AQ1289" s="1260">
        <v>250</v>
      </c>
      <c r="AR1289" s="1261"/>
      <c r="AS1289" s="1262"/>
      <c r="AT1289" s="1263"/>
      <c r="AU1289" s="587">
        <f t="shared" si="223"/>
        <v>0</v>
      </c>
      <c r="AW1289" s="1260">
        <v>250</v>
      </c>
      <c r="AX1289" s="1261"/>
      <c r="AY1289" s="1262"/>
      <c r="AZ1289" s="1263"/>
      <c r="BA1289" s="587">
        <f t="shared" si="224"/>
        <v>0</v>
      </c>
    </row>
    <row r="1290" spans="1:53" s="17" customFormat="1" ht="16.75" customHeight="1" outlineLevel="2">
      <c r="A1290" s="1260">
        <v>251</v>
      </c>
      <c r="B1290" s="1261"/>
      <c r="C1290" s="1262"/>
      <c r="D1290" s="1263"/>
      <c r="E1290" s="587">
        <f t="shared" si="216"/>
        <v>0</v>
      </c>
      <c r="G1290" s="1260">
        <v>251</v>
      </c>
      <c r="H1290" s="1261"/>
      <c r="I1290" s="1262"/>
      <c r="J1290" s="1263"/>
      <c r="K1290" s="587">
        <f t="shared" si="217"/>
        <v>0</v>
      </c>
      <c r="M1290" s="1260">
        <v>251</v>
      </c>
      <c r="N1290" s="1261"/>
      <c r="O1290" s="1262"/>
      <c r="P1290" s="1263"/>
      <c r="Q1290" s="587">
        <f t="shared" si="218"/>
        <v>0</v>
      </c>
      <c r="S1290" s="1260">
        <v>251</v>
      </c>
      <c r="T1290" s="1261"/>
      <c r="U1290" s="1262"/>
      <c r="V1290" s="1263"/>
      <c r="W1290" s="587">
        <f t="shared" si="219"/>
        <v>0</v>
      </c>
      <c r="Y1290" s="1260">
        <v>251</v>
      </c>
      <c r="Z1290" s="1261"/>
      <c r="AA1290" s="1262"/>
      <c r="AB1290" s="1263"/>
      <c r="AC1290" s="587">
        <f t="shared" si="220"/>
        <v>0</v>
      </c>
      <c r="AE1290" s="1260">
        <v>251</v>
      </c>
      <c r="AF1290" s="1261"/>
      <c r="AG1290" s="1262"/>
      <c r="AH1290" s="1263"/>
      <c r="AI1290" s="587">
        <f t="shared" si="221"/>
        <v>0</v>
      </c>
      <c r="AK1290" s="1260">
        <v>251</v>
      </c>
      <c r="AL1290" s="1261"/>
      <c r="AM1290" s="1262"/>
      <c r="AN1290" s="1263"/>
      <c r="AO1290" s="587">
        <f t="shared" si="222"/>
        <v>0</v>
      </c>
      <c r="AQ1290" s="1260">
        <v>251</v>
      </c>
      <c r="AR1290" s="1261"/>
      <c r="AS1290" s="1262"/>
      <c r="AT1290" s="1263"/>
      <c r="AU1290" s="587">
        <f t="shared" si="223"/>
        <v>0</v>
      </c>
      <c r="AW1290" s="1260">
        <v>251</v>
      </c>
      <c r="AX1290" s="1261"/>
      <c r="AY1290" s="1262"/>
      <c r="AZ1290" s="1263"/>
      <c r="BA1290" s="587">
        <f t="shared" si="224"/>
        <v>0</v>
      </c>
    </row>
    <row r="1291" spans="1:53" s="17" customFormat="1" ht="16.75" customHeight="1" outlineLevel="2">
      <c r="A1291" s="1260">
        <v>252</v>
      </c>
      <c r="B1291" s="1261"/>
      <c r="C1291" s="1262"/>
      <c r="D1291" s="1263"/>
      <c r="E1291" s="587">
        <f t="shared" si="216"/>
        <v>0</v>
      </c>
      <c r="G1291" s="1260">
        <v>252</v>
      </c>
      <c r="H1291" s="1261"/>
      <c r="I1291" s="1262"/>
      <c r="J1291" s="1263"/>
      <c r="K1291" s="587">
        <f t="shared" si="217"/>
        <v>0</v>
      </c>
      <c r="M1291" s="1260">
        <v>252</v>
      </c>
      <c r="N1291" s="1261"/>
      <c r="O1291" s="1262"/>
      <c r="P1291" s="1263"/>
      <c r="Q1291" s="587">
        <f t="shared" si="218"/>
        <v>0</v>
      </c>
      <c r="S1291" s="1260">
        <v>252</v>
      </c>
      <c r="T1291" s="1261"/>
      <c r="U1291" s="1262"/>
      <c r="V1291" s="1263"/>
      <c r="W1291" s="587">
        <f t="shared" si="219"/>
        <v>0</v>
      </c>
      <c r="Y1291" s="1260">
        <v>252</v>
      </c>
      <c r="Z1291" s="1261"/>
      <c r="AA1291" s="1262"/>
      <c r="AB1291" s="1263"/>
      <c r="AC1291" s="587">
        <f t="shared" si="220"/>
        <v>0</v>
      </c>
      <c r="AE1291" s="1260">
        <v>252</v>
      </c>
      <c r="AF1291" s="1261"/>
      <c r="AG1291" s="1262"/>
      <c r="AH1291" s="1263"/>
      <c r="AI1291" s="587">
        <f t="shared" si="221"/>
        <v>0</v>
      </c>
      <c r="AK1291" s="1260">
        <v>252</v>
      </c>
      <c r="AL1291" s="1261"/>
      <c r="AM1291" s="1262"/>
      <c r="AN1291" s="1263"/>
      <c r="AO1291" s="587">
        <f t="shared" si="222"/>
        <v>0</v>
      </c>
      <c r="AQ1291" s="1260">
        <v>252</v>
      </c>
      <c r="AR1291" s="1261"/>
      <c r="AS1291" s="1262"/>
      <c r="AT1291" s="1263"/>
      <c r="AU1291" s="587">
        <f t="shared" si="223"/>
        <v>0</v>
      </c>
      <c r="AW1291" s="1260">
        <v>252</v>
      </c>
      <c r="AX1291" s="1261"/>
      <c r="AY1291" s="1262"/>
      <c r="AZ1291" s="1263"/>
      <c r="BA1291" s="587">
        <f t="shared" si="224"/>
        <v>0</v>
      </c>
    </row>
    <row r="1292" spans="1:53" s="17" customFormat="1" ht="16.75" customHeight="1" outlineLevel="2">
      <c r="A1292" s="1260">
        <v>253</v>
      </c>
      <c r="B1292" s="1261"/>
      <c r="C1292" s="1262"/>
      <c r="D1292" s="1263"/>
      <c r="E1292" s="587">
        <f t="shared" si="216"/>
        <v>0</v>
      </c>
      <c r="G1292" s="1260">
        <v>253</v>
      </c>
      <c r="H1292" s="1261"/>
      <c r="I1292" s="1262"/>
      <c r="J1292" s="1263"/>
      <c r="K1292" s="587">
        <f t="shared" si="217"/>
        <v>0</v>
      </c>
      <c r="M1292" s="1260">
        <v>253</v>
      </c>
      <c r="N1292" s="1261"/>
      <c r="O1292" s="1262"/>
      <c r="P1292" s="1263"/>
      <c r="Q1292" s="587">
        <f t="shared" si="218"/>
        <v>0</v>
      </c>
      <c r="S1292" s="1260">
        <v>253</v>
      </c>
      <c r="T1292" s="1261"/>
      <c r="U1292" s="1262"/>
      <c r="V1292" s="1263"/>
      <c r="W1292" s="587">
        <f t="shared" si="219"/>
        <v>0</v>
      </c>
      <c r="Y1292" s="1260">
        <v>253</v>
      </c>
      <c r="Z1292" s="1261"/>
      <c r="AA1292" s="1262"/>
      <c r="AB1292" s="1263"/>
      <c r="AC1292" s="587">
        <f t="shared" si="220"/>
        <v>0</v>
      </c>
      <c r="AE1292" s="1260">
        <v>253</v>
      </c>
      <c r="AF1292" s="1261"/>
      <c r="AG1292" s="1262"/>
      <c r="AH1292" s="1263"/>
      <c r="AI1292" s="587">
        <f t="shared" si="221"/>
        <v>0</v>
      </c>
      <c r="AK1292" s="1260">
        <v>253</v>
      </c>
      <c r="AL1292" s="1261"/>
      <c r="AM1292" s="1262"/>
      <c r="AN1292" s="1263"/>
      <c r="AO1292" s="587">
        <f t="shared" si="222"/>
        <v>0</v>
      </c>
      <c r="AQ1292" s="1260">
        <v>253</v>
      </c>
      <c r="AR1292" s="1261"/>
      <c r="AS1292" s="1262"/>
      <c r="AT1292" s="1263"/>
      <c r="AU1292" s="587">
        <f t="shared" si="223"/>
        <v>0</v>
      </c>
      <c r="AW1292" s="1260">
        <v>253</v>
      </c>
      <c r="AX1292" s="1261"/>
      <c r="AY1292" s="1262"/>
      <c r="AZ1292" s="1263"/>
      <c r="BA1292" s="587">
        <f t="shared" si="224"/>
        <v>0</v>
      </c>
    </row>
    <row r="1293" spans="1:53" s="17" customFormat="1" ht="16.75" customHeight="1" outlineLevel="2">
      <c r="A1293" s="1260">
        <v>254</v>
      </c>
      <c r="B1293" s="1261"/>
      <c r="C1293" s="1262"/>
      <c r="D1293" s="1263"/>
      <c r="E1293" s="587">
        <f t="shared" si="216"/>
        <v>0</v>
      </c>
      <c r="G1293" s="1260">
        <v>254</v>
      </c>
      <c r="H1293" s="1261"/>
      <c r="I1293" s="1262"/>
      <c r="J1293" s="1263"/>
      <c r="K1293" s="587">
        <f t="shared" si="217"/>
        <v>0</v>
      </c>
      <c r="M1293" s="1260">
        <v>254</v>
      </c>
      <c r="N1293" s="1261"/>
      <c r="O1293" s="1262"/>
      <c r="P1293" s="1263"/>
      <c r="Q1293" s="587">
        <f t="shared" si="218"/>
        <v>0</v>
      </c>
      <c r="S1293" s="1260">
        <v>254</v>
      </c>
      <c r="T1293" s="1261"/>
      <c r="U1293" s="1262"/>
      <c r="V1293" s="1263"/>
      <c r="W1293" s="587">
        <f t="shared" si="219"/>
        <v>0</v>
      </c>
      <c r="Y1293" s="1260">
        <v>254</v>
      </c>
      <c r="Z1293" s="1261"/>
      <c r="AA1293" s="1262"/>
      <c r="AB1293" s="1263"/>
      <c r="AC1293" s="587">
        <f t="shared" si="220"/>
        <v>0</v>
      </c>
      <c r="AE1293" s="1260">
        <v>254</v>
      </c>
      <c r="AF1293" s="1261"/>
      <c r="AG1293" s="1262"/>
      <c r="AH1293" s="1263"/>
      <c r="AI1293" s="587">
        <f t="shared" si="221"/>
        <v>0</v>
      </c>
      <c r="AK1293" s="1260">
        <v>254</v>
      </c>
      <c r="AL1293" s="1261"/>
      <c r="AM1293" s="1262"/>
      <c r="AN1293" s="1263"/>
      <c r="AO1293" s="587">
        <f t="shared" si="222"/>
        <v>0</v>
      </c>
      <c r="AQ1293" s="1260">
        <v>254</v>
      </c>
      <c r="AR1293" s="1261"/>
      <c r="AS1293" s="1262"/>
      <c r="AT1293" s="1263"/>
      <c r="AU1293" s="587">
        <f t="shared" si="223"/>
        <v>0</v>
      </c>
      <c r="AW1293" s="1260">
        <v>254</v>
      </c>
      <c r="AX1293" s="1261"/>
      <c r="AY1293" s="1262"/>
      <c r="AZ1293" s="1263"/>
      <c r="BA1293" s="587">
        <f t="shared" si="224"/>
        <v>0</v>
      </c>
    </row>
    <row r="1294" spans="1:53" s="17" customFormat="1" ht="16.75" customHeight="1" outlineLevel="2">
      <c r="A1294" s="1260">
        <v>255</v>
      </c>
      <c r="B1294" s="1261"/>
      <c r="C1294" s="1262"/>
      <c r="D1294" s="1263"/>
      <c r="E1294" s="587">
        <f t="shared" si="216"/>
        <v>0</v>
      </c>
      <c r="G1294" s="1260">
        <v>255</v>
      </c>
      <c r="H1294" s="1261"/>
      <c r="I1294" s="1262"/>
      <c r="J1294" s="1263"/>
      <c r="K1294" s="587">
        <f t="shared" si="217"/>
        <v>0</v>
      </c>
      <c r="M1294" s="1260">
        <v>255</v>
      </c>
      <c r="N1294" s="1261"/>
      <c r="O1294" s="1262"/>
      <c r="P1294" s="1263"/>
      <c r="Q1294" s="587">
        <f t="shared" si="218"/>
        <v>0</v>
      </c>
      <c r="S1294" s="1260">
        <v>255</v>
      </c>
      <c r="T1294" s="1261"/>
      <c r="U1294" s="1262"/>
      <c r="V1294" s="1263"/>
      <c r="W1294" s="587">
        <f t="shared" si="219"/>
        <v>0</v>
      </c>
      <c r="Y1294" s="1260">
        <v>255</v>
      </c>
      <c r="Z1294" s="1261"/>
      <c r="AA1294" s="1262"/>
      <c r="AB1294" s="1263"/>
      <c r="AC1294" s="587">
        <f t="shared" si="220"/>
        <v>0</v>
      </c>
      <c r="AE1294" s="1260">
        <v>255</v>
      </c>
      <c r="AF1294" s="1261"/>
      <c r="AG1294" s="1262"/>
      <c r="AH1294" s="1263"/>
      <c r="AI1294" s="587">
        <f t="shared" si="221"/>
        <v>0</v>
      </c>
      <c r="AK1294" s="1260">
        <v>255</v>
      </c>
      <c r="AL1294" s="1261"/>
      <c r="AM1294" s="1262"/>
      <c r="AN1294" s="1263"/>
      <c r="AO1294" s="587">
        <f t="shared" si="222"/>
        <v>0</v>
      </c>
      <c r="AQ1294" s="1260">
        <v>255</v>
      </c>
      <c r="AR1294" s="1261"/>
      <c r="AS1294" s="1262"/>
      <c r="AT1294" s="1263"/>
      <c r="AU1294" s="587">
        <f t="shared" si="223"/>
        <v>0</v>
      </c>
      <c r="AW1294" s="1260">
        <v>255</v>
      </c>
      <c r="AX1294" s="1261"/>
      <c r="AY1294" s="1262"/>
      <c r="AZ1294" s="1263"/>
      <c r="BA1294" s="587">
        <f t="shared" si="224"/>
        <v>0</v>
      </c>
    </row>
    <row r="1295" spans="1:53" s="17" customFormat="1" ht="16.75" customHeight="1" outlineLevel="2">
      <c r="A1295" s="1260">
        <v>256</v>
      </c>
      <c r="B1295" s="1261"/>
      <c r="C1295" s="1262"/>
      <c r="D1295" s="1263"/>
      <c r="E1295" s="587">
        <f t="shared" si="216"/>
        <v>0</v>
      </c>
      <c r="G1295" s="1260">
        <v>256</v>
      </c>
      <c r="H1295" s="1261"/>
      <c r="I1295" s="1262"/>
      <c r="J1295" s="1263"/>
      <c r="K1295" s="587">
        <f t="shared" si="217"/>
        <v>0</v>
      </c>
      <c r="M1295" s="1260">
        <v>256</v>
      </c>
      <c r="N1295" s="1261"/>
      <c r="O1295" s="1262"/>
      <c r="P1295" s="1263"/>
      <c r="Q1295" s="587">
        <f t="shared" si="218"/>
        <v>0</v>
      </c>
      <c r="S1295" s="1260">
        <v>256</v>
      </c>
      <c r="T1295" s="1261"/>
      <c r="U1295" s="1262"/>
      <c r="V1295" s="1263"/>
      <c r="W1295" s="587">
        <f t="shared" si="219"/>
        <v>0</v>
      </c>
      <c r="Y1295" s="1260">
        <v>256</v>
      </c>
      <c r="Z1295" s="1261"/>
      <c r="AA1295" s="1262"/>
      <c r="AB1295" s="1263"/>
      <c r="AC1295" s="587">
        <f t="shared" si="220"/>
        <v>0</v>
      </c>
      <c r="AE1295" s="1260">
        <v>256</v>
      </c>
      <c r="AF1295" s="1261"/>
      <c r="AG1295" s="1262"/>
      <c r="AH1295" s="1263"/>
      <c r="AI1295" s="587">
        <f t="shared" si="221"/>
        <v>0</v>
      </c>
      <c r="AK1295" s="1260">
        <v>256</v>
      </c>
      <c r="AL1295" s="1261"/>
      <c r="AM1295" s="1262"/>
      <c r="AN1295" s="1263"/>
      <c r="AO1295" s="587">
        <f t="shared" si="222"/>
        <v>0</v>
      </c>
      <c r="AQ1295" s="1260">
        <v>256</v>
      </c>
      <c r="AR1295" s="1261"/>
      <c r="AS1295" s="1262"/>
      <c r="AT1295" s="1263"/>
      <c r="AU1295" s="587">
        <f t="shared" si="223"/>
        <v>0</v>
      </c>
      <c r="AW1295" s="1260">
        <v>256</v>
      </c>
      <c r="AX1295" s="1261"/>
      <c r="AY1295" s="1262"/>
      <c r="AZ1295" s="1263"/>
      <c r="BA1295" s="587">
        <f t="shared" si="224"/>
        <v>0</v>
      </c>
    </row>
    <row r="1296" spans="1:53" s="17" customFormat="1" ht="16.75" customHeight="1" outlineLevel="2">
      <c r="A1296" s="1260">
        <v>257</v>
      </c>
      <c r="B1296" s="1261"/>
      <c r="C1296" s="1262"/>
      <c r="D1296" s="1263"/>
      <c r="E1296" s="587">
        <f t="shared" si="216"/>
        <v>0</v>
      </c>
      <c r="G1296" s="1260">
        <v>257</v>
      </c>
      <c r="H1296" s="1261"/>
      <c r="I1296" s="1262"/>
      <c r="J1296" s="1263"/>
      <c r="K1296" s="587">
        <f t="shared" si="217"/>
        <v>0</v>
      </c>
      <c r="M1296" s="1260">
        <v>257</v>
      </c>
      <c r="N1296" s="1261"/>
      <c r="O1296" s="1262"/>
      <c r="P1296" s="1263"/>
      <c r="Q1296" s="587">
        <f t="shared" si="218"/>
        <v>0</v>
      </c>
      <c r="S1296" s="1260">
        <v>257</v>
      </c>
      <c r="T1296" s="1261"/>
      <c r="U1296" s="1262"/>
      <c r="V1296" s="1263"/>
      <c r="W1296" s="587">
        <f t="shared" si="219"/>
        <v>0</v>
      </c>
      <c r="Y1296" s="1260">
        <v>257</v>
      </c>
      <c r="Z1296" s="1261"/>
      <c r="AA1296" s="1262"/>
      <c r="AB1296" s="1263"/>
      <c r="AC1296" s="587">
        <f t="shared" si="220"/>
        <v>0</v>
      </c>
      <c r="AE1296" s="1260">
        <v>257</v>
      </c>
      <c r="AF1296" s="1261"/>
      <c r="AG1296" s="1262"/>
      <c r="AH1296" s="1263"/>
      <c r="AI1296" s="587">
        <f t="shared" si="221"/>
        <v>0</v>
      </c>
      <c r="AK1296" s="1260">
        <v>257</v>
      </c>
      <c r="AL1296" s="1261"/>
      <c r="AM1296" s="1262"/>
      <c r="AN1296" s="1263"/>
      <c r="AO1296" s="587">
        <f t="shared" si="222"/>
        <v>0</v>
      </c>
      <c r="AQ1296" s="1260">
        <v>257</v>
      </c>
      <c r="AR1296" s="1261"/>
      <c r="AS1296" s="1262"/>
      <c r="AT1296" s="1263"/>
      <c r="AU1296" s="587">
        <f t="shared" si="223"/>
        <v>0</v>
      </c>
      <c r="AW1296" s="1260">
        <v>257</v>
      </c>
      <c r="AX1296" s="1261"/>
      <c r="AY1296" s="1262"/>
      <c r="AZ1296" s="1263"/>
      <c r="BA1296" s="587">
        <f t="shared" si="224"/>
        <v>0</v>
      </c>
    </row>
    <row r="1297" spans="1:53" s="17" customFormat="1" ht="16.75" customHeight="1" outlineLevel="2">
      <c r="A1297" s="1260">
        <v>258</v>
      </c>
      <c r="B1297" s="1261"/>
      <c r="C1297" s="1262"/>
      <c r="D1297" s="1263"/>
      <c r="E1297" s="587">
        <f t="shared" si="216"/>
        <v>0</v>
      </c>
      <c r="G1297" s="1260">
        <v>258</v>
      </c>
      <c r="H1297" s="1261"/>
      <c r="I1297" s="1262"/>
      <c r="J1297" s="1263"/>
      <c r="K1297" s="587">
        <f t="shared" si="217"/>
        <v>0</v>
      </c>
      <c r="M1297" s="1260">
        <v>258</v>
      </c>
      <c r="N1297" s="1261"/>
      <c r="O1297" s="1262"/>
      <c r="P1297" s="1263"/>
      <c r="Q1297" s="587">
        <f t="shared" si="218"/>
        <v>0</v>
      </c>
      <c r="S1297" s="1260">
        <v>258</v>
      </c>
      <c r="T1297" s="1261"/>
      <c r="U1297" s="1262"/>
      <c r="V1297" s="1263"/>
      <c r="W1297" s="587">
        <f t="shared" si="219"/>
        <v>0</v>
      </c>
      <c r="Y1297" s="1260">
        <v>258</v>
      </c>
      <c r="Z1297" s="1261"/>
      <c r="AA1297" s="1262"/>
      <c r="AB1297" s="1263"/>
      <c r="AC1297" s="587">
        <f t="shared" si="220"/>
        <v>0</v>
      </c>
      <c r="AE1297" s="1260">
        <v>258</v>
      </c>
      <c r="AF1297" s="1261"/>
      <c r="AG1297" s="1262"/>
      <c r="AH1297" s="1263"/>
      <c r="AI1297" s="587">
        <f t="shared" si="221"/>
        <v>0</v>
      </c>
      <c r="AK1297" s="1260">
        <v>258</v>
      </c>
      <c r="AL1297" s="1261"/>
      <c r="AM1297" s="1262"/>
      <c r="AN1297" s="1263"/>
      <c r="AO1297" s="587">
        <f t="shared" si="222"/>
        <v>0</v>
      </c>
      <c r="AQ1297" s="1260">
        <v>258</v>
      </c>
      <c r="AR1297" s="1261"/>
      <c r="AS1297" s="1262"/>
      <c r="AT1297" s="1263"/>
      <c r="AU1297" s="587">
        <f t="shared" si="223"/>
        <v>0</v>
      </c>
      <c r="AW1297" s="1260">
        <v>258</v>
      </c>
      <c r="AX1297" s="1261"/>
      <c r="AY1297" s="1262"/>
      <c r="AZ1297" s="1263"/>
      <c r="BA1297" s="587">
        <f t="shared" si="224"/>
        <v>0</v>
      </c>
    </row>
    <row r="1298" spans="1:53" s="17" customFormat="1" ht="16.75" customHeight="1" outlineLevel="2">
      <c r="A1298" s="1260">
        <v>259</v>
      </c>
      <c r="B1298" s="1261"/>
      <c r="C1298" s="1262"/>
      <c r="D1298" s="1263"/>
      <c r="E1298" s="587">
        <f t="shared" si="216"/>
        <v>0</v>
      </c>
      <c r="G1298" s="1260">
        <v>259</v>
      </c>
      <c r="H1298" s="1261"/>
      <c r="I1298" s="1262"/>
      <c r="J1298" s="1263"/>
      <c r="K1298" s="587">
        <f t="shared" si="217"/>
        <v>0</v>
      </c>
      <c r="M1298" s="1260">
        <v>259</v>
      </c>
      <c r="N1298" s="1261"/>
      <c r="O1298" s="1262"/>
      <c r="P1298" s="1263"/>
      <c r="Q1298" s="587">
        <f t="shared" si="218"/>
        <v>0</v>
      </c>
      <c r="S1298" s="1260">
        <v>259</v>
      </c>
      <c r="T1298" s="1261"/>
      <c r="U1298" s="1262"/>
      <c r="V1298" s="1263"/>
      <c r="W1298" s="587">
        <f t="shared" si="219"/>
        <v>0</v>
      </c>
      <c r="Y1298" s="1260">
        <v>259</v>
      </c>
      <c r="Z1298" s="1261"/>
      <c r="AA1298" s="1262"/>
      <c r="AB1298" s="1263"/>
      <c r="AC1298" s="587">
        <f t="shared" si="220"/>
        <v>0</v>
      </c>
      <c r="AE1298" s="1260">
        <v>259</v>
      </c>
      <c r="AF1298" s="1261"/>
      <c r="AG1298" s="1262"/>
      <c r="AH1298" s="1263"/>
      <c r="AI1298" s="587">
        <f t="shared" si="221"/>
        <v>0</v>
      </c>
      <c r="AK1298" s="1260">
        <v>259</v>
      </c>
      <c r="AL1298" s="1261"/>
      <c r="AM1298" s="1262"/>
      <c r="AN1298" s="1263"/>
      <c r="AO1298" s="587">
        <f t="shared" si="222"/>
        <v>0</v>
      </c>
      <c r="AQ1298" s="1260">
        <v>259</v>
      </c>
      <c r="AR1298" s="1261"/>
      <c r="AS1298" s="1262"/>
      <c r="AT1298" s="1263"/>
      <c r="AU1298" s="587">
        <f t="shared" si="223"/>
        <v>0</v>
      </c>
      <c r="AW1298" s="1260">
        <v>259</v>
      </c>
      <c r="AX1298" s="1261"/>
      <c r="AY1298" s="1262"/>
      <c r="AZ1298" s="1263"/>
      <c r="BA1298" s="587">
        <f t="shared" si="224"/>
        <v>0</v>
      </c>
    </row>
    <row r="1299" spans="1:53" s="17" customFormat="1" ht="16.75" customHeight="1" outlineLevel="2">
      <c r="A1299" s="1260">
        <v>260</v>
      </c>
      <c r="B1299" s="1261"/>
      <c r="C1299" s="1262"/>
      <c r="D1299" s="1263"/>
      <c r="E1299" s="587">
        <f t="shared" si="216"/>
        <v>0</v>
      </c>
      <c r="G1299" s="1260">
        <v>260</v>
      </c>
      <c r="H1299" s="1261"/>
      <c r="I1299" s="1262"/>
      <c r="J1299" s="1263"/>
      <c r="K1299" s="587">
        <f t="shared" si="217"/>
        <v>0</v>
      </c>
      <c r="M1299" s="1260">
        <v>260</v>
      </c>
      <c r="N1299" s="1261"/>
      <c r="O1299" s="1262"/>
      <c r="P1299" s="1263"/>
      <c r="Q1299" s="587">
        <f t="shared" si="218"/>
        <v>0</v>
      </c>
      <c r="S1299" s="1260">
        <v>260</v>
      </c>
      <c r="T1299" s="1261"/>
      <c r="U1299" s="1262"/>
      <c r="V1299" s="1263"/>
      <c r="W1299" s="587">
        <f t="shared" si="219"/>
        <v>0</v>
      </c>
      <c r="Y1299" s="1260">
        <v>260</v>
      </c>
      <c r="Z1299" s="1261"/>
      <c r="AA1299" s="1262"/>
      <c r="AB1299" s="1263"/>
      <c r="AC1299" s="587">
        <f t="shared" si="220"/>
        <v>0</v>
      </c>
      <c r="AE1299" s="1260">
        <v>260</v>
      </c>
      <c r="AF1299" s="1261"/>
      <c r="AG1299" s="1262"/>
      <c r="AH1299" s="1263"/>
      <c r="AI1299" s="587">
        <f t="shared" si="221"/>
        <v>0</v>
      </c>
      <c r="AK1299" s="1260">
        <v>260</v>
      </c>
      <c r="AL1299" s="1261"/>
      <c r="AM1299" s="1262"/>
      <c r="AN1299" s="1263"/>
      <c r="AO1299" s="587">
        <f t="shared" si="222"/>
        <v>0</v>
      </c>
      <c r="AQ1299" s="1260">
        <v>260</v>
      </c>
      <c r="AR1299" s="1261"/>
      <c r="AS1299" s="1262"/>
      <c r="AT1299" s="1263"/>
      <c r="AU1299" s="587">
        <f t="shared" si="223"/>
        <v>0</v>
      </c>
      <c r="AW1299" s="1260">
        <v>260</v>
      </c>
      <c r="AX1299" s="1261"/>
      <c r="AY1299" s="1262"/>
      <c r="AZ1299" s="1263"/>
      <c r="BA1299" s="587">
        <f t="shared" si="224"/>
        <v>0</v>
      </c>
    </row>
    <row r="1300" spans="1:53" s="17" customFormat="1" ht="16.75" customHeight="1" outlineLevel="2">
      <c r="A1300" s="1260">
        <v>261</v>
      </c>
      <c r="B1300" s="1261"/>
      <c r="C1300" s="1262"/>
      <c r="D1300" s="1263"/>
      <c r="E1300" s="587">
        <f t="shared" si="216"/>
        <v>0</v>
      </c>
      <c r="G1300" s="1260">
        <v>261</v>
      </c>
      <c r="H1300" s="1261"/>
      <c r="I1300" s="1262"/>
      <c r="J1300" s="1263"/>
      <c r="K1300" s="587">
        <f t="shared" si="217"/>
        <v>0</v>
      </c>
      <c r="M1300" s="1260">
        <v>261</v>
      </c>
      <c r="N1300" s="1261"/>
      <c r="O1300" s="1262"/>
      <c r="P1300" s="1263"/>
      <c r="Q1300" s="587">
        <f t="shared" si="218"/>
        <v>0</v>
      </c>
      <c r="S1300" s="1260">
        <v>261</v>
      </c>
      <c r="T1300" s="1261"/>
      <c r="U1300" s="1262"/>
      <c r="V1300" s="1263"/>
      <c r="W1300" s="587">
        <f t="shared" si="219"/>
        <v>0</v>
      </c>
      <c r="Y1300" s="1260">
        <v>261</v>
      </c>
      <c r="Z1300" s="1261"/>
      <c r="AA1300" s="1262"/>
      <c r="AB1300" s="1263"/>
      <c r="AC1300" s="587">
        <f t="shared" si="220"/>
        <v>0</v>
      </c>
      <c r="AE1300" s="1260">
        <v>261</v>
      </c>
      <c r="AF1300" s="1261"/>
      <c r="AG1300" s="1262"/>
      <c r="AH1300" s="1263"/>
      <c r="AI1300" s="587">
        <f t="shared" si="221"/>
        <v>0</v>
      </c>
      <c r="AK1300" s="1260">
        <v>261</v>
      </c>
      <c r="AL1300" s="1261"/>
      <c r="AM1300" s="1262"/>
      <c r="AN1300" s="1263"/>
      <c r="AO1300" s="587">
        <f t="shared" si="222"/>
        <v>0</v>
      </c>
      <c r="AQ1300" s="1260">
        <v>261</v>
      </c>
      <c r="AR1300" s="1261"/>
      <c r="AS1300" s="1262"/>
      <c r="AT1300" s="1263"/>
      <c r="AU1300" s="587">
        <f t="shared" si="223"/>
        <v>0</v>
      </c>
      <c r="AW1300" s="1260">
        <v>261</v>
      </c>
      <c r="AX1300" s="1261"/>
      <c r="AY1300" s="1262"/>
      <c r="AZ1300" s="1263"/>
      <c r="BA1300" s="587">
        <f t="shared" si="224"/>
        <v>0</v>
      </c>
    </row>
    <row r="1301" spans="1:53" s="17" customFormat="1" ht="16.75" customHeight="1" outlineLevel="2">
      <c r="A1301" s="1260">
        <v>262</v>
      </c>
      <c r="B1301" s="1261"/>
      <c r="C1301" s="1262"/>
      <c r="D1301" s="1263"/>
      <c r="E1301" s="587">
        <f t="shared" si="216"/>
        <v>0</v>
      </c>
      <c r="G1301" s="1260">
        <v>262</v>
      </c>
      <c r="H1301" s="1261"/>
      <c r="I1301" s="1262"/>
      <c r="J1301" s="1263"/>
      <c r="K1301" s="587">
        <f t="shared" si="217"/>
        <v>0</v>
      </c>
      <c r="M1301" s="1260">
        <v>262</v>
      </c>
      <c r="N1301" s="1261"/>
      <c r="O1301" s="1262"/>
      <c r="P1301" s="1263"/>
      <c r="Q1301" s="587">
        <f t="shared" si="218"/>
        <v>0</v>
      </c>
      <c r="S1301" s="1260">
        <v>262</v>
      </c>
      <c r="T1301" s="1261"/>
      <c r="U1301" s="1262"/>
      <c r="V1301" s="1263"/>
      <c r="W1301" s="587">
        <f t="shared" si="219"/>
        <v>0</v>
      </c>
      <c r="Y1301" s="1260">
        <v>262</v>
      </c>
      <c r="Z1301" s="1261"/>
      <c r="AA1301" s="1262"/>
      <c r="AB1301" s="1263"/>
      <c r="AC1301" s="587">
        <f t="shared" si="220"/>
        <v>0</v>
      </c>
      <c r="AE1301" s="1260">
        <v>262</v>
      </c>
      <c r="AF1301" s="1261"/>
      <c r="AG1301" s="1262"/>
      <c r="AH1301" s="1263"/>
      <c r="AI1301" s="587">
        <f t="shared" si="221"/>
        <v>0</v>
      </c>
      <c r="AK1301" s="1260">
        <v>262</v>
      </c>
      <c r="AL1301" s="1261"/>
      <c r="AM1301" s="1262"/>
      <c r="AN1301" s="1263"/>
      <c r="AO1301" s="587">
        <f t="shared" si="222"/>
        <v>0</v>
      </c>
      <c r="AQ1301" s="1260">
        <v>262</v>
      </c>
      <c r="AR1301" s="1261"/>
      <c r="AS1301" s="1262"/>
      <c r="AT1301" s="1263"/>
      <c r="AU1301" s="587">
        <f t="shared" si="223"/>
        <v>0</v>
      </c>
      <c r="AW1301" s="1260">
        <v>262</v>
      </c>
      <c r="AX1301" s="1261"/>
      <c r="AY1301" s="1262"/>
      <c r="AZ1301" s="1263"/>
      <c r="BA1301" s="587">
        <f t="shared" si="224"/>
        <v>0</v>
      </c>
    </row>
    <row r="1302" spans="1:53" s="17" customFormat="1" ht="16.75" customHeight="1" outlineLevel="2">
      <c r="A1302" s="1260">
        <v>263</v>
      </c>
      <c r="B1302" s="1261"/>
      <c r="C1302" s="1262"/>
      <c r="D1302" s="1263"/>
      <c r="E1302" s="587">
        <f t="shared" si="216"/>
        <v>0</v>
      </c>
      <c r="G1302" s="1260">
        <v>263</v>
      </c>
      <c r="H1302" s="1261"/>
      <c r="I1302" s="1262"/>
      <c r="J1302" s="1263"/>
      <c r="K1302" s="587">
        <f t="shared" si="217"/>
        <v>0</v>
      </c>
      <c r="M1302" s="1260">
        <v>263</v>
      </c>
      <c r="N1302" s="1261"/>
      <c r="O1302" s="1262"/>
      <c r="P1302" s="1263"/>
      <c r="Q1302" s="587">
        <f t="shared" si="218"/>
        <v>0</v>
      </c>
      <c r="S1302" s="1260">
        <v>263</v>
      </c>
      <c r="T1302" s="1261"/>
      <c r="U1302" s="1262"/>
      <c r="V1302" s="1263"/>
      <c r="W1302" s="587">
        <f t="shared" si="219"/>
        <v>0</v>
      </c>
      <c r="Y1302" s="1260">
        <v>263</v>
      </c>
      <c r="Z1302" s="1261"/>
      <c r="AA1302" s="1262"/>
      <c r="AB1302" s="1263"/>
      <c r="AC1302" s="587">
        <f t="shared" si="220"/>
        <v>0</v>
      </c>
      <c r="AE1302" s="1260">
        <v>263</v>
      </c>
      <c r="AF1302" s="1261"/>
      <c r="AG1302" s="1262"/>
      <c r="AH1302" s="1263"/>
      <c r="AI1302" s="587">
        <f t="shared" si="221"/>
        <v>0</v>
      </c>
      <c r="AK1302" s="1260">
        <v>263</v>
      </c>
      <c r="AL1302" s="1261"/>
      <c r="AM1302" s="1262"/>
      <c r="AN1302" s="1263"/>
      <c r="AO1302" s="587">
        <f t="shared" si="222"/>
        <v>0</v>
      </c>
      <c r="AQ1302" s="1260">
        <v>263</v>
      </c>
      <c r="AR1302" s="1261"/>
      <c r="AS1302" s="1262"/>
      <c r="AT1302" s="1263"/>
      <c r="AU1302" s="587">
        <f t="shared" si="223"/>
        <v>0</v>
      </c>
      <c r="AW1302" s="1260">
        <v>263</v>
      </c>
      <c r="AX1302" s="1261"/>
      <c r="AY1302" s="1262"/>
      <c r="AZ1302" s="1263"/>
      <c r="BA1302" s="587">
        <f t="shared" si="224"/>
        <v>0</v>
      </c>
    </row>
    <row r="1303" spans="1:53" s="17" customFormat="1" ht="16.75" customHeight="1" outlineLevel="2">
      <c r="A1303" s="1260">
        <v>264</v>
      </c>
      <c r="B1303" s="1261"/>
      <c r="C1303" s="1262"/>
      <c r="D1303" s="1263"/>
      <c r="E1303" s="587">
        <f t="shared" si="216"/>
        <v>0</v>
      </c>
      <c r="G1303" s="1260">
        <v>264</v>
      </c>
      <c r="H1303" s="1261"/>
      <c r="I1303" s="1262"/>
      <c r="J1303" s="1263"/>
      <c r="K1303" s="587">
        <f t="shared" si="217"/>
        <v>0</v>
      </c>
      <c r="M1303" s="1260">
        <v>264</v>
      </c>
      <c r="N1303" s="1261"/>
      <c r="O1303" s="1262"/>
      <c r="P1303" s="1263"/>
      <c r="Q1303" s="587">
        <f t="shared" si="218"/>
        <v>0</v>
      </c>
      <c r="S1303" s="1260">
        <v>264</v>
      </c>
      <c r="T1303" s="1261"/>
      <c r="U1303" s="1262"/>
      <c r="V1303" s="1263"/>
      <c r="W1303" s="587">
        <f t="shared" si="219"/>
        <v>0</v>
      </c>
      <c r="Y1303" s="1260">
        <v>264</v>
      </c>
      <c r="Z1303" s="1261"/>
      <c r="AA1303" s="1262"/>
      <c r="AB1303" s="1263"/>
      <c r="AC1303" s="587">
        <f t="shared" si="220"/>
        <v>0</v>
      </c>
      <c r="AE1303" s="1260">
        <v>264</v>
      </c>
      <c r="AF1303" s="1261"/>
      <c r="AG1303" s="1262"/>
      <c r="AH1303" s="1263"/>
      <c r="AI1303" s="587">
        <f t="shared" si="221"/>
        <v>0</v>
      </c>
      <c r="AK1303" s="1260">
        <v>264</v>
      </c>
      <c r="AL1303" s="1261"/>
      <c r="AM1303" s="1262"/>
      <c r="AN1303" s="1263"/>
      <c r="AO1303" s="587">
        <f t="shared" si="222"/>
        <v>0</v>
      </c>
      <c r="AQ1303" s="1260">
        <v>264</v>
      </c>
      <c r="AR1303" s="1261"/>
      <c r="AS1303" s="1262"/>
      <c r="AT1303" s="1263"/>
      <c r="AU1303" s="587">
        <f t="shared" si="223"/>
        <v>0</v>
      </c>
      <c r="AW1303" s="1260">
        <v>264</v>
      </c>
      <c r="AX1303" s="1261"/>
      <c r="AY1303" s="1262"/>
      <c r="AZ1303" s="1263"/>
      <c r="BA1303" s="587">
        <f t="shared" si="224"/>
        <v>0</v>
      </c>
    </row>
    <row r="1304" spans="1:53" s="17" customFormat="1" ht="16.75" customHeight="1" outlineLevel="2">
      <c r="A1304" s="1260">
        <v>265</v>
      </c>
      <c r="B1304" s="1261"/>
      <c r="C1304" s="1262"/>
      <c r="D1304" s="1263"/>
      <c r="E1304" s="587">
        <f t="shared" si="216"/>
        <v>0</v>
      </c>
      <c r="G1304" s="1260">
        <v>265</v>
      </c>
      <c r="H1304" s="1261"/>
      <c r="I1304" s="1262"/>
      <c r="J1304" s="1263"/>
      <c r="K1304" s="587">
        <f t="shared" si="217"/>
        <v>0</v>
      </c>
      <c r="M1304" s="1260">
        <v>265</v>
      </c>
      <c r="N1304" s="1261"/>
      <c r="O1304" s="1262"/>
      <c r="P1304" s="1263"/>
      <c r="Q1304" s="587">
        <f t="shared" si="218"/>
        <v>0</v>
      </c>
      <c r="S1304" s="1260">
        <v>265</v>
      </c>
      <c r="T1304" s="1261"/>
      <c r="U1304" s="1262"/>
      <c r="V1304" s="1263"/>
      <c r="W1304" s="587">
        <f t="shared" si="219"/>
        <v>0</v>
      </c>
      <c r="Y1304" s="1260">
        <v>265</v>
      </c>
      <c r="Z1304" s="1261"/>
      <c r="AA1304" s="1262"/>
      <c r="AB1304" s="1263"/>
      <c r="AC1304" s="587">
        <f t="shared" si="220"/>
        <v>0</v>
      </c>
      <c r="AE1304" s="1260">
        <v>265</v>
      </c>
      <c r="AF1304" s="1261"/>
      <c r="AG1304" s="1262"/>
      <c r="AH1304" s="1263"/>
      <c r="AI1304" s="587">
        <f t="shared" si="221"/>
        <v>0</v>
      </c>
      <c r="AK1304" s="1260">
        <v>265</v>
      </c>
      <c r="AL1304" s="1261"/>
      <c r="AM1304" s="1262"/>
      <c r="AN1304" s="1263"/>
      <c r="AO1304" s="587">
        <f t="shared" si="222"/>
        <v>0</v>
      </c>
      <c r="AQ1304" s="1260">
        <v>265</v>
      </c>
      <c r="AR1304" s="1261"/>
      <c r="AS1304" s="1262"/>
      <c r="AT1304" s="1263"/>
      <c r="AU1304" s="587">
        <f t="shared" si="223"/>
        <v>0</v>
      </c>
      <c r="AW1304" s="1260">
        <v>265</v>
      </c>
      <c r="AX1304" s="1261"/>
      <c r="AY1304" s="1262"/>
      <c r="AZ1304" s="1263"/>
      <c r="BA1304" s="587">
        <f t="shared" si="224"/>
        <v>0</v>
      </c>
    </row>
    <row r="1305" spans="1:53" s="17" customFormat="1" ht="16.75" customHeight="1" outlineLevel="2">
      <c r="A1305" s="1260">
        <v>266</v>
      </c>
      <c r="B1305" s="1261"/>
      <c r="C1305" s="1262"/>
      <c r="D1305" s="1263"/>
      <c r="E1305" s="587">
        <f t="shared" si="216"/>
        <v>0</v>
      </c>
      <c r="G1305" s="1260">
        <v>266</v>
      </c>
      <c r="H1305" s="1261"/>
      <c r="I1305" s="1262"/>
      <c r="J1305" s="1263"/>
      <c r="K1305" s="587">
        <f t="shared" si="217"/>
        <v>0</v>
      </c>
      <c r="M1305" s="1260">
        <v>266</v>
      </c>
      <c r="N1305" s="1261"/>
      <c r="O1305" s="1262"/>
      <c r="P1305" s="1263"/>
      <c r="Q1305" s="587">
        <f t="shared" si="218"/>
        <v>0</v>
      </c>
      <c r="S1305" s="1260">
        <v>266</v>
      </c>
      <c r="T1305" s="1261"/>
      <c r="U1305" s="1262"/>
      <c r="V1305" s="1263"/>
      <c r="W1305" s="587">
        <f t="shared" si="219"/>
        <v>0</v>
      </c>
      <c r="Y1305" s="1260">
        <v>266</v>
      </c>
      <c r="Z1305" s="1261"/>
      <c r="AA1305" s="1262"/>
      <c r="AB1305" s="1263"/>
      <c r="AC1305" s="587">
        <f t="shared" si="220"/>
        <v>0</v>
      </c>
      <c r="AE1305" s="1260">
        <v>266</v>
      </c>
      <c r="AF1305" s="1261"/>
      <c r="AG1305" s="1262"/>
      <c r="AH1305" s="1263"/>
      <c r="AI1305" s="587">
        <f t="shared" si="221"/>
        <v>0</v>
      </c>
      <c r="AK1305" s="1260">
        <v>266</v>
      </c>
      <c r="AL1305" s="1261"/>
      <c r="AM1305" s="1262"/>
      <c r="AN1305" s="1263"/>
      <c r="AO1305" s="587">
        <f t="shared" si="222"/>
        <v>0</v>
      </c>
      <c r="AQ1305" s="1260">
        <v>266</v>
      </c>
      <c r="AR1305" s="1261"/>
      <c r="AS1305" s="1262"/>
      <c r="AT1305" s="1263"/>
      <c r="AU1305" s="587">
        <f t="shared" si="223"/>
        <v>0</v>
      </c>
      <c r="AW1305" s="1260">
        <v>266</v>
      </c>
      <c r="AX1305" s="1261"/>
      <c r="AY1305" s="1262"/>
      <c r="AZ1305" s="1263"/>
      <c r="BA1305" s="587">
        <f t="shared" si="224"/>
        <v>0</v>
      </c>
    </row>
    <row r="1306" spans="1:53" s="17" customFormat="1" ht="16.75" customHeight="1" outlineLevel="2">
      <c r="A1306" s="1260">
        <v>267</v>
      </c>
      <c r="B1306" s="1261"/>
      <c r="C1306" s="1262"/>
      <c r="D1306" s="1263"/>
      <c r="E1306" s="587">
        <f t="shared" si="216"/>
        <v>0</v>
      </c>
      <c r="G1306" s="1260">
        <v>267</v>
      </c>
      <c r="H1306" s="1261"/>
      <c r="I1306" s="1262"/>
      <c r="J1306" s="1263"/>
      <c r="K1306" s="587">
        <f t="shared" si="217"/>
        <v>0</v>
      </c>
      <c r="M1306" s="1260">
        <v>267</v>
      </c>
      <c r="N1306" s="1261"/>
      <c r="O1306" s="1262"/>
      <c r="P1306" s="1263"/>
      <c r="Q1306" s="587">
        <f t="shared" si="218"/>
        <v>0</v>
      </c>
      <c r="S1306" s="1260">
        <v>267</v>
      </c>
      <c r="T1306" s="1261"/>
      <c r="U1306" s="1262"/>
      <c r="V1306" s="1263"/>
      <c r="W1306" s="587">
        <f t="shared" si="219"/>
        <v>0</v>
      </c>
      <c r="Y1306" s="1260">
        <v>267</v>
      </c>
      <c r="Z1306" s="1261"/>
      <c r="AA1306" s="1262"/>
      <c r="AB1306" s="1263"/>
      <c r="AC1306" s="587">
        <f t="shared" si="220"/>
        <v>0</v>
      </c>
      <c r="AE1306" s="1260">
        <v>267</v>
      </c>
      <c r="AF1306" s="1261"/>
      <c r="AG1306" s="1262"/>
      <c r="AH1306" s="1263"/>
      <c r="AI1306" s="587">
        <f t="shared" si="221"/>
        <v>0</v>
      </c>
      <c r="AK1306" s="1260">
        <v>267</v>
      </c>
      <c r="AL1306" s="1261"/>
      <c r="AM1306" s="1262"/>
      <c r="AN1306" s="1263"/>
      <c r="AO1306" s="587">
        <f t="shared" si="222"/>
        <v>0</v>
      </c>
      <c r="AQ1306" s="1260">
        <v>267</v>
      </c>
      <c r="AR1306" s="1261"/>
      <c r="AS1306" s="1262"/>
      <c r="AT1306" s="1263"/>
      <c r="AU1306" s="587">
        <f t="shared" si="223"/>
        <v>0</v>
      </c>
      <c r="AW1306" s="1260">
        <v>267</v>
      </c>
      <c r="AX1306" s="1261"/>
      <c r="AY1306" s="1262"/>
      <c r="AZ1306" s="1263"/>
      <c r="BA1306" s="587">
        <f t="shared" si="224"/>
        <v>0</v>
      </c>
    </row>
    <row r="1307" spans="1:53" s="17" customFormat="1" ht="16.75" customHeight="1" outlineLevel="2">
      <c r="A1307" s="1260">
        <v>268</v>
      </c>
      <c r="B1307" s="1261"/>
      <c r="C1307" s="1262"/>
      <c r="D1307" s="1263"/>
      <c r="E1307" s="587">
        <f t="shared" si="216"/>
        <v>0</v>
      </c>
      <c r="G1307" s="1260">
        <v>268</v>
      </c>
      <c r="H1307" s="1261"/>
      <c r="I1307" s="1262"/>
      <c r="J1307" s="1263"/>
      <c r="K1307" s="587">
        <f t="shared" si="217"/>
        <v>0</v>
      </c>
      <c r="M1307" s="1260">
        <v>268</v>
      </c>
      <c r="N1307" s="1261"/>
      <c r="O1307" s="1262"/>
      <c r="P1307" s="1263"/>
      <c r="Q1307" s="587">
        <f t="shared" si="218"/>
        <v>0</v>
      </c>
      <c r="S1307" s="1260">
        <v>268</v>
      </c>
      <c r="T1307" s="1261"/>
      <c r="U1307" s="1262"/>
      <c r="V1307" s="1263"/>
      <c r="W1307" s="587">
        <f t="shared" si="219"/>
        <v>0</v>
      </c>
      <c r="Y1307" s="1260">
        <v>268</v>
      </c>
      <c r="Z1307" s="1261"/>
      <c r="AA1307" s="1262"/>
      <c r="AB1307" s="1263"/>
      <c r="AC1307" s="587">
        <f t="shared" si="220"/>
        <v>0</v>
      </c>
      <c r="AE1307" s="1260">
        <v>268</v>
      </c>
      <c r="AF1307" s="1261"/>
      <c r="AG1307" s="1262"/>
      <c r="AH1307" s="1263"/>
      <c r="AI1307" s="587">
        <f t="shared" si="221"/>
        <v>0</v>
      </c>
      <c r="AK1307" s="1260">
        <v>268</v>
      </c>
      <c r="AL1307" s="1261"/>
      <c r="AM1307" s="1262"/>
      <c r="AN1307" s="1263"/>
      <c r="AO1307" s="587">
        <f t="shared" si="222"/>
        <v>0</v>
      </c>
      <c r="AQ1307" s="1260">
        <v>268</v>
      </c>
      <c r="AR1307" s="1261"/>
      <c r="AS1307" s="1262"/>
      <c r="AT1307" s="1263"/>
      <c r="AU1307" s="587">
        <f t="shared" si="223"/>
        <v>0</v>
      </c>
      <c r="AW1307" s="1260">
        <v>268</v>
      </c>
      <c r="AX1307" s="1261"/>
      <c r="AY1307" s="1262"/>
      <c r="AZ1307" s="1263"/>
      <c r="BA1307" s="587">
        <f t="shared" si="224"/>
        <v>0</v>
      </c>
    </row>
    <row r="1308" spans="1:53" s="17" customFormat="1" ht="16.75" customHeight="1" outlineLevel="2">
      <c r="A1308" s="1260">
        <v>269</v>
      </c>
      <c r="B1308" s="1261"/>
      <c r="C1308" s="1262"/>
      <c r="D1308" s="1263"/>
      <c r="E1308" s="587">
        <f t="shared" si="216"/>
        <v>0</v>
      </c>
      <c r="G1308" s="1260">
        <v>269</v>
      </c>
      <c r="H1308" s="1261"/>
      <c r="I1308" s="1262"/>
      <c r="J1308" s="1263"/>
      <c r="K1308" s="587">
        <f t="shared" si="217"/>
        <v>0</v>
      </c>
      <c r="M1308" s="1260">
        <v>269</v>
      </c>
      <c r="N1308" s="1261"/>
      <c r="O1308" s="1262"/>
      <c r="P1308" s="1263"/>
      <c r="Q1308" s="587">
        <f t="shared" si="218"/>
        <v>0</v>
      </c>
      <c r="S1308" s="1260">
        <v>269</v>
      </c>
      <c r="T1308" s="1261"/>
      <c r="U1308" s="1262"/>
      <c r="V1308" s="1263"/>
      <c r="W1308" s="587">
        <f t="shared" si="219"/>
        <v>0</v>
      </c>
      <c r="Y1308" s="1260">
        <v>269</v>
      </c>
      <c r="Z1308" s="1261"/>
      <c r="AA1308" s="1262"/>
      <c r="AB1308" s="1263"/>
      <c r="AC1308" s="587">
        <f t="shared" si="220"/>
        <v>0</v>
      </c>
      <c r="AE1308" s="1260">
        <v>269</v>
      </c>
      <c r="AF1308" s="1261"/>
      <c r="AG1308" s="1262"/>
      <c r="AH1308" s="1263"/>
      <c r="AI1308" s="587">
        <f t="shared" si="221"/>
        <v>0</v>
      </c>
      <c r="AK1308" s="1260">
        <v>269</v>
      </c>
      <c r="AL1308" s="1261"/>
      <c r="AM1308" s="1262"/>
      <c r="AN1308" s="1263"/>
      <c r="AO1308" s="587">
        <f t="shared" si="222"/>
        <v>0</v>
      </c>
      <c r="AQ1308" s="1260">
        <v>269</v>
      </c>
      <c r="AR1308" s="1261"/>
      <c r="AS1308" s="1262"/>
      <c r="AT1308" s="1263"/>
      <c r="AU1308" s="587">
        <f t="shared" si="223"/>
        <v>0</v>
      </c>
      <c r="AW1308" s="1260">
        <v>269</v>
      </c>
      <c r="AX1308" s="1261"/>
      <c r="AY1308" s="1262"/>
      <c r="AZ1308" s="1263"/>
      <c r="BA1308" s="587">
        <f t="shared" si="224"/>
        <v>0</v>
      </c>
    </row>
    <row r="1309" spans="1:53" s="17" customFormat="1" ht="16.75" customHeight="1" outlineLevel="2">
      <c r="A1309" s="1260">
        <v>270</v>
      </c>
      <c r="B1309" s="1261"/>
      <c r="C1309" s="1262"/>
      <c r="D1309" s="1263"/>
      <c r="E1309" s="587">
        <f t="shared" si="216"/>
        <v>0</v>
      </c>
      <c r="G1309" s="1260">
        <v>270</v>
      </c>
      <c r="H1309" s="1261"/>
      <c r="I1309" s="1262"/>
      <c r="J1309" s="1263"/>
      <c r="K1309" s="587">
        <f t="shared" si="217"/>
        <v>0</v>
      </c>
      <c r="M1309" s="1260">
        <v>270</v>
      </c>
      <c r="N1309" s="1261"/>
      <c r="O1309" s="1262"/>
      <c r="P1309" s="1263"/>
      <c r="Q1309" s="587">
        <f t="shared" si="218"/>
        <v>0</v>
      </c>
      <c r="S1309" s="1260">
        <v>270</v>
      </c>
      <c r="T1309" s="1261"/>
      <c r="U1309" s="1262"/>
      <c r="V1309" s="1263"/>
      <c r="W1309" s="587">
        <f t="shared" si="219"/>
        <v>0</v>
      </c>
      <c r="Y1309" s="1260">
        <v>270</v>
      </c>
      <c r="Z1309" s="1261"/>
      <c r="AA1309" s="1262"/>
      <c r="AB1309" s="1263"/>
      <c r="AC1309" s="587">
        <f t="shared" si="220"/>
        <v>0</v>
      </c>
      <c r="AE1309" s="1260">
        <v>270</v>
      </c>
      <c r="AF1309" s="1261"/>
      <c r="AG1309" s="1262"/>
      <c r="AH1309" s="1263"/>
      <c r="AI1309" s="587">
        <f t="shared" si="221"/>
        <v>0</v>
      </c>
      <c r="AK1309" s="1260">
        <v>270</v>
      </c>
      <c r="AL1309" s="1261"/>
      <c r="AM1309" s="1262"/>
      <c r="AN1309" s="1263"/>
      <c r="AO1309" s="587">
        <f t="shared" si="222"/>
        <v>0</v>
      </c>
      <c r="AQ1309" s="1260">
        <v>270</v>
      </c>
      <c r="AR1309" s="1261"/>
      <c r="AS1309" s="1262"/>
      <c r="AT1309" s="1263"/>
      <c r="AU1309" s="587">
        <f t="shared" si="223"/>
        <v>0</v>
      </c>
      <c r="AW1309" s="1260">
        <v>270</v>
      </c>
      <c r="AX1309" s="1261"/>
      <c r="AY1309" s="1262"/>
      <c r="AZ1309" s="1263"/>
      <c r="BA1309" s="587">
        <f t="shared" si="224"/>
        <v>0</v>
      </c>
    </row>
    <row r="1310" spans="1:53" s="17" customFormat="1" ht="16.75" customHeight="1" outlineLevel="2">
      <c r="A1310" s="1260">
        <v>271</v>
      </c>
      <c r="B1310" s="1261"/>
      <c r="C1310" s="1262"/>
      <c r="D1310" s="1263"/>
      <c r="E1310" s="587">
        <f t="shared" si="216"/>
        <v>0</v>
      </c>
      <c r="G1310" s="1260">
        <v>271</v>
      </c>
      <c r="H1310" s="1261"/>
      <c r="I1310" s="1262"/>
      <c r="J1310" s="1263"/>
      <c r="K1310" s="587">
        <f t="shared" si="217"/>
        <v>0</v>
      </c>
      <c r="M1310" s="1260">
        <v>271</v>
      </c>
      <c r="N1310" s="1261"/>
      <c r="O1310" s="1262"/>
      <c r="P1310" s="1263"/>
      <c r="Q1310" s="587">
        <f t="shared" si="218"/>
        <v>0</v>
      </c>
      <c r="S1310" s="1260">
        <v>271</v>
      </c>
      <c r="T1310" s="1261"/>
      <c r="U1310" s="1262"/>
      <c r="V1310" s="1263"/>
      <c r="W1310" s="587">
        <f t="shared" si="219"/>
        <v>0</v>
      </c>
      <c r="Y1310" s="1260">
        <v>271</v>
      </c>
      <c r="Z1310" s="1261"/>
      <c r="AA1310" s="1262"/>
      <c r="AB1310" s="1263"/>
      <c r="AC1310" s="587">
        <f t="shared" si="220"/>
        <v>0</v>
      </c>
      <c r="AE1310" s="1260">
        <v>271</v>
      </c>
      <c r="AF1310" s="1261"/>
      <c r="AG1310" s="1262"/>
      <c r="AH1310" s="1263"/>
      <c r="AI1310" s="587">
        <f t="shared" si="221"/>
        <v>0</v>
      </c>
      <c r="AK1310" s="1260">
        <v>271</v>
      </c>
      <c r="AL1310" s="1261"/>
      <c r="AM1310" s="1262"/>
      <c r="AN1310" s="1263"/>
      <c r="AO1310" s="587">
        <f t="shared" si="222"/>
        <v>0</v>
      </c>
      <c r="AQ1310" s="1260">
        <v>271</v>
      </c>
      <c r="AR1310" s="1261"/>
      <c r="AS1310" s="1262"/>
      <c r="AT1310" s="1263"/>
      <c r="AU1310" s="587">
        <f t="shared" si="223"/>
        <v>0</v>
      </c>
      <c r="AW1310" s="1260">
        <v>271</v>
      </c>
      <c r="AX1310" s="1261"/>
      <c r="AY1310" s="1262"/>
      <c r="AZ1310" s="1263"/>
      <c r="BA1310" s="587">
        <f t="shared" si="224"/>
        <v>0</v>
      </c>
    </row>
    <row r="1311" spans="1:53" s="17" customFormat="1" ht="16.75" customHeight="1" outlineLevel="2">
      <c r="A1311" s="1260">
        <v>272</v>
      </c>
      <c r="B1311" s="1261"/>
      <c r="C1311" s="1262"/>
      <c r="D1311" s="1263"/>
      <c r="E1311" s="587">
        <f t="shared" si="216"/>
        <v>0</v>
      </c>
      <c r="G1311" s="1260">
        <v>272</v>
      </c>
      <c r="H1311" s="1261"/>
      <c r="I1311" s="1262"/>
      <c r="J1311" s="1263"/>
      <c r="K1311" s="587">
        <f t="shared" si="217"/>
        <v>0</v>
      </c>
      <c r="M1311" s="1260">
        <v>272</v>
      </c>
      <c r="N1311" s="1261"/>
      <c r="O1311" s="1262"/>
      <c r="P1311" s="1263"/>
      <c r="Q1311" s="587">
        <f t="shared" si="218"/>
        <v>0</v>
      </c>
      <c r="S1311" s="1260">
        <v>272</v>
      </c>
      <c r="T1311" s="1261"/>
      <c r="U1311" s="1262"/>
      <c r="V1311" s="1263"/>
      <c r="W1311" s="587">
        <f t="shared" si="219"/>
        <v>0</v>
      </c>
      <c r="Y1311" s="1260">
        <v>272</v>
      </c>
      <c r="Z1311" s="1261"/>
      <c r="AA1311" s="1262"/>
      <c r="AB1311" s="1263"/>
      <c r="AC1311" s="587">
        <f t="shared" si="220"/>
        <v>0</v>
      </c>
      <c r="AE1311" s="1260">
        <v>272</v>
      </c>
      <c r="AF1311" s="1261"/>
      <c r="AG1311" s="1262"/>
      <c r="AH1311" s="1263"/>
      <c r="AI1311" s="587">
        <f t="shared" si="221"/>
        <v>0</v>
      </c>
      <c r="AK1311" s="1260">
        <v>272</v>
      </c>
      <c r="AL1311" s="1261"/>
      <c r="AM1311" s="1262"/>
      <c r="AN1311" s="1263"/>
      <c r="AO1311" s="587">
        <f t="shared" si="222"/>
        <v>0</v>
      </c>
      <c r="AQ1311" s="1260">
        <v>272</v>
      </c>
      <c r="AR1311" s="1261"/>
      <c r="AS1311" s="1262"/>
      <c r="AT1311" s="1263"/>
      <c r="AU1311" s="587">
        <f t="shared" si="223"/>
        <v>0</v>
      </c>
      <c r="AW1311" s="1260">
        <v>272</v>
      </c>
      <c r="AX1311" s="1261"/>
      <c r="AY1311" s="1262"/>
      <c r="AZ1311" s="1263"/>
      <c r="BA1311" s="587">
        <f t="shared" si="224"/>
        <v>0</v>
      </c>
    </row>
    <row r="1312" spans="1:53" s="17" customFormat="1" ht="16.75" customHeight="1" outlineLevel="2">
      <c r="A1312" s="1260">
        <v>273</v>
      </c>
      <c r="B1312" s="1261"/>
      <c r="C1312" s="1262"/>
      <c r="D1312" s="1263"/>
      <c r="E1312" s="587">
        <f t="shared" si="216"/>
        <v>0</v>
      </c>
      <c r="G1312" s="1260">
        <v>273</v>
      </c>
      <c r="H1312" s="1261"/>
      <c r="I1312" s="1262"/>
      <c r="J1312" s="1263"/>
      <c r="K1312" s="587">
        <f t="shared" si="217"/>
        <v>0</v>
      </c>
      <c r="M1312" s="1260">
        <v>273</v>
      </c>
      <c r="N1312" s="1261"/>
      <c r="O1312" s="1262"/>
      <c r="P1312" s="1263"/>
      <c r="Q1312" s="587">
        <f t="shared" si="218"/>
        <v>0</v>
      </c>
      <c r="S1312" s="1260">
        <v>273</v>
      </c>
      <c r="T1312" s="1261"/>
      <c r="U1312" s="1262"/>
      <c r="V1312" s="1263"/>
      <c r="W1312" s="587">
        <f t="shared" si="219"/>
        <v>0</v>
      </c>
      <c r="Y1312" s="1260">
        <v>273</v>
      </c>
      <c r="Z1312" s="1261"/>
      <c r="AA1312" s="1262"/>
      <c r="AB1312" s="1263"/>
      <c r="AC1312" s="587">
        <f t="shared" si="220"/>
        <v>0</v>
      </c>
      <c r="AE1312" s="1260">
        <v>273</v>
      </c>
      <c r="AF1312" s="1261"/>
      <c r="AG1312" s="1262"/>
      <c r="AH1312" s="1263"/>
      <c r="AI1312" s="587">
        <f t="shared" si="221"/>
        <v>0</v>
      </c>
      <c r="AK1312" s="1260">
        <v>273</v>
      </c>
      <c r="AL1312" s="1261"/>
      <c r="AM1312" s="1262"/>
      <c r="AN1312" s="1263"/>
      <c r="AO1312" s="587">
        <f t="shared" si="222"/>
        <v>0</v>
      </c>
      <c r="AQ1312" s="1260">
        <v>273</v>
      </c>
      <c r="AR1312" s="1261"/>
      <c r="AS1312" s="1262"/>
      <c r="AT1312" s="1263"/>
      <c r="AU1312" s="587">
        <f t="shared" si="223"/>
        <v>0</v>
      </c>
      <c r="AW1312" s="1260">
        <v>273</v>
      </c>
      <c r="AX1312" s="1261"/>
      <c r="AY1312" s="1262"/>
      <c r="AZ1312" s="1263"/>
      <c r="BA1312" s="587">
        <f t="shared" si="224"/>
        <v>0</v>
      </c>
    </row>
    <row r="1313" spans="1:53" s="17" customFormat="1" ht="16.75" customHeight="1" outlineLevel="2">
      <c r="A1313" s="1260">
        <v>274</v>
      </c>
      <c r="B1313" s="1261"/>
      <c r="C1313" s="1262"/>
      <c r="D1313" s="1263"/>
      <c r="E1313" s="587">
        <f t="shared" si="216"/>
        <v>0</v>
      </c>
      <c r="G1313" s="1260">
        <v>274</v>
      </c>
      <c r="H1313" s="1261"/>
      <c r="I1313" s="1262"/>
      <c r="J1313" s="1263"/>
      <c r="K1313" s="587">
        <f t="shared" si="217"/>
        <v>0</v>
      </c>
      <c r="M1313" s="1260">
        <v>274</v>
      </c>
      <c r="N1313" s="1261"/>
      <c r="O1313" s="1262"/>
      <c r="P1313" s="1263"/>
      <c r="Q1313" s="587">
        <f t="shared" si="218"/>
        <v>0</v>
      </c>
      <c r="S1313" s="1260">
        <v>274</v>
      </c>
      <c r="T1313" s="1261"/>
      <c r="U1313" s="1262"/>
      <c r="V1313" s="1263"/>
      <c r="W1313" s="587">
        <f t="shared" si="219"/>
        <v>0</v>
      </c>
      <c r="Y1313" s="1260">
        <v>274</v>
      </c>
      <c r="Z1313" s="1261"/>
      <c r="AA1313" s="1262"/>
      <c r="AB1313" s="1263"/>
      <c r="AC1313" s="587">
        <f t="shared" si="220"/>
        <v>0</v>
      </c>
      <c r="AE1313" s="1260">
        <v>274</v>
      </c>
      <c r="AF1313" s="1261"/>
      <c r="AG1313" s="1262"/>
      <c r="AH1313" s="1263"/>
      <c r="AI1313" s="587">
        <f t="shared" si="221"/>
        <v>0</v>
      </c>
      <c r="AK1313" s="1260">
        <v>274</v>
      </c>
      <c r="AL1313" s="1261"/>
      <c r="AM1313" s="1262"/>
      <c r="AN1313" s="1263"/>
      <c r="AO1313" s="587">
        <f t="shared" si="222"/>
        <v>0</v>
      </c>
      <c r="AQ1313" s="1260">
        <v>274</v>
      </c>
      <c r="AR1313" s="1261"/>
      <c r="AS1313" s="1262"/>
      <c r="AT1313" s="1263"/>
      <c r="AU1313" s="587">
        <f t="shared" si="223"/>
        <v>0</v>
      </c>
      <c r="AW1313" s="1260">
        <v>274</v>
      </c>
      <c r="AX1313" s="1261"/>
      <c r="AY1313" s="1262"/>
      <c r="AZ1313" s="1263"/>
      <c r="BA1313" s="587">
        <f t="shared" si="224"/>
        <v>0</v>
      </c>
    </row>
    <row r="1314" spans="1:53" s="17" customFormat="1" ht="16.75" customHeight="1" outlineLevel="2">
      <c r="A1314" s="1260">
        <v>275</v>
      </c>
      <c r="B1314" s="1261"/>
      <c r="C1314" s="1262"/>
      <c r="D1314" s="1263"/>
      <c r="E1314" s="587">
        <f t="shared" si="216"/>
        <v>0</v>
      </c>
      <c r="G1314" s="1260">
        <v>275</v>
      </c>
      <c r="H1314" s="1261"/>
      <c r="I1314" s="1262"/>
      <c r="J1314" s="1263"/>
      <c r="K1314" s="587">
        <f t="shared" si="217"/>
        <v>0</v>
      </c>
      <c r="M1314" s="1260">
        <v>275</v>
      </c>
      <c r="N1314" s="1261"/>
      <c r="O1314" s="1262"/>
      <c r="P1314" s="1263"/>
      <c r="Q1314" s="587">
        <f t="shared" si="218"/>
        <v>0</v>
      </c>
      <c r="S1314" s="1260">
        <v>275</v>
      </c>
      <c r="T1314" s="1261"/>
      <c r="U1314" s="1262"/>
      <c r="V1314" s="1263"/>
      <c r="W1314" s="587">
        <f t="shared" si="219"/>
        <v>0</v>
      </c>
      <c r="Y1314" s="1260">
        <v>275</v>
      </c>
      <c r="Z1314" s="1261"/>
      <c r="AA1314" s="1262"/>
      <c r="AB1314" s="1263"/>
      <c r="AC1314" s="587">
        <f t="shared" si="220"/>
        <v>0</v>
      </c>
      <c r="AE1314" s="1260">
        <v>275</v>
      </c>
      <c r="AF1314" s="1261"/>
      <c r="AG1314" s="1262"/>
      <c r="AH1314" s="1263"/>
      <c r="AI1314" s="587">
        <f t="shared" si="221"/>
        <v>0</v>
      </c>
      <c r="AK1314" s="1260">
        <v>275</v>
      </c>
      <c r="AL1314" s="1261"/>
      <c r="AM1314" s="1262"/>
      <c r="AN1314" s="1263"/>
      <c r="AO1314" s="587">
        <f t="shared" si="222"/>
        <v>0</v>
      </c>
      <c r="AQ1314" s="1260">
        <v>275</v>
      </c>
      <c r="AR1314" s="1261"/>
      <c r="AS1314" s="1262"/>
      <c r="AT1314" s="1263"/>
      <c r="AU1314" s="587">
        <f t="shared" si="223"/>
        <v>0</v>
      </c>
      <c r="AW1314" s="1260">
        <v>275</v>
      </c>
      <c r="AX1314" s="1261"/>
      <c r="AY1314" s="1262"/>
      <c r="AZ1314" s="1263"/>
      <c r="BA1314" s="587">
        <f t="shared" si="224"/>
        <v>0</v>
      </c>
    </row>
    <row r="1315" spans="1:53" s="17" customFormat="1" ht="16.75" customHeight="1" outlineLevel="2">
      <c r="A1315" s="1260">
        <v>276</v>
      </c>
      <c r="B1315" s="1261"/>
      <c r="C1315" s="1262"/>
      <c r="D1315" s="1263"/>
      <c r="E1315" s="587">
        <f t="shared" si="216"/>
        <v>0</v>
      </c>
      <c r="G1315" s="1260">
        <v>276</v>
      </c>
      <c r="H1315" s="1261"/>
      <c r="I1315" s="1262"/>
      <c r="J1315" s="1263"/>
      <c r="K1315" s="587">
        <f t="shared" si="217"/>
        <v>0</v>
      </c>
      <c r="M1315" s="1260">
        <v>276</v>
      </c>
      <c r="N1315" s="1261"/>
      <c r="O1315" s="1262"/>
      <c r="P1315" s="1263"/>
      <c r="Q1315" s="587">
        <f t="shared" si="218"/>
        <v>0</v>
      </c>
      <c r="S1315" s="1260">
        <v>276</v>
      </c>
      <c r="T1315" s="1261"/>
      <c r="U1315" s="1262"/>
      <c r="V1315" s="1263"/>
      <c r="W1315" s="587">
        <f t="shared" si="219"/>
        <v>0</v>
      </c>
      <c r="Y1315" s="1260">
        <v>276</v>
      </c>
      <c r="Z1315" s="1261"/>
      <c r="AA1315" s="1262"/>
      <c r="AB1315" s="1263"/>
      <c r="AC1315" s="587">
        <f t="shared" si="220"/>
        <v>0</v>
      </c>
      <c r="AE1315" s="1260">
        <v>276</v>
      </c>
      <c r="AF1315" s="1261"/>
      <c r="AG1315" s="1262"/>
      <c r="AH1315" s="1263"/>
      <c r="AI1315" s="587">
        <f t="shared" si="221"/>
        <v>0</v>
      </c>
      <c r="AK1315" s="1260">
        <v>276</v>
      </c>
      <c r="AL1315" s="1261"/>
      <c r="AM1315" s="1262"/>
      <c r="AN1315" s="1263"/>
      <c r="AO1315" s="587">
        <f t="shared" si="222"/>
        <v>0</v>
      </c>
      <c r="AQ1315" s="1260">
        <v>276</v>
      </c>
      <c r="AR1315" s="1261"/>
      <c r="AS1315" s="1262"/>
      <c r="AT1315" s="1263"/>
      <c r="AU1315" s="587">
        <f t="shared" si="223"/>
        <v>0</v>
      </c>
      <c r="AW1315" s="1260">
        <v>276</v>
      </c>
      <c r="AX1315" s="1261"/>
      <c r="AY1315" s="1262"/>
      <c r="AZ1315" s="1263"/>
      <c r="BA1315" s="587">
        <f t="shared" si="224"/>
        <v>0</v>
      </c>
    </row>
    <row r="1316" spans="1:53" s="17" customFormat="1" ht="16.75" customHeight="1" outlineLevel="2">
      <c r="A1316" s="1260">
        <v>277</v>
      </c>
      <c r="B1316" s="1261"/>
      <c r="C1316" s="1262"/>
      <c r="D1316" s="1263"/>
      <c r="E1316" s="587">
        <f t="shared" si="216"/>
        <v>0</v>
      </c>
      <c r="G1316" s="1260">
        <v>277</v>
      </c>
      <c r="H1316" s="1261"/>
      <c r="I1316" s="1262"/>
      <c r="J1316" s="1263"/>
      <c r="K1316" s="587">
        <f t="shared" si="217"/>
        <v>0</v>
      </c>
      <c r="M1316" s="1260">
        <v>277</v>
      </c>
      <c r="N1316" s="1261"/>
      <c r="O1316" s="1262"/>
      <c r="P1316" s="1263"/>
      <c r="Q1316" s="587">
        <f t="shared" si="218"/>
        <v>0</v>
      </c>
      <c r="S1316" s="1260">
        <v>277</v>
      </c>
      <c r="T1316" s="1261"/>
      <c r="U1316" s="1262"/>
      <c r="V1316" s="1263"/>
      <c r="W1316" s="587">
        <f t="shared" si="219"/>
        <v>0</v>
      </c>
      <c r="Y1316" s="1260">
        <v>277</v>
      </c>
      <c r="Z1316" s="1261"/>
      <c r="AA1316" s="1262"/>
      <c r="AB1316" s="1263"/>
      <c r="AC1316" s="587">
        <f t="shared" si="220"/>
        <v>0</v>
      </c>
      <c r="AE1316" s="1260">
        <v>277</v>
      </c>
      <c r="AF1316" s="1261"/>
      <c r="AG1316" s="1262"/>
      <c r="AH1316" s="1263"/>
      <c r="AI1316" s="587">
        <f t="shared" si="221"/>
        <v>0</v>
      </c>
      <c r="AK1316" s="1260">
        <v>277</v>
      </c>
      <c r="AL1316" s="1261"/>
      <c r="AM1316" s="1262"/>
      <c r="AN1316" s="1263"/>
      <c r="AO1316" s="587">
        <f t="shared" si="222"/>
        <v>0</v>
      </c>
      <c r="AQ1316" s="1260">
        <v>277</v>
      </c>
      <c r="AR1316" s="1261"/>
      <c r="AS1316" s="1262"/>
      <c r="AT1316" s="1263"/>
      <c r="AU1316" s="587">
        <f t="shared" si="223"/>
        <v>0</v>
      </c>
      <c r="AW1316" s="1260">
        <v>277</v>
      </c>
      <c r="AX1316" s="1261"/>
      <c r="AY1316" s="1262"/>
      <c r="AZ1316" s="1263"/>
      <c r="BA1316" s="587">
        <f t="shared" si="224"/>
        <v>0</v>
      </c>
    </row>
    <row r="1317" spans="1:53" s="17" customFormat="1" ht="16.75" customHeight="1" outlineLevel="2">
      <c r="A1317" s="1260">
        <v>278</v>
      </c>
      <c r="B1317" s="1261"/>
      <c r="C1317" s="1262"/>
      <c r="D1317" s="1263"/>
      <c r="E1317" s="587">
        <f t="shared" si="216"/>
        <v>0</v>
      </c>
      <c r="G1317" s="1260">
        <v>278</v>
      </c>
      <c r="H1317" s="1261"/>
      <c r="I1317" s="1262"/>
      <c r="J1317" s="1263"/>
      <c r="K1317" s="587">
        <f t="shared" si="217"/>
        <v>0</v>
      </c>
      <c r="M1317" s="1260">
        <v>278</v>
      </c>
      <c r="N1317" s="1261"/>
      <c r="O1317" s="1262"/>
      <c r="P1317" s="1263"/>
      <c r="Q1317" s="587">
        <f t="shared" si="218"/>
        <v>0</v>
      </c>
      <c r="S1317" s="1260">
        <v>278</v>
      </c>
      <c r="T1317" s="1261"/>
      <c r="U1317" s="1262"/>
      <c r="V1317" s="1263"/>
      <c r="W1317" s="587">
        <f t="shared" si="219"/>
        <v>0</v>
      </c>
      <c r="Y1317" s="1260">
        <v>278</v>
      </c>
      <c r="Z1317" s="1261"/>
      <c r="AA1317" s="1262"/>
      <c r="AB1317" s="1263"/>
      <c r="AC1317" s="587">
        <f t="shared" si="220"/>
        <v>0</v>
      </c>
      <c r="AE1317" s="1260">
        <v>278</v>
      </c>
      <c r="AF1317" s="1261"/>
      <c r="AG1317" s="1262"/>
      <c r="AH1317" s="1263"/>
      <c r="AI1317" s="587">
        <f t="shared" si="221"/>
        <v>0</v>
      </c>
      <c r="AK1317" s="1260">
        <v>278</v>
      </c>
      <c r="AL1317" s="1261"/>
      <c r="AM1317" s="1262"/>
      <c r="AN1317" s="1263"/>
      <c r="AO1317" s="587">
        <f t="shared" si="222"/>
        <v>0</v>
      </c>
      <c r="AQ1317" s="1260">
        <v>278</v>
      </c>
      <c r="AR1317" s="1261"/>
      <c r="AS1317" s="1262"/>
      <c r="AT1317" s="1263"/>
      <c r="AU1317" s="587">
        <f t="shared" si="223"/>
        <v>0</v>
      </c>
      <c r="AW1317" s="1260">
        <v>278</v>
      </c>
      <c r="AX1317" s="1261"/>
      <c r="AY1317" s="1262"/>
      <c r="AZ1317" s="1263"/>
      <c r="BA1317" s="587">
        <f t="shared" si="224"/>
        <v>0</v>
      </c>
    </row>
    <row r="1318" spans="1:53" s="17" customFormat="1" ht="16.75" customHeight="1" outlineLevel="2">
      <c r="A1318" s="1260">
        <v>279</v>
      </c>
      <c r="B1318" s="1261"/>
      <c r="C1318" s="1262"/>
      <c r="D1318" s="1263"/>
      <c r="E1318" s="587">
        <f t="shared" si="216"/>
        <v>0</v>
      </c>
      <c r="G1318" s="1260">
        <v>279</v>
      </c>
      <c r="H1318" s="1261"/>
      <c r="I1318" s="1262"/>
      <c r="J1318" s="1263"/>
      <c r="K1318" s="587">
        <f t="shared" si="217"/>
        <v>0</v>
      </c>
      <c r="M1318" s="1260">
        <v>279</v>
      </c>
      <c r="N1318" s="1261"/>
      <c r="O1318" s="1262"/>
      <c r="P1318" s="1263"/>
      <c r="Q1318" s="587">
        <f t="shared" si="218"/>
        <v>0</v>
      </c>
      <c r="S1318" s="1260">
        <v>279</v>
      </c>
      <c r="T1318" s="1261"/>
      <c r="U1318" s="1262"/>
      <c r="V1318" s="1263"/>
      <c r="W1318" s="587">
        <f t="shared" si="219"/>
        <v>0</v>
      </c>
      <c r="Y1318" s="1260">
        <v>279</v>
      </c>
      <c r="Z1318" s="1261"/>
      <c r="AA1318" s="1262"/>
      <c r="AB1318" s="1263"/>
      <c r="AC1318" s="587">
        <f t="shared" si="220"/>
        <v>0</v>
      </c>
      <c r="AE1318" s="1260">
        <v>279</v>
      </c>
      <c r="AF1318" s="1261"/>
      <c r="AG1318" s="1262"/>
      <c r="AH1318" s="1263"/>
      <c r="AI1318" s="587">
        <f t="shared" si="221"/>
        <v>0</v>
      </c>
      <c r="AK1318" s="1260">
        <v>279</v>
      </c>
      <c r="AL1318" s="1261"/>
      <c r="AM1318" s="1262"/>
      <c r="AN1318" s="1263"/>
      <c r="AO1318" s="587">
        <f t="shared" si="222"/>
        <v>0</v>
      </c>
      <c r="AQ1318" s="1260">
        <v>279</v>
      </c>
      <c r="AR1318" s="1261"/>
      <c r="AS1318" s="1262"/>
      <c r="AT1318" s="1263"/>
      <c r="AU1318" s="587">
        <f t="shared" si="223"/>
        <v>0</v>
      </c>
      <c r="AW1318" s="1260">
        <v>279</v>
      </c>
      <c r="AX1318" s="1261"/>
      <c r="AY1318" s="1262"/>
      <c r="AZ1318" s="1263"/>
      <c r="BA1318" s="587">
        <f t="shared" si="224"/>
        <v>0</v>
      </c>
    </row>
    <row r="1319" spans="1:53" s="17" customFormat="1" ht="16.75" customHeight="1" outlineLevel="2">
      <c r="A1319" s="1260">
        <v>280</v>
      </c>
      <c r="B1319" s="1261"/>
      <c r="C1319" s="1262"/>
      <c r="D1319" s="1263"/>
      <c r="E1319" s="587">
        <f t="shared" si="216"/>
        <v>0</v>
      </c>
      <c r="G1319" s="1260">
        <v>280</v>
      </c>
      <c r="H1319" s="1261"/>
      <c r="I1319" s="1262"/>
      <c r="J1319" s="1263"/>
      <c r="K1319" s="587">
        <f t="shared" si="217"/>
        <v>0</v>
      </c>
      <c r="M1319" s="1260">
        <v>280</v>
      </c>
      <c r="N1319" s="1261"/>
      <c r="O1319" s="1262"/>
      <c r="P1319" s="1263"/>
      <c r="Q1319" s="587">
        <f t="shared" si="218"/>
        <v>0</v>
      </c>
      <c r="S1319" s="1260">
        <v>280</v>
      </c>
      <c r="T1319" s="1261"/>
      <c r="U1319" s="1262"/>
      <c r="V1319" s="1263"/>
      <c r="W1319" s="587">
        <f t="shared" si="219"/>
        <v>0</v>
      </c>
      <c r="Y1319" s="1260">
        <v>280</v>
      </c>
      <c r="Z1319" s="1261"/>
      <c r="AA1319" s="1262"/>
      <c r="AB1319" s="1263"/>
      <c r="AC1319" s="587">
        <f t="shared" si="220"/>
        <v>0</v>
      </c>
      <c r="AE1319" s="1260">
        <v>280</v>
      </c>
      <c r="AF1319" s="1261"/>
      <c r="AG1319" s="1262"/>
      <c r="AH1319" s="1263"/>
      <c r="AI1319" s="587">
        <f t="shared" si="221"/>
        <v>0</v>
      </c>
      <c r="AK1319" s="1260">
        <v>280</v>
      </c>
      <c r="AL1319" s="1261"/>
      <c r="AM1319" s="1262"/>
      <c r="AN1319" s="1263"/>
      <c r="AO1319" s="587">
        <f t="shared" si="222"/>
        <v>0</v>
      </c>
      <c r="AQ1319" s="1260">
        <v>280</v>
      </c>
      <c r="AR1319" s="1261"/>
      <c r="AS1319" s="1262"/>
      <c r="AT1319" s="1263"/>
      <c r="AU1319" s="587">
        <f t="shared" si="223"/>
        <v>0</v>
      </c>
      <c r="AW1319" s="1260">
        <v>280</v>
      </c>
      <c r="AX1319" s="1261"/>
      <c r="AY1319" s="1262"/>
      <c r="AZ1319" s="1263"/>
      <c r="BA1319" s="587">
        <f t="shared" si="224"/>
        <v>0</v>
      </c>
    </row>
    <row r="1320" spans="1:53" s="17" customFormat="1" ht="16.75" customHeight="1" outlineLevel="2">
      <c r="A1320" s="1260">
        <v>281</v>
      </c>
      <c r="B1320" s="1261"/>
      <c r="C1320" s="1262"/>
      <c r="D1320" s="1263"/>
      <c r="E1320" s="587">
        <f t="shared" si="216"/>
        <v>0</v>
      </c>
      <c r="G1320" s="1260">
        <v>281</v>
      </c>
      <c r="H1320" s="1261"/>
      <c r="I1320" s="1262"/>
      <c r="J1320" s="1263"/>
      <c r="K1320" s="587">
        <f t="shared" si="217"/>
        <v>0</v>
      </c>
      <c r="M1320" s="1260">
        <v>281</v>
      </c>
      <c r="N1320" s="1261"/>
      <c r="O1320" s="1262"/>
      <c r="P1320" s="1263"/>
      <c r="Q1320" s="587">
        <f t="shared" si="218"/>
        <v>0</v>
      </c>
      <c r="S1320" s="1260">
        <v>281</v>
      </c>
      <c r="T1320" s="1261"/>
      <c r="U1320" s="1262"/>
      <c r="V1320" s="1263"/>
      <c r="W1320" s="587">
        <f t="shared" si="219"/>
        <v>0</v>
      </c>
      <c r="Y1320" s="1260">
        <v>281</v>
      </c>
      <c r="Z1320" s="1261"/>
      <c r="AA1320" s="1262"/>
      <c r="AB1320" s="1263"/>
      <c r="AC1320" s="587">
        <f t="shared" si="220"/>
        <v>0</v>
      </c>
      <c r="AE1320" s="1260">
        <v>281</v>
      </c>
      <c r="AF1320" s="1261"/>
      <c r="AG1320" s="1262"/>
      <c r="AH1320" s="1263"/>
      <c r="AI1320" s="587">
        <f t="shared" si="221"/>
        <v>0</v>
      </c>
      <c r="AK1320" s="1260">
        <v>281</v>
      </c>
      <c r="AL1320" s="1261"/>
      <c r="AM1320" s="1262"/>
      <c r="AN1320" s="1263"/>
      <c r="AO1320" s="587">
        <f t="shared" si="222"/>
        <v>0</v>
      </c>
      <c r="AQ1320" s="1260">
        <v>281</v>
      </c>
      <c r="AR1320" s="1261"/>
      <c r="AS1320" s="1262"/>
      <c r="AT1320" s="1263"/>
      <c r="AU1320" s="587">
        <f t="shared" si="223"/>
        <v>0</v>
      </c>
      <c r="AW1320" s="1260">
        <v>281</v>
      </c>
      <c r="AX1320" s="1261"/>
      <c r="AY1320" s="1262"/>
      <c r="AZ1320" s="1263"/>
      <c r="BA1320" s="587">
        <f t="shared" si="224"/>
        <v>0</v>
      </c>
    </row>
    <row r="1321" spans="1:53" s="17" customFormat="1" ht="16.75" customHeight="1" outlineLevel="2">
      <c r="A1321" s="1260">
        <v>282</v>
      </c>
      <c r="B1321" s="1261"/>
      <c r="C1321" s="1262"/>
      <c r="D1321" s="1263"/>
      <c r="E1321" s="587">
        <f t="shared" si="216"/>
        <v>0</v>
      </c>
      <c r="G1321" s="1260">
        <v>282</v>
      </c>
      <c r="H1321" s="1261"/>
      <c r="I1321" s="1262"/>
      <c r="J1321" s="1263"/>
      <c r="K1321" s="587">
        <f t="shared" si="217"/>
        <v>0</v>
      </c>
      <c r="M1321" s="1260">
        <v>282</v>
      </c>
      <c r="N1321" s="1261"/>
      <c r="O1321" s="1262"/>
      <c r="P1321" s="1263"/>
      <c r="Q1321" s="587">
        <f t="shared" si="218"/>
        <v>0</v>
      </c>
      <c r="S1321" s="1260">
        <v>282</v>
      </c>
      <c r="T1321" s="1261"/>
      <c r="U1321" s="1262"/>
      <c r="V1321" s="1263"/>
      <c r="W1321" s="587">
        <f t="shared" si="219"/>
        <v>0</v>
      </c>
      <c r="Y1321" s="1260">
        <v>282</v>
      </c>
      <c r="Z1321" s="1261"/>
      <c r="AA1321" s="1262"/>
      <c r="AB1321" s="1263"/>
      <c r="AC1321" s="587">
        <f t="shared" si="220"/>
        <v>0</v>
      </c>
      <c r="AE1321" s="1260">
        <v>282</v>
      </c>
      <c r="AF1321" s="1261"/>
      <c r="AG1321" s="1262"/>
      <c r="AH1321" s="1263"/>
      <c r="AI1321" s="587">
        <f t="shared" si="221"/>
        <v>0</v>
      </c>
      <c r="AK1321" s="1260">
        <v>282</v>
      </c>
      <c r="AL1321" s="1261"/>
      <c r="AM1321" s="1262"/>
      <c r="AN1321" s="1263"/>
      <c r="AO1321" s="587">
        <f t="shared" si="222"/>
        <v>0</v>
      </c>
      <c r="AQ1321" s="1260">
        <v>282</v>
      </c>
      <c r="AR1321" s="1261"/>
      <c r="AS1321" s="1262"/>
      <c r="AT1321" s="1263"/>
      <c r="AU1321" s="587">
        <f t="shared" si="223"/>
        <v>0</v>
      </c>
      <c r="AW1321" s="1260">
        <v>282</v>
      </c>
      <c r="AX1321" s="1261"/>
      <c r="AY1321" s="1262"/>
      <c r="AZ1321" s="1263"/>
      <c r="BA1321" s="587">
        <f t="shared" si="224"/>
        <v>0</v>
      </c>
    </row>
    <row r="1322" spans="1:53" s="17" customFormat="1" ht="16.75" customHeight="1" outlineLevel="2">
      <c r="A1322" s="1260">
        <v>283</v>
      </c>
      <c r="B1322" s="1261"/>
      <c r="C1322" s="1262"/>
      <c r="D1322" s="1263"/>
      <c r="E1322" s="587">
        <f t="shared" si="216"/>
        <v>0</v>
      </c>
      <c r="G1322" s="1260">
        <v>283</v>
      </c>
      <c r="H1322" s="1261"/>
      <c r="I1322" s="1262"/>
      <c r="J1322" s="1263"/>
      <c r="K1322" s="587">
        <f t="shared" si="217"/>
        <v>0</v>
      </c>
      <c r="M1322" s="1260">
        <v>283</v>
      </c>
      <c r="N1322" s="1261"/>
      <c r="O1322" s="1262"/>
      <c r="P1322" s="1263"/>
      <c r="Q1322" s="587">
        <f t="shared" si="218"/>
        <v>0</v>
      </c>
      <c r="S1322" s="1260">
        <v>283</v>
      </c>
      <c r="T1322" s="1261"/>
      <c r="U1322" s="1262"/>
      <c r="V1322" s="1263"/>
      <c r="W1322" s="587">
        <f t="shared" si="219"/>
        <v>0</v>
      </c>
      <c r="Y1322" s="1260">
        <v>283</v>
      </c>
      <c r="Z1322" s="1261"/>
      <c r="AA1322" s="1262"/>
      <c r="AB1322" s="1263"/>
      <c r="AC1322" s="587">
        <f t="shared" si="220"/>
        <v>0</v>
      </c>
      <c r="AE1322" s="1260">
        <v>283</v>
      </c>
      <c r="AF1322" s="1261"/>
      <c r="AG1322" s="1262"/>
      <c r="AH1322" s="1263"/>
      <c r="AI1322" s="587">
        <f t="shared" si="221"/>
        <v>0</v>
      </c>
      <c r="AK1322" s="1260">
        <v>283</v>
      </c>
      <c r="AL1322" s="1261"/>
      <c r="AM1322" s="1262"/>
      <c r="AN1322" s="1263"/>
      <c r="AO1322" s="587">
        <f t="shared" si="222"/>
        <v>0</v>
      </c>
      <c r="AQ1322" s="1260">
        <v>283</v>
      </c>
      <c r="AR1322" s="1261"/>
      <c r="AS1322" s="1262"/>
      <c r="AT1322" s="1263"/>
      <c r="AU1322" s="587">
        <f t="shared" si="223"/>
        <v>0</v>
      </c>
      <c r="AW1322" s="1260">
        <v>283</v>
      </c>
      <c r="AX1322" s="1261"/>
      <c r="AY1322" s="1262"/>
      <c r="AZ1322" s="1263"/>
      <c r="BA1322" s="587">
        <f t="shared" si="224"/>
        <v>0</v>
      </c>
    </row>
    <row r="1323" spans="1:53" s="17" customFormat="1" ht="16.75" customHeight="1" outlineLevel="2">
      <c r="A1323" s="1260">
        <v>284</v>
      </c>
      <c r="B1323" s="1261"/>
      <c r="C1323" s="1262"/>
      <c r="D1323" s="1263"/>
      <c r="E1323" s="587">
        <f t="shared" si="216"/>
        <v>0</v>
      </c>
      <c r="G1323" s="1260">
        <v>284</v>
      </c>
      <c r="H1323" s="1261"/>
      <c r="I1323" s="1262"/>
      <c r="J1323" s="1263"/>
      <c r="K1323" s="587">
        <f t="shared" si="217"/>
        <v>0</v>
      </c>
      <c r="M1323" s="1260">
        <v>284</v>
      </c>
      <c r="N1323" s="1261"/>
      <c r="O1323" s="1262"/>
      <c r="P1323" s="1263"/>
      <c r="Q1323" s="587">
        <f t="shared" si="218"/>
        <v>0</v>
      </c>
      <c r="S1323" s="1260">
        <v>284</v>
      </c>
      <c r="T1323" s="1261"/>
      <c r="U1323" s="1262"/>
      <c r="V1323" s="1263"/>
      <c r="W1323" s="587">
        <f t="shared" si="219"/>
        <v>0</v>
      </c>
      <c r="Y1323" s="1260">
        <v>284</v>
      </c>
      <c r="Z1323" s="1261"/>
      <c r="AA1323" s="1262"/>
      <c r="AB1323" s="1263"/>
      <c r="AC1323" s="587">
        <f t="shared" si="220"/>
        <v>0</v>
      </c>
      <c r="AE1323" s="1260">
        <v>284</v>
      </c>
      <c r="AF1323" s="1261"/>
      <c r="AG1323" s="1262"/>
      <c r="AH1323" s="1263"/>
      <c r="AI1323" s="587">
        <f t="shared" si="221"/>
        <v>0</v>
      </c>
      <c r="AK1323" s="1260">
        <v>284</v>
      </c>
      <c r="AL1323" s="1261"/>
      <c r="AM1323" s="1262"/>
      <c r="AN1323" s="1263"/>
      <c r="AO1323" s="587">
        <f t="shared" si="222"/>
        <v>0</v>
      </c>
      <c r="AQ1323" s="1260">
        <v>284</v>
      </c>
      <c r="AR1323" s="1261"/>
      <c r="AS1323" s="1262"/>
      <c r="AT1323" s="1263"/>
      <c r="AU1323" s="587">
        <f t="shared" si="223"/>
        <v>0</v>
      </c>
      <c r="AW1323" s="1260">
        <v>284</v>
      </c>
      <c r="AX1323" s="1261"/>
      <c r="AY1323" s="1262"/>
      <c r="AZ1323" s="1263"/>
      <c r="BA1323" s="587">
        <f t="shared" si="224"/>
        <v>0</v>
      </c>
    </row>
    <row r="1324" spans="1:53" s="17" customFormat="1" ht="16.75" customHeight="1" outlineLevel="2">
      <c r="A1324" s="1260">
        <v>285</v>
      </c>
      <c r="B1324" s="1261"/>
      <c r="C1324" s="1262"/>
      <c r="D1324" s="1263"/>
      <c r="E1324" s="587">
        <f t="shared" si="216"/>
        <v>0</v>
      </c>
      <c r="G1324" s="1260">
        <v>285</v>
      </c>
      <c r="H1324" s="1261"/>
      <c r="I1324" s="1262"/>
      <c r="J1324" s="1263"/>
      <c r="K1324" s="587">
        <f t="shared" si="217"/>
        <v>0</v>
      </c>
      <c r="M1324" s="1260">
        <v>285</v>
      </c>
      <c r="N1324" s="1261"/>
      <c r="O1324" s="1262"/>
      <c r="P1324" s="1263"/>
      <c r="Q1324" s="587">
        <f t="shared" si="218"/>
        <v>0</v>
      </c>
      <c r="S1324" s="1260">
        <v>285</v>
      </c>
      <c r="T1324" s="1261"/>
      <c r="U1324" s="1262"/>
      <c r="V1324" s="1263"/>
      <c r="W1324" s="587">
        <f t="shared" si="219"/>
        <v>0</v>
      </c>
      <c r="Y1324" s="1260">
        <v>285</v>
      </c>
      <c r="Z1324" s="1261"/>
      <c r="AA1324" s="1262"/>
      <c r="AB1324" s="1263"/>
      <c r="AC1324" s="587">
        <f t="shared" si="220"/>
        <v>0</v>
      </c>
      <c r="AE1324" s="1260">
        <v>285</v>
      </c>
      <c r="AF1324" s="1261"/>
      <c r="AG1324" s="1262"/>
      <c r="AH1324" s="1263"/>
      <c r="AI1324" s="587">
        <f t="shared" si="221"/>
        <v>0</v>
      </c>
      <c r="AK1324" s="1260">
        <v>285</v>
      </c>
      <c r="AL1324" s="1261"/>
      <c r="AM1324" s="1262"/>
      <c r="AN1324" s="1263"/>
      <c r="AO1324" s="587">
        <f t="shared" si="222"/>
        <v>0</v>
      </c>
      <c r="AQ1324" s="1260">
        <v>285</v>
      </c>
      <c r="AR1324" s="1261"/>
      <c r="AS1324" s="1262"/>
      <c r="AT1324" s="1263"/>
      <c r="AU1324" s="587">
        <f t="shared" si="223"/>
        <v>0</v>
      </c>
      <c r="AW1324" s="1260">
        <v>285</v>
      </c>
      <c r="AX1324" s="1261"/>
      <c r="AY1324" s="1262"/>
      <c r="AZ1324" s="1263"/>
      <c r="BA1324" s="587">
        <f t="shared" si="224"/>
        <v>0</v>
      </c>
    </row>
    <row r="1325" spans="1:53" s="17" customFormat="1" ht="16.75" customHeight="1" outlineLevel="2">
      <c r="A1325" s="1260">
        <v>286</v>
      </c>
      <c r="B1325" s="1261"/>
      <c r="C1325" s="1262"/>
      <c r="D1325" s="1263"/>
      <c r="E1325" s="587">
        <f t="shared" si="216"/>
        <v>0</v>
      </c>
      <c r="G1325" s="1260">
        <v>286</v>
      </c>
      <c r="H1325" s="1261"/>
      <c r="I1325" s="1262"/>
      <c r="J1325" s="1263"/>
      <c r="K1325" s="587">
        <f t="shared" si="217"/>
        <v>0</v>
      </c>
      <c r="M1325" s="1260">
        <v>286</v>
      </c>
      <c r="N1325" s="1261"/>
      <c r="O1325" s="1262"/>
      <c r="P1325" s="1263"/>
      <c r="Q1325" s="587">
        <f t="shared" si="218"/>
        <v>0</v>
      </c>
      <c r="S1325" s="1260">
        <v>286</v>
      </c>
      <c r="T1325" s="1261"/>
      <c r="U1325" s="1262"/>
      <c r="V1325" s="1263"/>
      <c r="W1325" s="587">
        <f t="shared" si="219"/>
        <v>0</v>
      </c>
      <c r="Y1325" s="1260">
        <v>286</v>
      </c>
      <c r="Z1325" s="1261"/>
      <c r="AA1325" s="1262"/>
      <c r="AB1325" s="1263"/>
      <c r="AC1325" s="587">
        <f t="shared" si="220"/>
        <v>0</v>
      </c>
      <c r="AE1325" s="1260">
        <v>286</v>
      </c>
      <c r="AF1325" s="1261"/>
      <c r="AG1325" s="1262"/>
      <c r="AH1325" s="1263"/>
      <c r="AI1325" s="587">
        <f t="shared" si="221"/>
        <v>0</v>
      </c>
      <c r="AK1325" s="1260">
        <v>286</v>
      </c>
      <c r="AL1325" s="1261"/>
      <c r="AM1325" s="1262"/>
      <c r="AN1325" s="1263"/>
      <c r="AO1325" s="587">
        <f t="shared" si="222"/>
        <v>0</v>
      </c>
      <c r="AQ1325" s="1260">
        <v>286</v>
      </c>
      <c r="AR1325" s="1261"/>
      <c r="AS1325" s="1262"/>
      <c r="AT1325" s="1263"/>
      <c r="AU1325" s="587">
        <f t="shared" si="223"/>
        <v>0</v>
      </c>
      <c r="AW1325" s="1260">
        <v>286</v>
      </c>
      <c r="AX1325" s="1261"/>
      <c r="AY1325" s="1262"/>
      <c r="AZ1325" s="1263"/>
      <c r="BA1325" s="587">
        <f t="shared" si="224"/>
        <v>0</v>
      </c>
    </row>
    <row r="1326" spans="1:53" s="17" customFormat="1" ht="16.75" customHeight="1" outlineLevel="2">
      <c r="A1326" s="1260">
        <v>287</v>
      </c>
      <c r="B1326" s="1261"/>
      <c r="C1326" s="1262"/>
      <c r="D1326" s="1263"/>
      <c r="E1326" s="587">
        <f t="shared" si="216"/>
        <v>0</v>
      </c>
      <c r="G1326" s="1260">
        <v>287</v>
      </c>
      <c r="H1326" s="1261"/>
      <c r="I1326" s="1262"/>
      <c r="J1326" s="1263"/>
      <c r="K1326" s="587">
        <f t="shared" si="217"/>
        <v>0</v>
      </c>
      <c r="M1326" s="1260">
        <v>287</v>
      </c>
      <c r="N1326" s="1261"/>
      <c r="O1326" s="1262"/>
      <c r="P1326" s="1263"/>
      <c r="Q1326" s="587">
        <f t="shared" si="218"/>
        <v>0</v>
      </c>
      <c r="S1326" s="1260">
        <v>287</v>
      </c>
      <c r="T1326" s="1261"/>
      <c r="U1326" s="1262"/>
      <c r="V1326" s="1263"/>
      <c r="W1326" s="587">
        <f t="shared" si="219"/>
        <v>0</v>
      </c>
      <c r="Y1326" s="1260">
        <v>287</v>
      </c>
      <c r="Z1326" s="1261"/>
      <c r="AA1326" s="1262"/>
      <c r="AB1326" s="1263"/>
      <c r="AC1326" s="587">
        <f t="shared" si="220"/>
        <v>0</v>
      </c>
      <c r="AE1326" s="1260">
        <v>287</v>
      </c>
      <c r="AF1326" s="1261"/>
      <c r="AG1326" s="1262"/>
      <c r="AH1326" s="1263"/>
      <c r="AI1326" s="587">
        <f t="shared" si="221"/>
        <v>0</v>
      </c>
      <c r="AK1326" s="1260">
        <v>287</v>
      </c>
      <c r="AL1326" s="1261"/>
      <c r="AM1326" s="1262"/>
      <c r="AN1326" s="1263"/>
      <c r="AO1326" s="587">
        <f t="shared" si="222"/>
        <v>0</v>
      </c>
      <c r="AQ1326" s="1260">
        <v>287</v>
      </c>
      <c r="AR1326" s="1261"/>
      <c r="AS1326" s="1262"/>
      <c r="AT1326" s="1263"/>
      <c r="AU1326" s="587">
        <f t="shared" si="223"/>
        <v>0</v>
      </c>
      <c r="AW1326" s="1260">
        <v>287</v>
      </c>
      <c r="AX1326" s="1261"/>
      <c r="AY1326" s="1262"/>
      <c r="AZ1326" s="1263"/>
      <c r="BA1326" s="587">
        <f t="shared" si="224"/>
        <v>0</v>
      </c>
    </row>
    <row r="1327" spans="1:53" s="17" customFormat="1" ht="16.75" customHeight="1" outlineLevel="2">
      <c r="A1327" s="1260">
        <v>288</v>
      </c>
      <c r="B1327" s="1261"/>
      <c r="C1327" s="1262"/>
      <c r="D1327" s="1263"/>
      <c r="E1327" s="587">
        <f t="shared" si="216"/>
        <v>0</v>
      </c>
      <c r="G1327" s="1260">
        <v>288</v>
      </c>
      <c r="H1327" s="1261"/>
      <c r="I1327" s="1262"/>
      <c r="J1327" s="1263"/>
      <c r="K1327" s="587">
        <f t="shared" si="217"/>
        <v>0</v>
      </c>
      <c r="M1327" s="1260">
        <v>288</v>
      </c>
      <c r="N1327" s="1261"/>
      <c r="O1327" s="1262"/>
      <c r="P1327" s="1263"/>
      <c r="Q1327" s="587">
        <f t="shared" si="218"/>
        <v>0</v>
      </c>
      <c r="S1327" s="1260">
        <v>288</v>
      </c>
      <c r="T1327" s="1261"/>
      <c r="U1327" s="1262"/>
      <c r="V1327" s="1263"/>
      <c r="W1327" s="587">
        <f t="shared" si="219"/>
        <v>0</v>
      </c>
      <c r="Y1327" s="1260">
        <v>288</v>
      </c>
      <c r="Z1327" s="1261"/>
      <c r="AA1327" s="1262"/>
      <c r="AB1327" s="1263"/>
      <c r="AC1327" s="587">
        <f t="shared" si="220"/>
        <v>0</v>
      </c>
      <c r="AE1327" s="1260">
        <v>288</v>
      </c>
      <c r="AF1327" s="1261"/>
      <c r="AG1327" s="1262"/>
      <c r="AH1327" s="1263"/>
      <c r="AI1327" s="587">
        <f t="shared" si="221"/>
        <v>0</v>
      </c>
      <c r="AK1327" s="1260">
        <v>288</v>
      </c>
      <c r="AL1327" s="1261"/>
      <c r="AM1327" s="1262"/>
      <c r="AN1327" s="1263"/>
      <c r="AO1327" s="587">
        <f t="shared" si="222"/>
        <v>0</v>
      </c>
      <c r="AQ1327" s="1260">
        <v>288</v>
      </c>
      <c r="AR1327" s="1261"/>
      <c r="AS1327" s="1262"/>
      <c r="AT1327" s="1263"/>
      <c r="AU1327" s="587">
        <f t="shared" si="223"/>
        <v>0</v>
      </c>
      <c r="AW1327" s="1260">
        <v>288</v>
      </c>
      <c r="AX1327" s="1261"/>
      <c r="AY1327" s="1262"/>
      <c r="AZ1327" s="1263"/>
      <c r="BA1327" s="587">
        <f t="shared" si="224"/>
        <v>0</v>
      </c>
    </row>
    <row r="1328" spans="1:53" s="17" customFormat="1" ht="16.75" customHeight="1" outlineLevel="2">
      <c r="A1328" s="1260">
        <v>289</v>
      </c>
      <c r="B1328" s="1261"/>
      <c r="C1328" s="1262"/>
      <c r="D1328" s="1263"/>
      <c r="E1328" s="587">
        <f t="shared" si="216"/>
        <v>0</v>
      </c>
      <c r="G1328" s="1260">
        <v>289</v>
      </c>
      <c r="H1328" s="1261"/>
      <c r="I1328" s="1262"/>
      <c r="J1328" s="1263"/>
      <c r="K1328" s="587">
        <f t="shared" si="217"/>
        <v>0</v>
      </c>
      <c r="M1328" s="1260">
        <v>289</v>
      </c>
      <c r="N1328" s="1261"/>
      <c r="O1328" s="1262"/>
      <c r="P1328" s="1263"/>
      <c r="Q1328" s="587">
        <f t="shared" si="218"/>
        <v>0</v>
      </c>
      <c r="S1328" s="1260">
        <v>289</v>
      </c>
      <c r="T1328" s="1261"/>
      <c r="U1328" s="1262"/>
      <c r="V1328" s="1263"/>
      <c r="W1328" s="587">
        <f t="shared" si="219"/>
        <v>0</v>
      </c>
      <c r="Y1328" s="1260">
        <v>289</v>
      </c>
      <c r="Z1328" s="1261"/>
      <c r="AA1328" s="1262"/>
      <c r="AB1328" s="1263"/>
      <c r="AC1328" s="587">
        <f t="shared" si="220"/>
        <v>0</v>
      </c>
      <c r="AE1328" s="1260">
        <v>289</v>
      </c>
      <c r="AF1328" s="1261"/>
      <c r="AG1328" s="1262"/>
      <c r="AH1328" s="1263"/>
      <c r="AI1328" s="587">
        <f t="shared" si="221"/>
        <v>0</v>
      </c>
      <c r="AK1328" s="1260">
        <v>289</v>
      </c>
      <c r="AL1328" s="1261"/>
      <c r="AM1328" s="1262"/>
      <c r="AN1328" s="1263"/>
      <c r="AO1328" s="587">
        <f t="shared" si="222"/>
        <v>0</v>
      </c>
      <c r="AQ1328" s="1260">
        <v>289</v>
      </c>
      <c r="AR1328" s="1261"/>
      <c r="AS1328" s="1262"/>
      <c r="AT1328" s="1263"/>
      <c r="AU1328" s="587">
        <f t="shared" si="223"/>
        <v>0</v>
      </c>
      <c r="AW1328" s="1260">
        <v>289</v>
      </c>
      <c r="AX1328" s="1261"/>
      <c r="AY1328" s="1262"/>
      <c r="AZ1328" s="1263"/>
      <c r="BA1328" s="587">
        <f t="shared" si="224"/>
        <v>0</v>
      </c>
    </row>
    <row r="1329" spans="1:53" s="17" customFormat="1" ht="16.75" customHeight="1" outlineLevel="2">
      <c r="A1329" s="1260">
        <v>290</v>
      </c>
      <c r="B1329" s="1261"/>
      <c r="C1329" s="1262"/>
      <c r="D1329" s="1263"/>
      <c r="E1329" s="587">
        <f t="shared" si="216"/>
        <v>0</v>
      </c>
      <c r="G1329" s="1260">
        <v>290</v>
      </c>
      <c r="H1329" s="1261"/>
      <c r="I1329" s="1262"/>
      <c r="J1329" s="1263"/>
      <c r="K1329" s="587">
        <f t="shared" si="217"/>
        <v>0</v>
      </c>
      <c r="M1329" s="1260">
        <v>290</v>
      </c>
      <c r="N1329" s="1261"/>
      <c r="O1329" s="1262"/>
      <c r="P1329" s="1263"/>
      <c r="Q1329" s="587">
        <f t="shared" si="218"/>
        <v>0</v>
      </c>
      <c r="S1329" s="1260">
        <v>290</v>
      </c>
      <c r="T1329" s="1261"/>
      <c r="U1329" s="1262"/>
      <c r="V1329" s="1263"/>
      <c r="W1329" s="587">
        <f t="shared" si="219"/>
        <v>0</v>
      </c>
      <c r="Y1329" s="1260">
        <v>290</v>
      </c>
      <c r="Z1329" s="1261"/>
      <c r="AA1329" s="1262"/>
      <c r="AB1329" s="1263"/>
      <c r="AC1329" s="587">
        <f t="shared" si="220"/>
        <v>0</v>
      </c>
      <c r="AE1329" s="1260">
        <v>290</v>
      </c>
      <c r="AF1329" s="1261"/>
      <c r="AG1329" s="1262"/>
      <c r="AH1329" s="1263"/>
      <c r="AI1329" s="587">
        <f t="shared" si="221"/>
        <v>0</v>
      </c>
      <c r="AK1329" s="1260">
        <v>290</v>
      </c>
      <c r="AL1329" s="1261"/>
      <c r="AM1329" s="1262"/>
      <c r="AN1329" s="1263"/>
      <c r="AO1329" s="587">
        <f t="shared" si="222"/>
        <v>0</v>
      </c>
      <c r="AQ1329" s="1260">
        <v>290</v>
      </c>
      <c r="AR1329" s="1261"/>
      <c r="AS1329" s="1262"/>
      <c r="AT1329" s="1263"/>
      <c r="AU1329" s="587">
        <f t="shared" si="223"/>
        <v>0</v>
      </c>
      <c r="AW1329" s="1260">
        <v>290</v>
      </c>
      <c r="AX1329" s="1261"/>
      <c r="AY1329" s="1262"/>
      <c r="AZ1329" s="1263"/>
      <c r="BA1329" s="587">
        <f t="shared" si="224"/>
        <v>0</v>
      </c>
    </row>
    <row r="1330" spans="1:53" s="17" customFormat="1" ht="16.75" customHeight="1" outlineLevel="2">
      <c r="A1330" s="1260">
        <v>291</v>
      </c>
      <c r="B1330" s="1261"/>
      <c r="C1330" s="1262"/>
      <c r="D1330" s="1263"/>
      <c r="E1330" s="587">
        <f t="shared" si="216"/>
        <v>0</v>
      </c>
      <c r="G1330" s="1260">
        <v>291</v>
      </c>
      <c r="H1330" s="1261"/>
      <c r="I1330" s="1262"/>
      <c r="J1330" s="1263"/>
      <c r="K1330" s="587">
        <f t="shared" si="217"/>
        <v>0</v>
      </c>
      <c r="M1330" s="1260">
        <v>291</v>
      </c>
      <c r="N1330" s="1261"/>
      <c r="O1330" s="1262"/>
      <c r="P1330" s="1263"/>
      <c r="Q1330" s="587">
        <f t="shared" si="218"/>
        <v>0</v>
      </c>
      <c r="S1330" s="1260">
        <v>291</v>
      </c>
      <c r="T1330" s="1261"/>
      <c r="U1330" s="1262"/>
      <c r="V1330" s="1263"/>
      <c r="W1330" s="587">
        <f t="shared" si="219"/>
        <v>0</v>
      </c>
      <c r="Y1330" s="1260">
        <v>291</v>
      </c>
      <c r="Z1330" s="1261"/>
      <c r="AA1330" s="1262"/>
      <c r="AB1330" s="1263"/>
      <c r="AC1330" s="587">
        <f t="shared" si="220"/>
        <v>0</v>
      </c>
      <c r="AE1330" s="1260">
        <v>291</v>
      </c>
      <c r="AF1330" s="1261"/>
      <c r="AG1330" s="1262"/>
      <c r="AH1330" s="1263"/>
      <c r="AI1330" s="587">
        <f t="shared" si="221"/>
        <v>0</v>
      </c>
      <c r="AK1330" s="1260">
        <v>291</v>
      </c>
      <c r="AL1330" s="1261"/>
      <c r="AM1330" s="1262"/>
      <c r="AN1330" s="1263"/>
      <c r="AO1330" s="587">
        <f t="shared" si="222"/>
        <v>0</v>
      </c>
      <c r="AQ1330" s="1260">
        <v>291</v>
      </c>
      <c r="AR1330" s="1261"/>
      <c r="AS1330" s="1262"/>
      <c r="AT1330" s="1263"/>
      <c r="AU1330" s="587">
        <f t="shared" si="223"/>
        <v>0</v>
      </c>
      <c r="AW1330" s="1260">
        <v>291</v>
      </c>
      <c r="AX1330" s="1261"/>
      <c r="AY1330" s="1262"/>
      <c r="AZ1330" s="1263"/>
      <c r="BA1330" s="587">
        <f t="shared" si="224"/>
        <v>0</v>
      </c>
    </row>
    <row r="1331" spans="1:53" s="17" customFormat="1" ht="16.75" customHeight="1" outlineLevel="2">
      <c r="A1331" s="1260">
        <v>292</v>
      </c>
      <c r="B1331" s="1261"/>
      <c r="C1331" s="1262"/>
      <c r="D1331" s="1263"/>
      <c r="E1331" s="587">
        <f t="shared" si="216"/>
        <v>0</v>
      </c>
      <c r="G1331" s="1260">
        <v>292</v>
      </c>
      <c r="H1331" s="1261"/>
      <c r="I1331" s="1262"/>
      <c r="J1331" s="1263"/>
      <c r="K1331" s="587">
        <f t="shared" si="217"/>
        <v>0</v>
      </c>
      <c r="M1331" s="1260">
        <v>292</v>
      </c>
      <c r="N1331" s="1261"/>
      <c r="O1331" s="1262"/>
      <c r="P1331" s="1263"/>
      <c r="Q1331" s="587">
        <f t="shared" si="218"/>
        <v>0</v>
      </c>
      <c r="S1331" s="1260">
        <v>292</v>
      </c>
      <c r="T1331" s="1261"/>
      <c r="U1331" s="1262"/>
      <c r="V1331" s="1263"/>
      <c r="W1331" s="587">
        <f t="shared" si="219"/>
        <v>0</v>
      </c>
      <c r="Y1331" s="1260">
        <v>292</v>
      </c>
      <c r="Z1331" s="1261"/>
      <c r="AA1331" s="1262"/>
      <c r="AB1331" s="1263"/>
      <c r="AC1331" s="587">
        <f t="shared" si="220"/>
        <v>0</v>
      </c>
      <c r="AE1331" s="1260">
        <v>292</v>
      </c>
      <c r="AF1331" s="1261"/>
      <c r="AG1331" s="1262"/>
      <c r="AH1331" s="1263"/>
      <c r="AI1331" s="587">
        <f t="shared" si="221"/>
        <v>0</v>
      </c>
      <c r="AK1331" s="1260">
        <v>292</v>
      </c>
      <c r="AL1331" s="1261"/>
      <c r="AM1331" s="1262"/>
      <c r="AN1331" s="1263"/>
      <c r="AO1331" s="587">
        <f t="shared" si="222"/>
        <v>0</v>
      </c>
      <c r="AQ1331" s="1260">
        <v>292</v>
      </c>
      <c r="AR1331" s="1261"/>
      <c r="AS1331" s="1262"/>
      <c r="AT1331" s="1263"/>
      <c r="AU1331" s="587">
        <f t="shared" si="223"/>
        <v>0</v>
      </c>
      <c r="AW1331" s="1260">
        <v>292</v>
      </c>
      <c r="AX1331" s="1261"/>
      <c r="AY1331" s="1262"/>
      <c r="AZ1331" s="1263"/>
      <c r="BA1331" s="587">
        <f t="shared" si="224"/>
        <v>0</v>
      </c>
    </row>
    <row r="1332" spans="1:53" s="17" customFormat="1" ht="16.75" customHeight="1" outlineLevel="2">
      <c r="A1332" s="1260">
        <v>293</v>
      </c>
      <c r="B1332" s="1261"/>
      <c r="C1332" s="1262"/>
      <c r="D1332" s="1263"/>
      <c r="E1332" s="587">
        <f t="shared" si="216"/>
        <v>0</v>
      </c>
      <c r="G1332" s="1260">
        <v>293</v>
      </c>
      <c r="H1332" s="1261"/>
      <c r="I1332" s="1262"/>
      <c r="J1332" s="1263"/>
      <c r="K1332" s="587">
        <f t="shared" si="217"/>
        <v>0</v>
      </c>
      <c r="M1332" s="1260">
        <v>293</v>
      </c>
      <c r="N1332" s="1261"/>
      <c r="O1332" s="1262"/>
      <c r="P1332" s="1263"/>
      <c r="Q1332" s="587">
        <f t="shared" si="218"/>
        <v>0</v>
      </c>
      <c r="S1332" s="1260">
        <v>293</v>
      </c>
      <c r="T1332" s="1261"/>
      <c r="U1332" s="1262"/>
      <c r="V1332" s="1263"/>
      <c r="W1332" s="587">
        <f t="shared" si="219"/>
        <v>0</v>
      </c>
      <c r="Y1332" s="1260">
        <v>293</v>
      </c>
      <c r="Z1332" s="1261"/>
      <c r="AA1332" s="1262"/>
      <c r="AB1332" s="1263"/>
      <c r="AC1332" s="587">
        <f t="shared" si="220"/>
        <v>0</v>
      </c>
      <c r="AE1332" s="1260">
        <v>293</v>
      </c>
      <c r="AF1332" s="1261"/>
      <c r="AG1332" s="1262"/>
      <c r="AH1332" s="1263"/>
      <c r="AI1332" s="587">
        <f t="shared" si="221"/>
        <v>0</v>
      </c>
      <c r="AK1332" s="1260">
        <v>293</v>
      </c>
      <c r="AL1332" s="1261"/>
      <c r="AM1332" s="1262"/>
      <c r="AN1332" s="1263"/>
      <c r="AO1332" s="587">
        <f t="shared" si="222"/>
        <v>0</v>
      </c>
      <c r="AQ1332" s="1260">
        <v>293</v>
      </c>
      <c r="AR1332" s="1261"/>
      <c r="AS1332" s="1262"/>
      <c r="AT1332" s="1263"/>
      <c r="AU1332" s="587">
        <f t="shared" si="223"/>
        <v>0</v>
      </c>
      <c r="AW1332" s="1260">
        <v>293</v>
      </c>
      <c r="AX1332" s="1261"/>
      <c r="AY1332" s="1262"/>
      <c r="AZ1332" s="1263"/>
      <c r="BA1332" s="587">
        <f t="shared" si="224"/>
        <v>0</v>
      </c>
    </row>
    <row r="1333" spans="1:53" s="17" customFormat="1" ht="16.75" customHeight="1" outlineLevel="2">
      <c r="A1333" s="1260">
        <v>294</v>
      </c>
      <c r="B1333" s="1261"/>
      <c r="C1333" s="1262"/>
      <c r="D1333" s="1263"/>
      <c r="E1333" s="587">
        <f t="shared" si="216"/>
        <v>0</v>
      </c>
      <c r="G1333" s="1260">
        <v>294</v>
      </c>
      <c r="H1333" s="1261"/>
      <c r="I1333" s="1262"/>
      <c r="J1333" s="1263"/>
      <c r="K1333" s="587">
        <f t="shared" si="217"/>
        <v>0</v>
      </c>
      <c r="M1333" s="1260">
        <v>294</v>
      </c>
      <c r="N1333" s="1261"/>
      <c r="O1333" s="1262"/>
      <c r="P1333" s="1263"/>
      <c r="Q1333" s="587">
        <f t="shared" si="218"/>
        <v>0</v>
      </c>
      <c r="S1333" s="1260">
        <v>294</v>
      </c>
      <c r="T1333" s="1261"/>
      <c r="U1333" s="1262"/>
      <c r="V1333" s="1263"/>
      <c r="W1333" s="587">
        <f t="shared" si="219"/>
        <v>0</v>
      </c>
      <c r="Y1333" s="1260">
        <v>294</v>
      </c>
      <c r="Z1333" s="1261"/>
      <c r="AA1333" s="1262"/>
      <c r="AB1333" s="1263"/>
      <c r="AC1333" s="587">
        <f t="shared" si="220"/>
        <v>0</v>
      </c>
      <c r="AE1333" s="1260">
        <v>294</v>
      </c>
      <c r="AF1333" s="1261"/>
      <c r="AG1333" s="1262"/>
      <c r="AH1333" s="1263"/>
      <c r="AI1333" s="587">
        <f t="shared" si="221"/>
        <v>0</v>
      </c>
      <c r="AK1333" s="1260">
        <v>294</v>
      </c>
      <c r="AL1333" s="1261"/>
      <c r="AM1333" s="1262"/>
      <c r="AN1333" s="1263"/>
      <c r="AO1333" s="587">
        <f t="shared" si="222"/>
        <v>0</v>
      </c>
      <c r="AQ1333" s="1260">
        <v>294</v>
      </c>
      <c r="AR1333" s="1261"/>
      <c r="AS1333" s="1262"/>
      <c r="AT1333" s="1263"/>
      <c r="AU1333" s="587">
        <f t="shared" si="223"/>
        <v>0</v>
      </c>
      <c r="AW1333" s="1260">
        <v>294</v>
      </c>
      <c r="AX1333" s="1261"/>
      <c r="AY1333" s="1262"/>
      <c r="AZ1333" s="1263"/>
      <c r="BA1333" s="587">
        <f t="shared" si="224"/>
        <v>0</v>
      </c>
    </row>
    <row r="1334" spans="1:53" s="17" customFormat="1" ht="16.75" customHeight="1" outlineLevel="2">
      <c r="A1334" s="1260">
        <v>295</v>
      </c>
      <c r="B1334" s="1261"/>
      <c r="C1334" s="1262"/>
      <c r="D1334" s="1263"/>
      <c r="E1334" s="587">
        <f t="shared" si="216"/>
        <v>0</v>
      </c>
      <c r="G1334" s="1260">
        <v>295</v>
      </c>
      <c r="H1334" s="1261"/>
      <c r="I1334" s="1262"/>
      <c r="J1334" s="1263"/>
      <c r="K1334" s="587">
        <f t="shared" si="217"/>
        <v>0</v>
      </c>
      <c r="M1334" s="1260">
        <v>295</v>
      </c>
      <c r="N1334" s="1261"/>
      <c r="O1334" s="1262"/>
      <c r="P1334" s="1263"/>
      <c r="Q1334" s="587">
        <f t="shared" si="218"/>
        <v>0</v>
      </c>
      <c r="S1334" s="1260">
        <v>295</v>
      </c>
      <c r="T1334" s="1261"/>
      <c r="U1334" s="1262"/>
      <c r="V1334" s="1263"/>
      <c r="W1334" s="587">
        <f t="shared" si="219"/>
        <v>0</v>
      </c>
      <c r="Y1334" s="1260">
        <v>295</v>
      </c>
      <c r="Z1334" s="1261"/>
      <c r="AA1334" s="1262"/>
      <c r="AB1334" s="1263"/>
      <c r="AC1334" s="587">
        <f t="shared" si="220"/>
        <v>0</v>
      </c>
      <c r="AE1334" s="1260">
        <v>295</v>
      </c>
      <c r="AF1334" s="1261"/>
      <c r="AG1334" s="1262"/>
      <c r="AH1334" s="1263"/>
      <c r="AI1334" s="587">
        <f t="shared" si="221"/>
        <v>0</v>
      </c>
      <c r="AK1334" s="1260">
        <v>295</v>
      </c>
      <c r="AL1334" s="1261"/>
      <c r="AM1334" s="1262"/>
      <c r="AN1334" s="1263"/>
      <c r="AO1334" s="587">
        <f t="shared" si="222"/>
        <v>0</v>
      </c>
      <c r="AQ1334" s="1260">
        <v>295</v>
      </c>
      <c r="AR1334" s="1261"/>
      <c r="AS1334" s="1262"/>
      <c r="AT1334" s="1263"/>
      <c r="AU1334" s="587">
        <f t="shared" si="223"/>
        <v>0</v>
      </c>
      <c r="AW1334" s="1260">
        <v>295</v>
      </c>
      <c r="AX1334" s="1261"/>
      <c r="AY1334" s="1262"/>
      <c r="AZ1334" s="1263"/>
      <c r="BA1334" s="587">
        <f t="shared" si="224"/>
        <v>0</v>
      </c>
    </row>
    <row r="1335" spans="1:53" s="17" customFormat="1" ht="16.75" customHeight="1" outlineLevel="2">
      <c r="A1335" s="1260">
        <v>296</v>
      </c>
      <c r="B1335" s="1261"/>
      <c r="C1335" s="1262"/>
      <c r="D1335" s="1263"/>
      <c r="E1335" s="587">
        <f t="shared" si="216"/>
        <v>0</v>
      </c>
      <c r="G1335" s="1260">
        <v>296</v>
      </c>
      <c r="H1335" s="1261"/>
      <c r="I1335" s="1262"/>
      <c r="J1335" s="1263"/>
      <c r="K1335" s="587">
        <f t="shared" si="217"/>
        <v>0</v>
      </c>
      <c r="M1335" s="1260">
        <v>296</v>
      </c>
      <c r="N1335" s="1261"/>
      <c r="O1335" s="1262"/>
      <c r="P1335" s="1263"/>
      <c r="Q1335" s="587">
        <f t="shared" si="218"/>
        <v>0</v>
      </c>
      <c r="S1335" s="1260">
        <v>296</v>
      </c>
      <c r="T1335" s="1261"/>
      <c r="U1335" s="1262"/>
      <c r="V1335" s="1263"/>
      <c r="W1335" s="587">
        <f t="shared" si="219"/>
        <v>0</v>
      </c>
      <c r="Y1335" s="1260">
        <v>296</v>
      </c>
      <c r="Z1335" s="1261"/>
      <c r="AA1335" s="1262"/>
      <c r="AB1335" s="1263"/>
      <c r="AC1335" s="587">
        <f t="shared" si="220"/>
        <v>0</v>
      </c>
      <c r="AE1335" s="1260">
        <v>296</v>
      </c>
      <c r="AF1335" s="1261"/>
      <c r="AG1335" s="1262"/>
      <c r="AH1335" s="1263"/>
      <c r="AI1335" s="587">
        <f t="shared" si="221"/>
        <v>0</v>
      </c>
      <c r="AK1335" s="1260">
        <v>296</v>
      </c>
      <c r="AL1335" s="1261"/>
      <c r="AM1335" s="1262"/>
      <c r="AN1335" s="1263"/>
      <c r="AO1335" s="587">
        <f t="shared" si="222"/>
        <v>0</v>
      </c>
      <c r="AQ1335" s="1260">
        <v>296</v>
      </c>
      <c r="AR1335" s="1261"/>
      <c r="AS1335" s="1262"/>
      <c r="AT1335" s="1263"/>
      <c r="AU1335" s="587">
        <f t="shared" si="223"/>
        <v>0</v>
      </c>
      <c r="AW1335" s="1260">
        <v>296</v>
      </c>
      <c r="AX1335" s="1261"/>
      <c r="AY1335" s="1262"/>
      <c r="AZ1335" s="1263"/>
      <c r="BA1335" s="587">
        <f t="shared" si="224"/>
        <v>0</v>
      </c>
    </row>
    <row r="1336" spans="1:53" s="17" customFormat="1" ht="16.75" customHeight="1" outlineLevel="2">
      <c r="A1336" s="1260">
        <v>297</v>
      </c>
      <c r="B1336" s="1261"/>
      <c r="C1336" s="1262"/>
      <c r="D1336" s="1263"/>
      <c r="E1336" s="587">
        <f t="shared" si="216"/>
        <v>0</v>
      </c>
      <c r="G1336" s="1260">
        <v>297</v>
      </c>
      <c r="H1336" s="1261"/>
      <c r="I1336" s="1262"/>
      <c r="J1336" s="1263"/>
      <c r="K1336" s="587">
        <f t="shared" si="217"/>
        <v>0</v>
      </c>
      <c r="M1336" s="1260">
        <v>297</v>
      </c>
      <c r="N1336" s="1261"/>
      <c r="O1336" s="1262"/>
      <c r="P1336" s="1263"/>
      <c r="Q1336" s="587">
        <f t="shared" si="218"/>
        <v>0</v>
      </c>
      <c r="S1336" s="1260">
        <v>297</v>
      </c>
      <c r="T1336" s="1261"/>
      <c r="U1336" s="1262"/>
      <c r="V1336" s="1263"/>
      <c r="W1336" s="587">
        <f t="shared" si="219"/>
        <v>0</v>
      </c>
      <c r="Y1336" s="1260">
        <v>297</v>
      </c>
      <c r="Z1336" s="1261"/>
      <c r="AA1336" s="1262"/>
      <c r="AB1336" s="1263"/>
      <c r="AC1336" s="587">
        <f t="shared" si="220"/>
        <v>0</v>
      </c>
      <c r="AE1336" s="1260">
        <v>297</v>
      </c>
      <c r="AF1336" s="1261"/>
      <c r="AG1336" s="1262"/>
      <c r="AH1336" s="1263"/>
      <c r="AI1336" s="587">
        <f t="shared" si="221"/>
        <v>0</v>
      </c>
      <c r="AK1336" s="1260">
        <v>297</v>
      </c>
      <c r="AL1336" s="1261"/>
      <c r="AM1336" s="1262"/>
      <c r="AN1336" s="1263"/>
      <c r="AO1336" s="587">
        <f t="shared" si="222"/>
        <v>0</v>
      </c>
      <c r="AQ1336" s="1260">
        <v>297</v>
      </c>
      <c r="AR1336" s="1261"/>
      <c r="AS1336" s="1262"/>
      <c r="AT1336" s="1263"/>
      <c r="AU1336" s="587">
        <f t="shared" si="223"/>
        <v>0</v>
      </c>
      <c r="AW1336" s="1260">
        <v>297</v>
      </c>
      <c r="AX1336" s="1261"/>
      <c r="AY1336" s="1262"/>
      <c r="AZ1336" s="1263"/>
      <c r="BA1336" s="587">
        <f t="shared" si="224"/>
        <v>0</v>
      </c>
    </row>
    <row r="1337" spans="1:53" s="17" customFormat="1" ht="16.75" customHeight="1" outlineLevel="2">
      <c r="A1337" s="1260">
        <v>298</v>
      </c>
      <c r="B1337" s="1261"/>
      <c r="C1337" s="1262"/>
      <c r="D1337" s="1263"/>
      <c r="E1337" s="587">
        <f t="shared" si="216"/>
        <v>0</v>
      </c>
      <c r="G1337" s="1260">
        <v>298</v>
      </c>
      <c r="H1337" s="1261"/>
      <c r="I1337" s="1262"/>
      <c r="J1337" s="1263"/>
      <c r="K1337" s="587">
        <f t="shared" si="217"/>
        <v>0</v>
      </c>
      <c r="M1337" s="1260">
        <v>298</v>
      </c>
      <c r="N1337" s="1261"/>
      <c r="O1337" s="1262"/>
      <c r="P1337" s="1263"/>
      <c r="Q1337" s="587">
        <f t="shared" si="218"/>
        <v>0</v>
      </c>
      <c r="S1337" s="1260">
        <v>298</v>
      </c>
      <c r="T1337" s="1261"/>
      <c r="U1337" s="1262"/>
      <c r="V1337" s="1263"/>
      <c r="W1337" s="587">
        <f t="shared" si="219"/>
        <v>0</v>
      </c>
      <c r="Y1337" s="1260">
        <v>298</v>
      </c>
      <c r="Z1337" s="1261"/>
      <c r="AA1337" s="1262"/>
      <c r="AB1337" s="1263"/>
      <c r="AC1337" s="587">
        <f t="shared" si="220"/>
        <v>0</v>
      </c>
      <c r="AE1337" s="1260">
        <v>298</v>
      </c>
      <c r="AF1337" s="1261"/>
      <c r="AG1337" s="1262"/>
      <c r="AH1337" s="1263"/>
      <c r="AI1337" s="587">
        <f t="shared" si="221"/>
        <v>0</v>
      </c>
      <c r="AK1337" s="1260">
        <v>298</v>
      </c>
      <c r="AL1337" s="1261"/>
      <c r="AM1337" s="1262"/>
      <c r="AN1337" s="1263"/>
      <c r="AO1337" s="587">
        <f t="shared" si="222"/>
        <v>0</v>
      </c>
      <c r="AQ1337" s="1260">
        <v>298</v>
      </c>
      <c r="AR1337" s="1261"/>
      <c r="AS1337" s="1262"/>
      <c r="AT1337" s="1263"/>
      <c r="AU1337" s="587">
        <f t="shared" si="223"/>
        <v>0</v>
      </c>
      <c r="AW1337" s="1260">
        <v>298</v>
      </c>
      <c r="AX1337" s="1261"/>
      <c r="AY1337" s="1262"/>
      <c r="AZ1337" s="1263"/>
      <c r="BA1337" s="587">
        <f t="shared" si="224"/>
        <v>0</v>
      </c>
    </row>
    <row r="1338" spans="1:53" s="17" customFormat="1" ht="16.75" customHeight="1" outlineLevel="2">
      <c r="A1338" s="1260">
        <v>299</v>
      </c>
      <c r="B1338" s="1261"/>
      <c r="C1338" s="1262"/>
      <c r="D1338" s="1263"/>
      <c r="E1338" s="587">
        <f t="shared" si="216"/>
        <v>0</v>
      </c>
      <c r="G1338" s="1260">
        <v>299</v>
      </c>
      <c r="H1338" s="1261"/>
      <c r="I1338" s="1262"/>
      <c r="J1338" s="1263"/>
      <c r="K1338" s="587">
        <f t="shared" si="217"/>
        <v>0</v>
      </c>
      <c r="M1338" s="1260">
        <v>299</v>
      </c>
      <c r="N1338" s="1261"/>
      <c r="O1338" s="1262"/>
      <c r="P1338" s="1263"/>
      <c r="Q1338" s="587">
        <f t="shared" si="218"/>
        <v>0</v>
      </c>
      <c r="S1338" s="1260">
        <v>299</v>
      </c>
      <c r="T1338" s="1261"/>
      <c r="U1338" s="1262"/>
      <c r="V1338" s="1263"/>
      <c r="W1338" s="587">
        <f t="shared" si="219"/>
        <v>0</v>
      </c>
      <c r="Y1338" s="1260">
        <v>299</v>
      </c>
      <c r="Z1338" s="1261"/>
      <c r="AA1338" s="1262"/>
      <c r="AB1338" s="1263"/>
      <c r="AC1338" s="587">
        <f t="shared" si="220"/>
        <v>0</v>
      </c>
      <c r="AE1338" s="1260">
        <v>299</v>
      </c>
      <c r="AF1338" s="1261"/>
      <c r="AG1338" s="1262"/>
      <c r="AH1338" s="1263"/>
      <c r="AI1338" s="587">
        <f t="shared" si="221"/>
        <v>0</v>
      </c>
      <c r="AK1338" s="1260">
        <v>299</v>
      </c>
      <c r="AL1338" s="1261"/>
      <c r="AM1338" s="1262"/>
      <c r="AN1338" s="1263"/>
      <c r="AO1338" s="587">
        <f t="shared" si="222"/>
        <v>0</v>
      </c>
      <c r="AQ1338" s="1260">
        <v>299</v>
      </c>
      <c r="AR1338" s="1261"/>
      <c r="AS1338" s="1262"/>
      <c r="AT1338" s="1263"/>
      <c r="AU1338" s="587">
        <f t="shared" si="223"/>
        <v>0</v>
      </c>
      <c r="AW1338" s="1260">
        <v>299</v>
      </c>
      <c r="AX1338" s="1261"/>
      <c r="AY1338" s="1262"/>
      <c r="AZ1338" s="1263"/>
      <c r="BA1338" s="587">
        <f t="shared" si="224"/>
        <v>0</v>
      </c>
    </row>
    <row r="1339" spans="1:53" s="17" customFormat="1" ht="16.75" customHeight="1" outlineLevel="2">
      <c r="A1339" s="1260">
        <v>300</v>
      </c>
      <c r="B1339" s="1261"/>
      <c r="C1339" s="1262"/>
      <c r="D1339" s="1263"/>
      <c r="E1339" s="587">
        <f t="shared" si="216"/>
        <v>0</v>
      </c>
      <c r="G1339" s="1260">
        <v>300</v>
      </c>
      <c r="H1339" s="1261"/>
      <c r="I1339" s="1262"/>
      <c r="J1339" s="1263"/>
      <c r="K1339" s="587">
        <f t="shared" si="217"/>
        <v>0</v>
      </c>
      <c r="M1339" s="1260">
        <v>300</v>
      </c>
      <c r="N1339" s="1261"/>
      <c r="O1339" s="1262"/>
      <c r="P1339" s="1263"/>
      <c r="Q1339" s="587">
        <f t="shared" si="218"/>
        <v>0</v>
      </c>
      <c r="S1339" s="1260">
        <v>300</v>
      </c>
      <c r="T1339" s="1261"/>
      <c r="U1339" s="1262"/>
      <c r="V1339" s="1263"/>
      <c r="W1339" s="587">
        <f t="shared" si="219"/>
        <v>0</v>
      </c>
      <c r="Y1339" s="1260">
        <v>300</v>
      </c>
      <c r="Z1339" s="1261"/>
      <c r="AA1339" s="1262"/>
      <c r="AB1339" s="1263"/>
      <c r="AC1339" s="587">
        <f t="shared" si="220"/>
        <v>0</v>
      </c>
      <c r="AE1339" s="1260">
        <v>300</v>
      </c>
      <c r="AF1339" s="1261"/>
      <c r="AG1339" s="1262"/>
      <c r="AH1339" s="1263"/>
      <c r="AI1339" s="587">
        <f t="shared" si="221"/>
        <v>0</v>
      </c>
      <c r="AK1339" s="1260">
        <v>300</v>
      </c>
      <c r="AL1339" s="1261"/>
      <c r="AM1339" s="1262"/>
      <c r="AN1339" s="1263"/>
      <c r="AO1339" s="587">
        <f t="shared" si="222"/>
        <v>0</v>
      </c>
      <c r="AQ1339" s="1260">
        <v>300</v>
      </c>
      <c r="AR1339" s="1261"/>
      <c r="AS1339" s="1262"/>
      <c r="AT1339" s="1263"/>
      <c r="AU1339" s="587">
        <f t="shared" si="223"/>
        <v>0</v>
      </c>
      <c r="AW1339" s="1260">
        <v>300</v>
      </c>
      <c r="AX1339" s="1261"/>
      <c r="AY1339" s="1262"/>
      <c r="AZ1339" s="1263"/>
      <c r="BA1339" s="587">
        <f t="shared" si="224"/>
        <v>0</v>
      </c>
    </row>
    <row r="1340" spans="1:53" s="17" customFormat="1" ht="16.75" customHeight="1" outlineLevel="2">
      <c r="A1340" s="1260">
        <v>301</v>
      </c>
      <c r="B1340" s="1261"/>
      <c r="C1340" s="1262"/>
      <c r="D1340" s="1263"/>
      <c r="E1340" s="587">
        <f t="shared" si="216"/>
        <v>0</v>
      </c>
      <c r="G1340" s="1260">
        <v>301</v>
      </c>
      <c r="H1340" s="1261"/>
      <c r="I1340" s="1262"/>
      <c r="J1340" s="1263"/>
      <c r="K1340" s="587">
        <f t="shared" si="217"/>
        <v>0</v>
      </c>
      <c r="M1340" s="1260">
        <v>301</v>
      </c>
      <c r="N1340" s="1261"/>
      <c r="O1340" s="1262"/>
      <c r="P1340" s="1263"/>
      <c r="Q1340" s="587">
        <f t="shared" si="218"/>
        <v>0</v>
      </c>
      <c r="S1340" s="1260">
        <v>301</v>
      </c>
      <c r="T1340" s="1261"/>
      <c r="U1340" s="1262"/>
      <c r="V1340" s="1263"/>
      <c r="W1340" s="587">
        <f t="shared" si="219"/>
        <v>0</v>
      </c>
      <c r="Y1340" s="1260">
        <v>301</v>
      </c>
      <c r="Z1340" s="1261"/>
      <c r="AA1340" s="1262"/>
      <c r="AB1340" s="1263"/>
      <c r="AC1340" s="587">
        <f t="shared" si="220"/>
        <v>0</v>
      </c>
      <c r="AE1340" s="1260">
        <v>301</v>
      </c>
      <c r="AF1340" s="1261"/>
      <c r="AG1340" s="1262"/>
      <c r="AH1340" s="1263"/>
      <c r="AI1340" s="587">
        <f t="shared" si="221"/>
        <v>0</v>
      </c>
      <c r="AK1340" s="1260">
        <v>301</v>
      </c>
      <c r="AL1340" s="1261"/>
      <c r="AM1340" s="1262"/>
      <c r="AN1340" s="1263"/>
      <c r="AO1340" s="587">
        <f t="shared" si="222"/>
        <v>0</v>
      </c>
      <c r="AQ1340" s="1260">
        <v>301</v>
      </c>
      <c r="AR1340" s="1261"/>
      <c r="AS1340" s="1262"/>
      <c r="AT1340" s="1263"/>
      <c r="AU1340" s="587">
        <f t="shared" si="223"/>
        <v>0</v>
      </c>
      <c r="AW1340" s="1260">
        <v>301</v>
      </c>
      <c r="AX1340" s="1261"/>
      <c r="AY1340" s="1262"/>
      <c r="AZ1340" s="1263"/>
      <c r="BA1340" s="587">
        <f t="shared" si="224"/>
        <v>0</v>
      </c>
    </row>
    <row r="1341" spans="1:53" s="17" customFormat="1" ht="16.75" customHeight="1" outlineLevel="2">
      <c r="A1341" s="1260">
        <v>302</v>
      </c>
      <c r="B1341" s="1261"/>
      <c r="C1341" s="1262"/>
      <c r="D1341" s="1263"/>
      <c r="E1341" s="587">
        <f t="shared" si="216"/>
        <v>0</v>
      </c>
      <c r="G1341" s="1260">
        <v>302</v>
      </c>
      <c r="H1341" s="1261"/>
      <c r="I1341" s="1262"/>
      <c r="J1341" s="1263"/>
      <c r="K1341" s="587">
        <f t="shared" si="217"/>
        <v>0</v>
      </c>
      <c r="M1341" s="1260">
        <v>302</v>
      </c>
      <c r="N1341" s="1261"/>
      <c r="O1341" s="1262"/>
      <c r="P1341" s="1263"/>
      <c r="Q1341" s="587">
        <f t="shared" si="218"/>
        <v>0</v>
      </c>
      <c r="S1341" s="1260">
        <v>302</v>
      </c>
      <c r="T1341" s="1261"/>
      <c r="U1341" s="1262"/>
      <c r="V1341" s="1263"/>
      <c r="W1341" s="587">
        <f t="shared" si="219"/>
        <v>0</v>
      </c>
      <c r="Y1341" s="1260">
        <v>302</v>
      </c>
      <c r="Z1341" s="1261"/>
      <c r="AA1341" s="1262"/>
      <c r="AB1341" s="1263"/>
      <c r="AC1341" s="587">
        <f t="shared" si="220"/>
        <v>0</v>
      </c>
      <c r="AE1341" s="1260">
        <v>302</v>
      </c>
      <c r="AF1341" s="1261"/>
      <c r="AG1341" s="1262"/>
      <c r="AH1341" s="1263"/>
      <c r="AI1341" s="587">
        <f t="shared" si="221"/>
        <v>0</v>
      </c>
      <c r="AK1341" s="1260">
        <v>302</v>
      </c>
      <c r="AL1341" s="1261"/>
      <c r="AM1341" s="1262"/>
      <c r="AN1341" s="1263"/>
      <c r="AO1341" s="587">
        <f t="shared" si="222"/>
        <v>0</v>
      </c>
      <c r="AQ1341" s="1260">
        <v>302</v>
      </c>
      <c r="AR1341" s="1261"/>
      <c r="AS1341" s="1262"/>
      <c r="AT1341" s="1263"/>
      <c r="AU1341" s="587">
        <f t="shared" si="223"/>
        <v>0</v>
      </c>
      <c r="AW1341" s="1260">
        <v>302</v>
      </c>
      <c r="AX1341" s="1261"/>
      <c r="AY1341" s="1262"/>
      <c r="AZ1341" s="1263"/>
      <c r="BA1341" s="587">
        <f t="shared" si="224"/>
        <v>0</v>
      </c>
    </row>
    <row r="1342" spans="1:53" s="17" customFormat="1" ht="16.75" customHeight="1" outlineLevel="2">
      <c r="A1342" s="1260">
        <v>303</v>
      </c>
      <c r="B1342" s="1261"/>
      <c r="C1342" s="1262"/>
      <c r="D1342" s="1263"/>
      <c r="E1342" s="587">
        <f t="shared" si="216"/>
        <v>0</v>
      </c>
      <c r="G1342" s="1260">
        <v>303</v>
      </c>
      <c r="H1342" s="1261"/>
      <c r="I1342" s="1262"/>
      <c r="J1342" s="1263"/>
      <c r="K1342" s="587">
        <f t="shared" si="217"/>
        <v>0</v>
      </c>
      <c r="M1342" s="1260">
        <v>303</v>
      </c>
      <c r="N1342" s="1261"/>
      <c r="O1342" s="1262"/>
      <c r="P1342" s="1263"/>
      <c r="Q1342" s="587">
        <f t="shared" si="218"/>
        <v>0</v>
      </c>
      <c r="S1342" s="1260">
        <v>303</v>
      </c>
      <c r="T1342" s="1261"/>
      <c r="U1342" s="1262"/>
      <c r="V1342" s="1263"/>
      <c r="W1342" s="587">
        <f t="shared" si="219"/>
        <v>0</v>
      </c>
      <c r="Y1342" s="1260">
        <v>303</v>
      </c>
      <c r="Z1342" s="1261"/>
      <c r="AA1342" s="1262"/>
      <c r="AB1342" s="1263"/>
      <c r="AC1342" s="587">
        <f t="shared" si="220"/>
        <v>0</v>
      </c>
      <c r="AE1342" s="1260">
        <v>303</v>
      </c>
      <c r="AF1342" s="1261"/>
      <c r="AG1342" s="1262"/>
      <c r="AH1342" s="1263"/>
      <c r="AI1342" s="587">
        <f t="shared" si="221"/>
        <v>0</v>
      </c>
      <c r="AK1342" s="1260">
        <v>303</v>
      </c>
      <c r="AL1342" s="1261"/>
      <c r="AM1342" s="1262"/>
      <c r="AN1342" s="1263"/>
      <c r="AO1342" s="587">
        <f t="shared" si="222"/>
        <v>0</v>
      </c>
      <c r="AQ1342" s="1260">
        <v>303</v>
      </c>
      <c r="AR1342" s="1261"/>
      <c r="AS1342" s="1262"/>
      <c r="AT1342" s="1263"/>
      <c r="AU1342" s="587">
        <f t="shared" si="223"/>
        <v>0</v>
      </c>
      <c r="AW1342" s="1260">
        <v>303</v>
      </c>
      <c r="AX1342" s="1261"/>
      <c r="AY1342" s="1262"/>
      <c r="AZ1342" s="1263"/>
      <c r="BA1342" s="587">
        <f t="shared" si="224"/>
        <v>0</v>
      </c>
    </row>
    <row r="1343" spans="1:53" s="17" customFormat="1" ht="16.75" customHeight="1" outlineLevel="2">
      <c r="A1343" s="1260">
        <v>304</v>
      </c>
      <c r="B1343" s="1261"/>
      <c r="C1343" s="1262"/>
      <c r="D1343" s="1263"/>
      <c r="E1343" s="587">
        <f t="shared" si="216"/>
        <v>0</v>
      </c>
      <c r="G1343" s="1260">
        <v>304</v>
      </c>
      <c r="H1343" s="1261"/>
      <c r="I1343" s="1262"/>
      <c r="J1343" s="1263"/>
      <c r="K1343" s="587">
        <f t="shared" si="217"/>
        <v>0</v>
      </c>
      <c r="M1343" s="1260">
        <v>304</v>
      </c>
      <c r="N1343" s="1261"/>
      <c r="O1343" s="1262"/>
      <c r="P1343" s="1263"/>
      <c r="Q1343" s="587">
        <f t="shared" si="218"/>
        <v>0</v>
      </c>
      <c r="S1343" s="1260">
        <v>304</v>
      </c>
      <c r="T1343" s="1261"/>
      <c r="U1343" s="1262"/>
      <c r="V1343" s="1263"/>
      <c r="W1343" s="587">
        <f t="shared" si="219"/>
        <v>0</v>
      </c>
      <c r="Y1343" s="1260">
        <v>304</v>
      </c>
      <c r="Z1343" s="1261"/>
      <c r="AA1343" s="1262"/>
      <c r="AB1343" s="1263"/>
      <c r="AC1343" s="587">
        <f t="shared" si="220"/>
        <v>0</v>
      </c>
      <c r="AE1343" s="1260">
        <v>304</v>
      </c>
      <c r="AF1343" s="1261"/>
      <c r="AG1343" s="1262"/>
      <c r="AH1343" s="1263"/>
      <c r="AI1343" s="587">
        <f t="shared" si="221"/>
        <v>0</v>
      </c>
      <c r="AK1343" s="1260">
        <v>304</v>
      </c>
      <c r="AL1343" s="1261"/>
      <c r="AM1343" s="1262"/>
      <c r="AN1343" s="1263"/>
      <c r="AO1343" s="587">
        <f t="shared" si="222"/>
        <v>0</v>
      </c>
      <c r="AQ1343" s="1260">
        <v>304</v>
      </c>
      <c r="AR1343" s="1261"/>
      <c r="AS1343" s="1262"/>
      <c r="AT1343" s="1263"/>
      <c r="AU1343" s="587">
        <f t="shared" si="223"/>
        <v>0</v>
      </c>
      <c r="AW1343" s="1260">
        <v>304</v>
      </c>
      <c r="AX1343" s="1261"/>
      <c r="AY1343" s="1262"/>
      <c r="AZ1343" s="1263"/>
      <c r="BA1343" s="587">
        <f t="shared" si="224"/>
        <v>0</v>
      </c>
    </row>
    <row r="1344" spans="1:53" s="17" customFormat="1" ht="16.75" customHeight="1" outlineLevel="2">
      <c r="A1344" s="1260">
        <v>305</v>
      </c>
      <c r="B1344" s="1261"/>
      <c r="C1344" s="1262"/>
      <c r="D1344" s="1263"/>
      <c r="E1344" s="587">
        <f t="shared" si="216"/>
        <v>0</v>
      </c>
      <c r="G1344" s="1260">
        <v>305</v>
      </c>
      <c r="H1344" s="1261"/>
      <c r="I1344" s="1262"/>
      <c r="J1344" s="1263"/>
      <c r="K1344" s="587">
        <f t="shared" si="217"/>
        <v>0</v>
      </c>
      <c r="M1344" s="1260">
        <v>305</v>
      </c>
      <c r="N1344" s="1261"/>
      <c r="O1344" s="1262"/>
      <c r="P1344" s="1263"/>
      <c r="Q1344" s="587">
        <f t="shared" si="218"/>
        <v>0</v>
      </c>
      <c r="S1344" s="1260">
        <v>305</v>
      </c>
      <c r="T1344" s="1261"/>
      <c r="U1344" s="1262"/>
      <c r="V1344" s="1263"/>
      <c r="W1344" s="587">
        <f t="shared" si="219"/>
        <v>0</v>
      </c>
      <c r="Y1344" s="1260">
        <v>305</v>
      </c>
      <c r="Z1344" s="1261"/>
      <c r="AA1344" s="1262"/>
      <c r="AB1344" s="1263"/>
      <c r="AC1344" s="587">
        <f t="shared" si="220"/>
        <v>0</v>
      </c>
      <c r="AE1344" s="1260">
        <v>305</v>
      </c>
      <c r="AF1344" s="1261"/>
      <c r="AG1344" s="1262"/>
      <c r="AH1344" s="1263"/>
      <c r="AI1344" s="587">
        <f t="shared" si="221"/>
        <v>0</v>
      </c>
      <c r="AK1344" s="1260">
        <v>305</v>
      </c>
      <c r="AL1344" s="1261"/>
      <c r="AM1344" s="1262"/>
      <c r="AN1344" s="1263"/>
      <c r="AO1344" s="587">
        <f t="shared" si="222"/>
        <v>0</v>
      </c>
      <c r="AQ1344" s="1260">
        <v>305</v>
      </c>
      <c r="AR1344" s="1261"/>
      <c r="AS1344" s="1262"/>
      <c r="AT1344" s="1263"/>
      <c r="AU1344" s="587">
        <f t="shared" si="223"/>
        <v>0</v>
      </c>
      <c r="AW1344" s="1260">
        <v>305</v>
      </c>
      <c r="AX1344" s="1261"/>
      <c r="AY1344" s="1262"/>
      <c r="AZ1344" s="1263"/>
      <c r="BA1344" s="587">
        <f t="shared" si="224"/>
        <v>0</v>
      </c>
    </row>
    <row r="1345" spans="1:53" s="17" customFormat="1" ht="16.75" customHeight="1" outlineLevel="2">
      <c r="A1345" s="1260">
        <v>306</v>
      </c>
      <c r="B1345" s="1261"/>
      <c r="C1345" s="1262"/>
      <c r="D1345" s="1263"/>
      <c r="E1345" s="587">
        <f t="shared" si="216"/>
        <v>0</v>
      </c>
      <c r="G1345" s="1260">
        <v>306</v>
      </c>
      <c r="H1345" s="1261"/>
      <c r="I1345" s="1262"/>
      <c r="J1345" s="1263"/>
      <c r="K1345" s="587">
        <f t="shared" si="217"/>
        <v>0</v>
      </c>
      <c r="M1345" s="1260">
        <v>306</v>
      </c>
      <c r="N1345" s="1261"/>
      <c r="O1345" s="1262"/>
      <c r="P1345" s="1263"/>
      <c r="Q1345" s="587">
        <f t="shared" si="218"/>
        <v>0</v>
      </c>
      <c r="S1345" s="1260">
        <v>306</v>
      </c>
      <c r="T1345" s="1261"/>
      <c r="U1345" s="1262"/>
      <c r="V1345" s="1263"/>
      <c r="W1345" s="587">
        <f t="shared" si="219"/>
        <v>0</v>
      </c>
      <c r="Y1345" s="1260">
        <v>306</v>
      </c>
      <c r="Z1345" s="1261"/>
      <c r="AA1345" s="1262"/>
      <c r="AB1345" s="1263"/>
      <c r="AC1345" s="587">
        <f t="shared" si="220"/>
        <v>0</v>
      </c>
      <c r="AE1345" s="1260">
        <v>306</v>
      </c>
      <c r="AF1345" s="1261"/>
      <c r="AG1345" s="1262"/>
      <c r="AH1345" s="1263"/>
      <c r="AI1345" s="587">
        <f t="shared" si="221"/>
        <v>0</v>
      </c>
      <c r="AK1345" s="1260">
        <v>306</v>
      </c>
      <c r="AL1345" s="1261"/>
      <c r="AM1345" s="1262"/>
      <c r="AN1345" s="1263"/>
      <c r="AO1345" s="587">
        <f t="shared" si="222"/>
        <v>0</v>
      </c>
      <c r="AQ1345" s="1260">
        <v>306</v>
      </c>
      <c r="AR1345" s="1261"/>
      <c r="AS1345" s="1262"/>
      <c r="AT1345" s="1263"/>
      <c r="AU1345" s="587">
        <f t="shared" si="223"/>
        <v>0</v>
      </c>
      <c r="AW1345" s="1260">
        <v>306</v>
      </c>
      <c r="AX1345" s="1261"/>
      <c r="AY1345" s="1262"/>
      <c r="AZ1345" s="1263"/>
      <c r="BA1345" s="587">
        <f t="shared" si="224"/>
        <v>0</v>
      </c>
    </row>
    <row r="1346" spans="1:53" s="17" customFormat="1" ht="16.75" customHeight="1" outlineLevel="2">
      <c r="A1346" s="1260">
        <v>307</v>
      </c>
      <c r="B1346" s="1261"/>
      <c r="C1346" s="1262"/>
      <c r="D1346" s="1263"/>
      <c r="E1346" s="587">
        <f t="shared" si="216"/>
        <v>0</v>
      </c>
      <c r="G1346" s="1260">
        <v>307</v>
      </c>
      <c r="H1346" s="1261"/>
      <c r="I1346" s="1262"/>
      <c r="J1346" s="1263"/>
      <c r="K1346" s="587">
        <f t="shared" si="217"/>
        <v>0</v>
      </c>
      <c r="M1346" s="1260">
        <v>307</v>
      </c>
      <c r="N1346" s="1261"/>
      <c r="O1346" s="1262"/>
      <c r="P1346" s="1263"/>
      <c r="Q1346" s="587">
        <f t="shared" si="218"/>
        <v>0</v>
      </c>
      <c r="S1346" s="1260">
        <v>307</v>
      </c>
      <c r="T1346" s="1261"/>
      <c r="U1346" s="1262"/>
      <c r="V1346" s="1263"/>
      <c r="W1346" s="587">
        <f t="shared" si="219"/>
        <v>0</v>
      </c>
      <c r="Y1346" s="1260">
        <v>307</v>
      </c>
      <c r="Z1346" s="1261"/>
      <c r="AA1346" s="1262"/>
      <c r="AB1346" s="1263"/>
      <c r="AC1346" s="587">
        <f t="shared" si="220"/>
        <v>0</v>
      </c>
      <c r="AE1346" s="1260">
        <v>307</v>
      </c>
      <c r="AF1346" s="1261"/>
      <c r="AG1346" s="1262"/>
      <c r="AH1346" s="1263"/>
      <c r="AI1346" s="587">
        <f t="shared" si="221"/>
        <v>0</v>
      </c>
      <c r="AK1346" s="1260">
        <v>307</v>
      </c>
      <c r="AL1346" s="1261"/>
      <c r="AM1346" s="1262"/>
      <c r="AN1346" s="1263"/>
      <c r="AO1346" s="587">
        <f t="shared" si="222"/>
        <v>0</v>
      </c>
      <c r="AQ1346" s="1260">
        <v>307</v>
      </c>
      <c r="AR1346" s="1261"/>
      <c r="AS1346" s="1262"/>
      <c r="AT1346" s="1263"/>
      <c r="AU1346" s="587">
        <f t="shared" si="223"/>
        <v>0</v>
      </c>
      <c r="AW1346" s="1260">
        <v>307</v>
      </c>
      <c r="AX1346" s="1261"/>
      <c r="AY1346" s="1262"/>
      <c r="AZ1346" s="1263"/>
      <c r="BA1346" s="587">
        <f t="shared" si="224"/>
        <v>0</v>
      </c>
    </row>
    <row r="1347" spans="1:53" s="17" customFormat="1" ht="16.75" customHeight="1" outlineLevel="2">
      <c r="A1347" s="1260">
        <v>308</v>
      </c>
      <c r="B1347" s="1261"/>
      <c r="C1347" s="1262"/>
      <c r="D1347" s="1263"/>
      <c r="E1347" s="587">
        <f t="shared" si="216"/>
        <v>0</v>
      </c>
      <c r="G1347" s="1260">
        <v>308</v>
      </c>
      <c r="H1347" s="1261"/>
      <c r="I1347" s="1262"/>
      <c r="J1347" s="1263"/>
      <c r="K1347" s="587">
        <f t="shared" si="217"/>
        <v>0</v>
      </c>
      <c r="M1347" s="1260">
        <v>308</v>
      </c>
      <c r="N1347" s="1261"/>
      <c r="O1347" s="1262"/>
      <c r="P1347" s="1263"/>
      <c r="Q1347" s="587">
        <f t="shared" si="218"/>
        <v>0</v>
      </c>
      <c r="S1347" s="1260">
        <v>308</v>
      </c>
      <c r="T1347" s="1261"/>
      <c r="U1347" s="1262"/>
      <c r="V1347" s="1263"/>
      <c r="W1347" s="587">
        <f t="shared" si="219"/>
        <v>0</v>
      </c>
      <c r="Y1347" s="1260">
        <v>308</v>
      </c>
      <c r="Z1347" s="1261"/>
      <c r="AA1347" s="1262"/>
      <c r="AB1347" s="1263"/>
      <c r="AC1347" s="587">
        <f t="shared" si="220"/>
        <v>0</v>
      </c>
      <c r="AE1347" s="1260">
        <v>308</v>
      </c>
      <c r="AF1347" s="1261"/>
      <c r="AG1347" s="1262"/>
      <c r="AH1347" s="1263"/>
      <c r="AI1347" s="587">
        <f t="shared" si="221"/>
        <v>0</v>
      </c>
      <c r="AK1347" s="1260">
        <v>308</v>
      </c>
      <c r="AL1347" s="1261"/>
      <c r="AM1347" s="1262"/>
      <c r="AN1347" s="1263"/>
      <c r="AO1347" s="587">
        <f t="shared" si="222"/>
        <v>0</v>
      </c>
      <c r="AQ1347" s="1260">
        <v>308</v>
      </c>
      <c r="AR1347" s="1261"/>
      <c r="AS1347" s="1262"/>
      <c r="AT1347" s="1263"/>
      <c r="AU1347" s="587">
        <f t="shared" si="223"/>
        <v>0</v>
      </c>
      <c r="AW1347" s="1260">
        <v>308</v>
      </c>
      <c r="AX1347" s="1261"/>
      <c r="AY1347" s="1262"/>
      <c r="AZ1347" s="1263"/>
      <c r="BA1347" s="587">
        <f t="shared" si="224"/>
        <v>0</v>
      </c>
    </row>
    <row r="1348" spans="1:53" s="17" customFormat="1" ht="16.75" customHeight="1" outlineLevel="2">
      <c r="A1348" s="1260">
        <v>309</v>
      </c>
      <c r="B1348" s="1261"/>
      <c r="C1348" s="1262"/>
      <c r="D1348" s="1263"/>
      <c r="E1348" s="587">
        <f t="shared" si="216"/>
        <v>0</v>
      </c>
      <c r="G1348" s="1260">
        <v>309</v>
      </c>
      <c r="H1348" s="1261"/>
      <c r="I1348" s="1262"/>
      <c r="J1348" s="1263"/>
      <c r="K1348" s="587">
        <f t="shared" si="217"/>
        <v>0</v>
      </c>
      <c r="M1348" s="1260">
        <v>309</v>
      </c>
      <c r="N1348" s="1261"/>
      <c r="O1348" s="1262"/>
      <c r="P1348" s="1263"/>
      <c r="Q1348" s="587">
        <f t="shared" si="218"/>
        <v>0</v>
      </c>
      <c r="S1348" s="1260">
        <v>309</v>
      </c>
      <c r="T1348" s="1261"/>
      <c r="U1348" s="1262"/>
      <c r="V1348" s="1263"/>
      <c r="W1348" s="587">
        <f t="shared" si="219"/>
        <v>0</v>
      </c>
      <c r="Y1348" s="1260">
        <v>309</v>
      </c>
      <c r="Z1348" s="1261"/>
      <c r="AA1348" s="1262"/>
      <c r="AB1348" s="1263"/>
      <c r="AC1348" s="587">
        <f t="shared" si="220"/>
        <v>0</v>
      </c>
      <c r="AE1348" s="1260">
        <v>309</v>
      </c>
      <c r="AF1348" s="1261"/>
      <c r="AG1348" s="1262"/>
      <c r="AH1348" s="1263"/>
      <c r="AI1348" s="587">
        <f t="shared" si="221"/>
        <v>0</v>
      </c>
      <c r="AK1348" s="1260">
        <v>309</v>
      </c>
      <c r="AL1348" s="1261"/>
      <c r="AM1348" s="1262"/>
      <c r="AN1348" s="1263"/>
      <c r="AO1348" s="587">
        <f t="shared" si="222"/>
        <v>0</v>
      </c>
      <c r="AQ1348" s="1260">
        <v>309</v>
      </c>
      <c r="AR1348" s="1261"/>
      <c r="AS1348" s="1262"/>
      <c r="AT1348" s="1263"/>
      <c r="AU1348" s="587">
        <f t="shared" si="223"/>
        <v>0</v>
      </c>
      <c r="AW1348" s="1260">
        <v>309</v>
      </c>
      <c r="AX1348" s="1261"/>
      <c r="AY1348" s="1262"/>
      <c r="AZ1348" s="1263"/>
      <c r="BA1348" s="587">
        <f t="shared" si="224"/>
        <v>0</v>
      </c>
    </row>
    <row r="1349" spans="1:53" s="17" customFormat="1" ht="16.75" customHeight="1" outlineLevel="2">
      <c r="A1349" s="1260">
        <v>310</v>
      </c>
      <c r="B1349" s="1261"/>
      <c r="C1349" s="1262"/>
      <c r="D1349" s="1263"/>
      <c r="E1349" s="587">
        <f t="shared" si="216"/>
        <v>0</v>
      </c>
      <c r="G1349" s="1260">
        <v>310</v>
      </c>
      <c r="H1349" s="1261"/>
      <c r="I1349" s="1262"/>
      <c r="J1349" s="1263"/>
      <c r="K1349" s="587">
        <f t="shared" si="217"/>
        <v>0</v>
      </c>
      <c r="M1349" s="1260">
        <v>310</v>
      </c>
      <c r="N1349" s="1261"/>
      <c r="O1349" s="1262"/>
      <c r="P1349" s="1263"/>
      <c r="Q1349" s="587">
        <f t="shared" si="218"/>
        <v>0</v>
      </c>
      <c r="S1349" s="1260">
        <v>310</v>
      </c>
      <c r="T1349" s="1261"/>
      <c r="U1349" s="1262"/>
      <c r="V1349" s="1263"/>
      <c r="W1349" s="587">
        <f t="shared" si="219"/>
        <v>0</v>
      </c>
      <c r="Y1349" s="1260">
        <v>310</v>
      </c>
      <c r="Z1349" s="1261"/>
      <c r="AA1349" s="1262"/>
      <c r="AB1349" s="1263"/>
      <c r="AC1349" s="587">
        <f t="shared" si="220"/>
        <v>0</v>
      </c>
      <c r="AE1349" s="1260">
        <v>310</v>
      </c>
      <c r="AF1349" s="1261"/>
      <c r="AG1349" s="1262"/>
      <c r="AH1349" s="1263"/>
      <c r="AI1349" s="587">
        <f t="shared" si="221"/>
        <v>0</v>
      </c>
      <c r="AK1349" s="1260">
        <v>310</v>
      </c>
      <c r="AL1349" s="1261"/>
      <c r="AM1349" s="1262"/>
      <c r="AN1349" s="1263"/>
      <c r="AO1349" s="587">
        <f t="shared" si="222"/>
        <v>0</v>
      </c>
      <c r="AQ1349" s="1260">
        <v>310</v>
      </c>
      <c r="AR1349" s="1261"/>
      <c r="AS1349" s="1262"/>
      <c r="AT1349" s="1263"/>
      <c r="AU1349" s="587">
        <f t="shared" si="223"/>
        <v>0</v>
      </c>
      <c r="AW1349" s="1260">
        <v>310</v>
      </c>
      <c r="AX1349" s="1261"/>
      <c r="AY1349" s="1262"/>
      <c r="AZ1349" s="1263"/>
      <c r="BA1349" s="587">
        <f t="shared" si="224"/>
        <v>0</v>
      </c>
    </row>
    <row r="1350" spans="1:53" s="17" customFormat="1" ht="16.75" customHeight="1" outlineLevel="2">
      <c r="A1350" s="1260">
        <v>311</v>
      </c>
      <c r="B1350" s="1261"/>
      <c r="C1350" s="1262"/>
      <c r="D1350" s="1263"/>
      <c r="E1350" s="587">
        <f t="shared" si="216"/>
        <v>0</v>
      </c>
      <c r="G1350" s="1260">
        <v>311</v>
      </c>
      <c r="H1350" s="1261"/>
      <c r="I1350" s="1262"/>
      <c r="J1350" s="1263"/>
      <c r="K1350" s="587">
        <f t="shared" si="217"/>
        <v>0</v>
      </c>
      <c r="M1350" s="1260">
        <v>311</v>
      </c>
      <c r="N1350" s="1261"/>
      <c r="O1350" s="1262"/>
      <c r="P1350" s="1263"/>
      <c r="Q1350" s="587">
        <f t="shared" si="218"/>
        <v>0</v>
      </c>
      <c r="S1350" s="1260">
        <v>311</v>
      </c>
      <c r="T1350" s="1261"/>
      <c r="U1350" s="1262"/>
      <c r="V1350" s="1263"/>
      <c r="W1350" s="587">
        <f t="shared" si="219"/>
        <v>0</v>
      </c>
      <c r="Y1350" s="1260">
        <v>311</v>
      </c>
      <c r="Z1350" s="1261"/>
      <c r="AA1350" s="1262"/>
      <c r="AB1350" s="1263"/>
      <c r="AC1350" s="587">
        <f t="shared" si="220"/>
        <v>0</v>
      </c>
      <c r="AE1350" s="1260">
        <v>311</v>
      </c>
      <c r="AF1350" s="1261"/>
      <c r="AG1350" s="1262"/>
      <c r="AH1350" s="1263"/>
      <c r="AI1350" s="587">
        <f t="shared" si="221"/>
        <v>0</v>
      </c>
      <c r="AK1350" s="1260">
        <v>311</v>
      </c>
      <c r="AL1350" s="1261"/>
      <c r="AM1350" s="1262"/>
      <c r="AN1350" s="1263"/>
      <c r="AO1350" s="587">
        <f t="shared" si="222"/>
        <v>0</v>
      </c>
      <c r="AQ1350" s="1260">
        <v>311</v>
      </c>
      <c r="AR1350" s="1261"/>
      <c r="AS1350" s="1262"/>
      <c r="AT1350" s="1263"/>
      <c r="AU1350" s="587">
        <f t="shared" si="223"/>
        <v>0</v>
      </c>
      <c r="AW1350" s="1260">
        <v>311</v>
      </c>
      <c r="AX1350" s="1261"/>
      <c r="AY1350" s="1262"/>
      <c r="AZ1350" s="1263"/>
      <c r="BA1350" s="587">
        <f t="shared" si="224"/>
        <v>0</v>
      </c>
    </row>
    <row r="1351" spans="1:53" s="17" customFormat="1" ht="16.75" customHeight="1" outlineLevel="2">
      <c r="A1351" s="1260">
        <v>312</v>
      </c>
      <c r="B1351" s="1261"/>
      <c r="C1351" s="1262"/>
      <c r="D1351" s="1263"/>
      <c r="E1351" s="587">
        <f t="shared" si="216"/>
        <v>0</v>
      </c>
      <c r="G1351" s="1260">
        <v>312</v>
      </c>
      <c r="H1351" s="1261"/>
      <c r="I1351" s="1262"/>
      <c r="J1351" s="1263"/>
      <c r="K1351" s="587">
        <f t="shared" si="217"/>
        <v>0</v>
      </c>
      <c r="M1351" s="1260">
        <v>312</v>
      </c>
      <c r="N1351" s="1261"/>
      <c r="O1351" s="1262"/>
      <c r="P1351" s="1263"/>
      <c r="Q1351" s="587">
        <f t="shared" si="218"/>
        <v>0</v>
      </c>
      <c r="S1351" s="1260">
        <v>312</v>
      </c>
      <c r="T1351" s="1261"/>
      <c r="U1351" s="1262"/>
      <c r="V1351" s="1263"/>
      <c r="W1351" s="587">
        <f t="shared" si="219"/>
        <v>0</v>
      </c>
      <c r="Y1351" s="1260">
        <v>312</v>
      </c>
      <c r="Z1351" s="1261"/>
      <c r="AA1351" s="1262"/>
      <c r="AB1351" s="1263"/>
      <c r="AC1351" s="587">
        <f t="shared" si="220"/>
        <v>0</v>
      </c>
      <c r="AE1351" s="1260">
        <v>312</v>
      </c>
      <c r="AF1351" s="1261"/>
      <c r="AG1351" s="1262"/>
      <c r="AH1351" s="1263"/>
      <c r="AI1351" s="587">
        <f t="shared" si="221"/>
        <v>0</v>
      </c>
      <c r="AK1351" s="1260">
        <v>312</v>
      </c>
      <c r="AL1351" s="1261"/>
      <c r="AM1351" s="1262"/>
      <c r="AN1351" s="1263"/>
      <c r="AO1351" s="587">
        <f t="shared" si="222"/>
        <v>0</v>
      </c>
      <c r="AQ1351" s="1260">
        <v>312</v>
      </c>
      <c r="AR1351" s="1261"/>
      <c r="AS1351" s="1262"/>
      <c r="AT1351" s="1263"/>
      <c r="AU1351" s="587">
        <f t="shared" si="223"/>
        <v>0</v>
      </c>
      <c r="AW1351" s="1260">
        <v>312</v>
      </c>
      <c r="AX1351" s="1261"/>
      <c r="AY1351" s="1262"/>
      <c r="AZ1351" s="1263"/>
      <c r="BA1351" s="587">
        <f t="shared" si="224"/>
        <v>0</v>
      </c>
    </row>
    <row r="1352" spans="1:53" s="17" customFormat="1" ht="16.75" customHeight="1" outlineLevel="2">
      <c r="A1352" s="1260">
        <v>313</v>
      </c>
      <c r="B1352" s="1261"/>
      <c r="C1352" s="1262"/>
      <c r="D1352" s="1263"/>
      <c r="E1352" s="587">
        <f t="shared" si="216"/>
        <v>0</v>
      </c>
      <c r="G1352" s="1260">
        <v>313</v>
      </c>
      <c r="H1352" s="1261"/>
      <c r="I1352" s="1262"/>
      <c r="J1352" s="1263"/>
      <c r="K1352" s="587">
        <f t="shared" si="217"/>
        <v>0</v>
      </c>
      <c r="M1352" s="1260">
        <v>313</v>
      </c>
      <c r="N1352" s="1261"/>
      <c r="O1352" s="1262"/>
      <c r="P1352" s="1263"/>
      <c r="Q1352" s="587">
        <f t="shared" si="218"/>
        <v>0</v>
      </c>
      <c r="S1352" s="1260">
        <v>313</v>
      </c>
      <c r="T1352" s="1261"/>
      <c r="U1352" s="1262"/>
      <c r="V1352" s="1263"/>
      <c r="W1352" s="587">
        <f t="shared" si="219"/>
        <v>0</v>
      </c>
      <c r="Y1352" s="1260">
        <v>313</v>
      </c>
      <c r="Z1352" s="1261"/>
      <c r="AA1352" s="1262"/>
      <c r="AB1352" s="1263"/>
      <c r="AC1352" s="587">
        <f t="shared" si="220"/>
        <v>0</v>
      </c>
      <c r="AE1352" s="1260">
        <v>313</v>
      </c>
      <c r="AF1352" s="1261"/>
      <c r="AG1352" s="1262"/>
      <c r="AH1352" s="1263"/>
      <c r="AI1352" s="587">
        <f t="shared" si="221"/>
        <v>0</v>
      </c>
      <c r="AK1352" s="1260">
        <v>313</v>
      </c>
      <c r="AL1352" s="1261"/>
      <c r="AM1352" s="1262"/>
      <c r="AN1352" s="1263"/>
      <c r="AO1352" s="587">
        <f t="shared" si="222"/>
        <v>0</v>
      </c>
      <c r="AQ1352" s="1260">
        <v>313</v>
      </c>
      <c r="AR1352" s="1261"/>
      <c r="AS1352" s="1262"/>
      <c r="AT1352" s="1263"/>
      <c r="AU1352" s="587">
        <f t="shared" si="223"/>
        <v>0</v>
      </c>
      <c r="AW1352" s="1260">
        <v>313</v>
      </c>
      <c r="AX1352" s="1261"/>
      <c r="AY1352" s="1262"/>
      <c r="AZ1352" s="1263"/>
      <c r="BA1352" s="587">
        <f t="shared" si="224"/>
        <v>0</v>
      </c>
    </row>
    <row r="1353" spans="1:53" s="17" customFormat="1" ht="16.75" customHeight="1" outlineLevel="2">
      <c r="A1353" s="1260">
        <v>314</v>
      </c>
      <c r="B1353" s="1261"/>
      <c r="C1353" s="1262"/>
      <c r="D1353" s="1263"/>
      <c r="E1353" s="587">
        <f t="shared" si="216"/>
        <v>0</v>
      </c>
      <c r="G1353" s="1260">
        <v>314</v>
      </c>
      <c r="H1353" s="1261"/>
      <c r="I1353" s="1262"/>
      <c r="J1353" s="1263"/>
      <c r="K1353" s="587">
        <f t="shared" si="217"/>
        <v>0</v>
      </c>
      <c r="M1353" s="1260">
        <v>314</v>
      </c>
      <c r="N1353" s="1261"/>
      <c r="O1353" s="1262"/>
      <c r="P1353" s="1263"/>
      <c r="Q1353" s="587">
        <f t="shared" si="218"/>
        <v>0</v>
      </c>
      <c r="S1353" s="1260">
        <v>314</v>
      </c>
      <c r="T1353" s="1261"/>
      <c r="U1353" s="1262"/>
      <c r="V1353" s="1263"/>
      <c r="W1353" s="587">
        <f t="shared" si="219"/>
        <v>0</v>
      </c>
      <c r="Y1353" s="1260">
        <v>314</v>
      </c>
      <c r="Z1353" s="1261"/>
      <c r="AA1353" s="1262"/>
      <c r="AB1353" s="1263"/>
      <c r="AC1353" s="587">
        <f t="shared" si="220"/>
        <v>0</v>
      </c>
      <c r="AE1353" s="1260">
        <v>314</v>
      </c>
      <c r="AF1353" s="1261"/>
      <c r="AG1353" s="1262"/>
      <c r="AH1353" s="1263"/>
      <c r="AI1353" s="587">
        <f t="shared" si="221"/>
        <v>0</v>
      </c>
      <c r="AK1353" s="1260">
        <v>314</v>
      </c>
      <c r="AL1353" s="1261"/>
      <c r="AM1353" s="1262"/>
      <c r="AN1353" s="1263"/>
      <c r="AO1353" s="587">
        <f t="shared" si="222"/>
        <v>0</v>
      </c>
      <c r="AQ1353" s="1260">
        <v>314</v>
      </c>
      <c r="AR1353" s="1261"/>
      <c r="AS1353" s="1262"/>
      <c r="AT1353" s="1263"/>
      <c r="AU1353" s="587">
        <f t="shared" si="223"/>
        <v>0</v>
      </c>
      <c r="AW1353" s="1260">
        <v>314</v>
      </c>
      <c r="AX1353" s="1261"/>
      <c r="AY1353" s="1262"/>
      <c r="AZ1353" s="1263"/>
      <c r="BA1353" s="587">
        <f t="shared" si="224"/>
        <v>0</v>
      </c>
    </row>
    <row r="1354" spans="1:53" s="17" customFormat="1" ht="16.75" customHeight="1" outlineLevel="2">
      <c r="A1354" s="1260">
        <v>315</v>
      </c>
      <c r="B1354" s="1261"/>
      <c r="C1354" s="1262"/>
      <c r="D1354" s="1263"/>
      <c r="E1354" s="587">
        <f t="shared" si="216"/>
        <v>0</v>
      </c>
      <c r="G1354" s="1260">
        <v>315</v>
      </c>
      <c r="H1354" s="1261"/>
      <c r="I1354" s="1262"/>
      <c r="J1354" s="1263"/>
      <c r="K1354" s="587">
        <f t="shared" si="217"/>
        <v>0</v>
      </c>
      <c r="M1354" s="1260">
        <v>315</v>
      </c>
      <c r="N1354" s="1261"/>
      <c r="O1354" s="1262"/>
      <c r="P1354" s="1263"/>
      <c r="Q1354" s="587">
        <f t="shared" si="218"/>
        <v>0</v>
      </c>
      <c r="S1354" s="1260">
        <v>315</v>
      </c>
      <c r="T1354" s="1261"/>
      <c r="U1354" s="1262"/>
      <c r="V1354" s="1263"/>
      <c r="W1354" s="587">
        <f t="shared" si="219"/>
        <v>0</v>
      </c>
      <c r="Y1354" s="1260">
        <v>315</v>
      </c>
      <c r="Z1354" s="1261"/>
      <c r="AA1354" s="1262"/>
      <c r="AB1354" s="1263"/>
      <c r="AC1354" s="587">
        <f t="shared" si="220"/>
        <v>0</v>
      </c>
      <c r="AE1354" s="1260">
        <v>315</v>
      </c>
      <c r="AF1354" s="1261"/>
      <c r="AG1354" s="1262"/>
      <c r="AH1354" s="1263"/>
      <c r="AI1354" s="587">
        <f t="shared" si="221"/>
        <v>0</v>
      </c>
      <c r="AK1354" s="1260">
        <v>315</v>
      </c>
      <c r="AL1354" s="1261"/>
      <c r="AM1354" s="1262"/>
      <c r="AN1354" s="1263"/>
      <c r="AO1354" s="587">
        <f t="shared" si="222"/>
        <v>0</v>
      </c>
      <c r="AQ1354" s="1260">
        <v>315</v>
      </c>
      <c r="AR1354" s="1261"/>
      <c r="AS1354" s="1262"/>
      <c r="AT1354" s="1263"/>
      <c r="AU1354" s="587">
        <f t="shared" si="223"/>
        <v>0</v>
      </c>
      <c r="AW1354" s="1260">
        <v>315</v>
      </c>
      <c r="AX1354" s="1261"/>
      <c r="AY1354" s="1262"/>
      <c r="AZ1354" s="1263"/>
      <c r="BA1354" s="587">
        <f t="shared" si="224"/>
        <v>0</v>
      </c>
    </row>
    <row r="1355" spans="1:53" s="17" customFormat="1" ht="16.75" customHeight="1" outlineLevel="2">
      <c r="A1355" s="1260">
        <v>316</v>
      </c>
      <c r="B1355" s="1261"/>
      <c r="C1355" s="1262"/>
      <c r="D1355" s="1263"/>
      <c r="E1355" s="587">
        <f t="shared" si="216"/>
        <v>0</v>
      </c>
      <c r="G1355" s="1260">
        <v>316</v>
      </c>
      <c r="H1355" s="1261"/>
      <c r="I1355" s="1262"/>
      <c r="J1355" s="1263"/>
      <c r="K1355" s="587">
        <f t="shared" si="217"/>
        <v>0</v>
      </c>
      <c r="M1355" s="1260">
        <v>316</v>
      </c>
      <c r="N1355" s="1261"/>
      <c r="O1355" s="1262"/>
      <c r="P1355" s="1263"/>
      <c r="Q1355" s="587">
        <f t="shared" si="218"/>
        <v>0</v>
      </c>
      <c r="S1355" s="1260">
        <v>316</v>
      </c>
      <c r="T1355" s="1261"/>
      <c r="U1355" s="1262"/>
      <c r="V1355" s="1263"/>
      <c r="W1355" s="587">
        <f t="shared" si="219"/>
        <v>0</v>
      </c>
      <c r="Y1355" s="1260">
        <v>316</v>
      </c>
      <c r="Z1355" s="1261"/>
      <c r="AA1355" s="1262"/>
      <c r="AB1355" s="1263"/>
      <c r="AC1355" s="587">
        <f t="shared" si="220"/>
        <v>0</v>
      </c>
      <c r="AE1355" s="1260">
        <v>316</v>
      </c>
      <c r="AF1355" s="1261"/>
      <c r="AG1355" s="1262"/>
      <c r="AH1355" s="1263"/>
      <c r="AI1355" s="587">
        <f t="shared" si="221"/>
        <v>0</v>
      </c>
      <c r="AK1355" s="1260">
        <v>316</v>
      </c>
      <c r="AL1355" s="1261"/>
      <c r="AM1355" s="1262"/>
      <c r="AN1355" s="1263"/>
      <c r="AO1355" s="587">
        <f t="shared" si="222"/>
        <v>0</v>
      </c>
      <c r="AQ1355" s="1260">
        <v>316</v>
      </c>
      <c r="AR1355" s="1261"/>
      <c r="AS1355" s="1262"/>
      <c r="AT1355" s="1263"/>
      <c r="AU1355" s="587">
        <f t="shared" si="223"/>
        <v>0</v>
      </c>
      <c r="AW1355" s="1260">
        <v>316</v>
      </c>
      <c r="AX1355" s="1261"/>
      <c r="AY1355" s="1262"/>
      <c r="AZ1355" s="1263"/>
      <c r="BA1355" s="587">
        <f t="shared" si="224"/>
        <v>0</v>
      </c>
    </row>
    <row r="1356" spans="1:53" s="17" customFormat="1" ht="16.75" customHeight="1" outlineLevel="2">
      <c r="A1356" s="1260">
        <v>317</v>
      </c>
      <c r="B1356" s="1261"/>
      <c r="C1356" s="1262"/>
      <c r="D1356" s="1263"/>
      <c r="E1356" s="587">
        <f t="shared" si="216"/>
        <v>0</v>
      </c>
      <c r="G1356" s="1260">
        <v>317</v>
      </c>
      <c r="H1356" s="1261"/>
      <c r="I1356" s="1262"/>
      <c r="J1356" s="1263"/>
      <c r="K1356" s="587">
        <f t="shared" si="217"/>
        <v>0</v>
      </c>
      <c r="M1356" s="1260">
        <v>317</v>
      </c>
      <c r="N1356" s="1261"/>
      <c r="O1356" s="1262"/>
      <c r="P1356" s="1263"/>
      <c r="Q1356" s="587">
        <f t="shared" si="218"/>
        <v>0</v>
      </c>
      <c r="S1356" s="1260">
        <v>317</v>
      </c>
      <c r="T1356" s="1261"/>
      <c r="U1356" s="1262"/>
      <c r="V1356" s="1263"/>
      <c r="W1356" s="587">
        <f t="shared" si="219"/>
        <v>0</v>
      </c>
      <c r="Y1356" s="1260">
        <v>317</v>
      </c>
      <c r="Z1356" s="1261"/>
      <c r="AA1356" s="1262"/>
      <c r="AB1356" s="1263"/>
      <c r="AC1356" s="587">
        <f t="shared" si="220"/>
        <v>0</v>
      </c>
      <c r="AE1356" s="1260">
        <v>317</v>
      </c>
      <c r="AF1356" s="1261"/>
      <c r="AG1356" s="1262"/>
      <c r="AH1356" s="1263"/>
      <c r="AI1356" s="587">
        <f t="shared" si="221"/>
        <v>0</v>
      </c>
      <c r="AK1356" s="1260">
        <v>317</v>
      </c>
      <c r="AL1356" s="1261"/>
      <c r="AM1356" s="1262"/>
      <c r="AN1356" s="1263"/>
      <c r="AO1356" s="587">
        <f t="shared" si="222"/>
        <v>0</v>
      </c>
      <c r="AQ1356" s="1260">
        <v>317</v>
      </c>
      <c r="AR1356" s="1261"/>
      <c r="AS1356" s="1262"/>
      <c r="AT1356" s="1263"/>
      <c r="AU1356" s="587">
        <f t="shared" si="223"/>
        <v>0</v>
      </c>
      <c r="AW1356" s="1260">
        <v>317</v>
      </c>
      <c r="AX1356" s="1261"/>
      <c r="AY1356" s="1262"/>
      <c r="AZ1356" s="1263"/>
      <c r="BA1356" s="587">
        <f t="shared" si="224"/>
        <v>0</v>
      </c>
    </row>
    <row r="1357" spans="1:53" s="17" customFormat="1" ht="16.75" customHeight="1" outlineLevel="2">
      <c r="A1357" s="1260">
        <v>318</v>
      </c>
      <c r="B1357" s="1261"/>
      <c r="C1357" s="1262"/>
      <c r="D1357" s="1263"/>
      <c r="E1357" s="587">
        <f t="shared" si="216"/>
        <v>0</v>
      </c>
      <c r="G1357" s="1260">
        <v>318</v>
      </c>
      <c r="H1357" s="1261"/>
      <c r="I1357" s="1262"/>
      <c r="J1357" s="1263"/>
      <c r="K1357" s="587">
        <f t="shared" si="217"/>
        <v>0</v>
      </c>
      <c r="M1357" s="1260">
        <v>318</v>
      </c>
      <c r="N1357" s="1261"/>
      <c r="O1357" s="1262"/>
      <c r="P1357" s="1263"/>
      <c r="Q1357" s="587">
        <f t="shared" si="218"/>
        <v>0</v>
      </c>
      <c r="S1357" s="1260">
        <v>318</v>
      </c>
      <c r="T1357" s="1261"/>
      <c r="U1357" s="1262"/>
      <c r="V1357" s="1263"/>
      <c r="W1357" s="587">
        <f t="shared" si="219"/>
        <v>0</v>
      </c>
      <c r="Y1357" s="1260">
        <v>318</v>
      </c>
      <c r="Z1357" s="1261"/>
      <c r="AA1357" s="1262"/>
      <c r="AB1357" s="1263"/>
      <c r="AC1357" s="587">
        <f t="shared" si="220"/>
        <v>0</v>
      </c>
      <c r="AE1357" s="1260">
        <v>318</v>
      </c>
      <c r="AF1357" s="1261"/>
      <c r="AG1357" s="1262"/>
      <c r="AH1357" s="1263"/>
      <c r="AI1357" s="587">
        <f t="shared" si="221"/>
        <v>0</v>
      </c>
      <c r="AK1357" s="1260">
        <v>318</v>
      </c>
      <c r="AL1357" s="1261"/>
      <c r="AM1357" s="1262"/>
      <c r="AN1357" s="1263"/>
      <c r="AO1357" s="587">
        <f t="shared" si="222"/>
        <v>0</v>
      </c>
      <c r="AQ1357" s="1260">
        <v>318</v>
      </c>
      <c r="AR1357" s="1261"/>
      <c r="AS1357" s="1262"/>
      <c r="AT1357" s="1263"/>
      <c r="AU1357" s="587">
        <f t="shared" si="223"/>
        <v>0</v>
      </c>
      <c r="AW1357" s="1260">
        <v>318</v>
      </c>
      <c r="AX1357" s="1261"/>
      <c r="AY1357" s="1262"/>
      <c r="AZ1357" s="1263"/>
      <c r="BA1357" s="587">
        <f t="shared" si="224"/>
        <v>0</v>
      </c>
    </row>
    <row r="1358" spans="1:53" s="17" customFormat="1" ht="16.75" customHeight="1" outlineLevel="2">
      <c r="A1358" s="1260">
        <v>319</v>
      </c>
      <c r="B1358" s="1261"/>
      <c r="C1358" s="1262"/>
      <c r="D1358" s="1263"/>
      <c r="E1358" s="587">
        <f t="shared" si="216"/>
        <v>0</v>
      </c>
      <c r="G1358" s="1260">
        <v>319</v>
      </c>
      <c r="H1358" s="1261"/>
      <c r="I1358" s="1262"/>
      <c r="J1358" s="1263"/>
      <c r="K1358" s="587">
        <f t="shared" si="217"/>
        <v>0</v>
      </c>
      <c r="M1358" s="1260">
        <v>319</v>
      </c>
      <c r="N1358" s="1261"/>
      <c r="O1358" s="1262"/>
      <c r="P1358" s="1263"/>
      <c r="Q1358" s="587">
        <f t="shared" si="218"/>
        <v>0</v>
      </c>
      <c r="S1358" s="1260">
        <v>319</v>
      </c>
      <c r="T1358" s="1261"/>
      <c r="U1358" s="1262"/>
      <c r="V1358" s="1263"/>
      <c r="W1358" s="587">
        <f t="shared" si="219"/>
        <v>0</v>
      </c>
      <c r="Y1358" s="1260">
        <v>319</v>
      </c>
      <c r="Z1358" s="1261"/>
      <c r="AA1358" s="1262"/>
      <c r="AB1358" s="1263"/>
      <c r="AC1358" s="587">
        <f t="shared" si="220"/>
        <v>0</v>
      </c>
      <c r="AE1358" s="1260">
        <v>319</v>
      </c>
      <c r="AF1358" s="1261"/>
      <c r="AG1358" s="1262"/>
      <c r="AH1358" s="1263"/>
      <c r="AI1358" s="587">
        <f t="shared" si="221"/>
        <v>0</v>
      </c>
      <c r="AK1358" s="1260">
        <v>319</v>
      </c>
      <c r="AL1358" s="1261"/>
      <c r="AM1358" s="1262"/>
      <c r="AN1358" s="1263"/>
      <c r="AO1358" s="587">
        <f t="shared" si="222"/>
        <v>0</v>
      </c>
      <c r="AQ1358" s="1260">
        <v>319</v>
      </c>
      <c r="AR1358" s="1261"/>
      <c r="AS1358" s="1262"/>
      <c r="AT1358" s="1263"/>
      <c r="AU1358" s="587">
        <f t="shared" si="223"/>
        <v>0</v>
      </c>
      <c r="AW1358" s="1260">
        <v>319</v>
      </c>
      <c r="AX1358" s="1261"/>
      <c r="AY1358" s="1262"/>
      <c r="AZ1358" s="1263"/>
      <c r="BA1358" s="587">
        <f t="shared" si="224"/>
        <v>0</v>
      </c>
    </row>
    <row r="1359" spans="1:53" s="17" customFormat="1" ht="16.75" customHeight="1" outlineLevel="2">
      <c r="A1359" s="1260">
        <v>320</v>
      </c>
      <c r="B1359" s="1261"/>
      <c r="C1359" s="1262"/>
      <c r="D1359" s="1263"/>
      <c r="E1359" s="587">
        <f t="shared" si="216"/>
        <v>0</v>
      </c>
      <c r="G1359" s="1260">
        <v>320</v>
      </c>
      <c r="H1359" s="1261"/>
      <c r="I1359" s="1262"/>
      <c r="J1359" s="1263"/>
      <c r="K1359" s="587">
        <f t="shared" si="217"/>
        <v>0</v>
      </c>
      <c r="M1359" s="1260">
        <v>320</v>
      </c>
      <c r="N1359" s="1261"/>
      <c r="O1359" s="1262"/>
      <c r="P1359" s="1263"/>
      <c r="Q1359" s="587">
        <f t="shared" si="218"/>
        <v>0</v>
      </c>
      <c r="S1359" s="1260">
        <v>320</v>
      </c>
      <c r="T1359" s="1261"/>
      <c r="U1359" s="1262"/>
      <c r="V1359" s="1263"/>
      <c r="W1359" s="587">
        <f t="shared" si="219"/>
        <v>0</v>
      </c>
      <c r="Y1359" s="1260">
        <v>320</v>
      </c>
      <c r="Z1359" s="1261"/>
      <c r="AA1359" s="1262"/>
      <c r="AB1359" s="1263"/>
      <c r="AC1359" s="587">
        <f t="shared" si="220"/>
        <v>0</v>
      </c>
      <c r="AE1359" s="1260">
        <v>320</v>
      </c>
      <c r="AF1359" s="1261"/>
      <c r="AG1359" s="1262"/>
      <c r="AH1359" s="1263"/>
      <c r="AI1359" s="587">
        <f t="shared" si="221"/>
        <v>0</v>
      </c>
      <c r="AK1359" s="1260">
        <v>320</v>
      </c>
      <c r="AL1359" s="1261"/>
      <c r="AM1359" s="1262"/>
      <c r="AN1359" s="1263"/>
      <c r="AO1359" s="587">
        <f t="shared" si="222"/>
        <v>0</v>
      </c>
      <c r="AQ1359" s="1260">
        <v>320</v>
      </c>
      <c r="AR1359" s="1261"/>
      <c r="AS1359" s="1262"/>
      <c r="AT1359" s="1263"/>
      <c r="AU1359" s="587">
        <f t="shared" si="223"/>
        <v>0</v>
      </c>
      <c r="AW1359" s="1260">
        <v>320</v>
      </c>
      <c r="AX1359" s="1261"/>
      <c r="AY1359" s="1262"/>
      <c r="AZ1359" s="1263"/>
      <c r="BA1359" s="587">
        <f t="shared" si="224"/>
        <v>0</v>
      </c>
    </row>
    <row r="1360" spans="1:53" s="17" customFormat="1" ht="16.75" customHeight="1" outlineLevel="2">
      <c r="A1360" s="1260">
        <v>321</v>
      </c>
      <c r="B1360" s="1261"/>
      <c r="C1360" s="1262"/>
      <c r="D1360" s="1263"/>
      <c r="E1360" s="587">
        <f t="shared" si="216"/>
        <v>0</v>
      </c>
      <c r="G1360" s="1260">
        <v>321</v>
      </c>
      <c r="H1360" s="1261"/>
      <c r="I1360" s="1262"/>
      <c r="J1360" s="1263"/>
      <c r="K1360" s="587">
        <f t="shared" si="217"/>
        <v>0</v>
      </c>
      <c r="M1360" s="1260">
        <v>321</v>
      </c>
      <c r="N1360" s="1261"/>
      <c r="O1360" s="1262"/>
      <c r="P1360" s="1263"/>
      <c r="Q1360" s="587">
        <f t="shared" si="218"/>
        <v>0</v>
      </c>
      <c r="S1360" s="1260">
        <v>321</v>
      </c>
      <c r="T1360" s="1261"/>
      <c r="U1360" s="1262"/>
      <c r="V1360" s="1263"/>
      <c r="W1360" s="587">
        <f t="shared" si="219"/>
        <v>0</v>
      </c>
      <c r="Y1360" s="1260">
        <v>321</v>
      </c>
      <c r="Z1360" s="1261"/>
      <c r="AA1360" s="1262"/>
      <c r="AB1360" s="1263"/>
      <c r="AC1360" s="587">
        <f t="shared" si="220"/>
        <v>0</v>
      </c>
      <c r="AE1360" s="1260">
        <v>321</v>
      </c>
      <c r="AF1360" s="1261"/>
      <c r="AG1360" s="1262"/>
      <c r="AH1360" s="1263"/>
      <c r="AI1360" s="587">
        <f t="shared" si="221"/>
        <v>0</v>
      </c>
      <c r="AK1360" s="1260">
        <v>321</v>
      </c>
      <c r="AL1360" s="1261"/>
      <c r="AM1360" s="1262"/>
      <c r="AN1360" s="1263"/>
      <c r="AO1360" s="587">
        <f t="shared" si="222"/>
        <v>0</v>
      </c>
      <c r="AQ1360" s="1260">
        <v>321</v>
      </c>
      <c r="AR1360" s="1261"/>
      <c r="AS1360" s="1262"/>
      <c r="AT1360" s="1263"/>
      <c r="AU1360" s="587">
        <f t="shared" si="223"/>
        <v>0</v>
      </c>
      <c r="AW1360" s="1260">
        <v>321</v>
      </c>
      <c r="AX1360" s="1261"/>
      <c r="AY1360" s="1262"/>
      <c r="AZ1360" s="1263"/>
      <c r="BA1360" s="587">
        <f t="shared" si="224"/>
        <v>0</v>
      </c>
    </row>
    <row r="1361" spans="1:53" s="17" customFormat="1" ht="16.75" customHeight="1" outlineLevel="2">
      <c r="A1361" s="1260">
        <v>322</v>
      </c>
      <c r="B1361" s="1261"/>
      <c r="C1361" s="1262"/>
      <c r="D1361" s="1263"/>
      <c r="E1361" s="587">
        <f t="shared" si="216"/>
        <v>0</v>
      </c>
      <c r="G1361" s="1260">
        <v>322</v>
      </c>
      <c r="H1361" s="1261"/>
      <c r="I1361" s="1262"/>
      <c r="J1361" s="1263"/>
      <c r="K1361" s="587">
        <f t="shared" si="217"/>
        <v>0</v>
      </c>
      <c r="M1361" s="1260">
        <v>322</v>
      </c>
      <c r="N1361" s="1261"/>
      <c r="O1361" s="1262"/>
      <c r="P1361" s="1263"/>
      <c r="Q1361" s="587">
        <f t="shared" si="218"/>
        <v>0</v>
      </c>
      <c r="S1361" s="1260">
        <v>322</v>
      </c>
      <c r="T1361" s="1261"/>
      <c r="U1361" s="1262"/>
      <c r="V1361" s="1263"/>
      <c r="W1361" s="587">
        <f t="shared" si="219"/>
        <v>0</v>
      </c>
      <c r="Y1361" s="1260">
        <v>322</v>
      </c>
      <c r="Z1361" s="1261"/>
      <c r="AA1361" s="1262"/>
      <c r="AB1361" s="1263"/>
      <c r="AC1361" s="587">
        <f t="shared" si="220"/>
        <v>0</v>
      </c>
      <c r="AE1361" s="1260">
        <v>322</v>
      </c>
      <c r="AF1361" s="1261"/>
      <c r="AG1361" s="1262"/>
      <c r="AH1361" s="1263"/>
      <c r="AI1361" s="587">
        <f t="shared" si="221"/>
        <v>0</v>
      </c>
      <c r="AK1361" s="1260">
        <v>322</v>
      </c>
      <c r="AL1361" s="1261"/>
      <c r="AM1361" s="1262"/>
      <c r="AN1361" s="1263"/>
      <c r="AO1361" s="587">
        <f t="shared" si="222"/>
        <v>0</v>
      </c>
      <c r="AQ1361" s="1260">
        <v>322</v>
      </c>
      <c r="AR1361" s="1261"/>
      <c r="AS1361" s="1262"/>
      <c r="AT1361" s="1263"/>
      <c r="AU1361" s="587">
        <f t="shared" si="223"/>
        <v>0</v>
      </c>
      <c r="AW1361" s="1260">
        <v>322</v>
      </c>
      <c r="AX1361" s="1261"/>
      <c r="AY1361" s="1262"/>
      <c r="AZ1361" s="1263"/>
      <c r="BA1361" s="587">
        <f t="shared" si="224"/>
        <v>0</v>
      </c>
    </row>
    <row r="1362" spans="1:53" s="17" customFormat="1" ht="16.75" customHeight="1" outlineLevel="2">
      <c r="A1362" s="1260">
        <v>323</v>
      </c>
      <c r="B1362" s="1261"/>
      <c r="C1362" s="1262"/>
      <c r="D1362" s="1263"/>
      <c r="E1362" s="587">
        <f t="shared" si="216"/>
        <v>0</v>
      </c>
      <c r="G1362" s="1260">
        <v>323</v>
      </c>
      <c r="H1362" s="1261"/>
      <c r="I1362" s="1262"/>
      <c r="J1362" s="1263"/>
      <c r="K1362" s="587">
        <f t="shared" si="217"/>
        <v>0</v>
      </c>
      <c r="M1362" s="1260">
        <v>323</v>
      </c>
      <c r="N1362" s="1261"/>
      <c r="O1362" s="1262"/>
      <c r="P1362" s="1263"/>
      <c r="Q1362" s="587">
        <f t="shared" si="218"/>
        <v>0</v>
      </c>
      <c r="S1362" s="1260">
        <v>323</v>
      </c>
      <c r="T1362" s="1261"/>
      <c r="U1362" s="1262"/>
      <c r="V1362" s="1263"/>
      <c r="W1362" s="587">
        <f t="shared" si="219"/>
        <v>0</v>
      </c>
      <c r="Y1362" s="1260">
        <v>323</v>
      </c>
      <c r="Z1362" s="1261"/>
      <c r="AA1362" s="1262"/>
      <c r="AB1362" s="1263"/>
      <c r="AC1362" s="587">
        <f t="shared" si="220"/>
        <v>0</v>
      </c>
      <c r="AE1362" s="1260">
        <v>323</v>
      </c>
      <c r="AF1362" s="1261"/>
      <c r="AG1362" s="1262"/>
      <c r="AH1362" s="1263"/>
      <c r="AI1362" s="587">
        <f t="shared" si="221"/>
        <v>0</v>
      </c>
      <c r="AK1362" s="1260">
        <v>323</v>
      </c>
      <c r="AL1362" s="1261"/>
      <c r="AM1362" s="1262"/>
      <c r="AN1362" s="1263"/>
      <c r="AO1362" s="587">
        <f t="shared" si="222"/>
        <v>0</v>
      </c>
      <c r="AQ1362" s="1260">
        <v>323</v>
      </c>
      <c r="AR1362" s="1261"/>
      <c r="AS1362" s="1262"/>
      <c r="AT1362" s="1263"/>
      <c r="AU1362" s="587">
        <f t="shared" si="223"/>
        <v>0</v>
      </c>
      <c r="AW1362" s="1260">
        <v>323</v>
      </c>
      <c r="AX1362" s="1261"/>
      <c r="AY1362" s="1262"/>
      <c r="AZ1362" s="1263"/>
      <c r="BA1362" s="587">
        <f t="shared" si="224"/>
        <v>0</v>
      </c>
    </row>
    <row r="1363" spans="1:53" s="17" customFormat="1" ht="16.75" customHeight="1" outlineLevel="2">
      <c r="A1363" s="1260">
        <v>324</v>
      </c>
      <c r="B1363" s="1261"/>
      <c r="C1363" s="1262"/>
      <c r="D1363" s="1263"/>
      <c r="E1363" s="587">
        <f t="shared" si="216"/>
        <v>0</v>
      </c>
      <c r="G1363" s="1260">
        <v>324</v>
      </c>
      <c r="H1363" s="1261"/>
      <c r="I1363" s="1262"/>
      <c r="J1363" s="1263"/>
      <c r="K1363" s="587">
        <f t="shared" si="217"/>
        <v>0</v>
      </c>
      <c r="M1363" s="1260">
        <v>324</v>
      </c>
      <c r="N1363" s="1261"/>
      <c r="O1363" s="1262"/>
      <c r="P1363" s="1263"/>
      <c r="Q1363" s="587">
        <f t="shared" si="218"/>
        <v>0</v>
      </c>
      <c r="S1363" s="1260">
        <v>324</v>
      </c>
      <c r="T1363" s="1261"/>
      <c r="U1363" s="1262"/>
      <c r="V1363" s="1263"/>
      <c r="W1363" s="587">
        <f t="shared" si="219"/>
        <v>0</v>
      </c>
      <c r="Y1363" s="1260">
        <v>324</v>
      </c>
      <c r="Z1363" s="1261"/>
      <c r="AA1363" s="1262"/>
      <c r="AB1363" s="1263"/>
      <c r="AC1363" s="587">
        <f t="shared" si="220"/>
        <v>0</v>
      </c>
      <c r="AE1363" s="1260">
        <v>324</v>
      </c>
      <c r="AF1363" s="1261"/>
      <c r="AG1363" s="1262"/>
      <c r="AH1363" s="1263"/>
      <c r="AI1363" s="587">
        <f t="shared" si="221"/>
        <v>0</v>
      </c>
      <c r="AK1363" s="1260">
        <v>324</v>
      </c>
      <c r="AL1363" s="1261"/>
      <c r="AM1363" s="1262"/>
      <c r="AN1363" s="1263"/>
      <c r="AO1363" s="587">
        <f t="shared" si="222"/>
        <v>0</v>
      </c>
      <c r="AQ1363" s="1260">
        <v>324</v>
      </c>
      <c r="AR1363" s="1261"/>
      <c r="AS1363" s="1262"/>
      <c r="AT1363" s="1263"/>
      <c r="AU1363" s="587">
        <f t="shared" si="223"/>
        <v>0</v>
      </c>
      <c r="AW1363" s="1260">
        <v>324</v>
      </c>
      <c r="AX1363" s="1261"/>
      <c r="AY1363" s="1262"/>
      <c r="AZ1363" s="1263"/>
      <c r="BA1363" s="587">
        <f t="shared" si="224"/>
        <v>0</v>
      </c>
    </row>
    <row r="1364" spans="1:53" s="17" customFormat="1" ht="16.75" customHeight="1" outlineLevel="2">
      <c r="A1364" s="1260">
        <v>325</v>
      </c>
      <c r="B1364" s="1261"/>
      <c r="C1364" s="1262"/>
      <c r="D1364" s="1263"/>
      <c r="E1364" s="587">
        <f t="shared" si="216"/>
        <v>0</v>
      </c>
      <c r="G1364" s="1260">
        <v>325</v>
      </c>
      <c r="H1364" s="1261"/>
      <c r="I1364" s="1262"/>
      <c r="J1364" s="1263"/>
      <c r="K1364" s="587">
        <f t="shared" si="217"/>
        <v>0</v>
      </c>
      <c r="M1364" s="1260">
        <v>325</v>
      </c>
      <c r="N1364" s="1261"/>
      <c r="O1364" s="1262"/>
      <c r="P1364" s="1263"/>
      <c r="Q1364" s="587">
        <f t="shared" si="218"/>
        <v>0</v>
      </c>
      <c r="S1364" s="1260">
        <v>325</v>
      </c>
      <c r="T1364" s="1261"/>
      <c r="U1364" s="1262"/>
      <c r="V1364" s="1263"/>
      <c r="W1364" s="587">
        <f t="shared" si="219"/>
        <v>0</v>
      </c>
      <c r="Y1364" s="1260">
        <v>325</v>
      </c>
      <c r="Z1364" s="1261"/>
      <c r="AA1364" s="1262"/>
      <c r="AB1364" s="1263"/>
      <c r="AC1364" s="587">
        <f t="shared" si="220"/>
        <v>0</v>
      </c>
      <c r="AE1364" s="1260">
        <v>325</v>
      </c>
      <c r="AF1364" s="1261"/>
      <c r="AG1364" s="1262"/>
      <c r="AH1364" s="1263"/>
      <c r="AI1364" s="587">
        <f t="shared" si="221"/>
        <v>0</v>
      </c>
      <c r="AK1364" s="1260">
        <v>325</v>
      </c>
      <c r="AL1364" s="1261"/>
      <c r="AM1364" s="1262"/>
      <c r="AN1364" s="1263"/>
      <c r="AO1364" s="587">
        <f t="shared" si="222"/>
        <v>0</v>
      </c>
      <c r="AQ1364" s="1260">
        <v>325</v>
      </c>
      <c r="AR1364" s="1261"/>
      <c r="AS1364" s="1262"/>
      <c r="AT1364" s="1263"/>
      <c r="AU1364" s="587">
        <f t="shared" si="223"/>
        <v>0</v>
      </c>
      <c r="AW1364" s="1260">
        <v>325</v>
      </c>
      <c r="AX1364" s="1261"/>
      <c r="AY1364" s="1262"/>
      <c r="AZ1364" s="1263"/>
      <c r="BA1364" s="587">
        <f t="shared" si="224"/>
        <v>0</v>
      </c>
    </row>
    <row r="1365" spans="1:53" s="17" customFormat="1" ht="16.75" customHeight="1" outlineLevel="2">
      <c r="A1365" s="1260">
        <v>326</v>
      </c>
      <c r="B1365" s="1261"/>
      <c r="C1365" s="1262"/>
      <c r="D1365" s="1263"/>
      <c r="E1365" s="587">
        <f t="shared" si="216"/>
        <v>0</v>
      </c>
      <c r="G1365" s="1260">
        <v>326</v>
      </c>
      <c r="H1365" s="1261"/>
      <c r="I1365" s="1262"/>
      <c r="J1365" s="1263"/>
      <c r="K1365" s="587">
        <f t="shared" si="217"/>
        <v>0</v>
      </c>
      <c r="M1365" s="1260">
        <v>326</v>
      </c>
      <c r="N1365" s="1261"/>
      <c r="O1365" s="1262"/>
      <c r="P1365" s="1263"/>
      <c r="Q1365" s="587">
        <f t="shared" si="218"/>
        <v>0</v>
      </c>
      <c r="S1365" s="1260">
        <v>326</v>
      </c>
      <c r="T1365" s="1261"/>
      <c r="U1365" s="1262"/>
      <c r="V1365" s="1263"/>
      <c r="W1365" s="587">
        <f t="shared" si="219"/>
        <v>0</v>
      </c>
      <c r="Y1365" s="1260">
        <v>326</v>
      </c>
      <c r="Z1365" s="1261"/>
      <c r="AA1365" s="1262"/>
      <c r="AB1365" s="1263"/>
      <c r="AC1365" s="587">
        <f t="shared" si="220"/>
        <v>0</v>
      </c>
      <c r="AE1365" s="1260">
        <v>326</v>
      </c>
      <c r="AF1365" s="1261"/>
      <c r="AG1365" s="1262"/>
      <c r="AH1365" s="1263"/>
      <c r="AI1365" s="587">
        <f t="shared" si="221"/>
        <v>0</v>
      </c>
      <c r="AK1365" s="1260">
        <v>326</v>
      </c>
      <c r="AL1365" s="1261"/>
      <c r="AM1365" s="1262"/>
      <c r="AN1365" s="1263"/>
      <c r="AO1365" s="587">
        <f t="shared" si="222"/>
        <v>0</v>
      </c>
      <c r="AQ1365" s="1260">
        <v>326</v>
      </c>
      <c r="AR1365" s="1261"/>
      <c r="AS1365" s="1262"/>
      <c r="AT1365" s="1263"/>
      <c r="AU1365" s="587">
        <f t="shared" si="223"/>
        <v>0</v>
      </c>
      <c r="AW1365" s="1260">
        <v>326</v>
      </c>
      <c r="AX1365" s="1261"/>
      <c r="AY1365" s="1262"/>
      <c r="AZ1365" s="1263"/>
      <c r="BA1365" s="587">
        <f t="shared" si="224"/>
        <v>0</v>
      </c>
    </row>
    <row r="1366" spans="1:53" s="17" customFormat="1" ht="16.75" customHeight="1" outlineLevel="2">
      <c r="A1366" s="1260">
        <v>327</v>
      </c>
      <c r="B1366" s="1261"/>
      <c r="C1366" s="1262"/>
      <c r="D1366" s="1263"/>
      <c r="E1366" s="587">
        <f t="shared" si="216"/>
        <v>0</v>
      </c>
      <c r="G1366" s="1260">
        <v>327</v>
      </c>
      <c r="H1366" s="1261"/>
      <c r="I1366" s="1262"/>
      <c r="J1366" s="1263"/>
      <c r="K1366" s="587">
        <f t="shared" si="217"/>
        <v>0</v>
      </c>
      <c r="M1366" s="1260">
        <v>327</v>
      </c>
      <c r="N1366" s="1261"/>
      <c r="O1366" s="1262"/>
      <c r="P1366" s="1263"/>
      <c r="Q1366" s="587">
        <f t="shared" si="218"/>
        <v>0</v>
      </c>
      <c r="S1366" s="1260">
        <v>327</v>
      </c>
      <c r="T1366" s="1261"/>
      <c r="U1366" s="1262"/>
      <c r="V1366" s="1263"/>
      <c r="W1366" s="587">
        <f t="shared" si="219"/>
        <v>0</v>
      </c>
      <c r="Y1366" s="1260">
        <v>327</v>
      </c>
      <c r="Z1366" s="1261"/>
      <c r="AA1366" s="1262"/>
      <c r="AB1366" s="1263"/>
      <c r="AC1366" s="587">
        <f t="shared" si="220"/>
        <v>0</v>
      </c>
      <c r="AE1366" s="1260">
        <v>327</v>
      </c>
      <c r="AF1366" s="1261"/>
      <c r="AG1366" s="1262"/>
      <c r="AH1366" s="1263"/>
      <c r="AI1366" s="587">
        <f t="shared" si="221"/>
        <v>0</v>
      </c>
      <c r="AK1366" s="1260">
        <v>327</v>
      </c>
      <c r="AL1366" s="1261"/>
      <c r="AM1366" s="1262"/>
      <c r="AN1366" s="1263"/>
      <c r="AO1366" s="587">
        <f t="shared" si="222"/>
        <v>0</v>
      </c>
      <c r="AQ1366" s="1260">
        <v>327</v>
      </c>
      <c r="AR1366" s="1261"/>
      <c r="AS1366" s="1262"/>
      <c r="AT1366" s="1263"/>
      <c r="AU1366" s="587">
        <f t="shared" si="223"/>
        <v>0</v>
      </c>
      <c r="AW1366" s="1260">
        <v>327</v>
      </c>
      <c r="AX1366" s="1261"/>
      <c r="AY1366" s="1262"/>
      <c r="AZ1366" s="1263"/>
      <c r="BA1366" s="587">
        <f t="shared" si="224"/>
        <v>0</v>
      </c>
    </row>
    <row r="1367" spans="1:53" s="17" customFormat="1" ht="16.75" customHeight="1" outlineLevel="2">
      <c r="A1367" s="1260">
        <v>328</v>
      </c>
      <c r="B1367" s="1261"/>
      <c r="C1367" s="1262"/>
      <c r="D1367" s="1263"/>
      <c r="E1367" s="587">
        <f t="shared" si="216"/>
        <v>0</v>
      </c>
      <c r="G1367" s="1260">
        <v>328</v>
      </c>
      <c r="H1367" s="1261"/>
      <c r="I1367" s="1262"/>
      <c r="J1367" s="1263"/>
      <c r="K1367" s="587">
        <f t="shared" si="217"/>
        <v>0</v>
      </c>
      <c r="M1367" s="1260">
        <v>328</v>
      </c>
      <c r="N1367" s="1261"/>
      <c r="O1367" s="1262"/>
      <c r="P1367" s="1263"/>
      <c r="Q1367" s="587">
        <f t="shared" si="218"/>
        <v>0</v>
      </c>
      <c r="S1367" s="1260">
        <v>328</v>
      </c>
      <c r="T1367" s="1261"/>
      <c r="U1367" s="1262"/>
      <c r="V1367" s="1263"/>
      <c r="W1367" s="587">
        <f t="shared" si="219"/>
        <v>0</v>
      </c>
      <c r="Y1367" s="1260">
        <v>328</v>
      </c>
      <c r="Z1367" s="1261"/>
      <c r="AA1367" s="1262"/>
      <c r="AB1367" s="1263"/>
      <c r="AC1367" s="587">
        <f t="shared" si="220"/>
        <v>0</v>
      </c>
      <c r="AE1367" s="1260">
        <v>328</v>
      </c>
      <c r="AF1367" s="1261"/>
      <c r="AG1367" s="1262"/>
      <c r="AH1367" s="1263"/>
      <c r="AI1367" s="587">
        <f t="shared" si="221"/>
        <v>0</v>
      </c>
      <c r="AK1367" s="1260">
        <v>328</v>
      </c>
      <c r="AL1367" s="1261"/>
      <c r="AM1367" s="1262"/>
      <c r="AN1367" s="1263"/>
      <c r="AO1367" s="587">
        <f t="shared" si="222"/>
        <v>0</v>
      </c>
      <c r="AQ1367" s="1260">
        <v>328</v>
      </c>
      <c r="AR1367" s="1261"/>
      <c r="AS1367" s="1262"/>
      <c r="AT1367" s="1263"/>
      <c r="AU1367" s="587">
        <f t="shared" si="223"/>
        <v>0</v>
      </c>
      <c r="AW1367" s="1260">
        <v>328</v>
      </c>
      <c r="AX1367" s="1261"/>
      <c r="AY1367" s="1262"/>
      <c r="AZ1367" s="1263"/>
      <c r="BA1367" s="587">
        <f t="shared" si="224"/>
        <v>0</v>
      </c>
    </row>
    <row r="1368" spans="1:53" s="17" customFormat="1" ht="16.75" customHeight="1" outlineLevel="2">
      <c r="A1368" s="1260">
        <v>329</v>
      </c>
      <c r="B1368" s="1261"/>
      <c r="C1368" s="1262"/>
      <c r="D1368" s="1263"/>
      <c r="E1368" s="587">
        <f t="shared" si="216"/>
        <v>0</v>
      </c>
      <c r="G1368" s="1260">
        <v>329</v>
      </c>
      <c r="H1368" s="1261"/>
      <c r="I1368" s="1262"/>
      <c r="J1368" s="1263"/>
      <c r="K1368" s="587">
        <f t="shared" si="217"/>
        <v>0</v>
      </c>
      <c r="M1368" s="1260">
        <v>329</v>
      </c>
      <c r="N1368" s="1261"/>
      <c r="O1368" s="1262"/>
      <c r="P1368" s="1263"/>
      <c r="Q1368" s="587">
        <f t="shared" si="218"/>
        <v>0</v>
      </c>
      <c r="S1368" s="1260">
        <v>329</v>
      </c>
      <c r="T1368" s="1261"/>
      <c r="U1368" s="1262"/>
      <c r="V1368" s="1263"/>
      <c r="W1368" s="587">
        <f t="shared" si="219"/>
        <v>0</v>
      </c>
      <c r="Y1368" s="1260">
        <v>329</v>
      </c>
      <c r="Z1368" s="1261"/>
      <c r="AA1368" s="1262"/>
      <c r="AB1368" s="1263"/>
      <c r="AC1368" s="587">
        <f t="shared" si="220"/>
        <v>0</v>
      </c>
      <c r="AE1368" s="1260">
        <v>329</v>
      </c>
      <c r="AF1368" s="1261"/>
      <c r="AG1368" s="1262"/>
      <c r="AH1368" s="1263"/>
      <c r="AI1368" s="587">
        <f t="shared" si="221"/>
        <v>0</v>
      </c>
      <c r="AK1368" s="1260">
        <v>329</v>
      </c>
      <c r="AL1368" s="1261"/>
      <c r="AM1368" s="1262"/>
      <c r="AN1368" s="1263"/>
      <c r="AO1368" s="587">
        <f t="shared" si="222"/>
        <v>0</v>
      </c>
      <c r="AQ1368" s="1260">
        <v>329</v>
      </c>
      <c r="AR1368" s="1261"/>
      <c r="AS1368" s="1262"/>
      <c r="AT1368" s="1263"/>
      <c r="AU1368" s="587">
        <f t="shared" si="223"/>
        <v>0</v>
      </c>
      <c r="AW1368" s="1260">
        <v>329</v>
      </c>
      <c r="AX1368" s="1261"/>
      <c r="AY1368" s="1262"/>
      <c r="AZ1368" s="1263"/>
      <c r="BA1368" s="587">
        <f t="shared" si="224"/>
        <v>0</v>
      </c>
    </row>
    <row r="1369" spans="1:53" s="17" customFormat="1" ht="16.75" customHeight="1" outlineLevel="2">
      <c r="A1369" s="1260">
        <v>330</v>
      </c>
      <c r="B1369" s="1261"/>
      <c r="C1369" s="1262"/>
      <c r="D1369" s="1263"/>
      <c r="E1369" s="587">
        <f t="shared" si="216"/>
        <v>0</v>
      </c>
      <c r="G1369" s="1260">
        <v>330</v>
      </c>
      <c r="H1369" s="1261"/>
      <c r="I1369" s="1262"/>
      <c r="J1369" s="1263"/>
      <c r="K1369" s="587">
        <f t="shared" si="217"/>
        <v>0</v>
      </c>
      <c r="M1369" s="1260">
        <v>330</v>
      </c>
      <c r="N1369" s="1261"/>
      <c r="O1369" s="1262"/>
      <c r="P1369" s="1263"/>
      <c r="Q1369" s="587">
        <f t="shared" si="218"/>
        <v>0</v>
      </c>
      <c r="S1369" s="1260">
        <v>330</v>
      </c>
      <c r="T1369" s="1261"/>
      <c r="U1369" s="1262"/>
      <c r="V1369" s="1263"/>
      <c r="W1369" s="587">
        <f t="shared" si="219"/>
        <v>0</v>
      </c>
      <c r="Y1369" s="1260">
        <v>330</v>
      </c>
      <c r="Z1369" s="1261"/>
      <c r="AA1369" s="1262"/>
      <c r="AB1369" s="1263"/>
      <c r="AC1369" s="587">
        <f t="shared" si="220"/>
        <v>0</v>
      </c>
      <c r="AE1369" s="1260">
        <v>330</v>
      </c>
      <c r="AF1369" s="1261"/>
      <c r="AG1369" s="1262"/>
      <c r="AH1369" s="1263"/>
      <c r="AI1369" s="587">
        <f t="shared" si="221"/>
        <v>0</v>
      </c>
      <c r="AK1369" s="1260">
        <v>330</v>
      </c>
      <c r="AL1369" s="1261"/>
      <c r="AM1369" s="1262"/>
      <c r="AN1369" s="1263"/>
      <c r="AO1369" s="587">
        <f t="shared" si="222"/>
        <v>0</v>
      </c>
      <c r="AQ1369" s="1260">
        <v>330</v>
      </c>
      <c r="AR1369" s="1261"/>
      <c r="AS1369" s="1262"/>
      <c r="AT1369" s="1263"/>
      <c r="AU1369" s="587">
        <f t="shared" si="223"/>
        <v>0</v>
      </c>
      <c r="AW1369" s="1260">
        <v>330</v>
      </c>
      <c r="AX1369" s="1261"/>
      <c r="AY1369" s="1262"/>
      <c r="AZ1369" s="1263"/>
      <c r="BA1369" s="587">
        <f t="shared" si="224"/>
        <v>0</v>
      </c>
    </row>
    <row r="1370" spans="1:53" s="17" customFormat="1" ht="16.75" customHeight="1" outlineLevel="2">
      <c r="A1370" s="1260">
        <v>331</v>
      </c>
      <c r="B1370" s="1261"/>
      <c r="C1370" s="1262"/>
      <c r="D1370" s="1263"/>
      <c r="E1370" s="587">
        <f t="shared" si="216"/>
        <v>0</v>
      </c>
      <c r="G1370" s="1260">
        <v>331</v>
      </c>
      <c r="H1370" s="1261"/>
      <c r="I1370" s="1262"/>
      <c r="J1370" s="1263"/>
      <c r="K1370" s="587">
        <f t="shared" si="217"/>
        <v>0</v>
      </c>
      <c r="M1370" s="1260">
        <v>331</v>
      </c>
      <c r="N1370" s="1261"/>
      <c r="O1370" s="1262"/>
      <c r="P1370" s="1263"/>
      <c r="Q1370" s="587">
        <f t="shared" si="218"/>
        <v>0</v>
      </c>
      <c r="S1370" s="1260">
        <v>331</v>
      </c>
      <c r="T1370" s="1261"/>
      <c r="U1370" s="1262"/>
      <c r="V1370" s="1263"/>
      <c r="W1370" s="587">
        <f t="shared" si="219"/>
        <v>0</v>
      </c>
      <c r="Y1370" s="1260">
        <v>331</v>
      </c>
      <c r="Z1370" s="1261"/>
      <c r="AA1370" s="1262"/>
      <c r="AB1370" s="1263"/>
      <c r="AC1370" s="587">
        <f t="shared" si="220"/>
        <v>0</v>
      </c>
      <c r="AE1370" s="1260">
        <v>331</v>
      </c>
      <c r="AF1370" s="1261"/>
      <c r="AG1370" s="1262"/>
      <c r="AH1370" s="1263"/>
      <c r="AI1370" s="587">
        <f t="shared" si="221"/>
        <v>0</v>
      </c>
      <c r="AK1370" s="1260">
        <v>331</v>
      </c>
      <c r="AL1370" s="1261"/>
      <c r="AM1370" s="1262"/>
      <c r="AN1370" s="1263"/>
      <c r="AO1370" s="587">
        <f t="shared" si="222"/>
        <v>0</v>
      </c>
      <c r="AQ1370" s="1260">
        <v>331</v>
      </c>
      <c r="AR1370" s="1261"/>
      <c r="AS1370" s="1262"/>
      <c r="AT1370" s="1263"/>
      <c r="AU1370" s="587">
        <f t="shared" si="223"/>
        <v>0</v>
      </c>
      <c r="AW1370" s="1260">
        <v>331</v>
      </c>
      <c r="AX1370" s="1261"/>
      <c r="AY1370" s="1262"/>
      <c r="AZ1370" s="1263"/>
      <c r="BA1370" s="587">
        <f t="shared" si="224"/>
        <v>0</v>
      </c>
    </row>
    <row r="1371" spans="1:53" s="17" customFormat="1" ht="16.75" customHeight="1" outlineLevel="2">
      <c r="A1371" s="1260">
        <v>332</v>
      </c>
      <c r="B1371" s="1261"/>
      <c r="C1371" s="1262"/>
      <c r="D1371" s="1263"/>
      <c r="E1371" s="587">
        <f t="shared" si="216"/>
        <v>0</v>
      </c>
      <c r="G1371" s="1260">
        <v>332</v>
      </c>
      <c r="H1371" s="1261"/>
      <c r="I1371" s="1262"/>
      <c r="J1371" s="1263"/>
      <c r="K1371" s="587">
        <f t="shared" si="217"/>
        <v>0</v>
      </c>
      <c r="M1371" s="1260">
        <v>332</v>
      </c>
      <c r="N1371" s="1261"/>
      <c r="O1371" s="1262"/>
      <c r="P1371" s="1263"/>
      <c r="Q1371" s="587">
        <f t="shared" si="218"/>
        <v>0</v>
      </c>
      <c r="S1371" s="1260">
        <v>332</v>
      </c>
      <c r="T1371" s="1261"/>
      <c r="U1371" s="1262"/>
      <c r="V1371" s="1263"/>
      <c r="W1371" s="587">
        <f t="shared" si="219"/>
        <v>0</v>
      </c>
      <c r="Y1371" s="1260">
        <v>332</v>
      </c>
      <c r="Z1371" s="1261"/>
      <c r="AA1371" s="1262"/>
      <c r="AB1371" s="1263"/>
      <c r="AC1371" s="587">
        <f t="shared" si="220"/>
        <v>0</v>
      </c>
      <c r="AE1371" s="1260">
        <v>332</v>
      </c>
      <c r="AF1371" s="1261"/>
      <c r="AG1371" s="1262"/>
      <c r="AH1371" s="1263"/>
      <c r="AI1371" s="587">
        <f t="shared" si="221"/>
        <v>0</v>
      </c>
      <c r="AK1371" s="1260">
        <v>332</v>
      </c>
      <c r="AL1371" s="1261"/>
      <c r="AM1371" s="1262"/>
      <c r="AN1371" s="1263"/>
      <c r="AO1371" s="587">
        <f t="shared" si="222"/>
        <v>0</v>
      </c>
      <c r="AQ1371" s="1260">
        <v>332</v>
      </c>
      <c r="AR1371" s="1261"/>
      <c r="AS1371" s="1262"/>
      <c r="AT1371" s="1263"/>
      <c r="AU1371" s="587">
        <f t="shared" si="223"/>
        <v>0</v>
      </c>
      <c r="AW1371" s="1260">
        <v>332</v>
      </c>
      <c r="AX1371" s="1261"/>
      <c r="AY1371" s="1262"/>
      <c r="AZ1371" s="1263"/>
      <c r="BA1371" s="587">
        <f t="shared" si="224"/>
        <v>0</v>
      </c>
    </row>
    <row r="1372" spans="1:53" s="17" customFormat="1" ht="16.75" customHeight="1" outlineLevel="2">
      <c r="A1372" s="1260">
        <v>333</v>
      </c>
      <c r="B1372" s="1261"/>
      <c r="C1372" s="1262"/>
      <c r="D1372" s="1263"/>
      <c r="E1372" s="587">
        <f t="shared" si="216"/>
        <v>0</v>
      </c>
      <c r="G1372" s="1260">
        <v>333</v>
      </c>
      <c r="H1372" s="1261"/>
      <c r="I1372" s="1262"/>
      <c r="J1372" s="1263"/>
      <c r="K1372" s="587">
        <f t="shared" si="217"/>
        <v>0</v>
      </c>
      <c r="M1372" s="1260">
        <v>333</v>
      </c>
      <c r="N1372" s="1261"/>
      <c r="O1372" s="1262"/>
      <c r="P1372" s="1263"/>
      <c r="Q1372" s="587">
        <f t="shared" si="218"/>
        <v>0</v>
      </c>
      <c r="S1372" s="1260">
        <v>333</v>
      </c>
      <c r="T1372" s="1261"/>
      <c r="U1372" s="1262"/>
      <c r="V1372" s="1263"/>
      <c r="W1372" s="587">
        <f t="shared" si="219"/>
        <v>0</v>
      </c>
      <c r="Y1372" s="1260">
        <v>333</v>
      </c>
      <c r="Z1372" s="1261"/>
      <c r="AA1372" s="1262"/>
      <c r="AB1372" s="1263"/>
      <c r="AC1372" s="587">
        <f t="shared" si="220"/>
        <v>0</v>
      </c>
      <c r="AE1372" s="1260">
        <v>333</v>
      </c>
      <c r="AF1372" s="1261"/>
      <c r="AG1372" s="1262"/>
      <c r="AH1372" s="1263"/>
      <c r="AI1372" s="587">
        <f t="shared" si="221"/>
        <v>0</v>
      </c>
      <c r="AK1372" s="1260">
        <v>333</v>
      </c>
      <c r="AL1372" s="1261"/>
      <c r="AM1372" s="1262"/>
      <c r="AN1372" s="1263"/>
      <c r="AO1372" s="587">
        <f t="shared" si="222"/>
        <v>0</v>
      </c>
      <c r="AQ1372" s="1260">
        <v>333</v>
      </c>
      <c r="AR1372" s="1261"/>
      <c r="AS1372" s="1262"/>
      <c r="AT1372" s="1263"/>
      <c r="AU1372" s="587">
        <f t="shared" si="223"/>
        <v>0</v>
      </c>
      <c r="AW1372" s="1260">
        <v>333</v>
      </c>
      <c r="AX1372" s="1261"/>
      <c r="AY1372" s="1262"/>
      <c r="AZ1372" s="1263"/>
      <c r="BA1372" s="587">
        <f t="shared" si="224"/>
        <v>0</v>
      </c>
    </row>
    <row r="1373" spans="1:53" s="17" customFormat="1" ht="16.75" customHeight="1" outlineLevel="2">
      <c r="A1373" s="1260">
        <v>334</v>
      </c>
      <c r="B1373" s="1261"/>
      <c r="C1373" s="1262"/>
      <c r="D1373" s="1263"/>
      <c r="E1373" s="587">
        <f t="shared" si="216"/>
        <v>0</v>
      </c>
      <c r="G1373" s="1260">
        <v>334</v>
      </c>
      <c r="H1373" s="1261"/>
      <c r="I1373" s="1262"/>
      <c r="J1373" s="1263"/>
      <c r="K1373" s="587">
        <f t="shared" si="217"/>
        <v>0</v>
      </c>
      <c r="M1373" s="1260">
        <v>334</v>
      </c>
      <c r="N1373" s="1261"/>
      <c r="O1373" s="1262"/>
      <c r="P1373" s="1263"/>
      <c r="Q1373" s="587">
        <f t="shared" si="218"/>
        <v>0</v>
      </c>
      <c r="S1373" s="1260">
        <v>334</v>
      </c>
      <c r="T1373" s="1261"/>
      <c r="U1373" s="1262"/>
      <c r="V1373" s="1263"/>
      <c r="W1373" s="587">
        <f t="shared" si="219"/>
        <v>0</v>
      </c>
      <c r="Y1373" s="1260">
        <v>334</v>
      </c>
      <c r="Z1373" s="1261"/>
      <c r="AA1373" s="1262"/>
      <c r="AB1373" s="1263"/>
      <c r="AC1373" s="587">
        <f t="shared" si="220"/>
        <v>0</v>
      </c>
      <c r="AE1373" s="1260">
        <v>334</v>
      </c>
      <c r="AF1373" s="1261"/>
      <c r="AG1373" s="1262"/>
      <c r="AH1373" s="1263"/>
      <c r="AI1373" s="587">
        <f t="shared" si="221"/>
        <v>0</v>
      </c>
      <c r="AK1373" s="1260">
        <v>334</v>
      </c>
      <c r="AL1373" s="1261"/>
      <c r="AM1373" s="1262"/>
      <c r="AN1373" s="1263"/>
      <c r="AO1373" s="587">
        <f t="shared" si="222"/>
        <v>0</v>
      </c>
      <c r="AQ1373" s="1260">
        <v>334</v>
      </c>
      <c r="AR1373" s="1261"/>
      <c r="AS1373" s="1262"/>
      <c r="AT1373" s="1263"/>
      <c r="AU1373" s="587">
        <f t="shared" si="223"/>
        <v>0</v>
      </c>
      <c r="AW1373" s="1260">
        <v>334</v>
      </c>
      <c r="AX1373" s="1261"/>
      <c r="AY1373" s="1262"/>
      <c r="AZ1373" s="1263"/>
      <c r="BA1373" s="587">
        <f t="shared" si="224"/>
        <v>0</v>
      </c>
    </row>
    <row r="1374" spans="1:53" s="17" customFormat="1" ht="16.75" customHeight="1" outlineLevel="2">
      <c r="A1374" s="1260">
        <v>335</v>
      </c>
      <c r="B1374" s="1261"/>
      <c r="C1374" s="1262"/>
      <c r="D1374" s="1263"/>
      <c r="E1374" s="587">
        <f t="shared" si="216"/>
        <v>0</v>
      </c>
      <c r="G1374" s="1260">
        <v>335</v>
      </c>
      <c r="H1374" s="1261"/>
      <c r="I1374" s="1262"/>
      <c r="J1374" s="1263"/>
      <c r="K1374" s="587">
        <f t="shared" si="217"/>
        <v>0</v>
      </c>
      <c r="M1374" s="1260">
        <v>335</v>
      </c>
      <c r="N1374" s="1261"/>
      <c r="O1374" s="1262"/>
      <c r="P1374" s="1263"/>
      <c r="Q1374" s="587">
        <f t="shared" si="218"/>
        <v>0</v>
      </c>
      <c r="S1374" s="1260">
        <v>335</v>
      </c>
      <c r="T1374" s="1261"/>
      <c r="U1374" s="1262"/>
      <c r="V1374" s="1263"/>
      <c r="W1374" s="587">
        <f t="shared" si="219"/>
        <v>0</v>
      </c>
      <c r="Y1374" s="1260">
        <v>335</v>
      </c>
      <c r="Z1374" s="1261"/>
      <c r="AA1374" s="1262"/>
      <c r="AB1374" s="1263"/>
      <c r="AC1374" s="587">
        <f t="shared" si="220"/>
        <v>0</v>
      </c>
      <c r="AE1374" s="1260">
        <v>335</v>
      </c>
      <c r="AF1374" s="1261"/>
      <c r="AG1374" s="1262"/>
      <c r="AH1374" s="1263"/>
      <c r="AI1374" s="587">
        <f t="shared" si="221"/>
        <v>0</v>
      </c>
      <c r="AK1374" s="1260">
        <v>335</v>
      </c>
      <c r="AL1374" s="1261"/>
      <c r="AM1374" s="1262"/>
      <c r="AN1374" s="1263"/>
      <c r="AO1374" s="587">
        <f t="shared" si="222"/>
        <v>0</v>
      </c>
      <c r="AQ1374" s="1260">
        <v>335</v>
      </c>
      <c r="AR1374" s="1261"/>
      <c r="AS1374" s="1262"/>
      <c r="AT1374" s="1263"/>
      <c r="AU1374" s="587">
        <f t="shared" si="223"/>
        <v>0</v>
      </c>
      <c r="AW1374" s="1260">
        <v>335</v>
      </c>
      <c r="AX1374" s="1261"/>
      <c r="AY1374" s="1262"/>
      <c r="AZ1374" s="1263"/>
      <c r="BA1374" s="587">
        <f t="shared" si="224"/>
        <v>0</v>
      </c>
    </row>
    <row r="1375" spans="1:53" s="17" customFormat="1" ht="16.75" customHeight="1" outlineLevel="2">
      <c r="A1375" s="1260">
        <v>336</v>
      </c>
      <c r="B1375" s="1261"/>
      <c r="C1375" s="1262"/>
      <c r="D1375" s="1263"/>
      <c r="E1375" s="587">
        <f t="shared" si="216"/>
        <v>0</v>
      </c>
      <c r="G1375" s="1260">
        <v>336</v>
      </c>
      <c r="H1375" s="1261"/>
      <c r="I1375" s="1262"/>
      <c r="J1375" s="1263"/>
      <c r="K1375" s="587">
        <f t="shared" si="217"/>
        <v>0</v>
      </c>
      <c r="M1375" s="1260">
        <v>336</v>
      </c>
      <c r="N1375" s="1261"/>
      <c r="O1375" s="1262"/>
      <c r="P1375" s="1263"/>
      <c r="Q1375" s="587">
        <f t="shared" si="218"/>
        <v>0</v>
      </c>
      <c r="S1375" s="1260">
        <v>336</v>
      </c>
      <c r="T1375" s="1261"/>
      <c r="U1375" s="1262"/>
      <c r="V1375" s="1263"/>
      <c r="W1375" s="587">
        <f t="shared" si="219"/>
        <v>0</v>
      </c>
      <c r="Y1375" s="1260">
        <v>336</v>
      </c>
      <c r="Z1375" s="1261"/>
      <c r="AA1375" s="1262"/>
      <c r="AB1375" s="1263"/>
      <c r="AC1375" s="587">
        <f t="shared" si="220"/>
        <v>0</v>
      </c>
      <c r="AE1375" s="1260">
        <v>336</v>
      </c>
      <c r="AF1375" s="1261"/>
      <c r="AG1375" s="1262"/>
      <c r="AH1375" s="1263"/>
      <c r="AI1375" s="587">
        <f t="shared" si="221"/>
        <v>0</v>
      </c>
      <c r="AK1375" s="1260">
        <v>336</v>
      </c>
      <c r="AL1375" s="1261"/>
      <c r="AM1375" s="1262"/>
      <c r="AN1375" s="1263"/>
      <c r="AO1375" s="587">
        <f t="shared" si="222"/>
        <v>0</v>
      </c>
      <c r="AQ1375" s="1260">
        <v>336</v>
      </c>
      <c r="AR1375" s="1261"/>
      <c r="AS1375" s="1262"/>
      <c r="AT1375" s="1263"/>
      <c r="AU1375" s="587">
        <f t="shared" si="223"/>
        <v>0</v>
      </c>
      <c r="AW1375" s="1260">
        <v>336</v>
      </c>
      <c r="AX1375" s="1261"/>
      <c r="AY1375" s="1262"/>
      <c r="AZ1375" s="1263"/>
      <c r="BA1375" s="587">
        <f t="shared" si="224"/>
        <v>0</v>
      </c>
    </row>
    <row r="1376" spans="1:53" s="17" customFormat="1" ht="16.75" customHeight="1" outlineLevel="2">
      <c r="A1376" s="1260">
        <v>337</v>
      </c>
      <c r="B1376" s="1261"/>
      <c r="C1376" s="1262"/>
      <c r="D1376" s="1263"/>
      <c r="E1376" s="587">
        <f t="shared" si="216"/>
        <v>0</v>
      </c>
      <c r="G1376" s="1260">
        <v>337</v>
      </c>
      <c r="H1376" s="1261"/>
      <c r="I1376" s="1262"/>
      <c r="J1376" s="1263"/>
      <c r="K1376" s="587">
        <f t="shared" si="217"/>
        <v>0</v>
      </c>
      <c r="M1376" s="1260">
        <v>337</v>
      </c>
      <c r="N1376" s="1261"/>
      <c r="O1376" s="1262"/>
      <c r="P1376" s="1263"/>
      <c r="Q1376" s="587">
        <f t="shared" si="218"/>
        <v>0</v>
      </c>
      <c r="S1376" s="1260">
        <v>337</v>
      </c>
      <c r="T1376" s="1261"/>
      <c r="U1376" s="1262"/>
      <c r="V1376" s="1263"/>
      <c r="W1376" s="587">
        <f t="shared" si="219"/>
        <v>0</v>
      </c>
      <c r="Y1376" s="1260">
        <v>337</v>
      </c>
      <c r="Z1376" s="1261"/>
      <c r="AA1376" s="1262"/>
      <c r="AB1376" s="1263"/>
      <c r="AC1376" s="587">
        <f t="shared" si="220"/>
        <v>0</v>
      </c>
      <c r="AE1376" s="1260">
        <v>337</v>
      </c>
      <c r="AF1376" s="1261"/>
      <c r="AG1376" s="1262"/>
      <c r="AH1376" s="1263"/>
      <c r="AI1376" s="587">
        <f t="shared" si="221"/>
        <v>0</v>
      </c>
      <c r="AK1376" s="1260">
        <v>337</v>
      </c>
      <c r="AL1376" s="1261"/>
      <c r="AM1376" s="1262"/>
      <c r="AN1376" s="1263"/>
      <c r="AO1376" s="587">
        <f t="shared" si="222"/>
        <v>0</v>
      </c>
      <c r="AQ1376" s="1260">
        <v>337</v>
      </c>
      <c r="AR1376" s="1261"/>
      <c r="AS1376" s="1262"/>
      <c r="AT1376" s="1263"/>
      <c r="AU1376" s="587">
        <f t="shared" si="223"/>
        <v>0</v>
      </c>
      <c r="AW1376" s="1260">
        <v>337</v>
      </c>
      <c r="AX1376" s="1261"/>
      <c r="AY1376" s="1262"/>
      <c r="AZ1376" s="1263"/>
      <c r="BA1376" s="587">
        <f t="shared" si="224"/>
        <v>0</v>
      </c>
    </row>
    <row r="1377" spans="1:53" s="17" customFormat="1" ht="16.75" customHeight="1" outlineLevel="2">
      <c r="A1377" s="1260">
        <v>338</v>
      </c>
      <c r="B1377" s="1261"/>
      <c r="C1377" s="1262"/>
      <c r="D1377" s="1263"/>
      <c r="E1377" s="587">
        <f t="shared" si="216"/>
        <v>0</v>
      </c>
      <c r="G1377" s="1260">
        <v>338</v>
      </c>
      <c r="H1377" s="1261"/>
      <c r="I1377" s="1262"/>
      <c r="J1377" s="1263"/>
      <c r="K1377" s="587">
        <f t="shared" si="217"/>
        <v>0</v>
      </c>
      <c r="M1377" s="1260">
        <v>338</v>
      </c>
      <c r="N1377" s="1261"/>
      <c r="O1377" s="1262"/>
      <c r="P1377" s="1263"/>
      <c r="Q1377" s="587">
        <f t="shared" si="218"/>
        <v>0</v>
      </c>
      <c r="S1377" s="1260">
        <v>338</v>
      </c>
      <c r="T1377" s="1261"/>
      <c r="U1377" s="1262"/>
      <c r="V1377" s="1263"/>
      <c r="W1377" s="587">
        <f t="shared" si="219"/>
        <v>0</v>
      </c>
      <c r="Y1377" s="1260">
        <v>338</v>
      </c>
      <c r="Z1377" s="1261"/>
      <c r="AA1377" s="1262"/>
      <c r="AB1377" s="1263"/>
      <c r="AC1377" s="587">
        <f t="shared" si="220"/>
        <v>0</v>
      </c>
      <c r="AE1377" s="1260">
        <v>338</v>
      </c>
      <c r="AF1377" s="1261"/>
      <c r="AG1377" s="1262"/>
      <c r="AH1377" s="1263"/>
      <c r="AI1377" s="587">
        <f t="shared" si="221"/>
        <v>0</v>
      </c>
      <c r="AK1377" s="1260">
        <v>338</v>
      </c>
      <c r="AL1377" s="1261"/>
      <c r="AM1377" s="1262"/>
      <c r="AN1377" s="1263"/>
      <c r="AO1377" s="587">
        <f t="shared" si="222"/>
        <v>0</v>
      </c>
      <c r="AQ1377" s="1260">
        <v>338</v>
      </c>
      <c r="AR1377" s="1261"/>
      <c r="AS1377" s="1262"/>
      <c r="AT1377" s="1263"/>
      <c r="AU1377" s="587">
        <f t="shared" si="223"/>
        <v>0</v>
      </c>
      <c r="AW1377" s="1260">
        <v>338</v>
      </c>
      <c r="AX1377" s="1261"/>
      <c r="AY1377" s="1262"/>
      <c r="AZ1377" s="1263"/>
      <c r="BA1377" s="587">
        <f t="shared" si="224"/>
        <v>0</v>
      </c>
    </row>
    <row r="1378" spans="1:53" s="17" customFormat="1" ht="16.75" customHeight="1" outlineLevel="2">
      <c r="A1378" s="1260">
        <v>339</v>
      </c>
      <c r="B1378" s="1261"/>
      <c r="C1378" s="1262"/>
      <c r="D1378" s="1263"/>
      <c r="E1378" s="587">
        <f t="shared" si="216"/>
        <v>0</v>
      </c>
      <c r="G1378" s="1260">
        <v>339</v>
      </c>
      <c r="H1378" s="1261"/>
      <c r="I1378" s="1262"/>
      <c r="J1378" s="1263"/>
      <c r="K1378" s="587">
        <f t="shared" si="217"/>
        <v>0</v>
      </c>
      <c r="M1378" s="1260">
        <v>339</v>
      </c>
      <c r="N1378" s="1261"/>
      <c r="O1378" s="1262"/>
      <c r="P1378" s="1263"/>
      <c r="Q1378" s="587">
        <f t="shared" si="218"/>
        <v>0</v>
      </c>
      <c r="S1378" s="1260">
        <v>339</v>
      </c>
      <c r="T1378" s="1261"/>
      <c r="U1378" s="1262"/>
      <c r="V1378" s="1263"/>
      <c r="W1378" s="587">
        <f t="shared" si="219"/>
        <v>0</v>
      </c>
      <c r="Y1378" s="1260">
        <v>339</v>
      </c>
      <c r="Z1378" s="1261"/>
      <c r="AA1378" s="1262"/>
      <c r="AB1378" s="1263"/>
      <c r="AC1378" s="587">
        <f t="shared" si="220"/>
        <v>0</v>
      </c>
      <c r="AE1378" s="1260">
        <v>339</v>
      </c>
      <c r="AF1378" s="1261"/>
      <c r="AG1378" s="1262"/>
      <c r="AH1378" s="1263"/>
      <c r="AI1378" s="587">
        <f t="shared" si="221"/>
        <v>0</v>
      </c>
      <c r="AK1378" s="1260">
        <v>339</v>
      </c>
      <c r="AL1378" s="1261"/>
      <c r="AM1378" s="1262"/>
      <c r="AN1378" s="1263"/>
      <c r="AO1378" s="587">
        <f t="shared" si="222"/>
        <v>0</v>
      </c>
      <c r="AQ1378" s="1260">
        <v>339</v>
      </c>
      <c r="AR1378" s="1261"/>
      <c r="AS1378" s="1262"/>
      <c r="AT1378" s="1263"/>
      <c r="AU1378" s="587">
        <f t="shared" si="223"/>
        <v>0</v>
      </c>
      <c r="AW1378" s="1260">
        <v>339</v>
      </c>
      <c r="AX1378" s="1261"/>
      <c r="AY1378" s="1262"/>
      <c r="AZ1378" s="1263"/>
      <c r="BA1378" s="587">
        <f t="shared" si="224"/>
        <v>0</v>
      </c>
    </row>
    <row r="1379" spans="1:53" s="17" customFormat="1" ht="16.75" customHeight="1" outlineLevel="2">
      <c r="A1379" s="1260">
        <v>340</v>
      </c>
      <c r="B1379" s="1261"/>
      <c r="C1379" s="1262"/>
      <c r="D1379" s="1263"/>
      <c r="E1379" s="587">
        <f t="shared" si="216"/>
        <v>0</v>
      </c>
      <c r="G1379" s="1260">
        <v>340</v>
      </c>
      <c r="H1379" s="1261"/>
      <c r="I1379" s="1262"/>
      <c r="J1379" s="1263"/>
      <c r="K1379" s="587">
        <f t="shared" si="217"/>
        <v>0</v>
      </c>
      <c r="M1379" s="1260">
        <v>340</v>
      </c>
      <c r="N1379" s="1261"/>
      <c r="O1379" s="1262"/>
      <c r="P1379" s="1263"/>
      <c r="Q1379" s="587">
        <f t="shared" si="218"/>
        <v>0</v>
      </c>
      <c r="S1379" s="1260">
        <v>340</v>
      </c>
      <c r="T1379" s="1261"/>
      <c r="U1379" s="1262"/>
      <c r="V1379" s="1263"/>
      <c r="W1379" s="587">
        <f t="shared" si="219"/>
        <v>0</v>
      </c>
      <c r="Y1379" s="1260">
        <v>340</v>
      </c>
      <c r="Z1379" s="1261"/>
      <c r="AA1379" s="1262"/>
      <c r="AB1379" s="1263"/>
      <c r="AC1379" s="587">
        <f t="shared" si="220"/>
        <v>0</v>
      </c>
      <c r="AE1379" s="1260">
        <v>340</v>
      </c>
      <c r="AF1379" s="1261"/>
      <c r="AG1379" s="1262"/>
      <c r="AH1379" s="1263"/>
      <c r="AI1379" s="587">
        <f t="shared" si="221"/>
        <v>0</v>
      </c>
      <c r="AK1379" s="1260">
        <v>340</v>
      </c>
      <c r="AL1379" s="1261"/>
      <c r="AM1379" s="1262"/>
      <c r="AN1379" s="1263"/>
      <c r="AO1379" s="587">
        <f t="shared" si="222"/>
        <v>0</v>
      </c>
      <c r="AQ1379" s="1260">
        <v>340</v>
      </c>
      <c r="AR1379" s="1261"/>
      <c r="AS1379" s="1262"/>
      <c r="AT1379" s="1263"/>
      <c r="AU1379" s="587">
        <f t="shared" si="223"/>
        <v>0</v>
      </c>
      <c r="AW1379" s="1260">
        <v>340</v>
      </c>
      <c r="AX1379" s="1261"/>
      <c r="AY1379" s="1262"/>
      <c r="AZ1379" s="1263"/>
      <c r="BA1379" s="587">
        <f t="shared" si="224"/>
        <v>0</v>
      </c>
    </row>
    <row r="1380" spans="1:53" s="17" customFormat="1" ht="16.75" customHeight="1" outlineLevel="2">
      <c r="A1380" s="1260">
        <v>341</v>
      </c>
      <c r="B1380" s="1261"/>
      <c r="C1380" s="1262"/>
      <c r="D1380" s="1263"/>
      <c r="E1380" s="587">
        <f t="shared" si="216"/>
        <v>0</v>
      </c>
      <c r="G1380" s="1260">
        <v>341</v>
      </c>
      <c r="H1380" s="1261"/>
      <c r="I1380" s="1262"/>
      <c r="J1380" s="1263"/>
      <c r="K1380" s="587">
        <f t="shared" si="217"/>
        <v>0</v>
      </c>
      <c r="M1380" s="1260">
        <v>341</v>
      </c>
      <c r="N1380" s="1261"/>
      <c r="O1380" s="1262"/>
      <c r="P1380" s="1263"/>
      <c r="Q1380" s="587">
        <f t="shared" si="218"/>
        <v>0</v>
      </c>
      <c r="S1380" s="1260">
        <v>341</v>
      </c>
      <c r="T1380" s="1261"/>
      <c r="U1380" s="1262"/>
      <c r="V1380" s="1263"/>
      <c r="W1380" s="587">
        <f t="shared" si="219"/>
        <v>0</v>
      </c>
      <c r="Y1380" s="1260">
        <v>341</v>
      </c>
      <c r="Z1380" s="1261"/>
      <c r="AA1380" s="1262"/>
      <c r="AB1380" s="1263"/>
      <c r="AC1380" s="587">
        <f t="shared" si="220"/>
        <v>0</v>
      </c>
      <c r="AE1380" s="1260">
        <v>341</v>
      </c>
      <c r="AF1380" s="1261"/>
      <c r="AG1380" s="1262"/>
      <c r="AH1380" s="1263"/>
      <c r="AI1380" s="587">
        <f t="shared" si="221"/>
        <v>0</v>
      </c>
      <c r="AK1380" s="1260">
        <v>341</v>
      </c>
      <c r="AL1380" s="1261"/>
      <c r="AM1380" s="1262"/>
      <c r="AN1380" s="1263"/>
      <c r="AO1380" s="587">
        <f t="shared" si="222"/>
        <v>0</v>
      </c>
      <c r="AQ1380" s="1260">
        <v>341</v>
      </c>
      <c r="AR1380" s="1261"/>
      <c r="AS1380" s="1262"/>
      <c r="AT1380" s="1263"/>
      <c r="AU1380" s="587">
        <f t="shared" si="223"/>
        <v>0</v>
      </c>
      <c r="AW1380" s="1260">
        <v>341</v>
      </c>
      <c r="AX1380" s="1261"/>
      <c r="AY1380" s="1262"/>
      <c r="AZ1380" s="1263"/>
      <c r="BA1380" s="587">
        <f t="shared" si="224"/>
        <v>0</v>
      </c>
    </row>
    <row r="1381" spans="1:53" s="17" customFormat="1" ht="16.75" customHeight="1" outlineLevel="2">
      <c r="A1381" s="1260">
        <v>342</v>
      </c>
      <c r="B1381" s="1261"/>
      <c r="C1381" s="1262"/>
      <c r="D1381" s="1263"/>
      <c r="E1381" s="587">
        <f t="shared" si="216"/>
        <v>0</v>
      </c>
      <c r="G1381" s="1260">
        <v>342</v>
      </c>
      <c r="H1381" s="1261"/>
      <c r="I1381" s="1262"/>
      <c r="J1381" s="1263"/>
      <c r="K1381" s="587">
        <f t="shared" si="217"/>
        <v>0</v>
      </c>
      <c r="M1381" s="1260">
        <v>342</v>
      </c>
      <c r="N1381" s="1261"/>
      <c r="O1381" s="1262"/>
      <c r="P1381" s="1263"/>
      <c r="Q1381" s="587">
        <f t="shared" si="218"/>
        <v>0</v>
      </c>
      <c r="S1381" s="1260">
        <v>342</v>
      </c>
      <c r="T1381" s="1261"/>
      <c r="U1381" s="1262"/>
      <c r="V1381" s="1263"/>
      <c r="W1381" s="587">
        <f t="shared" si="219"/>
        <v>0</v>
      </c>
      <c r="Y1381" s="1260">
        <v>342</v>
      </c>
      <c r="Z1381" s="1261"/>
      <c r="AA1381" s="1262"/>
      <c r="AB1381" s="1263"/>
      <c r="AC1381" s="587">
        <f t="shared" si="220"/>
        <v>0</v>
      </c>
      <c r="AE1381" s="1260">
        <v>342</v>
      </c>
      <c r="AF1381" s="1261"/>
      <c r="AG1381" s="1262"/>
      <c r="AH1381" s="1263"/>
      <c r="AI1381" s="587">
        <f t="shared" si="221"/>
        <v>0</v>
      </c>
      <c r="AK1381" s="1260">
        <v>342</v>
      </c>
      <c r="AL1381" s="1261"/>
      <c r="AM1381" s="1262"/>
      <c r="AN1381" s="1263"/>
      <c r="AO1381" s="587">
        <f t="shared" si="222"/>
        <v>0</v>
      </c>
      <c r="AQ1381" s="1260">
        <v>342</v>
      </c>
      <c r="AR1381" s="1261"/>
      <c r="AS1381" s="1262"/>
      <c r="AT1381" s="1263"/>
      <c r="AU1381" s="587">
        <f t="shared" si="223"/>
        <v>0</v>
      </c>
      <c r="AW1381" s="1260">
        <v>342</v>
      </c>
      <c r="AX1381" s="1261"/>
      <c r="AY1381" s="1262"/>
      <c r="AZ1381" s="1263"/>
      <c r="BA1381" s="587">
        <f t="shared" si="224"/>
        <v>0</v>
      </c>
    </row>
    <row r="1382" spans="1:53" s="17" customFormat="1" ht="16.75" customHeight="1" outlineLevel="2">
      <c r="A1382" s="1260">
        <v>343</v>
      </c>
      <c r="B1382" s="1261"/>
      <c r="C1382" s="1262"/>
      <c r="D1382" s="1263"/>
      <c r="E1382" s="587">
        <f t="shared" si="216"/>
        <v>0</v>
      </c>
      <c r="G1382" s="1260">
        <v>343</v>
      </c>
      <c r="H1382" s="1261"/>
      <c r="I1382" s="1262"/>
      <c r="J1382" s="1263"/>
      <c r="K1382" s="587">
        <f t="shared" si="217"/>
        <v>0</v>
      </c>
      <c r="M1382" s="1260">
        <v>343</v>
      </c>
      <c r="N1382" s="1261"/>
      <c r="O1382" s="1262"/>
      <c r="P1382" s="1263"/>
      <c r="Q1382" s="587">
        <f t="shared" si="218"/>
        <v>0</v>
      </c>
      <c r="S1382" s="1260">
        <v>343</v>
      </c>
      <c r="T1382" s="1261"/>
      <c r="U1382" s="1262"/>
      <c r="V1382" s="1263"/>
      <c r="W1382" s="587">
        <f t="shared" si="219"/>
        <v>0</v>
      </c>
      <c r="Y1382" s="1260">
        <v>343</v>
      </c>
      <c r="Z1382" s="1261"/>
      <c r="AA1382" s="1262"/>
      <c r="AB1382" s="1263"/>
      <c r="AC1382" s="587">
        <f t="shared" si="220"/>
        <v>0</v>
      </c>
      <c r="AE1382" s="1260">
        <v>343</v>
      </c>
      <c r="AF1382" s="1261"/>
      <c r="AG1382" s="1262"/>
      <c r="AH1382" s="1263"/>
      <c r="AI1382" s="587">
        <f t="shared" si="221"/>
        <v>0</v>
      </c>
      <c r="AK1382" s="1260">
        <v>343</v>
      </c>
      <c r="AL1382" s="1261"/>
      <c r="AM1382" s="1262"/>
      <c r="AN1382" s="1263"/>
      <c r="AO1382" s="587">
        <f t="shared" si="222"/>
        <v>0</v>
      </c>
      <c r="AQ1382" s="1260">
        <v>343</v>
      </c>
      <c r="AR1382" s="1261"/>
      <c r="AS1382" s="1262"/>
      <c r="AT1382" s="1263"/>
      <c r="AU1382" s="587">
        <f t="shared" si="223"/>
        <v>0</v>
      </c>
      <c r="AW1382" s="1260">
        <v>343</v>
      </c>
      <c r="AX1382" s="1261"/>
      <c r="AY1382" s="1262"/>
      <c r="AZ1382" s="1263"/>
      <c r="BA1382" s="587">
        <f t="shared" si="224"/>
        <v>0</v>
      </c>
    </row>
    <row r="1383" spans="1:53" s="17" customFormat="1" ht="16.75" customHeight="1" outlineLevel="2">
      <c r="A1383" s="1260">
        <v>344</v>
      </c>
      <c r="B1383" s="1261"/>
      <c r="C1383" s="1262"/>
      <c r="D1383" s="1263"/>
      <c r="E1383" s="587">
        <f t="shared" si="216"/>
        <v>0</v>
      </c>
      <c r="G1383" s="1260">
        <v>344</v>
      </c>
      <c r="H1383" s="1261"/>
      <c r="I1383" s="1262"/>
      <c r="J1383" s="1263"/>
      <c r="K1383" s="587">
        <f t="shared" si="217"/>
        <v>0</v>
      </c>
      <c r="M1383" s="1260">
        <v>344</v>
      </c>
      <c r="N1383" s="1261"/>
      <c r="O1383" s="1262"/>
      <c r="P1383" s="1263"/>
      <c r="Q1383" s="587">
        <f t="shared" si="218"/>
        <v>0</v>
      </c>
      <c r="S1383" s="1260">
        <v>344</v>
      </c>
      <c r="T1383" s="1261"/>
      <c r="U1383" s="1262"/>
      <c r="V1383" s="1263"/>
      <c r="W1383" s="587">
        <f t="shared" si="219"/>
        <v>0</v>
      </c>
      <c r="Y1383" s="1260">
        <v>344</v>
      </c>
      <c r="Z1383" s="1261"/>
      <c r="AA1383" s="1262"/>
      <c r="AB1383" s="1263"/>
      <c r="AC1383" s="587">
        <f t="shared" si="220"/>
        <v>0</v>
      </c>
      <c r="AE1383" s="1260">
        <v>344</v>
      </c>
      <c r="AF1383" s="1261"/>
      <c r="AG1383" s="1262"/>
      <c r="AH1383" s="1263"/>
      <c r="AI1383" s="587">
        <f t="shared" si="221"/>
        <v>0</v>
      </c>
      <c r="AK1383" s="1260">
        <v>344</v>
      </c>
      <c r="AL1383" s="1261"/>
      <c r="AM1383" s="1262"/>
      <c r="AN1383" s="1263"/>
      <c r="AO1383" s="587">
        <f t="shared" si="222"/>
        <v>0</v>
      </c>
      <c r="AQ1383" s="1260">
        <v>344</v>
      </c>
      <c r="AR1383" s="1261"/>
      <c r="AS1383" s="1262"/>
      <c r="AT1383" s="1263"/>
      <c r="AU1383" s="587">
        <f t="shared" si="223"/>
        <v>0</v>
      </c>
      <c r="AW1383" s="1260">
        <v>344</v>
      </c>
      <c r="AX1383" s="1261"/>
      <c r="AY1383" s="1262"/>
      <c r="AZ1383" s="1263"/>
      <c r="BA1383" s="587">
        <f t="shared" si="224"/>
        <v>0</v>
      </c>
    </row>
    <row r="1384" spans="1:53" s="17" customFormat="1" ht="16.75" customHeight="1" outlineLevel="2">
      <c r="A1384" s="1260">
        <v>345</v>
      </c>
      <c r="B1384" s="1261"/>
      <c r="C1384" s="1262"/>
      <c r="D1384" s="1263"/>
      <c r="E1384" s="587">
        <f t="shared" si="216"/>
        <v>0</v>
      </c>
      <c r="G1384" s="1260">
        <v>345</v>
      </c>
      <c r="H1384" s="1261"/>
      <c r="I1384" s="1262"/>
      <c r="J1384" s="1263"/>
      <c r="K1384" s="587">
        <f t="shared" si="217"/>
        <v>0</v>
      </c>
      <c r="M1384" s="1260">
        <v>345</v>
      </c>
      <c r="N1384" s="1261"/>
      <c r="O1384" s="1262"/>
      <c r="P1384" s="1263"/>
      <c r="Q1384" s="587">
        <f t="shared" si="218"/>
        <v>0</v>
      </c>
      <c r="S1384" s="1260">
        <v>345</v>
      </c>
      <c r="T1384" s="1261"/>
      <c r="U1384" s="1262"/>
      <c r="V1384" s="1263"/>
      <c r="W1384" s="587">
        <f t="shared" si="219"/>
        <v>0</v>
      </c>
      <c r="Y1384" s="1260">
        <v>345</v>
      </c>
      <c r="Z1384" s="1261"/>
      <c r="AA1384" s="1262"/>
      <c r="AB1384" s="1263"/>
      <c r="AC1384" s="587">
        <f t="shared" si="220"/>
        <v>0</v>
      </c>
      <c r="AE1384" s="1260">
        <v>345</v>
      </c>
      <c r="AF1384" s="1261"/>
      <c r="AG1384" s="1262"/>
      <c r="AH1384" s="1263"/>
      <c r="AI1384" s="587">
        <f t="shared" si="221"/>
        <v>0</v>
      </c>
      <c r="AK1384" s="1260">
        <v>345</v>
      </c>
      <c r="AL1384" s="1261"/>
      <c r="AM1384" s="1262"/>
      <c r="AN1384" s="1263"/>
      <c r="AO1384" s="587">
        <f t="shared" si="222"/>
        <v>0</v>
      </c>
      <c r="AQ1384" s="1260">
        <v>345</v>
      </c>
      <c r="AR1384" s="1261"/>
      <c r="AS1384" s="1262"/>
      <c r="AT1384" s="1263"/>
      <c r="AU1384" s="587">
        <f t="shared" si="223"/>
        <v>0</v>
      </c>
      <c r="AW1384" s="1260">
        <v>345</v>
      </c>
      <c r="AX1384" s="1261"/>
      <c r="AY1384" s="1262"/>
      <c r="AZ1384" s="1263"/>
      <c r="BA1384" s="587">
        <f t="shared" si="224"/>
        <v>0</v>
      </c>
    </row>
    <row r="1385" spans="1:53" s="17" customFormat="1" ht="16.75" customHeight="1" outlineLevel="2">
      <c r="A1385" s="1260">
        <v>346</v>
      </c>
      <c r="B1385" s="1261"/>
      <c r="C1385" s="1262"/>
      <c r="D1385" s="1263"/>
      <c r="E1385" s="587">
        <f t="shared" si="216"/>
        <v>0</v>
      </c>
      <c r="G1385" s="1260">
        <v>346</v>
      </c>
      <c r="H1385" s="1261"/>
      <c r="I1385" s="1262"/>
      <c r="J1385" s="1263"/>
      <c r="K1385" s="587">
        <f t="shared" si="217"/>
        <v>0</v>
      </c>
      <c r="M1385" s="1260">
        <v>346</v>
      </c>
      <c r="N1385" s="1261"/>
      <c r="O1385" s="1262"/>
      <c r="P1385" s="1263"/>
      <c r="Q1385" s="587">
        <f t="shared" si="218"/>
        <v>0</v>
      </c>
      <c r="S1385" s="1260">
        <v>346</v>
      </c>
      <c r="T1385" s="1261"/>
      <c r="U1385" s="1262"/>
      <c r="V1385" s="1263"/>
      <c r="W1385" s="587">
        <f t="shared" si="219"/>
        <v>0</v>
      </c>
      <c r="Y1385" s="1260">
        <v>346</v>
      </c>
      <c r="Z1385" s="1261"/>
      <c r="AA1385" s="1262"/>
      <c r="AB1385" s="1263"/>
      <c r="AC1385" s="587">
        <f t="shared" si="220"/>
        <v>0</v>
      </c>
      <c r="AE1385" s="1260">
        <v>346</v>
      </c>
      <c r="AF1385" s="1261"/>
      <c r="AG1385" s="1262"/>
      <c r="AH1385" s="1263"/>
      <c r="AI1385" s="587">
        <f t="shared" si="221"/>
        <v>0</v>
      </c>
      <c r="AK1385" s="1260">
        <v>346</v>
      </c>
      <c r="AL1385" s="1261"/>
      <c r="AM1385" s="1262"/>
      <c r="AN1385" s="1263"/>
      <c r="AO1385" s="587">
        <f t="shared" si="222"/>
        <v>0</v>
      </c>
      <c r="AQ1385" s="1260">
        <v>346</v>
      </c>
      <c r="AR1385" s="1261"/>
      <c r="AS1385" s="1262"/>
      <c r="AT1385" s="1263"/>
      <c r="AU1385" s="587">
        <f t="shared" si="223"/>
        <v>0</v>
      </c>
      <c r="AW1385" s="1260">
        <v>346</v>
      </c>
      <c r="AX1385" s="1261"/>
      <c r="AY1385" s="1262"/>
      <c r="AZ1385" s="1263"/>
      <c r="BA1385" s="587">
        <f t="shared" si="224"/>
        <v>0</v>
      </c>
    </row>
    <row r="1386" spans="1:53" s="17" customFormat="1" ht="16.75" customHeight="1" outlineLevel="2">
      <c r="A1386" s="1260">
        <v>347</v>
      </c>
      <c r="B1386" s="1261"/>
      <c r="C1386" s="1262"/>
      <c r="D1386" s="1263"/>
      <c r="E1386" s="587">
        <f t="shared" si="216"/>
        <v>0</v>
      </c>
      <c r="G1386" s="1260">
        <v>347</v>
      </c>
      <c r="H1386" s="1261"/>
      <c r="I1386" s="1262"/>
      <c r="J1386" s="1263"/>
      <c r="K1386" s="587">
        <f t="shared" si="217"/>
        <v>0</v>
      </c>
      <c r="M1386" s="1260">
        <v>347</v>
      </c>
      <c r="N1386" s="1261"/>
      <c r="O1386" s="1262"/>
      <c r="P1386" s="1263"/>
      <c r="Q1386" s="587">
        <f t="shared" si="218"/>
        <v>0</v>
      </c>
      <c r="S1386" s="1260">
        <v>347</v>
      </c>
      <c r="T1386" s="1261"/>
      <c r="U1386" s="1262"/>
      <c r="V1386" s="1263"/>
      <c r="W1386" s="587">
        <f t="shared" si="219"/>
        <v>0</v>
      </c>
      <c r="Y1386" s="1260">
        <v>347</v>
      </c>
      <c r="Z1386" s="1261"/>
      <c r="AA1386" s="1262"/>
      <c r="AB1386" s="1263"/>
      <c r="AC1386" s="587">
        <f t="shared" si="220"/>
        <v>0</v>
      </c>
      <c r="AE1386" s="1260">
        <v>347</v>
      </c>
      <c r="AF1386" s="1261"/>
      <c r="AG1386" s="1262"/>
      <c r="AH1386" s="1263"/>
      <c r="AI1386" s="587">
        <f t="shared" si="221"/>
        <v>0</v>
      </c>
      <c r="AK1386" s="1260">
        <v>347</v>
      </c>
      <c r="AL1386" s="1261"/>
      <c r="AM1386" s="1262"/>
      <c r="AN1386" s="1263"/>
      <c r="AO1386" s="587">
        <f t="shared" si="222"/>
        <v>0</v>
      </c>
      <c r="AQ1386" s="1260">
        <v>347</v>
      </c>
      <c r="AR1386" s="1261"/>
      <c r="AS1386" s="1262"/>
      <c r="AT1386" s="1263"/>
      <c r="AU1386" s="587">
        <f t="shared" si="223"/>
        <v>0</v>
      </c>
      <c r="AW1386" s="1260">
        <v>347</v>
      </c>
      <c r="AX1386" s="1261"/>
      <c r="AY1386" s="1262"/>
      <c r="AZ1386" s="1263"/>
      <c r="BA1386" s="587">
        <f t="shared" si="224"/>
        <v>0</v>
      </c>
    </row>
    <row r="1387" spans="1:53" s="17" customFormat="1" ht="16.75" customHeight="1" outlineLevel="2">
      <c r="A1387" s="1260">
        <v>348</v>
      </c>
      <c r="B1387" s="1261"/>
      <c r="C1387" s="1262"/>
      <c r="D1387" s="1263"/>
      <c r="E1387" s="587">
        <f t="shared" si="216"/>
        <v>0</v>
      </c>
      <c r="G1387" s="1260">
        <v>348</v>
      </c>
      <c r="H1387" s="1261"/>
      <c r="I1387" s="1262"/>
      <c r="J1387" s="1263"/>
      <c r="K1387" s="587">
        <f t="shared" si="217"/>
        <v>0</v>
      </c>
      <c r="M1387" s="1260">
        <v>348</v>
      </c>
      <c r="N1387" s="1261"/>
      <c r="O1387" s="1262"/>
      <c r="P1387" s="1263"/>
      <c r="Q1387" s="587">
        <f t="shared" si="218"/>
        <v>0</v>
      </c>
      <c r="S1387" s="1260">
        <v>348</v>
      </c>
      <c r="T1387" s="1261"/>
      <c r="U1387" s="1262"/>
      <c r="V1387" s="1263"/>
      <c r="W1387" s="587">
        <f t="shared" si="219"/>
        <v>0</v>
      </c>
      <c r="Y1387" s="1260">
        <v>348</v>
      </c>
      <c r="Z1387" s="1261"/>
      <c r="AA1387" s="1262"/>
      <c r="AB1387" s="1263"/>
      <c r="AC1387" s="587">
        <f t="shared" si="220"/>
        <v>0</v>
      </c>
      <c r="AE1387" s="1260">
        <v>348</v>
      </c>
      <c r="AF1387" s="1261"/>
      <c r="AG1387" s="1262"/>
      <c r="AH1387" s="1263"/>
      <c r="AI1387" s="587">
        <f t="shared" si="221"/>
        <v>0</v>
      </c>
      <c r="AK1387" s="1260">
        <v>348</v>
      </c>
      <c r="AL1387" s="1261"/>
      <c r="AM1387" s="1262"/>
      <c r="AN1387" s="1263"/>
      <c r="AO1387" s="587">
        <f t="shared" si="222"/>
        <v>0</v>
      </c>
      <c r="AQ1387" s="1260">
        <v>348</v>
      </c>
      <c r="AR1387" s="1261"/>
      <c r="AS1387" s="1262"/>
      <c r="AT1387" s="1263"/>
      <c r="AU1387" s="587">
        <f t="shared" si="223"/>
        <v>0</v>
      </c>
      <c r="AW1387" s="1260">
        <v>348</v>
      </c>
      <c r="AX1387" s="1261"/>
      <c r="AY1387" s="1262"/>
      <c r="AZ1387" s="1263"/>
      <c r="BA1387" s="587">
        <f t="shared" si="224"/>
        <v>0</v>
      </c>
    </row>
    <row r="1388" spans="1:53" s="17" customFormat="1" ht="16.75" customHeight="1" outlineLevel="2">
      <c r="A1388" s="1260">
        <v>349</v>
      </c>
      <c r="B1388" s="1261"/>
      <c r="C1388" s="1262"/>
      <c r="D1388" s="1263"/>
      <c r="E1388" s="587">
        <f t="shared" si="216"/>
        <v>0</v>
      </c>
      <c r="G1388" s="1260">
        <v>349</v>
      </c>
      <c r="H1388" s="1261"/>
      <c r="I1388" s="1262"/>
      <c r="J1388" s="1263"/>
      <c r="K1388" s="587">
        <f t="shared" si="217"/>
        <v>0</v>
      </c>
      <c r="M1388" s="1260">
        <v>349</v>
      </c>
      <c r="N1388" s="1261"/>
      <c r="O1388" s="1262"/>
      <c r="P1388" s="1263"/>
      <c r="Q1388" s="587">
        <f t="shared" si="218"/>
        <v>0</v>
      </c>
      <c r="S1388" s="1260">
        <v>349</v>
      </c>
      <c r="T1388" s="1261"/>
      <c r="U1388" s="1262"/>
      <c r="V1388" s="1263"/>
      <c r="W1388" s="587">
        <f t="shared" si="219"/>
        <v>0</v>
      </c>
      <c r="Y1388" s="1260">
        <v>349</v>
      </c>
      <c r="Z1388" s="1261"/>
      <c r="AA1388" s="1262"/>
      <c r="AB1388" s="1263"/>
      <c r="AC1388" s="587">
        <f t="shared" si="220"/>
        <v>0</v>
      </c>
      <c r="AE1388" s="1260">
        <v>349</v>
      </c>
      <c r="AF1388" s="1261"/>
      <c r="AG1388" s="1262"/>
      <c r="AH1388" s="1263"/>
      <c r="AI1388" s="587">
        <f t="shared" si="221"/>
        <v>0</v>
      </c>
      <c r="AK1388" s="1260">
        <v>349</v>
      </c>
      <c r="AL1388" s="1261"/>
      <c r="AM1388" s="1262"/>
      <c r="AN1388" s="1263"/>
      <c r="AO1388" s="587">
        <f t="shared" si="222"/>
        <v>0</v>
      </c>
      <c r="AQ1388" s="1260">
        <v>349</v>
      </c>
      <c r="AR1388" s="1261"/>
      <c r="AS1388" s="1262"/>
      <c r="AT1388" s="1263"/>
      <c r="AU1388" s="587">
        <f t="shared" si="223"/>
        <v>0</v>
      </c>
      <c r="AW1388" s="1260">
        <v>349</v>
      </c>
      <c r="AX1388" s="1261"/>
      <c r="AY1388" s="1262"/>
      <c r="AZ1388" s="1263"/>
      <c r="BA1388" s="587">
        <f t="shared" si="224"/>
        <v>0</v>
      </c>
    </row>
    <row r="1389" spans="1:53" s="17" customFormat="1" ht="16.75" customHeight="1" outlineLevel="2">
      <c r="A1389" s="1260">
        <v>350</v>
      </c>
      <c r="B1389" s="1261"/>
      <c r="C1389" s="1262"/>
      <c r="D1389" s="1263"/>
      <c r="E1389" s="587">
        <f t="shared" si="216"/>
        <v>0</v>
      </c>
      <c r="G1389" s="1260">
        <v>350</v>
      </c>
      <c r="H1389" s="1261"/>
      <c r="I1389" s="1262"/>
      <c r="J1389" s="1263"/>
      <c r="K1389" s="587">
        <f t="shared" si="217"/>
        <v>0</v>
      </c>
      <c r="M1389" s="1260">
        <v>350</v>
      </c>
      <c r="N1389" s="1261"/>
      <c r="O1389" s="1262"/>
      <c r="P1389" s="1263"/>
      <c r="Q1389" s="587">
        <f t="shared" si="218"/>
        <v>0</v>
      </c>
      <c r="S1389" s="1260">
        <v>350</v>
      </c>
      <c r="T1389" s="1261"/>
      <c r="U1389" s="1262"/>
      <c r="V1389" s="1263"/>
      <c r="W1389" s="587">
        <f t="shared" si="219"/>
        <v>0</v>
      </c>
      <c r="Y1389" s="1260">
        <v>350</v>
      </c>
      <c r="Z1389" s="1261"/>
      <c r="AA1389" s="1262"/>
      <c r="AB1389" s="1263"/>
      <c r="AC1389" s="587">
        <f t="shared" si="220"/>
        <v>0</v>
      </c>
      <c r="AE1389" s="1260">
        <v>350</v>
      </c>
      <c r="AF1389" s="1261"/>
      <c r="AG1389" s="1262"/>
      <c r="AH1389" s="1263"/>
      <c r="AI1389" s="587">
        <f t="shared" si="221"/>
        <v>0</v>
      </c>
      <c r="AK1389" s="1260">
        <v>350</v>
      </c>
      <c r="AL1389" s="1261"/>
      <c r="AM1389" s="1262"/>
      <c r="AN1389" s="1263"/>
      <c r="AO1389" s="587">
        <f t="shared" si="222"/>
        <v>0</v>
      </c>
      <c r="AQ1389" s="1260">
        <v>350</v>
      </c>
      <c r="AR1389" s="1261"/>
      <c r="AS1389" s="1262"/>
      <c r="AT1389" s="1263"/>
      <c r="AU1389" s="587">
        <f t="shared" si="223"/>
        <v>0</v>
      </c>
      <c r="AW1389" s="1260">
        <v>350</v>
      </c>
      <c r="AX1389" s="1261"/>
      <c r="AY1389" s="1262"/>
      <c r="AZ1389" s="1263"/>
      <c r="BA1389" s="587">
        <f t="shared" si="224"/>
        <v>0</v>
      </c>
    </row>
    <row r="1390" spans="1:53" s="17" customFormat="1" ht="16.75" customHeight="1" outlineLevel="2">
      <c r="A1390" s="1260">
        <v>351</v>
      </c>
      <c r="B1390" s="1261"/>
      <c r="C1390" s="1262"/>
      <c r="D1390" s="1263"/>
      <c r="E1390" s="587">
        <f t="shared" si="216"/>
        <v>0</v>
      </c>
      <c r="G1390" s="1260">
        <v>351</v>
      </c>
      <c r="H1390" s="1261"/>
      <c r="I1390" s="1262"/>
      <c r="J1390" s="1263"/>
      <c r="K1390" s="587">
        <f t="shared" si="217"/>
        <v>0</v>
      </c>
      <c r="M1390" s="1260">
        <v>351</v>
      </c>
      <c r="N1390" s="1261"/>
      <c r="O1390" s="1262"/>
      <c r="P1390" s="1263"/>
      <c r="Q1390" s="587">
        <f t="shared" si="218"/>
        <v>0</v>
      </c>
      <c r="S1390" s="1260">
        <v>351</v>
      </c>
      <c r="T1390" s="1261"/>
      <c r="U1390" s="1262"/>
      <c r="V1390" s="1263"/>
      <c r="W1390" s="587">
        <f t="shared" si="219"/>
        <v>0</v>
      </c>
      <c r="Y1390" s="1260">
        <v>351</v>
      </c>
      <c r="Z1390" s="1261"/>
      <c r="AA1390" s="1262"/>
      <c r="AB1390" s="1263"/>
      <c r="AC1390" s="587">
        <f t="shared" si="220"/>
        <v>0</v>
      </c>
      <c r="AE1390" s="1260">
        <v>351</v>
      </c>
      <c r="AF1390" s="1261"/>
      <c r="AG1390" s="1262"/>
      <c r="AH1390" s="1263"/>
      <c r="AI1390" s="587">
        <f t="shared" si="221"/>
        <v>0</v>
      </c>
      <c r="AK1390" s="1260">
        <v>351</v>
      </c>
      <c r="AL1390" s="1261"/>
      <c r="AM1390" s="1262"/>
      <c r="AN1390" s="1263"/>
      <c r="AO1390" s="587">
        <f t="shared" si="222"/>
        <v>0</v>
      </c>
      <c r="AQ1390" s="1260">
        <v>351</v>
      </c>
      <c r="AR1390" s="1261"/>
      <c r="AS1390" s="1262"/>
      <c r="AT1390" s="1263"/>
      <c r="AU1390" s="587">
        <f t="shared" si="223"/>
        <v>0</v>
      </c>
      <c r="AW1390" s="1260">
        <v>351</v>
      </c>
      <c r="AX1390" s="1261"/>
      <c r="AY1390" s="1262"/>
      <c r="AZ1390" s="1263"/>
      <c r="BA1390" s="587">
        <f t="shared" si="224"/>
        <v>0</v>
      </c>
    </row>
    <row r="1391" spans="1:53" s="17" customFormat="1" ht="16.75" customHeight="1" outlineLevel="2">
      <c r="A1391" s="1260">
        <v>352</v>
      </c>
      <c r="B1391" s="1261"/>
      <c r="C1391" s="1262"/>
      <c r="D1391" s="1263"/>
      <c r="E1391" s="587">
        <f t="shared" si="216"/>
        <v>0</v>
      </c>
      <c r="G1391" s="1260">
        <v>352</v>
      </c>
      <c r="H1391" s="1261"/>
      <c r="I1391" s="1262"/>
      <c r="J1391" s="1263"/>
      <c r="K1391" s="587">
        <f t="shared" si="217"/>
        <v>0</v>
      </c>
      <c r="M1391" s="1260">
        <v>352</v>
      </c>
      <c r="N1391" s="1261"/>
      <c r="O1391" s="1262"/>
      <c r="P1391" s="1263"/>
      <c r="Q1391" s="587">
        <f t="shared" si="218"/>
        <v>0</v>
      </c>
      <c r="S1391" s="1260">
        <v>352</v>
      </c>
      <c r="T1391" s="1261"/>
      <c r="U1391" s="1262"/>
      <c r="V1391" s="1263"/>
      <c r="W1391" s="587">
        <f t="shared" si="219"/>
        <v>0</v>
      </c>
      <c r="Y1391" s="1260">
        <v>352</v>
      </c>
      <c r="Z1391" s="1261"/>
      <c r="AA1391" s="1262"/>
      <c r="AB1391" s="1263"/>
      <c r="AC1391" s="587">
        <f t="shared" si="220"/>
        <v>0</v>
      </c>
      <c r="AE1391" s="1260">
        <v>352</v>
      </c>
      <c r="AF1391" s="1261"/>
      <c r="AG1391" s="1262"/>
      <c r="AH1391" s="1263"/>
      <c r="AI1391" s="587">
        <f t="shared" si="221"/>
        <v>0</v>
      </c>
      <c r="AK1391" s="1260">
        <v>352</v>
      </c>
      <c r="AL1391" s="1261"/>
      <c r="AM1391" s="1262"/>
      <c r="AN1391" s="1263"/>
      <c r="AO1391" s="587">
        <f t="shared" si="222"/>
        <v>0</v>
      </c>
      <c r="AQ1391" s="1260">
        <v>352</v>
      </c>
      <c r="AR1391" s="1261"/>
      <c r="AS1391" s="1262"/>
      <c r="AT1391" s="1263"/>
      <c r="AU1391" s="587">
        <f t="shared" si="223"/>
        <v>0</v>
      </c>
      <c r="AW1391" s="1260">
        <v>352</v>
      </c>
      <c r="AX1391" s="1261"/>
      <c r="AY1391" s="1262"/>
      <c r="AZ1391" s="1263"/>
      <c r="BA1391" s="587">
        <f t="shared" si="224"/>
        <v>0</v>
      </c>
    </row>
    <row r="1392" spans="1:53" s="17" customFormat="1" ht="16.75" customHeight="1" outlineLevel="2">
      <c r="A1392" s="1260">
        <v>353</v>
      </c>
      <c r="B1392" s="1261"/>
      <c r="C1392" s="1262"/>
      <c r="D1392" s="1263"/>
      <c r="E1392" s="587">
        <f t="shared" si="216"/>
        <v>0</v>
      </c>
      <c r="G1392" s="1260">
        <v>353</v>
      </c>
      <c r="H1392" s="1261"/>
      <c r="I1392" s="1262"/>
      <c r="J1392" s="1263"/>
      <c r="K1392" s="587">
        <f t="shared" si="217"/>
        <v>0</v>
      </c>
      <c r="M1392" s="1260">
        <v>353</v>
      </c>
      <c r="N1392" s="1261"/>
      <c r="O1392" s="1262"/>
      <c r="P1392" s="1263"/>
      <c r="Q1392" s="587">
        <f t="shared" si="218"/>
        <v>0</v>
      </c>
      <c r="S1392" s="1260">
        <v>353</v>
      </c>
      <c r="T1392" s="1261"/>
      <c r="U1392" s="1262"/>
      <c r="V1392" s="1263"/>
      <c r="W1392" s="587">
        <f t="shared" si="219"/>
        <v>0</v>
      </c>
      <c r="Y1392" s="1260">
        <v>353</v>
      </c>
      <c r="Z1392" s="1261"/>
      <c r="AA1392" s="1262"/>
      <c r="AB1392" s="1263"/>
      <c r="AC1392" s="587">
        <f t="shared" si="220"/>
        <v>0</v>
      </c>
      <c r="AE1392" s="1260">
        <v>353</v>
      </c>
      <c r="AF1392" s="1261"/>
      <c r="AG1392" s="1262"/>
      <c r="AH1392" s="1263"/>
      <c r="AI1392" s="587">
        <f t="shared" si="221"/>
        <v>0</v>
      </c>
      <c r="AK1392" s="1260">
        <v>353</v>
      </c>
      <c r="AL1392" s="1261"/>
      <c r="AM1392" s="1262"/>
      <c r="AN1392" s="1263"/>
      <c r="AO1392" s="587">
        <f t="shared" si="222"/>
        <v>0</v>
      </c>
      <c r="AQ1392" s="1260">
        <v>353</v>
      </c>
      <c r="AR1392" s="1261"/>
      <c r="AS1392" s="1262"/>
      <c r="AT1392" s="1263"/>
      <c r="AU1392" s="587">
        <f t="shared" si="223"/>
        <v>0</v>
      </c>
      <c r="AW1392" s="1260">
        <v>353</v>
      </c>
      <c r="AX1392" s="1261"/>
      <c r="AY1392" s="1262"/>
      <c r="AZ1392" s="1263"/>
      <c r="BA1392" s="587">
        <f t="shared" si="224"/>
        <v>0</v>
      </c>
    </row>
    <row r="1393" spans="1:53" s="17" customFormat="1" ht="16.75" customHeight="1" outlineLevel="2">
      <c r="A1393" s="1260">
        <v>354</v>
      </c>
      <c r="B1393" s="1261"/>
      <c r="C1393" s="1262"/>
      <c r="D1393" s="1263"/>
      <c r="E1393" s="587">
        <f t="shared" si="216"/>
        <v>0</v>
      </c>
      <c r="G1393" s="1260">
        <v>354</v>
      </c>
      <c r="H1393" s="1261"/>
      <c r="I1393" s="1262"/>
      <c r="J1393" s="1263"/>
      <c r="K1393" s="587">
        <f t="shared" si="217"/>
        <v>0</v>
      </c>
      <c r="M1393" s="1260">
        <v>354</v>
      </c>
      <c r="N1393" s="1261"/>
      <c r="O1393" s="1262"/>
      <c r="P1393" s="1263"/>
      <c r="Q1393" s="587">
        <f t="shared" si="218"/>
        <v>0</v>
      </c>
      <c r="S1393" s="1260">
        <v>354</v>
      </c>
      <c r="T1393" s="1261"/>
      <c r="U1393" s="1262"/>
      <c r="V1393" s="1263"/>
      <c r="W1393" s="587">
        <f t="shared" si="219"/>
        <v>0</v>
      </c>
      <c r="Y1393" s="1260">
        <v>354</v>
      </c>
      <c r="Z1393" s="1261"/>
      <c r="AA1393" s="1262"/>
      <c r="AB1393" s="1263"/>
      <c r="AC1393" s="587">
        <f t="shared" si="220"/>
        <v>0</v>
      </c>
      <c r="AE1393" s="1260">
        <v>354</v>
      </c>
      <c r="AF1393" s="1261"/>
      <c r="AG1393" s="1262"/>
      <c r="AH1393" s="1263"/>
      <c r="AI1393" s="587">
        <f t="shared" si="221"/>
        <v>0</v>
      </c>
      <c r="AK1393" s="1260">
        <v>354</v>
      </c>
      <c r="AL1393" s="1261"/>
      <c r="AM1393" s="1262"/>
      <c r="AN1393" s="1263"/>
      <c r="AO1393" s="587">
        <f t="shared" si="222"/>
        <v>0</v>
      </c>
      <c r="AQ1393" s="1260">
        <v>354</v>
      </c>
      <c r="AR1393" s="1261"/>
      <c r="AS1393" s="1262"/>
      <c r="AT1393" s="1263"/>
      <c r="AU1393" s="587">
        <f t="shared" si="223"/>
        <v>0</v>
      </c>
      <c r="AW1393" s="1260">
        <v>354</v>
      </c>
      <c r="AX1393" s="1261"/>
      <c r="AY1393" s="1262"/>
      <c r="AZ1393" s="1263"/>
      <c r="BA1393" s="587">
        <f t="shared" si="224"/>
        <v>0</v>
      </c>
    </row>
    <row r="1394" spans="1:53" s="17" customFormat="1" ht="16.75" customHeight="1" outlineLevel="2">
      <c r="A1394" s="1260">
        <v>355</v>
      </c>
      <c r="B1394" s="1261"/>
      <c r="C1394" s="1262"/>
      <c r="D1394" s="1263"/>
      <c r="E1394" s="587">
        <f t="shared" si="216"/>
        <v>0</v>
      </c>
      <c r="G1394" s="1260">
        <v>355</v>
      </c>
      <c r="H1394" s="1261"/>
      <c r="I1394" s="1262"/>
      <c r="J1394" s="1263"/>
      <c r="K1394" s="587">
        <f t="shared" si="217"/>
        <v>0</v>
      </c>
      <c r="M1394" s="1260">
        <v>355</v>
      </c>
      <c r="N1394" s="1261"/>
      <c r="O1394" s="1262"/>
      <c r="P1394" s="1263"/>
      <c r="Q1394" s="587">
        <f t="shared" si="218"/>
        <v>0</v>
      </c>
      <c r="S1394" s="1260">
        <v>355</v>
      </c>
      <c r="T1394" s="1261"/>
      <c r="U1394" s="1262"/>
      <c r="V1394" s="1263"/>
      <c r="W1394" s="587">
        <f t="shared" si="219"/>
        <v>0</v>
      </c>
      <c r="Y1394" s="1260">
        <v>355</v>
      </c>
      <c r="Z1394" s="1261"/>
      <c r="AA1394" s="1262"/>
      <c r="AB1394" s="1263"/>
      <c r="AC1394" s="587">
        <f t="shared" si="220"/>
        <v>0</v>
      </c>
      <c r="AE1394" s="1260">
        <v>355</v>
      </c>
      <c r="AF1394" s="1261"/>
      <c r="AG1394" s="1262"/>
      <c r="AH1394" s="1263"/>
      <c r="AI1394" s="587">
        <f t="shared" si="221"/>
        <v>0</v>
      </c>
      <c r="AK1394" s="1260">
        <v>355</v>
      </c>
      <c r="AL1394" s="1261"/>
      <c r="AM1394" s="1262"/>
      <c r="AN1394" s="1263"/>
      <c r="AO1394" s="587">
        <f t="shared" si="222"/>
        <v>0</v>
      </c>
      <c r="AQ1394" s="1260">
        <v>355</v>
      </c>
      <c r="AR1394" s="1261"/>
      <c r="AS1394" s="1262"/>
      <c r="AT1394" s="1263"/>
      <c r="AU1394" s="587">
        <f t="shared" si="223"/>
        <v>0</v>
      </c>
      <c r="AW1394" s="1260">
        <v>355</v>
      </c>
      <c r="AX1394" s="1261"/>
      <c r="AY1394" s="1262"/>
      <c r="AZ1394" s="1263"/>
      <c r="BA1394" s="587">
        <f t="shared" si="224"/>
        <v>0</v>
      </c>
    </row>
    <row r="1395" spans="1:53" s="17" customFormat="1" ht="16.75" customHeight="1" outlineLevel="2">
      <c r="A1395" s="1260">
        <v>356</v>
      </c>
      <c r="B1395" s="1261"/>
      <c r="C1395" s="1262"/>
      <c r="D1395" s="1263"/>
      <c r="E1395" s="587">
        <f t="shared" si="216"/>
        <v>0</v>
      </c>
      <c r="G1395" s="1260">
        <v>356</v>
      </c>
      <c r="H1395" s="1261"/>
      <c r="I1395" s="1262"/>
      <c r="J1395" s="1263"/>
      <c r="K1395" s="587">
        <f t="shared" si="217"/>
        <v>0</v>
      </c>
      <c r="M1395" s="1260">
        <v>356</v>
      </c>
      <c r="N1395" s="1261"/>
      <c r="O1395" s="1262"/>
      <c r="P1395" s="1263"/>
      <c r="Q1395" s="587">
        <f t="shared" si="218"/>
        <v>0</v>
      </c>
      <c r="S1395" s="1260">
        <v>356</v>
      </c>
      <c r="T1395" s="1261"/>
      <c r="U1395" s="1262"/>
      <c r="V1395" s="1263"/>
      <c r="W1395" s="587">
        <f t="shared" si="219"/>
        <v>0</v>
      </c>
      <c r="Y1395" s="1260">
        <v>356</v>
      </c>
      <c r="Z1395" s="1261"/>
      <c r="AA1395" s="1262"/>
      <c r="AB1395" s="1263"/>
      <c r="AC1395" s="587">
        <f t="shared" si="220"/>
        <v>0</v>
      </c>
      <c r="AE1395" s="1260">
        <v>356</v>
      </c>
      <c r="AF1395" s="1261"/>
      <c r="AG1395" s="1262"/>
      <c r="AH1395" s="1263"/>
      <c r="AI1395" s="587">
        <f t="shared" si="221"/>
        <v>0</v>
      </c>
      <c r="AK1395" s="1260">
        <v>356</v>
      </c>
      <c r="AL1395" s="1261"/>
      <c r="AM1395" s="1262"/>
      <c r="AN1395" s="1263"/>
      <c r="AO1395" s="587">
        <f t="shared" si="222"/>
        <v>0</v>
      </c>
      <c r="AQ1395" s="1260">
        <v>356</v>
      </c>
      <c r="AR1395" s="1261"/>
      <c r="AS1395" s="1262"/>
      <c r="AT1395" s="1263"/>
      <c r="AU1395" s="587">
        <f t="shared" si="223"/>
        <v>0</v>
      </c>
      <c r="AW1395" s="1260">
        <v>356</v>
      </c>
      <c r="AX1395" s="1261"/>
      <c r="AY1395" s="1262"/>
      <c r="AZ1395" s="1263"/>
      <c r="BA1395" s="587">
        <f t="shared" si="224"/>
        <v>0</v>
      </c>
    </row>
    <row r="1396" spans="1:53" s="17" customFormat="1" ht="16.75" customHeight="1" outlineLevel="2">
      <c r="A1396" s="1260">
        <v>357</v>
      </c>
      <c r="B1396" s="1261"/>
      <c r="C1396" s="1262"/>
      <c r="D1396" s="1263"/>
      <c r="E1396" s="587">
        <f t="shared" si="216"/>
        <v>0</v>
      </c>
      <c r="G1396" s="1260">
        <v>357</v>
      </c>
      <c r="H1396" s="1261"/>
      <c r="I1396" s="1262"/>
      <c r="J1396" s="1263"/>
      <c r="K1396" s="587">
        <f t="shared" si="217"/>
        <v>0</v>
      </c>
      <c r="M1396" s="1260">
        <v>357</v>
      </c>
      <c r="N1396" s="1261"/>
      <c r="O1396" s="1262"/>
      <c r="P1396" s="1263"/>
      <c r="Q1396" s="587">
        <f t="shared" si="218"/>
        <v>0</v>
      </c>
      <c r="S1396" s="1260">
        <v>357</v>
      </c>
      <c r="T1396" s="1261"/>
      <c r="U1396" s="1262"/>
      <c r="V1396" s="1263"/>
      <c r="W1396" s="587">
        <f t="shared" si="219"/>
        <v>0</v>
      </c>
      <c r="Y1396" s="1260">
        <v>357</v>
      </c>
      <c r="Z1396" s="1261"/>
      <c r="AA1396" s="1262"/>
      <c r="AB1396" s="1263"/>
      <c r="AC1396" s="587">
        <f t="shared" si="220"/>
        <v>0</v>
      </c>
      <c r="AE1396" s="1260">
        <v>357</v>
      </c>
      <c r="AF1396" s="1261"/>
      <c r="AG1396" s="1262"/>
      <c r="AH1396" s="1263"/>
      <c r="AI1396" s="587">
        <f t="shared" si="221"/>
        <v>0</v>
      </c>
      <c r="AK1396" s="1260">
        <v>357</v>
      </c>
      <c r="AL1396" s="1261"/>
      <c r="AM1396" s="1262"/>
      <c r="AN1396" s="1263"/>
      <c r="AO1396" s="587">
        <f t="shared" si="222"/>
        <v>0</v>
      </c>
      <c r="AQ1396" s="1260">
        <v>357</v>
      </c>
      <c r="AR1396" s="1261"/>
      <c r="AS1396" s="1262"/>
      <c r="AT1396" s="1263"/>
      <c r="AU1396" s="587">
        <f t="shared" si="223"/>
        <v>0</v>
      </c>
      <c r="AW1396" s="1260">
        <v>357</v>
      </c>
      <c r="AX1396" s="1261"/>
      <c r="AY1396" s="1262"/>
      <c r="AZ1396" s="1263"/>
      <c r="BA1396" s="587">
        <f t="shared" si="224"/>
        <v>0</v>
      </c>
    </row>
    <row r="1397" spans="1:53" s="17" customFormat="1" ht="16.75" customHeight="1" outlineLevel="2">
      <c r="A1397" s="1260">
        <v>358</v>
      </c>
      <c r="B1397" s="1261"/>
      <c r="C1397" s="1262"/>
      <c r="D1397" s="1263"/>
      <c r="E1397" s="587">
        <f t="shared" si="216"/>
        <v>0</v>
      </c>
      <c r="G1397" s="1260">
        <v>358</v>
      </c>
      <c r="H1397" s="1261"/>
      <c r="I1397" s="1262"/>
      <c r="J1397" s="1263"/>
      <c r="K1397" s="587">
        <f t="shared" si="217"/>
        <v>0</v>
      </c>
      <c r="M1397" s="1260">
        <v>358</v>
      </c>
      <c r="N1397" s="1261"/>
      <c r="O1397" s="1262"/>
      <c r="P1397" s="1263"/>
      <c r="Q1397" s="587">
        <f t="shared" si="218"/>
        <v>0</v>
      </c>
      <c r="S1397" s="1260">
        <v>358</v>
      </c>
      <c r="T1397" s="1261"/>
      <c r="U1397" s="1262"/>
      <c r="V1397" s="1263"/>
      <c r="W1397" s="587">
        <f t="shared" si="219"/>
        <v>0</v>
      </c>
      <c r="Y1397" s="1260">
        <v>358</v>
      </c>
      <c r="Z1397" s="1261"/>
      <c r="AA1397" s="1262"/>
      <c r="AB1397" s="1263"/>
      <c r="AC1397" s="587">
        <f t="shared" si="220"/>
        <v>0</v>
      </c>
      <c r="AE1397" s="1260">
        <v>358</v>
      </c>
      <c r="AF1397" s="1261"/>
      <c r="AG1397" s="1262"/>
      <c r="AH1397" s="1263"/>
      <c r="AI1397" s="587">
        <f t="shared" si="221"/>
        <v>0</v>
      </c>
      <c r="AK1397" s="1260">
        <v>358</v>
      </c>
      <c r="AL1397" s="1261"/>
      <c r="AM1397" s="1262"/>
      <c r="AN1397" s="1263"/>
      <c r="AO1397" s="587">
        <f t="shared" si="222"/>
        <v>0</v>
      </c>
      <c r="AQ1397" s="1260">
        <v>358</v>
      </c>
      <c r="AR1397" s="1261"/>
      <c r="AS1397" s="1262"/>
      <c r="AT1397" s="1263"/>
      <c r="AU1397" s="587">
        <f t="shared" si="223"/>
        <v>0</v>
      </c>
      <c r="AW1397" s="1260">
        <v>358</v>
      </c>
      <c r="AX1397" s="1261"/>
      <c r="AY1397" s="1262"/>
      <c r="AZ1397" s="1263"/>
      <c r="BA1397" s="587">
        <f t="shared" si="224"/>
        <v>0</v>
      </c>
    </row>
    <row r="1398" spans="1:53" s="17" customFormat="1" ht="16.75" customHeight="1" outlineLevel="2">
      <c r="A1398" s="1260">
        <v>359</v>
      </c>
      <c r="B1398" s="1261"/>
      <c r="C1398" s="1262"/>
      <c r="D1398" s="1263"/>
      <c r="E1398" s="587">
        <f t="shared" si="216"/>
        <v>0</v>
      </c>
      <c r="G1398" s="1260">
        <v>359</v>
      </c>
      <c r="H1398" s="1261"/>
      <c r="I1398" s="1262"/>
      <c r="J1398" s="1263"/>
      <c r="K1398" s="587">
        <f t="shared" si="217"/>
        <v>0</v>
      </c>
      <c r="M1398" s="1260">
        <v>359</v>
      </c>
      <c r="N1398" s="1261"/>
      <c r="O1398" s="1262"/>
      <c r="P1398" s="1263"/>
      <c r="Q1398" s="587">
        <f t="shared" si="218"/>
        <v>0</v>
      </c>
      <c r="S1398" s="1260">
        <v>359</v>
      </c>
      <c r="T1398" s="1261"/>
      <c r="U1398" s="1262"/>
      <c r="V1398" s="1263"/>
      <c r="W1398" s="587">
        <f t="shared" si="219"/>
        <v>0</v>
      </c>
      <c r="Y1398" s="1260">
        <v>359</v>
      </c>
      <c r="Z1398" s="1261"/>
      <c r="AA1398" s="1262"/>
      <c r="AB1398" s="1263"/>
      <c r="AC1398" s="587">
        <f t="shared" si="220"/>
        <v>0</v>
      </c>
      <c r="AE1398" s="1260">
        <v>359</v>
      </c>
      <c r="AF1398" s="1261"/>
      <c r="AG1398" s="1262"/>
      <c r="AH1398" s="1263"/>
      <c r="AI1398" s="587">
        <f t="shared" si="221"/>
        <v>0</v>
      </c>
      <c r="AK1398" s="1260">
        <v>359</v>
      </c>
      <c r="AL1398" s="1261"/>
      <c r="AM1398" s="1262"/>
      <c r="AN1398" s="1263"/>
      <c r="AO1398" s="587">
        <f t="shared" si="222"/>
        <v>0</v>
      </c>
      <c r="AQ1398" s="1260">
        <v>359</v>
      </c>
      <c r="AR1398" s="1261"/>
      <c r="AS1398" s="1262"/>
      <c r="AT1398" s="1263"/>
      <c r="AU1398" s="587">
        <f t="shared" si="223"/>
        <v>0</v>
      </c>
      <c r="AW1398" s="1260">
        <v>359</v>
      </c>
      <c r="AX1398" s="1261"/>
      <c r="AY1398" s="1262"/>
      <c r="AZ1398" s="1263"/>
      <c r="BA1398" s="587">
        <f t="shared" si="224"/>
        <v>0</v>
      </c>
    </row>
    <row r="1399" spans="1:53" s="17" customFormat="1" ht="16.75" customHeight="1" outlineLevel="2">
      <c r="A1399" s="1260">
        <v>360</v>
      </c>
      <c r="B1399" s="1261"/>
      <c r="C1399" s="1262"/>
      <c r="D1399" s="1263"/>
      <c r="E1399" s="587">
        <f t="shared" si="216"/>
        <v>0</v>
      </c>
      <c r="G1399" s="1260">
        <v>360</v>
      </c>
      <c r="H1399" s="1261"/>
      <c r="I1399" s="1262"/>
      <c r="J1399" s="1263"/>
      <c r="K1399" s="587">
        <f t="shared" si="217"/>
        <v>0</v>
      </c>
      <c r="M1399" s="1260">
        <v>360</v>
      </c>
      <c r="N1399" s="1261"/>
      <c r="O1399" s="1262"/>
      <c r="P1399" s="1263"/>
      <c r="Q1399" s="587">
        <f t="shared" si="218"/>
        <v>0</v>
      </c>
      <c r="S1399" s="1260">
        <v>360</v>
      </c>
      <c r="T1399" s="1261"/>
      <c r="U1399" s="1262"/>
      <c r="V1399" s="1263"/>
      <c r="W1399" s="587">
        <f t="shared" si="219"/>
        <v>0</v>
      </c>
      <c r="Y1399" s="1260">
        <v>360</v>
      </c>
      <c r="Z1399" s="1261"/>
      <c r="AA1399" s="1262"/>
      <c r="AB1399" s="1263"/>
      <c r="AC1399" s="587">
        <f t="shared" si="220"/>
        <v>0</v>
      </c>
      <c r="AE1399" s="1260">
        <v>360</v>
      </c>
      <c r="AF1399" s="1261"/>
      <c r="AG1399" s="1262"/>
      <c r="AH1399" s="1263"/>
      <c r="AI1399" s="587">
        <f t="shared" si="221"/>
        <v>0</v>
      </c>
      <c r="AK1399" s="1260">
        <v>360</v>
      </c>
      <c r="AL1399" s="1261"/>
      <c r="AM1399" s="1262"/>
      <c r="AN1399" s="1263"/>
      <c r="AO1399" s="587">
        <f t="shared" si="222"/>
        <v>0</v>
      </c>
      <c r="AQ1399" s="1260">
        <v>360</v>
      </c>
      <c r="AR1399" s="1261"/>
      <c r="AS1399" s="1262"/>
      <c r="AT1399" s="1263"/>
      <c r="AU1399" s="587">
        <f t="shared" si="223"/>
        <v>0</v>
      </c>
      <c r="AW1399" s="1260">
        <v>360</v>
      </c>
      <c r="AX1399" s="1261"/>
      <c r="AY1399" s="1262"/>
      <c r="AZ1399" s="1263"/>
      <c r="BA1399" s="587">
        <f t="shared" si="224"/>
        <v>0</v>
      </c>
    </row>
    <row r="1400" spans="1:53" s="17" customFormat="1" ht="16.75" customHeight="1" outlineLevel="2">
      <c r="A1400" s="1260">
        <v>361</v>
      </c>
      <c r="B1400" s="1261"/>
      <c r="C1400" s="1262"/>
      <c r="D1400" s="1263"/>
      <c r="E1400" s="587">
        <f t="shared" si="216"/>
        <v>0</v>
      </c>
      <c r="G1400" s="1260">
        <v>361</v>
      </c>
      <c r="H1400" s="1261"/>
      <c r="I1400" s="1262"/>
      <c r="J1400" s="1263"/>
      <c r="K1400" s="587">
        <f t="shared" si="217"/>
        <v>0</v>
      </c>
      <c r="M1400" s="1260">
        <v>361</v>
      </c>
      <c r="N1400" s="1261"/>
      <c r="O1400" s="1262"/>
      <c r="P1400" s="1263"/>
      <c r="Q1400" s="587">
        <f t="shared" si="218"/>
        <v>0</v>
      </c>
      <c r="S1400" s="1260">
        <v>361</v>
      </c>
      <c r="T1400" s="1261"/>
      <c r="U1400" s="1262"/>
      <c r="V1400" s="1263"/>
      <c r="W1400" s="587">
        <f t="shared" si="219"/>
        <v>0</v>
      </c>
      <c r="Y1400" s="1260">
        <v>361</v>
      </c>
      <c r="Z1400" s="1261"/>
      <c r="AA1400" s="1262"/>
      <c r="AB1400" s="1263"/>
      <c r="AC1400" s="587">
        <f t="shared" si="220"/>
        <v>0</v>
      </c>
      <c r="AE1400" s="1260">
        <v>361</v>
      </c>
      <c r="AF1400" s="1261"/>
      <c r="AG1400" s="1262"/>
      <c r="AH1400" s="1263"/>
      <c r="AI1400" s="587">
        <f t="shared" si="221"/>
        <v>0</v>
      </c>
      <c r="AK1400" s="1260">
        <v>361</v>
      </c>
      <c r="AL1400" s="1261"/>
      <c r="AM1400" s="1262"/>
      <c r="AN1400" s="1263"/>
      <c r="AO1400" s="587">
        <f t="shared" si="222"/>
        <v>0</v>
      </c>
      <c r="AQ1400" s="1260">
        <v>361</v>
      </c>
      <c r="AR1400" s="1261"/>
      <c r="AS1400" s="1262"/>
      <c r="AT1400" s="1263"/>
      <c r="AU1400" s="587">
        <f t="shared" si="223"/>
        <v>0</v>
      </c>
      <c r="AW1400" s="1260">
        <v>361</v>
      </c>
      <c r="AX1400" s="1261"/>
      <c r="AY1400" s="1262"/>
      <c r="AZ1400" s="1263"/>
      <c r="BA1400" s="587">
        <f t="shared" si="224"/>
        <v>0</v>
      </c>
    </row>
    <row r="1401" spans="1:53" s="17" customFormat="1" ht="16.75" customHeight="1" outlineLevel="2">
      <c r="A1401" s="1260">
        <v>362</v>
      </c>
      <c r="B1401" s="1261"/>
      <c r="C1401" s="1262"/>
      <c r="D1401" s="1263"/>
      <c r="E1401" s="587">
        <f t="shared" si="216"/>
        <v>0</v>
      </c>
      <c r="G1401" s="1260">
        <v>362</v>
      </c>
      <c r="H1401" s="1261"/>
      <c r="I1401" s="1262"/>
      <c r="J1401" s="1263"/>
      <c r="K1401" s="587">
        <f t="shared" si="217"/>
        <v>0</v>
      </c>
      <c r="M1401" s="1260">
        <v>362</v>
      </c>
      <c r="N1401" s="1261"/>
      <c r="O1401" s="1262"/>
      <c r="P1401" s="1263"/>
      <c r="Q1401" s="587">
        <f t="shared" si="218"/>
        <v>0</v>
      </c>
      <c r="S1401" s="1260">
        <v>362</v>
      </c>
      <c r="T1401" s="1261"/>
      <c r="U1401" s="1262"/>
      <c r="V1401" s="1263"/>
      <c r="W1401" s="587">
        <f t="shared" si="219"/>
        <v>0</v>
      </c>
      <c r="Y1401" s="1260">
        <v>362</v>
      </c>
      <c r="Z1401" s="1261"/>
      <c r="AA1401" s="1262"/>
      <c r="AB1401" s="1263"/>
      <c r="AC1401" s="587">
        <f t="shared" si="220"/>
        <v>0</v>
      </c>
      <c r="AE1401" s="1260">
        <v>362</v>
      </c>
      <c r="AF1401" s="1261"/>
      <c r="AG1401" s="1262"/>
      <c r="AH1401" s="1263"/>
      <c r="AI1401" s="587">
        <f t="shared" si="221"/>
        <v>0</v>
      </c>
      <c r="AK1401" s="1260">
        <v>362</v>
      </c>
      <c r="AL1401" s="1261"/>
      <c r="AM1401" s="1262"/>
      <c r="AN1401" s="1263"/>
      <c r="AO1401" s="587">
        <f t="shared" si="222"/>
        <v>0</v>
      </c>
      <c r="AQ1401" s="1260">
        <v>362</v>
      </c>
      <c r="AR1401" s="1261"/>
      <c r="AS1401" s="1262"/>
      <c r="AT1401" s="1263"/>
      <c r="AU1401" s="587">
        <f t="shared" si="223"/>
        <v>0</v>
      </c>
      <c r="AW1401" s="1260">
        <v>362</v>
      </c>
      <c r="AX1401" s="1261"/>
      <c r="AY1401" s="1262"/>
      <c r="AZ1401" s="1263"/>
      <c r="BA1401" s="587">
        <f t="shared" si="224"/>
        <v>0</v>
      </c>
    </row>
    <row r="1402" spans="1:53" s="17" customFormat="1" ht="16.75" customHeight="1" outlineLevel="2">
      <c r="A1402" s="1260">
        <v>363</v>
      </c>
      <c r="B1402" s="1261"/>
      <c r="C1402" s="1262"/>
      <c r="D1402" s="1263"/>
      <c r="E1402" s="587">
        <f t="shared" si="216"/>
        <v>0</v>
      </c>
      <c r="G1402" s="1260">
        <v>363</v>
      </c>
      <c r="H1402" s="1261"/>
      <c r="I1402" s="1262"/>
      <c r="J1402" s="1263"/>
      <c r="K1402" s="587">
        <f t="shared" si="217"/>
        <v>0</v>
      </c>
      <c r="M1402" s="1260">
        <v>363</v>
      </c>
      <c r="N1402" s="1261"/>
      <c r="O1402" s="1262"/>
      <c r="P1402" s="1263"/>
      <c r="Q1402" s="587">
        <f t="shared" si="218"/>
        <v>0</v>
      </c>
      <c r="S1402" s="1260">
        <v>363</v>
      </c>
      <c r="T1402" s="1261"/>
      <c r="U1402" s="1262"/>
      <c r="V1402" s="1263"/>
      <c r="W1402" s="587">
        <f t="shared" si="219"/>
        <v>0</v>
      </c>
      <c r="Y1402" s="1260">
        <v>363</v>
      </c>
      <c r="Z1402" s="1261"/>
      <c r="AA1402" s="1262"/>
      <c r="AB1402" s="1263"/>
      <c r="AC1402" s="587">
        <f t="shared" si="220"/>
        <v>0</v>
      </c>
      <c r="AE1402" s="1260">
        <v>363</v>
      </c>
      <c r="AF1402" s="1261"/>
      <c r="AG1402" s="1262"/>
      <c r="AH1402" s="1263"/>
      <c r="AI1402" s="587">
        <f t="shared" si="221"/>
        <v>0</v>
      </c>
      <c r="AK1402" s="1260">
        <v>363</v>
      </c>
      <c r="AL1402" s="1261"/>
      <c r="AM1402" s="1262"/>
      <c r="AN1402" s="1263"/>
      <c r="AO1402" s="587">
        <f t="shared" si="222"/>
        <v>0</v>
      </c>
      <c r="AQ1402" s="1260">
        <v>363</v>
      </c>
      <c r="AR1402" s="1261"/>
      <c r="AS1402" s="1262"/>
      <c r="AT1402" s="1263"/>
      <c r="AU1402" s="587">
        <f t="shared" si="223"/>
        <v>0</v>
      </c>
      <c r="AW1402" s="1260">
        <v>363</v>
      </c>
      <c r="AX1402" s="1261"/>
      <c r="AY1402" s="1262"/>
      <c r="AZ1402" s="1263"/>
      <c r="BA1402" s="587">
        <f t="shared" si="224"/>
        <v>0</v>
      </c>
    </row>
    <row r="1403" spans="1:53" s="17" customFormat="1" ht="16.75" customHeight="1" outlineLevel="2">
      <c r="A1403" s="1260">
        <v>364</v>
      </c>
      <c r="B1403" s="1261"/>
      <c r="C1403" s="1262"/>
      <c r="D1403" s="1263"/>
      <c r="E1403" s="587">
        <f t="shared" si="216"/>
        <v>0</v>
      </c>
      <c r="G1403" s="1260">
        <v>364</v>
      </c>
      <c r="H1403" s="1261"/>
      <c r="I1403" s="1262"/>
      <c r="J1403" s="1263"/>
      <c r="K1403" s="587">
        <f t="shared" si="217"/>
        <v>0</v>
      </c>
      <c r="M1403" s="1260">
        <v>364</v>
      </c>
      <c r="N1403" s="1261"/>
      <c r="O1403" s="1262"/>
      <c r="P1403" s="1263"/>
      <c r="Q1403" s="587">
        <f t="shared" si="218"/>
        <v>0</v>
      </c>
      <c r="S1403" s="1260">
        <v>364</v>
      </c>
      <c r="T1403" s="1261"/>
      <c r="U1403" s="1262"/>
      <c r="V1403" s="1263"/>
      <c r="W1403" s="587">
        <f t="shared" si="219"/>
        <v>0</v>
      </c>
      <c r="Y1403" s="1260">
        <v>364</v>
      </c>
      <c r="Z1403" s="1261"/>
      <c r="AA1403" s="1262"/>
      <c r="AB1403" s="1263"/>
      <c r="AC1403" s="587">
        <f t="shared" si="220"/>
        <v>0</v>
      </c>
      <c r="AE1403" s="1260">
        <v>364</v>
      </c>
      <c r="AF1403" s="1261"/>
      <c r="AG1403" s="1262"/>
      <c r="AH1403" s="1263"/>
      <c r="AI1403" s="587">
        <f t="shared" si="221"/>
        <v>0</v>
      </c>
      <c r="AK1403" s="1260">
        <v>364</v>
      </c>
      <c r="AL1403" s="1261"/>
      <c r="AM1403" s="1262"/>
      <c r="AN1403" s="1263"/>
      <c r="AO1403" s="587">
        <f t="shared" si="222"/>
        <v>0</v>
      </c>
      <c r="AQ1403" s="1260">
        <v>364</v>
      </c>
      <c r="AR1403" s="1261"/>
      <c r="AS1403" s="1262"/>
      <c r="AT1403" s="1263"/>
      <c r="AU1403" s="587">
        <f t="shared" si="223"/>
        <v>0</v>
      </c>
      <c r="AW1403" s="1260">
        <v>364</v>
      </c>
      <c r="AX1403" s="1261"/>
      <c r="AY1403" s="1262"/>
      <c r="AZ1403" s="1263"/>
      <c r="BA1403" s="587">
        <f t="shared" si="224"/>
        <v>0</v>
      </c>
    </row>
    <row r="1404" spans="1:53" s="17" customFormat="1" ht="16.75" customHeight="1" outlineLevel="2">
      <c r="A1404" s="1260">
        <v>365</v>
      </c>
      <c r="B1404" s="1261"/>
      <c r="C1404" s="1262"/>
      <c r="D1404" s="1263"/>
      <c r="E1404" s="587">
        <f t="shared" si="216"/>
        <v>0</v>
      </c>
      <c r="G1404" s="1260">
        <v>365</v>
      </c>
      <c r="H1404" s="1261"/>
      <c r="I1404" s="1262"/>
      <c r="J1404" s="1263"/>
      <c r="K1404" s="587">
        <f t="shared" si="217"/>
        <v>0</v>
      </c>
      <c r="M1404" s="1260">
        <v>365</v>
      </c>
      <c r="N1404" s="1261"/>
      <c r="O1404" s="1262"/>
      <c r="P1404" s="1263"/>
      <c r="Q1404" s="587">
        <f t="shared" si="218"/>
        <v>0</v>
      </c>
      <c r="S1404" s="1260">
        <v>365</v>
      </c>
      <c r="T1404" s="1261"/>
      <c r="U1404" s="1262"/>
      <c r="V1404" s="1263"/>
      <c r="W1404" s="587">
        <f t="shared" si="219"/>
        <v>0</v>
      </c>
      <c r="Y1404" s="1260">
        <v>365</v>
      </c>
      <c r="Z1404" s="1261"/>
      <c r="AA1404" s="1262"/>
      <c r="AB1404" s="1263"/>
      <c r="AC1404" s="587">
        <f t="shared" si="220"/>
        <v>0</v>
      </c>
      <c r="AE1404" s="1260">
        <v>365</v>
      </c>
      <c r="AF1404" s="1261"/>
      <c r="AG1404" s="1262"/>
      <c r="AH1404" s="1263"/>
      <c r="AI1404" s="587">
        <f t="shared" si="221"/>
        <v>0</v>
      </c>
      <c r="AK1404" s="1260">
        <v>365</v>
      </c>
      <c r="AL1404" s="1261"/>
      <c r="AM1404" s="1262"/>
      <c r="AN1404" s="1263"/>
      <c r="AO1404" s="587">
        <f t="shared" si="222"/>
        <v>0</v>
      </c>
      <c r="AQ1404" s="1260">
        <v>365</v>
      </c>
      <c r="AR1404" s="1261"/>
      <c r="AS1404" s="1262"/>
      <c r="AT1404" s="1263"/>
      <c r="AU1404" s="587">
        <f t="shared" si="223"/>
        <v>0</v>
      </c>
      <c r="AW1404" s="1260">
        <v>365</v>
      </c>
      <c r="AX1404" s="1261"/>
      <c r="AY1404" s="1262"/>
      <c r="AZ1404" s="1263"/>
      <c r="BA1404" s="587">
        <f t="shared" si="224"/>
        <v>0</v>
      </c>
    </row>
    <row r="1405" spans="1:53" s="17" customFormat="1" ht="16.75" customHeight="1" outlineLevel="2">
      <c r="A1405" s="1260">
        <v>366</v>
      </c>
      <c r="B1405" s="1261"/>
      <c r="C1405" s="1262"/>
      <c r="D1405" s="1263"/>
      <c r="E1405" s="587">
        <f t="shared" si="216"/>
        <v>0</v>
      </c>
      <c r="G1405" s="1260">
        <v>366</v>
      </c>
      <c r="H1405" s="1261"/>
      <c r="I1405" s="1262"/>
      <c r="J1405" s="1263"/>
      <c r="K1405" s="587">
        <f t="shared" si="217"/>
        <v>0</v>
      </c>
      <c r="M1405" s="1260">
        <v>366</v>
      </c>
      <c r="N1405" s="1261"/>
      <c r="O1405" s="1262"/>
      <c r="P1405" s="1263"/>
      <c r="Q1405" s="587">
        <f t="shared" si="218"/>
        <v>0</v>
      </c>
      <c r="S1405" s="1260">
        <v>366</v>
      </c>
      <c r="T1405" s="1261"/>
      <c r="U1405" s="1262"/>
      <c r="V1405" s="1263"/>
      <c r="W1405" s="587">
        <f t="shared" si="219"/>
        <v>0</v>
      </c>
      <c r="Y1405" s="1260">
        <v>366</v>
      </c>
      <c r="Z1405" s="1261"/>
      <c r="AA1405" s="1262"/>
      <c r="AB1405" s="1263"/>
      <c r="AC1405" s="587">
        <f t="shared" si="220"/>
        <v>0</v>
      </c>
      <c r="AE1405" s="1260">
        <v>366</v>
      </c>
      <c r="AF1405" s="1261"/>
      <c r="AG1405" s="1262"/>
      <c r="AH1405" s="1263"/>
      <c r="AI1405" s="587">
        <f t="shared" si="221"/>
        <v>0</v>
      </c>
      <c r="AK1405" s="1260">
        <v>366</v>
      </c>
      <c r="AL1405" s="1261"/>
      <c r="AM1405" s="1262"/>
      <c r="AN1405" s="1263"/>
      <c r="AO1405" s="587">
        <f t="shared" si="222"/>
        <v>0</v>
      </c>
      <c r="AQ1405" s="1260">
        <v>366</v>
      </c>
      <c r="AR1405" s="1261"/>
      <c r="AS1405" s="1262"/>
      <c r="AT1405" s="1263"/>
      <c r="AU1405" s="587">
        <f t="shared" si="223"/>
        <v>0</v>
      </c>
      <c r="AW1405" s="1260">
        <v>366</v>
      </c>
      <c r="AX1405" s="1261"/>
      <c r="AY1405" s="1262"/>
      <c r="AZ1405" s="1263"/>
      <c r="BA1405" s="587">
        <f t="shared" si="224"/>
        <v>0</v>
      </c>
    </row>
    <row r="1406" spans="1:53" s="17" customFormat="1" ht="16.75" customHeight="1" outlineLevel="2">
      <c r="A1406" s="1260">
        <v>367</v>
      </c>
      <c r="B1406" s="1261"/>
      <c r="C1406" s="1262"/>
      <c r="D1406" s="1263"/>
      <c r="E1406" s="587">
        <f t="shared" si="216"/>
        <v>0</v>
      </c>
      <c r="G1406" s="1260">
        <v>367</v>
      </c>
      <c r="H1406" s="1261"/>
      <c r="I1406" s="1262"/>
      <c r="J1406" s="1263"/>
      <c r="K1406" s="587">
        <f t="shared" si="217"/>
        <v>0</v>
      </c>
      <c r="M1406" s="1260">
        <v>367</v>
      </c>
      <c r="N1406" s="1261"/>
      <c r="O1406" s="1262"/>
      <c r="P1406" s="1263"/>
      <c r="Q1406" s="587">
        <f t="shared" si="218"/>
        <v>0</v>
      </c>
      <c r="S1406" s="1260">
        <v>367</v>
      </c>
      <c r="T1406" s="1261"/>
      <c r="U1406" s="1262"/>
      <c r="V1406" s="1263"/>
      <c r="W1406" s="587">
        <f t="shared" si="219"/>
        <v>0</v>
      </c>
      <c r="Y1406" s="1260">
        <v>367</v>
      </c>
      <c r="Z1406" s="1261"/>
      <c r="AA1406" s="1262"/>
      <c r="AB1406" s="1263"/>
      <c r="AC1406" s="587">
        <f t="shared" si="220"/>
        <v>0</v>
      </c>
      <c r="AE1406" s="1260">
        <v>367</v>
      </c>
      <c r="AF1406" s="1261"/>
      <c r="AG1406" s="1262"/>
      <c r="AH1406" s="1263"/>
      <c r="AI1406" s="587">
        <f t="shared" si="221"/>
        <v>0</v>
      </c>
      <c r="AK1406" s="1260">
        <v>367</v>
      </c>
      <c r="AL1406" s="1261"/>
      <c r="AM1406" s="1262"/>
      <c r="AN1406" s="1263"/>
      <c r="AO1406" s="587">
        <f t="shared" si="222"/>
        <v>0</v>
      </c>
      <c r="AQ1406" s="1260">
        <v>367</v>
      </c>
      <c r="AR1406" s="1261"/>
      <c r="AS1406" s="1262"/>
      <c r="AT1406" s="1263"/>
      <c r="AU1406" s="587">
        <f t="shared" si="223"/>
        <v>0</v>
      </c>
      <c r="AW1406" s="1260">
        <v>367</v>
      </c>
      <c r="AX1406" s="1261"/>
      <c r="AY1406" s="1262"/>
      <c r="AZ1406" s="1263"/>
      <c r="BA1406" s="587">
        <f t="shared" si="224"/>
        <v>0</v>
      </c>
    </row>
    <row r="1407" spans="1:53" s="17" customFormat="1" ht="16.75" customHeight="1" outlineLevel="2">
      <c r="A1407" s="1260">
        <v>368</v>
      </c>
      <c r="B1407" s="1261"/>
      <c r="C1407" s="1262"/>
      <c r="D1407" s="1263"/>
      <c r="E1407" s="587">
        <f t="shared" si="216"/>
        <v>0</v>
      </c>
      <c r="G1407" s="1260">
        <v>368</v>
      </c>
      <c r="H1407" s="1261"/>
      <c r="I1407" s="1262"/>
      <c r="J1407" s="1263"/>
      <c r="K1407" s="587">
        <f t="shared" si="217"/>
        <v>0</v>
      </c>
      <c r="M1407" s="1260">
        <v>368</v>
      </c>
      <c r="N1407" s="1261"/>
      <c r="O1407" s="1262"/>
      <c r="P1407" s="1263"/>
      <c r="Q1407" s="587">
        <f t="shared" si="218"/>
        <v>0</v>
      </c>
      <c r="S1407" s="1260">
        <v>368</v>
      </c>
      <c r="T1407" s="1261"/>
      <c r="U1407" s="1262"/>
      <c r="V1407" s="1263"/>
      <c r="W1407" s="587">
        <f t="shared" si="219"/>
        <v>0</v>
      </c>
      <c r="Y1407" s="1260">
        <v>368</v>
      </c>
      <c r="Z1407" s="1261"/>
      <c r="AA1407" s="1262"/>
      <c r="AB1407" s="1263"/>
      <c r="AC1407" s="587">
        <f t="shared" si="220"/>
        <v>0</v>
      </c>
      <c r="AE1407" s="1260">
        <v>368</v>
      </c>
      <c r="AF1407" s="1261"/>
      <c r="AG1407" s="1262"/>
      <c r="AH1407" s="1263"/>
      <c r="AI1407" s="587">
        <f t="shared" si="221"/>
        <v>0</v>
      </c>
      <c r="AK1407" s="1260">
        <v>368</v>
      </c>
      <c r="AL1407" s="1261"/>
      <c r="AM1407" s="1262"/>
      <c r="AN1407" s="1263"/>
      <c r="AO1407" s="587">
        <f t="shared" si="222"/>
        <v>0</v>
      </c>
      <c r="AQ1407" s="1260">
        <v>368</v>
      </c>
      <c r="AR1407" s="1261"/>
      <c r="AS1407" s="1262"/>
      <c r="AT1407" s="1263"/>
      <c r="AU1407" s="587">
        <f t="shared" si="223"/>
        <v>0</v>
      </c>
      <c r="AW1407" s="1260">
        <v>368</v>
      </c>
      <c r="AX1407" s="1261"/>
      <c r="AY1407" s="1262"/>
      <c r="AZ1407" s="1263"/>
      <c r="BA1407" s="587">
        <f t="shared" si="224"/>
        <v>0</v>
      </c>
    </row>
    <row r="1408" spans="1:53" s="17" customFormat="1" ht="16.75" customHeight="1" outlineLevel="2">
      <c r="A1408" s="1260">
        <v>369</v>
      </c>
      <c r="B1408" s="1261"/>
      <c r="C1408" s="1262"/>
      <c r="D1408" s="1263"/>
      <c r="E1408" s="587">
        <f t="shared" si="216"/>
        <v>0</v>
      </c>
      <c r="G1408" s="1260">
        <v>369</v>
      </c>
      <c r="H1408" s="1261"/>
      <c r="I1408" s="1262"/>
      <c r="J1408" s="1263"/>
      <c r="K1408" s="587">
        <f t="shared" si="217"/>
        <v>0</v>
      </c>
      <c r="M1408" s="1260">
        <v>369</v>
      </c>
      <c r="N1408" s="1261"/>
      <c r="O1408" s="1262"/>
      <c r="P1408" s="1263"/>
      <c r="Q1408" s="587">
        <f t="shared" si="218"/>
        <v>0</v>
      </c>
      <c r="S1408" s="1260">
        <v>369</v>
      </c>
      <c r="T1408" s="1261"/>
      <c r="U1408" s="1262"/>
      <c r="V1408" s="1263"/>
      <c r="W1408" s="587">
        <f t="shared" si="219"/>
        <v>0</v>
      </c>
      <c r="Y1408" s="1260">
        <v>369</v>
      </c>
      <c r="Z1408" s="1261"/>
      <c r="AA1408" s="1262"/>
      <c r="AB1408" s="1263"/>
      <c r="AC1408" s="587">
        <f t="shared" si="220"/>
        <v>0</v>
      </c>
      <c r="AE1408" s="1260">
        <v>369</v>
      </c>
      <c r="AF1408" s="1261"/>
      <c r="AG1408" s="1262"/>
      <c r="AH1408" s="1263"/>
      <c r="AI1408" s="587">
        <f t="shared" si="221"/>
        <v>0</v>
      </c>
      <c r="AK1408" s="1260">
        <v>369</v>
      </c>
      <c r="AL1408" s="1261"/>
      <c r="AM1408" s="1262"/>
      <c r="AN1408" s="1263"/>
      <c r="AO1408" s="587">
        <f t="shared" si="222"/>
        <v>0</v>
      </c>
      <c r="AQ1408" s="1260">
        <v>369</v>
      </c>
      <c r="AR1408" s="1261"/>
      <c r="AS1408" s="1262"/>
      <c r="AT1408" s="1263"/>
      <c r="AU1408" s="587">
        <f t="shared" si="223"/>
        <v>0</v>
      </c>
      <c r="AW1408" s="1260">
        <v>369</v>
      </c>
      <c r="AX1408" s="1261"/>
      <c r="AY1408" s="1262"/>
      <c r="AZ1408" s="1263"/>
      <c r="BA1408" s="587">
        <f t="shared" si="224"/>
        <v>0</v>
      </c>
    </row>
    <row r="1409" spans="1:53" s="17" customFormat="1" ht="16.75" customHeight="1" outlineLevel="2">
      <c r="A1409" s="1260">
        <v>370</v>
      </c>
      <c r="B1409" s="1261"/>
      <c r="C1409" s="1262"/>
      <c r="D1409" s="1263"/>
      <c r="E1409" s="587">
        <f t="shared" si="216"/>
        <v>0</v>
      </c>
      <c r="G1409" s="1260">
        <v>370</v>
      </c>
      <c r="H1409" s="1261"/>
      <c r="I1409" s="1262"/>
      <c r="J1409" s="1263"/>
      <c r="K1409" s="587">
        <f t="shared" si="217"/>
        <v>0</v>
      </c>
      <c r="M1409" s="1260">
        <v>370</v>
      </c>
      <c r="N1409" s="1261"/>
      <c r="O1409" s="1262"/>
      <c r="P1409" s="1263"/>
      <c r="Q1409" s="587">
        <f t="shared" si="218"/>
        <v>0</v>
      </c>
      <c r="S1409" s="1260">
        <v>370</v>
      </c>
      <c r="T1409" s="1261"/>
      <c r="U1409" s="1262"/>
      <c r="V1409" s="1263"/>
      <c r="W1409" s="587">
        <f t="shared" si="219"/>
        <v>0</v>
      </c>
      <c r="Y1409" s="1260">
        <v>370</v>
      </c>
      <c r="Z1409" s="1261"/>
      <c r="AA1409" s="1262"/>
      <c r="AB1409" s="1263"/>
      <c r="AC1409" s="587">
        <f t="shared" si="220"/>
        <v>0</v>
      </c>
      <c r="AE1409" s="1260">
        <v>370</v>
      </c>
      <c r="AF1409" s="1261"/>
      <c r="AG1409" s="1262"/>
      <c r="AH1409" s="1263"/>
      <c r="AI1409" s="587">
        <f t="shared" si="221"/>
        <v>0</v>
      </c>
      <c r="AK1409" s="1260">
        <v>370</v>
      </c>
      <c r="AL1409" s="1261"/>
      <c r="AM1409" s="1262"/>
      <c r="AN1409" s="1263"/>
      <c r="AO1409" s="587">
        <f t="shared" si="222"/>
        <v>0</v>
      </c>
      <c r="AQ1409" s="1260">
        <v>370</v>
      </c>
      <c r="AR1409" s="1261"/>
      <c r="AS1409" s="1262"/>
      <c r="AT1409" s="1263"/>
      <c r="AU1409" s="587">
        <f t="shared" si="223"/>
        <v>0</v>
      </c>
      <c r="AW1409" s="1260">
        <v>370</v>
      </c>
      <c r="AX1409" s="1261"/>
      <c r="AY1409" s="1262"/>
      <c r="AZ1409" s="1263"/>
      <c r="BA1409" s="587">
        <f t="shared" si="224"/>
        <v>0</v>
      </c>
    </row>
    <row r="1410" spans="1:53" s="17" customFormat="1" ht="16.75" customHeight="1" outlineLevel="2">
      <c r="A1410" s="1260">
        <v>371</v>
      </c>
      <c r="B1410" s="1261"/>
      <c r="C1410" s="1262"/>
      <c r="D1410" s="1263"/>
      <c r="E1410" s="587">
        <f t="shared" si="216"/>
        <v>0</v>
      </c>
      <c r="G1410" s="1260">
        <v>371</v>
      </c>
      <c r="H1410" s="1261"/>
      <c r="I1410" s="1262"/>
      <c r="J1410" s="1263"/>
      <c r="K1410" s="587">
        <f t="shared" si="217"/>
        <v>0</v>
      </c>
      <c r="M1410" s="1260">
        <v>371</v>
      </c>
      <c r="N1410" s="1261"/>
      <c r="O1410" s="1262"/>
      <c r="P1410" s="1263"/>
      <c r="Q1410" s="587">
        <f t="shared" si="218"/>
        <v>0</v>
      </c>
      <c r="S1410" s="1260">
        <v>371</v>
      </c>
      <c r="T1410" s="1261"/>
      <c r="U1410" s="1262"/>
      <c r="V1410" s="1263"/>
      <c r="W1410" s="587">
        <f t="shared" si="219"/>
        <v>0</v>
      </c>
      <c r="Y1410" s="1260">
        <v>371</v>
      </c>
      <c r="Z1410" s="1261"/>
      <c r="AA1410" s="1262"/>
      <c r="AB1410" s="1263"/>
      <c r="AC1410" s="587">
        <f t="shared" si="220"/>
        <v>0</v>
      </c>
      <c r="AE1410" s="1260">
        <v>371</v>
      </c>
      <c r="AF1410" s="1261"/>
      <c r="AG1410" s="1262"/>
      <c r="AH1410" s="1263"/>
      <c r="AI1410" s="587">
        <f t="shared" si="221"/>
        <v>0</v>
      </c>
      <c r="AK1410" s="1260">
        <v>371</v>
      </c>
      <c r="AL1410" s="1261"/>
      <c r="AM1410" s="1262"/>
      <c r="AN1410" s="1263"/>
      <c r="AO1410" s="587">
        <f t="shared" si="222"/>
        <v>0</v>
      </c>
      <c r="AQ1410" s="1260">
        <v>371</v>
      </c>
      <c r="AR1410" s="1261"/>
      <c r="AS1410" s="1262"/>
      <c r="AT1410" s="1263"/>
      <c r="AU1410" s="587">
        <f t="shared" si="223"/>
        <v>0</v>
      </c>
      <c r="AW1410" s="1260">
        <v>371</v>
      </c>
      <c r="AX1410" s="1261"/>
      <c r="AY1410" s="1262"/>
      <c r="AZ1410" s="1263"/>
      <c r="BA1410" s="587">
        <f t="shared" si="224"/>
        <v>0</v>
      </c>
    </row>
    <row r="1411" spans="1:53" s="17" customFormat="1" ht="16.75" customHeight="1" outlineLevel="2">
      <c r="A1411" s="1260">
        <v>372</v>
      </c>
      <c r="B1411" s="1261"/>
      <c r="C1411" s="1262"/>
      <c r="D1411" s="1263"/>
      <c r="E1411" s="587">
        <f t="shared" si="216"/>
        <v>0</v>
      </c>
      <c r="G1411" s="1260">
        <v>372</v>
      </c>
      <c r="H1411" s="1261"/>
      <c r="I1411" s="1262"/>
      <c r="J1411" s="1263"/>
      <c r="K1411" s="587">
        <f t="shared" si="217"/>
        <v>0</v>
      </c>
      <c r="M1411" s="1260">
        <v>372</v>
      </c>
      <c r="N1411" s="1261"/>
      <c r="O1411" s="1262"/>
      <c r="P1411" s="1263"/>
      <c r="Q1411" s="587">
        <f t="shared" si="218"/>
        <v>0</v>
      </c>
      <c r="S1411" s="1260">
        <v>372</v>
      </c>
      <c r="T1411" s="1261"/>
      <c r="U1411" s="1262"/>
      <c r="V1411" s="1263"/>
      <c r="W1411" s="587">
        <f t="shared" si="219"/>
        <v>0</v>
      </c>
      <c r="Y1411" s="1260">
        <v>372</v>
      </c>
      <c r="Z1411" s="1261"/>
      <c r="AA1411" s="1262"/>
      <c r="AB1411" s="1263"/>
      <c r="AC1411" s="587">
        <f t="shared" si="220"/>
        <v>0</v>
      </c>
      <c r="AE1411" s="1260">
        <v>372</v>
      </c>
      <c r="AF1411" s="1261"/>
      <c r="AG1411" s="1262"/>
      <c r="AH1411" s="1263"/>
      <c r="AI1411" s="587">
        <f t="shared" si="221"/>
        <v>0</v>
      </c>
      <c r="AK1411" s="1260">
        <v>372</v>
      </c>
      <c r="AL1411" s="1261"/>
      <c r="AM1411" s="1262"/>
      <c r="AN1411" s="1263"/>
      <c r="AO1411" s="587">
        <f t="shared" si="222"/>
        <v>0</v>
      </c>
      <c r="AQ1411" s="1260">
        <v>372</v>
      </c>
      <c r="AR1411" s="1261"/>
      <c r="AS1411" s="1262"/>
      <c r="AT1411" s="1263"/>
      <c r="AU1411" s="587">
        <f t="shared" si="223"/>
        <v>0</v>
      </c>
      <c r="AW1411" s="1260">
        <v>372</v>
      </c>
      <c r="AX1411" s="1261"/>
      <c r="AY1411" s="1262"/>
      <c r="AZ1411" s="1263"/>
      <c r="BA1411" s="587">
        <f t="shared" si="224"/>
        <v>0</v>
      </c>
    </row>
    <row r="1412" spans="1:53" s="17" customFormat="1" ht="16.75" customHeight="1" outlineLevel="2">
      <c r="A1412" s="1260">
        <v>373</v>
      </c>
      <c r="B1412" s="1261"/>
      <c r="C1412" s="1262"/>
      <c r="D1412" s="1263"/>
      <c r="E1412" s="587">
        <f t="shared" si="216"/>
        <v>0</v>
      </c>
      <c r="G1412" s="1260">
        <v>373</v>
      </c>
      <c r="H1412" s="1261"/>
      <c r="I1412" s="1262"/>
      <c r="J1412" s="1263"/>
      <c r="K1412" s="587">
        <f t="shared" si="217"/>
        <v>0</v>
      </c>
      <c r="M1412" s="1260">
        <v>373</v>
      </c>
      <c r="N1412" s="1261"/>
      <c r="O1412" s="1262"/>
      <c r="P1412" s="1263"/>
      <c r="Q1412" s="587">
        <f t="shared" si="218"/>
        <v>0</v>
      </c>
      <c r="S1412" s="1260">
        <v>373</v>
      </c>
      <c r="T1412" s="1261"/>
      <c r="U1412" s="1262"/>
      <c r="V1412" s="1263"/>
      <c r="W1412" s="587">
        <f t="shared" si="219"/>
        <v>0</v>
      </c>
      <c r="Y1412" s="1260">
        <v>373</v>
      </c>
      <c r="Z1412" s="1261"/>
      <c r="AA1412" s="1262"/>
      <c r="AB1412" s="1263"/>
      <c r="AC1412" s="587">
        <f t="shared" si="220"/>
        <v>0</v>
      </c>
      <c r="AE1412" s="1260">
        <v>373</v>
      </c>
      <c r="AF1412" s="1261"/>
      <c r="AG1412" s="1262"/>
      <c r="AH1412" s="1263"/>
      <c r="AI1412" s="587">
        <f t="shared" si="221"/>
        <v>0</v>
      </c>
      <c r="AK1412" s="1260">
        <v>373</v>
      </c>
      <c r="AL1412" s="1261"/>
      <c r="AM1412" s="1262"/>
      <c r="AN1412" s="1263"/>
      <c r="AO1412" s="587">
        <f t="shared" si="222"/>
        <v>0</v>
      </c>
      <c r="AQ1412" s="1260">
        <v>373</v>
      </c>
      <c r="AR1412" s="1261"/>
      <c r="AS1412" s="1262"/>
      <c r="AT1412" s="1263"/>
      <c r="AU1412" s="587">
        <f t="shared" si="223"/>
        <v>0</v>
      </c>
      <c r="AW1412" s="1260">
        <v>373</v>
      </c>
      <c r="AX1412" s="1261"/>
      <c r="AY1412" s="1262"/>
      <c r="AZ1412" s="1263"/>
      <c r="BA1412" s="587">
        <f t="shared" si="224"/>
        <v>0</v>
      </c>
    </row>
    <row r="1413" spans="1:53" s="17" customFormat="1" ht="16.75" customHeight="1" outlineLevel="2">
      <c r="A1413" s="1260">
        <v>374</v>
      </c>
      <c r="B1413" s="1261"/>
      <c r="C1413" s="1262"/>
      <c r="D1413" s="1263"/>
      <c r="E1413" s="587">
        <f t="shared" si="216"/>
        <v>0</v>
      </c>
      <c r="G1413" s="1260">
        <v>374</v>
      </c>
      <c r="H1413" s="1261"/>
      <c r="I1413" s="1262"/>
      <c r="J1413" s="1263"/>
      <c r="K1413" s="587">
        <f t="shared" si="217"/>
        <v>0</v>
      </c>
      <c r="M1413" s="1260">
        <v>374</v>
      </c>
      <c r="N1413" s="1261"/>
      <c r="O1413" s="1262"/>
      <c r="P1413" s="1263"/>
      <c r="Q1413" s="587">
        <f t="shared" si="218"/>
        <v>0</v>
      </c>
      <c r="S1413" s="1260">
        <v>374</v>
      </c>
      <c r="T1413" s="1261"/>
      <c r="U1413" s="1262"/>
      <c r="V1413" s="1263"/>
      <c r="W1413" s="587">
        <f t="shared" si="219"/>
        <v>0</v>
      </c>
      <c r="Y1413" s="1260">
        <v>374</v>
      </c>
      <c r="Z1413" s="1261"/>
      <c r="AA1413" s="1262"/>
      <c r="AB1413" s="1263"/>
      <c r="AC1413" s="587">
        <f t="shared" si="220"/>
        <v>0</v>
      </c>
      <c r="AE1413" s="1260">
        <v>374</v>
      </c>
      <c r="AF1413" s="1261"/>
      <c r="AG1413" s="1262"/>
      <c r="AH1413" s="1263"/>
      <c r="AI1413" s="587">
        <f t="shared" si="221"/>
        <v>0</v>
      </c>
      <c r="AK1413" s="1260">
        <v>374</v>
      </c>
      <c r="AL1413" s="1261"/>
      <c r="AM1413" s="1262"/>
      <c r="AN1413" s="1263"/>
      <c r="AO1413" s="587">
        <f t="shared" si="222"/>
        <v>0</v>
      </c>
      <c r="AQ1413" s="1260">
        <v>374</v>
      </c>
      <c r="AR1413" s="1261"/>
      <c r="AS1413" s="1262"/>
      <c r="AT1413" s="1263"/>
      <c r="AU1413" s="587">
        <f t="shared" si="223"/>
        <v>0</v>
      </c>
      <c r="AW1413" s="1260">
        <v>374</v>
      </c>
      <c r="AX1413" s="1261"/>
      <c r="AY1413" s="1262"/>
      <c r="AZ1413" s="1263"/>
      <c r="BA1413" s="587">
        <f t="shared" si="224"/>
        <v>0</v>
      </c>
    </row>
    <row r="1414" spans="1:53" s="17" customFormat="1" ht="16.75" customHeight="1" outlineLevel="2">
      <c r="A1414" s="1260">
        <v>375</v>
      </c>
      <c r="B1414" s="1261"/>
      <c r="C1414" s="1262"/>
      <c r="D1414" s="1263"/>
      <c r="E1414" s="587">
        <f t="shared" si="216"/>
        <v>0</v>
      </c>
      <c r="G1414" s="1260">
        <v>375</v>
      </c>
      <c r="H1414" s="1261"/>
      <c r="I1414" s="1262"/>
      <c r="J1414" s="1263"/>
      <c r="K1414" s="587">
        <f t="shared" si="217"/>
        <v>0</v>
      </c>
      <c r="M1414" s="1260">
        <v>375</v>
      </c>
      <c r="N1414" s="1261"/>
      <c r="O1414" s="1262"/>
      <c r="P1414" s="1263"/>
      <c r="Q1414" s="587">
        <f t="shared" si="218"/>
        <v>0</v>
      </c>
      <c r="S1414" s="1260">
        <v>375</v>
      </c>
      <c r="T1414" s="1261"/>
      <c r="U1414" s="1262"/>
      <c r="V1414" s="1263"/>
      <c r="W1414" s="587">
        <f t="shared" si="219"/>
        <v>0</v>
      </c>
      <c r="Y1414" s="1260">
        <v>375</v>
      </c>
      <c r="Z1414" s="1261"/>
      <c r="AA1414" s="1262"/>
      <c r="AB1414" s="1263"/>
      <c r="AC1414" s="587">
        <f t="shared" si="220"/>
        <v>0</v>
      </c>
      <c r="AE1414" s="1260">
        <v>375</v>
      </c>
      <c r="AF1414" s="1261"/>
      <c r="AG1414" s="1262"/>
      <c r="AH1414" s="1263"/>
      <c r="AI1414" s="587">
        <f t="shared" si="221"/>
        <v>0</v>
      </c>
      <c r="AK1414" s="1260">
        <v>375</v>
      </c>
      <c r="AL1414" s="1261"/>
      <c r="AM1414" s="1262"/>
      <c r="AN1414" s="1263"/>
      <c r="AO1414" s="587">
        <f t="shared" si="222"/>
        <v>0</v>
      </c>
      <c r="AQ1414" s="1260">
        <v>375</v>
      </c>
      <c r="AR1414" s="1261"/>
      <c r="AS1414" s="1262"/>
      <c r="AT1414" s="1263"/>
      <c r="AU1414" s="587">
        <f t="shared" si="223"/>
        <v>0</v>
      </c>
      <c r="AW1414" s="1260">
        <v>375</v>
      </c>
      <c r="AX1414" s="1261"/>
      <c r="AY1414" s="1262"/>
      <c r="AZ1414" s="1263"/>
      <c r="BA1414" s="587">
        <f t="shared" si="224"/>
        <v>0</v>
      </c>
    </row>
    <row r="1415" spans="1:53" s="17" customFormat="1" ht="16.75" customHeight="1" outlineLevel="2">
      <c r="A1415" s="1260">
        <v>376</v>
      </c>
      <c r="B1415" s="1261"/>
      <c r="C1415" s="1262"/>
      <c r="D1415" s="1263"/>
      <c r="E1415" s="587">
        <f t="shared" si="216"/>
        <v>0</v>
      </c>
      <c r="G1415" s="1260">
        <v>376</v>
      </c>
      <c r="H1415" s="1261"/>
      <c r="I1415" s="1262"/>
      <c r="J1415" s="1263"/>
      <c r="K1415" s="587">
        <f t="shared" si="217"/>
        <v>0</v>
      </c>
      <c r="M1415" s="1260">
        <v>376</v>
      </c>
      <c r="N1415" s="1261"/>
      <c r="O1415" s="1262"/>
      <c r="P1415" s="1263"/>
      <c r="Q1415" s="587">
        <f t="shared" si="218"/>
        <v>0</v>
      </c>
      <c r="S1415" s="1260">
        <v>376</v>
      </c>
      <c r="T1415" s="1261"/>
      <c r="U1415" s="1262"/>
      <c r="V1415" s="1263"/>
      <c r="W1415" s="587">
        <f t="shared" si="219"/>
        <v>0</v>
      </c>
      <c r="Y1415" s="1260">
        <v>376</v>
      </c>
      <c r="Z1415" s="1261"/>
      <c r="AA1415" s="1262"/>
      <c r="AB1415" s="1263"/>
      <c r="AC1415" s="587">
        <f t="shared" si="220"/>
        <v>0</v>
      </c>
      <c r="AE1415" s="1260">
        <v>376</v>
      </c>
      <c r="AF1415" s="1261"/>
      <c r="AG1415" s="1262"/>
      <c r="AH1415" s="1263"/>
      <c r="AI1415" s="587">
        <f t="shared" si="221"/>
        <v>0</v>
      </c>
      <c r="AK1415" s="1260">
        <v>376</v>
      </c>
      <c r="AL1415" s="1261"/>
      <c r="AM1415" s="1262"/>
      <c r="AN1415" s="1263"/>
      <c r="AO1415" s="587">
        <f t="shared" si="222"/>
        <v>0</v>
      </c>
      <c r="AQ1415" s="1260">
        <v>376</v>
      </c>
      <c r="AR1415" s="1261"/>
      <c r="AS1415" s="1262"/>
      <c r="AT1415" s="1263"/>
      <c r="AU1415" s="587">
        <f t="shared" si="223"/>
        <v>0</v>
      </c>
      <c r="AW1415" s="1260">
        <v>376</v>
      </c>
      <c r="AX1415" s="1261"/>
      <c r="AY1415" s="1262"/>
      <c r="AZ1415" s="1263"/>
      <c r="BA1415" s="587">
        <f t="shared" si="224"/>
        <v>0</v>
      </c>
    </row>
    <row r="1416" spans="1:53" s="17" customFormat="1" ht="16.75" customHeight="1" outlineLevel="2">
      <c r="A1416" s="1260">
        <v>377</v>
      </c>
      <c r="B1416" s="1261"/>
      <c r="C1416" s="1262"/>
      <c r="D1416" s="1263"/>
      <c r="E1416" s="587">
        <f t="shared" si="216"/>
        <v>0</v>
      </c>
      <c r="G1416" s="1260">
        <v>377</v>
      </c>
      <c r="H1416" s="1261"/>
      <c r="I1416" s="1262"/>
      <c r="J1416" s="1263"/>
      <c r="K1416" s="587">
        <f t="shared" si="217"/>
        <v>0</v>
      </c>
      <c r="M1416" s="1260">
        <v>377</v>
      </c>
      <c r="N1416" s="1261"/>
      <c r="O1416" s="1262"/>
      <c r="P1416" s="1263"/>
      <c r="Q1416" s="587">
        <f t="shared" si="218"/>
        <v>0</v>
      </c>
      <c r="S1416" s="1260">
        <v>377</v>
      </c>
      <c r="T1416" s="1261"/>
      <c r="U1416" s="1262"/>
      <c r="V1416" s="1263"/>
      <c r="W1416" s="587">
        <f t="shared" si="219"/>
        <v>0</v>
      </c>
      <c r="Y1416" s="1260">
        <v>377</v>
      </c>
      <c r="Z1416" s="1261"/>
      <c r="AA1416" s="1262"/>
      <c r="AB1416" s="1263"/>
      <c r="AC1416" s="587">
        <f t="shared" si="220"/>
        <v>0</v>
      </c>
      <c r="AE1416" s="1260">
        <v>377</v>
      </c>
      <c r="AF1416" s="1261"/>
      <c r="AG1416" s="1262"/>
      <c r="AH1416" s="1263"/>
      <c r="AI1416" s="587">
        <f t="shared" si="221"/>
        <v>0</v>
      </c>
      <c r="AK1416" s="1260">
        <v>377</v>
      </c>
      <c r="AL1416" s="1261"/>
      <c r="AM1416" s="1262"/>
      <c r="AN1416" s="1263"/>
      <c r="AO1416" s="587">
        <f t="shared" si="222"/>
        <v>0</v>
      </c>
      <c r="AQ1416" s="1260">
        <v>377</v>
      </c>
      <c r="AR1416" s="1261"/>
      <c r="AS1416" s="1262"/>
      <c r="AT1416" s="1263"/>
      <c r="AU1416" s="587">
        <f t="shared" si="223"/>
        <v>0</v>
      </c>
      <c r="AW1416" s="1260">
        <v>377</v>
      </c>
      <c r="AX1416" s="1261"/>
      <c r="AY1416" s="1262"/>
      <c r="AZ1416" s="1263"/>
      <c r="BA1416" s="587">
        <f t="shared" si="224"/>
        <v>0</v>
      </c>
    </row>
    <row r="1417" spans="1:53" s="17" customFormat="1" ht="16.75" customHeight="1" outlineLevel="2">
      <c r="A1417" s="1260">
        <v>378</v>
      </c>
      <c r="B1417" s="1261"/>
      <c r="C1417" s="1262"/>
      <c r="D1417" s="1263"/>
      <c r="E1417" s="587">
        <f t="shared" si="216"/>
        <v>0</v>
      </c>
      <c r="G1417" s="1260">
        <v>378</v>
      </c>
      <c r="H1417" s="1261"/>
      <c r="I1417" s="1262"/>
      <c r="J1417" s="1263"/>
      <c r="K1417" s="587">
        <f t="shared" si="217"/>
        <v>0</v>
      </c>
      <c r="M1417" s="1260">
        <v>378</v>
      </c>
      <c r="N1417" s="1261"/>
      <c r="O1417" s="1262"/>
      <c r="P1417" s="1263"/>
      <c r="Q1417" s="587">
        <f t="shared" si="218"/>
        <v>0</v>
      </c>
      <c r="S1417" s="1260">
        <v>378</v>
      </c>
      <c r="T1417" s="1261"/>
      <c r="U1417" s="1262"/>
      <c r="V1417" s="1263"/>
      <c r="W1417" s="587">
        <f t="shared" si="219"/>
        <v>0</v>
      </c>
      <c r="Y1417" s="1260">
        <v>378</v>
      </c>
      <c r="Z1417" s="1261"/>
      <c r="AA1417" s="1262"/>
      <c r="AB1417" s="1263"/>
      <c r="AC1417" s="587">
        <f t="shared" si="220"/>
        <v>0</v>
      </c>
      <c r="AE1417" s="1260">
        <v>378</v>
      </c>
      <c r="AF1417" s="1261"/>
      <c r="AG1417" s="1262"/>
      <c r="AH1417" s="1263"/>
      <c r="AI1417" s="587">
        <f t="shared" si="221"/>
        <v>0</v>
      </c>
      <c r="AK1417" s="1260">
        <v>378</v>
      </c>
      <c r="AL1417" s="1261"/>
      <c r="AM1417" s="1262"/>
      <c r="AN1417" s="1263"/>
      <c r="AO1417" s="587">
        <f t="shared" si="222"/>
        <v>0</v>
      </c>
      <c r="AQ1417" s="1260">
        <v>378</v>
      </c>
      <c r="AR1417" s="1261"/>
      <c r="AS1417" s="1262"/>
      <c r="AT1417" s="1263"/>
      <c r="AU1417" s="587">
        <f t="shared" si="223"/>
        <v>0</v>
      </c>
      <c r="AW1417" s="1260">
        <v>378</v>
      </c>
      <c r="AX1417" s="1261"/>
      <c r="AY1417" s="1262"/>
      <c r="AZ1417" s="1263"/>
      <c r="BA1417" s="587">
        <f t="shared" si="224"/>
        <v>0</v>
      </c>
    </row>
    <row r="1418" spans="1:53" s="17" customFormat="1" ht="16.75" customHeight="1" outlineLevel="2">
      <c r="A1418" s="1260">
        <v>379</v>
      </c>
      <c r="B1418" s="1261"/>
      <c r="C1418" s="1262"/>
      <c r="D1418" s="1263"/>
      <c r="E1418" s="587">
        <f t="shared" si="216"/>
        <v>0</v>
      </c>
      <c r="G1418" s="1260">
        <v>379</v>
      </c>
      <c r="H1418" s="1261"/>
      <c r="I1418" s="1262"/>
      <c r="J1418" s="1263"/>
      <c r="K1418" s="587">
        <f t="shared" si="217"/>
        <v>0</v>
      </c>
      <c r="M1418" s="1260">
        <v>379</v>
      </c>
      <c r="N1418" s="1261"/>
      <c r="O1418" s="1262"/>
      <c r="P1418" s="1263"/>
      <c r="Q1418" s="587">
        <f t="shared" si="218"/>
        <v>0</v>
      </c>
      <c r="S1418" s="1260">
        <v>379</v>
      </c>
      <c r="T1418" s="1261"/>
      <c r="U1418" s="1262"/>
      <c r="V1418" s="1263"/>
      <c r="W1418" s="587">
        <f t="shared" si="219"/>
        <v>0</v>
      </c>
      <c r="Y1418" s="1260">
        <v>379</v>
      </c>
      <c r="Z1418" s="1261"/>
      <c r="AA1418" s="1262"/>
      <c r="AB1418" s="1263"/>
      <c r="AC1418" s="587">
        <f t="shared" si="220"/>
        <v>0</v>
      </c>
      <c r="AE1418" s="1260">
        <v>379</v>
      </c>
      <c r="AF1418" s="1261"/>
      <c r="AG1418" s="1262"/>
      <c r="AH1418" s="1263"/>
      <c r="AI1418" s="587">
        <f t="shared" si="221"/>
        <v>0</v>
      </c>
      <c r="AK1418" s="1260">
        <v>379</v>
      </c>
      <c r="AL1418" s="1261"/>
      <c r="AM1418" s="1262"/>
      <c r="AN1418" s="1263"/>
      <c r="AO1418" s="587">
        <f t="shared" si="222"/>
        <v>0</v>
      </c>
      <c r="AQ1418" s="1260">
        <v>379</v>
      </c>
      <c r="AR1418" s="1261"/>
      <c r="AS1418" s="1262"/>
      <c r="AT1418" s="1263"/>
      <c r="AU1418" s="587">
        <f t="shared" si="223"/>
        <v>0</v>
      </c>
      <c r="AW1418" s="1260">
        <v>379</v>
      </c>
      <c r="AX1418" s="1261"/>
      <c r="AY1418" s="1262"/>
      <c r="AZ1418" s="1263"/>
      <c r="BA1418" s="587">
        <f t="shared" si="224"/>
        <v>0</v>
      </c>
    </row>
    <row r="1419" spans="1:53" s="17" customFormat="1" ht="16.75" customHeight="1" outlineLevel="2">
      <c r="A1419" s="1260">
        <v>380</v>
      </c>
      <c r="B1419" s="1261"/>
      <c r="C1419" s="1262"/>
      <c r="D1419" s="1263"/>
      <c r="E1419" s="587">
        <f t="shared" si="216"/>
        <v>0</v>
      </c>
      <c r="G1419" s="1260">
        <v>380</v>
      </c>
      <c r="H1419" s="1261"/>
      <c r="I1419" s="1262"/>
      <c r="J1419" s="1263"/>
      <c r="K1419" s="587">
        <f t="shared" si="217"/>
        <v>0</v>
      </c>
      <c r="M1419" s="1260">
        <v>380</v>
      </c>
      <c r="N1419" s="1261"/>
      <c r="O1419" s="1262"/>
      <c r="P1419" s="1263"/>
      <c r="Q1419" s="587">
        <f t="shared" si="218"/>
        <v>0</v>
      </c>
      <c r="S1419" s="1260">
        <v>380</v>
      </c>
      <c r="T1419" s="1261"/>
      <c r="U1419" s="1262"/>
      <c r="V1419" s="1263"/>
      <c r="W1419" s="587">
        <f t="shared" si="219"/>
        <v>0</v>
      </c>
      <c r="Y1419" s="1260">
        <v>380</v>
      </c>
      <c r="Z1419" s="1261"/>
      <c r="AA1419" s="1262"/>
      <c r="AB1419" s="1263"/>
      <c r="AC1419" s="587">
        <f t="shared" si="220"/>
        <v>0</v>
      </c>
      <c r="AE1419" s="1260">
        <v>380</v>
      </c>
      <c r="AF1419" s="1261"/>
      <c r="AG1419" s="1262"/>
      <c r="AH1419" s="1263"/>
      <c r="AI1419" s="587">
        <f t="shared" si="221"/>
        <v>0</v>
      </c>
      <c r="AK1419" s="1260">
        <v>380</v>
      </c>
      <c r="AL1419" s="1261"/>
      <c r="AM1419" s="1262"/>
      <c r="AN1419" s="1263"/>
      <c r="AO1419" s="587">
        <f t="shared" si="222"/>
        <v>0</v>
      </c>
      <c r="AQ1419" s="1260">
        <v>380</v>
      </c>
      <c r="AR1419" s="1261"/>
      <c r="AS1419" s="1262"/>
      <c r="AT1419" s="1263"/>
      <c r="AU1419" s="587">
        <f t="shared" si="223"/>
        <v>0</v>
      </c>
      <c r="AW1419" s="1260">
        <v>380</v>
      </c>
      <c r="AX1419" s="1261"/>
      <c r="AY1419" s="1262"/>
      <c r="AZ1419" s="1263"/>
      <c r="BA1419" s="587">
        <f t="shared" si="224"/>
        <v>0</v>
      </c>
    </row>
    <row r="1420" spans="1:53" s="17" customFormat="1" ht="16.75" customHeight="1" outlineLevel="2">
      <c r="A1420" s="1260">
        <v>381</v>
      </c>
      <c r="B1420" s="1261"/>
      <c r="C1420" s="1262"/>
      <c r="D1420" s="1263"/>
      <c r="E1420" s="587">
        <f t="shared" si="216"/>
        <v>0</v>
      </c>
      <c r="G1420" s="1260">
        <v>381</v>
      </c>
      <c r="H1420" s="1261"/>
      <c r="I1420" s="1262"/>
      <c r="J1420" s="1263"/>
      <c r="K1420" s="587">
        <f t="shared" si="217"/>
        <v>0</v>
      </c>
      <c r="M1420" s="1260">
        <v>381</v>
      </c>
      <c r="N1420" s="1261"/>
      <c r="O1420" s="1262"/>
      <c r="P1420" s="1263"/>
      <c r="Q1420" s="587">
        <f t="shared" si="218"/>
        <v>0</v>
      </c>
      <c r="S1420" s="1260">
        <v>381</v>
      </c>
      <c r="T1420" s="1261"/>
      <c r="U1420" s="1262"/>
      <c r="V1420" s="1263"/>
      <c r="W1420" s="587">
        <f t="shared" si="219"/>
        <v>0</v>
      </c>
      <c r="Y1420" s="1260">
        <v>381</v>
      </c>
      <c r="Z1420" s="1261"/>
      <c r="AA1420" s="1262"/>
      <c r="AB1420" s="1263"/>
      <c r="AC1420" s="587">
        <f t="shared" si="220"/>
        <v>0</v>
      </c>
      <c r="AE1420" s="1260">
        <v>381</v>
      </c>
      <c r="AF1420" s="1261"/>
      <c r="AG1420" s="1262"/>
      <c r="AH1420" s="1263"/>
      <c r="AI1420" s="587">
        <f t="shared" si="221"/>
        <v>0</v>
      </c>
      <c r="AK1420" s="1260">
        <v>381</v>
      </c>
      <c r="AL1420" s="1261"/>
      <c r="AM1420" s="1262"/>
      <c r="AN1420" s="1263"/>
      <c r="AO1420" s="587">
        <f t="shared" si="222"/>
        <v>0</v>
      </c>
      <c r="AQ1420" s="1260">
        <v>381</v>
      </c>
      <c r="AR1420" s="1261"/>
      <c r="AS1420" s="1262"/>
      <c r="AT1420" s="1263"/>
      <c r="AU1420" s="587">
        <f t="shared" si="223"/>
        <v>0</v>
      </c>
      <c r="AW1420" s="1260">
        <v>381</v>
      </c>
      <c r="AX1420" s="1261"/>
      <c r="AY1420" s="1262"/>
      <c r="AZ1420" s="1263"/>
      <c r="BA1420" s="587">
        <f t="shared" si="224"/>
        <v>0</v>
      </c>
    </row>
    <row r="1421" spans="1:53" s="17" customFormat="1" ht="16.75" customHeight="1" outlineLevel="2">
      <c r="A1421" s="1260">
        <v>382</v>
      </c>
      <c r="B1421" s="1261"/>
      <c r="C1421" s="1262"/>
      <c r="D1421" s="1263"/>
      <c r="E1421" s="587">
        <f t="shared" si="216"/>
        <v>0</v>
      </c>
      <c r="G1421" s="1260">
        <v>382</v>
      </c>
      <c r="H1421" s="1261"/>
      <c r="I1421" s="1262"/>
      <c r="J1421" s="1263"/>
      <c r="K1421" s="587">
        <f t="shared" si="217"/>
        <v>0</v>
      </c>
      <c r="M1421" s="1260">
        <v>382</v>
      </c>
      <c r="N1421" s="1261"/>
      <c r="O1421" s="1262"/>
      <c r="P1421" s="1263"/>
      <c r="Q1421" s="587">
        <f t="shared" si="218"/>
        <v>0</v>
      </c>
      <c r="S1421" s="1260">
        <v>382</v>
      </c>
      <c r="T1421" s="1261"/>
      <c r="U1421" s="1262"/>
      <c r="V1421" s="1263"/>
      <c r="W1421" s="587">
        <f t="shared" si="219"/>
        <v>0</v>
      </c>
      <c r="Y1421" s="1260">
        <v>382</v>
      </c>
      <c r="Z1421" s="1261"/>
      <c r="AA1421" s="1262"/>
      <c r="AB1421" s="1263"/>
      <c r="AC1421" s="587">
        <f t="shared" si="220"/>
        <v>0</v>
      </c>
      <c r="AE1421" s="1260">
        <v>382</v>
      </c>
      <c r="AF1421" s="1261"/>
      <c r="AG1421" s="1262"/>
      <c r="AH1421" s="1263"/>
      <c r="AI1421" s="587">
        <f t="shared" si="221"/>
        <v>0</v>
      </c>
      <c r="AK1421" s="1260">
        <v>382</v>
      </c>
      <c r="AL1421" s="1261"/>
      <c r="AM1421" s="1262"/>
      <c r="AN1421" s="1263"/>
      <c r="AO1421" s="587">
        <f t="shared" si="222"/>
        <v>0</v>
      </c>
      <c r="AQ1421" s="1260">
        <v>382</v>
      </c>
      <c r="AR1421" s="1261"/>
      <c r="AS1421" s="1262"/>
      <c r="AT1421" s="1263"/>
      <c r="AU1421" s="587">
        <f t="shared" si="223"/>
        <v>0</v>
      </c>
      <c r="AW1421" s="1260">
        <v>382</v>
      </c>
      <c r="AX1421" s="1261"/>
      <c r="AY1421" s="1262"/>
      <c r="AZ1421" s="1263"/>
      <c r="BA1421" s="587">
        <f t="shared" si="224"/>
        <v>0</v>
      </c>
    </row>
    <row r="1422" spans="1:53" s="17" customFormat="1" ht="16.75" customHeight="1" outlineLevel="2">
      <c r="A1422" s="1260">
        <v>383</v>
      </c>
      <c r="B1422" s="1261"/>
      <c r="C1422" s="1262"/>
      <c r="D1422" s="1263"/>
      <c r="E1422" s="587">
        <f t="shared" si="216"/>
        <v>0</v>
      </c>
      <c r="G1422" s="1260">
        <v>383</v>
      </c>
      <c r="H1422" s="1261"/>
      <c r="I1422" s="1262"/>
      <c r="J1422" s="1263"/>
      <c r="K1422" s="587">
        <f t="shared" si="217"/>
        <v>0</v>
      </c>
      <c r="M1422" s="1260">
        <v>383</v>
      </c>
      <c r="N1422" s="1261"/>
      <c r="O1422" s="1262"/>
      <c r="P1422" s="1263"/>
      <c r="Q1422" s="587">
        <f t="shared" si="218"/>
        <v>0</v>
      </c>
      <c r="S1422" s="1260">
        <v>383</v>
      </c>
      <c r="T1422" s="1261"/>
      <c r="U1422" s="1262"/>
      <c r="V1422" s="1263"/>
      <c r="W1422" s="587">
        <f t="shared" si="219"/>
        <v>0</v>
      </c>
      <c r="Y1422" s="1260">
        <v>383</v>
      </c>
      <c r="Z1422" s="1261"/>
      <c r="AA1422" s="1262"/>
      <c r="AB1422" s="1263"/>
      <c r="AC1422" s="587">
        <f t="shared" si="220"/>
        <v>0</v>
      </c>
      <c r="AE1422" s="1260">
        <v>383</v>
      </c>
      <c r="AF1422" s="1261"/>
      <c r="AG1422" s="1262"/>
      <c r="AH1422" s="1263"/>
      <c r="AI1422" s="587">
        <f t="shared" si="221"/>
        <v>0</v>
      </c>
      <c r="AK1422" s="1260">
        <v>383</v>
      </c>
      <c r="AL1422" s="1261"/>
      <c r="AM1422" s="1262"/>
      <c r="AN1422" s="1263"/>
      <c r="AO1422" s="587">
        <f t="shared" si="222"/>
        <v>0</v>
      </c>
      <c r="AQ1422" s="1260">
        <v>383</v>
      </c>
      <c r="AR1422" s="1261"/>
      <c r="AS1422" s="1262"/>
      <c r="AT1422" s="1263"/>
      <c r="AU1422" s="587">
        <f t="shared" si="223"/>
        <v>0</v>
      </c>
      <c r="AW1422" s="1260">
        <v>383</v>
      </c>
      <c r="AX1422" s="1261"/>
      <c r="AY1422" s="1262"/>
      <c r="AZ1422" s="1263"/>
      <c r="BA1422" s="587">
        <f t="shared" si="224"/>
        <v>0</v>
      </c>
    </row>
    <row r="1423" spans="1:53" s="17" customFormat="1" ht="16.75" customHeight="1" outlineLevel="2">
      <c r="A1423" s="1260">
        <v>384</v>
      </c>
      <c r="B1423" s="1261"/>
      <c r="C1423" s="1262"/>
      <c r="D1423" s="1263"/>
      <c r="E1423" s="587">
        <f t="shared" si="216"/>
        <v>0</v>
      </c>
      <c r="G1423" s="1260">
        <v>384</v>
      </c>
      <c r="H1423" s="1261"/>
      <c r="I1423" s="1262"/>
      <c r="J1423" s="1263"/>
      <c r="K1423" s="587">
        <f t="shared" si="217"/>
        <v>0</v>
      </c>
      <c r="M1423" s="1260">
        <v>384</v>
      </c>
      <c r="N1423" s="1261"/>
      <c r="O1423" s="1262"/>
      <c r="P1423" s="1263"/>
      <c r="Q1423" s="587">
        <f t="shared" si="218"/>
        <v>0</v>
      </c>
      <c r="S1423" s="1260">
        <v>384</v>
      </c>
      <c r="T1423" s="1261"/>
      <c r="U1423" s="1262"/>
      <c r="V1423" s="1263"/>
      <c r="W1423" s="587">
        <f t="shared" si="219"/>
        <v>0</v>
      </c>
      <c r="Y1423" s="1260">
        <v>384</v>
      </c>
      <c r="Z1423" s="1261"/>
      <c r="AA1423" s="1262"/>
      <c r="AB1423" s="1263"/>
      <c r="AC1423" s="587">
        <f t="shared" si="220"/>
        <v>0</v>
      </c>
      <c r="AE1423" s="1260">
        <v>384</v>
      </c>
      <c r="AF1423" s="1261"/>
      <c r="AG1423" s="1262"/>
      <c r="AH1423" s="1263"/>
      <c r="AI1423" s="587">
        <f t="shared" si="221"/>
        <v>0</v>
      </c>
      <c r="AK1423" s="1260">
        <v>384</v>
      </c>
      <c r="AL1423" s="1261"/>
      <c r="AM1423" s="1262"/>
      <c r="AN1423" s="1263"/>
      <c r="AO1423" s="587">
        <f t="shared" si="222"/>
        <v>0</v>
      </c>
      <c r="AQ1423" s="1260">
        <v>384</v>
      </c>
      <c r="AR1423" s="1261"/>
      <c r="AS1423" s="1262"/>
      <c r="AT1423" s="1263"/>
      <c r="AU1423" s="587">
        <f t="shared" si="223"/>
        <v>0</v>
      </c>
      <c r="AW1423" s="1260">
        <v>384</v>
      </c>
      <c r="AX1423" s="1261"/>
      <c r="AY1423" s="1262"/>
      <c r="AZ1423" s="1263"/>
      <c r="BA1423" s="587">
        <f t="shared" si="224"/>
        <v>0</v>
      </c>
    </row>
    <row r="1424" spans="1:53" s="17" customFormat="1" ht="16.75" customHeight="1" outlineLevel="2">
      <c r="A1424" s="1260">
        <v>385</v>
      </c>
      <c r="B1424" s="1261"/>
      <c r="C1424" s="1262"/>
      <c r="D1424" s="1263"/>
      <c r="E1424" s="587">
        <f t="shared" si="216"/>
        <v>0</v>
      </c>
      <c r="G1424" s="1260">
        <v>385</v>
      </c>
      <c r="H1424" s="1261"/>
      <c r="I1424" s="1262"/>
      <c r="J1424" s="1263"/>
      <c r="K1424" s="587">
        <f t="shared" si="217"/>
        <v>0</v>
      </c>
      <c r="M1424" s="1260">
        <v>385</v>
      </c>
      <c r="N1424" s="1261"/>
      <c r="O1424" s="1262"/>
      <c r="P1424" s="1263"/>
      <c r="Q1424" s="587">
        <f t="shared" si="218"/>
        <v>0</v>
      </c>
      <c r="S1424" s="1260">
        <v>385</v>
      </c>
      <c r="T1424" s="1261"/>
      <c r="U1424" s="1262"/>
      <c r="V1424" s="1263"/>
      <c r="W1424" s="587">
        <f t="shared" si="219"/>
        <v>0</v>
      </c>
      <c r="Y1424" s="1260">
        <v>385</v>
      </c>
      <c r="Z1424" s="1261"/>
      <c r="AA1424" s="1262"/>
      <c r="AB1424" s="1263"/>
      <c r="AC1424" s="587">
        <f t="shared" si="220"/>
        <v>0</v>
      </c>
      <c r="AE1424" s="1260">
        <v>385</v>
      </c>
      <c r="AF1424" s="1261"/>
      <c r="AG1424" s="1262"/>
      <c r="AH1424" s="1263"/>
      <c r="AI1424" s="587">
        <f t="shared" si="221"/>
        <v>0</v>
      </c>
      <c r="AK1424" s="1260">
        <v>385</v>
      </c>
      <c r="AL1424" s="1261"/>
      <c r="AM1424" s="1262"/>
      <c r="AN1424" s="1263"/>
      <c r="AO1424" s="587">
        <f t="shared" si="222"/>
        <v>0</v>
      </c>
      <c r="AQ1424" s="1260">
        <v>385</v>
      </c>
      <c r="AR1424" s="1261"/>
      <c r="AS1424" s="1262"/>
      <c r="AT1424" s="1263"/>
      <c r="AU1424" s="587">
        <f t="shared" si="223"/>
        <v>0</v>
      </c>
      <c r="AW1424" s="1260">
        <v>385</v>
      </c>
      <c r="AX1424" s="1261"/>
      <c r="AY1424" s="1262"/>
      <c r="AZ1424" s="1263"/>
      <c r="BA1424" s="587">
        <f t="shared" si="224"/>
        <v>0</v>
      </c>
    </row>
    <row r="1425" spans="1:53" s="17" customFormat="1" ht="16.75" customHeight="1" outlineLevel="2">
      <c r="A1425" s="1260">
        <v>386</v>
      </c>
      <c r="B1425" s="1261"/>
      <c r="C1425" s="1262"/>
      <c r="D1425" s="1263"/>
      <c r="E1425" s="587">
        <f t="shared" si="216"/>
        <v>0</v>
      </c>
      <c r="G1425" s="1260">
        <v>386</v>
      </c>
      <c r="H1425" s="1261"/>
      <c r="I1425" s="1262"/>
      <c r="J1425" s="1263"/>
      <c r="K1425" s="587">
        <f t="shared" si="217"/>
        <v>0</v>
      </c>
      <c r="M1425" s="1260">
        <v>386</v>
      </c>
      <c r="N1425" s="1261"/>
      <c r="O1425" s="1262"/>
      <c r="P1425" s="1263"/>
      <c r="Q1425" s="587">
        <f t="shared" si="218"/>
        <v>0</v>
      </c>
      <c r="S1425" s="1260">
        <v>386</v>
      </c>
      <c r="T1425" s="1261"/>
      <c r="U1425" s="1262"/>
      <c r="V1425" s="1263"/>
      <c r="W1425" s="587">
        <f t="shared" si="219"/>
        <v>0</v>
      </c>
      <c r="Y1425" s="1260">
        <v>386</v>
      </c>
      <c r="Z1425" s="1261"/>
      <c r="AA1425" s="1262"/>
      <c r="AB1425" s="1263"/>
      <c r="AC1425" s="587">
        <f t="shared" si="220"/>
        <v>0</v>
      </c>
      <c r="AE1425" s="1260">
        <v>386</v>
      </c>
      <c r="AF1425" s="1261"/>
      <c r="AG1425" s="1262"/>
      <c r="AH1425" s="1263"/>
      <c r="AI1425" s="587">
        <f t="shared" si="221"/>
        <v>0</v>
      </c>
      <c r="AK1425" s="1260">
        <v>386</v>
      </c>
      <c r="AL1425" s="1261"/>
      <c r="AM1425" s="1262"/>
      <c r="AN1425" s="1263"/>
      <c r="AO1425" s="587">
        <f t="shared" si="222"/>
        <v>0</v>
      </c>
      <c r="AQ1425" s="1260">
        <v>386</v>
      </c>
      <c r="AR1425" s="1261"/>
      <c r="AS1425" s="1262"/>
      <c r="AT1425" s="1263"/>
      <c r="AU1425" s="587">
        <f t="shared" si="223"/>
        <v>0</v>
      </c>
      <c r="AW1425" s="1260">
        <v>386</v>
      </c>
      <c r="AX1425" s="1261"/>
      <c r="AY1425" s="1262"/>
      <c r="AZ1425" s="1263"/>
      <c r="BA1425" s="587">
        <f t="shared" si="224"/>
        <v>0</v>
      </c>
    </row>
    <row r="1426" spans="1:53" s="17" customFormat="1" ht="16.75" customHeight="1" outlineLevel="2">
      <c r="A1426" s="1260">
        <v>387</v>
      </c>
      <c r="B1426" s="1261"/>
      <c r="C1426" s="1262"/>
      <c r="D1426" s="1263"/>
      <c r="E1426" s="587">
        <f t="shared" si="216"/>
        <v>0</v>
      </c>
      <c r="G1426" s="1260">
        <v>387</v>
      </c>
      <c r="H1426" s="1261"/>
      <c r="I1426" s="1262"/>
      <c r="J1426" s="1263"/>
      <c r="K1426" s="587">
        <f t="shared" si="217"/>
        <v>0</v>
      </c>
      <c r="M1426" s="1260">
        <v>387</v>
      </c>
      <c r="N1426" s="1261"/>
      <c r="O1426" s="1262"/>
      <c r="P1426" s="1263"/>
      <c r="Q1426" s="587">
        <f t="shared" si="218"/>
        <v>0</v>
      </c>
      <c r="S1426" s="1260">
        <v>387</v>
      </c>
      <c r="T1426" s="1261"/>
      <c r="U1426" s="1262"/>
      <c r="V1426" s="1263"/>
      <c r="W1426" s="587">
        <f t="shared" si="219"/>
        <v>0</v>
      </c>
      <c r="Y1426" s="1260">
        <v>387</v>
      </c>
      <c r="Z1426" s="1261"/>
      <c r="AA1426" s="1262"/>
      <c r="AB1426" s="1263"/>
      <c r="AC1426" s="587">
        <f t="shared" si="220"/>
        <v>0</v>
      </c>
      <c r="AE1426" s="1260">
        <v>387</v>
      </c>
      <c r="AF1426" s="1261"/>
      <c r="AG1426" s="1262"/>
      <c r="AH1426" s="1263"/>
      <c r="AI1426" s="587">
        <f t="shared" si="221"/>
        <v>0</v>
      </c>
      <c r="AK1426" s="1260">
        <v>387</v>
      </c>
      <c r="AL1426" s="1261"/>
      <c r="AM1426" s="1262"/>
      <c r="AN1426" s="1263"/>
      <c r="AO1426" s="587">
        <f t="shared" si="222"/>
        <v>0</v>
      </c>
      <c r="AQ1426" s="1260">
        <v>387</v>
      </c>
      <c r="AR1426" s="1261"/>
      <c r="AS1426" s="1262"/>
      <c r="AT1426" s="1263"/>
      <c r="AU1426" s="587">
        <f t="shared" si="223"/>
        <v>0</v>
      </c>
      <c r="AW1426" s="1260">
        <v>387</v>
      </c>
      <c r="AX1426" s="1261"/>
      <c r="AY1426" s="1262"/>
      <c r="AZ1426" s="1263"/>
      <c r="BA1426" s="587">
        <f t="shared" si="224"/>
        <v>0</v>
      </c>
    </row>
    <row r="1427" spans="1:53" s="17" customFormat="1" ht="16.75" customHeight="1" outlineLevel="2">
      <c r="A1427" s="1260">
        <v>388</v>
      </c>
      <c r="B1427" s="1261"/>
      <c r="C1427" s="1262"/>
      <c r="D1427" s="1263"/>
      <c r="E1427" s="587">
        <f t="shared" si="216"/>
        <v>0</v>
      </c>
      <c r="G1427" s="1260">
        <v>388</v>
      </c>
      <c r="H1427" s="1261"/>
      <c r="I1427" s="1262"/>
      <c r="J1427" s="1263"/>
      <c r="K1427" s="587">
        <f t="shared" si="217"/>
        <v>0</v>
      </c>
      <c r="M1427" s="1260">
        <v>388</v>
      </c>
      <c r="N1427" s="1261"/>
      <c r="O1427" s="1262"/>
      <c r="P1427" s="1263"/>
      <c r="Q1427" s="587">
        <f t="shared" si="218"/>
        <v>0</v>
      </c>
      <c r="S1427" s="1260">
        <v>388</v>
      </c>
      <c r="T1427" s="1261"/>
      <c r="U1427" s="1262"/>
      <c r="V1427" s="1263"/>
      <c r="W1427" s="587">
        <f t="shared" si="219"/>
        <v>0</v>
      </c>
      <c r="Y1427" s="1260">
        <v>388</v>
      </c>
      <c r="Z1427" s="1261"/>
      <c r="AA1427" s="1262"/>
      <c r="AB1427" s="1263"/>
      <c r="AC1427" s="587">
        <f t="shared" si="220"/>
        <v>0</v>
      </c>
      <c r="AE1427" s="1260">
        <v>388</v>
      </c>
      <c r="AF1427" s="1261"/>
      <c r="AG1427" s="1262"/>
      <c r="AH1427" s="1263"/>
      <c r="AI1427" s="587">
        <f t="shared" si="221"/>
        <v>0</v>
      </c>
      <c r="AK1427" s="1260">
        <v>388</v>
      </c>
      <c r="AL1427" s="1261"/>
      <c r="AM1427" s="1262"/>
      <c r="AN1427" s="1263"/>
      <c r="AO1427" s="587">
        <f t="shared" si="222"/>
        <v>0</v>
      </c>
      <c r="AQ1427" s="1260">
        <v>388</v>
      </c>
      <c r="AR1427" s="1261"/>
      <c r="AS1427" s="1262"/>
      <c r="AT1427" s="1263"/>
      <c r="AU1427" s="587">
        <f t="shared" si="223"/>
        <v>0</v>
      </c>
      <c r="AW1427" s="1260">
        <v>388</v>
      </c>
      <c r="AX1427" s="1261"/>
      <c r="AY1427" s="1262"/>
      <c r="AZ1427" s="1263"/>
      <c r="BA1427" s="587">
        <f t="shared" si="224"/>
        <v>0</v>
      </c>
    </row>
    <row r="1428" spans="1:53" s="17" customFormat="1" ht="16.75" customHeight="1" outlineLevel="2">
      <c r="A1428" s="1260">
        <v>389</v>
      </c>
      <c r="B1428" s="1261"/>
      <c r="C1428" s="1262"/>
      <c r="D1428" s="1263"/>
      <c r="E1428" s="587">
        <f t="shared" si="216"/>
        <v>0</v>
      </c>
      <c r="G1428" s="1260">
        <v>389</v>
      </c>
      <c r="H1428" s="1261"/>
      <c r="I1428" s="1262"/>
      <c r="J1428" s="1263"/>
      <c r="K1428" s="587">
        <f t="shared" si="217"/>
        <v>0</v>
      </c>
      <c r="M1428" s="1260">
        <v>389</v>
      </c>
      <c r="N1428" s="1261"/>
      <c r="O1428" s="1262"/>
      <c r="P1428" s="1263"/>
      <c r="Q1428" s="587">
        <f t="shared" si="218"/>
        <v>0</v>
      </c>
      <c r="S1428" s="1260">
        <v>389</v>
      </c>
      <c r="T1428" s="1261"/>
      <c r="U1428" s="1262"/>
      <c r="V1428" s="1263"/>
      <c r="W1428" s="587">
        <f t="shared" si="219"/>
        <v>0</v>
      </c>
      <c r="Y1428" s="1260">
        <v>389</v>
      </c>
      <c r="Z1428" s="1261"/>
      <c r="AA1428" s="1262"/>
      <c r="AB1428" s="1263"/>
      <c r="AC1428" s="587">
        <f t="shared" si="220"/>
        <v>0</v>
      </c>
      <c r="AE1428" s="1260">
        <v>389</v>
      </c>
      <c r="AF1428" s="1261"/>
      <c r="AG1428" s="1262"/>
      <c r="AH1428" s="1263"/>
      <c r="AI1428" s="587">
        <f t="shared" si="221"/>
        <v>0</v>
      </c>
      <c r="AK1428" s="1260">
        <v>389</v>
      </c>
      <c r="AL1428" s="1261"/>
      <c r="AM1428" s="1262"/>
      <c r="AN1428" s="1263"/>
      <c r="AO1428" s="587">
        <f t="shared" si="222"/>
        <v>0</v>
      </c>
      <c r="AQ1428" s="1260">
        <v>389</v>
      </c>
      <c r="AR1428" s="1261"/>
      <c r="AS1428" s="1262"/>
      <c r="AT1428" s="1263"/>
      <c r="AU1428" s="587">
        <f t="shared" si="223"/>
        <v>0</v>
      </c>
      <c r="AW1428" s="1260">
        <v>389</v>
      </c>
      <c r="AX1428" s="1261"/>
      <c r="AY1428" s="1262"/>
      <c r="AZ1428" s="1263"/>
      <c r="BA1428" s="587">
        <f t="shared" si="224"/>
        <v>0</v>
      </c>
    </row>
    <row r="1429" spans="1:53" s="17" customFormat="1" ht="16.75" customHeight="1" outlineLevel="2">
      <c r="A1429" s="1260">
        <v>390</v>
      </c>
      <c r="B1429" s="1261"/>
      <c r="C1429" s="1262"/>
      <c r="D1429" s="1263"/>
      <c r="E1429" s="587">
        <f t="shared" si="216"/>
        <v>0</v>
      </c>
      <c r="G1429" s="1260">
        <v>390</v>
      </c>
      <c r="H1429" s="1261"/>
      <c r="I1429" s="1262"/>
      <c r="J1429" s="1263"/>
      <c r="K1429" s="587">
        <f t="shared" si="217"/>
        <v>0</v>
      </c>
      <c r="M1429" s="1260">
        <v>390</v>
      </c>
      <c r="N1429" s="1261"/>
      <c r="O1429" s="1262"/>
      <c r="P1429" s="1263"/>
      <c r="Q1429" s="587">
        <f t="shared" si="218"/>
        <v>0</v>
      </c>
      <c r="S1429" s="1260">
        <v>390</v>
      </c>
      <c r="T1429" s="1261"/>
      <c r="U1429" s="1262"/>
      <c r="V1429" s="1263"/>
      <c r="W1429" s="587">
        <f t="shared" si="219"/>
        <v>0</v>
      </c>
      <c r="Y1429" s="1260">
        <v>390</v>
      </c>
      <c r="Z1429" s="1261"/>
      <c r="AA1429" s="1262"/>
      <c r="AB1429" s="1263"/>
      <c r="AC1429" s="587">
        <f t="shared" si="220"/>
        <v>0</v>
      </c>
      <c r="AE1429" s="1260">
        <v>390</v>
      </c>
      <c r="AF1429" s="1261"/>
      <c r="AG1429" s="1262"/>
      <c r="AH1429" s="1263"/>
      <c r="AI1429" s="587">
        <f t="shared" si="221"/>
        <v>0</v>
      </c>
      <c r="AK1429" s="1260">
        <v>390</v>
      </c>
      <c r="AL1429" s="1261"/>
      <c r="AM1429" s="1262"/>
      <c r="AN1429" s="1263"/>
      <c r="AO1429" s="587">
        <f t="shared" si="222"/>
        <v>0</v>
      </c>
      <c r="AQ1429" s="1260">
        <v>390</v>
      </c>
      <c r="AR1429" s="1261"/>
      <c r="AS1429" s="1262"/>
      <c r="AT1429" s="1263"/>
      <c r="AU1429" s="587">
        <f t="shared" si="223"/>
        <v>0</v>
      </c>
      <c r="AW1429" s="1260">
        <v>390</v>
      </c>
      <c r="AX1429" s="1261"/>
      <c r="AY1429" s="1262"/>
      <c r="AZ1429" s="1263"/>
      <c r="BA1429" s="587">
        <f t="shared" si="224"/>
        <v>0</v>
      </c>
    </row>
    <row r="1430" spans="1:53" s="17" customFormat="1" ht="16.75" customHeight="1" outlineLevel="2">
      <c r="A1430" s="1260">
        <v>391</v>
      </c>
      <c r="B1430" s="1261"/>
      <c r="C1430" s="1262"/>
      <c r="D1430" s="1263"/>
      <c r="E1430" s="587">
        <f t="shared" si="216"/>
        <v>0</v>
      </c>
      <c r="G1430" s="1260">
        <v>391</v>
      </c>
      <c r="H1430" s="1261"/>
      <c r="I1430" s="1262"/>
      <c r="J1430" s="1263"/>
      <c r="K1430" s="587">
        <f t="shared" si="217"/>
        <v>0</v>
      </c>
      <c r="M1430" s="1260">
        <v>391</v>
      </c>
      <c r="N1430" s="1261"/>
      <c r="O1430" s="1262"/>
      <c r="P1430" s="1263"/>
      <c r="Q1430" s="587">
        <f t="shared" si="218"/>
        <v>0</v>
      </c>
      <c r="S1430" s="1260">
        <v>391</v>
      </c>
      <c r="T1430" s="1261"/>
      <c r="U1430" s="1262"/>
      <c r="V1430" s="1263"/>
      <c r="W1430" s="587">
        <f t="shared" si="219"/>
        <v>0</v>
      </c>
      <c r="Y1430" s="1260">
        <v>391</v>
      </c>
      <c r="Z1430" s="1261"/>
      <c r="AA1430" s="1262"/>
      <c r="AB1430" s="1263"/>
      <c r="AC1430" s="587">
        <f t="shared" si="220"/>
        <v>0</v>
      </c>
      <c r="AE1430" s="1260">
        <v>391</v>
      </c>
      <c r="AF1430" s="1261"/>
      <c r="AG1430" s="1262"/>
      <c r="AH1430" s="1263"/>
      <c r="AI1430" s="587">
        <f t="shared" si="221"/>
        <v>0</v>
      </c>
      <c r="AK1430" s="1260">
        <v>391</v>
      </c>
      <c r="AL1430" s="1261"/>
      <c r="AM1430" s="1262"/>
      <c r="AN1430" s="1263"/>
      <c r="AO1430" s="587">
        <f t="shared" si="222"/>
        <v>0</v>
      </c>
      <c r="AQ1430" s="1260">
        <v>391</v>
      </c>
      <c r="AR1430" s="1261"/>
      <c r="AS1430" s="1262"/>
      <c r="AT1430" s="1263"/>
      <c r="AU1430" s="587">
        <f t="shared" si="223"/>
        <v>0</v>
      </c>
      <c r="AW1430" s="1260">
        <v>391</v>
      </c>
      <c r="AX1430" s="1261"/>
      <c r="AY1430" s="1262"/>
      <c r="AZ1430" s="1263"/>
      <c r="BA1430" s="587">
        <f t="shared" si="224"/>
        <v>0</v>
      </c>
    </row>
    <row r="1431" spans="1:53" s="17" customFormat="1" ht="16.75" customHeight="1" outlineLevel="2">
      <c r="A1431" s="1260">
        <v>392</v>
      </c>
      <c r="B1431" s="1261"/>
      <c r="C1431" s="1262"/>
      <c r="D1431" s="1263"/>
      <c r="E1431" s="587">
        <f t="shared" si="216"/>
        <v>0</v>
      </c>
      <c r="G1431" s="1260">
        <v>392</v>
      </c>
      <c r="H1431" s="1261"/>
      <c r="I1431" s="1262"/>
      <c r="J1431" s="1263"/>
      <c r="K1431" s="587">
        <f t="shared" si="217"/>
        <v>0</v>
      </c>
      <c r="M1431" s="1260">
        <v>392</v>
      </c>
      <c r="N1431" s="1261"/>
      <c r="O1431" s="1262"/>
      <c r="P1431" s="1263"/>
      <c r="Q1431" s="587">
        <f t="shared" si="218"/>
        <v>0</v>
      </c>
      <c r="S1431" s="1260">
        <v>392</v>
      </c>
      <c r="T1431" s="1261"/>
      <c r="U1431" s="1262"/>
      <c r="V1431" s="1263"/>
      <c r="W1431" s="587">
        <f t="shared" si="219"/>
        <v>0</v>
      </c>
      <c r="Y1431" s="1260">
        <v>392</v>
      </c>
      <c r="Z1431" s="1261"/>
      <c r="AA1431" s="1262"/>
      <c r="AB1431" s="1263"/>
      <c r="AC1431" s="587">
        <f t="shared" si="220"/>
        <v>0</v>
      </c>
      <c r="AE1431" s="1260">
        <v>392</v>
      </c>
      <c r="AF1431" s="1261"/>
      <c r="AG1431" s="1262"/>
      <c r="AH1431" s="1263"/>
      <c r="AI1431" s="587">
        <f t="shared" si="221"/>
        <v>0</v>
      </c>
      <c r="AK1431" s="1260">
        <v>392</v>
      </c>
      <c r="AL1431" s="1261"/>
      <c r="AM1431" s="1262"/>
      <c r="AN1431" s="1263"/>
      <c r="AO1431" s="587">
        <f t="shared" si="222"/>
        <v>0</v>
      </c>
      <c r="AQ1431" s="1260">
        <v>392</v>
      </c>
      <c r="AR1431" s="1261"/>
      <c r="AS1431" s="1262"/>
      <c r="AT1431" s="1263"/>
      <c r="AU1431" s="587">
        <f t="shared" si="223"/>
        <v>0</v>
      </c>
      <c r="AW1431" s="1260">
        <v>392</v>
      </c>
      <c r="AX1431" s="1261"/>
      <c r="AY1431" s="1262"/>
      <c r="AZ1431" s="1263"/>
      <c r="BA1431" s="587">
        <f t="shared" si="224"/>
        <v>0</v>
      </c>
    </row>
    <row r="1432" spans="1:53" s="17" customFormat="1" ht="16.75" customHeight="1" outlineLevel="2">
      <c r="A1432" s="1260">
        <v>393</v>
      </c>
      <c r="B1432" s="1261"/>
      <c r="C1432" s="1262"/>
      <c r="D1432" s="1263"/>
      <c r="E1432" s="587">
        <f t="shared" si="216"/>
        <v>0</v>
      </c>
      <c r="G1432" s="1260">
        <v>393</v>
      </c>
      <c r="H1432" s="1261"/>
      <c r="I1432" s="1262"/>
      <c r="J1432" s="1263"/>
      <c r="K1432" s="587">
        <f t="shared" si="217"/>
        <v>0</v>
      </c>
      <c r="M1432" s="1260">
        <v>393</v>
      </c>
      <c r="N1432" s="1261"/>
      <c r="O1432" s="1262"/>
      <c r="P1432" s="1263"/>
      <c r="Q1432" s="587">
        <f t="shared" si="218"/>
        <v>0</v>
      </c>
      <c r="S1432" s="1260">
        <v>393</v>
      </c>
      <c r="T1432" s="1261"/>
      <c r="U1432" s="1262"/>
      <c r="V1432" s="1263"/>
      <c r="W1432" s="587">
        <f t="shared" si="219"/>
        <v>0</v>
      </c>
      <c r="Y1432" s="1260">
        <v>393</v>
      </c>
      <c r="Z1432" s="1261"/>
      <c r="AA1432" s="1262"/>
      <c r="AB1432" s="1263"/>
      <c r="AC1432" s="587">
        <f t="shared" si="220"/>
        <v>0</v>
      </c>
      <c r="AE1432" s="1260">
        <v>393</v>
      </c>
      <c r="AF1432" s="1261"/>
      <c r="AG1432" s="1262"/>
      <c r="AH1432" s="1263"/>
      <c r="AI1432" s="587">
        <f t="shared" si="221"/>
        <v>0</v>
      </c>
      <c r="AK1432" s="1260">
        <v>393</v>
      </c>
      <c r="AL1432" s="1261"/>
      <c r="AM1432" s="1262"/>
      <c r="AN1432" s="1263"/>
      <c r="AO1432" s="587">
        <f t="shared" si="222"/>
        <v>0</v>
      </c>
      <c r="AQ1432" s="1260">
        <v>393</v>
      </c>
      <c r="AR1432" s="1261"/>
      <c r="AS1432" s="1262"/>
      <c r="AT1432" s="1263"/>
      <c r="AU1432" s="587">
        <f t="shared" si="223"/>
        <v>0</v>
      </c>
      <c r="AW1432" s="1260">
        <v>393</v>
      </c>
      <c r="AX1432" s="1261"/>
      <c r="AY1432" s="1262"/>
      <c r="AZ1432" s="1263"/>
      <c r="BA1432" s="587">
        <f t="shared" si="224"/>
        <v>0</v>
      </c>
    </row>
    <row r="1433" spans="1:53" s="17" customFormat="1" ht="16.75" customHeight="1" outlineLevel="2">
      <c r="A1433" s="1260">
        <v>394</v>
      </c>
      <c r="B1433" s="1261"/>
      <c r="C1433" s="1262"/>
      <c r="D1433" s="1263"/>
      <c r="E1433" s="587">
        <f t="shared" si="216"/>
        <v>0</v>
      </c>
      <c r="G1433" s="1260">
        <v>394</v>
      </c>
      <c r="H1433" s="1261"/>
      <c r="I1433" s="1262"/>
      <c r="J1433" s="1263"/>
      <c r="K1433" s="587">
        <f t="shared" si="217"/>
        <v>0</v>
      </c>
      <c r="M1433" s="1260">
        <v>394</v>
      </c>
      <c r="N1433" s="1261"/>
      <c r="O1433" s="1262"/>
      <c r="P1433" s="1263"/>
      <c r="Q1433" s="587">
        <f t="shared" si="218"/>
        <v>0</v>
      </c>
      <c r="S1433" s="1260">
        <v>394</v>
      </c>
      <c r="T1433" s="1261"/>
      <c r="U1433" s="1262"/>
      <c r="V1433" s="1263"/>
      <c r="W1433" s="587">
        <f t="shared" si="219"/>
        <v>0</v>
      </c>
      <c r="Y1433" s="1260">
        <v>394</v>
      </c>
      <c r="Z1433" s="1261"/>
      <c r="AA1433" s="1262"/>
      <c r="AB1433" s="1263"/>
      <c r="AC1433" s="587">
        <f t="shared" si="220"/>
        <v>0</v>
      </c>
      <c r="AE1433" s="1260">
        <v>394</v>
      </c>
      <c r="AF1433" s="1261"/>
      <c r="AG1433" s="1262"/>
      <c r="AH1433" s="1263"/>
      <c r="AI1433" s="587">
        <f t="shared" si="221"/>
        <v>0</v>
      </c>
      <c r="AK1433" s="1260">
        <v>394</v>
      </c>
      <c r="AL1433" s="1261"/>
      <c r="AM1433" s="1262"/>
      <c r="AN1433" s="1263"/>
      <c r="AO1433" s="587">
        <f t="shared" si="222"/>
        <v>0</v>
      </c>
      <c r="AQ1433" s="1260">
        <v>394</v>
      </c>
      <c r="AR1433" s="1261"/>
      <c r="AS1433" s="1262"/>
      <c r="AT1433" s="1263"/>
      <c r="AU1433" s="587">
        <f t="shared" si="223"/>
        <v>0</v>
      </c>
      <c r="AW1433" s="1260">
        <v>394</v>
      </c>
      <c r="AX1433" s="1261"/>
      <c r="AY1433" s="1262"/>
      <c r="AZ1433" s="1263"/>
      <c r="BA1433" s="587">
        <f t="shared" si="224"/>
        <v>0</v>
      </c>
    </row>
    <row r="1434" spans="1:53" s="17" customFormat="1" ht="16.75" customHeight="1" outlineLevel="2">
      <c r="A1434" s="1260">
        <v>395</v>
      </c>
      <c r="B1434" s="1261"/>
      <c r="C1434" s="1262"/>
      <c r="D1434" s="1263"/>
      <c r="E1434" s="587">
        <f t="shared" si="216"/>
        <v>0</v>
      </c>
      <c r="G1434" s="1260">
        <v>395</v>
      </c>
      <c r="H1434" s="1261"/>
      <c r="I1434" s="1262"/>
      <c r="J1434" s="1263"/>
      <c r="K1434" s="587">
        <f t="shared" si="217"/>
        <v>0</v>
      </c>
      <c r="M1434" s="1260">
        <v>395</v>
      </c>
      <c r="N1434" s="1261"/>
      <c r="O1434" s="1262"/>
      <c r="P1434" s="1263"/>
      <c r="Q1434" s="587">
        <f t="shared" si="218"/>
        <v>0</v>
      </c>
      <c r="S1434" s="1260">
        <v>395</v>
      </c>
      <c r="T1434" s="1261"/>
      <c r="U1434" s="1262"/>
      <c r="V1434" s="1263"/>
      <c r="W1434" s="587">
        <f t="shared" si="219"/>
        <v>0</v>
      </c>
      <c r="Y1434" s="1260">
        <v>395</v>
      </c>
      <c r="Z1434" s="1261"/>
      <c r="AA1434" s="1262"/>
      <c r="AB1434" s="1263"/>
      <c r="AC1434" s="587">
        <f t="shared" si="220"/>
        <v>0</v>
      </c>
      <c r="AE1434" s="1260">
        <v>395</v>
      </c>
      <c r="AF1434" s="1261"/>
      <c r="AG1434" s="1262"/>
      <c r="AH1434" s="1263"/>
      <c r="AI1434" s="587">
        <f t="shared" si="221"/>
        <v>0</v>
      </c>
      <c r="AK1434" s="1260">
        <v>395</v>
      </c>
      <c r="AL1434" s="1261"/>
      <c r="AM1434" s="1262"/>
      <c r="AN1434" s="1263"/>
      <c r="AO1434" s="587">
        <f t="shared" si="222"/>
        <v>0</v>
      </c>
      <c r="AQ1434" s="1260">
        <v>395</v>
      </c>
      <c r="AR1434" s="1261"/>
      <c r="AS1434" s="1262"/>
      <c r="AT1434" s="1263"/>
      <c r="AU1434" s="587">
        <f t="shared" si="223"/>
        <v>0</v>
      </c>
      <c r="AW1434" s="1260">
        <v>395</v>
      </c>
      <c r="AX1434" s="1261"/>
      <c r="AY1434" s="1262"/>
      <c r="AZ1434" s="1263"/>
      <c r="BA1434" s="587">
        <f t="shared" si="224"/>
        <v>0</v>
      </c>
    </row>
    <row r="1435" spans="1:53" s="17" customFormat="1" ht="16.75" customHeight="1" outlineLevel="2">
      <c r="A1435" s="1260">
        <v>396</v>
      </c>
      <c r="B1435" s="1261"/>
      <c r="C1435" s="1262"/>
      <c r="D1435" s="1263"/>
      <c r="E1435" s="587">
        <f t="shared" si="216"/>
        <v>0</v>
      </c>
      <c r="G1435" s="1260">
        <v>396</v>
      </c>
      <c r="H1435" s="1261"/>
      <c r="I1435" s="1262"/>
      <c r="J1435" s="1263"/>
      <c r="K1435" s="587">
        <f t="shared" si="217"/>
        <v>0</v>
      </c>
      <c r="M1435" s="1260">
        <v>396</v>
      </c>
      <c r="N1435" s="1261"/>
      <c r="O1435" s="1262"/>
      <c r="P1435" s="1263"/>
      <c r="Q1435" s="587">
        <f t="shared" si="218"/>
        <v>0</v>
      </c>
      <c r="S1435" s="1260">
        <v>396</v>
      </c>
      <c r="T1435" s="1261"/>
      <c r="U1435" s="1262"/>
      <c r="V1435" s="1263"/>
      <c r="W1435" s="587">
        <f t="shared" si="219"/>
        <v>0</v>
      </c>
      <c r="Y1435" s="1260">
        <v>396</v>
      </c>
      <c r="Z1435" s="1261"/>
      <c r="AA1435" s="1262"/>
      <c r="AB1435" s="1263"/>
      <c r="AC1435" s="587">
        <f t="shared" si="220"/>
        <v>0</v>
      </c>
      <c r="AE1435" s="1260">
        <v>396</v>
      </c>
      <c r="AF1435" s="1261"/>
      <c r="AG1435" s="1262"/>
      <c r="AH1435" s="1263"/>
      <c r="AI1435" s="587">
        <f t="shared" si="221"/>
        <v>0</v>
      </c>
      <c r="AK1435" s="1260">
        <v>396</v>
      </c>
      <c r="AL1435" s="1261"/>
      <c r="AM1435" s="1262"/>
      <c r="AN1435" s="1263"/>
      <c r="AO1435" s="587">
        <f t="shared" si="222"/>
        <v>0</v>
      </c>
      <c r="AQ1435" s="1260">
        <v>396</v>
      </c>
      <c r="AR1435" s="1261"/>
      <c r="AS1435" s="1262"/>
      <c r="AT1435" s="1263"/>
      <c r="AU1435" s="587">
        <f t="shared" si="223"/>
        <v>0</v>
      </c>
      <c r="AW1435" s="1260">
        <v>396</v>
      </c>
      <c r="AX1435" s="1261"/>
      <c r="AY1435" s="1262"/>
      <c r="AZ1435" s="1263"/>
      <c r="BA1435" s="587">
        <f t="shared" si="224"/>
        <v>0</v>
      </c>
    </row>
    <row r="1436" spans="1:53" s="17" customFormat="1" ht="16.75" customHeight="1" outlineLevel="2">
      <c r="A1436" s="1260">
        <v>397</v>
      </c>
      <c r="B1436" s="1261"/>
      <c r="C1436" s="1262"/>
      <c r="D1436" s="1263"/>
      <c r="E1436" s="587">
        <f t="shared" si="216"/>
        <v>0</v>
      </c>
      <c r="G1436" s="1260">
        <v>397</v>
      </c>
      <c r="H1436" s="1261"/>
      <c r="I1436" s="1262"/>
      <c r="J1436" s="1263"/>
      <c r="K1436" s="587">
        <f t="shared" si="217"/>
        <v>0</v>
      </c>
      <c r="M1436" s="1260">
        <v>397</v>
      </c>
      <c r="N1436" s="1261"/>
      <c r="O1436" s="1262"/>
      <c r="P1436" s="1263"/>
      <c r="Q1436" s="587">
        <f t="shared" si="218"/>
        <v>0</v>
      </c>
      <c r="S1436" s="1260">
        <v>397</v>
      </c>
      <c r="T1436" s="1261"/>
      <c r="U1436" s="1262"/>
      <c r="V1436" s="1263"/>
      <c r="W1436" s="587">
        <f t="shared" si="219"/>
        <v>0</v>
      </c>
      <c r="Y1436" s="1260">
        <v>397</v>
      </c>
      <c r="Z1436" s="1261"/>
      <c r="AA1436" s="1262"/>
      <c r="AB1436" s="1263"/>
      <c r="AC1436" s="587">
        <f t="shared" si="220"/>
        <v>0</v>
      </c>
      <c r="AE1436" s="1260">
        <v>397</v>
      </c>
      <c r="AF1436" s="1261"/>
      <c r="AG1436" s="1262"/>
      <c r="AH1436" s="1263"/>
      <c r="AI1436" s="587">
        <f t="shared" si="221"/>
        <v>0</v>
      </c>
      <c r="AK1436" s="1260">
        <v>397</v>
      </c>
      <c r="AL1436" s="1261"/>
      <c r="AM1436" s="1262"/>
      <c r="AN1436" s="1263"/>
      <c r="AO1436" s="587">
        <f t="shared" si="222"/>
        <v>0</v>
      </c>
      <c r="AQ1436" s="1260">
        <v>397</v>
      </c>
      <c r="AR1436" s="1261"/>
      <c r="AS1436" s="1262"/>
      <c r="AT1436" s="1263"/>
      <c r="AU1436" s="587">
        <f t="shared" si="223"/>
        <v>0</v>
      </c>
      <c r="AW1436" s="1260">
        <v>397</v>
      </c>
      <c r="AX1436" s="1261"/>
      <c r="AY1436" s="1262"/>
      <c r="AZ1436" s="1263"/>
      <c r="BA1436" s="587">
        <f t="shared" si="224"/>
        <v>0</v>
      </c>
    </row>
    <row r="1437" spans="1:53" s="17" customFormat="1" ht="16.75" customHeight="1" outlineLevel="2">
      <c r="A1437" s="1260">
        <v>398</v>
      </c>
      <c r="B1437" s="1261"/>
      <c r="C1437" s="1262"/>
      <c r="D1437" s="1263"/>
      <c r="E1437" s="587">
        <f t="shared" si="216"/>
        <v>0</v>
      </c>
      <c r="G1437" s="1260">
        <v>398</v>
      </c>
      <c r="H1437" s="1261"/>
      <c r="I1437" s="1262"/>
      <c r="J1437" s="1263"/>
      <c r="K1437" s="587">
        <f t="shared" si="217"/>
        <v>0</v>
      </c>
      <c r="M1437" s="1260">
        <v>398</v>
      </c>
      <c r="N1437" s="1261"/>
      <c r="O1437" s="1262"/>
      <c r="P1437" s="1263"/>
      <c r="Q1437" s="587">
        <f t="shared" si="218"/>
        <v>0</v>
      </c>
      <c r="S1437" s="1260">
        <v>398</v>
      </c>
      <c r="T1437" s="1261"/>
      <c r="U1437" s="1262"/>
      <c r="V1437" s="1263"/>
      <c r="W1437" s="587">
        <f t="shared" si="219"/>
        <v>0</v>
      </c>
      <c r="Y1437" s="1260">
        <v>398</v>
      </c>
      <c r="Z1437" s="1261"/>
      <c r="AA1437" s="1262"/>
      <c r="AB1437" s="1263"/>
      <c r="AC1437" s="587">
        <f t="shared" si="220"/>
        <v>0</v>
      </c>
      <c r="AE1437" s="1260">
        <v>398</v>
      </c>
      <c r="AF1437" s="1261"/>
      <c r="AG1437" s="1262"/>
      <c r="AH1437" s="1263"/>
      <c r="AI1437" s="587">
        <f t="shared" si="221"/>
        <v>0</v>
      </c>
      <c r="AK1437" s="1260">
        <v>398</v>
      </c>
      <c r="AL1437" s="1261"/>
      <c r="AM1437" s="1262"/>
      <c r="AN1437" s="1263"/>
      <c r="AO1437" s="587">
        <f t="shared" si="222"/>
        <v>0</v>
      </c>
      <c r="AQ1437" s="1260">
        <v>398</v>
      </c>
      <c r="AR1437" s="1261"/>
      <c r="AS1437" s="1262"/>
      <c r="AT1437" s="1263"/>
      <c r="AU1437" s="587">
        <f t="shared" si="223"/>
        <v>0</v>
      </c>
      <c r="AW1437" s="1260">
        <v>398</v>
      </c>
      <c r="AX1437" s="1261"/>
      <c r="AY1437" s="1262"/>
      <c r="AZ1437" s="1263"/>
      <c r="BA1437" s="587">
        <f t="shared" si="224"/>
        <v>0</v>
      </c>
    </row>
    <row r="1438" spans="1:53" s="17" customFormat="1" ht="16.75" customHeight="1" outlineLevel="2">
      <c r="A1438" s="1260">
        <v>399</v>
      </c>
      <c r="B1438" s="1261"/>
      <c r="C1438" s="1262"/>
      <c r="D1438" s="1263"/>
      <c r="E1438" s="587">
        <f t="shared" si="216"/>
        <v>0</v>
      </c>
      <c r="G1438" s="1260">
        <v>399</v>
      </c>
      <c r="H1438" s="1261"/>
      <c r="I1438" s="1262"/>
      <c r="J1438" s="1263"/>
      <c r="K1438" s="587">
        <f t="shared" si="217"/>
        <v>0</v>
      </c>
      <c r="M1438" s="1260">
        <v>399</v>
      </c>
      <c r="N1438" s="1261"/>
      <c r="O1438" s="1262"/>
      <c r="P1438" s="1263"/>
      <c r="Q1438" s="587">
        <f t="shared" si="218"/>
        <v>0</v>
      </c>
      <c r="S1438" s="1260">
        <v>399</v>
      </c>
      <c r="T1438" s="1261"/>
      <c r="U1438" s="1262"/>
      <c r="V1438" s="1263"/>
      <c r="W1438" s="587">
        <f t="shared" si="219"/>
        <v>0</v>
      </c>
      <c r="Y1438" s="1260">
        <v>399</v>
      </c>
      <c r="Z1438" s="1261"/>
      <c r="AA1438" s="1262"/>
      <c r="AB1438" s="1263"/>
      <c r="AC1438" s="587">
        <f t="shared" si="220"/>
        <v>0</v>
      </c>
      <c r="AE1438" s="1260">
        <v>399</v>
      </c>
      <c r="AF1438" s="1261"/>
      <c r="AG1438" s="1262"/>
      <c r="AH1438" s="1263"/>
      <c r="AI1438" s="587">
        <f t="shared" si="221"/>
        <v>0</v>
      </c>
      <c r="AK1438" s="1260">
        <v>399</v>
      </c>
      <c r="AL1438" s="1261"/>
      <c r="AM1438" s="1262"/>
      <c r="AN1438" s="1263"/>
      <c r="AO1438" s="587">
        <f t="shared" si="222"/>
        <v>0</v>
      </c>
      <c r="AQ1438" s="1260">
        <v>399</v>
      </c>
      <c r="AR1438" s="1261"/>
      <c r="AS1438" s="1262"/>
      <c r="AT1438" s="1263"/>
      <c r="AU1438" s="587">
        <f t="shared" si="223"/>
        <v>0</v>
      </c>
      <c r="AW1438" s="1260">
        <v>399</v>
      </c>
      <c r="AX1438" s="1261"/>
      <c r="AY1438" s="1262"/>
      <c r="AZ1438" s="1263"/>
      <c r="BA1438" s="587">
        <f t="shared" si="224"/>
        <v>0</v>
      </c>
    </row>
    <row r="1439" spans="1:53" s="17" customFormat="1" ht="16.75" customHeight="1" outlineLevel="2">
      <c r="A1439" s="1260">
        <v>400</v>
      </c>
      <c r="B1439" s="1261"/>
      <c r="C1439" s="1262"/>
      <c r="D1439" s="1263"/>
      <c r="E1439" s="587">
        <f t="shared" si="216"/>
        <v>0</v>
      </c>
      <c r="G1439" s="1260">
        <v>400</v>
      </c>
      <c r="H1439" s="1261"/>
      <c r="I1439" s="1262"/>
      <c r="J1439" s="1263"/>
      <c r="K1439" s="587">
        <f t="shared" si="217"/>
        <v>0</v>
      </c>
      <c r="M1439" s="1260">
        <v>400</v>
      </c>
      <c r="N1439" s="1261"/>
      <c r="O1439" s="1262"/>
      <c r="P1439" s="1263"/>
      <c r="Q1439" s="587">
        <f t="shared" si="218"/>
        <v>0</v>
      </c>
      <c r="S1439" s="1260">
        <v>400</v>
      </c>
      <c r="T1439" s="1261"/>
      <c r="U1439" s="1262"/>
      <c r="V1439" s="1263"/>
      <c r="W1439" s="587">
        <f t="shared" si="219"/>
        <v>0</v>
      </c>
      <c r="Y1439" s="1260">
        <v>400</v>
      </c>
      <c r="Z1439" s="1261"/>
      <c r="AA1439" s="1262"/>
      <c r="AB1439" s="1263"/>
      <c r="AC1439" s="587">
        <f t="shared" si="220"/>
        <v>0</v>
      </c>
      <c r="AE1439" s="1260">
        <v>400</v>
      </c>
      <c r="AF1439" s="1261"/>
      <c r="AG1439" s="1262"/>
      <c r="AH1439" s="1263"/>
      <c r="AI1439" s="587">
        <f t="shared" si="221"/>
        <v>0</v>
      </c>
      <c r="AK1439" s="1260">
        <v>400</v>
      </c>
      <c r="AL1439" s="1261"/>
      <c r="AM1439" s="1262"/>
      <c r="AN1439" s="1263"/>
      <c r="AO1439" s="587">
        <f t="shared" si="222"/>
        <v>0</v>
      </c>
      <c r="AQ1439" s="1260">
        <v>400</v>
      </c>
      <c r="AR1439" s="1261"/>
      <c r="AS1439" s="1262"/>
      <c r="AT1439" s="1263"/>
      <c r="AU1439" s="587">
        <f t="shared" si="223"/>
        <v>0</v>
      </c>
      <c r="AW1439" s="1260">
        <v>400</v>
      </c>
      <c r="AX1439" s="1261"/>
      <c r="AY1439" s="1262"/>
      <c r="AZ1439" s="1263"/>
      <c r="BA1439" s="587">
        <f t="shared" si="224"/>
        <v>0</v>
      </c>
    </row>
    <row r="1440" spans="1:53" s="17" customFormat="1" ht="16.75" customHeight="1" outlineLevel="2">
      <c r="A1440" s="1260">
        <v>401</v>
      </c>
      <c r="B1440" s="1261"/>
      <c r="C1440" s="1262"/>
      <c r="D1440" s="1263"/>
      <c r="E1440" s="587">
        <f t="shared" si="216"/>
        <v>0</v>
      </c>
      <c r="G1440" s="1260">
        <v>401</v>
      </c>
      <c r="H1440" s="1261"/>
      <c r="I1440" s="1262"/>
      <c r="J1440" s="1263"/>
      <c r="K1440" s="587">
        <f t="shared" si="217"/>
        <v>0</v>
      </c>
      <c r="M1440" s="1260">
        <v>401</v>
      </c>
      <c r="N1440" s="1261"/>
      <c r="O1440" s="1262"/>
      <c r="P1440" s="1263"/>
      <c r="Q1440" s="587">
        <f t="shared" si="218"/>
        <v>0</v>
      </c>
      <c r="S1440" s="1260">
        <v>401</v>
      </c>
      <c r="T1440" s="1261"/>
      <c r="U1440" s="1262"/>
      <c r="V1440" s="1263"/>
      <c r="W1440" s="587">
        <f t="shared" si="219"/>
        <v>0</v>
      </c>
      <c r="Y1440" s="1260">
        <v>401</v>
      </c>
      <c r="Z1440" s="1261"/>
      <c r="AA1440" s="1262"/>
      <c r="AB1440" s="1263"/>
      <c r="AC1440" s="587">
        <f t="shared" si="220"/>
        <v>0</v>
      </c>
      <c r="AE1440" s="1260">
        <v>401</v>
      </c>
      <c r="AF1440" s="1261"/>
      <c r="AG1440" s="1262"/>
      <c r="AH1440" s="1263"/>
      <c r="AI1440" s="587">
        <f t="shared" si="221"/>
        <v>0</v>
      </c>
      <c r="AK1440" s="1260">
        <v>401</v>
      </c>
      <c r="AL1440" s="1261"/>
      <c r="AM1440" s="1262"/>
      <c r="AN1440" s="1263"/>
      <c r="AO1440" s="587">
        <f t="shared" si="222"/>
        <v>0</v>
      </c>
      <c r="AQ1440" s="1260">
        <v>401</v>
      </c>
      <c r="AR1440" s="1261"/>
      <c r="AS1440" s="1262"/>
      <c r="AT1440" s="1263"/>
      <c r="AU1440" s="587">
        <f t="shared" si="223"/>
        <v>0</v>
      </c>
      <c r="AW1440" s="1260">
        <v>401</v>
      </c>
      <c r="AX1440" s="1261"/>
      <c r="AY1440" s="1262"/>
      <c r="AZ1440" s="1263"/>
      <c r="BA1440" s="587">
        <f t="shared" si="224"/>
        <v>0</v>
      </c>
    </row>
    <row r="1441" spans="1:53" s="17" customFormat="1" ht="16.75" customHeight="1" outlineLevel="2">
      <c r="A1441" s="1260">
        <v>402</v>
      </c>
      <c r="B1441" s="1261"/>
      <c r="C1441" s="1262"/>
      <c r="D1441" s="1263"/>
      <c r="E1441" s="587">
        <f t="shared" si="216"/>
        <v>0</v>
      </c>
      <c r="G1441" s="1260">
        <v>402</v>
      </c>
      <c r="H1441" s="1261"/>
      <c r="I1441" s="1262"/>
      <c r="J1441" s="1263"/>
      <c r="K1441" s="587">
        <f t="shared" si="217"/>
        <v>0</v>
      </c>
      <c r="M1441" s="1260">
        <v>402</v>
      </c>
      <c r="N1441" s="1261"/>
      <c r="O1441" s="1262"/>
      <c r="P1441" s="1263"/>
      <c r="Q1441" s="587">
        <f t="shared" si="218"/>
        <v>0</v>
      </c>
      <c r="S1441" s="1260">
        <v>402</v>
      </c>
      <c r="T1441" s="1261"/>
      <c r="U1441" s="1262"/>
      <c r="V1441" s="1263"/>
      <c r="W1441" s="587">
        <f t="shared" si="219"/>
        <v>0</v>
      </c>
      <c r="Y1441" s="1260">
        <v>402</v>
      </c>
      <c r="Z1441" s="1261"/>
      <c r="AA1441" s="1262"/>
      <c r="AB1441" s="1263"/>
      <c r="AC1441" s="587">
        <f t="shared" si="220"/>
        <v>0</v>
      </c>
      <c r="AE1441" s="1260">
        <v>402</v>
      </c>
      <c r="AF1441" s="1261"/>
      <c r="AG1441" s="1262"/>
      <c r="AH1441" s="1263"/>
      <c r="AI1441" s="587">
        <f t="shared" si="221"/>
        <v>0</v>
      </c>
      <c r="AK1441" s="1260">
        <v>402</v>
      </c>
      <c r="AL1441" s="1261"/>
      <c r="AM1441" s="1262"/>
      <c r="AN1441" s="1263"/>
      <c r="AO1441" s="587">
        <f t="shared" si="222"/>
        <v>0</v>
      </c>
      <c r="AQ1441" s="1260">
        <v>402</v>
      </c>
      <c r="AR1441" s="1261"/>
      <c r="AS1441" s="1262"/>
      <c r="AT1441" s="1263"/>
      <c r="AU1441" s="587">
        <f t="shared" si="223"/>
        <v>0</v>
      </c>
      <c r="AW1441" s="1260">
        <v>402</v>
      </c>
      <c r="AX1441" s="1261"/>
      <c r="AY1441" s="1262"/>
      <c r="AZ1441" s="1263"/>
      <c r="BA1441" s="587">
        <f t="shared" si="224"/>
        <v>0</v>
      </c>
    </row>
    <row r="1442" spans="1:53" s="17" customFormat="1" ht="16.75" customHeight="1" outlineLevel="2">
      <c r="A1442" s="1260">
        <v>403</v>
      </c>
      <c r="B1442" s="1261"/>
      <c r="C1442" s="1262"/>
      <c r="D1442" s="1263"/>
      <c r="E1442" s="587">
        <f t="shared" si="216"/>
        <v>0</v>
      </c>
      <c r="G1442" s="1260">
        <v>403</v>
      </c>
      <c r="H1442" s="1261"/>
      <c r="I1442" s="1262"/>
      <c r="J1442" s="1263"/>
      <c r="K1442" s="587">
        <f t="shared" si="217"/>
        <v>0</v>
      </c>
      <c r="M1442" s="1260">
        <v>403</v>
      </c>
      <c r="N1442" s="1261"/>
      <c r="O1442" s="1262"/>
      <c r="P1442" s="1263"/>
      <c r="Q1442" s="587">
        <f t="shared" si="218"/>
        <v>0</v>
      </c>
      <c r="S1442" s="1260">
        <v>403</v>
      </c>
      <c r="T1442" s="1261"/>
      <c r="U1442" s="1262"/>
      <c r="V1442" s="1263"/>
      <c r="W1442" s="587">
        <f t="shared" si="219"/>
        <v>0</v>
      </c>
      <c r="Y1442" s="1260">
        <v>403</v>
      </c>
      <c r="Z1442" s="1261"/>
      <c r="AA1442" s="1262"/>
      <c r="AB1442" s="1263"/>
      <c r="AC1442" s="587">
        <f t="shared" si="220"/>
        <v>0</v>
      </c>
      <c r="AE1442" s="1260">
        <v>403</v>
      </c>
      <c r="AF1442" s="1261"/>
      <c r="AG1442" s="1262"/>
      <c r="AH1442" s="1263"/>
      <c r="AI1442" s="587">
        <f t="shared" si="221"/>
        <v>0</v>
      </c>
      <c r="AK1442" s="1260">
        <v>403</v>
      </c>
      <c r="AL1442" s="1261"/>
      <c r="AM1442" s="1262"/>
      <c r="AN1442" s="1263"/>
      <c r="AO1442" s="587">
        <f t="shared" si="222"/>
        <v>0</v>
      </c>
      <c r="AQ1442" s="1260">
        <v>403</v>
      </c>
      <c r="AR1442" s="1261"/>
      <c r="AS1442" s="1262"/>
      <c r="AT1442" s="1263"/>
      <c r="AU1442" s="587">
        <f t="shared" si="223"/>
        <v>0</v>
      </c>
      <c r="AW1442" s="1260">
        <v>403</v>
      </c>
      <c r="AX1442" s="1261"/>
      <c r="AY1442" s="1262"/>
      <c r="AZ1442" s="1263"/>
      <c r="BA1442" s="587">
        <f t="shared" si="224"/>
        <v>0</v>
      </c>
    </row>
    <row r="1443" spans="1:53" s="17" customFormat="1" ht="16.75" customHeight="1" outlineLevel="2">
      <c r="A1443" s="1260">
        <v>404</v>
      </c>
      <c r="B1443" s="1261"/>
      <c r="C1443" s="1262"/>
      <c r="D1443" s="1263"/>
      <c r="E1443" s="587">
        <f t="shared" si="216"/>
        <v>0</v>
      </c>
      <c r="G1443" s="1260">
        <v>404</v>
      </c>
      <c r="H1443" s="1261"/>
      <c r="I1443" s="1262"/>
      <c r="J1443" s="1263"/>
      <c r="K1443" s="587">
        <f t="shared" si="217"/>
        <v>0</v>
      </c>
      <c r="M1443" s="1260">
        <v>404</v>
      </c>
      <c r="N1443" s="1261"/>
      <c r="O1443" s="1262"/>
      <c r="P1443" s="1263"/>
      <c r="Q1443" s="587">
        <f t="shared" si="218"/>
        <v>0</v>
      </c>
      <c r="S1443" s="1260">
        <v>404</v>
      </c>
      <c r="T1443" s="1261"/>
      <c r="U1443" s="1262"/>
      <c r="V1443" s="1263"/>
      <c r="W1443" s="587">
        <f t="shared" si="219"/>
        <v>0</v>
      </c>
      <c r="Y1443" s="1260">
        <v>404</v>
      </c>
      <c r="Z1443" s="1261"/>
      <c r="AA1443" s="1262"/>
      <c r="AB1443" s="1263"/>
      <c r="AC1443" s="587">
        <f t="shared" si="220"/>
        <v>0</v>
      </c>
      <c r="AE1443" s="1260">
        <v>404</v>
      </c>
      <c r="AF1443" s="1261"/>
      <c r="AG1443" s="1262"/>
      <c r="AH1443" s="1263"/>
      <c r="AI1443" s="587">
        <f t="shared" si="221"/>
        <v>0</v>
      </c>
      <c r="AK1443" s="1260">
        <v>404</v>
      </c>
      <c r="AL1443" s="1261"/>
      <c r="AM1443" s="1262"/>
      <c r="AN1443" s="1263"/>
      <c r="AO1443" s="587">
        <f t="shared" si="222"/>
        <v>0</v>
      </c>
      <c r="AQ1443" s="1260">
        <v>404</v>
      </c>
      <c r="AR1443" s="1261"/>
      <c r="AS1443" s="1262"/>
      <c r="AT1443" s="1263"/>
      <c r="AU1443" s="587">
        <f t="shared" si="223"/>
        <v>0</v>
      </c>
      <c r="AW1443" s="1260">
        <v>404</v>
      </c>
      <c r="AX1443" s="1261"/>
      <c r="AY1443" s="1262"/>
      <c r="AZ1443" s="1263"/>
      <c r="BA1443" s="587">
        <f t="shared" si="224"/>
        <v>0</v>
      </c>
    </row>
    <row r="1444" spans="1:53" s="17" customFormat="1" ht="16.75" customHeight="1" outlineLevel="2">
      <c r="A1444" s="1260">
        <v>405</v>
      </c>
      <c r="B1444" s="1261"/>
      <c r="C1444" s="1262"/>
      <c r="D1444" s="1263"/>
      <c r="E1444" s="587">
        <f t="shared" si="216"/>
        <v>0</v>
      </c>
      <c r="G1444" s="1260">
        <v>405</v>
      </c>
      <c r="H1444" s="1261"/>
      <c r="I1444" s="1262"/>
      <c r="J1444" s="1263"/>
      <c r="K1444" s="587">
        <f t="shared" si="217"/>
        <v>0</v>
      </c>
      <c r="M1444" s="1260">
        <v>405</v>
      </c>
      <c r="N1444" s="1261"/>
      <c r="O1444" s="1262"/>
      <c r="P1444" s="1263"/>
      <c r="Q1444" s="587">
        <f t="shared" si="218"/>
        <v>0</v>
      </c>
      <c r="S1444" s="1260">
        <v>405</v>
      </c>
      <c r="T1444" s="1261"/>
      <c r="U1444" s="1262"/>
      <c r="V1444" s="1263"/>
      <c r="W1444" s="587">
        <f t="shared" si="219"/>
        <v>0</v>
      </c>
      <c r="Y1444" s="1260">
        <v>405</v>
      </c>
      <c r="Z1444" s="1261"/>
      <c r="AA1444" s="1262"/>
      <c r="AB1444" s="1263"/>
      <c r="AC1444" s="587">
        <f t="shared" si="220"/>
        <v>0</v>
      </c>
      <c r="AE1444" s="1260">
        <v>405</v>
      </c>
      <c r="AF1444" s="1261"/>
      <c r="AG1444" s="1262"/>
      <c r="AH1444" s="1263"/>
      <c r="AI1444" s="587">
        <f t="shared" si="221"/>
        <v>0</v>
      </c>
      <c r="AK1444" s="1260">
        <v>405</v>
      </c>
      <c r="AL1444" s="1261"/>
      <c r="AM1444" s="1262"/>
      <c r="AN1444" s="1263"/>
      <c r="AO1444" s="587">
        <f t="shared" si="222"/>
        <v>0</v>
      </c>
      <c r="AQ1444" s="1260">
        <v>405</v>
      </c>
      <c r="AR1444" s="1261"/>
      <c r="AS1444" s="1262"/>
      <c r="AT1444" s="1263"/>
      <c r="AU1444" s="587">
        <f t="shared" si="223"/>
        <v>0</v>
      </c>
      <c r="AW1444" s="1260">
        <v>405</v>
      </c>
      <c r="AX1444" s="1261"/>
      <c r="AY1444" s="1262"/>
      <c r="AZ1444" s="1263"/>
      <c r="BA1444" s="587">
        <f t="shared" si="224"/>
        <v>0</v>
      </c>
    </row>
    <row r="1445" spans="1:53" s="17" customFormat="1" ht="16.75" customHeight="1" outlineLevel="2">
      <c r="A1445" s="1260">
        <v>406</v>
      </c>
      <c r="B1445" s="1261"/>
      <c r="C1445" s="1262"/>
      <c r="D1445" s="1263"/>
      <c r="E1445" s="587">
        <f t="shared" si="216"/>
        <v>0</v>
      </c>
      <c r="G1445" s="1260">
        <v>406</v>
      </c>
      <c r="H1445" s="1261"/>
      <c r="I1445" s="1262"/>
      <c r="J1445" s="1263"/>
      <c r="K1445" s="587">
        <f t="shared" si="217"/>
        <v>0</v>
      </c>
      <c r="M1445" s="1260">
        <v>406</v>
      </c>
      <c r="N1445" s="1261"/>
      <c r="O1445" s="1262"/>
      <c r="P1445" s="1263"/>
      <c r="Q1445" s="587">
        <f t="shared" si="218"/>
        <v>0</v>
      </c>
      <c r="S1445" s="1260">
        <v>406</v>
      </c>
      <c r="T1445" s="1261"/>
      <c r="U1445" s="1262"/>
      <c r="V1445" s="1263"/>
      <c r="W1445" s="587">
        <f t="shared" si="219"/>
        <v>0</v>
      </c>
      <c r="Y1445" s="1260">
        <v>406</v>
      </c>
      <c r="Z1445" s="1261"/>
      <c r="AA1445" s="1262"/>
      <c r="AB1445" s="1263"/>
      <c r="AC1445" s="587">
        <f t="shared" si="220"/>
        <v>0</v>
      </c>
      <c r="AE1445" s="1260">
        <v>406</v>
      </c>
      <c r="AF1445" s="1261"/>
      <c r="AG1445" s="1262"/>
      <c r="AH1445" s="1263"/>
      <c r="AI1445" s="587">
        <f t="shared" si="221"/>
        <v>0</v>
      </c>
      <c r="AK1445" s="1260">
        <v>406</v>
      </c>
      <c r="AL1445" s="1261"/>
      <c r="AM1445" s="1262"/>
      <c r="AN1445" s="1263"/>
      <c r="AO1445" s="587">
        <f t="shared" si="222"/>
        <v>0</v>
      </c>
      <c r="AQ1445" s="1260">
        <v>406</v>
      </c>
      <c r="AR1445" s="1261"/>
      <c r="AS1445" s="1262"/>
      <c r="AT1445" s="1263"/>
      <c r="AU1445" s="587">
        <f t="shared" si="223"/>
        <v>0</v>
      </c>
      <c r="AW1445" s="1260">
        <v>406</v>
      </c>
      <c r="AX1445" s="1261"/>
      <c r="AY1445" s="1262"/>
      <c r="AZ1445" s="1263"/>
      <c r="BA1445" s="587">
        <f t="shared" si="224"/>
        <v>0</v>
      </c>
    </row>
    <row r="1446" spans="1:53" s="17" customFormat="1" ht="16.75" customHeight="1" outlineLevel="2">
      <c r="A1446" s="1260">
        <v>407</v>
      </c>
      <c r="B1446" s="1261"/>
      <c r="C1446" s="1262"/>
      <c r="D1446" s="1263"/>
      <c r="E1446" s="587">
        <f t="shared" si="216"/>
        <v>0</v>
      </c>
      <c r="G1446" s="1260">
        <v>407</v>
      </c>
      <c r="H1446" s="1261"/>
      <c r="I1446" s="1262"/>
      <c r="J1446" s="1263"/>
      <c r="K1446" s="587">
        <f t="shared" si="217"/>
        <v>0</v>
      </c>
      <c r="M1446" s="1260">
        <v>407</v>
      </c>
      <c r="N1446" s="1261"/>
      <c r="O1446" s="1262"/>
      <c r="P1446" s="1263"/>
      <c r="Q1446" s="587">
        <f t="shared" si="218"/>
        <v>0</v>
      </c>
      <c r="S1446" s="1260">
        <v>407</v>
      </c>
      <c r="T1446" s="1261"/>
      <c r="U1446" s="1262"/>
      <c r="V1446" s="1263"/>
      <c r="W1446" s="587">
        <f t="shared" si="219"/>
        <v>0</v>
      </c>
      <c r="Y1446" s="1260">
        <v>407</v>
      </c>
      <c r="Z1446" s="1261"/>
      <c r="AA1446" s="1262"/>
      <c r="AB1446" s="1263"/>
      <c r="AC1446" s="587">
        <f t="shared" si="220"/>
        <v>0</v>
      </c>
      <c r="AE1446" s="1260">
        <v>407</v>
      </c>
      <c r="AF1446" s="1261"/>
      <c r="AG1446" s="1262"/>
      <c r="AH1446" s="1263"/>
      <c r="AI1446" s="587">
        <f t="shared" si="221"/>
        <v>0</v>
      </c>
      <c r="AK1446" s="1260">
        <v>407</v>
      </c>
      <c r="AL1446" s="1261"/>
      <c r="AM1446" s="1262"/>
      <c r="AN1446" s="1263"/>
      <c r="AO1446" s="587">
        <f t="shared" si="222"/>
        <v>0</v>
      </c>
      <c r="AQ1446" s="1260">
        <v>407</v>
      </c>
      <c r="AR1446" s="1261"/>
      <c r="AS1446" s="1262"/>
      <c r="AT1446" s="1263"/>
      <c r="AU1446" s="587">
        <f t="shared" si="223"/>
        <v>0</v>
      </c>
      <c r="AW1446" s="1260">
        <v>407</v>
      </c>
      <c r="AX1446" s="1261"/>
      <c r="AY1446" s="1262"/>
      <c r="AZ1446" s="1263"/>
      <c r="BA1446" s="587">
        <f t="shared" si="224"/>
        <v>0</v>
      </c>
    </row>
    <row r="1447" spans="1:53" s="17" customFormat="1" ht="16.75" customHeight="1" outlineLevel="2">
      <c r="A1447" s="1260">
        <v>408</v>
      </c>
      <c r="B1447" s="1261"/>
      <c r="C1447" s="1262"/>
      <c r="D1447" s="1263"/>
      <c r="E1447" s="587">
        <f t="shared" si="216"/>
        <v>0</v>
      </c>
      <c r="G1447" s="1260">
        <v>408</v>
      </c>
      <c r="H1447" s="1261"/>
      <c r="I1447" s="1262"/>
      <c r="J1447" s="1263"/>
      <c r="K1447" s="587">
        <f t="shared" si="217"/>
        <v>0</v>
      </c>
      <c r="M1447" s="1260">
        <v>408</v>
      </c>
      <c r="N1447" s="1261"/>
      <c r="O1447" s="1262"/>
      <c r="P1447" s="1263"/>
      <c r="Q1447" s="587">
        <f t="shared" si="218"/>
        <v>0</v>
      </c>
      <c r="S1447" s="1260">
        <v>408</v>
      </c>
      <c r="T1447" s="1261"/>
      <c r="U1447" s="1262"/>
      <c r="V1447" s="1263"/>
      <c r="W1447" s="587">
        <f t="shared" si="219"/>
        <v>0</v>
      </c>
      <c r="Y1447" s="1260">
        <v>408</v>
      </c>
      <c r="Z1447" s="1261"/>
      <c r="AA1447" s="1262"/>
      <c r="AB1447" s="1263"/>
      <c r="AC1447" s="587">
        <f t="shared" si="220"/>
        <v>0</v>
      </c>
      <c r="AE1447" s="1260">
        <v>408</v>
      </c>
      <c r="AF1447" s="1261"/>
      <c r="AG1447" s="1262"/>
      <c r="AH1447" s="1263"/>
      <c r="AI1447" s="587">
        <f t="shared" si="221"/>
        <v>0</v>
      </c>
      <c r="AK1447" s="1260">
        <v>408</v>
      </c>
      <c r="AL1447" s="1261"/>
      <c r="AM1447" s="1262"/>
      <c r="AN1447" s="1263"/>
      <c r="AO1447" s="587">
        <f t="shared" si="222"/>
        <v>0</v>
      </c>
      <c r="AQ1447" s="1260">
        <v>408</v>
      </c>
      <c r="AR1447" s="1261"/>
      <c r="AS1447" s="1262"/>
      <c r="AT1447" s="1263"/>
      <c r="AU1447" s="587">
        <f t="shared" si="223"/>
        <v>0</v>
      </c>
      <c r="AW1447" s="1260">
        <v>408</v>
      </c>
      <c r="AX1447" s="1261"/>
      <c r="AY1447" s="1262"/>
      <c r="AZ1447" s="1263"/>
      <c r="BA1447" s="587">
        <f t="shared" si="224"/>
        <v>0</v>
      </c>
    </row>
    <row r="1448" spans="1:53" s="17" customFormat="1" ht="16.75" customHeight="1" outlineLevel="2">
      <c r="A1448" s="1260">
        <v>409</v>
      </c>
      <c r="B1448" s="1261"/>
      <c r="C1448" s="1262"/>
      <c r="D1448" s="1263"/>
      <c r="E1448" s="587">
        <f t="shared" si="216"/>
        <v>0</v>
      </c>
      <c r="G1448" s="1260">
        <v>409</v>
      </c>
      <c r="H1448" s="1261"/>
      <c r="I1448" s="1262"/>
      <c r="J1448" s="1263"/>
      <c r="K1448" s="587">
        <f t="shared" si="217"/>
        <v>0</v>
      </c>
      <c r="M1448" s="1260">
        <v>409</v>
      </c>
      <c r="N1448" s="1261"/>
      <c r="O1448" s="1262"/>
      <c r="P1448" s="1263"/>
      <c r="Q1448" s="587">
        <f t="shared" si="218"/>
        <v>0</v>
      </c>
      <c r="S1448" s="1260">
        <v>409</v>
      </c>
      <c r="T1448" s="1261"/>
      <c r="U1448" s="1262"/>
      <c r="V1448" s="1263"/>
      <c r="W1448" s="587">
        <f t="shared" si="219"/>
        <v>0</v>
      </c>
      <c r="Y1448" s="1260">
        <v>409</v>
      </c>
      <c r="Z1448" s="1261"/>
      <c r="AA1448" s="1262"/>
      <c r="AB1448" s="1263"/>
      <c r="AC1448" s="587">
        <f t="shared" si="220"/>
        <v>0</v>
      </c>
      <c r="AE1448" s="1260">
        <v>409</v>
      </c>
      <c r="AF1448" s="1261"/>
      <c r="AG1448" s="1262"/>
      <c r="AH1448" s="1263"/>
      <c r="AI1448" s="587">
        <f t="shared" si="221"/>
        <v>0</v>
      </c>
      <c r="AK1448" s="1260">
        <v>409</v>
      </c>
      <c r="AL1448" s="1261"/>
      <c r="AM1448" s="1262"/>
      <c r="AN1448" s="1263"/>
      <c r="AO1448" s="587">
        <f t="shared" si="222"/>
        <v>0</v>
      </c>
      <c r="AQ1448" s="1260">
        <v>409</v>
      </c>
      <c r="AR1448" s="1261"/>
      <c r="AS1448" s="1262"/>
      <c r="AT1448" s="1263"/>
      <c r="AU1448" s="587">
        <f t="shared" si="223"/>
        <v>0</v>
      </c>
      <c r="AW1448" s="1260">
        <v>409</v>
      </c>
      <c r="AX1448" s="1261"/>
      <c r="AY1448" s="1262"/>
      <c r="AZ1448" s="1263"/>
      <c r="BA1448" s="587">
        <f t="shared" si="224"/>
        <v>0</v>
      </c>
    </row>
    <row r="1449" spans="1:53" s="17" customFormat="1" ht="16.75" customHeight="1" outlineLevel="2">
      <c r="A1449" s="1260">
        <v>410</v>
      </c>
      <c r="B1449" s="1261"/>
      <c r="C1449" s="1262"/>
      <c r="D1449" s="1263"/>
      <c r="E1449" s="587">
        <f t="shared" si="216"/>
        <v>0</v>
      </c>
      <c r="G1449" s="1260">
        <v>410</v>
      </c>
      <c r="H1449" s="1261"/>
      <c r="I1449" s="1262"/>
      <c r="J1449" s="1263"/>
      <c r="K1449" s="587">
        <f t="shared" si="217"/>
        <v>0</v>
      </c>
      <c r="M1449" s="1260">
        <v>410</v>
      </c>
      <c r="N1449" s="1261"/>
      <c r="O1449" s="1262"/>
      <c r="P1449" s="1263"/>
      <c r="Q1449" s="587">
        <f t="shared" si="218"/>
        <v>0</v>
      </c>
      <c r="S1449" s="1260">
        <v>410</v>
      </c>
      <c r="T1449" s="1261"/>
      <c r="U1449" s="1262"/>
      <c r="V1449" s="1263"/>
      <c r="W1449" s="587">
        <f t="shared" si="219"/>
        <v>0</v>
      </c>
      <c r="Y1449" s="1260">
        <v>410</v>
      </c>
      <c r="Z1449" s="1261"/>
      <c r="AA1449" s="1262"/>
      <c r="AB1449" s="1263"/>
      <c r="AC1449" s="587">
        <f t="shared" si="220"/>
        <v>0</v>
      </c>
      <c r="AE1449" s="1260">
        <v>410</v>
      </c>
      <c r="AF1449" s="1261"/>
      <c r="AG1449" s="1262"/>
      <c r="AH1449" s="1263"/>
      <c r="AI1449" s="587">
        <f t="shared" si="221"/>
        <v>0</v>
      </c>
      <c r="AK1449" s="1260">
        <v>410</v>
      </c>
      <c r="AL1449" s="1261"/>
      <c r="AM1449" s="1262"/>
      <c r="AN1449" s="1263"/>
      <c r="AO1449" s="587">
        <f t="shared" si="222"/>
        <v>0</v>
      </c>
      <c r="AQ1449" s="1260">
        <v>410</v>
      </c>
      <c r="AR1449" s="1261"/>
      <c r="AS1449" s="1262"/>
      <c r="AT1449" s="1263"/>
      <c r="AU1449" s="587">
        <f t="shared" si="223"/>
        <v>0</v>
      </c>
      <c r="AW1449" s="1260">
        <v>410</v>
      </c>
      <c r="AX1449" s="1261"/>
      <c r="AY1449" s="1262"/>
      <c r="AZ1449" s="1263"/>
      <c r="BA1449" s="587">
        <f t="shared" si="224"/>
        <v>0</v>
      </c>
    </row>
    <row r="1450" spans="1:53" s="17" customFormat="1" ht="16.75" customHeight="1" outlineLevel="2">
      <c r="A1450" s="1260">
        <v>411</v>
      </c>
      <c r="B1450" s="1261"/>
      <c r="C1450" s="1262"/>
      <c r="D1450" s="1263"/>
      <c r="E1450" s="587">
        <f t="shared" si="216"/>
        <v>0</v>
      </c>
      <c r="G1450" s="1260">
        <v>411</v>
      </c>
      <c r="H1450" s="1261"/>
      <c r="I1450" s="1262"/>
      <c r="J1450" s="1263"/>
      <c r="K1450" s="587">
        <f t="shared" si="217"/>
        <v>0</v>
      </c>
      <c r="M1450" s="1260">
        <v>411</v>
      </c>
      <c r="N1450" s="1261"/>
      <c r="O1450" s="1262"/>
      <c r="P1450" s="1263"/>
      <c r="Q1450" s="587">
        <f t="shared" si="218"/>
        <v>0</v>
      </c>
      <c r="S1450" s="1260">
        <v>411</v>
      </c>
      <c r="T1450" s="1261"/>
      <c r="U1450" s="1262"/>
      <c r="V1450" s="1263"/>
      <c r="W1450" s="587">
        <f t="shared" si="219"/>
        <v>0</v>
      </c>
      <c r="Y1450" s="1260">
        <v>411</v>
      </c>
      <c r="Z1450" s="1261"/>
      <c r="AA1450" s="1262"/>
      <c r="AB1450" s="1263"/>
      <c r="AC1450" s="587">
        <f t="shared" si="220"/>
        <v>0</v>
      </c>
      <c r="AE1450" s="1260">
        <v>411</v>
      </c>
      <c r="AF1450" s="1261"/>
      <c r="AG1450" s="1262"/>
      <c r="AH1450" s="1263"/>
      <c r="AI1450" s="587">
        <f t="shared" si="221"/>
        <v>0</v>
      </c>
      <c r="AK1450" s="1260">
        <v>411</v>
      </c>
      <c r="AL1450" s="1261"/>
      <c r="AM1450" s="1262"/>
      <c r="AN1450" s="1263"/>
      <c r="AO1450" s="587">
        <f t="shared" si="222"/>
        <v>0</v>
      </c>
      <c r="AQ1450" s="1260">
        <v>411</v>
      </c>
      <c r="AR1450" s="1261"/>
      <c r="AS1450" s="1262"/>
      <c r="AT1450" s="1263"/>
      <c r="AU1450" s="587">
        <f t="shared" si="223"/>
        <v>0</v>
      </c>
      <c r="AW1450" s="1260">
        <v>411</v>
      </c>
      <c r="AX1450" s="1261"/>
      <c r="AY1450" s="1262"/>
      <c r="AZ1450" s="1263"/>
      <c r="BA1450" s="587">
        <f t="shared" si="224"/>
        <v>0</v>
      </c>
    </row>
    <row r="1451" spans="1:53" s="17" customFormat="1" ht="16.75" customHeight="1" outlineLevel="2">
      <c r="A1451" s="1260">
        <v>412</v>
      </c>
      <c r="B1451" s="1261"/>
      <c r="C1451" s="1262"/>
      <c r="D1451" s="1263"/>
      <c r="E1451" s="587">
        <f t="shared" si="216"/>
        <v>0</v>
      </c>
      <c r="G1451" s="1260">
        <v>412</v>
      </c>
      <c r="H1451" s="1261"/>
      <c r="I1451" s="1262"/>
      <c r="J1451" s="1263"/>
      <c r="K1451" s="587">
        <f t="shared" si="217"/>
        <v>0</v>
      </c>
      <c r="M1451" s="1260">
        <v>412</v>
      </c>
      <c r="N1451" s="1261"/>
      <c r="O1451" s="1262"/>
      <c r="P1451" s="1263"/>
      <c r="Q1451" s="587">
        <f t="shared" si="218"/>
        <v>0</v>
      </c>
      <c r="S1451" s="1260">
        <v>412</v>
      </c>
      <c r="T1451" s="1261"/>
      <c r="U1451" s="1262"/>
      <c r="V1451" s="1263"/>
      <c r="W1451" s="587">
        <f t="shared" si="219"/>
        <v>0</v>
      </c>
      <c r="Y1451" s="1260">
        <v>412</v>
      </c>
      <c r="Z1451" s="1261"/>
      <c r="AA1451" s="1262"/>
      <c r="AB1451" s="1263"/>
      <c r="AC1451" s="587">
        <f t="shared" si="220"/>
        <v>0</v>
      </c>
      <c r="AE1451" s="1260">
        <v>412</v>
      </c>
      <c r="AF1451" s="1261"/>
      <c r="AG1451" s="1262"/>
      <c r="AH1451" s="1263"/>
      <c r="AI1451" s="587">
        <f t="shared" si="221"/>
        <v>0</v>
      </c>
      <c r="AK1451" s="1260">
        <v>412</v>
      </c>
      <c r="AL1451" s="1261"/>
      <c r="AM1451" s="1262"/>
      <c r="AN1451" s="1263"/>
      <c r="AO1451" s="587">
        <f t="shared" si="222"/>
        <v>0</v>
      </c>
      <c r="AQ1451" s="1260">
        <v>412</v>
      </c>
      <c r="AR1451" s="1261"/>
      <c r="AS1451" s="1262"/>
      <c r="AT1451" s="1263"/>
      <c r="AU1451" s="587">
        <f t="shared" si="223"/>
        <v>0</v>
      </c>
      <c r="AW1451" s="1260">
        <v>412</v>
      </c>
      <c r="AX1451" s="1261"/>
      <c r="AY1451" s="1262"/>
      <c r="AZ1451" s="1263"/>
      <c r="BA1451" s="587">
        <f t="shared" si="224"/>
        <v>0</v>
      </c>
    </row>
    <row r="1452" spans="1:53" s="17" customFormat="1" ht="16.75" customHeight="1" outlineLevel="2">
      <c r="A1452" s="1260">
        <v>413</v>
      </c>
      <c r="B1452" s="1261"/>
      <c r="C1452" s="1262"/>
      <c r="D1452" s="1263"/>
      <c r="E1452" s="587">
        <f t="shared" si="216"/>
        <v>0</v>
      </c>
      <c r="G1452" s="1260">
        <v>413</v>
      </c>
      <c r="H1452" s="1261"/>
      <c r="I1452" s="1262"/>
      <c r="J1452" s="1263"/>
      <c r="K1452" s="587">
        <f t="shared" si="217"/>
        <v>0</v>
      </c>
      <c r="M1452" s="1260">
        <v>413</v>
      </c>
      <c r="N1452" s="1261"/>
      <c r="O1452" s="1262"/>
      <c r="P1452" s="1263"/>
      <c r="Q1452" s="587">
        <f t="shared" si="218"/>
        <v>0</v>
      </c>
      <c r="S1452" s="1260">
        <v>413</v>
      </c>
      <c r="T1452" s="1261"/>
      <c r="U1452" s="1262"/>
      <c r="V1452" s="1263"/>
      <c r="W1452" s="587">
        <f t="shared" si="219"/>
        <v>0</v>
      </c>
      <c r="Y1452" s="1260">
        <v>413</v>
      </c>
      <c r="Z1452" s="1261"/>
      <c r="AA1452" s="1262"/>
      <c r="AB1452" s="1263"/>
      <c r="AC1452" s="587">
        <f t="shared" si="220"/>
        <v>0</v>
      </c>
      <c r="AE1452" s="1260">
        <v>413</v>
      </c>
      <c r="AF1452" s="1261"/>
      <c r="AG1452" s="1262"/>
      <c r="AH1452" s="1263"/>
      <c r="AI1452" s="587">
        <f t="shared" si="221"/>
        <v>0</v>
      </c>
      <c r="AK1452" s="1260">
        <v>413</v>
      </c>
      <c r="AL1452" s="1261"/>
      <c r="AM1452" s="1262"/>
      <c r="AN1452" s="1263"/>
      <c r="AO1452" s="587">
        <f t="shared" si="222"/>
        <v>0</v>
      </c>
      <c r="AQ1452" s="1260">
        <v>413</v>
      </c>
      <c r="AR1452" s="1261"/>
      <c r="AS1452" s="1262"/>
      <c r="AT1452" s="1263"/>
      <c r="AU1452" s="587">
        <f t="shared" si="223"/>
        <v>0</v>
      </c>
      <c r="AW1452" s="1260">
        <v>413</v>
      </c>
      <c r="AX1452" s="1261"/>
      <c r="AY1452" s="1262"/>
      <c r="AZ1452" s="1263"/>
      <c r="BA1452" s="587">
        <f t="shared" si="224"/>
        <v>0</v>
      </c>
    </row>
    <row r="1453" spans="1:53" s="17" customFormat="1" ht="16.75" customHeight="1" outlineLevel="2">
      <c r="A1453" s="1260">
        <v>414</v>
      </c>
      <c r="B1453" s="1261"/>
      <c r="C1453" s="1262"/>
      <c r="D1453" s="1263"/>
      <c r="E1453" s="587">
        <f t="shared" si="216"/>
        <v>0</v>
      </c>
      <c r="G1453" s="1260">
        <v>414</v>
      </c>
      <c r="H1453" s="1261"/>
      <c r="I1453" s="1262"/>
      <c r="J1453" s="1263"/>
      <c r="K1453" s="587">
        <f t="shared" si="217"/>
        <v>0</v>
      </c>
      <c r="M1453" s="1260">
        <v>414</v>
      </c>
      <c r="N1453" s="1261"/>
      <c r="O1453" s="1262"/>
      <c r="P1453" s="1263"/>
      <c r="Q1453" s="587">
        <f t="shared" si="218"/>
        <v>0</v>
      </c>
      <c r="S1453" s="1260">
        <v>414</v>
      </c>
      <c r="T1453" s="1261"/>
      <c r="U1453" s="1262"/>
      <c r="V1453" s="1263"/>
      <c r="W1453" s="587">
        <f t="shared" si="219"/>
        <v>0</v>
      </c>
      <c r="Y1453" s="1260">
        <v>414</v>
      </c>
      <c r="Z1453" s="1261"/>
      <c r="AA1453" s="1262"/>
      <c r="AB1453" s="1263"/>
      <c r="AC1453" s="587">
        <f t="shared" si="220"/>
        <v>0</v>
      </c>
      <c r="AE1453" s="1260">
        <v>414</v>
      </c>
      <c r="AF1453" s="1261"/>
      <c r="AG1453" s="1262"/>
      <c r="AH1453" s="1263"/>
      <c r="AI1453" s="587">
        <f t="shared" si="221"/>
        <v>0</v>
      </c>
      <c r="AK1453" s="1260">
        <v>414</v>
      </c>
      <c r="AL1453" s="1261"/>
      <c r="AM1453" s="1262"/>
      <c r="AN1453" s="1263"/>
      <c r="AO1453" s="587">
        <f t="shared" si="222"/>
        <v>0</v>
      </c>
      <c r="AQ1453" s="1260">
        <v>414</v>
      </c>
      <c r="AR1453" s="1261"/>
      <c r="AS1453" s="1262"/>
      <c r="AT1453" s="1263"/>
      <c r="AU1453" s="587">
        <f t="shared" si="223"/>
        <v>0</v>
      </c>
      <c r="AW1453" s="1260">
        <v>414</v>
      </c>
      <c r="AX1453" s="1261"/>
      <c r="AY1453" s="1262"/>
      <c r="AZ1453" s="1263"/>
      <c r="BA1453" s="587">
        <f t="shared" si="224"/>
        <v>0</v>
      </c>
    </row>
    <row r="1454" spans="1:53" s="17" customFormat="1" ht="16.75" customHeight="1" outlineLevel="2">
      <c r="A1454" s="1260">
        <v>415</v>
      </c>
      <c r="B1454" s="1261"/>
      <c r="C1454" s="1262"/>
      <c r="D1454" s="1263"/>
      <c r="E1454" s="587">
        <f t="shared" si="216"/>
        <v>0</v>
      </c>
      <c r="G1454" s="1260">
        <v>415</v>
      </c>
      <c r="H1454" s="1261"/>
      <c r="I1454" s="1262"/>
      <c r="J1454" s="1263"/>
      <c r="K1454" s="587">
        <f t="shared" si="217"/>
        <v>0</v>
      </c>
      <c r="M1454" s="1260">
        <v>415</v>
      </c>
      <c r="N1454" s="1261"/>
      <c r="O1454" s="1262"/>
      <c r="P1454" s="1263"/>
      <c r="Q1454" s="587">
        <f t="shared" si="218"/>
        <v>0</v>
      </c>
      <c r="S1454" s="1260">
        <v>415</v>
      </c>
      <c r="T1454" s="1261"/>
      <c r="U1454" s="1262"/>
      <c r="V1454" s="1263"/>
      <c r="W1454" s="587">
        <f t="shared" si="219"/>
        <v>0</v>
      </c>
      <c r="Y1454" s="1260">
        <v>415</v>
      </c>
      <c r="Z1454" s="1261"/>
      <c r="AA1454" s="1262"/>
      <c r="AB1454" s="1263"/>
      <c r="AC1454" s="587">
        <f t="shared" si="220"/>
        <v>0</v>
      </c>
      <c r="AE1454" s="1260">
        <v>415</v>
      </c>
      <c r="AF1454" s="1261"/>
      <c r="AG1454" s="1262"/>
      <c r="AH1454" s="1263"/>
      <c r="AI1454" s="587">
        <f t="shared" si="221"/>
        <v>0</v>
      </c>
      <c r="AK1454" s="1260">
        <v>415</v>
      </c>
      <c r="AL1454" s="1261"/>
      <c r="AM1454" s="1262"/>
      <c r="AN1454" s="1263"/>
      <c r="AO1454" s="587">
        <f t="shared" si="222"/>
        <v>0</v>
      </c>
      <c r="AQ1454" s="1260">
        <v>415</v>
      </c>
      <c r="AR1454" s="1261"/>
      <c r="AS1454" s="1262"/>
      <c r="AT1454" s="1263"/>
      <c r="AU1454" s="587">
        <f t="shared" si="223"/>
        <v>0</v>
      </c>
      <c r="AW1454" s="1260">
        <v>415</v>
      </c>
      <c r="AX1454" s="1261"/>
      <c r="AY1454" s="1262"/>
      <c r="AZ1454" s="1263"/>
      <c r="BA1454" s="587">
        <f t="shared" si="224"/>
        <v>0</v>
      </c>
    </row>
    <row r="1455" spans="1:53" s="17" customFormat="1" ht="16.75" customHeight="1" outlineLevel="2">
      <c r="A1455" s="1260">
        <v>416</v>
      </c>
      <c r="B1455" s="1261"/>
      <c r="C1455" s="1262"/>
      <c r="D1455" s="1263"/>
      <c r="E1455" s="587">
        <f t="shared" si="216"/>
        <v>0</v>
      </c>
      <c r="G1455" s="1260">
        <v>416</v>
      </c>
      <c r="H1455" s="1261"/>
      <c r="I1455" s="1262"/>
      <c r="J1455" s="1263"/>
      <c r="K1455" s="587">
        <f t="shared" si="217"/>
        <v>0</v>
      </c>
      <c r="M1455" s="1260">
        <v>416</v>
      </c>
      <c r="N1455" s="1261"/>
      <c r="O1455" s="1262"/>
      <c r="P1455" s="1263"/>
      <c r="Q1455" s="587">
        <f t="shared" si="218"/>
        <v>0</v>
      </c>
      <c r="S1455" s="1260">
        <v>416</v>
      </c>
      <c r="T1455" s="1261"/>
      <c r="U1455" s="1262"/>
      <c r="V1455" s="1263"/>
      <c r="W1455" s="587">
        <f t="shared" si="219"/>
        <v>0</v>
      </c>
      <c r="Y1455" s="1260">
        <v>416</v>
      </c>
      <c r="Z1455" s="1261"/>
      <c r="AA1455" s="1262"/>
      <c r="AB1455" s="1263"/>
      <c r="AC1455" s="587">
        <f t="shared" si="220"/>
        <v>0</v>
      </c>
      <c r="AE1455" s="1260">
        <v>416</v>
      </c>
      <c r="AF1455" s="1261"/>
      <c r="AG1455" s="1262"/>
      <c r="AH1455" s="1263"/>
      <c r="AI1455" s="587">
        <f t="shared" si="221"/>
        <v>0</v>
      </c>
      <c r="AK1455" s="1260">
        <v>416</v>
      </c>
      <c r="AL1455" s="1261"/>
      <c r="AM1455" s="1262"/>
      <c r="AN1455" s="1263"/>
      <c r="AO1455" s="587">
        <f t="shared" si="222"/>
        <v>0</v>
      </c>
      <c r="AQ1455" s="1260">
        <v>416</v>
      </c>
      <c r="AR1455" s="1261"/>
      <c r="AS1455" s="1262"/>
      <c r="AT1455" s="1263"/>
      <c r="AU1455" s="587">
        <f t="shared" si="223"/>
        <v>0</v>
      </c>
      <c r="AW1455" s="1260">
        <v>416</v>
      </c>
      <c r="AX1455" s="1261"/>
      <c r="AY1455" s="1262"/>
      <c r="AZ1455" s="1263"/>
      <c r="BA1455" s="587">
        <f t="shared" si="224"/>
        <v>0</v>
      </c>
    </row>
    <row r="1456" spans="1:53" s="17" customFormat="1" ht="16.75" customHeight="1" outlineLevel="2">
      <c r="A1456" s="1260">
        <v>417</v>
      </c>
      <c r="B1456" s="1261"/>
      <c r="C1456" s="1262"/>
      <c r="D1456" s="1263"/>
      <c r="E1456" s="587">
        <f t="shared" si="216"/>
        <v>0</v>
      </c>
      <c r="G1456" s="1260">
        <v>417</v>
      </c>
      <c r="H1456" s="1261"/>
      <c r="I1456" s="1262"/>
      <c r="J1456" s="1263"/>
      <c r="K1456" s="587">
        <f t="shared" si="217"/>
        <v>0</v>
      </c>
      <c r="M1456" s="1260">
        <v>417</v>
      </c>
      <c r="N1456" s="1261"/>
      <c r="O1456" s="1262"/>
      <c r="P1456" s="1263"/>
      <c r="Q1456" s="587">
        <f t="shared" si="218"/>
        <v>0</v>
      </c>
      <c r="S1456" s="1260">
        <v>417</v>
      </c>
      <c r="T1456" s="1261"/>
      <c r="U1456" s="1262"/>
      <c r="V1456" s="1263"/>
      <c r="W1456" s="587">
        <f t="shared" si="219"/>
        <v>0</v>
      </c>
      <c r="Y1456" s="1260">
        <v>417</v>
      </c>
      <c r="Z1456" s="1261"/>
      <c r="AA1456" s="1262"/>
      <c r="AB1456" s="1263"/>
      <c r="AC1456" s="587">
        <f t="shared" si="220"/>
        <v>0</v>
      </c>
      <c r="AE1456" s="1260">
        <v>417</v>
      </c>
      <c r="AF1456" s="1261"/>
      <c r="AG1456" s="1262"/>
      <c r="AH1456" s="1263"/>
      <c r="AI1456" s="587">
        <f t="shared" si="221"/>
        <v>0</v>
      </c>
      <c r="AK1456" s="1260">
        <v>417</v>
      </c>
      <c r="AL1456" s="1261"/>
      <c r="AM1456" s="1262"/>
      <c r="AN1456" s="1263"/>
      <c r="AO1456" s="587">
        <f t="shared" si="222"/>
        <v>0</v>
      </c>
      <c r="AQ1456" s="1260">
        <v>417</v>
      </c>
      <c r="AR1456" s="1261"/>
      <c r="AS1456" s="1262"/>
      <c r="AT1456" s="1263"/>
      <c r="AU1456" s="587">
        <f t="shared" si="223"/>
        <v>0</v>
      </c>
      <c r="AW1456" s="1260">
        <v>417</v>
      </c>
      <c r="AX1456" s="1261"/>
      <c r="AY1456" s="1262"/>
      <c r="AZ1456" s="1263"/>
      <c r="BA1456" s="587">
        <f t="shared" si="224"/>
        <v>0</v>
      </c>
    </row>
    <row r="1457" spans="1:53" s="17" customFormat="1" ht="16.75" customHeight="1" outlineLevel="2">
      <c r="A1457" s="1260">
        <v>418</v>
      </c>
      <c r="B1457" s="1261"/>
      <c r="C1457" s="1262"/>
      <c r="D1457" s="1263"/>
      <c r="E1457" s="587">
        <f t="shared" si="216"/>
        <v>0</v>
      </c>
      <c r="G1457" s="1260">
        <v>418</v>
      </c>
      <c r="H1457" s="1261"/>
      <c r="I1457" s="1262"/>
      <c r="J1457" s="1263"/>
      <c r="K1457" s="587">
        <f t="shared" si="217"/>
        <v>0</v>
      </c>
      <c r="M1457" s="1260">
        <v>418</v>
      </c>
      <c r="N1457" s="1261"/>
      <c r="O1457" s="1262"/>
      <c r="P1457" s="1263"/>
      <c r="Q1457" s="587">
        <f t="shared" si="218"/>
        <v>0</v>
      </c>
      <c r="S1457" s="1260">
        <v>418</v>
      </c>
      <c r="T1457" s="1261"/>
      <c r="U1457" s="1262"/>
      <c r="V1457" s="1263"/>
      <c r="W1457" s="587">
        <f t="shared" si="219"/>
        <v>0</v>
      </c>
      <c r="Y1457" s="1260">
        <v>418</v>
      </c>
      <c r="Z1457" s="1261"/>
      <c r="AA1457" s="1262"/>
      <c r="AB1457" s="1263"/>
      <c r="AC1457" s="587">
        <f t="shared" si="220"/>
        <v>0</v>
      </c>
      <c r="AE1457" s="1260">
        <v>418</v>
      </c>
      <c r="AF1457" s="1261"/>
      <c r="AG1457" s="1262"/>
      <c r="AH1457" s="1263"/>
      <c r="AI1457" s="587">
        <f t="shared" si="221"/>
        <v>0</v>
      </c>
      <c r="AK1457" s="1260">
        <v>418</v>
      </c>
      <c r="AL1457" s="1261"/>
      <c r="AM1457" s="1262"/>
      <c r="AN1457" s="1263"/>
      <c r="AO1457" s="587">
        <f t="shared" si="222"/>
        <v>0</v>
      </c>
      <c r="AQ1457" s="1260">
        <v>418</v>
      </c>
      <c r="AR1457" s="1261"/>
      <c r="AS1457" s="1262"/>
      <c r="AT1457" s="1263"/>
      <c r="AU1457" s="587">
        <f t="shared" si="223"/>
        <v>0</v>
      </c>
      <c r="AW1457" s="1260">
        <v>418</v>
      </c>
      <c r="AX1457" s="1261"/>
      <c r="AY1457" s="1262"/>
      <c r="AZ1457" s="1263"/>
      <c r="BA1457" s="587">
        <f t="shared" si="224"/>
        <v>0</v>
      </c>
    </row>
    <row r="1458" spans="1:53" s="17" customFormat="1" ht="16.75" customHeight="1" outlineLevel="2">
      <c r="A1458" s="1260">
        <v>419</v>
      </c>
      <c r="B1458" s="1261"/>
      <c r="C1458" s="1262"/>
      <c r="D1458" s="1263"/>
      <c r="E1458" s="587">
        <f t="shared" si="216"/>
        <v>0</v>
      </c>
      <c r="G1458" s="1260">
        <v>419</v>
      </c>
      <c r="H1458" s="1261"/>
      <c r="I1458" s="1262"/>
      <c r="J1458" s="1263"/>
      <c r="K1458" s="587">
        <f t="shared" si="217"/>
        <v>0</v>
      </c>
      <c r="M1458" s="1260">
        <v>419</v>
      </c>
      <c r="N1458" s="1261"/>
      <c r="O1458" s="1262"/>
      <c r="P1458" s="1263"/>
      <c r="Q1458" s="587">
        <f t="shared" si="218"/>
        <v>0</v>
      </c>
      <c r="S1458" s="1260">
        <v>419</v>
      </c>
      <c r="T1458" s="1261"/>
      <c r="U1458" s="1262"/>
      <c r="V1458" s="1263"/>
      <c r="W1458" s="587">
        <f t="shared" si="219"/>
        <v>0</v>
      </c>
      <c r="Y1458" s="1260">
        <v>419</v>
      </c>
      <c r="Z1458" s="1261"/>
      <c r="AA1458" s="1262"/>
      <c r="AB1458" s="1263"/>
      <c r="AC1458" s="587">
        <f t="shared" si="220"/>
        <v>0</v>
      </c>
      <c r="AE1458" s="1260">
        <v>419</v>
      </c>
      <c r="AF1458" s="1261"/>
      <c r="AG1458" s="1262"/>
      <c r="AH1458" s="1263"/>
      <c r="AI1458" s="587">
        <f t="shared" si="221"/>
        <v>0</v>
      </c>
      <c r="AK1458" s="1260">
        <v>419</v>
      </c>
      <c r="AL1458" s="1261"/>
      <c r="AM1458" s="1262"/>
      <c r="AN1458" s="1263"/>
      <c r="AO1458" s="587">
        <f t="shared" si="222"/>
        <v>0</v>
      </c>
      <c r="AQ1458" s="1260">
        <v>419</v>
      </c>
      <c r="AR1458" s="1261"/>
      <c r="AS1458" s="1262"/>
      <c r="AT1458" s="1263"/>
      <c r="AU1458" s="587">
        <f t="shared" si="223"/>
        <v>0</v>
      </c>
      <c r="AW1458" s="1260">
        <v>419</v>
      </c>
      <c r="AX1458" s="1261"/>
      <c r="AY1458" s="1262"/>
      <c r="AZ1458" s="1263"/>
      <c r="BA1458" s="587">
        <f t="shared" si="224"/>
        <v>0</v>
      </c>
    </row>
    <row r="1459" spans="1:53" s="17" customFormat="1" ht="16.75" customHeight="1" outlineLevel="2">
      <c r="A1459" s="1260">
        <v>420</v>
      </c>
      <c r="B1459" s="1261"/>
      <c r="C1459" s="1262"/>
      <c r="D1459" s="1263"/>
      <c r="E1459" s="587">
        <f t="shared" si="216"/>
        <v>0</v>
      </c>
      <c r="G1459" s="1260">
        <v>420</v>
      </c>
      <c r="H1459" s="1261"/>
      <c r="I1459" s="1262"/>
      <c r="J1459" s="1263"/>
      <c r="K1459" s="587">
        <f t="shared" si="217"/>
        <v>0</v>
      </c>
      <c r="M1459" s="1260">
        <v>420</v>
      </c>
      <c r="N1459" s="1261"/>
      <c r="O1459" s="1262"/>
      <c r="P1459" s="1263"/>
      <c r="Q1459" s="587">
        <f t="shared" si="218"/>
        <v>0</v>
      </c>
      <c r="S1459" s="1260">
        <v>420</v>
      </c>
      <c r="T1459" s="1261"/>
      <c r="U1459" s="1262"/>
      <c r="V1459" s="1263"/>
      <c r="W1459" s="587">
        <f t="shared" si="219"/>
        <v>0</v>
      </c>
      <c r="Y1459" s="1260">
        <v>420</v>
      </c>
      <c r="Z1459" s="1261"/>
      <c r="AA1459" s="1262"/>
      <c r="AB1459" s="1263"/>
      <c r="AC1459" s="587">
        <f t="shared" si="220"/>
        <v>0</v>
      </c>
      <c r="AE1459" s="1260">
        <v>420</v>
      </c>
      <c r="AF1459" s="1261"/>
      <c r="AG1459" s="1262"/>
      <c r="AH1459" s="1263"/>
      <c r="AI1459" s="587">
        <f t="shared" si="221"/>
        <v>0</v>
      </c>
      <c r="AK1459" s="1260">
        <v>420</v>
      </c>
      <c r="AL1459" s="1261"/>
      <c r="AM1459" s="1262"/>
      <c r="AN1459" s="1263"/>
      <c r="AO1459" s="587">
        <f t="shared" si="222"/>
        <v>0</v>
      </c>
      <c r="AQ1459" s="1260">
        <v>420</v>
      </c>
      <c r="AR1459" s="1261"/>
      <c r="AS1459" s="1262"/>
      <c r="AT1459" s="1263"/>
      <c r="AU1459" s="587">
        <f t="shared" si="223"/>
        <v>0</v>
      </c>
      <c r="AW1459" s="1260">
        <v>420</v>
      </c>
      <c r="AX1459" s="1261"/>
      <c r="AY1459" s="1262"/>
      <c r="AZ1459" s="1263"/>
      <c r="BA1459" s="587">
        <f t="shared" si="224"/>
        <v>0</v>
      </c>
    </row>
    <row r="1460" spans="1:53" s="17" customFormat="1" ht="16.75" customHeight="1" outlineLevel="2">
      <c r="A1460" s="1260">
        <v>421</v>
      </c>
      <c r="B1460" s="1261"/>
      <c r="C1460" s="1262"/>
      <c r="D1460" s="1263"/>
      <c r="E1460" s="587">
        <f t="shared" si="216"/>
        <v>0</v>
      </c>
      <c r="G1460" s="1260">
        <v>421</v>
      </c>
      <c r="H1460" s="1261"/>
      <c r="I1460" s="1262"/>
      <c r="J1460" s="1263"/>
      <c r="K1460" s="587">
        <f t="shared" si="217"/>
        <v>0</v>
      </c>
      <c r="M1460" s="1260">
        <v>421</v>
      </c>
      <c r="N1460" s="1261"/>
      <c r="O1460" s="1262"/>
      <c r="P1460" s="1263"/>
      <c r="Q1460" s="587">
        <f t="shared" si="218"/>
        <v>0</v>
      </c>
      <c r="S1460" s="1260">
        <v>421</v>
      </c>
      <c r="T1460" s="1261"/>
      <c r="U1460" s="1262"/>
      <c r="V1460" s="1263"/>
      <c r="W1460" s="587">
        <f t="shared" si="219"/>
        <v>0</v>
      </c>
      <c r="Y1460" s="1260">
        <v>421</v>
      </c>
      <c r="Z1460" s="1261"/>
      <c r="AA1460" s="1262"/>
      <c r="AB1460" s="1263"/>
      <c r="AC1460" s="587">
        <f t="shared" si="220"/>
        <v>0</v>
      </c>
      <c r="AE1460" s="1260">
        <v>421</v>
      </c>
      <c r="AF1460" s="1261"/>
      <c r="AG1460" s="1262"/>
      <c r="AH1460" s="1263"/>
      <c r="AI1460" s="587">
        <f t="shared" si="221"/>
        <v>0</v>
      </c>
      <c r="AK1460" s="1260">
        <v>421</v>
      </c>
      <c r="AL1460" s="1261"/>
      <c r="AM1460" s="1262"/>
      <c r="AN1460" s="1263"/>
      <c r="AO1460" s="587">
        <f t="shared" si="222"/>
        <v>0</v>
      </c>
      <c r="AQ1460" s="1260">
        <v>421</v>
      </c>
      <c r="AR1460" s="1261"/>
      <c r="AS1460" s="1262"/>
      <c r="AT1460" s="1263"/>
      <c r="AU1460" s="587">
        <f t="shared" si="223"/>
        <v>0</v>
      </c>
      <c r="AW1460" s="1260">
        <v>421</v>
      </c>
      <c r="AX1460" s="1261"/>
      <c r="AY1460" s="1262"/>
      <c r="AZ1460" s="1263"/>
      <c r="BA1460" s="587">
        <f t="shared" si="224"/>
        <v>0</v>
      </c>
    </row>
    <row r="1461" spans="1:53" s="17" customFormat="1" ht="16.75" customHeight="1" outlineLevel="2">
      <c r="A1461" s="1260">
        <v>422</v>
      </c>
      <c r="B1461" s="1261"/>
      <c r="C1461" s="1262"/>
      <c r="D1461" s="1263"/>
      <c r="E1461" s="587">
        <f t="shared" si="216"/>
        <v>0</v>
      </c>
      <c r="G1461" s="1260">
        <v>422</v>
      </c>
      <c r="H1461" s="1261"/>
      <c r="I1461" s="1262"/>
      <c r="J1461" s="1263"/>
      <c r="K1461" s="587">
        <f t="shared" si="217"/>
        <v>0</v>
      </c>
      <c r="M1461" s="1260">
        <v>422</v>
      </c>
      <c r="N1461" s="1261"/>
      <c r="O1461" s="1262"/>
      <c r="P1461" s="1263"/>
      <c r="Q1461" s="587">
        <f t="shared" si="218"/>
        <v>0</v>
      </c>
      <c r="S1461" s="1260">
        <v>422</v>
      </c>
      <c r="T1461" s="1261"/>
      <c r="U1461" s="1262"/>
      <c r="V1461" s="1263"/>
      <c r="W1461" s="587">
        <f t="shared" si="219"/>
        <v>0</v>
      </c>
      <c r="Y1461" s="1260">
        <v>422</v>
      </c>
      <c r="Z1461" s="1261"/>
      <c r="AA1461" s="1262"/>
      <c r="AB1461" s="1263"/>
      <c r="AC1461" s="587">
        <f t="shared" si="220"/>
        <v>0</v>
      </c>
      <c r="AE1461" s="1260">
        <v>422</v>
      </c>
      <c r="AF1461" s="1261"/>
      <c r="AG1461" s="1262"/>
      <c r="AH1461" s="1263"/>
      <c r="AI1461" s="587">
        <f t="shared" si="221"/>
        <v>0</v>
      </c>
      <c r="AK1461" s="1260">
        <v>422</v>
      </c>
      <c r="AL1461" s="1261"/>
      <c r="AM1461" s="1262"/>
      <c r="AN1461" s="1263"/>
      <c r="AO1461" s="587">
        <f t="shared" si="222"/>
        <v>0</v>
      </c>
      <c r="AQ1461" s="1260">
        <v>422</v>
      </c>
      <c r="AR1461" s="1261"/>
      <c r="AS1461" s="1262"/>
      <c r="AT1461" s="1263"/>
      <c r="AU1461" s="587">
        <f t="shared" si="223"/>
        <v>0</v>
      </c>
      <c r="AW1461" s="1260">
        <v>422</v>
      </c>
      <c r="AX1461" s="1261"/>
      <c r="AY1461" s="1262"/>
      <c r="AZ1461" s="1263"/>
      <c r="BA1461" s="587">
        <f t="shared" si="224"/>
        <v>0</v>
      </c>
    </row>
    <row r="1462" spans="1:53" s="17" customFormat="1" ht="16.75" customHeight="1" outlineLevel="2">
      <c r="A1462" s="1260">
        <v>423</v>
      </c>
      <c r="B1462" s="1261"/>
      <c r="C1462" s="1262"/>
      <c r="D1462" s="1263"/>
      <c r="E1462" s="587">
        <f t="shared" si="216"/>
        <v>0</v>
      </c>
      <c r="G1462" s="1260">
        <v>423</v>
      </c>
      <c r="H1462" s="1261"/>
      <c r="I1462" s="1262"/>
      <c r="J1462" s="1263"/>
      <c r="K1462" s="587">
        <f t="shared" si="217"/>
        <v>0</v>
      </c>
      <c r="M1462" s="1260">
        <v>423</v>
      </c>
      <c r="N1462" s="1261"/>
      <c r="O1462" s="1262"/>
      <c r="P1462" s="1263"/>
      <c r="Q1462" s="587">
        <f t="shared" si="218"/>
        <v>0</v>
      </c>
      <c r="S1462" s="1260">
        <v>423</v>
      </c>
      <c r="T1462" s="1261"/>
      <c r="U1462" s="1262"/>
      <c r="V1462" s="1263"/>
      <c r="W1462" s="587">
        <f t="shared" si="219"/>
        <v>0</v>
      </c>
      <c r="Y1462" s="1260">
        <v>423</v>
      </c>
      <c r="Z1462" s="1261"/>
      <c r="AA1462" s="1262"/>
      <c r="AB1462" s="1263"/>
      <c r="AC1462" s="587">
        <f t="shared" si="220"/>
        <v>0</v>
      </c>
      <c r="AE1462" s="1260">
        <v>423</v>
      </c>
      <c r="AF1462" s="1261"/>
      <c r="AG1462" s="1262"/>
      <c r="AH1462" s="1263"/>
      <c r="AI1462" s="587">
        <f t="shared" si="221"/>
        <v>0</v>
      </c>
      <c r="AK1462" s="1260">
        <v>423</v>
      </c>
      <c r="AL1462" s="1261"/>
      <c r="AM1462" s="1262"/>
      <c r="AN1462" s="1263"/>
      <c r="AO1462" s="587">
        <f t="shared" si="222"/>
        <v>0</v>
      </c>
      <c r="AQ1462" s="1260">
        <v>423</v>
      </c>
      <c r="AR1462" s="1261"/>
      <c r="AS1462" s="1262"/>
      <c r="AT1462" s="1263"/>
      <c r="AU1462" s="587">
        <f t="shared" si="223"/>
        <v>0</v>
      </c>
      <c r="AW1462" s="1260">
        <v>423</v>
      </c>
      <c r="AX1462" s="1261"/>
      <c r="AY1462" s="1262"/>
      <c r="AZ1462" s="1263"/>
      <c r="BA1462" s="587">
        <f t="shared" si="224"/>
        <v>0</v>
      </c>
    </row>
    <row r="1463" spans="1:53" s="17" customFormat="1" ht="16.75" customHeight="1" outlineLevel="2">
      <c r="A1463" s="1260">
        <v>424</v>
      </c>
      <c r="B1463" s="1261"/>
      <c r="C1463" s="1262"/>
      <c r="D1463" s="1263"/>
      <c r="E1463" s="587">
        <f t="shared" si="216"/>
        <v>0</v>
      </c>
      <c r="G1463" s="1260">
        <v>424</v>
      </c>
      <c r="H1463" s="1261"/>
      <c r="I1463" s="1262"/>
      <c r="J1463" s="1263"/>
      <c r="K1463" s="587">
        <f t="shared" si="217"/>
        <v>0</v>
      </c>
      <c r="M1463" s="1260">
        <v>424</v>
      </c>
      <c r="N1463" s="1261"/>
      <c r="O1463" s="1262"/>
      <c r="P1463" s="1263"/>
      <c r="Q1463" s="587">
        <f t="shared" si="218"/>
        <v>0</v>
      </c>
      <c r="S1463" s="1260">
        <v>424</v>
      </c>
      <c r="T1463" s="1261"/>
      <c r="U1463" s="1262"/>
      <c r="V1463" s="1263"/>
      <c r="W1463" s="587">
        <f t="shared" si="219"/>
        <v>0</v>
      </c>
      <c r="Y1463" s="1260">
        <v>424</v>
      </c>
      <c r="Z1463" s="1261"/>
      <c r="AA1463" s="1262"/>
      <c r="AB1463" s="1263"/>
      <c r="AC1463" s="587">
        <f t="shared" si="220"/>
        <v>0</v>
      </c>
      <c r="AE1463" s="1260">
        <v>424</v>
      </c>
      <c r="AF1463" s="1261"/>
      <c r="AG1463" s="1262"/>
      <c r="AH1463" s="1263"/>
      <c r="AI1463" s="587">
        <f t="shared" si="221"/>
        <v>0</v>
      </c>
      <c r="AK1463" s="1260">
        <v>424</v>
      </c>
      <c r="AL1463" s="1261"/>
      <c r="AM1463" s="1262"/>
      <c r="AN1463" s="1263"/>
      <c r="AO1463" s="587">
        <f t="shared" si="222"/>
        <v>0</v>
      </c>
      <c r="AQ1463" s="1260">
        <v>424</v>
      </c>
      <c r="AR1463" s="1261"/>
      <c r="AS1463" s="1262"/>
      <c r="AT1463" s="1263"/>
      <c r="AU1463" s="587">
        <f t="shared" si="223"/>
        <v>0</v>
      </c>
      <c r="AW1463" s="1260">
        <v>424</v>
      </c>
      <c r="AX1463" s="1261"/>
      <c r="AY1463" s="1262"/>
      <c r="AZ1463" s="1263"/>
      <c r="BA1463" s="587">
        <f t="shared" si="224"/>
        <v>0</v>
      </c>
    </row>
    <row r="1464" spans="1:53" s="17" customFormat="1" ht="16.75" customHeight="1" outlineLevel="2">
      <c r="A1464" s="1260">
        <v>425</v>
      </c>
      <c r="B1464" s="1261"/>
      <c r="C1464" s="1262"/>
      <c r="D1464" s="1263"/>
      <c r="E1464" s="587">
        <f t="shared" si="216"/>
        <v>0</v>
      </c>
      <c r="G1464" s="1260">
        <v>425</v>
      </c>
      <c r="H1464" s="1261"/>
      <c r="I1464" s="1262"/>
      <c r="J1464" s="1263"/>
      <c r="K1464" s="587">
        <f t="shared" si="217"/>
        <v>0</v>
      </c>
      <c r="M1464" s="1260">
        <v>425</v>
      </c>
      <c r="N1464" s="1261"/>
      <c r="O1464" s="1262"/>
      <c r="P1464" s="1263"/>
      <c r="Q1464" s="587">
        <f t="shared" si="218"/>
        <v>0</v>
      </c>
      <c r="S1464" s="1260">
        <v>425</v>
      </c>
      <c r="T1464" s="1261"/>
      <c r="U1464" s="1262"/>
      <c r="V1464" s="1263"/>
      <c r="W1464" s="587">
        <f t="shared" si="219"/>
        <v>0</v>
      </c>
      <c r="Y1464" s="1260">
        <v>425</v>
      </c>
      <c r="Z1464" s="1261"/>
      <c r="AA1464" s="1262"/>
      <c r="AB1464" s="1263"/>
      <c r="AC1464" s="587">
        <f t="shared" si="220"/>
        <v>0</v>
      </c>
      <c r="AE1464" s="1260">
        <v>425</v>
      </c>
      <c r="AF1464" s="1261"/>
      <c r="AG1464" s="1262"/>
      <c r="AH1464" s="1263"/>
      <c r="AI1464" s="587">
        <f t="shared" si="221"/>
        <v>0</v>
      </c>
      <c r="AK1464" s="1260">
        <v>425</v>
      </c>
      <c r="AL1464" s="1261"/>
      <c r="AM1464" s="1262"/>
      <c r="AN1464" s="1263"/>
      <c r="AO1464" s="587">
        <f t="shared" si="222"/>
        <v>0</v>
      </c>
      <c r="AQ1464" s="1260">
        <v>425</v>
      </c>
      <c r="AR1464" s="1261"/>
      <c r="AS1464" s="1262"/>
      <c r="AT1464" s="1263"/>
      <c r="AU1464" s="587">
        <f t="shared" si="223"/>
        <v>0</v>
      </c>
      <c r="AW1464" s="1260">
        <v>425</v>
      </c>
      <c r="AX1464" s="1261"/>
      <c r="AY1464" s="1262"/>
      <c r="AZ1464" s="1263"/>
      <c r="BA1464" s="587">
        <f t="shared" si="224"/>
        <v>0</v>
      </c>
    </row>
    <row r="1465" spans="1:53" s="17" customFormat="1" ht="16.75" customHeight="1" outlineLevel="2">
      <c r="A1465" s="1260">
        <v>426</v>
      </c>
      <c r="B1465" s="1261"/>
      <c r="C1465" s="1262"/>
      <c r="D1465" s="1263"/>
      <c r="E1465" s="587">
        <f t="shared" si="216"/>
        <v>0</v>
      </c>
      <c r="G1465" s="1260">
        <v>426</v>
      </c>
      <c r="H1465" s="1261"/>
      <c r="I1465" s="1262"/>
      <c r="J1465" s="1263"/>
      <c r="K1465" s="587">
        <f t="shared" si="217"/>
        <v>0</v>
      </c>
      <c r="M1465" s="1260">
        <v>426</v>
      </c>
      <c r="N1465" s="1261"/>
      <c r="O1465" s="1262"/>
      <c r="P1465" s="1263"/>
      <c r="Q1465" s="587">
        <f t="shared" si="218"/>
        <v>0</v>
      </c>
      <c r="S1465" s="1260">
        <v>426</v>
      </c>
      <c r="T1465" s="1261"/>
      <c r="U1465" s="1262"/>
      <c r="V1465" s="1263"/>
      <c r="W1465" s="587">
        <f t="shared" si="219"/>
        <v>0</v>
      </c>
      <c r="Y1465" s="1260">
        <v>426</v>
      </c>
      <c r="Z1465" s="1261"/>
      <c r="AA1465" s="1262"/>
      <c r="AB1465" s="1263"/>
      <c r="AC1465" s="587">
        <f t="shared" si="220"/>
        <v>0</v>
      </c>
      <c r="AE1465" s="1260">
        <v>426</v>
      </c>
      <c r="AF1465" s="1261"/>
      <c r="AG1465" s="1262"/>
      <c r="AH1465" s="1263"/>
      <c r="AI1465" s="587">
        <f t="shared" si="221"/>
        <v>0</v>
      </c>
      <c r="AK1465" s="1260">
        <v>426</v>
      </c>
      <c r="AL1465" s="1261"/>
      <c r="AM1465" s="1262"/>
      <c r="AN1465" s="1263"/>
      <c r="AO1465" s="587">
        <f t="shared" si="222"/>
        <v>0</v>
      </c>
      <c r="AQ1465" s="1260">
        <v>426</v>
      </c>
      <c r="AR1465" s="1261"/>
      <c r="AS1465" s="1262"/>
      <c r="AT1465" s="1263"/>
      <c r="AU1465" s="587">
        <f t="shared" si="223"/>
        <v>0</v>
      </c>
      <c r="AW1465" s="1260">
        <v>426</v>
      </c>
      <c r="AX1465" s="1261"/>
      <c r="AY1465" s="1262"/>
      <c r="AZ1465" s="1263"/>
      <c r="BA1465" s="587">
        <f t="shared" si="224"/>
        <v>0</v>
      </c>
    </row>
    <row r="1466" spans="1:53" s="17" customFormat="1" ht="16.75" customHeight="1" outlineLevel="2">
      <c r="A1466" s="1260">
        <v>427</v>
      </c>
      <c r="B1466" s="1261"/>
      <c r="C1466" s="1262"/>
      <c r="D1466" s="1263"/>
      <c r="E1466" s="587">
        <f t="shared" si="216"/>
        <v>0</v>
      </c>
      <c r="G1466" s="1260">
        <v>427</v>
      </c>
      <c r="H1466" s="1261"/>
      <c r="I1466" s="1262"/>
      <c r="J1466" s="1263"/>
      <c r="K1466" s="587">
        <f t="shared" si="217"/>
        <v>0</v>
      </c>
      <c r="M1466" s="1260">
        <v>427</v>
      </c>
      <c r="N1466" s="1261"/>
      <c r="O1466" s="1262"/>
      <c r="P1466" s="1263"/>
      <c r="Q1466" s="587">
        <f t="shared" si="218"/>
        <v>0</v>
      </c>
      <c r="S1466" s="1260">
        <v>427</v>
      </c>
      <c r="T1466" s="1261"/>
      <c r="U1466" s="1262"/>
      <c r="V1466" s="1263"/>
      <c r="W1466" s="587">
        <f t="shared" si="219"/>
        <v>0</v>
      </c>
      <c r="Y1466" s="1260">
        <v>427</v>
      </c>
      <c r="Z1466" s="1261"/>
      <c r="AA1466" s="1262"/>
      <c r="AB1466" s="1263"/>
      <c r="AC1466" s="587">
        <f t="shared" si="220"/>
        <v>0</v>
      </c>
      <c r="AE1466" s="1260">
        <v>427</v>
      </c>
      <c r="AF1466" s="1261"/>
      <c r="AG1466" s="1262"/>
      <c r="AH1466" s="1263"/>
      <c r="AI1466" s="587">
        <f t="shared" si="221"/>
        <v>0</v>
      </c>
      <c r="AK1466" s="1260">
        <v>427</v>
      </c>
      <c r="AL1466" s="1261"/>
      <c r="AM1466" s="1262"/>
      <c r="AN1466" s="1263"/>
      <c r="AO1466" s="587">
        <f t="shared" si="222"/>
        <v>0</v>
      </c>
      <c r="AQ1466" s="1260">
        <v>427</v>
      </c>
      <c r="AR1466" s="1261"/>
      <c r="AS1466" s="1262"/>
      <c r="AT1466" s="1263"/>
      <c r="AU1466" s="587">
        <f t="shared" si="223"/>
        <v>0</v>
      </c>
      <c r="AW1466" s="1260">
        <v>427</v>
      </c>
      <c r="AX1466" s="1261"/>
      <c r="AY1466" s="1262"/>
      <c r="AZ1466" s="1263"/>
      <c r="BA1466" s="587">
        <f t="shared" si="224"/>
        <v>0</v>
      </c>
    </row>
    <row r="1467" spans="1:53" s="17" customFormat="1" ht="16.75" customHeight="1" outlineLevel="2">
      <c r="A1467" s="1260">
        <v>428</v>
      </c>
      <c r="B1467" s="1261"/>
      <c r="C1467" s="1262"/>
      <c r="D1467" s="1263"/>
      <c r="E1467" s="587">
        <f t="shared" si="216"/>
        <v>0</v>
      </c>
      <c r="G1467" s="1260">
        <v>428</v>
      </c>
      <c r="H1467" s="1261"/>
      <c r="I1467" s="1262"/>
      <c r="J1467" s="1263"/>
      <c r="K1467" s="587">
        <f t="shared" si="217"/>
        <v>0</v>
      </c>
      <c r="M1467" s="1260">
        <v>428</v>
      </c>
      <c r="N1467" s="1261"/>
      <c r="O1467" s="1262"/>
      <c r="P1467" s="1263"/>
      <c r="Q1467" s="587">
        <f t="shared" si="218"/>
        <v>0</v>
      </c>
      <c r="S1467" s="1260">
        <v>428</v>
      </c>
      <c r="T1467" s="1261"/>
      <c r="U1467" s="1262"/>
      <c r="V1467" s="1263"/>
      <c r="W1467" s="587">
        <f t="shared" si="219"/>
        <v>0</v>
      </c>
      <c r="Y1467" s="1260">
        <v>428</v>
      </c>
      <c r="Z1467" s="1261"/>
      <c r="AA1467" s="1262"/>
      <c r="AB1467" s="1263"/>
      <c r="AC1467" s="587">
        <f t="shared" si="220"/>
        <v>0</v>
      </c>
      <c r="AE1467" s="1260">
        <v>428</v>
      </c>
      <c r="AF1467" s="1261"/>
      <c r="AG1467" s="1262"/>
      <c r="AH1467" s="1263"/>
      <c r="AI1467" s="587">
        <f t="shared" si="221"/>
        <v>0</v>
      </c>
      <c r="AK1467" s="1260">
        <v>428</v>
      </c>
      <c r="AL1467" s="1261"/>
      <c r="AM1467" s="1262"/>
      <c r="AN1467" s="1263"/>
      <c r="AO1467" s="587">
        <f t="shared" si="222"/>
        <v>0</v>
      </c>
      <c r="AQ1467" s="1260">
        <v>428</v>
      </c>
      <c r="AR1467" s="1261"/>
      <c r="AS1467" s="1262"/>
      <c r="AT1467" s="1263"/>
      <c r="AU1467" s="587">
        <f t="shared" si="223"/>
        <v>0</v>
      </c>
      <c r="AW1467" s="1260">
        <v>428</v>
      </c>
      <c r="AX1467" s="1261"/>
      <c r="AY1467" s="1262"/>
      <c r="AZ1467" s="1263"/>
      <c r="BA1467" s="587">
        <f t="shared" si="224"/>
        <v>0</v>
      </c>
    </row>
    <row r="1468" spans="1:53" s="17" customFormat="1" ht="16.75" customHeight="1" outlineLevel="2">
      <c r="A1468" s="1260">
        <v>429</v>
      </c>
      <c r="B1468" s="1261"/>
      <c r="C1468" s="1262"/>
      <c r="D1468" s="1263"/>
      <c r="E1468" s="587">
        <f t="shared" si="216"/>
        <v>0</v>
      </c>
      <c r="G1468" s="1260">
        <v>429</v>
      </c>
      <c r="H1468" s="1261"/>
      <c r="I1468" s="1262"/>
      <c r="J1468" s="1263"/>
      <c r="K1468" s="587">
        <f t="shared" si="217"/>
        <v>0</v>
      </c>
      <c r="M1468" s="1260">
        <v>429</v>
      </c>
      <c r="N1468" s="1261"/>
      <c r="O1468" s="1262"/>
      <c r="P1468" s="1263"/>
      <c r="Q1468" s="587">
        <f t="shared" si="218"/>
        <v>0</v>
      </c>
      <c r="S1468" s="1260">
        <v>429</v>
      </c>
      <c r="T1468" s="1261"/>
      <c r="U1468" s="1262"/>
      <c r="V1468" s="1263"/>
      <c r="W1468" s="587">
        <f t="shared" si="219"/>
        <v>0</v>
      </c>
      <c r="Y1468" s="1260">
        <v>429</v>
      </c>
      <c r="Z1468" s="1261"/>
      <c r="AA1468" s="1262"/>
      <c r="AB1468" s="1263"/>
      <c r="AC1468" s="587">
        <f t="shared" si="220"/>
        <v>0</v>
      </c>
      <c r="AE1468" s="1260">
        <v>429</v>
      </c>
      <c r="AF1468" s="1261"/>
      <c r="AG1468" s="1262"/>
      <c r="AH1468" s="1263"/>
      <c r="AI1468" s="587">
        <f t="shared" si="221"/>
        <v>0</v>
      </c>
      <c r="AK1468" s="1260">
        <v>429</v>
      </c>
      <c r="AL1468" s="1261"/>
      <c r="AM1468" s="1262"/>
      <c r="AN1468" s="1263"/>
      <c r="AO1468" s="587">
        <f t="shared" si="222"/>
        <v>0</v>
      </c>
      <c r="AQ1468" s="1260">
        <v>429</v>
      </c>
      <c r="AR1468" s="1261"/>
      <c r="AS1468" s="1262"/>
      <c r="AT1468" s="1263"/>
      <c r="AU1468" s="587">
        <f t="shared" si="223"/>
        <v>0</v>
      </c>
      <c r="AW1468" s="1260">
        <v>429</v>
      </c>
      <c r="AX1468" s="1261"/>
      <c r="AY1468" s="1262"/>
      <c r="AZ1468" s="1263"/>
      <c r="BA1468" s="587">
        <f t="shared" si="224"/>
        <v>0</v>
      </c>
    </row>
    <row r="1469" spans="1:53" s="17" customFormat="1" ht="16.75" customHeight="1" outlineLevel="2">
      <c r="A1469" s="1260">
        <v>430</v>
      </c>
      <c r="B1469" s="1261"/>
      <c r="C1469" s="1262"/>
      <c r="D1469" s="1263"/>
      <c r="E1469" s="587">
        <f t="shared" si="216"/>
        <v>0</v>
      </c>
      <c r="G1469" s="1260">
        <v>430</v>
      </c>
      <c r="H1469" s="1261"/>
      <c r="I1469" s="1262"/>
      <c r="J1469" s="1263"/>
      <c r="K1469" s="587">
        <f t="shared" si="217"/>
        <v>0</v>
      </c>
      <c r="M1469" s="1260">
        <v>430</v>
      </c>
      <c r="N1469" s="1261"/>
      <c r="O1469" s="1262"/>
      <c r="P1469" s="1263"/>
      <c r="Q1469" s="587">
        <f t="shared" si="218"/>
        <v>0</v>
      </c>
      <c r="S1469" s="1260">
        <v>430</v>
      </c>
      <c r="T1469" s="1261"/>
      <c r="U1469" s="1262"/>
      <c r="V1469" s="1263"/>
      <c r="W1469" s="587">
        <f t="shared" si="219"/>
        <v>0</v>
      </c>
      <c r="Y1469" s="1260">
        <v>430</v>
      </c>
      <c r="Z1469" s="1261"/>
      <c r="AA1469" s="1262"/>
      <c r="AB1469" s="1263"/>
      <c r="AC1469" s="587">
        <f t="shared" si="220"/>
        <v>0</v>
      </c>
      <c r="AE1469" s="1260">
        <v>430</v>
      </c>
      <c r="AF1469" s="1261"/>
      <c r="AG1469" s="1262"/>
      <c r="AH1469" s="1263"/>
      <c r="AI1469" s="587">
        <f t="shared" si="221"/>
        <v>0</v>
      </c>
      <c r="AK1469" s="1260">
        <v>430</v>
      </c>
      <c r="AL1469" s="1261"/>
      <c r="AM1469" s="1262"/>
      <c r="AN1469" s="1263"/>
      <c r="AO1469" s="587">
        <f t="shared" si="222"/>
        <v>0</v>
      </c>
      <c r="AQ1469" s="1260">
        <v>430</v>
      </c>
      <c r="AR1469" s="1261"/>
      <c r="AS1469" s="1262"/>
      <c r="AT1469" s="1263"/>
      <c r="AU1469" s="587">
        <f t="shared" si="223"/>
        <v>0</v>
      </c>
      <c r="AW1469" s="1260">
        <v>430</v>
      </c>
      <c r="AX1469" s="1261"/>
      <c r="AY1469" s="1262"/>
      <c r="AZ1469" s="1263"/>
      <c r="BA1469" s="587">
        <f t="shared" si="224"/>
        <v>0</v>
      </c>
    </row>
    <row r="1470" spans="1:53" s="17" customFormat="1" ht="16.75" customHeight="1" outlineLevel="2">
      <c r="A1470" s="1260">
        <v>431</v>
      </c>
      <c r="B1470" s="1261"/>
      <c r="C1470" s="1262"/>
      <c r="D1470" s="1263"/>
      <c r="E1470" s="587">
        <f t="shared" si="216"/>
        <v>0</v>
      </c>
      <c r="G1470" s="1260">
        <v>431</v>
      </c>
      <c r="H1470" s="1261"/>
      <c r="I1470" s="1262"/>
      <c r="J1470" s="1263"/>
      <c r="K1470" s="587">
        <f t="shared" si="217"/>
        <v>0</v>
      </c>
      <c r="M1470" s="1260">
        <v>431</v>
      </c>
      <c r="N1470" s="1261"/>
      <c r="O1470" s="1262"/>
      <c r="P1470" s="1263"/>
      <c r="Q1470" s="587">
        <f t="shared" si="218"/>
        <v>0</v>
      </c>
      <c r="S1470" s="1260">
        <v>431</v>
      </c>
      <c r="T1470" s="1261"/>
      <c r="U1470" s="1262"/>
      <c r="V1470" s="1263"/>
      <c r="W1470" s="587">
        <f t="shared" si="219"/>
        <v>0</v>
      </c>
      <c r="Y1470" s="1260">
        <v>431</v>
      </c>
      <c r="Z1470" s="1261"/>
      <c r="AA1470" s="1262"/>
      <c r="AB1470" s="1263"/>
      <c r="AC1470" s="587">
        <f t="shared" si="220"/>
        <v>0</v>
      </c>
      <c r="AE1470" s="1260">
        <v>431</v>
      </c>
      <c r="AF1470" s="1261"/>
      <c r="AG1470" s="1262"/>
      <c r="AH1470" s="1263"/>
      <c r="AI1470" s="587">
        <f t="shared" si="221"/>
        <v>0</v>
      </c>
      <c r="AK1470" s="1260">
        <v>431</v>
      </c>
      <c r="AL1470" s="1261"/>
      <c r="AM1470" s="1262"/>
      <c r="AN1470" s="1263"/>
      <c r="AO1470" s="587">
        <f t="shared" si="222"/>
        <v>0</v>
      </c>
      <c r="AQ1470" s="1260">
        <v>431</v>
      </c>
      <c r="AR1470" s="1261"/>
      <c r="AS1470" s="1262"/>
      <c r="AT1470" s="1263"/>
      <c r="AU1470" s="587">
        <f t="shared" si="223"/>
        <v>0</v>
      </c>
      <c r="AW1470" s="1260">
        <v>431</v>
      </c>
      <c r="AX1470" s="1261"/>
      <c r="AY1470" s="1262"/>
      <c r="AZ1470" s="1263"/>
      <c r="BA1470" s="587">
        <f t="shared" si="224"/>
        <v>0</v>
      </c>
    </row>
    <row r="1471" spans="1:53" s="17" customFormat="1" ht="16.75" customHeight="1" outlineLevel="2">
      <c r="A1471" s="1260">
        <v>432</v>
      </c>
      <c r="B1471" s="1261"/>
      <c r="C1471" s="1262"/>
      <c r="D1471" s="1263"/>
      <c r="E1471" s="587">
        <f t="shared" si="216"/>
        <v>0</v>
      </c>
      <c r="G1471" s="1260">
        <v>432</v>
      </c>
      <c r="H1471" s="1261"/>
      <c r="I1471" s="1262"/>
      <c r="J1471" s="1263"/>
      <c r="K1471" s="587">
        <f t="shared" si="217"/>
        <v>0</v>
      </c>
      <c r="M1471" s="1260">
        <v>432</v>
      </c>
      <c r="N1471" s="1261"/>
      <c r="O1471" s="1262"/>
      <c r="P1471" s="1263"/>
      <c r="Q1471" s="587">
        <f t="shared" si="218"/>
        <v>0</v>
      </c>
      <c r="S1471" s="1260">
        <v>432</v>
      </c>
      <c r="T1471" s="1261"/>
      <c r="U1471" s="1262"/>
      <c r="V1471" s="1263"/>
      <c r="W1471" s="587">
        <f t="shared" si="219"/>
        <v>0</v>
      </c>
      <c r="Y1471" s="1260">
        <v>432</v>
      </c>
      <c r="Z1471" s="1261"/>
      <c r="AA1471" s="1262"/>
      <c r="AB1471" s="1263"/>
      <c r="AC1471" s="587">
        <f t="shared" si="220"/>
        <v>0</v>
      </c>
      <c r="AE1471" s="1260">
        <v>432</v>
      </c>
      <c r="AF1471" s="1261"/>
      <c r="AG1471" s="1262"/>
      <c r="AH1471" s="1263"/>
      <c r="AI1471" s="587">
        <f t="shared" si="221"/>
        <v>0</v>
      </c>
      <c r="AK1471" s="1260">
        <v>432</v>
      </c>
      <c r="AL1471" s="1261"/>
      <c r="AM1471" s="1262"/>
      <c r="AN1471" s="1263"/>
      <c r="AO1471" s="587">
        <f t="shared" si="222"/>
        <v>0</v>
      </c>
      <c r="AQ1471" s="1260">
        <v>432</v>
      </c>
      <c r="AR1471" s="1261"/>
      <c r="AS1471" s="1262"/>
      <c r="AT1471" s="1263"/>
      <c r="AU1471" s="587">
        <f t="shared" si="223"/>
        <v>0</v>
      </c>
      <c r="AW1471" s="1260">
        <v>432</v>
      </c>
      <c r="AX1471" s="1261"/>
      <c r="AY1471" s="1262"/>
      <c r="AZ1471" s="1263"/>
      <c r="BA1471" s="587">
        <f t="shared" si="224"/>
        <v>0</v>
      </c>
    </row>
    <row r="1472" spans="1:53" s="17" customFormat="1" ht="16.75" customHeight="1" outlineLevel="2">
      <c r="A1472" s="1260">
        <v>433</v>
      </c>
      <c r="B1472" s="1261"/>
      <c r="C1472" s="1262"/>
      <c r="D1472" s="1263"/>
      <c r="E1472" s="587">
        <f t="shared" si="216"/>
        <v>0</v>
      </c>
      <c r="G1472" s="1260">
        <v>433</v>
      </c>
      <c r="H1472" s="1261"/>
      <c r="I1472" s="1262"/>
      <c r="J1472" s="1263"/>
      <c r="K1472" s="587">
        <f t="shared" si="217"/>
        <v>0</v>
      </c>
      <c r="M1472" s="1260">
        <v>433</v>
      </c>
      <c r="N1472" s="1261"/>
      <c r="O1472" s="1262"/>
      <c r="P1472" s="1263"/>
      <c r="Q1472" s="587">
        <f t="shared" si="218"/>
        <v>0</v>
      </c>
      <c r="S1472" s="1260">
        <v>433</v>
      </c>
      <c r="T1472" s="1261"/>
      <c r="U1472" s="1262"/>
      <c r="V1472" s="1263"/>
      <c r="W1472" s="587">
        <f t="shared" si="219"/>
        <v>0</v>
      </c>
      <c r="Y1472" s="1260">
        <v>433</v>
      </c>
      <c r="Z1472" s="1261"/>
      <c r="AA1472" s="1262"/>
      <c r="AB1472" s="1263"/>
      <c r="AC1472" s="587">
        <f t="shared" si="220"/>
        <v>0</v>
      </c>
      <c r="AE1472" s="1260">
        <v>433</v>
      </c>
      <c r="AF1472" s="1261"/>
      <c r="AG1472" s="1262"/>
      <c r="AH1472" s="1263"/>
      <c r="AI1472" s="587">
        <f t="shared" si="221"/>
        <v>0</v>
      </c>
      <c r="AK1472" s="1260">
        <v>433</v>
      </c>
      <c r="AL1472" s="1261"/>
      <c r="AM1472" s="1262"/>
      <c r="AN1472" s="1263"/>
      <c r="AO1472" s="587">
        <f t="shared" si="222"/>
        <v>0</v>
      </c>
      <c r="AQ1472" s="1260">
        <v>433</v>
      </c>
      <c r="AR1472" s="1261"/>
      <c r="AS1472" s="1262"/>
      <c r="AT1472" s="1263"/>
      <c r="AU1472" s="587">
        <f t="shared" si="223"/>
        <v>0</v>
      </c>
      <c r="AW1472" s="1260">
        <v>433</v>
      </c>
      <c r="AX1472" s="1261"/>
      <c r="AY1472" s="1262"/>
      <c r="AZ1472" s="1263"/>
      <c r="BA1472" s="587">
        <f t="shared" si="224"/>
        <v>0</v>
      </c>
    </row>
    <row r="1473" spans="1:53" s="17" customFormat="1" ht="16.75" customHeight="1" outlineLevel="2">
      <c r="A1473" s="1260">
        <v>434</v>
      </c>
      <c r="B1473" s="1261"/>
      <c r="C1473" s="1262"/>
      <c r="D1473" s="1263"/>
      <c r="E1473" s="587">
        <f t="shared" si="216"/>
        <v>0</v>
      </c>
      <c r="G1473" s="1260">
        <v>434</v>
      </c>
      <c r="H1473" s="1261"/>
      <c r="I1473" s="1262"/>
      <c r="J1473" s="1263"/>
      <c r="K1473" s="587">
        <f t="shared" si="217"/>
        <v>0</v>
      </c>
      <c r="M1473" s="1260">
        <v>434</v>
      </c>
      <c r="N1473" s="1261"/>
      <c r="O1473" s="1262"/>
      <c r="P1473" s="1263"/>
      <c r="Q1473" s="587">
        <f t="shared" si="218"/>
        <v>0</v>
      </c>
      <c r="S1473" s="1260">
        <v>434</v>
      </c>
      <c r="T1473" s="1261"/>
      <c r="U1473" s="1262"/>
      <c r="V1473" s="1263"/>
      <c r="W1473" s="587">
        <f t="shared" si="219"/>
        <v>0</v>
      </c>
      <c r="Y1473" s="1260">
        <v>434</v>
      </c>
      <c r="Z1473" s="1261"/>
      <c r="AA1473" s="1262"/>
      <c r="AB1473" s="1263"/>
      <c r="AC1473" s="587">
        <f t="shared" si="220"/>
        <v>0</v>
      </c>
      <c r="AE1473" s="1260">
        <v>434</v>
      </c>
      <c r="AF1473" s="1261"/>
      <c r="AG1473" s="1262"/>
      <c r="AH1473" s="1263"/>
      <c r="AI1473" s="587">
        <f t="shared" si="221"/>
        <v>0</v>
      </c>
      <c r="AK1473" s="1260">
        <v>434</v>
      </c>
      <c r="AL1473" s="1261"/>
      <c r="AM1473" s="1262"/>
      <c r="AN1473" s="1263"/>
      <c r="AO1473" s="587">
        <f t="shared" si="222"/>
        <v>0</v>
      </c>
      <c r="AQ1473" s="1260">
        <v>434</v>
      </c>
      <c r="AR1473" s="1261"/>
      <c r="AS1473" s="1262"/>
      <c r="AT1473" s="1263"/>
      <c r="AU1473" s="587">
        <f t="shared" si="223"/>
        <v>0</v>
      </c>
      <c r="AW1473" s="1260">
        <v>434</v>
      </c>
      <c r="AX1473" s="1261"/>
      <c r="AY1473" s="1262"/>
      <c r="AZ1473" s="1263"/>
      <c r="BA1473" s="587">
        <f t="shared" si="224"/>
        <v>0</v>
      </c>
    </row>
    <row r="1474" spans="1:53" s="17" customFormat="1" ht="16.75" customHeight="1" outlineLevel="2">
      <c r="A1474" s="1260">
        <v>435</v>
      </c>
      <c r="B1474" s="1261"/>
      <c r="C1474" s="1262"/>
      <c r="D1474" s="1263"/>
      <c r="E1474" s="587">
        <f t="shared" si="216"/>
        <v>0</v>
      </c>
      <c r="G1474" s="1260">
        <v>435</v>
      </c>
      <c r="H1474" s="1261"/>
      <c r="I1474" s="1262"/>
      <c r="J1474" s="1263"/>
      <c r="K1474" s="587">
        <f t="shared" si="217"/>
        <v>0</v>
      </c>
      <c r="M1474" s="1260">
        <v>435</v>
      </c>
      <c r="N1474" s="1261"/>
      <c r="O1474" s="1262"/>
      <c r="P1474" s="1263"/>
      <c r="Q1474" s="587">
        <f t="shared" si="218"/>
        <v>0</v>
      </c>
      <c r="S1474" s="1260">
        <v>435</v>
      </c>
      <c r="T1474" s="1261"/>
      <c r="U1474" s="1262"/>
      <c r="V1474" s="1263"/>
      <c r="W1474" s="587">
        <f t="shared" si="219"/>
        <v>0</v>
      </c>
      <c r="Y1474" s="1260">
        <v>435</v>
      </c>
      <c r="Z1474" s="1261"/>
      <c r="AA1474" s="1262"/>
      <c r="AB1474" s="1263"/>
      <c r="AC1474" s="587">
        <f t="shared" si="220"/>
        <v>0</v>
      </c>
      <c r="AE1474" s="1260">
        <v>435</v>
      </c>
      <c r="AF1474" s="1261"/>
      <c r="AG1474" s="1262"/>
      <c r="AH1474" s="1263"/>
      <c r="AI1474" s="587">
        <f t="shared" si="221"/>
        <v>0</v>
      </c>
      <c r="AK1474" s="1260">
        <v>435</v>
      </c>
      <c r="AL1474" s="1261"/>
      <c r="AM1474" s="1262"/>
      <c r="AN1474" s="1263"/>
      <c r="AO1474" s="587">
        <f t="shared" si="222"/>
        <v>0</v>
      </c>
      <c r="AQ1474" s="1260">
        <v>435</v>
      </c>
      <c r="AR1474" s="1261"/>
      <c r="AS1474" s="1262"/>
      <c r="AT1474" s="1263"/>
      <c r="AU1474" s="587">
        <f t="shared" si="223"/>
        <v>0</v>
      </c>
      <c r="AW1474" s="1260">
        <v>435</v>
      </c>
      <c r="AX1474" s="1261"/>
      <c r="AY1474" s="1262"/>
      <c r="AZ1474" s="1263"/>
      <c r="BA1474" s="587">
        <f t="shared" si="224"/>
        <v>0</v>
      </c>
    </row>
    <row r="1475" spans="1:53" s="17" customFormat="1" ht="16.75" customHeight="1" outlineLevel="2">
      <c r="A1475" s="1260">
        <v>436</v>
      </c>
      <c r="B1475" s="1261"/>
      <c r="C1475" s="1262"/>
      <c r="D1475" s="1263"/>
      <c r="E1475" s="587">
        <f t="shared" si="216"/>
        <v>0</v>
      </c>
      <c r="G1475" s="1260">
        <v>436</v>
      </c>
      <c r="H1475" s="1261"/>
      <c r="I1475" s="1262"/>
      <c r="J1475" s="1263"/>
      <c r="K1475" s="587">
        <f t="shared" si="217"/>
        <v>0</v>
      </c>
      <c r="M1475" s="1260">
        <v>436</v>
      </c>
      <c r="N1475" s="1261"/>
      <c r="O1475" s="1262"/>
      <c r="P1475" s="1263"/>
      <c r="Q1475" s="587">
        <f t="shared" si="218"/>
        <v>0</v>
      </c>
      <c r="S1475" s="1260">
        <v>436</v>
      </c>
      <c r="T1475" s="1261"/>
      <c r="U1475" s="1262"/>
      <c r="V1475" s="1263"/>
      <c r="W1475" s="587">
        <f t="shared" si="219"/>
        <v>0</v>
      </c>
      <c r="Y1475" s="1260">
        <v>436</v>
      </c>
      <c r="Z1475" s="1261"/>
      <c r="AA1475" s="1262"/>
      <c r="AB1475" s="1263"/>
      <c r="AC1475" s="587">
        <f t="shared" si="220"/>
        <v>0</v>
      </c>
      <c r="AE1475" s="1260">
        <v>436</v>
      </c>
      <c r="AF1475" s="1261"/>
      <c r="AG1475" s="1262"/>
      <c r="AH1475" s="1263"/>
      <c r="AI1475" s="587">
        <f t="shared" si="221"/>
        <v>0</v>
      </c>
      <c r="AK1475" s="1260">
        <v>436</v>
      </c>
      <c r="AL1475" s="1261"/>
      <c r="AM1475" s="1262"/>
      <c r="AN1475" s="1263"/>
      <c r="AO1475" s="587">
        <f t="shared" si="222"/>
        <v>0</v>
      </c>
      <c r="AQ1475" s="1260">
        <v>436</v>
      </c>
      <c r="AR1475" s="1261"/>
      <c r="AS1475" s="1262"/>
      <c r="AT1475" s="1263"/>
      <c r="AU1475" s="587">
        <f t="shared" si="223"/>
        <v>0</v>
      </c>
      <c r="AW1475" s="1260">
        <v>436</v>
      </c>
      <c r="AX1475" s="1261"/>
      <c r="AY1475" s="1262"/>
      <c r="AZ1475" s="1263"/>
      <c r="BA1475" s="587">
        <f t="shared" si="224"/>
        <v>0</v>
      </c>
    </row>
    <row r="1476" spans="1:53" s="17" customFormat="1" ht="16.75" customHeight="1" outlineLevel="2">
      <c r="A1476" s="1260">
        <v>437</v>
      </c>
      <c r="B1476" s="1261"/>
      <c r="C1476" s="1262"/>
      <c r="D1476" s="1263"/>
      <c r="E1476" s="587">
        <f t="shared" si="216"/>
        <v>0</v>
      </c>
      <c r="G1476" s="1260">
        <v>437</v>
      </c>
      <c r="H1476" s="1261"/>
      <c r="I1476" s="1262"/>
      <c r="J1476" s="1263"/>
      <c r="K1476" s="587">
        <f t="shared" si="217"/>
        <v>0</v>
      </c>
      <c r="M1476" s="1260">
        <v>437</v>
      </c>
      <c r="N1476" s="1261"/>
      <c r="O1476" s="1262"/>
      <c r="P1476" s="1263"/>
      <c r="Q1476" s="587">
        <f t="shared" si="218"/>
        <v>0</v>
      </c>
      <c r="S1476" s="1260">
        <v>437</v>
      </c>
      <c r="T1476" s="1261"/>
      <c r="U1476" s="1262"/>
      <c r="V1476" s="1263"/>
      <c r="W1476" s="587">
        <f t="shared" si="219"/>
        <v>0</v>
      </c>
      <c r="Y1476" s="1260">
        <v>437</v>
      </c>
      <c r="Z1476" s="1261"/>
      <c r="AA1476" s="1262"/>
      <c r="AB1476" s="1263"/>
      <c r="AC1476" s="587">
        <f t="shared" si="220"/>
        <v>0</v>
      </c>
      <c r="AE1476" s="1260">
        <v>437</v>
      </c>
      <c r="AF1476" s="1261"/>
      <c r="AG1476" s="1262"/>
      <c r="AH1476" s="1263"/>
      <c r="AI1476" s="587">
        <f t="shared" si="221"/>
        <v>0</v>
      </c>
      <c r="AK1476" s="1260">
        <v>437</v>
      </c>
      <c r="AL1476" s="1261"/>
      <c r="AM1476" s="1262"/>
      <c r="AN1476" s="1263"/>
      <c r="AO1476" s="587">
        <f t="shared" si="222"/>
        <v>0</v>
      </c>
      <c r="AQ1476" s="1260">
        <v>437</v>
      </c>
      <c r="AR1476" s="1261"/>
      <c r="AS1476" s="1262"/>
      <c r="AT1476" s="1263"/>
      <c r="AU1476" s="587">
        <f t="shared" si="223"/>
        <v>0</v>
      </c>
      <c r="AW1476" s="1260">
        <v>437</v>
      </c>
      <c r="AX1476" s="1261"/>
      <c r="AY1476" s="1262"/>
      <c r="AZ1476" s="1263"/>
      <c r="BA1476" s="587">
        <f t="shared" si="224"/>
        <v>0</v>
      </c>
    </row>
    <row r="1477" spans="1:53" s="17" customFormat="1" ht="16.75" customHeight="1" outlineLevel="2">
      <c r="A1477" s="1260">
        <v>438</v>
      </c>
      <c r="B1477" s="1261"/>
      <c r="C1477" s="1262"/>
      <c r="D1477" s="1263"/>
      <c r="E1477" s="587">
        <f t="shared" si="216"/>
        <v>0</v>
      </c>
      <c r="G1477" s="1260">
        <v>438</v>
      </c>
      <c r="H1477" s="1261"/>
      <c r="I1477" s="1262"/>
      <c r="J1477" s="1263"/>
      <c r="K1477" s="587">
        <f t="shared" si="217"/>
        <v>0</v>
      </c>
      <c r="M1477" s="1260">
        <v>438</v>
      </c>
      <c r="N1477" s="1261"/>
      <c r="O1477" s="1262"/>
      <c r="P1477" s="1263"/>
      <c r="Q1477" s="587">
        <f t="shared" si="218"/>
        <v>0</v>
      </c>
      <c r="S1477" s="1260">
        <v>438</v>
      </c>
      <c r="T1477" s="1261"/>
      <c r="U1477" s="1262"/>
      <c r="V1477" s="1263"/>
      <c r="W1477" s="587">
        <f t="shared" si="219"/>
        <v>0</v>
      </c>
      <c r="Y1477" s="1260">
        <v>438</v>
      </c>
      <c r="Z1477" s="1261"/>
      <c r="AA1477" s="1262"/>
      <c r="AB1477" s="1263"/>
      <c r="AC1477" s="587">
        <f t="shared" si="220"/>
        <v>0</v>
      </c>
      <c r="AE1477" s="1260">
        <v>438</v>
      </c>
      <c r="AF1477" s="1261"/>
      <c r="AG1477" s="1262"/>
      <c r="AH1477" s="1263"/>
      <c r="AI1477" s="587">
        <f t="shared" si="221"/>
        <v>0</v>
      </c>
      <c r="AK1477" s="1260">
        <v>438</v>
      </c>
      <c r="AL1477" s="1261"/>
      <c r="AM1477" s="1262"/>
      <c r="AN1477" s="1263"/>
      <c r="AO1477" s="587">
        <f t="shared" si="222"/>
        <v>0</v>
      </c>
      <c r="AQ1477" s="1260">
        <v>438</v>
      </c>
      <c r="AR1477" s="1261"/>
      <c r="AS1477" s="1262"/>
      <c r="AT1477" s="1263"/>
      <c r="AU1477" s="587">
        <f t="shared" si="223"/>
        <v>0</v>
      </c>
      <c r="AW1477" s="1260">
        <v>438</v>
      </c>
      <c r="AX1477" s="1261"/>
      <c r="AY1477" s="1262"/>
      <c r="AZ1477" s="1263"/>
      <c r="BA1477" s="587">
        <f t="shared" si="224"/>
        <v>0</v>
      </c>
    </row>
    <row r="1478" spans="1:53" s="17" customFormat="1" ht="16.75" customHeight="1" outlineLevel="2">
      <c r="A1478" s="1260">
        <v>439</v>
      </c>
      <c r="B1478" s="1261"/>
      <c r="C1478" s="1262"/>
      <c r="D1478" s="1263"/>
      <c r="E1478" s="587">
        <f t="shared" si="216"/>
        <v>0</v>
      </c>
      <c r="G1478" s="1260">
        <v>439</v>
      </c>
      <c r="H1478" s="1261"/>
      <c r="I1478" s="1262"/>
      <c r="J1478" s="1263"/>
      <c r="K1478" s="587">
        <f t="shared" si="217"/>
        <v>0</v>
      </c>
      <c r="M1478" s="1260">
        <v>439</v>
      </c>
      <c r="N1478" s="1261"/>
      <c r="O1478" s="1262"/>
      <c r="P1478" s="1263"/>
      <c r="Q1478" s="587">
        <f t="shared" si="218"/>
        <v>0</v>
      </c>
      <c r="S1478" s="1260">
        <v>439</v>
      </c>
      <c r="T1478" s="1261"/>
      <c r="U1478" s="1262"/>
      <c r="V1478" s="1263"/>
      <c r="W1478" s="587">
        <f t="shared" si="219"/>
        <v>0</v>
      </c>
      <c r="Y1478" s="1260">
        <v>439</v>
      </c>
      <c r="Z1478" s="1261"/>
      <c r="AA1478" s="1262"/>
      <c r="AB1478" s="1263"/>
      <c r="AC1478" s="587">
        <f t="shared" si="220"/>
        <v>0</v>
      </c>
      <c r="AE1478" s="1260">
        <v>439</v>
      </c>
      <c r="AF1478" s="1261"/>
      <c r="AG1478" s="1262"/>
      <c r="AH1478" s="1263"/>
      <c r="AI1478" s="587">
        <f t="shared" si="221"/>
        <v>0</v>
      </c>
      <c r="AK1478" s="1260">
        <v>439</v>
      </c>
      <c r="AL1478" s="1261"/>
      <c r="AM1478" s="1262"/>
      <c r="AN1478" s="1263"/>
      <c r="AO1478" s="587">
        <f t="shared" si="222"/>
        <v>0</v>
      </c>
      <c r="AQ1478" s="1260">
        <v>439</v>
      </c>
      <c r="AR1478" s="1261"/>
      <c r="AS1478" s="1262"/>
      <c r="AT1478" s="1263"/>
      <c r="AU1478" s="587">
        <f t="shared" si="223"/>
        <v>0</v>
      </c>
      <c r="AW1478" s="1260">
        <v>439</v>
      </c>
      <c r="AX1478" s="1261"/>
      <c r="AY1478" s="1262"/>
      <c r="AZ1478" s="1263"/>
      <c r="BA1478" s="587">
        <f t="shared" si="224"/>
        <v>0</v>
      </c>
    </row>
    <row r="1479" spans="1:53" s="17" customFormat="1" ht="16.75" customHeight="1" outlineLevel="2">
      <c r="A1479" s="1260">
        <v>440</v>
      </c>
      <c r="B1479" s="1261"/>
      <c r="C1479" s="1262"/>
      <c r="D1479" s="1263"/>
      <c r="E1479" s="587">
        <f t="shared" si="216"/>
        <v>0</v>
      </c>
      <c r="G1479" s="1260">
        <v>440</v>
      </c>
      <c r="H1479" s="1261"/>
      <c r="I1479" s="1262"/>
      <c r="J1479" s="1263"/>
      <c r="K1479" s="587">
        <f t="shared" si="217"/>
        <v>0</v>
      </c>
      <c r="M1479" s="1260">
        <v>440</v>
      </c>
      <c r="N1479" s="1261"/>
      <c r="O1479" s="1262"/>
      <c r="P1479" s="1263"/>
      <c r="Q1479" s="587">
        <f t="shared" si="218"/>
        <v>0</v>
      </c>
      <c r="S1479" s="1260">
        <v>440</v>
      </c>
      <c r="T1479" s="1261"/>
      <c r="U1479" s="1262"/>
      <c r="V1479" s="1263"/>
      <c r="W1479" s="587">
        <f t="shared" si="219"/>
        <v>0</v>
      </c>
      <c r="Y1479" s="1260">
        <v>440</v>
      </c>
      <c r="Z1479" s="1261"/>
      <c r="AA1479" s="1262"/>
      <c r="AB1479" s="1263"/>
      <c r="AC1479" s="587">
        <f t="shared" si="220"/>
        <v>0</v>
      </c>
      <c r="AE1479" s="1260">
        <v>440</v>
      </c>
      <c r="AF1479" s="1261"/>
      <c r="AG1479" s="1262"/>
      <c r="AH1479" s="1263"/>
      <c r="AI1479" s="587">
        <f t="shared" si="221"/>
        <v>0</v>
      </c>
      <c r="AK1479" s="1260">
        <v>440</v>
      </c>
      <c r="AL1479" s="1261"/>
      <c r="AM1479" s="1262"/>
      <c r="AN1479" s="1263"/>
      <c r="AO1479" s="587">
        <f t="shared" si="222"/>
        <v>0</v>
      </c>
      <c r="AQ1479" s="1260">
        <v>440</v>
      </c>
      <c r="AR1479" s="1261"/>
      <c r="AS1479" s="1262"/>
      <c r="AT1479" s="1263"/>
      <c r="AU1479" s="587">
        <f t="shared" si="223"/>
        <v>0</v>
      </c>
      <c r="AW1479" s="1260">
        <v>440</v>
      </c>
      <c r="AX1479" s="1261"/>
      <c r="AY1479" s="1262"/>
      <c r="AZ1479" s="1263"/>
      <c r="BA1479" s="587">
        <f t="shared" si="224"/>
        <v>0</v>
      </c>
    </row>
    <row r="1480" spans="1:53" s="17" customFormat="1" ht="16.75" customHeight="1" outlineLevel="2">
      <c r="A1480" s="1260">
        <v>441</v>
      </c>
      <c r="B1480" s="1261"/>
      <c r="C1480" s="1262"/>
      <c r="D1480" s="1263"/>
      <c r="E1480" s="587">
        <f t="shared" ref="E1480:E1539" si="225">IF(AND(C1480&gt;=D$1033,C1480&lt;=D$1032),1,0)</f>
        <v>0</v>
      </c>
      <c r="G1480" s="1260">
        <v>441</v>
      </c>
      <c r="H1480" s="1261"/>
      <c r="I1480" s="1262"/>
      <c r="J1480" s="1263"/>
      <c r="K1480" s="587">
        <f t="shared" ref="K1480:K1539" si="226">IF(AND(I1480&gt;=J$1033,I1480&lt;=J$1032),1,0)</f>
        <v>0</v>
      </c>
      <c r="M1480" s="1260">
        <v>441</v>
      </c>
      <c r="N1480" s="1261"/>
      <c r="O1480" s="1262"/>
      <c r="P1480" s="1263"/>
      <c r="Q1480" s="587">
        <f t="shared" ref="Q1480:Q1539" si="227">IF(AND(O1480&gt;=P$1033,O1480&lt;=P$1032),1,0)</f>
        <v>0</v>
      </c>
      <c r="S1480" s="1260">
        <v>441</v>
      </c>
      <c r="T1480" s="1261"/>
      <c r="U1480" s="1262"/>
      <c r="V1480" s="1263"/>
      <c r="W1480" s="587">
        <f t="shared" ref="W1480:W1539" si="228">IF(AND(U1480&gt;=V$1033,U1480&lt;=V$1032),1,0)</f>
        <v>0</v>
      </c>
      <c r="Y1480" s="1260">
        <v>441</v>
      </c>
      <c r="Z1480" s="1261"/>
      <c r="AA1480" s="1262"/>
      <c r="AB1480" s="1263"/>
      <c r="AC1480" s="587">
        <f t="shared" ref="AC1480:AC1539" si="229">IF(AND(AA1480&gt;=AB$1033,AA1480&lt;=AB$1032),1,0)</f>
        <v>0</v>
      </c>
      <c r="AE1480" s="1260">
        <v>441</v>
      </c>
      <c r="AF1480" s="1261"/>
      <c r="AG1480" s="1262"/>
      <c r="AH1480" s="1263"/>
      <c r="AI1480" s="587">
        <f t="shared" ref="AI1480:AI1539" si="230">IF(AND(AG1480&gt;=AH$1033,AG1480&lt;=AH$1032),1,0)</f>
        <v>0</v>
      </c>
      <c r="AK1480" s="1260">
        <v>441</v>
      </c>
      <c r="AL1480" s="1261"/>
      <c r="AM1480" s="1262"/>
      <c r="AN1480" s="1263"/>
      <c r="AO1480" s="587">
        <f t="shared" ref="AO1480:AO1539" si="231">IF(AND(AM1480&gt;=AN$1033,AM1480&lt;=AN$1032),1,0)</f>
        <v>0</v>
      </c>
      <c r="AQ1480" s="1260">
        <v>441</v>
      </c>
      <c r="AR1480" s="1261"/>
      <c r="AS1480" s="1262"/>
      <c r="AT1480" s="1263"/>
      <c r="AU1480" s="587">
        <f t="shared" ref="AU1480:AU1539" si="232">IF(AND(AS1480&gt;=AT$1033,AS1480&lt;=AT$1032),1,0)</f>
        <v>0</v>
      </c>
      <c r="AW1480" s="1260">
        <v>441</v>
      </c>
      <c r="AX1480" s="1261"/>
      <c r="AY1480" s="1262"/>
      <c r="AZ1480" s="1263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60">
        <v>442</v>
      </c>
      <c r="B1481" s="1261"/>
      <c r="C1481" s="1262"/>
      <c r="D1481" s="1263"/>
      <c r="E1481" s="587">
        <f t="shared" si="225"/>
        <v>0</v>
      </c>
      <c r="G1481" s="1260">
        <v>442</v>
      </c>
      <c r="H1481" s="1261"/>
      <c r="I1481" s="1262"/>
      <c r="J1481" s="1263"/>
      <c r="K1481" s="587">
        <f t="shared" si="226"/>
        <v>0</v>
      </c>
      <c r="M1481" s="1260">
        <v>442</v>
      </c>
      <c r="N1481" s="1261"/>
      <c r="O1481" s="1262"/>
      <c r="P1481" s="1263"/>
      <c r="Q1481" s="587">
        <f t="shared" si="227"/>
        <v>0</v>
      </c>
      <c r="S1481" s="1260">
        <v>442</v>
      </c>
      <c r="T1481" s="1261"/>
      <c r="U1481" s="1262"/>
      <c r="V1481" s="1263"/>
      <c r="W1481" s="587">
        <f t="shared" si="228"/>
        <v>0</v>
      </c>
      <c r="Y1481" s="1260">
        <v>442</v>
      </c>
      <c r="Z1481" s="1261"/>
      <c r="AA1481" s="1262"/>
      <c r="AB1481" s="1263"/>
      <c r="AC1481" s="587">
        <f t="shared" si="229"/>
        <v>0</v>
      </c>
      <c r="AE1481" s="1260">
        <v>442</v>
      </c>
      <c r="AF1481" s="1261"/>
      <c r="AG1481" s="1262"/>
      <c r="AH1481" s="1263"/>
      <c r="AI1481" s="587">
        <f t="shared" si="230"/>
        <v>0</v>
      </c>
      <c r="AK1481" s="1260">
        <v>442</v>
      </c>
      <c r="AL1481" s="1261"/>
      <c r="AM1481" s="1262"/>
      <c r="AN1481" s="1263"/>
      <c r="AO1481" s="587">
        <f t="shared" si="231"/>
        <v>0</v>
      </c>
      <c r="AQ1481" s="1260">
        <v>442</v>
      </c>
      <c r="AR1481" s="1261"/>
      <c r="AS1481" s="1262"/>
      <c r="AT1481" s="1263"/>
      <c r="AU1481" s="587">
        <f t="shared" si="232"/>
        <v>0</v>
      </c>
      <c r="AW1481" s="1260">
        <v>442</v>
      </c>
      <c r="AX1481" s="1261"/>
      <c r="AY1481" s="1262"/>
      <c r="AZ1481" s="1263"/>
      <c r="BA1481" s="587">
        <f t="shared" si="233"/>
        <v>0</v>
      </c>
    </row>
    <row r="1482" spans="1:53" s="17" customFormat="1" ht="16.75" customHeight="1" outlineLevel="2">
      <c r="A1482" s="1260">
        <v>443</v>
      </c>
      <c r="B1482" s="1261"/>
      <c r="C1482" s="1262"/>
      <c r="D1482" s="1263"/>
      <c r="E1482" s="587">
        <f t="shared" si="225"/>
        <v>0</v>
      </c>
      <c r="G1482" s="1260">
        <v>443</v>
      </c>
      <c r="H1482" s="1261"/>
      <c r="I1482" s="1262"/>
      <c r="J1482" s="1263"/>
      <c r="K1482" s="587">
        <f t="shared" si="226"/>
        <v>0</v>
      </c>
      <c r="M1482" s="1260">
        <v>443</v>
      </c>
      <c r="N1482" s="1261"/>
      <c r="O1482" s="1262"/>
      <c r="P1482" s="1263"/>
      <c r="Q1482" s="587">
        <f t="shared" si="227"/>
        <v>0</v>
      </c>
      <c r="S1482" s="1260">
        <v>443</v>
      </c>
      <c r="T1482" s="1261"/>
      <c r="U1482" s="1262"/>
      <c r="V1482" s="1263"/>
      <c r="W1482" s="587">
        <f t="shared" si="228"/>
        <v>0</v>
      </c>
      <c r="Y1482" s="1260">
        <v>443</v>
      </c>
      <c r="Z1482" s="1261"/>
      <c r="AA1482" s="1262"/>
      <c r="AB1482" s="1263"/>
      <c r="AC1482" s="587">
        <f t="shared" si="229"/>
        <v>0</v>
      </c>
      <c r="AE1482" s="1260">
        <v>443</v>
      </c>
      <c r="AF1482" s="1261"/>
      <c r="AG1482" s="1262"/>
      <c r="AH1482" s="1263"/>
      <c r="AI1482" s="587">
        <f t="shared" si="230"/>
        <v>0</v>
      </c>
      <c r="AK1482" s="1260">
        <v>443</v>
      </c>
      <c r="AL1482" s="1261"/>
      <c r="AM1482" s="1262"/>
      <c r="AN1482" s="1263"/>
      <c r="AO1482" s="587">
        <f t="shared" si="231"/>
        <v>0</v>
      </c>
      <c r="AQ1482" s="1260">
        <v>443</v>
      </c>
      <c r="AR1482" s="1261"/>
      <c r="AS1482" s="1262"/>
      <c r="AT1482" s="1263"/>
      <c r="AU1482" s="587">
        <f t="shared" si="232"/>
        <v>0</v>
      </c>
      <c r="AW1482" s="1260">
        <v>443</v>
      </c>
      <c r="AX1482" s="1261"/>
      <c r="AY1482" s="1262"/>
      <c r="AZ1482" s="1263"/>
      <c r="BA1482" s="587">
        <f t="shared" si="233"/>
        <v>0</v>
      </c>
    </row>
    <row r="1483" spans="1:53" s="17" customFormat="1" ht="16.75" customHeight="1" outlineLevel="2">
      <c r="A1483" s="1260">
        <v>444</v>
      </c>
      <c r="B1483" s="1261"/>
      <c r="C1483" s="1262"/>
      <c r="D1483" s="1263"/>
      <c r="E1483" s="587">
        <f t="shared" si="225"/>
        <v>0</v>
      </c>
      <c r="G1483" s="1260">
        <v>444</v>
      </c>
      <c r="H1483" s="1261"/>
      <c r="I1483" s="1262"/>
      <c r="J1483" s="1263"/>
      <c r="K1483" s="587">
        <f t="shared" si="226"/>
        <v>0</v>
      </c>
      <c r="M1483" s="1260">
        <v>444</v>
      </c>
      <c r="N1483" s="1261"/>
      <c r="O1483" s="1262"/>
      <c r="P1483" s="1263"/>
      <c r="Q1483" s="587">
        <f t="shared" si="227"/>
        <v>0</v>
      </c>
      <c r="S1483" s="1260">
        <v>444</v>
      </c>
      <c r="T1483" s="1261"/>
      <c r="U1483" s="1262"/>
      <c r="V1483" s="1263"/>
      <c r="W1483" s="587">
        <f t="shared" si="228"/>
        <v>0</v>
      </c>
      <c r="Y1483" s="1260">
        <v>444</v>
      </c>
      <c r="Z1483" s="1261"/>
      <c r="AA1483" s="1262"/>
      <c r="AB1483" s="1263"/>
      <c r="AC1483" s="587">
        <f t="shared" si="229"/>
        <v>0</v>
      </c>
      <c r="AE1483" s="1260">
        <v>444</v>
      </c>
      <c r="AF1483" s="1261"/>
      <c r="AG1483" s="1262"/>
      <c r="AH1483" s="1263"/>
      <c r="AI1483" s="587">
        <f t="shared" si="230"/>
        <v>0</v>
      </c>
      <c r="AK1483" s="1260">
        <v>444</v>
      </c>
      <c r="AL1483" s="1261"/>
      <c r="AM1483" s="1262"/>
      <c r="AN1483" s="1263"/>
      <c r="AO1483" s="587">
        <f t="shared" si="231"/>
        <v>0</v>
      </c>
      <c r="AQ1483" s="1260">
        <v>444</v>
      </c>
      <c r="AR1483" s="1261"/>
      <c r="AS1483" s="1262"/>
      <c r="AT1483" s="1263"/>
      <c r="AU1483" s="587">
        <f t="shared" si="232"/>
        <v>0</v>
      </c>
      <c r="AW1483" s="1260">
        <v>444</v>
      </c>
      <c r="AX1483" s="1261"/>
      <c r="AY1483" s="1262"/>
      <c r="AZ1483" s="1263"/>
      <c r="BA1483" s="587">
        <f t="shared" si="233"/>
        <v>0</v>
      </c>
    </row>
    <row r="1484" spans="1:53" s="17" customFormat="1" ht="16.75" customHeight="1" outlineLevel="2">
      <c r="A1484" s="1260">
        <v>445</v>
      </c>
      <c r="B1484" s="1261"/>
      <c r="C1484" s="1262"/>
      <c r="D1484" s="1263"/>
      <c r="E1484" s="587">
        <f t="shared" si="225"/>
        <v>0</v>
      </c>
      <c r="G1484" s="1260">
        <v>445</v>
      </c>
      <c r="H1484" s="1261"/>
      <c r="I1484" s="1262"/>
      <c r="J1484" s="1263"/>
      <c r="K1484" s="587">
        <f t="shared" si="226"/>
        <v>0</v>
      </c>
      <c r="M1484" s="1260">
        <v>445</v>
      </c>
      <c r="N1484" s="1261"/>
      <c r="O1484" s="1262"/>
      <c r="P1484" s="1263"/>
      <c r="Q1484" s="587">
        <f t="shared" si="227"/>
        <v>0</v>
      </c>
      <c r="S1484" s="1260">
        <v>445</v>
      </c>
      <c r="T1484" s="1261"/>
      <c r="U1484" s="1262"/>
      <c r="V1484" s="1263"/>
      <c r="W1484" s="587">
        <f t="shared" si="228"/>
        <v>0</v>
      </c>
      <c r="Y1484" s="1260">
        <v>445</v>
      </c>
      <c r="Z1484" s="1261"/>
      <c r="AA1484" s="1262"/>
      <c r="AB1484" s="1263"/>
      <c r="AC1484" s="587">
        <f t="shared" si="229"/>
        <v>0</v>
      </c>
      <c r="AE1484" s="1260">
        <v>445</v>
      </c>
      <c r="AF1484" s="1261"/>
      <c r="AG1484" s="1262"/>
      <c r="AH1484" s="1263"/>
      <c r="AI1484" s="587">
        <f t="shared" si="230"/>
        <v>0</v>
      </c>
      <c r="AK1484" s="1260">
        <v>445</v>
      </c>
      <c r="AL1484" s="1261"/>
      <c r="AM1484" s="1262"/>
      <c r="AN1484" s="1263"/>
      <c r="AO1484" s="587">
        <f t="shared" si="231"/>
        <v>0</v>
      </c>
      <c r="AQ1484" s="1260">
        <v>445</v>
      </c>
      <c r="AR1484" s="1261"/>
      <c r="AS1484" s="1262"/>
      <c r="AT1484" s="1263"/>
      <c r="AU1484" s="587">
        <f t="shared" si="232"/>
        <v>0</v>
      </c>
      <c r="AW1484" s="1260">
        <v>445</v>
      </c>
      <c r="AX1484" s="1261"/>
      <c r="AY1484" s="1262"/>
      <c r="AZ1484" s="1263"/>
      <c r="BA1484" s="587">
        <f t="shared" si="233"/>
        <v>0</v>
      </c>
    </row>
    <row r="1485" spans="1:53" s="17" customFormat="1" ht="16.75" customHeight="1" outlineLevel="2">
      <c r="A1485" s="1260">
        <v>446</v>
      </c>
      <c r="B1485" s="1261"/>
      <c r="C1485" s="1262"/>
      <c r="D1485" s="1263"/>
      <c r="E1485" s="587">
        <f t="shared" si="225"/>
        <v>0</v>
      </c>
      <c r="G1485" s="1260">
        <v>446</v>
      </c>
      <c r="H1485" s="1261"/>
      <c r="I1485" s="1262"/>
      <c r="J1485" s="1263"/>
      <c r="K1485" s="587">
        <f t="shared" si="226"/>
        <v>0</v>
      </c>
      <c r="M1485" s="1260">
        <v>446</v>
      </c>
      <c r="N1485" s="1261"/>
      <c r="O1485" s="1262"/>
      <c r="P1485" s="1263"/>
      <c r="Q1485" s="587">
        <f t="shared" si="227"/>
        <v>0</v>
      </c>
      <c r="S1485" s="1260">
        <v>446</v>
      </c>
      <c r="T1485" s="1261"/>
      <c r="U1485" s="1262"/>
      <c r="V1485" s="1263"/>
      <c r="W1485" s="587">
        <f t="shared" si="228"/>
        <v>0</v>
      </c>
      <c r="Y1485" s="1260">
        <v>446</v>
      </c>
      <c r="Z1485" s="1261"/>
      <c r="AA1485" s="1262"/>
      <c r="AB1485" s="1263"/>
      <c r="AC1485" s="587">
        <f t="shared" si="229"/>
        <v>0</v>
      </c>
      <c r="AE1485" s="1260">
        <v>446</v>
      </c>
      <c r="AF1485" s="1261"/>
      <c r="AG1485" s="1262"/>
      <c r="AH1485" s="1263"/>
      <c r="AI1485" s="587">
        <f t="shared" si="230"/>
        <v>0</v>
      </c>
      <c r="AK1485" s="1260">
        <v>446</v>
      </c>
      <c r="AL1485" s="1261"/>
      <c r="AM1485" s="1262"/>
      <c r="AN1485" s="1263"/>
      <c r="AO1485" s="587">
        <f t="shared" si="231"/>
        <v>0</v>
      </c>
      <c r="AQ1485" s="1260">
        <v>446</v>
      </c>
      <c r="AR1485" s="1261"/>
      <c r="AS1485" s="1262"/>
      <c r="AT1485" s="1263"/>
      <c r="AU1485" s="587">
        <f t="shared" si="232"/>
        <v>0</v>
      </c>
      <c r="AW1485" s="1260">
        <v>446</v>
      </c>
      <c r="AX1485" s="1261"/>
      <c r="AY1485" s="1262"/>
      <c r="AZ1485" s="1263"/>
      <c r="BA1485" s="587">
        <f t="shared" si="233"/>
        <v>0</v>
      </c>
    </row>
    <row r="1486" spans="1:53" s="17" customFormat="1" ht="16.75" customHeight="1" outlineLevel="2">
      <c r="A1486" s="1260">
        <v>447</v>
      </c>
      <c r="B1486" s="1261"/>
      <c r="C1486" s="1262"/>
      <c r="D1486" s="1263"/>
      <c r="E1486" s="587">
        <f t="shared" si="225"/>
        <v>0</v>
      </c>
      <c r="G1486" s="1260">
        <v>447</v>
      </c>
      <c r="H1486" s="1261"/>
      <c r="I1486" s="1262"/>
      <c r="J1486" s="1263"/>
      <c r="K1486" s="587">
        <f t="shared" si="226"/>
        <v>0</v>
      </c>
      <c r="M1486" s="1260">
        <v>447</v>
      </c>
      <c r="N1486" s="1261"/>
      <c r="O1486" s="1262"/>
      <c r="P1486" s="1263"/>
      <c r="Q1486" s="587">
        <f t="shared" si="227"/>
        <v>0</v>
      </c>
      <c r="S1486" s="1260">
        <v>447</v>
      </c>
      <c r="T1486" s="1261"/>
      <c r="U1486" s="1262"/>
      <c r="V1486" s="1263"/>
      <c r="W1486" s="587">
        <f t="shared" si="228"/>
        <v>0</v>
      </c>
      <c r="Y1486" s="1260">
        <v>447</v>
      </c>
      <c r="Z1486" s="1261"/>
      <c r="AA1486" s="1262"/>
      <c r="AB1486" s="1263"/>
      <c r="AC1486" s="587">
        <f t="shared" si="229"/>
        <v>0</v>
      </c>
      <c r="AE1486" s="1260">
        <v>447</v>
      </c>
      <c r="AF1486" s="1261"/>
      <c r="AG1486" s="1262"/>
      <c r="AH1486" s="1263"/>
      <c r="AI1486" s="587">
        <f t="shared" si="230"/>
        <v>0</v>
      </c>
      <c r="AK1486" s="1260">
        <v>447</v>
      </c>
      <c r="AL1486" s="1261"/>
      <c r="AM1486" s="1262"/>
      <c r="AN1486" s="1263"/>
      <c r="AO1486" s="587">
        <f t="shared" si="231"/>
        <v>0</v>
      </c>
      <c r="AQ1486" s="1260">
        <v>447</v>
      </c>
      <c r="AR1486" s="1261"/>
      <c r="AS1486" s="1262"/>
      <c r="AT1486" s="1263"/>
      <c r="AU1486" s="587">
        <f t="shared" si="232"/>
        <v>0</v>
      </c>
      <c r="AW1486" s="1260">
        <v>447</v>
      </c>
      <c r="AX1486" s="1261"/>
      <c r="AY1486" s="1262"/>
      <c r="AZ1486" s="1263"/>
      <c r="BA1486" s="587">
        <f t="shared" si="233"/>
        <v>0</v>
      </c>
    </row>
    <row r="1487" spans="1:53" s="17" customFormat="1" ht="16.75" customHeight="1" outlineLevel="2">
      <c r="A1487" s="1260">
        <v>448</v>
      </c>
      <c r="B1487" s="1261"/>
      <c r="C1487" s="1262"/>
      <c r="D1487" s="1263"/>
      <c r="E1487" s="587">
        <f t="shared" si="225"/>
        <v>0</v>
      </c>
      <c r="G1487" s="1260">
        <v>448</v>
      </c>
      <c r="H1487" s="1261"/>
      <c r="I1487" s="1262"/>
      <c r="J1487" s="1263"/>
      <c r="K1487" s="587">
        <f t="shared" si="226"/>
        <v>0</v>
      </c>
      <c r="M1487" s="1260">
        <v>448</v>
      </c>
      <c r="N1487" s="1261"/>
      <c r="O1487" s="1262"/>
      <c r="P1487" s="1263"/>
      <c r="Q1487" s="587">
        <f t="shared" si="227"/>
        <v>0</v>
      </c>
      <c r="S1487" s="1260">
        <v>448</v>
      </c>
      <c r="T1487" s="1261"/>
      <c r="U1487" s="1262"/>
      <c r="V1487" s="1263"/>
      <c r="W1487" s="587">
        <f t="shared" si="228"/>
        <v>0</v>
      </c>
      <c r="Y1487" s="1260">
        <v>448</v>
      </c>
      <c r="Z1487" s="1261"/>
      <c r="AA1487" s="1262"/>
      <c r="AB1487" s="1263"/>
      <c r="AC1487" s="587">
        <f t="shared" si="229"/>
        <v>0</v>
      </c>
      <c r="AE1487" s="1260">
        <v>448</v>
      </c>
      <c r="AF1487" s="1261"/>
      <c r="AG1487" s="1262"/>
      <c r="AH1487" s="1263"/>
      <c r="AI1487" s="587">
        <f t="shared" si="230"/>
        <v>0</v>
      </c>
      <c r="AK1487" s="1260">
        <v>448</v>
      </c>
      <c r="AL1487" s="1261"/>
      <c r="AM1487" s="1262"/>
      <c r="AN1487" s="1263"/>
      <c r="AO1487" s="587">
        <f t="shared" si="231"/>
        <v>0</v>
      </c>
      <c r="AQ1487" s="1260">
        <v>448</v>
      </c>
      <c r="AR1487" s="1261"/>
      <c r="AS1487" s="1262"/>
      <c r="AT1487" s="1263"/>
      <c r="AU1487" s="587">
        <f t="shared" si="232"/>
        <v>0</v>
      </c>
      <c r="AW1487" s="1260">
        <v>448</v>
      </c>
      <c r="AX1487" s="1261"/>
      <c r="AY1487" s="1262"/>
      <c r="AZ1487" s="1263"/>
      <c r="BA1487" s="587">
        <f t="shared" si="233"/>
        <v>0</v>
      </c>
    </row>
    <row r="1488" spans="1:53" s="17" customFormat="1" ht="16.75" customHeight="1" outlineLevel="2">
      <c r="A1488" s="1260">
        <v>449</v>
      </c>
      <c r="B1488" s="1261"/>
      <c r="C1488" s="1262"/>
      <c r="D1488" s="1263"/>
      <c r="E1488" s="587">
        <f t="shared" si="225"/>
        <v>0</v>
      </c>
      <c r="G1488" s="1260">
        <v>449</v>
      </c>
      <c r="H1488" s="1261"/>
      <c r="I1488" s="1262"/>
      <c r="J1488" s="1263"/>
      <c r="K1488" s="587">
        <f t="shared" si="226"/>
        <v>0</v>
      </c>
      <c r="M1488" s="1260">
        <v>449</v>
      </c>
      <c r="N1488" s="1261"/>
      <c r="O1488" s="1262"/>
      <c r="P1488" s="1263"/>
      <c r="Q1488" s="587">
        <f t="shared" si="227"/>
        <v>0</v>
      </c>
      <c r="S1488" s="1260">
        <v>449</v>
      </c>
      <c r="T1488" s="1261"/>
      <c r="U1488" s="1262"/>
      <c r="V1488" s="1263"/>
      <c r="W1488" s="587">
        <f t="shared" si="228"/>
        <v>0</v>
      </c>
      <c r="Y1488" s="1260">
        <v>449</v>
      </c>
      <c r="Z1488" s="1261"/>
      <c r="AA1488" s="1262"/>
      <c r="AB1488" s="1263"/>
      <c r="AC1488" s="587">
        <f t="shared" si="229"/>
        <v>0</v>
      </c>
      <c r="AE1488" s="1260">
        <v>449</v>
      </c>
      <c r="AF1488" s="1261"/>
      <c r="AG1488" s="1262"/>
      <c r="AH1488" s="1263"/>
      <c r="AI1488" s="587">
        <f t="shared" si="230"/>
        <v>0</v>
      </c>
      <c r="AK1488" s="1260">
        <v>449</v>
      </c>
      <c r="AL1488" s="1261"/>
      <c r="AM1488" s="1262"/>
      <c r="AN1488" s="1263"/>
      <c r="AO1488" s="587">
        <f t="shared" si="231"/>
        <v>0</v>
      </c>
      <c r="AQ1488" s="1260">
        <v>449</v>
      </c>
      <c r="AR1488" s="1261"/>
      <c r="AS1488" s="1262"/>
      <c r="AT1488" s="1263"/>
      <c r="AU1488" s="587">
        <f t="shared" si="232"/>
        <v>0</v>
      </c>
      <c r="AW1488" s="1260">
        <v>449</v>
      </c>
      <c r="AX1488" s="1261"/>
      <c r="AY1488" s="1262"/>
      <c r="AZ1488" s="1263"/>
      <c r="BA1488" s="587">
        <f t="shared" si="233"/>
        <v>0</v>
      </c>
    </row>
    <row r="1489" spans="1:53" s="17" customFormat="1" ht="16.75" customHeight="1" outlineLevel="2">
      <c r="A1489" s="1260">
        <v>450</v>
      </c>
      <c r="B1489" s="1261"/>
      <c r="C1489" s="1262"/>
      <c r="D1489" s="1263"/>
      <c r="E1489" s="587">
        <f t="shared" si="225"/>
        <v>0</v>
      </c>
      <c r="G1489" s="1260">
        <v>450</v>
      </c>
      <c r="H1489" s="1261"/>
      <c r="I1489" s="1262"/>
      <c r="J1489" s="1263"/>
      <c r="K1489" s="587">
        <f t="shared" si="226"/>
        <v>0</v>
      </c>
      <c r="M1489" s="1260">
        <v>450</v>
      </c>
      <c r="N1489" s="1261"/>
      <c r="O1489" s="1262"/>
      <c r="P1489" s="1263"/>
      <c r="Q1489" s="587">
        <f t="shared" si="227"/>
        <v>0</v>
      </c>
      <c r="S1489" s="1260">
        <v>450</v>
      </c>
      <c r="T1489" s="1261"/>
      <c r="U1489" s="1262"/>
      <c r="V1489" s="1263"/>
      <c r="W1489" s="587">
        <f t="shared" si="228"/>
        <v>0</v>
      </c>
      <c r="Y1489" s="1260">
        <v>450</v>
      </c>
      <c r="Z1489" s="1261"/>
      <c r="AA1489" s="1262"/>
      <c r="AB1489" s="1263"/>
      <c r="AC1489" s="587">
        <f t="shared" si="229"/>
        <v>0</v>
      </c>
      <c r="AE1489" s="1260">
        <v>450</v>
      </c>
      <c r="AF1489" s="1261"/>
      <c r="AG1489" s="1262"/>
      <c r="AH1489" s="1263"/>
      <c r="AI1489" s="587">
        <f t="shared" si="230"/>
        <v>0</v>
      </c>
      <c r="AK1489" s="1260">
        <v>450</v>
      </c>
      <c r="AL1489" s="1261"/>
      <c r="AM1489" s="1262"/>
      <c r="AN1489" s="1263"/>
      <c r="AO1489" s="587">
        <f t="shared" si="231"/>
        <v>0</v>
      </c>
      <c r="AQ1489" s="1260">
        <v>450</v>
      </c>
      <c r="AR1489" s="1261"/>
      <c r="AS1489" s="1262"/>
      <c r="AT1489" s="1263"/>
      <c r="AU1489" s="587">
        <f t="shared" si="232"/>
        <v>0</v>
      </c>
      <c r="AW1489" s="1260">
        <v>450</v>
      </c>
      <c r="AX1489" s="1261"/>
      <c r="AY1489" s="1262"/>
      <c r="AZ1489" s="1263"/>
      <c r="BA1489" s="587">
        <f t="shared" si="233"/>
        <v>0</v>
      </c>
    </row>
    <row r="1490" spans="1:53" s="17" customFormat="1" ht="16.75" customHeight="1" outlineLevel="2">
      <c r="A1490" s="1260">
        <v>451</v>
      </c>
      <c r="B1490" s="1261"/>
      <c r="C1490" s="1262"/>
      <c r="D1490" s="1263"/>
      <c r="E1490" s="587">
        <f t="shared" si="225"/>
        <v>0</v>
      </c>
      <c r="G1490" s="1260">
        <v>451</v>
      </c>
      <c r="H1490" s="1261"/>
      <c r="I1490" s="1262"/>
      <c r="J1490" s="1263"/>
      <c r="K1490" s="587">
        <f t="shared" si="226"/>
        <v>0</v>
      </c>
      <c r="M1490" s="1260">
        <v>451</v>
      </c>
      <c r="N1490" s="1261"/>
      <c r="O1490" s="1262"/>
      <c r="P1490" s="1263"/>
      <c r="Q1490" s="587">
        <f t="shared" si="227"/>
        <v>0</v>
      </c>
      <c r="S1490" s="1260">
        <v>451</v>
      </c>
      <c r="T1490" s="1261"/>
      <c r="U1490" s="1262"/>
      <c r="V1490" s="1263"/>
      <c r="W1490" s="587">
        <f t="shared" si="228"/>
        <v>0</v>
      </c>
      <c r="Y1490" s="1260">
        <v>451</v>
      </c>
      <c r="Z1490" s="1261"/>
      <c r="AA1490" s="1262"/>
      <c r="AB1490" s="1263"/>
      <c r="AC1490" s="587">
        <f t="shared" si="229"/>
        <v>0</v>
      </c>
      <c r="AE1490" s="1260">
        <v>451</v>
      </c>
      <c r="AF1490" s="1261"/>
      <c r="AG1490" s="1262"/>
      <c r="AH1490" s="1263"/>
      <c r="AI1490" s="587">
        <f t="shared" si="230"/>
        <v>0</v>
      </c>
      <c r="AK1490" s="1260">
        <v>451</v>
      </c>
      <c r="AL1490" s="1261"/>
      <c r="AM1490" s="1262"/>
      <c r="AN1490" s="1263"/>
      <c r="AO1490" s="587">
        <f t="shared" si="231"/>
        <v>0</v>
      </c>
      <c r="AQ1490" s="1260">
        <v>451</v>
      </c>
      <c r="AR1490" s="1261"/>
      <c r="AS1490" s="1262"/>
      <c r="AT1490" s="1263"/>
      <c r="AU1490" s="587">
        <f t="shared" si="232"/>
        <v>0</v>
      </c>
      <c r="AW1490" s="1260">
        <v>451</v>
      </c>
      <c r="AX1490" s="1261"/>
      <c r="AY1490" s="1262"/>
      <c r="AZ1490" s="1263"/>
      <c r="BA1490" s="587">
        <f t="shared" si="233"/>
        <v>0</v>
      </c>
    </row>
    <row r="1491" spans="1:53" s="17" customFormat="1" ht="16.75" customHeight="1" outlineLevel="2">
      <c r="A1491" s="1260">
        <v>452</v>
      </c>
      <c r="B1491" s="1261"/>
      <c r="C1491" s="1262"/>
      <c r="D1491" s="1263"/>
      <c r="E1491" s="587">
        <f t="shared" si="225"/>
        <v>0</v>
      </c>
      <c r="G1491" s="1260">
        <v>452</v>
      </c>
      <c r="H1491" s="1261"/>
      <c r="I1491" s="1262"/>
      <c r="J1491" s="1263"/>
      <c r="K1491" s="587">
        <f t="shared" si="226"/>
        <v>0</v>
      </c>
      <c r="M1491" s="1260">
        <v>452</v>
      </c>
      <c r="N1491" s="1261"/>
      <c r="O1491" s="1262"/>
      <c r="P1491" s="1263"/>
      <c r="Q1491" s="587">
        <f t="shared" si="227"/>
        <v>0</v>
      </c>
      <c r="S1491" s="1260">
        <v>452</v>
      </c>
      <c r="T1491" s="1261"/>
      <c r="U1491" s="1262"/>
      <c r="V1491" s="1263"/>
      <c r="W1491" s="587">
        <f t="shared" si="228"/>
        <v>0</v>
      </c>
      <c r="Y1491" s="1260">
        <v>452</v>
      </c>
      <c r="Z1491" s="1261"/>
      <c r="AA1491" s="1262"/>
      <c r="AB1491" s="1263"/>
      <c r="AC1491" s="587">
        <f t="shared" si="229"/>
        <v>0</v>
      </c>
      <c r="AE1491" s="1260">
        <v>452</v>
      </c>
      <c r="AF1491" s="1261"/>
      <c r="AG1491" s="1262"/>
      <c r="AH1491" s="1263"/>
      <c r="AI1491" s="587">
        <f t="shared" si="230"/>
        <v>0</v>
      </c>
      <c r="AK1491" s="1260">
        <v>452</v>
      </c>
      <c r="AL1491" s="1261"/>
      <c r="AM1491" s="1262"/>
      <c r="AN1491" s="1263"/>
      <c r="AO1491" s="587">
        <f t="shared" si="231"/>
        <v>0</v>
      </c>
      <c r="AQ1491" s="1260">
        <v>452</v>
      </c>
      <c r="AR1491" s="1261"/>
      <c r="AS1491" s="1262"/>
      <c r="AT1491" s="1263"/>
      <c r="AU1491" s="587">
        <f t="shared" si="232"/>
        <v>0</v>
      </c>
      <c r="AW1491" s="1260">
        <v>452</v>
      </c>
      <c r="AX1491" s="1261"/>
      <c r="AY1491" s="1262"/>
      <c r="AZ1491" s="1263"/>
      <c r="BA1491" s="587">
        <f t="shared" si="233"/>
        <v>0</v>
      </c>
    </row>
    <row r="1492" spans="1:53" s="17" customFormat="1" ht="16.75" customHeight="1" outlineLevel="2">
      <c r="A1492" s="1260">
        <v>453</v>
      </c>
      <c r="B1492" s="1261"/>
      <c r="C1492" s="1262"/>
      <c r="D1492" s="1263"/>
      <c r="E1492" s="587">
        <f t="shared" si="225"/>
        <v>0</v>
      </c>
      <c r="G1492" s="1260">
        <v>453</v>
      </c>
      <c r="H1492" s="1261"/>
      <c r="I1492" s="1262"/>
      <c r="J1492" s="1263"/>
      <c r="K1492" s="587">
        <f t="shared" si="226"/>
        <v>0</v>
      </c>
      <c r="M1492" s="1260">
        <v>453</v>
      </c>
      <c r="N1492" s="1261"/>
      <c r="O1492" s="1262"/>
      <c r="P1492" s="1263"/>
      <c r="Q1492" s="587">
        <f t="shared" si="227"/>
        <v>0</v>
      </c>
      <c r="S1492" s="1260">
        <v>453</v>
      </c>
      <c r="T1492" s="1261"/>
      <c r="U1492" s="1262"/>
      <c r="V1492" s="1263"/>
      <c r="W1492" s="587">
        <f t="shared" si="228"/>
        <v>0</v>
      </c>
      <c r="Y1492" s="1260">
        <v>453</v>
      </c>
      <c r="Z1492" s="1261"/>
      <c r="AA1492" s="1262"/>
      <c r="AB1492" s="1263"/>
      <c r="AC1492" s="587">
        <f t="shared" si="229"/>
        <v>0</v>
      </c>
      <c r="AE1492" s="1260">
        <v>453</v>
      </c>
      <c r="AF1492" s="1261"/>
      <c r="AG1492" s="1262"/>
      <c r="AH1492" s="1263"/>
      <c r="AI1492" s="587">
        <f t="shared" si="230"/>
        <v>0</v>
      </c>
      <c r="AK1492" s="1260">
        <v>453</v>
      </c>
      <c r="AL1492" s="1261"/>
      <c r="AM1492" s="1262"/>
      <c r="AN1492" s="1263"/>
      <c r="AO1492" s="587">
        <f t="shared" si="231"/>
        <v>0</v>
      </c>
      <c r="AQ1492" s="1260">
        <v>453</v>
      </c>
      <c r="AR1492" s="1261"/>
      <c r="AS1492" s="1262"/>
      <c r="AT1492" s="1263"/>
      <c r="AU1492" s="587">
        <f t="shared" si="232"/>
        <v>0</v>
      </c>
      <c r="AW1492" s="1260">
        <v>453</v>
      </c>
      <c r="AX1492" s="1261"/>
      <c r="AY1492" s="1262"/>
      <c r="AZ1492" s="1263"/>
      <c r="BA1492" s="587">
        <f t="shared" si="233"/>
        <v>0</v>
      </c>
    </row>
    <row r="1493" spans="1:53" s="17" customFormat="1" ht="16.75" customHeight="1" outlineLevel="2">
      <c r="A1493" s="1260">
        <v>454</v>
      </c>
      <c r="B1493" s="1261"/>
      <c r="C1493" s="1262"/>
      <c r="D1493" s="1263"/>
      <c r="E1493" s="587">
        <f t="shared" si="225"/>
        <v>0</v>
      </c>
      <c r="G1493" s="1260">
        <v>454</v>
      </c>
      <c r="H1493" s="1261"/>
      <c r="I1493" s="1262"/>
      <c r="J1493" s="1263"/>
      <c r="K1493" s="587">
        <f t="shared" si="226"/>
        <v>0</v>
      </c>
      <c r="M1493" s="1260">
        <v>454</v>
      </c>
      <c r="N1493" s="1261"/>
      <c r="O1493" s="1262"/>
      <c r="P1493" s="1263"/>
      <c r="Q1493" s="587">
        <f t="shared" si="227"/>
        <v>0</v>
      </c>
      <c r="S1493" s="1260">
        <v>454</v>
      </c>
      <c r="T1493" s="1261"/>
      <c r="U1493" s="1262"/>
      <c r="V1493" s="1263"/>
      <c r="W1493" s="587">
        <f t="shared" si="228"/>
        <v>0</v>
      </c>
      <c r="Y1493" s="1260">
        <v>454</v>
      </c>
      <c r="Z1493" s="1261"/>
      <c r="AA1493" s="1262"/>
      <c r="AB1493" s="1263"/>
      <c r="AC1493" s="587">
        <f t="shared" si="229"/>
        <v>0</v>
      </c>
      <c r="AE1493" s="1260">
        <v>454</v>
      </c>
      <c r="AF1493" s="1261"/>
      <c r="AG1493" s="1262"/>
      <c r="AH1493" s="1263"/>
      <c r="AI1493" s="587">
        <f t="shared" si="230"/>
        <v>0</v>
      </c>
      <c r="AK1493" s="1260">
        <v>454</v>
      </c>
      <c r="AL1493" s="1261"/>
      <c r="AM1493" s="1262"/>
      <c r="AN1493" s="1263"/>
      <c r="AO1493" s="587">
        <f t="shared" si="231"/>
        <v>0</v>
      </c>
      <c r="AQ1493" s="1260">
        <v>454</v>
      </c>
      <c r="AR1493" s="1261"/>
      <c r="AS1493" s="1262"/>
      <c r="AT1493" s="1263"/>
      <c r="AU1493" s="587">
        <f t="shared" si="232"/>
        <v>0</v>
      </c>
      <c r="AW1493" s="1260">
        <v>454</v>
      </c>
      <c r="AX1493" s="1261"/>
      <c r="AY1493" s="1262"/>
      <c r="AZ1493" s="1263"/>
      <c r="BA1493" s="587">
        <f t="shared" si="233"/>
        <v>0</v>
      </c>
    </row>
    <row r="1494" spans="1:53" s="17" customFormat="1" ht="16.75" customHeight="1" outlineLevel="2">
      <c r="A1494" s="1260">
        <v>455</v>
      </c>
      <c r="B1494" s="1261"/>
      <c r="C1494" s="1262"/>
      <c r="D1494" s="1263"/>
      <c r="E1494" s="587">
        <f t="shared" si="225"/>
        <v>0</v>
      </c>
      <c r="G1494" s="1260">
        <v>455</v>
      </c>
      <c r="H1494" s="1261"/>
      <c r="I1494" s="1262"/>
      <c r="J1494" s="1263"/>
      <c r="K1494" s="587">
        <f t="shared" si="226"/>
        <v>0</v>
      </c>
      <c r="M1494" s="1260">
        <v>455</v>
      </c>
      <c r="N1494" s="1261"/>
      <c r="O1494" s="1262"/>
      <c r="P1494" s="1263"/>
      <c r="Q1494" s="587">
        <f t="shared" si="227"/>
        <v>0</v>
      </c>
      <c r="S1494" s="1260">
        <v>455</v>
      </c>
      <c r="T1494" s="1261"/>
      <c r="U1494" s="1262"/>
      <c r="V1494" s="1263"/>
      <c r="W1494" s="587">
        <f t="shared" si="228"/>
        <v>0</v>
      </c>
      <c r="Y1494" s="1260">
        <v>455</v>
      </c>
      <c r="Z1494" s="1261"/>
      <c r="AA1494" s="1262"/>
      <c r="AB1494" s="1263"/>
      <c r="AC1494" s="587">
        <f t="shared" si="229"/>
        <v>0</v>
      </c>
      <c r="AE1494" s="1260">
        <v>455</v>
      </c>
      <c r="AF1494" s="1261"/>
      <c r="AG1494" s="1262"/>
      <c r="AH1494" s="1263"/>
      <c r="AI1494" s="587">
        <f t="shared" si="230"/>
        <v>0</v>
      </c>
      <c r="AK1494" s="1260">
        <v>455</v>
      </c>
      <c r="AL1494" s="1261"/>
      <c r="AM1494" s="1262"/>
      <c r="AN1494" s="1263"/>
      <c r="AO1494" s="587">
        <f t="shared" si="231"/>
        <v>0</v>
      </c>
      <c r="AQ1494" s="1260">
        <v>455</v>
      </c>
      <c r="AR1494" s="1261"/>
      <c r="AS1494" s="1262"/>
      <c r="AT1494" s="1263"/>
      <c r="AU1494" s="587">
        <f t="shared" si="232"/>
        <v>0</v>
      </c>
      <c r="AW1494" s="1260">
        <v>455</v>
      </c>
      <c r="AX1494" s="1261"/>
      <c r="AY1494" s="1262"/>
      <c r="AZ1494" s="1263"/>
      <c r="BA1494" s="587">
        <f t="shared" si="233"/>
        <v>0</v>
      </c>
    </row>
    <row r="1495" spans="1:53" s="17" customFormat="1" ht="16.75" customHeight="1" outlineLevel="2">
      <c r="A1495" s="1260">
        <v>456</v>
      </c>
      <c r="B1495" s="1261"/>
      <c r="C1495" s="1262"/>
      <c r="D1495" s="1263"/>
      <c r="E1495" s="587">
        <f t="shared" si="225"/>
        <v>0</v>
      </c>
      <c r="G1495" s="1260">
        <v>456</v>
      </c>
      <c r="H1495" s="1261"/>
      <c r="I1495" s="1262"/>
      <c r="J1495" s="1263"/>
      <c r="K1495" s="587">
        <f t="shared" si="226"/>
        <v>0</v>
      </c>
      <c r="M1495" s="1260">
        <v>456</v>
      </c>
      <c r="N1495" s="1261"/>
      <c r="O1495" s="1262"/>
      <c r="P1495" s="1263"/>
      <c r="Q1495" s="587">
        <f t="shared" si="227"/>
        <v>0</v>
      </c>
      <c r="S1495" s="1260">
        <v>456</v>
      </c>
      <c r="T1495" s="1261"/>
      <c r="U1495" s="1262"/>
      <c r="V1495" s="1263"/>
      <c r="W1495" s="587">
        <f t="shared" si="228"/>
        <v>0</v>
      </c>
      <c r="Y1495" s="1260">
        <v>456</v>
      </c>
      <c r="Z1495" s="1261"/>
      <c r="AA1495" s="1262"/>
      <c r="AB1495" s="1263"/>
      <c r="AC1495" s="587">
        <f t="shared" si="229"/>
        <v>0</v>
      </c>
      <c r="AE1495" s="1260">
        <v>456</v>
      </c>
      <c r="AF1495" s="1261"/>
      <c r="AG1495" s="1262"/>
      <c r="AH1495" s="1263"/>
      <c r="AI1495" s="587">
        <f t="shared" si="230"/>
        <v>0</v>
      </c>
      <c r="AK1495" s="1260">
        <v>456</v>
      </c>
      <c r="AL1495" s="1261"/>
      <c r="AM1495" s="1262"/>
      <c r="AN1495" s="1263"/>
      <c r="AO1495" s="587">
        <f t="shared" si="231"/>
        <v>0</v>
      </c>
      <c r="AQ1495" s="1260">
        <v>456</v>
      </c>
      <c r="AR1495" s="1261"/>
      <c r="AS1495" s="1262"/>
      <c r="AT1495" s="1263"/>
      <c r="AU1495" s="587">
        <f t="shared" si="232"/>
        <v>0</v>
      </c>
      <c r="AW1495" s="1260">
        <v>456</v>
      </c>
      <c r="AX1495" s="1261"/>
      <c r="AY1495" s="1262"/>
      <c r="AZ1495" s="1263"/>
      <c r="BA1495" s="587">
        <f t="shared" si="233"/>
        <v>0</v>
      </c>
    </row>
    <row r="1496" spans="1:53" s="17" customFormat="1" ht="16.75" customHeight="1" outlineLevel="2">
      <c r="A1496" s="1260">
        <v>457</v>
      </c>
      <c r="B1496" s="1261"/>
      <c r="C1496" s="1262"/>
      <c r="D1496" s="1263"/>
      <c r="E1496" s="587">
        <f t="shared" si="225"/>
        <v>0</v>
      </c>
      <c r="G1496" s="1260">
        <v>457</v>
      </c>
      <c r="H1496" s="1261"/>
      <c r="I1496" s="1262"/>
      <c r="J1496" s="1263"/>
      <c r="K1496" s="587">
        <f t="shared" si="226"/>
        <v>0</v>
      </c>
      <c r="M1496" s="1260">
        <v>457</v>
      </c>
      <c r="N1496" s="1261"/>
      <c r="O1496" s="1262"/>
      <c r="P1496" s="1263"/>
      <c r="Q1496" s="587">
        <f t="shared" si="227"/>
        <v>0</v>
      </c>
      <c r="S1496" s="1260">
        <v>457</v>
      </c>
      <c r="T1496" s="1261"/>
      <c r="U1496" s="1262"/>
      <c r="V1496" s="1263"/>
      <c r="W1496" s="587">
        <f t="shared" si="228"/>
        <v>0</v>
      </c>
      <c r="Y1496" s="1260">
        <v>457</v>
      </c>
      <c r="Z1496" s="1261"/>
      <c r="AA1496" s="1262"/>
      <c r="AB1496" s="1263"/>
      <c r="AC1496" s="587">
        <f t="shared" si="229"/>
        <v>0</v>
      </c>
      <c r="AE1496" s="1260">
        <v>457</v>
      </c>
      <c r="AF1496" s="1261"/>
      <c r="AG1496" s="1262"/>
      <c r="AH1496" s="1263"/>
      <c r="AI1496" s="587">
        <f t="shared" si="230"/>
        <v>0</v>
      </c>
      <c r="AK1496" s="1260">
        <v>457</v>
      </c>
      <c r="AL1496" s="1261"/>
      <c r="AM1496" s="1262"/>
      <c r="AN1496" s="1263"/>
      <c r="AO1496" s="587">
        <f t="shared" si="231"/>
        <v>0</v>
      </c>
      <c r="AQ1496" s="1260">
        <v>457</v>
      </c>
      <c r="AR1496" s="1261"/>
      <c r="AS1496" s="1262"/>
      <c r="AT1496" s="1263"/>
      <c r="AU1496" s="587">
        <f t="shared" si="232"/>
        <v>0</v>
      </c>
      <c r="AW1496" s="1260">
        <v>457</v>
      </c>
      <c r="AX1496" s="1261"/>
      <c r="AY1496" s="1262"/>
      <c r="AZ1496" s="1263"/>
      <c r="BA1496" s="587">
        <f t="shared" si="233"/>
        <v>0</v>
      </c>
    </row>
    <row r="1497" spans="1:53" s="17" customFormat="1" ht="16.75" customHeight="1" outlineLevel="2">
      <c r="A1497" s="1260">
        <v>458</v>
      </c>
      <c r="B1497" s="1261"/>
      <c r="C1497" s="1262"/>
      <c r="D1497" s="1263"/>
      <c r="E1497" s="587">
        <f t="shared" si="225"/>
        <v>0</v>
      </c>
      <c r="G1497" s="1260">
        <v>458</v>
      </c>
      <c r="H1497" s="1261"/>
      <c r="I1497" s="1262"/>
      <c r="J1497" s="1263"/>
      <c r="K1497" s="587">
        <f t="shared" si="226"/>
        <v>0</v>
      </c>
      <c r="M1497" s="1260">
        <v>458</v>
      </c>
      <c r="N1497" s="1261"/>
      <c r="O1497" s="1262"/>
      <c r="P1497" s="1263"/>
      <c r="Q1497" s="587">
        <f t="shared" si="227"/>
        <v>0</v>
      </c>
      <c r="S1497" s="1260">
        <v>458</v>
      </c>
      <c r="T1497" s="1261"/>
      <c r="U1497" s="1262"/>
      <c r="V1497" s="1263"/>
      <c r="W1497" s="587">
        <f t="shared" si="228"/>
        <v>0</v>
      </c>
      <c r="Y1497" s="1260">
        <v>458</v>
      </c>
      <c r="Z1497" s="1261"/>
      <c r="AA1497" s="1262"/>
      <c r="AB1497" s="1263"/>
      <c r="AC1497" s="587">
        <f t="shared" si="229"/>
        <v>0</v>
      </c>
      <c r="AE1497" s="1260">
        <v>458</v>
      </c>
      <c r="AF1497" s="1261"/>
      <c r="AG1497" s="1262"/>
      <c r="AH1497" s="1263"/>
      <c r="AI1497" s="587">
        <f t="shared" si="230"/>
        <v>0</v>
      </c>
      <c r="AK1497" s="1260">
        <v>458</v>
      </c>
      <c r="AL1497" s="1261"/>
      <c r="AM1497" s="1262"/>
      <c r="AN1497" s="1263"/>
      <c r="AO1497" s="587">
        <f t="shared" si="231"/>
        <v>0</v>
      </c>
      <c r="AQ1497" s="1260">
        <v>458</v>
      </c>
      <c r="AR1497" s="1261"/>
      <c r="AS1497" s="1262"/>
      <c r="AT1497" s="1263"/>
      <c r="AU1497" s="587">
        <f t="shared" si="232"/>
        <v>0</v>
      </c>
      <c r="AW1497" s="1260">
        <v>458</v>
      </c>
      <c r="AX1497" s="1261"/>
      <c r="AY1497" s="1262"/>
      <c r="AZ1497" s="1263"/>
      <c r="BA1497" s="587">
        <f t="shared" si="233"/>
        <v>0</v>
      </c>
    </row>
    <row r="1498" spans="1:53" s="17" customFormat="1" ht="16.75" customHeight="1" outlineLevel="2">
      <c r="A1498" s="1260">
        <v>459</v>
      </c>
      <c r="B1498" s="1261"/>
      <c r="C1498" s="1262"/>
      <c r="D1498" s="1263"/>
      <c r="E1498" s="587">
        <f t="shared" si="225"/>
        <v>0</v>
      </c>
      <c r="G1498" s="1260">
        <v>459</v>
      </c>
      <c r="H1498" s="1261"/>
      <c r="I1498" s="1262"/>
      <c r="J1498" s="1263"/>
      <c r="K1498" s="587">
        <f t="shared" si="226"/>
        <v>0</v>
      </c>
      <c r="M1498" s="1260">
        <v>459</v>
      </c>
      <c r="N1498" s="1261"/>
      <c r="O1498" s="1262"/>
      <c r="P1498" s="1263"/>
      <c r="Q1498" s="587">
        <f t="shared" si="227"/>
        <v>0</v>
      </c>
      <c r="S1498" s="1260">
        <v>459</v>
      </c>
      <c r="T1498" s="1261"/>
      <c r="U1498" s="1262"/>
      <c r="V1498" s="1263"/>
      <c r="W1498" s="587">
        <f t="shared" si="228"/>
        <v>0</v>
      </c>
      <c r="Y1498" s="1260">
        <v>459</v>
      </c>
      <c r="Z1498" s="1261"/>
      <c r="AA1498" s="1262"/>
      <c r="AB1498" s="1263"/>
      <c r="AC1498" s="587">
        <f t="shared" si="229"/>
        <v>0</v>
      </c>
      <c r="AE1498" s="1260">
        <v>459</v>
      </c>
      <c r="AF1498" s="1261"/>
      <c r="AG1498" s="1262"/>
      <c r="AH1498" s="1263"/>
      <c r="AI1498" s="587">
        <f t="shared" si="230"/>
        <v>0</v>
      </c>
      <c r="AK1498" s="1260">
        <v>459</v>
      </c>
      <c r="AL1498" s="1261"/>
      <c r="AM1498" s="1262"/>
      <c r="AN1498" s="1263"/>
      <c r="AO1498" s="587">
        <f t="shared" si="231"/>
        <v>0</v>
      </c>
      <c r="AQ1498" s="1260">
        <v>459</v>
      </c>
      <c r="AR1498" s="1261"/>
      <c r="AS1498" s="1262"/>
      <c r="AT1498" s="1263"/>
      <c r="AU1498" s="587">
        <f t="shared" si="232"/>
        <v>0</v>
      </c>
      <c r="AW1498" s="1260">
        <v>459</v>
      </c>
      <c r="AX1498" s="1261"/>
      <c r="AY1498" s="1262"/>
      <c r="AZ1498" s="1263"/>
      <c r="BA1498" s="587">
        <f t="shared" si="233"/>
        <v>0</v>
      </c>
    </row>
    <row r="1499" spans="1:53" s="17" customFormat="1" ht="16.75" customHeight="1" outlineLevel="2">
      <c r="A1499" s="1260">
        <v>460</v>
      </c>
      <c r="B1499" s="1261"/>
      <c r="C1499" s="1262"/>
      <c r="D1499" s="1263"/>
      <c r="E1499" s="587">
        <f t="shared" si="225"/>
        <v>0</v>
      </c>
      <c r="G1499" s="1260">
        <v>460</v>
      </c>
      <c r="H1499" s="1261"/>
      <c r="I1499" s="1262"/>
      <c r="J1499" s="1263"/>
      <c r="K1499" s="587">
        <f t="shared" si="226"/>
        <v>0</v>
      </c>
      <c r="M1499" s="1260">
        <v>460</v>
      </c>
      <c r="N1499" s="1261"/>
      <c r="O1499" s="1262"/>
      <c r="P1499" s="1263"/>
      <c r="Q1499" s="587">
        <f t="shared" si="227"/>
        <v>0</v>
      </c>
      <c r="S1499" s="1260">
        <v>460</v>
      </c>
      <c r="T1499" s="1261"/>
      <c r="U1499" s="1262"/>
      <c r="V1499" s="1263"/>
      <c r="W1499" s="587">
        <f t="shared" si="228"/>
        <v>0</v>
      </c>
      <c r="Y1499" s="1260">
        <v>460</v>
      </c>
      <c r="Z1499" s="1261"/>
      <c r="AA1499" s="1262"/>
      <c r="AB1499" s="1263"/>
      <c r="AC1499" s="587">
        <f t="shared" si="229"/>
        <v>0</v>
      </c>
      <c r="AE1499" s="1260">
        <v>460</v>
      </c>
      <c r="AF1499" s="1261"/>
      <c r="AG1499" s="1262"/>
      <c r="AH1499" s="1263"/>
      <c r="AI1499" s="587">
        <f t="shared" si="230"/>
        <v>0</v>
      </c>
      <c r="AK1499" s="1260">
        <v>460</v>
      </c>
      <c r="AL1499" s="1261"/>
      <c r="AM1499" s="1262"/>
      <c r="AN1499" s="1263"/>
      <c r="AO1499" s="587">
        <f t="shared" si="231"/>
        <v>0</v>
      </c>
      <c r="AQ1499" s="1260">
        <v>460</v>
      </c>
      <c r="AR1499" s="1261"/>
      <c r="AS1499" s="1262"/>
      <c r="AT1499" s="1263"/>
      <c r="AU1499" s="587">
        <f t="shared" si="232"/>
        <v>0</v>
      </c>
      <c r="AW1499" s="1260">
        <v>460</v>
      </c>
      <c r="AX1499" s="1261"/>
      <c r="AY1499" s="1262"/>
      <c r="AZ1499" s="1263"/>
      <c r="BA1499" s="587">
        <f t="shared" si="233"/>
        <v>0</v>
      </c>
    </row>
    <row r="1500" spans="1:53" s="17" customFormat="1" ht="16.75" customHeight="1" outlineLevel="2">
      <c r="A1500" s="1260">
        <v>461</v>
      </c>
      <c r="B1500" s="1261"/>
      <c r="C1500" s="1262"/>
      <c r="D1500" s="1263"/>
      <c r="E1500" s="587">
        <f t="shared" si="225"/>
        <v>0</v>
      </c>
      <c r="G1500" s="1260">
        <v>461</v>
      </c>
      <c r="H1500" s="1261"/>
      <c r="I1500" s="1262"/>
      <c r="J1500" s="1263"/>
      <c r="K1500" s="587">
        <f t="shared" si="226"/>
        <v>0</v>
      </c>
      <c r="M1500" s="1260">
        <v>461</v>
      </c>
      <c r="N1500" s="1261"/>
      <c r="O1500" s="1262"/>
      <c r="P1500" s="1263"/>
      <c r="Q1500" s="587">
        <f t="shared" si="227"/>
        <v>0</v>
      </c>
      <c r="S1500" s="1260">
        <v>461</v>
      </c>
      <c r="T1500" s="1261"/>
      <c r="U1500" s="1262"/>
      <c r="V1500" s="1263"/>
      <c r="W1500" s="587">
        <f t="shared" si="228"/>
        <v>0</v>
      </c>
      <c r="Y1500" s="1260">
        <v>461</v>
      </c>
      <c r="Z1500" s="1261"/>
      <c r="AA1500" s="1262"/>
      <c r="AB1500" s="1263"/>
      <c r="AC1500" s="587">
        <f t="shared" si="229"/>
        <v>0</v>
      </c>
      <c r="AE1500" s="1260">
        <v>461</v>
      </c>
      <c r="AF1500" s="1261"/>
      <c r="AG1500" s="1262"/>
      <c r="AH1500" s="1263"/>
      <c r="AI1500" s="587">
        <f t="shared" si="230"/>
        <v>0</v>
      </c>
      <c r="AK1500" s="1260">
        <v>461</v>
      </c>
      <c r="AL1500" s="1261"/>
      <c r="AM1500" s="1262"/>
      <c r="AN1500" s="1263"/>
      <c r="AO1500" s="587">
        <f t="shared" si="231"/>
        <v>0</v>
      </c>
      <c r="AQ1500" s="1260">
        <v>461</v>
      </c>
      <c r="AR1500" s="1261"/>
      <c r="AS1500" s="1262"/>
      <c r="AT1500" s="1263"/>
      <c r="AU1500" s="587">
        <f t="shared" si="232"/>
        <v>0</v>
      </c>
      <c r="AW1500" s="1260">
        <v>461</v>
      </c>
      <c r="AX1500" s="1261"/>
      <c r="AY1500" s="1262"/>
      <c r="AZ1500" s="1263"/>
      <c r="BA1500" s="587">
        <f t="shared" si="233"/>
        <v>0</v>
      </c>
    </row>
    <row r="1501" spans="1:53" s="17" customFormat="1" ht="16.75" customHeight="1" outlineLevel="2">
      <c r="A1501" s="1260">
        <v>462</v>
      </c>
      <c r="B1501" s="1261"/>
      <c r="C1501" s="1262"/>
      <c r="D1501" s="1263"/>
      <c r="E1501" s="587">
        <f t="shared" si="225"/>
        <v>0</v>
      </c>
      <c r="G1501" s="1260">
        <v>462</v>
      </c>
      <c r="H1501" s="1261"/>
      <c r="I1501" s="1262"/>
      <c r="J1501" s="1263"/>
      <c r="K1501" s="587">
        <f t="shared" si="226"/>
        <v>0</v>
      </c>
      <c r="M1501" s="1260">
        <v>462</v>
      </c>
      <c r="N1501" s="1261"/>
      <c r="O1501" s="1262"/>
      <c r="P1501" s="1263"/>
      <c r="Q1501" s="587">
        <f t="shared" si="227"/>
        <v>0</v>
      </c>
      <c r="S1501" s="1260">
        <v>462</v>
      </c>
      <c r="T1501" s="1261"/>
      <c r="U1501" s="1262"/>
      <c r="V1501" s="1263"/>
      <c r="W1501" s="587">
        <f t="shared" si="228"/>
        <v>0</v>
      </c>
      <c r="Y1501" s="1260">
        <v>462</v>
      </c>
      <c r="Z1501" s="1261"/>
      <c r="AA1501" s="1262"/>
      <c r="AB1501" s="1263"/>
      <c r="AC1501" s="587">
        <f t="shared" si="229"/>
        <v>0</v>
      </c>
      <c r="AE1501" s="1260">
        <v>462</v>
      </c>
      <c r="AF1501" s="1261"/>
      <c r="AG1501" s="1262"/>
      <c r="AH1501" s="1263"/>
      <c r="AI1501" s="587">
        <f t="shared" si="230"/>
        <v>0</v>
      </c>
      <c r="AK1501" s="1260">
        <v>462</v>
      </c>
      <c r="AL1501" s="1261"/>
      <c r="AM1501" s="1262"/>
      <c r="AN1501" s="1263"/>
      <c r="AO1501" s="587">
        <f t="shared" si="231"/>
        <v>0</v>
      </c>
      <c r="AQ1501" s="1260">
        <v>462</v>
      </c>
      <c r="AR1501" s="1261"/>
      <c r="AS1501" s="1262"/>
      <c r="AT1501" s="1263"/>
      <c r="AU1501" s="587">
        <f t="shared" si="232"/>
        <v>0</v>
      </c>
      <c r="AW1501" s="1260">
        <v>462</v>
      </c>
      <c r="AX1501" s="1261"/>
      <c r="AY1501" s="1262"/>
      <c r="AZ1501" s="1263"/>
      <c r="BA1501" s="587">
        <f t="shared" si="233"/>
        <v>0</v>
      </c>
    </row>
    <row r="1502" spans="1:53" s="17" customFormat="1" ht="16.75" customHeight="1" outlineLevel="2">
      <c r="A1502" s="1260">
        <v>463</v>
      </c>
      <c r="B1502" s="1261"/>
      <c r="C1502" s="1262"/>
      <c r="D1502" s="1263"/>
      <c r="E1502" s="587">
        <f t="shared" si="225"/>
        <v>0</v>
      </c>
      <c r="G1502" s="1260">
        <v>463</v>
      </c>
      <c r="H1502" s="1261"/>
      <c r="I1502" s="1262"/>
      <c r="J1502" s="1263"/>
      <c r="K1502" s="587">
        <f t="shared" si="226"/>
        <v>0</v>
      </c>
      <c r="M1502" s="1260">
        <v>463</v>
      </c>
      <c r="N1502" s="1261"/>
      <c r="O1502" s="1262"/>
      <c r="P1502" s="1263"/>
      <c r="Q1502" s="587">
        <f t="shared" si="227"/>
        <v>0</v>
      </c>
      <c r="S1502" s="1260">
        <v>463</v>
      </c>
      <c r="T1502" s="1261"/>
      <c r="U1502" s="1262"/>
      <c r="V1502" s="1263"/>
      <c r="W1502" s="587">
        <f t="shared" si="228"/>
        <v>0</v>
      </c>
      <c r="Y1502" s="1260">
        <v>463</v>
      </c>
      <c r="Z1502" s="1261"/>
      <c r="AA1502" s="1262"/>
      <c r="AB1502" s="1263"/>
      <c r="AC1502" s="587">
        <f t="shared" si="229"/>
        <v>0</v>
      </c>
      <c r="AE1502" s="1260">
        <v>463</v>
      </c>
      <c r="AF1502" s="1261"/>
      <c r="AG1502" s="1262"/>
      <c r="AH1502" s="1263"/>
      <c r="AI1502" s="587">
        <f t="shared" si="230"/>
        <v>0</v>
      </c>
      <c r="AK1502" s="1260">
        <v>463</v>
      </c>
      <c r="AL1502" s="1261"/>
      <c r="AM1502" s="1262"/>
      <c r="AN1502" s="1263"/>
      <c r="AO1502" s="587">
        <f t="shared" si="231"/>
        <v>0</v>
      </c>
      <c r="AQ1502" s="1260">
        <v>463</v>
      </c>
      <c r="AR1502" s="1261"/>
      <c r="AS1502" s="1262"/>
      <c r="AT1502" s="1263"/>
      <c r="AU1502" s="587">
        <f t="shared" si="232"/>
        <v>0</v>
      </c>
      <c r="AW1502" s="1260">
        <v>463</v>
      </c>
      <c r="AX1502" s="1261"/>
      <c r="AY1502" s="1262"/>
      <c r="AZ1502" s="1263"/>
      <c r="BA1502" s="587">
        <f t="shared" si="233"/>
        <v>0</v>
      </c>
    </row>
    <row r="1503" spans="1:53" s="17" customFormat="1" ht="16.75" customHeight="1" outlineLevel="2">
      <c r="A1503" s="1260">
        <v>464</v>
      </c>
      <c r="B1503" s="1261"/>
      <c r="C1503" s="1262"/>
      <c r="D1503" s="1263"/>
      <c r="E1503" s="587">
        <f t="shared" si="225"/>
        <v>0</v>
      </c>
      <c r="G1503" s="1260">
        <v>464</v>
      </c>
      <c r="H1503" s="1261"/>
      <c r="I1503" s="1262"/>
      <c r="J1503" s="1263"/>
      <c r="K1503" s="587">
        <f t="shared" si="226"/>
        <v>0</v>
      </c>
      <c r="M1503" s="1260">
        <v>464</v>
      </c>
      <c r="N1503" s="1261"/>
      <c r="O1503" s="1262"/>
      <c r="P1503" s="1263"/>
      <c r="Q1503" s="587">
        <f t="shared" si="227"/>
        <v>0</v>
      </c>
      <c r="S1503" s="1260">
        <v>464</v>
      </c>
      <c r="T1503" s="1261"/>
      <c r="U1503" s="1262"/>
      <c r="V1503" s="1263"/>
      <c r="W1503" s="587">
        <f t="shared" si="228"/>
        <v>0</v>
      </c>
      <c r="Y1503" s="1260">
        <v>464</v>
      </c>
      <c r="Z1503" s="1261"/>
      <c r="AA1503" s="1262"/>
      <c r="AB1503" s="1263"/>
      <c r="AC1503" s="587">
        <f t="shared" si="229"/>
        <v>0</v>
      </c>
      <c r="AE1503" s="1260">
        <v>464</v>
      </c>
      <c r="AF1503" s="1261"/>
      <c r="AG1503" s="1262"/>
      <c r="AH1503" s="1263"/>
      <c r="AI1503" s="587">
        <f t="shared" si="230"/>
        <v>0</v>
      </c>
      <c r="AK1503" s="1260">
        <v>464</v>
      </c>
      <c r="AL1503" s="1261"/>
      <c r="AM1503" s="1262"/>
      <c r="AN1503" s="1263"/>
      <c r="AO1503" s="587">
        <f t="shared" si="231"/>
        <v>0</v>
      </c>
      <c r="AQ1503" s="1260">
        <v>464</v>
      </c>
      <c r="AR1503" s="1261"/>
      <c r="AS1503" s="1262"/>
      <c r="AT1503" s="1263"/>
      <c r="AU1503" s="587">
        <f t="shared" si="232"/>
        <v>0</v>
      </c>
      <c r="AW1503" s="1260">
        <v>464</v>
      </c>
      <c r="AX1503" s="1261"/>
      <c r="AY1503" s="1262"/>
      <c r="AZ1503" s="1263"/>
      <c r="BA1503" s="587">
        <f t="shared" si="233"/>
        <v>0</v>
      </c>
    </row>
    <row r="1504" spans="1:53" s="17" customFormat="1" ht="16.75" customHeight="1" outlineLevel="2">
      <c r="A1504" s="1260">
        <v>465</v>
      </c>
      <c r="B1504" s="1261"/>
      <c r="C1504" s="1262"/>
      <c r="D1504" s="1263"/>
      <c r="E1504" s="587">
        <f t="shared" si="225"/>
        <v>0</v>
      </c>
      <c r="G1504" s="1260">
        <v>465</v>
      </c>
      <c r="H1504" s="1261"/>
      <c r="I1504" s="1262"/>
      <c r="J1504" s="1263"/>
      <c r="K1504" s="587">
        <f t="shared" si="226"/>
        <v>0</v>
      </c>
      <c r="M1504" s="1260">
        <v>465</v>
      </c>
      <c r="N1504" s="1261"/>
      <c r="O1504" s="1262"/>
      <c r="P1504" s="1263"/>
      <c r="Q1504" s="587">
        <f t="shared" si="227"/>
        <v>0</v>
      </c>
      <c r="S1504" s="1260">
        <v>465</v>
      </c>
      <c r="T1504" s="1261"/>
      <c r="U1504" s="1262"/>
      <c r="V1504" s="1263"/>
      <c r="W1504" s="587">
        <f t="shared" si="228"/>
        <v>0</v>
      </c>
      <c r="Y1504" s="1260">
        <v>465</v>
      </c>
      <c r="Z1504" s="1261"/>
      <c r="AA1504" s="1262"/>
      <c r="AB1504" s="1263"/>
      <c r="AC1504" s="587">
        <f t="shared" si="229"/>
        <v>0</v>
      </c>
      <c r="AE1504" s="1260">
        <v>465</v>
      </c>
      <c r="AF1504" s="1261"/>
      <c r="AG1504" s="1262"/>
      <c r="AH1504" s="1263"/>
      <c r="AI1504" s="587">
        <f t="shared" si="230"/>
        <v>0</v>
      </c>
      <c r="AK1504" s="1260">
        <v>465</v>
      </c>
      <c r="AL1504" s="1261"/>
      <c r="AM1504" s="1262"/>
      <c r="AN1504" s="1263"/>
      <c r="AO1504" s="587">
        <f t="shared" si="231"/>
        <v>0</v>
      </c>
      <c r="AQ1504" s="1260">
        <v>465</v>
      </c>
      <c r="AR1504" s="1261"/>
      <c r="AS1504" s="1262"/>
      <c r="AT1504" s="1263"/>
      <c r="AU1504" s="587">
        <f t="shared" si="232"/>
        <v>0</v>
      </c>
      <c r="AW1504" s="1260">
        <v>465</v>
      </c>
      <c r="AX1504" s="1261"/>
      <c r="AY1504" s="1262"/>
      <c r="AZ1504" s="1263"/>
      <c r="BA1504" s="587">
        <f t="shared" si="233"/>
        <v>0</v>
      </c>
    </row>
    <row r="1505" spans="1:53" s="17" customFormat="1" ht="16.75" customHeight="1" outlineLevel="2">
      <c r="A1505" s="1260">
        <v>466</v>
      </c>
      <c r="B1505" s="1261"/>
      <c r="C1505" s="1262"/>
      <c r="D1505" s="1263"/>
      <c r="E1505" s="587">
        <f t="shared" si="225"/>
        <v>0</v>
      </c>
      <c r="G1505" s="1260">
        <v>466</v>
      </c>
      <c r="H1505" s="1261"/>
      <c r="I1505" s="1262"/>
      <c r="J1505" s="1263"/>
      <c r="K1505" s="587">
        <f t="shared" si="226"/>
        <v>0</v>
      </c>
      <c r="M1505" s="1260">
        <v>466</v>
      </c>
      <c r="N1505" s="1261"/>
      <c r="O1505" s="1262"/>
      <c r="P1505" s="1263"/>
      <c r="Q1505" s="587">
        <f t="shared" si="227"/>
        <v>0</v>
      </c>
      <c r="S1505" s="1260">
        <v>466</v>
      </c>
      <c r="T1505" s="1261"/>
      <c r="U1505" s="1262"/>
      <c r="V1505" s="1263"/>
      <c r="W1505" s="587">
        <f t="shared" si="228"/>
        <v>0</v>
      </c>
      <c r="Y1505" s="1260">
        <v>466</v>
      </c>
      <c r="Z1505" s="1261"/>
      <c r="AA1505" s="1262"/>
      <c r="AB1505" s="1263"/>
      <c r="AC1505" s="587">
        <f t="shared" si="229"/>
        <v>0</v>
      </c>
      <c r="AE1505" s="1260">
        <v>466</v>
      </c>
      <c r="AF1505" s="1261"/>
      <c r="AG1505" s="1262"/>
      <c r="AH1505" s="1263"/>
      <c r="AI1505" s="587">
        <f t="shared" si="230"/>
        <v>0</v>
      </c>
      <c r="AK1505" s="1260">
        <v>466</v>
      </c>
      <c r="AL1505" s="1261"/>
      <c r="AM1505" s="1262"/>
      <c r="AN1505" s="1263"/>
      <c r="AO1505" s="587">
        <f t="shared" si="231"/>
        <v>0</v>
      </c>
      <c r="AQ1505" s="1260">
        <v>466</v>
      </c>
      <c r="AR1505" s="1261"/>
      <c r="AS1505" s="1262"/>
      <c r="AT1505" s="1263"/>
      <c r="AU1505" s="587">
        <f t="shared" si="232"/>
        <v>0</v>
      </c>
      <c r="AW1505" s="1260">
        <v>466</v>
      </c>
      <c r="AX1505" s="1261"/>
      <c r="AY1505" s="1262"/>
      <c r="AZ1505" s="1263"/>
      <c r="BA1505" s="587">
        <f t="shared" si="233"/>
        <v>0</v>
      </c>
    </row>
    <row r="1506" spans="1:53" s="17" customFormat="1" ht="16.75" customHeight="1" outlineLevel="2">
      <c r="A1506" s="1260">
        <v>467</v>
      </c>
      <c r="B1506" s="1261"/>
      <c r="C1506" s="1262"/>
      <c r="D1506" s="1263"/>
      <c r="E1506" s="587">
        <f t="shared" si="225"/>
        <v>0</v>
      </c>
      <c r="G1506" s="1260">
        <v>467</v>
      </c>
      <c r="H1506" s="1261"/>
      <c r="I1506" s="1262"/>
      <c r="J1506" s="1263"/>
      <c r="K1506" s="587">
        <f t="shared" si="226"/>
        <v>0</v>
      </c>
      <c r="M1506" s="1260">
        <v>467</v>
      </c>
      <c r="N1506" s="1261"/>
      <c r="O1506" s="1262"/>
      <c r="P1506" s="1263"/>
      <c r="Q1506" s="587">
        <f t="shared" si="227"/>
        <v>0</v>
      </c>
      <c r="S1506" s="1260">
        <v>467</v>
      </c>
      <c r="T1506" s="1261"/>
      <c r="U1506" s="1262"/>
      <c r="V1506" s="1263"/>
      <c r="W1506" s="587">
        <f t="shared" si="228"/>
        <v>0</v>
      </c>
      <c r="Y1506" s="1260">
        <v>467</v>
      </c>
      <c r="Z1506" s="1261"/>
      <c r="AA1506" s="1262"/>
      <c r="AB1506" s="1263"/>
      <c r="AC1506" s="587">
        <f t="shared" si="229"/>
        <v>0</v>
      </c>
      <c r="AE1506" s="1260">
        <v>467</v>
      </c>
      <c r="AF1506" s="1261"/>
      <c r="AG1506" s="1262"/>
      <c r="AH1506" s="1263"/>
      <c r="AI1506" s="587">
        <f t="shared" si="230"/>
        <v>0</v>
      </c>
      <c r="AK1506" s="1260">
        <v>467</v>
      </c>
      <c r="AL1506" s="1261"/>
      <c r="AM1506" s="1262"/>
      <c r="AN1506" s="1263"/>
      <c r="AO1506" s="587">
        <f t="shared" si="231"/>
        <v>0</v>
      </c>
      <c r="AQ1506" s="1260">
        <v>467</v>
      </c>
      <c r="AR1506" s="1261"/>
      <c r="AS1506" s="1262"/>
      <c r="AT1506" s="1263"/>
      <c r="AU1506" s="587">
        <f t="shared" si="232"/>
        <v>0</v>
      </c>
      <c r="AW1506" s="1260">
        <v>467</v>
      </c>
      <c r="AX1506" s="1261"/>
      <c r="AY1506" s="1262"/>
      <c r="AZ1506" s="1263"/>
      <c r="BA1506" s="587">
        <f t="shared" si="233"/>
        <v>0</v>
      </c>
    </row>
    <row r="1507" spans="1:53" s="17" customFormat="1" ht="16.75" customHeight="1" outlineLevel="2">
      <c r="A1507" s="1260">
        <v>468</v>
      </c>
      <c r="B1507" s="1261"/>
      <c r="C1507" s="1262"/>
      <c r="D1507" s="1263"/>
      <c r="E1507" s="587">
        <f t="shared" si="225"/>
        <v>0</v>
      </c>
      <c r="G1507" s="1260">
        <v>468</v>
      </c>
      <c r="H1507" s="1261"/>
      <c r="I1507" s="1262"/>
      <c r="J1507" s="1263"/>
      <c r="K1507" s="587">
        <f t="shared" si="226"/>
        <v>0</v>
      </c>
      <c r="M1507" s="1260">
        <v>468</v>
      </c>
      <c r="N1507" s="1261"/>
      <c r="O1507" s="1262"/>
      <c r="P1507" s="1263"/>
      <c r="Q1507" s="587">
        <f t="shared" si="227"/>
        <v>0</v>
      </c>
      <c r="S1507" s="1260">
        <v>468</v>
      </c>
      <c r="T1507" s="1261"/>
      <c r="U1507" s="1262"/>
      <c r="V1507" s="1263"/>
      <c r="W1507" s="587">
        <f t="shared" si="228"/>
        <v>0</v>
      </c>
      <c r="Y1507" s="1260">
        <v>468</v>
      </c>
      <c r="Z1507" s="1261"/>
      <c r="AA1507" s="1262"/>
      <c r="AB1507" s="1263"/>
      <c r="AC1507" s="587">
        <f t="shared" si="229"/>
        <v>0</v>
      </c>
      <c r="AE1507" s="1260">
        <v>468</v>
      </c>
      <c r="AF1507" s="1261"/>
      <c r="AG1507" s="1262"/>
      <c r="AH1507" s="1263"/>
      <c r="AI1507" s="587">
        <f t="shared" si="230"/>
        <v>0</v>
      </c>
      <c r="AK1507" s="1260">
        <v>468</v>
      </c>
      <c r="AL1507" s="1261"/>
      <c r="AM1507" s="1262"/>
      <c r="AN1507" s="1263"/>
      <c r="AO1507" s="587">
        <f t="shared" si="231"/>
        <v>0</v>
      </c>
      <c r="AQ1507" s="1260">
        <v>468</v>
      </c>
      <c r="AR1507" s="1261"/>
      <c r="AS1507" s="1262"/>
      <c r="AT1507" s="1263"/>
      <c r="AU1507" s="587">
        <f t="shared" si="232"/>
        <v>0</v>
      </c>
      <c r="AW1507" s="1260">
        <v>468</v>
      </c>
      <c r="AX1507" s="1261"/>
      <c r="AY1507" s="1262"/>
      <c r="AZ1507" s="1263"/>
      <c r="BA1507" s="587">
        <f t="shared" si="233"/>
        <v>0</v>
      </c>
    </row>
    <row r="1508" spans="1:53" s="17" customFormat="1" ht="16.75" customHeight="1" outlineLevel="2">
      <c r="A1508" s="1260">
        <v>469</v>
      </c>
      <c r="B1508" s="1261"/>
      <c r="C1508" s="1262"/>
      <c r="D1508" s="1263"/>
      <c r="E1508" s="587">
        <f t="shared" si="225"/>
        <v>0</v>
      </c>
      <c r="G1508" s="1260">
        <v>469</v>
      </c>
      <c r="H1508" s="1261"/>
      <c r="I1508" s="1262"/>
      <c r="J1508" s="1263"/>
      <c r="K1508" s="587">
        <f t="shared" si="226"/>
        <v>0</v>
      </c>
      <c r="M1508" s="1260">
        <v>469</v>
      </c>
      <c r="N1508" s="1261"/>
      <c r="O1508" s="1262"/>
      <c r="P1508" s="1263"/>
      <c r="Q1508" s="587">
        <f t="shared" si="227"/>
        <v>0</v>
      </c>
      <c r="S1508" s="1260">
        <v>469</v>
      </c>
      <c r="T1508" s="1261"/>
      <c r="U1508" s="1262"/>
      <c r="V1508" s="1263"/>
      <c r="W1508" s="587">
        <f t="shared" si="228"/>
        <v>0</v>
      </c>
      <c r="Y1508" s="1260">
        <v>469</v>
      </c>
      <c r="Z1508" s="1261"/>
      <c r="AA1508" s="1262"/>
      <c r="AB1508" s="1263"/>
      <c r="AC1508" s="587">
        <f t="shared" si="229"/>
        <v>0</v>
      </c>
      <c r="AE1508" s="1260">
        <v>469</v>
      </c>
      <c r="AF1508" s="1261"/>
      <c r="AG1508" s="1262"/>
      <c r="AH1508" s="1263"/>
      <c r="AI1508" s="587">
        <f t="shared" si="230"/>
        <v>0</v>
      </c>
      <c r="AK1508" s="1260">
        <v>469</v>
      </c>
      <c r="AL1508" s="1261"/>
      <c r="AM1508" s="1262"/>
      <c r="AN1508" s="1263"/>
      <c r="AO1508" s="587">
        <f t="shared" si="231"/>
        <v>0</v>
      </c>
      <c r="AQ1508" s="1260">
        <v>469</v>
      </c>
      <c r="AR1508" s="1261"/>
      <c r="AS1508" s="1262"/>
      <c r="AT1508" s="1263"/>
      <c r="AU1508" s="587">
        <f t="shared" si="232"/>
        <v>0</v>
      </c>
      <c r="AW1508" s="1260">
        <v>469</v>
      </c>
      <c r="AX1508" s="1261"/>
      <c r="AY1508" s="1262"/>
      <c r="AZ1508" s="1263"/>
      <c r="BA1508" s="587">
        <f t="shared" si="233"/>
        <v>0</v>
      </c>
    </row>
    <row r="1509" spans="1:53" s="17" customFormat="1" ht="16.75" customHeight="1" outlineLevel="2">
      <c r="A1509" s="1260">
        <v>470</v>
      </c>
      <c r="B1509" s="1261"/>
      <c r="C1509" s="1262"/>
      <c r="D1509" s="1263"/>
      <c r="E1509" s="587">
        <f t="shared" si="225"/>
        <v>0</v>
      </c>
      <c r="G1509" s="1260">
        <v>470</v>
      </c>
      <c r="H1509" s="1261"/>
      <c r="I1509" s="1262"/>
      <c r="J1509" s="1263"/>
      <c r="K1509" s="587">
        <f t="shared" si="226"/>
        <v>0</v>
      </c>
      <c r="M1509" s="1260">
        <v>470</v>
      </c>
      <c r="N1509" s="1261"/>
      <c r="O1509" s="1262"/>
      <c r="P1509" s="1263"/>
      <c r="Q1509" s="587">
        <f t="shared" si="227"/>
        <v>0</v>
      </c>
      <c r="S1509" s="1260">
        <v>470</v>
      </c>
      <c r="T1509" s="1261"/>
      <c r="U1509" s="1262"/>
      <c r="V1509" s="1263"/>
      <c r="W1509" s="587">
        <f t="shared" si="228"/>
        <v>0</v>
      </c>
      <c r="Y1509" s="1260">
        <v>470</v>
      </c>
      <c r="Z1509" s="1261"/>
      <c r="AA1509" s="1262"/>
      <c r="AB1509" s="1263"/>
      <c r="AC1509" s="587">
        <f t="shared" si="229"/>
        <v>0</v>
      </c>
      <c r="AE1509" s="1260">
        <v>470</v>
      </c>
      <c r="AF1509" s="1261"/>
      <c r="AG1509" s="1262"/>
      <c r="AH1509" s="1263"/>
      <c r="AI1509" s="587">
        <f t="shared" si="230"/>
        <v>0</v>
      </c>
      <c r="AK1509" s="1260">
        <v>470</v>
      </c>
      <c r="AL1509" s="1261"/>
      <c r="AM1509" s="1262"/>
      <c r="AN1509" s="1263"/>
      <c r="AO1509" s="587">
        <f t="shared" si="231"/>
        <v>0</v>
      </c>
      <c r="AQ1509" s="1260">
        <v>470</v>
      </c>
      <c r="AR1509" s="1261"/>
      <c r="AS1509" s="1262"/>
      <c r="AT1509" s="1263"/>
      <c r="AU1509" s="587">
        <f t="shared" si="232"/>
        <v>0</v>
      </c>
      <c r="AW1509" s="1260">
        <v>470</v>
      </c>
      <c r="AX1509" s="1261"/>
      <c r="AY1509" s="1262"/>
      <c r="AZ1509" s="1263"/>
      <c r="BA1509" s="587">
        <f t="shared" si="233"/>
        <v>0</v>
      </c>
    </row>
    <row r="1510" spans="1:53" s="17" customFormat="1" ht="16.75" customHeight="1" outlineLevel="2">
      <c r="A1510" s="1260">
        <v>471</v>
      </c>
      <c r="B1510" s="1261"/>
      <c r="C1510" s="1262"/>
      <c r="D1510" s="1263"/>
      <c r="E1510" s="587">
        <f t="shared" si="225"/>
        <v>0</v>
      </c>
      <c r="G1510" s="1260">
        <v>471</v>
      </c>
      <c r="H1510" s="1261"/>
      <c r="I1510" s="1262"/>
      <c r="J1510" s="1263"/>
      <c r="K1510" s="587">
        <f t="shared" si="226"/>
        <v>0</v>
      </c>
      <c r="M1510" s="1260">
        <v>471</v>
      </c>
      <c r="N1510" s="1261"/>
      <c r="O1510" s="1262"/>
      <c r="P1510" s="1263"/>
      <c r="Q1510" s="587">
        <f t="shared" si="227"/>
        <v>0</v>
      </c>
      <c r="S1510" s="1260">
        <v>471</v>
      </c>
      <c r="T1510" s="1261"/>
      <c r="U1510" s="1262"/>
      <c r="V1510" s="1263"/>
      <c r="W1510" s="587">
        <f t="shared" si="228"/>
        <v>0</v>
      </c>
      <c r="Y1510" s="1260">
        <v>471</v>
      </c>
      <c r="Z1510" s="1261"/>
      <c r="AA1510" s="1262"/>
      <c r="AB1510" s="1263"/>
      <c r="AC1510" s="587">
        <f t="shared" si="229"/>
        <v>0</v>
      </c>
      <c r="AE1510" s="1260">
        <v>471</v>
      </c>
      <c r="AF1510" s="1261"/>
      <c r="AG1510" s="1262"/>
      <c r="AH1510" s="1263"/>
      <c r="AI1510" s="587">
        <f t="shared" si="230"/>
        <v>0</v>
      </c>
      <c r="AK1510" s="1260">
        <v>471</v>
      </c>
      <c r="AL1510" s="1261"/>
      <c r="AM1510" s="1262"/>
      <c r="AN1510" s="1263"/>
      <c r="AO1510" s="587">
        <f t="shared" si="231"/>
        <v>0</v>
      </c>
      <c r="AQ1510" s="1260">
        <v>471</v>
      </c>
      <c r="AR1510" s="1261"/>
      <c r="AS1510" s="1262"/>
      <c r="AT1510" s="1263"/>
      <c r="AU1510" s="587">
        <f t="shared" si="232"/>
        <v>0</v>
      </c>
      <c r="AW1510" s="1260">
        <v>471</v>
      </c>
      <c r="AX1510" s="1261"/>
      <c r="AY1510" s="1262"/>
      <c r="AZ1510" s="1263"/>
      <c r="BA1510" s="587">
        <f t="shared" si="233"/>
        <v>0</v>
      </c>
    </row>
    <row r="1511" spans="1:53" s="17" customFormat="1" ht="16.75" customHeight="1" outlineLevel="2">
      <c r="A1511" s="1260">
        <v>472</v>
      </c>
      <c r="B1511" s="1261"/>
      <c r="C1511" s="1262"/>
      <c r="D1511" s="1263"/>
      <c r="E1511" s="587">
        <f t="shared" si="225"/>
        <v>0</v>
      </c>
      <c r="G1511" s="1260">
        <v>472</v>
      </c>
      <c r="H1511" s="1261"/>
      <c r="I1511" s="1262"/>
      <c r="J1511" s="1263"/>
      <c r="K1511" s="587">
        <f t="shared" si="226"/>
        <v>0</v>
      </c>
      <c r="M1511" s="1260">
        <v>472</v>
      </c>
      <c r="N1511" s="1261"/>
      <c r="O1511" s="1262"/>
      <c r="P1511" s="1263"/>
      <c r="Q1511" s="587">
        <f t="shared" si="227"/>
        <v>0</v>
      </c>
      <c r="S1511" s="1260">
        <v>472</v>
      </c>
      <c r="T1511" s="1261"/>
      <c r="U1511" s="1262"/>
      <c r="V1511" s="1263"/>
      <c r="W1511" s="587">
        <f t="shared" si="228"/>
        <v>0</v>
      </c>
      <c r="Y1511" s="1260">
        <v>472</v>
      </c>
      <c r="Z1511" s="1261"/>
      <c r="AA1511" s="1262"/>
      <c r="AB1511" s="1263"/>
      <c r="AC1511" s="587">
        <f t="shared" si="229"/>
        <v>0</v>
      </c>
      <c r="AE1511" s="1260">
        <v>472</v>
      </c>
      <c r="AF1511" s="1261"/>
      <c r="AG1511" s="1262"/>
      <c r="AH1511" s="1263"/>
      <c r="AI1511" s="587">
        <f t="shared" si="230"/>
        <v>0</v>
      </c>
      <c r="AK1511" s="1260">
        <v>472</v>
      </c>
      <c r="AL1511" s="1261"/>
      <c r="AM1511" s="1262"/>
      <c r="AN1511" s="1263"/>
      <c r="AO1511" s="587">
        <f t="shared" si="231"/>
        <v>0</v>
      </c>
      <c r="AQ1511" s="1260">
        <v>472</v>
      </c>
      <c r="AR1511" s="1261"/>
      <c r="AS1511" s="1262"/>
      <c r="AT1511" s="1263"/>
      <c r="AU1511" s="587">
        <f t="shared" si="232"/>
        <v>0</v>
      </c>
      <c r="AW1511" s="1260">
        <v>472</v>
      </c>
      <c r="AX1511" s="1261"/>
      <c r="AY1511" s="1262"/>
      <c r="AZ1511" s="1263"/>
      <c r="BA1511" s="587">
        <f t="shared" si="233"/>
        <v>0</v>
      </c>
    </row>
    <row r="1512" spans="1:53" s="17" customFormat="1" ht="16.75" customHeight="1" outlineLevel="2">
      <c r="A1512" s="1260">
        <v>473</v>
      </c>
      <c r="B1512" s="1261"/>
      <c r="C1512" s="1262"/>
      <c r="D1512" s="1263"/>
      <c r="E1512" s="587">
        <f t="shared" si="225"/>
        <v>0</v>
      </c>
      <c r="G1512" s="1260">
        <v>473</v>
      </c>
      <c r="H1512" s="1261"/>
      <c r="I1512" s="1262"/>
      <c r="J1512" s="1263"/>
      <c r="K1512" s="587">
        <f t="shared" si="226"/>
        <v>0</v>
      </c>
      <c r="M1512" s="1260">
        <v>473</v>
      </c>
      <c r="N1512" s="1261"/>
      <c r="O1512" s="1262"/>
      <c r="P1512" s="1263"/>
      <c r="Q1512" s="587">
        <f t="shared" si="227"/>
        <v>0</v>
      </c>
      <c r="S1512" s="1260">
        <v>473</v>
      </c>
      <c r="T1512" s="1261"/>
      <c r="U1512" s="1262"/>
      <c r="V1512" s="1263"/>
      <c r="W1512" s="587">
        <f t="shared" si="228"/>
        <v>0</v>
      </c>
      <c r="Y1512" s="1260">
        <v>473</v>
      </c>
      <c r="Z1512" s="1261"/>
      <c r="AA1512" s="1262"/>
      <c r="AB1512" s="1263"/>
      <c r="AC1512" s="587">
        <f t="shared" si="229"/>
        <v>0</v>
      </c>
      <c r="AE1512" s="1260">
        <v>473</v>
      </c>
      <c r="AF1512" s="1261"/>
      <c r="AG1512" s="1262"/>
      <c r="AH1512" s="1263"/>
      <c r="AI1512" s="587">
        <f t="shared" si="230"/>
        <v>0</v>
      </c>
      <c r="AK1512" s="1260">
        <v>473</v>
      </c>
      <c r="AL1512" s="1261"/>
      <c r="AM1512" s="1262"/>
      <c r="AN1512" s="1263"/>
      <c r="AO1512" s="587">
        <f t="shared" si="231"/>
        <v>0</v>
      </c>
      <c r="AQ1512" s="1260">
        <v>473</v>
      </c>
      <c r="AR1512" s="1261"/>
      <c r="AS1512" s="1262"/>
      <c r="AT1512" s="1263"/>
      <c r="AU1512" s="587">
        <f t="shared" si="232"/>
        <v>0</v>
      </c>
      <c r="AW1512" s="1260">
        <v>473</v>
      </c>
      <c r="AX1512" s="1261"/>
      <c r="AY1512" s="1262"/>
      <c r="AZ1512" s="1263"/>
      <c r="BA1512" s="587">
        <f t="shared" si="233"/>
        <v>0</v>
      </c>
    </row>
    <row r="1513" spans="1:53" s="17" customFormat="1" ht="16.75" customHeight="1" outlineLevel="2">
      <c r="A1513" s="1260">
        <v>474</v>
      </c>
      <c r="B1513" s="1261"/>
      <c r="C1513" s="1262"/>
      <c r="D1513" s="1263"/>
      <c r="E1513" s="587">
        <f t="shared" si="225"/>
        <v>0</v>
      </c>
      <c r="G1513" s="1260">
        <v>474</v>
      </c>
      <c r="H1513" s="1261"/>
      <c r="I1513" s="1262"/>
      <c r="J1513" s="1263"/>
      <c r="K1513" s="587">
        <f t="shared" si="226"/>
        <v>0</v>
      </c>
      <c r="M1513" s="1260">
        <v>474</v>
      </c>
      <c r="N1513" s="1261"/>
      <c r="O1513" s="1262"/>
      <c r="P1513" s="1263"/>
      <c r="Q1513" s="587">
        <f t="shared" si="227"/>
        <v>0</v>
      </c>
      <c r="S1513" s="1260">
        <v>474</v>
      </c>
      <c r="T1513" s="1261"/>
      <c r="U1513" s="1262"/>
      <c r="V1513" s="1263"/>
      <c r="W1513" s="587">
        <f t="shared" si="228"/>
        <v>0</v>
      </c>
      <c r="Y1513" s="1260">
        <v>474</v>
      </c>
      <c r="Z1513" s="1261"/>
      <c r="AA1513" s="1262"/>
      <c r="AB1513" s="1263"/>
      <c r="AC1513" s="587">
        <f t="shared" si="229"/>
        <v>0</v>
      </c>
      <c r="AE1513" s="1260">
        <v>474</v>
      </c>
      <c r="AF1513" s="1261"/>
      <c r="AG1513" s="1262"/>
      <c r="AH1513" s="1263"/>
      <c r="AI1513" s="587">
        <f t="shared" si="230"/>
        <v>0</v>
      </c>
      <c r="AK1513" s="1260">
        <v>474</v>
      </c>
      <c r="AL1513" s="1261"/>
      <c r="AM1513" s="1262"/>
      <c r="AN1513" s="1263"/>
      <c r="AO1513" s="587">
        <f t="shared" si="231"/>
        <v>0</v>
      </c>
      <c r="AQ1513" s="1260">
        <v>474</v>
      </c>
      <c r="AR1513" s="1261"/>
      <c r="AS1513" s="1262"/>
      <c r="AT1513" s="1263"/>
      <c r="AU1513" s="587">
        <f t="shared" si="232"/>
        <v>0</v>
      </c>
      <c r="AW1513" s="1260">
        <v>474</v>
      </c>
      <c r="AX1513" s="1261"/>
      <c r="AY1513" s="1262"/>
      <c r="AZ1513" s="1263"/>
      <c r="BA1513" s="587">
        <f t="shared" si="233"/>
        <v>0</v>
      </c>
    </row>
    <row r="1514" spans="1:53" s="17" customFormat="1" ht="16.75" customHeight="1" outlineLevel="2">
      <c r="A1514" s="1260">
        <v>475</v>
      </c>
      <c r="B1514" s="1261"/>
      <c r="C1514" s="1262"/>
      <c r="D1514" s="1263"/>
      <c r="E1514" s="587">
        <f t="shared" si="225"/>
        <v>0</v>
      </c>
      <c r="G1514" s="1260">
        <v>475</v>
      </c>
      <c r="H1514" s="1261"/>
      <c r="I1514" s="1262"/>
      <c r="J1514" s="1263"/>
      <c r="K1514" s="587">
        <f t="shared" si="226"/>
        <v>0</v>
      </c>
      <c r="M1514" s="1260">
        <v>475</v>
      </c>
      <c r="N1514" s="1261"/>
      <c r="O1514" s="1262"/>
      <c r="P1514" s="1263"/>
      <c r="Q1514" s="587">
        <f t="shared" si="227"/>
        <v>0</v>
      </c>
      <c r="S1514" s="1260">
        <v>475</v>
      </c>
      <c r="T1514" s="1261"/>
      <c r="U1514" s="1262"/>
      <c r="V1514" s="1263"/>
      <c r="W1514" s="587">
        <f t="shared" si="228"/>
        <v>0</v>
      </c>
      <c r="Y1514" s="1260">
        <v>475</v>
      </c>
      <c r="Z1514" s="1261"/>
      <c r="AA1514" s="1262"/>
      <c r="AB1514" s="1263"/>
      <c r="AC1514" s="587">
        <f t="shared" si="229"/>
        <v>0</v>
      </c>
      <c r="AE1514" s="1260">
        <v>475</v>
      </c>
      <c r="AF1514" s="1261"/>
      <c r="AG1514" s="1262"/>
      <c r="AH1514" s="1263"/>
      <c r="AI1514" s="587">
        <f t="shared" si="230"/>
        <v>0</v>
      </c>
      <c r="AK1514" s="1260">
        <v>475</v>
      </c>
      <c r="AL1514" s="1261"/>
      <c r="AM1514" s="1262"/>
      <c r="AN1514" s="1263"/>
      <c r="AO1514" s="587">
        <f t="shared" si="231"/>
        <v>0</v>
      </c>
      <c r="AQ1514" s="1260">
        <v>475</v>
      </c>
      <c r="AR1514" s="1261"/>
      <c r="AS1514" s="1262"/>
      <c r="AT1514" s="1263"/>
      <c r="AU1514" s="587">
        <f t="shared" si="232"/>
        <v>0</v>
      </c>
      <c r="AW1514" s="1260">
        <v>475</v>
      </c>
      <c r="AX1514" s="1261"/>
      <c r="AY1514" s="1262"/>
      <c r="AZ1514" s="1263"/>
      <c r="BA1514" s="587">
        <f t="shared" si="233"/>
        <v>0</v>
      </c>
    </row>
    <row r="1515" spans="1:53" s="17" customFormat="1" ht="16.75" customHeight="1" outlineLevel="2">
      <c r="A1515" s="1260">
        <v>476</v>
      </c>
      <c r="B1515" s="1261"/>
      <c r="C1515" s="1262"/>
      <c r="D1515" s="1263"/>
      <c r="E1515" s="587">
        <f t="shared" si="225"/>
        <v>0</v>
      </c>
      <c r="G1515" s="1260">
        <v>476</v>
      </c>
      <c r="H1515" s="1261"/>
      <c r="I1515" s="1262"/>
      <c r="J1515" s="1263"/>
      <c r="K1515" s="587">
        <f t="shared" si="226"/>
        <v>0</v>
      </c>
      <c r="M1515" s="1260">
        <v>476</v>
      </c>
      <c r="N1515" s="1261"/>
      <c r="O1515" s="1262"/>
      <c r="P1515" s="1263"/>
      <c r="Q1515" s="587">
        <f t="shared" si="227"/>
        <v>0</v>
      </c>
      <c r="S1515" s="1260">
        <v>476</v>
      </c>
      <c r="T1515" s="1261"/>
      <c r="U1515" s="1262"/>
      <c r="V1515" s="1263"/>
      <c r="W1515" s="587">
        <f t="shared" si="228"/>
        <v>0</v>
      </c>
      <c r="Y1515" s="1260">
        <v>476</v>
      </c>
      <c r="Z1515" s="1261"/>
      <c r="AA1515" s="1262"/>
      <c r="AB1515" s="1263"/>
      <c r="AC1515" s="587">
        <f t="shared" si="229"/>
        <v>0</v>
      </c>
      <c r="AE1515" s="1260">
        <v>476</v>
      </c>
      <c r="AF1515" s="1261"/>
      <c r="AG1515" s="1262"/>
      <c r="AH1515" s="1263"/>
      <c r="AI1515" s="587">
        <f t="shared" si="230"/>
        <v>0</v>
      </c>
      <c r="AK1515" s="1260">
        <v>476</v>
      </c>
      <c r="AL1515" s="1261"/>
      <c r="AM1515" s="1262"/>
      <c r="AN1515" s="1263"/>
      <c r="AO1515" s="587">
        <f t="shared" si="231"/>
        <v>0</v>
      </c>
      <c r="AQ1515" s="1260">
        <v>476</v>
      </c>
      <c r="AR1515" s="1261"/>
      <c r="AS1515" s="1262"/>
      <c r="AT1515" s="1263"/>
      <c r="AU1515" s="587">
        <f t="shared" si="232"/>
        <v>0</v>
      </c>
      <c r="AW1515" s="1260">
        <v>476</v>
      </c>
      <c r="AX1515" s="1261"/>
      <c r="AY1515" s="1262"/>
      <c r="AZ1515" s="1263"/>
      <c r="BA1515" s="587">
        <f t="shared" si="233"/>
        <v>0</v>
      </c>
    </row>
    <row r="1516" spans="1:53" s="17" customFormat="1" ht="16.75" customHeight="1" outlineLevel="2">
      <c r="A1516" s="1260">
        <v>477</v>
      </c>
      <c r="B1516" s="1261"/>
      <c r="C1516" s="1262"/>
      <c r="D1516" s="1263"/>
      <c r="E1516" s="587">
        <f t="shared" si="225"/>
        <v>0</v>
      </c>
      <c r="G1516" s="1260">
        <v>477</v>
      </c>
      <c r="H1516" s="1261"/>
      <c r="I1516" s="1262"/>
      <c r="J1516" s="1263"/>
      <c r="K1516" s="587">
        <f t="shared" si="226"/>
        <v>0</v>
      </c>
      <c r="M1516" s="1260">
        <v>477</v>
      </c>
      <c r="N1516" s="1261"/>
      <c r="O1516" s="1262"/>
      <c r="P1516" s="1263"/>
      <c r="Q1516" s="587">
        <f t="shared" si="227"/>
        <v>0</v>
      </c>
      <c r="S1516" s="1260">
        <v>477</v>
      </c>
      <c r="T1516" s="1261"/>
      <c r="U1516" s="1262"/>
      <c r="V1516" s="1263"/>
      <c r="W1516" s="587">
        <f t="shared" si="228"/>
        <v>0</v>
      </c>
      <c r="Y1516" s="1260">
        <v>477</v>
      </c>
      <c r="Z1516" s="1261"/>
      <c r="AA1516" s="1262"/>
      <c r="AB1516" s="1263"/>
      <c r="AC1516" s="587">
        <f t="shared" si="229"/>
        <v>0</v>
      </c>
      <c r="AE1516" s="1260">
        <v>477</v>
      </c>
      <c r="AF1516" s="1261"/>
      <c r="AG1516" s="1262"/>
      <c r="AH1516" s="1263"/>
      <c r="AI1516" s="587">
        <f t="shared" si="230"/>
        <v>0</v>
      </c>
      <c r="AK1516" s="1260">
        <v>477</v>
      </c>
      <c r="AL1516" s="1261"/>
      <c r="AM1516" s="1262"/>
      <c r="AN1516" s="1263"/>
      <c r="AO1516" s="587">
        <f t="shared" si="231"/>
        <v>0</v>
      </c>
      <c r="AQ1516" s="1260">
        <v>477</v>
      </c>
      <c r="AR1516" s="1261"/>
      <c r="AS1516" s="1262"/>
      <c r="AT1516" s="1263"/>
      <c r="AU1516" s="587">
        <f t="shared" si="232"/>
        <v>0</v>
      </c>
      <c r="AW1516" s="1260">
        <v>477</v>
      </c>
      <c r="AX1516" s="1261"/>
      <c r="AY1516" s="1262"/>
      <c r="AZ1516" s="1263"/>
      <c r="BA1516" s="587">
        <f t="shared" si="233"/>
        <v>0</v>
      </c>
    </row>
    <row r="1517" spans="1:53" s="17" customFormat="1" ht="16.75" customHeight="1" outlineLevel="2">
      <c r="A1517" s="1260">
        <v>478</v>
      </c>
      <c r="B1517" s="1261"/>
      <c r="C1517" s="1262"/>
      <c r="D1517" s="1263"/>
      <c r="E1517" s="587">
        <f t="shared" si="225"/>
        <v>0</v>
      </c>
      <c r="G1517" s="1260">
        <v>478</v>
      </c>
      <c r="H1517" s="1261"/>
      <c r="I1517" s="1262"/>
      <c r="J1517" s="1263"/>
      <c r="K1517" s="587">
        <f t="shared" si="226"/>
        <v>0</v>
      </c>
      <c r="M1517" s="1260">
        <v>478</v>
      </c>
      <c r="N1517" s="1261"/>
      <c r="O1517" s="1262"/>
      <c r="P1517" s="1263"/>
      <c r="Q1517" s="587">
        <f t="shared" si="227"/>
        <v>0</v>
      </c>
      <c r="S1517" s="1260">
        <v>478</v>
      </c>
      <c r="T1517" s="1261"/>
      <c r="U1517" s="1262"/>
      <c r="V1517" s="1263"/>
      <c r="W1517" s="587">
        <f t="shared" si="228"/>
        <v>0</v>
      </c>
      <c r="Y1517" s="1260">
        <v>478</v>
      </c>
      <c r="Z1517" s="1261"/>
      <c r="AA1517" s="1262"/>
      <c r="AB1517" s="1263"/>
      <c r="AC1517" s="587">
        <f t="shared" si="229"/>
        <v>0</v>
      </c>
      <c r="AE1517" s="1260">
        <v>478</v>
      </c>
      <c r="AF1517" s="1261"/>
      <c r="AG1517" s="1262"/>
      <c r="AH1517" s="1263"/>
      <c r="AI1517" s="587">
        <f t="shared" si="230"/>
        <v>0</v>
      </c>
      <c r="AK1517" s="1260">
        <v>478</v>
      </c>
      <c r="AL1517" s="1261"/>
      <c r="AM1517" s="1262"/>
      <c r="AN1517" s="1263"/>
      <c r="AO1517" s="587">
        <f t="shared" si="231"/>
        <v>0</v>
      </c>
      <c r="AQ1517" s="1260">
        <v>478</v>
      </c>
      <c r="AR1517" s="1261"/>
      <c r="AS1517" s="1262"/>
      <c r="AT1517" s="1263"/>
      <c r="AU1517" s="587">
        <f t="shared" si="232"/>
        <v>0</v>
      </c>
      <c r="AW1517" s="1260">
        <v>478</v>
      </c>
      <c r="AX1517" s="1261"/>
      <c r="AY1517" s="1262"/>
      <c r="AZ1517" s="1263"/>
      <c r="BA1517" s="587">
        <f t="shared" si="233"/>
        <v>0</v>
      </c>
    </row>
    <row r="1518" spans="1:53" s="17" customFormat="1" ht="16.75" customHeight="1" outlineLevel="2">
      <c r="A1518" s="1260">
        <v>479</v>
      </c>
      <c r="B1518" s="1261"/>
      <c r="C1518" s="1262"/>
      <c r="D1518" s="1263"/>
      <c r="E1518" s="587">
        <f t="shared" si="225"/>
        <v>0</v>
      </c>
      <c r="G1518" s="1260">
        <v>479</v>
      </c>
      <c r="H1518" s="1261"/>
      <c r="I1518" s="1262"/>
      <c r="J1518" s="1263"/>
      <c r="K1518" s="587">
        <f t="shared" si="226"/>
        <v>0</v>
      </c>
      <c r="M1518" s="1260">
        <v>479</v>
      </c>
      <c r="N1518" s="1261"/>
      <c r="O1518" s="1262"/>
      <c r="P1518" s="1263"/>
      <c r="Q1518" s="587">
        <f t="shared" si="227"/>
        <v>0</v>
      </c>
      <c r="S1518" s="1260">
        <v>479</v>
      </c>
      <c r="T1518" s="1261"/>
      <c r="U1518" s="1262"/>
      <c r="V1518" s="1263"/>
      <c r="W1518" s="587">
        <f t="shared" si="228"/>
        <v>0</v>
      </c>
      <c r="Y1518" s="1260">
        <v>479</v>
      </c>
      <c r="Z1518" s="1261"/>
      <c r="AA1518" s="1262"/>
      <c r="AB1518" s="1263"/>
      <c r="AC1518" s="587">
        <f t="shared" si="229"/>
        <v>0</v>
      </c>
      <c r="AE1518" s="1260">
        <v>479</v>
      </c>
      <c r="AF1518" s="1261"/>
      <c r="AG1518" s="1262"/>
      <c r="AH1518" s="1263"/>
      <c r="AI1518" s="587">
        <f t="shared" si="230"/>
        <v>0</v>
      </c>
      <c r="AK1518" s="1260">
        <v>479</v>
      </c>
      <c r="AL1518" s="1261"/>
      <c r="AM1518" s="1262"/>
      <c r="AN1518" s="1263"/>
      <c r="AO1518" s="587">
        <f t="shared" si="231"/>
        <v>0</v>
      </c>
      <c r="AQ1518" s="1260">
        <v>479</v>
      </c>
      <c r="AR1518" s="1261"/>
      <c r="AS1518" s="1262"/>
      <c r="AT1518" s="1263"/>
      <c r="AU1518" s="587">
        <f t="shared" si="232"/>
        <v>0</v>
      </c>
      <c r="AW1518" s="1260">
        <v>479</v>
      </c>
      <c r="AX1518" s="1261"/>
      <c r="AY1518" s="1262"/>
      <c r="AZ1518" s="1263"/>
      <c r="BA1518" s="587">
        <f t="shared" si="233"/>
        <v>0</v>
      </c>
    </row>
    <row r="1519" spans="1:53" s="17" customFormat="1" ht="16.75" customHeight="1" outlineLevel="2">
      <c r="A1519" s="1260">
        <v>480</v>
      </c>
      <c r="B1519" s="1261"/>
      <c r="C1519" s="1262"/>
      <c r="D1519" s="1263"/>
      <c r="E1519" s="587">
        <f t="shared" si="225"/>
        <v>0</v>
      </c>
      <c r="G1519" s="1260">
        <v>480</v>
      </c>
      <c r="H1519" s="1261"/>
      <c r="I1519" s="1262"/>
      <c r="J1519" s="1263"/>
      <c r="K1519" s="587">
        <f t="shared" si="226"/>
        <v>0</v>
      </c>
      <c r="M1519" s="1260">
        <v>480</v>
      </c>
      <c r="N1519" s="1261"/>
      <c r="O1519" s="1262"/>
      <c r="P1519" s="1263"/>
      <c r="Q1519" s="587">
        <f t="shared" si="227"/>
        <v>0</v>
      </c>
      <c r="S1519" s="1260">
        <v>480</v>
      </c>
      <c r="T1519" s="1261"/>
      <c r="U1519" s="1262"/>
      <c r="V1519" s="1263"/>
      <c r="W1519" s="587">
        <f t="shared" si="228"/>
        <v>0</v>
      </c>
      <c r="Y1519" s="1260">
        <v>480</v>
      </c>
      <c r="Z1519" s="1261"/>
      <c r="AA1519" s="1262"/>
      <c r="AB1519" s="1263"/>
      <c r="AC1519" s="587">
        <f t="shared" si="229"/>
        <v>0</v>
      </c>
      <c r="AE1519" s="1260">
        <v>480</v>
      </c>
      <c r="AF1519" s="1261"/>
      <c r="AG1519" s="1262"/>
      <c r="AH1519" s="1263"/>
      <c r="AI1519" s="587">
        <f t="shared" si="230"/>
        <v>0</v>
      </c>
      <c r="AK1519" s="1260">
        <v>480</v>
      </c>
      <c r="AL1519" s="1261"/>
      <c r="AM1519" s="1262"/>
      <c r="AN1519" s="1263"/>
      <c r="AO1519" s="587">
        <f t="shared" si="231"/>
        <v>0</v>
      </c>
      <c r="AQ1519" s="1260">
        <v>480</v>
      </c>
      <c r="AR1519" s="1261"/>
      <c r="AS1519" s="1262"/>
      <c r="AT1519" s="1263"/>
      <c r="AU1519" s="587">
        <f t="shared" si="232"/>
        <v>0</v>
      </c>
      <c r="AW1519" s="1260">
        <v>480</v>
      </c>
      <c r="AX1519" s="1261"/>
      <c r="AY1519" s="1262"/>
      <c r="AZ1519" s="1263"/>
      <c r="BA1519" s="587">
        <f t="shared" si="233"/>
        <v>0</v>
      </c>
    </row>
    <row r="1520" spans="1:53" s="17" customFormat="1" ht="16.75" customHeight="1" outlineLevel="2">
      <c r="A1520" s="1260">
        <v>481</v>
      </c>
      <c r="B1520" s="1261"/>
      <c r="C1520" s="1262"/>
      <c r="D1520" s="1263"/>
      <c r="E1520" s="587">
        <f t="shared" si="225"/>
        <v>0</v>
      </c>
      <c r="G1520" s="1260">
        <v>481</v>
      </c>
      <c r="H1520" s="1261"/>
      <c r="I1520" s="1262"/>
      <c r="J1520" s="1263"/>
      <c r="K1520" s="587">
        <f t="shared" si="226"/>
        <v>0</v>
      </c>
      <c r="M1520" s="1260">
        <v>481</v>
      </c>
      <c r="N1520" s="1261"/>
      <c r="O1520" s="1262"/>
      <c r="P1520" s="1263"/>
      <c r="Q1520" s="587">
        <f t="shared" si="227"/>
        <v>0</v>
      </c>
      <c r="S1520" s="1260">
        <v>481</v>
      </c>
      <c r="T1520" s="1261"/>
      <c r="U1520" s="1262"/>
      <c r="V1520" s="1263"/>
      <c r="W1520" s="587">
        <f t="shared" si="228"/>
        <v>0</v>
      </c>
      <c r="Y1520" s="1260">
        <v>481</v>
      </c>
      <c r="Z1520" s="1261"/>
      <c r="AA1520" s="1262"/>
      <c r="AB1520" s="1263"/>
      <c r="AC1520" s="587">
        <f t="shared" si="229"/>
        <v>0</v>
      </c>
      <c r="AE1520" s="1260">
        <v>481</v>
      </c>
      <c r="AF1520" s="1261"/>
      <c r="AG1520" s="1262"/>
      <c r="AH1520" s="1263"/>
      <c r="AI1520" s="587">
        <f t="shared" si="230"/>
        <v>0</v>
      </c>
      <c r="AK1520" s="1260">
        <v>481</v>
      </c>
      <c r="AL1520" s="1261"/>
      <c r="AM1520" s="1262"/>
      <c r="AN1520" s="1263"/>
      <c r="AO1520" s="587">
        <f t="shared" si="231"/>
        <v>0</v>
      </c>
      <c r="AQ1520" s="1260">
        <v>481</v>
      </c>
      <c r="AR1520" s="1261"/>
      <c r="AS1520" s="1262"/>
      <c r="AT1520" s="1263"/>
      <c r="AU1520" s="587">
        <f t="shared" si="232"/>
        <v>0</v>
      </c>
      <c r="AW1520" s="1260">
        <v>481</v>
      </c>
      <c r="AX1520" s="1261"/>
      <c r="AY1520" s="1262"/>
      <c r="AZ1520" s="1263"/>
      <c r="BA1520" s="587">
        <f t="shared" si="233"/>
        <v>0</v>
      </c>
    </row>
    <row r="1521" spans="1:53" s="17" customFormat="1" ht="16.75" customHeight="1" outlineLevel="2">
      <c r="A1521" s="1260">
        <v>482</v>
      </c>
      <c r="B1521" s="1261"/>
      <c r="C1521" s="1262"/>
      <c r="D1521" s="1263"/>
      <c r="E1521" s="587">
        <f t="shared" si="225"/>
        <v>0</v>
      </c>
      <c r="G1521" s="1260">
        <v>482</v>
      </c>
      <c r="H1521" s="1261"/>
      <c r="I1521" s="1262"/>
      <c r="J1521" s="1263"/>
      <c r="K1521" s="587">
        <f t="shared" si="226"/>
        <v>0</v>
      </c>
      <c r="M1521" s="1260">
        <v>482</v>
      </c>
      <c r="N1521" s="1261"/>
      <c r="O1521" s="1262"/>
      <c r="P1521" s="1263"/>
      <c r="Q1521" s="587">
        <f t="shared" si="227"/>
        <v>0</v>
      </c>
      <c r="S1521" s="1260">
        <v>482</v>
      </c>
      <c r="T1521" s="1261"/>
      <c r="U1521" s="1262"/>
      <c r="V1521" s="1263"/>
      <c r="W1521" s="587">
        <f t="shared" si="228"/>
        <v>0</v>
      </c>
      <c r="Y1521" s="1260">
        <v>482</v>
      </c>
      <c r="Z1521" s="1261"/>
      <c r="AA1521" s="1262"/>
      <c r="AB1521" s="1263"/>
      <c r="AC1521" s="587">
        <f t="shared" si="229"/>
        <v>0</v>
      </c>
      <c r="AE1521" s="1260">
        <v>482</v>
      </c>
      <c r="AF1521" s="1261"/>
      <c r="AG1521" s="1262"/>
      <c r="AH1521" s="1263"/>
      <c r="AI1521" s="587">
        <f t="shared" si="230"/>
        <v>0</v>
      </c>
      <c r="AK1521" s="1260">
        <v>482</v>
      </c>
      <c r="AL1521" s="1261"/>
      <c r="AM1521" s="1262"/>
      <c r="AN1521" s="1263"/>
      <c r="AO1521" s="587">
        <f t="shared" si="231"/>
        <v>0</v>
      </c>
      <c r="AQ1521" s="1260">
        <v>482</v>
      </c>
      <c r="AR1521" s="1261"/>
      <c r="AS1521" s="1262"/>
      <c r="AT1521" s="1263"/>
      <c r="AU1521" s="587">
        <f t="shared" si="232"/>
        <v>0</v>
      </c>
      <c r="AW1521" s="1260">
        <v>482</v>
      </c>
      <c r="AX1521" s="1261"/>
      <c r="AY1521" s="1262"/>
      <c r="AZ1521" s="1263"/>
      <c r="BA1521" s="587">
        <f t="shared" si="233"/>
        <v>0</v>
      </c>
    </row>
    <row r="1522" spans="1:53" s="17" customFormat="1" ht="16.75" customHeight="1" outlineLevel="2">
      <c r="A1522" s="1260">
        <v>483</v>
      </c>
      <c r="B1522" s="1261"/>
      <c r="C1522" s="1262"/>
      <c r="D1522" s="1263"/>
      <c r="E1522" s="587">
        <f t="shared" si="225"/>
        <v>0</v>
      </c>
      <c r="G1522" s="1260">
        <v>483</v>
      </c>
      <c r="H1522" s="1261"/>
      <c r="I1522" s="1262"/>
      <c r="J1522" s="1263"/>
      <c r="K1522" s="587">
        <f t="shared" si="226"/>
        <v>0</v>
      </c>
      <c r="M1522" s="1260">
        <v>483</v>
      </c>
      <c r="N1522" s="1261"/>
      <c r="O1522" s="1262"/>
      <c r="P1522" s="1263"/>
      <c r="Q1522" s="587">
        <f t="shared" si="227"/>
        <v>0</v>
      </c>
      <c r="S1522" s="1260">
        <v>483</v>
      </c>
      <c r="T1522" s="1261"/>
      <c r="U1522" s="1262"/>
      <c r="V1522" s="1263"/>
      <c r="W1522" s="587">
        <f t="shared" si="228"/>
        <v>0</v>
      </c>
      <c r="Y1522" s="1260">
        <v>483</v>
      </c>
      <c r="Z1522" s="1261"/>
      <c r="AA1522" s="1262"/>
      <c r="AB1522" s="1263"/>
      <c r="AC1522" s="587">
        <f t="shared" si="229"/>
        <v>0</v>
      </c>
      <c r="AE1522" s="1260">
        <v>483</v>
      </c>
      <c r="AF1522" s="1261"/>
      <c r="AG1522" s="1262"/>
      <c r="AH1522" s="1263"/>
      <c r="AI1522" s="587">
        <f t="shared" si="230"/>
        <v>0</v>
      </c>
      <c r="AK1522" s="1260">
        <v>483</v>
      </c>
      <c r="AL1522" s="1261"/>
      <c r="AM1522" s="1262"/>
      <c r="AN1522" s="1263"/>
      <c r="AO1522" s="587">
        <f t="shared" si="231"/>
        <v>0</v>
      </c>
      <c r="AQ1522" s="1260">
        <v>483</v>
      </c>
      <c r="AR1522" s="1261"/>
      <c r="AS1522" s="1262"/>
      <c r="AT1522" s="1263"/>
      <c r="AU1522" s="587">
        <f t="shared" si="232"/>
        <v>0</v>
      </c>
      <c r="AW1522" s="1260">
        <v>483</v>
      </c>
      <c r="AX1522" s="1261"/>
      <c r="AY1522" s="1262"/>
      <c r="AZ1522" s="1263"/>
      <c r="BA1522" s="587">
        <f t="shared" si="233"/>
        <v>0</v>
      </c>
    </row>
    <row r="1523" spans="1:53" s="17" customFormat="1" ht="16.75" customHeight="1" outlineLevel="2">
      <c r="A1523" s="1260">
        <v>484</v>
      </c>
      <c r="B1523" s="1261"/>
      <c r="C1523" s="1262"/>
      <c r="D1523" s="1263"/>
      <c r="E1523" s="587">
        <f t="shared" si="225"/>
        <v>0</v>
      </c>
      <c r="G1523" s="1260">
        <v>484</v>
      </c>
      <c r="H1523" s="1261"/>
      <c r="I1523" s="1262"/>
      <c r="J1523" s="1263"/>
      <c r="K1523" s="587">
        <f t="shared" si="226"/>
        <v>0</v>
      </c>
      <c r="M1523" s="1260">
        <v>484</v>
      </c>
      <c r="N1523" s="1261"/>
      <c r="O1523" s="1262"/>
      <c r="P1523" s="1263"/>
      <c r="Q1523" s="587">
        <f t="shared" si="227"/>
        <v>0</v>
      </c>
      <c r="S1523" s="1260">
        <v>484</v>
      </c>
      <c r="T1523" s="1261"/>
      <c r="U1523" s="1262"/>
      <c r="V1523" s="1263"/>
      <c r="W1523" s="587">
        <f t="shared" si="228"/>
        <v>0</v>
      </c>
      <c r="Y1523" s="1260">
        <v>484</v>
      </c>
      <c r="Z1523" s="1261"/>
      <c r="AA1523" s="1262"/>
      <c r="AB1523" s="1263"/>
      <c r="AC1523" s="587">
        <f t="shared" si="229"/>
        <v>0</v>
      </c>
      <c r="AE1523" s="1260">
        <v>484</v>
      </c>
      <c r="AF1523" s="1261"/>
      <c r="AG1523" s="1262"/>
      <c r="AH1523" s="1263"/>
      <c r="AI1523" s="587">
        <f t="shared" si="230"/>
        <v>0</v>
      </c>
      <c r="AK1523" s="1260">
        <v>484</v>
      </c>
      <c r="AL1523" s="1261"/>
      <c r="AM1523" s="1262"/>
      <c r="AN1523" s="1263"/>
      <c r="AO1523" s="587">
        <f t="shared" si="231"/>
        <v>0</v>
      </c>
      <c r="AQ1523" s="1260">
        <v>484</v>
      </c>
      <c r="AR1523" s="1261"/>
      <c r="AS1523" s="1262"/>
      <c r="AT1523" s="1263"/>
      <c r="AU1523" s="587">
        <f t="shared" si="232"/>
        <v>0</v>
      </c>
      <c r="AW1523" s="1260">
        <v>484</v>
      </c>
      <c r="AX1523" s="1261"/>
      <c r="AY1523" s="1262"/>
      <c r="AZ1523" s="1263"/>
      <c r="BA1523" s="587">
        <f t="shared" si="233"/>
        <v>0</v>
      </c>
    </row>
    <row r="1524" spans="1:53" s="17" customFormat="1" ht="16.75" customHeight="1" outlineLevel="2">
      <c r="A1524" s="1260">
        <v>485</v>
      </c>
      <c r="B1524" s="1261"/>
      <c r="C1524" s="1262"/>
      <c r="D1524" s="1263"/>
      <c r="E1524" s="587">
        <f t="shared" si="225"/>
        <v>0</v>
      </c>
      <c r="G1524" s="1260">
        <v>485</v>
      </c>
      <c r="H1524" s="1261"/>
      <c r="I1524" s="1262"/>
      <c r="J1524" s="1263"/>
      <c r="K1524" s="587">
        <f t="shared" si="226"/>
        <v>0</v>
      </c>
      <c r="M1524" s="1260">
        <v>485</v>
      </c>
      <c r="N1524" s="1261"/>
      <c r="O1524" s="1262"/>
      <c r="P1524" s="1263"/>
      <c r="Q1524" s="587">
        <f t="shared" si="227"/>
        <v>0</v>
      </c>
      <c r="S1524" s="1260">
        <v>485</v>
      </c>
      <c r="T1524" s="1261"/>
      <c r="U1524" s="1262"/>
      <c r="V1524" s="1263"/>
      <c r="W1524" s="587">
        <f t="shared" si="228"/>
        <v>0</v>
      </c>
      <c r="Y1524" s="1260">
        <v>485</v>
      </c>
      <c r="Z1524" s="1261"/>
      <c r="AA1524" s="1262"/>
      <c r="AB1524" s="1263"/>
      <c r="AC1524" s="587">
        <f t="shared" si="229"/>
        <v>0</v>
      </c>
      <c r="AE1524" s="1260">
        <v>485</v>
      </c>
      <c r="AF1524" s="1261"/>
      <c r="AG1524" s="1262"/>
      <c r="AH1524" s="1263"/>
      <c r="AI1524" s="587">
        <f t="shared" si="230"/>
        <v>0</v>
      </c>
      <c r="AK1524" s="1260">
        <v>485</v>
      </c>
      <c r="AL1524" s="1261"/>
      <c r="AM1524" s="1262"/>
      <c r="AN1524" s="1263"/>
      <c r="AO1524" s="587">
        <f t="shared" si="231"/>
        <v>0</v>
      </c>
      <c r="AQ1524" s="1260">
        <v>485</v>
      </c>
      <c r="AR1524" s="1261"/>
      <c r="AS1524" s="1262"/>
      <c r="AT1524" s="1263"/>
      <c r="AU1524" s="587">
        <f t="shared" si="232"/>
        <v>0</v>
      </c>
      <c r="AW1524" s="1260">
        <v>485</v>
      </c>
      <c r="AX1524" s="1261"/>
      <c r="AY1524" s="1262"/>
      <c r="AZ1524" s="1263"/>
      <c r="BA1524" s="587">
        <f t="shared" si="233"/>
        <v>0</v>
      </c>
    </row>
    <row r="1525" spans="1:53" s="17" customFormat="1" ht="16.75" customHeight="1" outlineLevel="2">
      <c r="A1525" s="1260">
        <v>486</v>
      </c>
      <c r="B1525" s="1261"/>
      <c r="C1525" s="1262"/>
      <c r="D1525" s="1263"/>
      <c r="E1525" s="587">
        <f t="shared" si="225"/>
        <v>0</v>
      </c>
      <c r="G1525" s="1260">
        <v>486</v>
      </c>
      <c r="H1525" s="1261"/>
      <c r="I1525" s="1262"/>
      <c r="J1525" s="1263"/>
      <c r="K1525" s="587">
        <f t="shared" si="226"/>
        <v>0</v>
      </c>
      <c r="M1525" s="1260">
        <v>486</v>
      </c>
      <c r="N1525" s="1261"/>
      <c r="O1525" s="1262"/>
      <c r="P1525" s="1263"/>
      <c r="Q1525" s="587">
        <f t="shared" si="227"/>
        <v>0</v>
      </c>
      <c r="S1525" s="1260">
        <v>486</v>
      </c>
      <c r="T1525" s="1261"/>
      <c r="U1525" s="1262"/>
      <c r="V1525" s="1263"/>
      <c r="W1525" s="587">
        <f t="shared" si="228"/>
        <v>0</v>
      </c>
      <c r="Y1525" s="1260">
        <v>486</v>
      </c>
      <c r="Z1525" s="1261"/>
      <c r="AA1525" s="1262"/>
      <c r="AB1525" s="1263"/>
      <c r="AC1525" s="587">
        <f t="shared" si="229"/>
        <v>0</v>
      </c>
      <c r="AE1525" s="1260">
        <v>486</v>
      </c>
      <c r="AF1525" s="1261"/>
      <c r="AG1525" s="1262"/>
      <c r="AH1525" s="1263"/>
      <c r="AI1525" s="587">
        <f t="shared" si="230"/>
        <v>0</v>
      </c>
      <c r="AK1525" s="1260">
        <v>486</v>
      </c>
      <c r="AL1525" s="1261"/>
      <c r="AM1525" s="1262"/>
      <c r="AN1525" s="1263"/>
      <c r="AO1525" s="587">
        <f t="shared" si="231"/>
        <v>0</v>
      </c>
      <c r="AQ1525" s="1260">
        <v>486</v>
      </c>
      <c r="AR1525" s="1261"/>
      <c r="AS1525" s="1262"/>
      <c r="AT1525" s="1263"/>
      <c r="AU1525" s="587">
        <f t="shared" si="232"/>
        <v>0</v>
      </c>
      <c r="AW1525" s="1260">
        <v>486</v>
      </c>
      <c r="AX1525" s="1261"/>
      <c r="AY1525" s="1262"/>
      <c r="AZ1525" s="1263"/>
      <c r="BA1525" s="587">
        <f t="shared" si="233"/>
        <v>0</v>
      </c>
    </row>
    <row r="1526" spans="1:53" s="17" customFormat="1" ht="16.75" customHeight="1" outlineLevel="2">
      <c r="A1526" s="1260">
        <v>487</v>
      </c>
      <c r="B1526" s="1261"/>
      <c r="C1526" s="1262"/>
      <c r="D1526" s="1263"/>
      <c r="E1526" s="587">
        <f t="shared" si="225"/>
        <v>0</v>
      </c>
      <c r="G1526" s="1260">
        <v>487</v>
      </c>
      <c r="H1526" s="1261"/>
      <c r="I1526" s="1262"/>
      <c r="J1526" s="1263"/>
      <c r="K1526" s="587">
        <f t="shared" si="226"/>
        <v>0</v>
      </c>
      <c r="M1526" s="1260">
        <v>487</v>
      </c>
      <c r="N1526" s="1261"/>
      <c r="O1526" s="1262"/>
      <c r="P1526" s="1263"/>
      <c r="Q1526" s="587">
        <f t="shared" si="227"/>
        <v>0</v>
      </c>
      <c r="S1526" s="1260">
        <v>487</v>
      </c>
      <c r="T1526" s="1261"/>
      <c r="U1526" s="1262"/>
      <c r="V1526" s="1263"/>
      <c r="W1526" s="587">
        <f t="shared" si="228"/>
        <v>0</v>
      </c>
      <c r="Y1526" s="1260">
        <v>487</v>
      </c>
      <c r="Z1526" s="1261"/>
      <c r="AA1526" s="1262"/>
      <c r="AB1526" s="1263"/>
      <c r="AC1526" s="587">
        <f t="shared" si="229"/>
        <v>0</v>
      </c>
      <c r="AE1526" s="1260">
        <v>487</v>
      </c>
      <c r="AF1526" s="1261"/>
      <c r="AG1526" s="1262"/>
      <c r="AH1526" s="1263"/>
      <c r="AI1526" s="587">
        <f t="shared" si="230"/>
        <v>0</v>
      </c>
      <c r="AK1526" s="1260">
        <v>487</v>
      </c>
      <c r="AL1526" s="1261"/>
      <c r="AM1526" s="1262"/>
      <c r="AN1526" s="1263"/>
      <c r="AO1526" s="587">
        <f t="shared" si="231"/>
        <v>0</v>
      </c>
      <c r="AQ1526" s="1260">
        <v>487</v>
      </c>
      <c r="AR1526" s="1261"/>
      <c r="AS1526" s="1262"/>
      <c r="AT1526" s="1263"/>
      <c r="AU1526" s="587">
        <f t="shared" si="232"/>
        <v>0</v>
      </c>
      <c r="AW1526" s="1260">
        <v>487</v>
      </c>
      <c r="AX1526" s="1261"/>
      <c r="AY1526" s="1262"/>
      <c r="AZ1526" s="1263"/>
      <c r="BA1526" s="587">
        <f t="shared" si="233"/>
        <v>0</v>
      </c>
    </row>
    <row r="1527" spans="1:53" s="17" customFormat="1" ht="16.75" customHeight="1" outlineLevel="2">
      <c r="A1527" s="1260">
        <v>488</v>
      </c>
      <c r="B1527" s="1261"/>
      <c r="C1527" s="1262"/>
      <c r="D1527" s="1263"/>
      <c r="E1527" s="587">
        <f t="shared" si="225"/>
        <v>0</v>
      </c>
      <c r="G1527" s="1260">
        <v>488</v>
      </c>
      <c r="H1527" s="1261"/>
      <c r="I1527" s="1262"/>
      <c r="J1527" s="1263"/>
      <c r="K1527" s="587">
        <f t="shared" si="226"/>
        <v>0</v>
      </c>
      <c r="M1527" s="1260">
        <v>488</v>
      </c>
      <c r="N1527" s="1261"/>
      <c r="O1527" s="1262"/>
      <c r="P1527" s="1263"/>
      <c r="Q1527" s="587">
        <f t="shared" si="227"/>
        <v>0</v>
      </c>
      <c r="S1527" s="1260">
        <v>488</v>
      </c>
      <c r="T1527" s="1261"/>
      <c r="U1527" s="1262"/>
      <c r="V1527" s="1263"/>
      <c r="W1527" s="587">
        <f t="shared" si="228"/>
        <v>0</v>
      </c>
      <c r="Y1527" s="1260">
        <v>488</v>
      </c>
      <c r="Z1527" s="1261"/>
      <c r="AA1527" s="1262"/>
      <c r="AB1527" s="1263"/>
      <c r="AC1527" s="587">
        <f t="shared" si="229"/>
        <v>0</v>
      </c>
      <c r="AE1527" s="1260">
        <v>488</v>
      </c>
      <c r="AF1527" s="1261"/>
      <c r="AG1527" s="1262"/>
      <c r="AH1527" s="1263"/>
      <c r="AI1527" s="587">
        <f t="shared" si="230"/>
        <v>0</v>
      </c>
      <c r="AK1527" s="1260">
        <v>488</v>
      </c>
      <c r="AL1527" s="1261"/>
      <c r="AM1527" s="1262"/>
      <c r="AN1527" s="1263"/>
      <c r="AO1527" s="587">
        <f t="shared" si="231"/>
        <v>0</v>
      </c>
      <c r="AQ1527" s="1260">
        <v>488</v>
      </c>
      <c r="AR1527" s="1261"/>
      <c r="AS1527" s="1262"/>
      <c r="AT1527" s="1263"/>
      <c r="AU1527" s="587">
        <f t="shared" si="232"/>
        <v>0</v>
      </c>
      <c r="AW1527" s="1260">
        <v>488</v>
      </c>
      <c r="AX1527" s="1261"/>
      <c r="AY1527" s="1262"/>
      <c r="AZ1527" s="1263"/>
      <c r="BA1527" s="587">
        <f t="shared" si="233"/>
        <v>0</v>
      </c>
    </row>
    <row r="1528" spans="1:53" s="17" customFormat="1" ht="16.75" customHeight="1" outlineLevel="2">
      <c r="A1528" s="1260">
        <v>489</v>
      </c>
      <c r="B1528" s="1261"/>
      <c r="C1528" s="1262"/>
      <c r="D1528" s="1263"/>
      <c r="E1528" s="587">
        <f t="shared" si="225"/>
        <v>0</v>
      </c>
      <c r="G1528" s="1260">
        <v>489</v>
      </c>
      <c r="H1528" s="1261"/>
      <c r="I1528" s="1262"/>
      <c r="J1528" s="1263"/>
      <c r="K1528" s="587">
        <f t="shared" si="226"/>
        <v>0</v>
      </c>
      <c r="M1528" s="1260">
        <v>489</v>
      </c>
      <c r="N1528" s="1261"/>
      <c r="O1528" s="1262"/>
      <c r="P1528" s="1263"/>
      <c r="Q1528" s="587">
        <f t="shared" si="227"/>
        <v>0</v>
      </c>
      <c r="S1528" s="1260">
        <v>489</v>
      </c>
      <c r="T1528" s="1261"/>
      <c r="U1528" s="1262"/>
      <c r="V1528" s="1263"/>
      <c r="W1528" s="587">
        <f t="shared" si="228"/>
        <v>0</v>
      </c>
      <c r="Y1528" s="1260">
        <v>489</v>
      </c>
      <c r="Z1528" s="1261"/>
      <c r="AA1528" s="1262"/>
      <c r="AB1528" s="1263"/>
      <c r="AC1528" s="587">
        <f t="shared" si="229"/>
        <v>0</v>
      </c>
      <c r="AE1528" s="1260">
        <v>489</v>
      </c>
      <c r="AF1528" s="1261"/>
      <c r="AG1528" s="1262"/>
      <c r="AH1528" s="1263"/>
      <c r="AI1528" s="587">
        <f t="shared" si="230"/>
        <v>0</v>
      </c>
      <c r="AK1528" s="1260">
        <v>489</v>
      </c>
      <c r="AL1528" s="1261"/>
      <c r="AM1528" s="1262"/>
      <c r="AN1528" s="1263"/>
      <c r="AO1528" s="587">
        <f t="shared" si="231"/>
        <v>0</v>
      </c>
      <c r="AQ1528" s="1260">
        <v>489</v>
      </c>
      <c r="AR1528" s="1261"/>
      <c r="AS1528" s="1262"/>
      <c r="AT1528" s="1263"/>
      <c r="AU1528" s="587">
        <f t="shared" si="232"/>
        <v>0</v>
      </c>
      <c r="AW1528" s="1260">
        <v>489</v>
      </c>
      <c r="AX1528" s="1261"/>
      <c r="AY1528" s="1262"/>
      <c r="AZ1528" s="1263"/>
      <c r="BA1528" s="587">
        <f t="shared" si="233"/>
        <v>0</v>
      </c>
    </row>
    <row r="1529" spans="1:53" s="17" customFormat="1" ht="16.75" customHeight="1" outlineLevel="2">
      <c r="A1529" s="1260">
        <v>490</v>
      </c>
      <c r="B1529" s="1261"/>
      <c r="C1529" s="1262"/>
      <c r="D1529" s="1263"/>
      <c r="E1529" s="587">
        <f t="shared" si="225"/>
        <v>0</v>
      </c>
      <c r="G1529" s="1260">
        <v>490</v>
      </c>
      <c r="H1529" s="1261"/>
      <c r="I1529" s="1262"/>
      <c r="J1529" s="1263"/>
      <c r="K1529" s="587">
        <f t="shared" si="226"/>
        <v>0</v>
      </c>
      <c r="M1529" s="1260">
        <v>490</v>
      </c>
      <c r="N1529" s="1261"/>
      <c r="O1529" s="1262"/>
      <c r="P1529" s="1263"/>
      <c r="Q1529" s="587">
        <f t="shared" si="227"/>
        <v>0</v>
      </c>
      <c r="S1529" s="1260">
        <v>490</v>
      </c>
      <c r="T1529" s="1261"/>
      <c r="U1529" s="1262"/>
      <c r="V1529" s="1263"/>
      <c r="W1529" s="587">
        <f t="shared" si="228"/>
        <v>0</v>
      </c>
      <c r="Y1529" s="1260">
        <v>490</v>
      </c>
      <c r="Z1529" s="1261"/>
      <c r="AA1529" s="1262"/>
      <c r="AB1529" s="1263"/>
      <c r="AC1529" s="587">
        <f t="shared" si="229"/>
        <v>0</v>
      </c>
      <c r="AE1529" s="1260">
        <v>490</v>
      </c>
      <c r="AF1529" s="1261"/>
      <c r="AG1529" s="1262"/>
      <c r="AH1529" s="1263"/>
      <c r="AI1529" s="587">
        <f t="shared" si="230"/>
        <v>0</v>
      </c>
      <c r="AK1529" s="1260">
        <v>490</v>
      </c>
      <c r="AL1529" s="1261"/>
      <c r="AM1529" s="1262"/>
      <c r="AN1529" s="1263"/>
      <c r="AO1529" s="587">
        <f t="shared" si="231"/>
        <v>0</v>
      </c>
      <c r="AQ1529" s="1260">
        <v>490</v>
      </c>
      <c r="AR1529" s="1261"/>
      <c r="AS1529" s="1262"/>
      <c r="AT1529" s="1263"/>
      <c r="AU1529" s="587">
        <f t="shared" si="232"/>
        <v>0</v>
      </c>
      <c r="AW1529" s="1260">
        <v>490</v>
      </c>
      <c r="AX1529" s="1261"/>
      <c r="AY1529" s="1262"/>
      <c r="AZ1529" s="1263"/>
      <c r="BA1529" s="587">
        <f t="shared" si="233"/>
        <v>0</v>
      </c>
    </row>
    <row r="1530" spans="1:53" s="17" customFormat="1" ht="16.75" customHeight="1" outlineLevel="2">
      <c r="A1530" s="1260">
        <v>491</v>
      </c>
      <c r="B1530" s="1261"/>
      <c r="C1530" s="1262"/>
      <c r="D1530" s="1263"/>
      <c r="E1530" s="587">
        <f t="shared" si="225"/>
        <v>0</v>
      </c>
      <c r="G1530" s="1260">
        <v>491</v>
      </c>
      <c r="H1530" s="1261"/>
      <c r="I1530" s="1262"/>
      <c r="J1530" s="1263"/>
      <c r="K1530" s="587">
        <f t="shared" si="226"/>
        <v>0</v>
      </c>
      <c r="M1530" s="1260">
        <v>491</v>
      </c>
      <c r="N1530" s="1261"/>
      <c r="O1530" s="1262"/>
      <c r="P1530" s="1263"/>
      <c r="Q1530" s="587">
        <f t="shared" si="227"/>
        <v>0</v>
      </c>
      <c r="S1530" s="1260">
        <v>491</v>
      </c>
      <c r="T1530" s="1261"/>
      <c r="U1530" s="1262"/>
      <c r="V1530" s="1263"/>
      <c r="W1530" s="587">
        <f t="shared" si="228"/>
        <v>0</v>
      </c>
      <c r="Y1530" s="1260">
        <v>491</v>
      </c>
      <c r="Z1530" s="1261"/>
      <c r="AA1530" s="1262"/>
      <c r="AB1530" s="1263"/>
      <c r="AC1530" s="587">
        <f t="shared" si="229"/>
        <v>0</v>
      </c>
      <c r="AE1530" s="1260">
        <v>491</v>
      </c>
      <c r="AF1530" s="1261"/>
      <c r="AG1530" s="1262"/>
      <c r="AH1530" s="1263"/>
      <c r="AI1530" s="587">
        <f t="shared" si="230"/>
        <v>0</v>
      </c>
      <c r="AK1530" s="1260">
        <v>491</v>
      </c>
      <c r="AL1530" s="1261"/>
      <c r="AM1530" s="1262"/>
      <c r="AN1530" s="1263"/>
      <c r="AO1530" s="587">
        <f t="shared" si="231"/>
        <v>0</v>
      </c>
      <c r="AQ1530" s="1260">
        <v>491</v>
      </c>
      <c r="AR1530" s="1261"/>
      <c r="AS1530" s="1262"/>
      <c r="AT1530" s="1263"/>
      <c r="AU1530" s="587">
        <f t="shared" si="232"/>
        <v>0</v>
      </c>
      <c r="AW1530" s="1260">
        <v>491</v>
      </c>
      <c r="AX1530" s="1261"/>
      <c r="AY1530" s="1262"/>
      <c r="AZ1530" s="1263"/>
      <c r="BA1530" s="587">
        <f t="shared" si="233"/>
        <v>0</v>
      </c>
    </row>
    <row r="1531" spans="1:53" s="17" customFormat="1" ht="16.75" customHeight="1" outlineLevel="2">
      <c r="A1531" s="1260">
        <v>492</v>
      </c>
      <c r="B1531" s="1261"/>
      <c r="C1531" s="1262"/>
      <c r="D1531" s="1263"/>
      <c r="E1531" s="587">
        <f t="shared" si="225"/>
        <v>0</v>
      </c>
      <c r="G1531" s="1260">
        <v>492</v>
      </c>
      <c r="H1531" s="1261"/>
      <c r="I1531" s="1262"/>
      <c r="J1531" s="1263"/>
      <c r="K1531" s="587">
        <f t="shared" si="226"/>
        <v>0</v>
      </c>
      <c r="M1531" s="1260">
        <v>492</v>
      </c>
      <c r="N1531" s="1261"/>
      <c r="O1531" s="1262"/>
      <c r="P1531" s="1263"/>
      <c r="Q1531" s="587">
        <f t="shared" si="227"/>
        <v>0</v>
      </c>
      <c r="S1531" s="1260">
        <v>492</v>
      </c>
      <c r="T1531" s="1261"/>
      <c r="U1531" s="1262"/>
      <c r="V1531" s="1263"/>
      <c r="W1531" s="587">
        <f t="shared" si="228"/>
        <v>0</v>
      </c>
      <c r="Y1531" s="1260">
        <v>492</v>
      </c>
      <c r="Z1531" s="1261"/>
      <c r="AA1531" s="1262"/>
      <c r="AB1531" s="1263"/>
      <c r="AC1531" s="587">
        <f t="shared" si="229"/>
        <v>0</v>
      </c>
      <c r="AE1531" s="1260">
        <v>492</v>
      </c>
      <c r="AF1531" s="1261"/>
      <c r="AG1531" s="1262"/>
      <c r="AH1531" s="1263"/>
      <c r="AI1531" s="587">
        <f t="shared" si="230"/>
        <v>0</v>
      </c>
      <c r="AK1531" s="1260">
        <v>492</v>
      </c>
      <c r="AL1531" s="1261"/>
      <c r="AM1531" s="1262"/>
      <c r="AN1531" s="1263"/>
      <c r="AO1531" s="587">
        <f t="shared" si="231"/>
        <v>0</v>
      </c>
      <c r="AQ1531" s="1260">
        <v>492</v>
      </c>
      <c r="AR1531" s="1261"/>
      <c r="AS1531" s="1262"/>
      <c r="AT1531" s="1263"/>
      <c r="AU1531" s="587">
        <f t="shared" si="232"/>
        <v>0</v>
      </c>
      <c r="AW1531" s="1260">
        <v>492</v>
      </c>
      <c r="AX1531" s="1261"/>
      <c r="AY1531" s="1262"/>
      <c r="AZ1531" s="1263"/>
      <c r="BA1531" s="587">
        <f t="shared" si="233"/>
        <v>0</v>
      </c>
    </row>
    <row r="1532" spans="1:53" s="17" customFormat="1" ht="16.75" customHeight="1" outlineLevel="2">
      <c r="A1532" s="1260">
        <v>493</v>
      </c>
      <c r="B1532" s="1261"/>
      <c r="C1532" s="1262"/>
      <c r="D1532" s="1263"/>
      <c r="E1532" s="587">
        <f t="shared" si="225"/>
        <v>0</v>
      </c>
      <c r="G1532" s="1260">
        <v>493</v>
      </c>
      <c r="H1532" s="1261"/>
      <c r="I1532" s="1262"/>
      <c r="J1532" s="1263"/>
      <c r="K1532" s="587">
        <f t="shared" si="226"/>
        <v>0</v>
      </c>
      <c r="M1532" s="1260">
        <v>493</v>
      </c>
      <c r="N1532" s="1261"/>
      <c r="O1532" s="1262"/>
      <c r="P1532" s="1263"/>
      <c r="Q1532" s="587">
        <f t="shared" si="227"/>
        <v>0</v>
      </c>
      <c r="S1532" s="1260">
        <v>493</v>
      </c>
      <c r="T1532" s="1261"/>
      <c r="U1532" s="1262"/>
      <c r="V1532" s="1263"/>
      <c r="W1532" s="587">
        <f t="shared" si="228"/>
        <v>0</v>
      </c>
      <c r="Y1532" s="1260">
        <v>493</v>
      </c>
      <c r="Z1532" s="1261"/>
      <c r="AA1532" s="1262"/>
      <c r="AB1532" s="1263"/>
      <c r="AC1532" s="587">
        <f t="shared" si="229"/>
        <v>0</v>
      </c>
      <c r="AE1532" s="1260">
        <v>493</v>
      </c>
      <c r="AF1532" s="1261"/>
      <c r="AG1532" s="1262"/>
      <c r="AH1532" s="1263"/>
      <c r="AI1532" s="587">
        <f t="shared" si="230"/>
        <v>0</v>
      </c>
      <c r="AK1532" s="1260">
        <v>493</v>
      </c>
      <c r="AL1532" s="1261"/>
      <c r="AM1532" s="1262"/>
      <c r="AN1532" s="1263"/>
      <c r="AO1532" s="587">
        <f t="shared" si="231"/>
        <v>0</v>
      </c>
      <c r="AQ1532" s="1260">
        <v>493</v>
      </c>
      <c r="AR1532" s="1261"/>
      <c r="AS1532" s="1262"/>
      <c r="AT1532" s="1263"/>
      <c r="AU1532" s="587">
        <f t="shared" si="232"/>
        <v>0</v>
      </c>
      <c r="AW1532" s="1260">
        <v>493</v>
      </c>
      <c r="AX1532" s="1261"/>
      <c r="AY1532" s="1262"/>
      <c r="AZ1532" s="1263"/>
      <c r="BA1532" s="587">
        <f t="shared" si="233"/>
        <v>0</v>
      </c>
    </row>
    <row r="1533" spans="1:53" s="17" customFormat="1" ht="16.75" customHeight="1" outlineLevel="2">
      <c r="A1533" s="1260">
        <v>494</v>
      </c>
      <c r="B1533" s="1261"/>
      <c r="C1533" s="1262"/>
      <c r="D1533" s="1263"/>
      <c r="E1533" s="587">
        <f t="shared" si="225"/>
        <v>0</v>
      </c>
      <c r="G1533" s="1260">
        <v>494</v>
      </c>
      <c r="H1533" s="1261"/>
      <c r="I1533" s="1262"/>
      <c r="J1533" s="1263"/>
      <c r="K1533" s="587">
        <f t="shared" si="226"/>
        <v>0</v>
      </c>
      <c r="M1533" s="1260">
        <v>494</v>
      </c>
      <c r="N1533" s="1261"/>
      <c r="O1533" s="1262"/>
      <c r="P1533" s="1263"/>
      <c r="Q1533" s="587">
        <f t="shared" si="227"/>
        <v>0</v>
      </c>
      <c r="S1533" s="1260">
        <v>494</v>
      </c>
      <c r="T1533" s="1261"/>
      <c r="U1533" s="1262"/>
      <c r="V1533" s="1263"/>
      <c r="W1533" s="587">
        <f t="shared" si="228"/>
        <v>0</v>
      </c>
      <c r="Y1533" s="1260">
        <v>494</v>
      </c>
      <c r="Z1533" s="1261"/>
      <c r="AA1533" s="1262"/>
      <c r="AB1533" s="1263"/>
      <c r="AC1533" s="587">
        <f t="shared" si="229"/>
        <v>0</v>
      </c>
      <c r="AE1533" s="1260">
        <v>494</v>
      </c>
      <c r="AF1533" s="1261"/>
      <c r="AG1533" s="1262"/>
      <c r="AH1533" s="1263"/>
      <c r="AI1533" s="587">
        <f t="shared" si="230"/>
        <v>0</v>
      </c>
      <c r="AK1533" s="1260">
        <v>494</v>
      </c>
      <c r="AL1533" s="1261"/>
      <c r="AM1533" s="1262"/>
      <c r="AN1533" s="1263"/>
      <c r="AO1533" s="587">
        <f t="shared" si="231"/>
        <v>0</v>
      </c>
      <c r="AQ1533" s="1260">
        <v>494</v>
      </c>
      <c r="AR1533" s="1261"/>
      <c r="AS1533" s="1262"/>
      <c r="AT1533" s="1263"/>
      <c r="AU1533" s="587">
        <f t="shared" si="232"/>
        <v>0</v>
      </c>
      <c r="AW1533" s="1260">
        <v>494</v>
      </c>
      <c r="AX1533" s="1261"/>
      <c r="AY1533" s="1262"/>
      <c r="AZ1533" s="1263"/>
      <c r="BA1533" s="587">
        <f t="shared" si="233"/>
        <v>0</v>
      </c>
    </row>
    <row r="1534" spans="1:53" s="17" customFormat="1" ht="16.75" customHeight="1" outlineLevel="2">
      <c r="A1534" s="1260">
        <v>495</v>
      </c>
      <c r="B1534" s="1261"/>
      <c r="C1534" s="1262"/>
      <c r="D1534" s="1263"/>
      <c r="E1534" s="587">
        <f t="shared" si="225"/>
        <v>0</v>
      </c>
      <c r="G1534" s="1260">
        <v>495</v>
      </c>
      <c r="H1534" s="1261"/>
      <c r="I1534" s="1262"/>
      <c r="J1534" s="1263"/>
      <c r="K1534" s="587">
        <f t="shared" si="226"/>
        <v>0</v>
      </c>
      <c r="M1534" s="1260">
        <v>495</v>
      </c>
      <c r="N1534" s="1261"/>
      <c r="O1534" s="1262"/>
      <c r="P1534" s="1263"/>
      <c r="Q1534" s="587">
        <f t="shared" si="227"/>
        <v>0</v>
      </c>
      <c r="S1534" s="1260">
        <v>495</v>
      </c>
      <c r="T1534" s="1261"/>
      <c r="U1534" s="1262"/>
      <c r="V1534" s="1263"/>
      <c r="W1534" s="587">
        <f t="shared" si="228"/>
        <v>0</v>
      </c>
      <c r="Y1534" s="1260">
        <v>495</v>
      </c>
      <c r="Z1534" s="1261"/>
      <c r="AA1534" s="1262"/>
      <c r="AB1534" s="1263"/>
      <c r="AC1534" s="587">
        <f t="shared" si="229"/>
        <v>0</v>
      </c>
      <c r="AE1534" s="1260">
        <v>495</v>
      </c>
      <c r="AF1534" s="1261"/>
      <c r="AG1534" s="1262"/>
      <c r="AH1534" s="1263"/>
      <c r="AI1534" s="587">
        <f t="shared" si="230"/>
        <v>0</v>
      </c>
      <c r="AK1534" s="1260">
        <v>495</v>
      </c>
      <c r="AL1534" s="1261"/>
      <c r="AM1534" s="1262"/>
      <c r="AN1534" s="1263"/>
      <c r="AO1534" s="587">
        <f t="shared" si="231"/>
        <v>0</v>
      </c>
      <c r="AQ1534" s="1260">
        <v>495</v>
      </c>
      <c r="AR1534" s="1261"/>
      <c r="AS1534" s="1262"/>
      <c r="AT1534" s="1263"/>
      <c r="AU1534" s="587">
        <f t="shared" si="232"/>
        <v>0</v>
      </c>
      <c r="AW1534" s="1260">
        <v>495</v>
      </c>
      <c r="AX1534" s="1261"/>
      <c r="AY1534" s="1262"/>
      <c r="AZ1534" s="1263"/>
      <c r="BA1534" s="587">
        <f t="shared" si="233"/>
        <v>0</v>
      </c>
    </row>
    <row r="1535" spans="1:53" s="17" customFormat="1" ht="16.75" customHeight="1" outlineLevel="2">
      <c r="A1535" s="1260">
        <v>496</v>
      </c>
      <c r="B1535" s="1261"/>
      <c r="C1535" s="1262"/>
      <c r="D1535" s="1263"/>
      <c r="E1535" s="587">
        <f t="shared" si="225"/>
        <v>0</v>
      </c>
      <c r="G1535" s="1260">
        <v>496</v>
      </c>
      <c r="H1535" s="1261"/>
      <c r="I1535" s="1262"/>
      <c r="J1535" s="1263"/>
      <c r="K1535" s="587">
        <f t="shared" si="226"/>
        <v>0</v>
      </c>
      <c r="M1535" s="1260">
        <v>496</v>
      </c>
      <c r="N1535" s="1261"/>
      <c r="O1535" s="1262"/>
      <c r="P1535" s="1263"/>
      <c r="Q1535" s="587">
        <f t="shared" si="227"/>
        <v>0</v>
      </c>
      <c r="S1535" s="1260">
        <v>496</v>
      </c>
      <c r="T1535" s="1261"/>
      <c r="U1535" s="1262"/>
      <c r="V1535" s="1263"/>
      <c r="W1535" s="587">
        <f t="shared" si="228"/>
        <v>0</v>
      </c>
      <c r="Y1535" s="1260">
        <v>496</v>
      </c>
      <c r="Z1535" s="1261"/>
      <c r="AA1535" s="1262"/>
      <c r="AB1535" s="1263"/>
      <c r="AC1535" s="587">
        <f t="shared" si="229"/>
        <v>0</v>
      </c>
      <c r="AE1535" s="1260">
        <v>496</v>
      </c>
      <c r="AF1535" s="1261"/>
      <c r="AG1535" s="1262"/>
      <c r="AH1535" s="1263"/>
      <c r="AI1535" s="587">
        <f t="shared" si="230"/>
        <v>0</v>
      </c>
      <c r="AK1535" s="1260">
        <v>496</v>
      </c>
      <c r="AL1535" s="1261"/>
      <c r="AM1535" s="1262"/>
      <c r="AN1535" s="1263"/>
      <c r="AO1535" s="587">
        <f t="shared" si="231"/>
        <v>0</v>
      </c>
      <c r="AQ1535" s="1260">
        <v>496</v>
      </c>
      <c r="AR1535" s="1261"/>
      <c r="AS1535" s="1262"/>
      <c r="AT1535" s="1263"/>
      <c r="AU1535" s="587">
        <f t="shared" si="232"/>
        <v>0</v>
      </c>
      <c r="AW1535" s="1260">
        <v>496</v>
      </c>
      <c r="AX1535" s="1261"/>
      <c r="AY1535" s="1262"/>
      <c r="AZ1535" s="1263"/>
      <c r="BA1535" s="587">
        <f t="shared" si="233"/>
        <v>0</v>
      </c>
    </row>
    <row r="1536" spans="1:53" s="17" customFormat="1" ht="16.75" customHeight="1" outlineLevel="2">
      <c r="A1536" s="1260">
        <v>497</v>
      </c>
      <c r="B1536" s="1261"/>
      <c r="C1536" s="1262"/>
      <c r="D1536" s="1263"/>
      <c r="E1536" s="587">
        <f t="shared" si="225"/>
        <v>0</v>
      </c>
      <c r="G1536" s="1260">
        <v>497</v>
      </c>
      <c r="H1536" s="1261"/>
      <c r="I1536" s="1262"/>
      <c r="J1536" s="1263"/>
      <c r="K1536" s="587">
        <f t="shared" si="226"/>
        <v>0</v>
      </c>
      <c r="M1536" s="1260">
        <v>497</v>
      </c>
      <c r="N1536" s="1261"/>
      <c r="O1536" s="1262"/>
      <c r="P1536" s="1263"/>
      <c r="Q1536" s="587">
        <f t="shared" si="227"/>
        <v>0</v>
      </c>
      <c r="S1536" s="1260">
        <v>497</v>
      </c>
      <c r="T1536" s="1261"/>
      <c r="U1536" s="1262"/>
      <c r="V1536" s="1263"/>
      <c r="W1536" s="587">
        <f t="shared" si="228"/>
        <v>0</v>
      </c>
      <c r="Y1536" s="1260">
        <v>497</v>
      </c>
      <c r="Z1536" s="1261"/>
      <c r="AA1536" s="1262"/>
      <c r="AB1536" s="1263"/>
      <c r="AC1536" s="587">
        <f t="shared" si="229"/>
        <v>0</v>
      </c>
      <c r="AE1536" s="1260">
        <v>497</v>
      </c>
      <c r="AF1536" s="1261"/>
      <c r="AG1536" s="1262"/>
      <c r="AH1536" s="1263"/>
      <c r="AI1536" s="587">
        <f t="shared" si="230"/>
        <v>0</v>
      </c>
      <c r="AK1536" s="1260">
        <v>497</v>
      </c>
      <c r="AL1536" s="1261"/>
      <c r="AM1536" s="1262"/>
      <c r="AN1536" s="1263"/>
      <c r="AO1536" s="587">
        <f t="shared" si="231"/>
        <v>0</v>
      </c>
      <c r="AQ1536" s="1260">
        <v>497</v>
      </c>
      <c r="AR1536" s="1261"/>
      <c r="AS1536" s="1262"/>
      <c r="AT1536" s="1263"/>
      <c r="AU1536" s="587">
        <f t="shared" si="232"/>
        <v>0</v>
      </c>
      <c r="AW1536" s="1260">
        <v>497</v>
      </c>
      <c r="AX1536" s="1261"/>
      <c r="AY1536" s="1262"/>
      <c r="AZ1536" s="1263"/>
      <c r="BA1536" s="587">
        <f t="shared" si="233"/>
        <v>0</v>
      </c>
    </row>
    <row r="1537" spans="1:53" s="17" customFormat="1" ht="16.75" customHeight="1" outlineLevel="2">
      <c r="A1537" s="1260">
        <v>498</v>
      </c>
      <c r="B1537" s="1261"/>
      <c r="C1537" s="1262"/>
      <c r="D1537" s="1263"/>
      <c r="E1537" s="587">
        <f t="shared" si="225"/>
        <v>0</v>
      </c>
      <c r="G1537" s="1260">
        <v>498</v>
      </c>
      <c r="H1537" s="1261"/>
      <c r="I1537" s="1262"/>
      <c r="J1537" s="1263"/>
      <c r="K1537" s="587">
        <f t="shared" si="226"/>
        <v>0</v>
      </c>
      <c r="M1537" s="1260">
        <v>498</v>
      </c>
      <c r="N1537" s="1261"/>
      <c r="O1537" s="1262"/>
      <c r="P1537" s="1263"/>
      <c r="Q1537" s="587">
        <f t="shared" si="227"/>
        <v>0</v>
      </c>
      <c r="S1537" s="1260">
        <v>498</v>
      </c>
      <c r="T1537" s="1261"/>
      <c r="U1537" s="1262"/>
      <c r="V1537" s="1263"/>
      <c r="W1537" s="587">
        <f t="shared" si="228"/>
        <v>0</v>
      </c>
      <c r="Y1537" s="1260">
        <v>498</v>
      </c>
      <c r="Z1537" s="1261"/>
      <c r="AA1537" s="1262"/>
      <c r="AB1537" s="1263"/>
      <c r="AC1537" s="587">
        <f t="shared" si="229"/>
        <v>0</v>
      </c>
      <c r="AE1537" s="1260">
        <v>498</v>
      </c>
      <c r="AF1537" s="1261"/>
      <c r="AG1537" s="1262"/>
      <c r="AH1537" s="1263"/>
      <c r="AI1537" s="587">
        <f t="shared" si="230"/>
        <v>0</v>
      </c>
      <c r="AK1537" s="1260">
        <v>498</v>
      </c>
      <c r="AL1537" s="1261"/>
      <c r="AM1537" s="1262"/>
      <c r="AN1537" s="1263"/>
      <c r="AO1537" s="587">
        <f t="shared" si="231"/>
        <v>0</v>
      </c>
      <c r="AQ1537" s="1260">
        <v>498</v>
      </c>
      <c r="AR1537" s="1261"/>
      <c r="AS1537" s="1262"/>
      <c r="AT1537" s="1263"/>
      <c r="AU1537" s="587">
        <f t="shared" si="232"/>
        <v>0</v>
      </c>
      <c r="AW1537" s="1260">
        <v>498</v>
      </c>
      <c r="AX1537" s="1261"/>
      <c r="AY1537" s="1262"/>
      <c r="AZ1537" s="1263"/>
      <c r="BA1537" s="587">
        <f t="shared" si="233"/>
        <v>0</v>
      </c>
    </row>
    <row r="1538" spans="1:53" s="17" customFormat="1" ht="16.75" customHeight="1" outlineLevel="2">
      <c r="A1538" s="1260">
        <v>499</v>
      </c>
      <c r="B1538" s="1261"/>
      <c r="C1538" s="1262"/>
      <c r="D1538" s="1263"/>
      <c r="E1538" s="587">
        <f t="shared" si="225"/>
        <v>0</v>
      </c>
      <c r="G1538" s="1260">
        <v>499</v>
      </c>
      <c r="H1538" s="1261"/>
      <c r="I1538" s="1262"/>
      <c r="J1538" s="1263"/>
      <c r="K1538" s="587">
        <f t="shared" si="226"/>
        <v>0</v>
      </c>
      <c r="M1538" s="1260">
        <v>499</v>
      </c>
      <c r="N1538" s="1261"/>
      <c r="O1538" s="1262"/>
      <c r="P1538" s="1263"/>
      <c r="Q1538" s="587">
        <f t="shared" si="227"/>
        <v>0</v>
      </c>
      <c r="S1538" s="1260">
        <v>499</v>
      </c>
      <c r="T1538" s="1261"/>
      <c r="U1538" s="1262"/>
      <c r="V1538" s="1263"/>
      <c r="W1538" s="587">
        <f t="shared" si="228"/>
        <v>0</v>
      </c>
      <c r="Y1538" s="1260">
        <v>499</v>
      </c>
      <c r="Z1538" s="1261"/>
      <c r="AA1538" s="1262"/>
      <c r="AB1538" s="1263"/>
      <c r="AC1538" s="587">
        <f t="shared" si="229"/>
        <v>0</v>
      </c>
      <c r="AE1538" s="1260">
        <v>499</v>
      </c>
      <c r="AF1538" s="1261"/>
      <c r="AG1538" s="1262"/>
      <c r="AH1538" s="1263"/>
      <c r="AI1538" s="587">
        <f t="shared" si="230"/>
        <v>0</v>
      </c>
      <c r="AK1538" s="1260">
        <v>499</v>
      </c>
      <c r="AL1538" s="1261"/>
      <c r="AM1538" s="1262"/>
      <c r="AN1538" s="1263"/>
      <c r="AO1538" s="587">
        <f t="shared" si="231"/>
        <v>0</v>
      </c>
      <c r="AQ1538" s="1260">
        <v>499</v>
      </c>
      <c r="AR1538" s="1261"/>
      <c r="AS1538" s="1262"/>
      <c r="AT1538" s="1263"/>
      <c r="AU1538" s="587">
        <f t="shared" si="232"/>
        <v>0</v>
      </c>
      <c r="AW1538" s="1260">
        <v>499</v>
      </c>
      <c r="AX1538" s="1261"/>
      <c r="AY1538" s="1262"/>
      <c r="AZ1538" s="1263"/>
      <c r="BA1538" s="587">
        <f t="shared" si="233"/>
        <v>0</v>
      </c>
    </row>
    <row r="1539" spans="1:53" s="17" customFormat="1" ht="16.75" customHeight="1" outlineLevel="2" thickBot="1">
      <c r="A1539" s="1279">
        <v>500</v>
      </c>
      <c r="B1539" s="1280"/>
      <c r="C1539" s="1281"/>
      <c r="D1539" s="1282"/>
      <c r="E1539" s="587">
        <f t="shared" si="225"/>
        <v>0</v>
      </c>
      <c r="G1539" s="1279">
        <v>500</v>
      </c>
      <c r="H1539" s="1280"/>
      <c r="I1539" s="1281"/>
      <c r="J1539" s="1282"/>
      <c r="K1539" s="587">
        <f t="shared" si="226"/>
        <v>0</v>
      </c>
      <c r="M1539" s="1279">
        <v>500</v>
      </c>
      <c r="N1539" s="1280"/>
      <c r="O1539" s="1281"/>
      <c r="P1539" s="1282"/>
      <c r="Q1539" s="587">
        <f t="shared" si="227"/>
        <v>0</v>
      </c>
      <c r="S1539" s="1279">
        <v>500</v>
      </c>
      <c r="T1539" s="1280"/>
      <c r="U1539" s="1281"/>
      <c r="V1539" s="1282"/>
      <c r="W1539" s="587">
        <f t="shared" si="228"/>
        <v>0</v>
      </c>
      <c r="Y1539" s="1279">
        <v>500</v>
      </c>
      <c r="Z1539" s="1280"/>
      <c r="AA1539" s="1281"/>
      <c r="AB1539" s="1282"/>
      <c r="AC1539" s="587">
        <f t="shared" si="229"/>
        <v>0</v>
      </c>
      <c r="AE1539" s="1279">
        <v>500</v>
      </c>
      <c r="AF1539" s="1280"/>
      <c r="AG1539" s="1281"/>
      <c r="AH1539" s="1282"/>
      <c r="AI1539" s="587">
        <f t="shared" si="230"/>
        <v>0</v>
      </c>
      <c r="AK1539" s="1279">
        <v>500</v>
      </c>
      <c r="AL1539" s="1280"/>
      <c r="AM1539" s="1281"/>
      <c r="AN1539" s="1282"/>
      <c r="AO1539" s="587">
        <f t="shared" si="231"/>
        <v>0</v>
      </c>
      <c r="AQ1539" s="1279">
        <v>500</v>
      </c>
      <c r="AR1539" s="1280"/>
      <c r="AS1539" s="1281"/>
      <c r="AT1539" s="1282"/>
      <c r="AU1539" s="587">
        <f t="shared" si="232"/>
        <v>0</v>
      </c>
      <c r="AW1539" s="1279">
        <v>500</v>
      </c>
      <c r="AX1539" s="1280"/>
      <c r="AY1539" s="1281"/>
      <c r="AZ1539" s="1282"/>
      <c r="BA1539" s="587">
        <f t="shared" si="233"/>
        <v>0</v>
      </c>
    </row>
    <row r="1540" spans="1:53" s="20" customFormat="1" ht="32.25" customHeight="1" thickBot="1">
      <c r="A1540" s="1274" t="s">
        <v>29</v>
      </c>
      <c r="B1540" s="1274"/>
      <c r="C1540" s="1274"/>
      <c r="D1540" s="1274"/>
      <c r="G1540" s="1274" t="s">
        <v>29</v>
      </c>
      <c r="H1540" s="1274"/>
      <c r="I1540" s="1274"/>
      <c r="J1540" s="1274"/>
      <c r="M1540" s="1274" t="s">
        <v>29</v>
      </c>
      <c r="N1540" s="1274"/>
      <c r="O1540" s="1274"/>
      <c r="P1540" s="1274"/>
      <c r="S1540" s="1274" t="s">
        <v>29</v>
      </c>
      <c r="T1540" s="1274"/>
      <c r="U1540" s="1274"/>
      <c r="V1540" s="1274"/>
      <c r="Y1540" s="1274" t="s">
        <v>29</v>
      </c>
      <c r="Z1540" s="1274"/>
      <c r="AA1540" s="1274"/>
      <c r="AB1540" s="1274"/>
      <c r="AE1540" s="1274" t="s">
        <v>29</v>
      </c>
      <c r="AF1540" s="1274"/>
      <c r="AG1540" s="1274"/>
      <c r="AH1540" s="1274"/>
      <c r="AK1540" s="1274" t="s">
        <v>29</v>
      </c>
      <c r="AL1540" s="1274"/>
      <c r="AM1540" s="1274"/>
      <c r="AN1540" s="1274"/>
      <c r="AQ1540" s="1274" t="s">
        <v>29</v>
      </c>
      <c r="AR1540" s="1274"/>
      <c r="AS1540" s="1274"/>
      <c r="AT1540" s="1274"/>
      <c r="AW1540" s="1274" t="s">
        <v>29</v>
      </c>
      <c r="AX1540" s="1274"/>
      <c r="AY1540" s="1274"/>
      <c r="AZ1540" s="1274"/>
    </row>
    <row r="1541" spans="1:53" s="17" customFormat="1" ht="16.75" customHeight="1" outlineLevel="1">
      <c r="A1541" s="1277" t="s">
        <v>20</v>
      </c>
      <c r="B1541" s="1278"/>
      <c r="C1541" s="1278"/>
      <c r="D1541" s="27">
        <f>MIN(C1552:D2051)</f>
        <v>1067.2</v>
      </c>
      <c r="G1541" s="1277" t="s">
        <v>20</v>
      </c>
      <c r="H1541" s="1278"/>
      <c r="I1541" s="1278"/>
      <c r="J1541" s="27">
        <f>MIN(I1552:J2051)</f>
        <v>1050.3</v>
      </c>
      <c r="M1541" s="1277" t="s">
        <v>20</v>
      </c>
      <c r="N1541" s="1278"/>
      <c r="O1541" s="1278"/>
      <c r="P1541" s="27">
        <f>MIN(O1552:P2051)</f>
        <v>1039.7</v>
      </c>
      <c r="S1541" s="1277" t="s">
        <v>20</v>
      </c>
      <c r="T1541" s="1278"/>
      <c r="U1541" s="1278"/>
      <c r="V1541" s="27">
        <f>MIN(U1552:V2051)</f>
        <v>1012.9</v>
      </c>
      <c r="Y1541" s="1277" t="s">
        <v>20</v>
      </c>
      <c r="Z1541" s="1278"/>
      <c r="AA1541" s="1278"/>
      <c r="AB1541" s="27">
        <f>MIN(AA1552:AB2051)</f>
        <v>1071.0999999999999</v>
      </c>
      <c r="AE1541" s="1277" t="s">
        <v>20</v>
      </c>
      <c r="AF1541" s="1278"/>
      <c r="AG1541" s="1278"/>
      <c r="AH1541" s="27">
        <f>MIN(AG1552:AH2051)</f>
        <v>1085.2</v>
      </c>
      <c r="AK1541" s="1277" t="s">
        <v>20</v>
      </c>
      <c r="AL1541" s="1278"/>
      <c r="AM1541" s="1278"/>
      <c r="AN1541" s="27">
        <f>MIN(AM1552:AN2051)</f>
        <v>1095.4000000000001</v>
      </c>
      <c r="AQ1541" s="1277" t="s">
        <v>20</v>
      </c>
      <c r="AR1541" s="1278"/>
      <c r="AS1541" s="1278"/>
      <c r="AT1541" s="27">
        <f>MIN(AS1552:AT2051)</f>
        <v>1116</v>
      </c>
      <c r="AW1541" s="1277" t="s">
        <v>20</v>
      </c>
      <c r="AX1541" s="1278"/>
      <c r="AY1541" s="1278"/>
      <c r="AZ1541" s="27">
        <f>MIN(AY1552:AZ2051)</f>
        <v>1056.8</v>
      </c>
    </row>
    <row r="1542" spans="1:53" s="17" customFormat="1" ht="16.75" customHeight="1" outlineLevel="1">
      <c r="A1542" s="1270" t="s">
        <v>21</v>
      </c>
      <c r="B1542" s="1271"/>
      <c r="C1542" s="1271"/>
      <c r="D1542" s="22">
        <f>MAX(C1552:D2051)</f>
        <v>1067.2</v>
      </c>
      <c r="G1542" s="1270" t="s">
        <v>21</v>
      </c>
      <c r="H1542" s="1271"/>
      <c r="I1542" s="1271"/>
      <c r="J1542" s="22">
        <f>MAX(I1552:J2051)</f>
        <v>1050.3</v>
      </c>
      <c r="M1542" s="1270" t="s">
        <v>21</v>
      </c>
      <c r="N1542" s="1271"/>
      <c r="O1542" s="1271"/>
      <c r="P1542" s="22">
        <f>MAX(O1552:P2051)</f>
        <v>1039.7</v>
      </c>
      <c r="S1542" s="1270" t="s">
        <v>21</v>
      </c>
      <c r="T1542" s="1271"/>
      <c r="U1542" s="1271"/>
      <c r="V1542" s="22">
        <f>MAX(U1552:V2051)</f>
        <v>1012.9</v>
      </c>
      <c r="Y1542" s="1270" t="s">
        <v>21</v>
      </c>
      <c r="Z1542" s="1271"/>
      <c r="AA1542" s="1271"/>
      <c r="AB1542" s="22">
        <f>MAX(AA1552:AB2051)</f>
        <v>1071.0999999999999</v>
      </c>
      <c r="AE1542" s="1270" t="s">
        <v>21</v>
      </c>
      <c r="AF1542" s="1271"/>
      <c r="AG1542" s="1271"/>
      <c r="AH1542" s="22">
        <f>MAX(AG1552:AH2051)</f>
        <v>1085.2</v>
      </c>
      <c r="AK1542" s="1270" t="s">
        <v>21</v>
      </c>
      <c r="AL1542" s="1271"/>
      <c r="AM1542" s="1271"/>
      <c r="AN1542" s="22">
        <f>MAX(AM1552:AN2051)</f>
        <v>1095.4000000000001</v>
      </c>
      <c r="AQ1542" s="1270" t="s">
        <v>21</v>
      </c>
      <c r="AR1542" s="1271"/>
      <c r="AS1542" s="1271"/>
      <c r="AT1542" s="22">
        <f>MAX(AS1552:AT2051)</f>
        <v>1116</v>
      </c>
      <c r="AW1542" s="1270" t="s">
        <v>21</v>
      </c>
      <c r="AX1542" s="1271"/>
      <c r="AY1542" s="1271"/>
      <c r="AZ1542" s="22">
        <f>MAX(AY1552:AZ2051)</f>
        <v>1056.8</v>
      </c>
    </row>
    <row r="1543" spans="1:53" s="17" customFormat="1" ht="16.75" customHeight="1" outlineLevel="1">
      <c r="A1543" s="1270" t="s">
        <v>22</v>
      </c>
      <c r="B1543" s="1271"/>
      <c r="C1543" s="1271"/>
      <c r="D1543" s="22">
        <f>AVERAGE(C1552:D2051)</f>
        <v>1067.2</v>
      </c>
      <c r="G1543" s="1270" t="s">
        <v>22</v>
      </c>
      <c r="H1543" s="1271"/>
      <c r="I1543" s="1271"/>
      <c r="J1543" s="22">
        <f>AVERAGE(I1552:J2051)</f>
        <v>1050.3</v>
      </c>
      <c r="M1543" s="1270" t="s">
        <v>22</v>
      </c>
      <c r="N1543" s="1271"/>
      <c r="O1543" s="1271"/>
      <c r="P1543" s="22">
        <f>AVERAGE(O1552:P2051)</f>
        <v>1039.7</v>
      </c>
      <c r="S1543" s="1270" t="s">
        <v>22</v>
      </c>
      <c r="T1543" s="1271"/>
      <c r="U1543" s="1271"/>
      <c r="V1543" s="22">
        <f>AVERAGE(U1552:V2051)</f>
        <v>1012.9</v>
      </c>
      <c r="Y1543" s="1270" t="s">
        <v>22</v>
      </c>
      <c r="Z1543" s="1271"/>
      <c r="AA1543" s="1271"/>
      <c r="AB1543" s="22">
        <f>AVERAGE(AA1552:AB2051)</f>
        <v>1071.0999999999999</v>
      </c>
      <c r="AE1543" s="1270" t="s">
        <v>22</v>
      </c>
      <c r="AF1543" s="1271"/>
      <c r="AG1543" s="1271"/>
      <c r="AH1543" s="22">
        <f>AVERAGE(AG1552:AH2051)</f>
        <v>1085.2</v>
      </c>
      <c r="AK1543" s="1270" t="s">
        <v>22</v>
      </c>
      <c r="AL1543" s="1271"/>
      <c r="AM1543" s="1271"/>
      <c r="AN1543" s="22">
        <f>AVERAGE(AM1552:AN2051)</f>
        <v>1095.4000000000001</v>
      </c>
      <c r="AQ1543" s="1270" t="s">
        <v>22</v>
      </c>
      <c r="AR1543" s="1271"/>
      <c r="AS1543" s="1271"/>
      <c r="AT1543" s="22">
        <f>AVERAGE(AS1552:AT2051)</f>
        <v>1116</v>
      </c>
      <c r="AW1543" s="1270" t="s">
        <v>22</v>
      </c>
      <c r="AX1543" s="1271"/>
      <c r="AY1543" s="1271"/>
      <c r="AZ1543" s="22">
        <f>AVERAGE(AY1552:AZ2051)</f>
        <v>1056.8</v>
      </c>
    </row>
    <row r="1544" spans="1:53" s="17" customFormat="1" ht="33.75" customHeight="1" outlineLevel="1">
      <c r="A1544" s="1272" t="s">
        <v>23</v>
      </c>
      <c r="B1544" s="1271"/>
      <c r="C1544" s="1271"/>
      <c r="D1544" s="22">
        <f>D1543*1.1</f>
        <v>1173.92</v>
      </c>
      <c r="G1544" s="1272" t="s">
        <v>23</v>
      </c>
      <c r="H1544" s="1271"/>
      <c r="I1544" s="1271"/>
      <c r="J1544" s="22">
        <f>J1543*1.1</f>
        <v>1155.3300000000002</v>
      </c>
      <c r="M1544" s="1272" t="s">
        <v>23</v>
      </c>
      <c r="N1544" s="1271"/>
      <c r="O1544" s="1271"/>
      <c r="P1544" s="22">
        <f>P1543*1.1</f>
        <v>1143.67</v>
      </c>
      <c r="S1544" s="1272" t="s">
        <v>23</v>
      </c>
      <c r="T1544" s="1271"/>
      <c r="U1544" s="1271"/>
      <c r="V1544" s="22">
        <f>V1543*1.1</f>
        <v>1114.19</v>
      </c>
      <c r="Y1544" s="1272" t="s">
        <v>23</v>
      </c>
      <c r="Z1544" s="1271"/>
      <c r="AA1544" s="1271"/>
      <c r="AB1544" s="22">
        <f>AB1543*1.1</f>
        <v>1178.21</v>
      </c>
      <c r="AE1544" s="1272" t="s">
        <v>23</v>
      </c>
      <c r="AF1544" s="1271"/>
      <c r="AG1544" s="1271"/>
      <c r="AH1544" s="22">
        <f>AH1543*1.1</f>
        <v>1193.7200000000003</v>
      </c>
      <c r="AK1544" s="1272" t="s">
        <v>23</v>
      </c>
      <c r="AL1544" s="1271"/>
      <c r="AM1544" s="1271"/>
      <c r="AN1544" s="22">
        <f>AN1543*1.1</f>
        <v>1204.9400000000003</v>
      </c>
      <c r="AQ1544" s="1272" t="s">
        <v>23</v>
      </c>
      <c r="AR1544" s="1271"/>
      <c r="AS1544" s="1271"/>
      <c r="AT1544" s="22">
        <f>AT1543*1.1</f>
        <v>1227.6000000000001</v>
      </c>
      <c r="AW1544" s="1272" t="s">
        <v>23</v>
      </c>
      <c r="AX1544" s="1271"/>
      <c r="AY1544" s="1271"/>
      <c r="AZ1544" s="22">
        <f>AZ1543*1.1</f>
        <v>1162.48</v>
      </c>
    </row>
    <row r="1545" spans="1:53" s="17" customFormat="1" ht="33.75" customHeight="1" outlineLevel="1">
      <c r="A1545" s="1272" t="s">
        <v>24</v>
      </c>
      <c r="B1545" s="1271"/>
      <c r="C1545" s="1271"/>
      <c r="D1545" s="22">
        <f>D1543*0.9</f>
        <v>960.48</v>
      </c>
      <c r="G1545" s="1272" t="s">
        <v>24</v>
      </c>
      <c r="H1545" s="1271"/>
      <c r="I1545" s="1271"/>
      <c r="J1545" s="22">
        <f>J1543*0.9</f>
        <v>945.27</v>
      </c>
      <c r="M1545" s="1272" t="s">
        <v>24</v>
      </c>
      <c r="N1545" s="1271"/>
      <c r="O1545" s="1271"/>
      <c r="P1545" s="22">
        <f>P1543*0.9</f>
        <v>935.73</v>
      </c>
      <c r="S1545" s="1272" t="s">
        <v>24</v>
      </c>
      <c r="T1545" s="1271"/>
      <c r="U1545" s="1271"/>
      <c r="V1545" s="22">
        <f>V1543*0.9</f>
        <v>911.61</v>
      </c>
      <c r="Y1545" s="1272" t="s">
        <v>24</v>
      </c>
      <c r="Z1545" s="1271"/>
      <c r="AA1545" s="1271"/>
      <c r="AB1545" s="22">
        <f>AB1543*0.9</f>
        <v>963.9899999999999</v>
      </c>
      <c r="AE1545" s="1272" t="s">
        <v>24</v>
      </c>
      <c r="AF1545" s="1271"/>
      <c r="AG1545" s="1271"/>
      <c r="AH1545" s="22">
        <f>AH1543*0.9</f>
        <v>976.68000000000006</v>
      </c>
      <c r="AK1545" s="1272" t="s">
        <v>24</v>
      </c>
      <c r="AL1545" s="1271"/>
      <c r="AM1545" s="1271"/>
      <c r="AN1545" s="22">
        <f>AN1543*0.9</f>
        <v>985.86000000000013</v>
      </c>
      <c r="AQ1545" s="1272" t="s">
        <v>24</v>
      </c>
      <c r="AR1545" s="1271"/>
      <c r="AS1545" s="1271"/>
      <c r="AT1545" s="22">
        <f>AT1543*0.9</f>
        <v>1004.4</v>
      </c>
      <c r="AW1545" s="1272" t="s">
        <v>24</v>
      </c>
      <c r="AX1545" s="1271"/>
      <c r="AY1545" s="1271"/>
      <c r="AZ1545" s="22">
        <f>AZ1543*0.9</f>
        <v>951.12</v>
      </c>
    </row>
    <row r="1546" spans="1:53" s="17" customFormat="1" ht="31.5" customHeight="1" outlineLevel="1">
      <c r="A1546" s="1272" t="s">
        <v>25</v>
      </c>
      <c r="B1546" s="1271"/>
      <c r="C1546" s="1271"/>
      <c r="D1546" s="23">
        <f>SUM(E1552:E2051)</f>
        <v>1</v>
      </c>
      <c r="G1546" s="1272" t="s">
        <v>25</v>
      </c>
      <c r="H1546" s="1271"/>
      <c r="I1546" s="1271"/>
      <c r="J1546" s="23">
        <f>SUM(K1552:K2051)</f>
        <v>1</v>
      </c>
      <c r="M1546" s="1272" t="s">
        <v>25</v>
      </c>
      <c r="N1546" s="1271"/>
      <c r="O1546" s="1271"/>
      <c r="P1546" s="23">
        <f>SUM(Q1552:Q2051)</f>
        <v>1</v>
      </c>
      <c r="S1546" s="1272" t="s">
        <v>25</v>
      </c>
      <c r="T1546" s="1271"/>
      <c r="U1546" s="1271"/>
      <c r="V1546" s="23">
        <f>SUM(W1552:W2051)</f>
        <v>1</v>
      </c>
      <c r="Y1546" s="1272" t="s">
        <v>25</v>
      </c>
      <c r="Z1546" s="1271"/>
      <c r="AA1546" s="1271"/>
      <c r="AB1546" s="23">
        <f>SUM(AC1552:AC2051)</f>
        <v>1</v>
      </c>
      <c r="AE1546" s="1272" t="s">
        <v>25</v>
      </c>
      <c r="AF1546" s="1271"/>
      <c r="AG1546" s="1271"/>
      <c r="AH1546" s="23">
        <f>SUM(AI1552:AI2051)</f>
        <v>1</v>
      </c>
      <c r="AK1546" s="1272" t="s">
        <v>25</v>
      </c>
      <c r="AL1546" s="1271"/>
      <c r="AM1546" s="1271"/>
      <c r="AN1546" s="23">
        <f>SUM(AO1552:AO2051)</f>
        <v>1</v>
      </c>
      <c r="AQ1546" s="1272" t="s">
        <v>25</v>
      </c>
      <c r="AR1546" s="1271"/>
      <c r="AS1546" s="1271"/>
      <c r="AT1546" s="23">
        <f>SUM(AU1552:AU2051)</f>
        <v>1</v>
      </c>
      <c r="AW1546" s="1272" t="s">
        <v>25</v>
      </c>
      <c r="AX1546" s="1271"/>
      <c r="AY1546" s="1271"/>
      <c r="AZ1546" s="23">
        <f>SUM(BA1552:BA2051)</f>
        <v>1</v>
      </c>
    </row>
    <row r="1547" spans="1:53" s="17" customFormat="1" ht="16.75" customHeight="1" outlineLevel="1">
      <c r="A1547" s="1270" t="s">
        <v>26</v>
      </c>
      <c r="B1547" s="1271"/>
      <c r="C1547" s="1271"/>
      <c r="D1547" s="23">
        <f>D1546/COUNTA(C1552:D2051)</f>
        <v>1</v>
      </c>
      <c r="G1547" s="1270" t="s">
        <v>26</v>
      </c>
      <c r="H1547" s="1271"/>
      <c r="I1547" s="1271"/>
      <c r="J1547" s="23">
        <f>J1546/COUNTA(I1552:J2051)</f>
        <v>1</v>
      </c>
      <c r="M1547" s="1270" t="s">
        <v>26</v>
      </c>
      <c r="N1547" s="1271"/>
      <c r="O1547" s="1271"/>
      <c r="P1547" s="23">
        <f>P1546/COUNTA(O1552:P2051)</f>
        <v>1</v>
      </c>
      <c r="S1547" s="1270" t="s">
        <v>26</v>
      </c>
      <c r="T1547" s="1271"/>
      <c r="U1547" s="1271"/>
      <c r="V1547" s="23">
        <f>V1546/COUNTA(U1552:V2051)</f>
        <v>1</v>
      </c>
      <c r="Y1547" s="1270" t="s">
        <v>26</v>
      </c>
      <c r="Z1547" s="1271"/>
      <c r="AA1547" s="1271"/>
      <c r="AB1547" s="23">
        <f>AB1546/COUNTA(AA1552:AB2051)</f>
        <v>1</v>
      </c>
      <c r="AE1547" s="1270" t="s">
        <v>26</v>
      </c>
      <c r="AF1547" s="1271"/>
      <c r="AG1547" s="1271"/>
      <c r="AH1547" s="23">
        <f>AH1546/COUNTA(AG1552:AH2051)</f>
        <v>1</v>
      </c>
      <c r="AK1547" s="1270" t="s">
        <v>26</v>
      </c>
      <c r="AL1547" s="1271"/>
      <c r="AM1547" s="1271"/>
      <c r="AN1547" s="23">
        <f>AN1546/COUNTA(AM1552:AN2051)</f>
        <v>1</v>
      </c>
      <c r="AQ1547" s="1270" t="s">
        <v>26</v>
      </c>
      <c r="AR1547" s="1271"/>
      <c r="AS1547" s="1271"/>
      <c r="AT1547" s="23">
        <f>AT1546/COUNTA(AS1552:AT2051)</f>
        <v>1</v>
      </c>
      <c r="AW1547" s="1270" t="s">
        <v>26</v>
      </c>
      <c r="AX1547" s="1271"/>
      <c r="AY1547" s="1271"/>
      <c r="AZ1547" s="23">
        <f>AZ1546/COUNTA(AY1552:AZ2051)</f>
        <v>1</v>
      </c>
    </row>
    <row r="1548" spans="1:53" s="17" customFormat="1" ht="16.75" customHeight="1" outlineLevel="1">
      <c r="A1548" s="1270" t="s">
        <v>466</v>
      </c>
      <c r="B1548" s="1271"/>
      <c r="C1548" s="1271"/>
      <c r="D1548" s="722"/>
      <c r="G1548" s="1270" t="s">
        <v>466</v>
      </c>
      <c r="H1548" s="1271"/>
      <c r="I1548" s="1271"/>
      <c r="J1548" s="722"/>
      <c r="M1548" s="1270" t="s">
        <v>466</v>
      </c>
      <c r="N1548" s="1271"/>
      <c r="O1548" s="1271"/>
      <c r="P1548" s="722"/>
      <c r="S1548" s="1270" t="s">
        <v>466</v>
      </c>
      <c r="T1548" s="1271"/>
      <c r="U1548" s="1271"/>
      <c r="V1548" s="722"/>
      <c r="Y1548" s="1270" t="s">
        <v>466</v>
      </c>
      <c r="Z1548" s="1271"/>
      <c r="AA1548" s="1271"/>
      <c r="AB1548" s="722"/>
      <c r="AE1548" s="1270" t="s">
        <v>466</v>
      </c>
      <c r="AF1548" s="1271"/>
      <c r="AG1548" s="1271"/>
      <c r="AH1548" s="722"/>
      <c r="AK1548" s="1270" t="s">
        <v>466</v>
      </c>
      <c r="AL1548" s="1271"/>
      <c r="AM1548" s="1271"/>
      <c r="AN1548" s="722"/>
      <c r="AQ1548" s="1270" t="s">
        <v>466</v>
      </c>
      <c r="AR1548" s="1271"/>
      <c r="AS1548" s="1271"/>
      <c r="AT1548" s="722"/>
      <c r="AW1548" s="1270" t="s">
        <v>466</v>
      </c>
      <c r="AX1548" s="1271"/>
      <c r="AY1548" s="1271"/>
      <c r="AZ1548" s="722"/>
    </row>
    <row r="1549" spans="1:53" s="17" customFormat="1" ht="17.25" customHeight="1" outlineLevel="1" thickBot="1">
      <c r="A1549" s="1264" t="s">
        <v>407</v>
      </c>
      <c r="B1549" s="1265"/>
      <c r="C1549" s="1265"/>
      <c r="D1549" s="586" t="e">
        <f>STDEV(C1552:C2051)/D1543</f>
        <v>#DIV/0!</v>
      </c>
      <c r="G1549" s="1264" t="s">
        <v>407</v>
      </c>
      <c r="H1549" s="1265"/>
      <c r="I1549" s="1265"/>
      <c r="J1549" s="586" t="e">
        <f>STDEV(I1552:I2051)/J1543</f>
        <v>#DIV/0!</v>
      </c>
      <c r="M1549" s="1264" t="s">
        <v>407</v>
      </c>
      <c r="N1549" s="1265"/>
      <c r="O1549" s="1265"/>
      <c r="P1549" s="586" t="e">
        <f>STDEV(O1552:O2051)/P1543</f>
        <v>#DIV/0!</v>
      </c>
      <c r="S1549" s="1264" t="s">
        <v>407</v>
      </c>
      <c r="T1549" s="1265"/>
      <c r="U1549" s="1265"/>
      <c r="V1549" s="586" t="e">
        <f>STDEV(U1552:U2051)/V1543</f>
        <v>#DIV/0!</v>
      </c>
      <c r="Y1549" s="1264" t="s">
        <v>407</v>
      </c>
      <c r="Z1549" s="1265"/>
      <c r="AA1549" s="1265"/>
      <c r="AB1549" s="586" t="e">
        <f>STDEV(AA1552:AA2051)/AB1543</f>
        <v>#DIV/0!</v>
      </c>
      <c r="AE1549" s="1264" t="s">
        <v>407</v>
      </c>
      <c r="AF1549" s="1265"/>
      <c r="AG1549" s="1265"/>
      <c r="AH1549" s="586" t="e">
        <f>STDEV(AG1552:AG2051)/AH1543</f>
        <v>#DIV/0!</v>
      </c>
      <c r="AK1549" s="1264" t="s">
        <v>407</v>
      </c>
      <c r="AL1549" s="1265"/>
      <c r="AM1549" s="1265"/>
      <c r="AN1549" s="586" t="e">
        <f>STDEV(AM1552:AM2051)/AN1543</f>
        <v>#DIV/0!</v>
      </c>
      <c r="AQ1549" s="1264" t="s">
        <v>407</v>
      </c>
      <c r="AR1549" s="1265"/>
      <c r="AS1549" s="1265"/>
      <c r="AT1549" s="586" t="e">
        <f>STDEV(AS1552:AS2051)/AT1543</f>
        <v>#DIV/0!</v>
      </c>
      <c r="AW1549" s="1264" t="s">
        <v>407</v>
      </c>
      <c r="AX1549" s="1265"/>
      <c r="AY1549" s="1265"/>
      <c r="AZ1549" s="586" t="e">
        <f>STDEV(AY1552:AY2051)/AZ1543</f>
        <v>#DIV/0!</v>
      </c>
    </row>
    <row r="1550" spans="1:53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customHeight="1" outlineLevel="2">
      <c r="A1551" s="1266" t="s">
        <v>27</v>
      </c>
      <c r="B1551" s="1267"/>
      <c r="C1551" s="1268" t="s">
        <v>28</v>
      </c>
      <c r="D1551" s="1269"/>
      <c r="G1551" s="1266" t="s">
        <v>27</v>
      </c>
      <c r="H1551" s="1267"/>
      <c r="I1551" s="1268" t="s">
        <v>28</v>
      </c>
      <c r="J1551" s="1269"/>
      <c r="M1551" s="1266" t="s">
        <v>27</v>
      </c>
      <c r="N1551" s="1267"/>
      <c r="O1551" s="1268" t="s">
        <v>28</v>
      </c>
      <c r="P1551" s="1269"/>
      <c r="S1551" s="1266" t="s">
        <v>27</v>
      </c>
      <c r="T1551" s="1267"/>
      <c r="U1551" s="1268" t="s">
        <v>28</v>
      </c>
      <c r="V1551" s="1269"/>
      <c r="Y1551" s="1266" t="s">
        <v>27</v>
      </c>
      <c r="Z1551" s="1267"/>
      <c r="AA1551" s="1268" t="s">
        <v>28</v>
      </c>
      <c r="AB1551" s="1269"/>
      <c r="AE1551" s="1266" t="s">
        <v>27</v>
      </c>
      <c r="AF1551" s="1267"/>
      <c r="AG1551" s="1268" t="s">
        <v>28</v>
      </c>
      <c r="AH1551" s="1269"/>
      <c r="AK1551" s="1266" t="s">
        <v>27</v>
      </c>
      <c r="AL1551" s="1267"/>
      <c r="AM1551" s="1268" t="s">
        <v>28</v>
      </c>
      <c r="AN1551" s="1269"/>
      <c r="AQ1551" s="1266" t="s">
        <v>27</v>
      </c>
      <c r="AR1551" s="1267"/>
      <c r="AS1551" s="1268" t="s">
        <v>28</v>
      </c>
      <c r="AT1551" s="1269"/>
      <c r="AW1551" s="1266" t="s">
        <v>27</v>
      </c>
      <c r="AX1551" s="1267"/>
      <c r="AY1551" s="1268" t="s">
        <v>28</v>
      </c>
      <c r="AZ1551" s="1269"/>
    </row>
    <row r="1552" spans="1:53" s="17" customFormat="1" ht="16.75" customHeight="1" outlineLevel="2">
      <c r="A1552" s="1260">
        <v>1</v>
      </c>
      <c r="B1552" s="1261"/>
      <c r="C1552" s="1262">
        <v>1067.2</v>
      </c>
      <c r="D1552" s="1263"/>
      <c r="E1552" s="587">
        <f>IF(AND(C1552&gt;=D$1545,C1552&lt;=D$1544),1,0)</f>
        <v>1</v>
      </c>
      <c r="G1552" s="1260">
        <v>1</v>
      </c>
      <c r="H1552" s="1261"/>
      <c r="I1552" s="1262">
        <v>1050.3</v>
      </c>
      <c r="J1552" s="1263"/>
      <c r="K1552" s="587">
        <f>IF(AND(I1552&gt;=J$1545,I1552&lt;=J$1544),1,0)</f>
        <v>1</v>
      </c>
      <c r="M1552" s="1260">
        <v>1</v>
      </c>
      <c r="N1552" s="1261"/>
      <c r="O1552" s="1262">
        <v>1039.7</v>
      </c>
      <c r="P1552" s="1263"/>
      <c r="Q1552" s="587">
        <f>IF(AND(O1552&gt;=P$1545,O1552&lt;=P$1544),1,0)</f>
        <v>1</v>
      </c>
      <c r="S1552" s="1260">
        <v>1</v>
      </c>
      <c r="T1552" s="1261"/>
      <c r="U1552" s="1262">
        <v>1012.9</v>
      </c>
      <c r="V1552" s="1263"/>
      <c r="W1552" s="587">
        <f>IF(AND(U1552&gt;=V$1545,U1552&lt;=V$1544),1,0)</f>
        <v>1</v>
      </c>
      <c r="Y1552" s="1260">
        <v>1</v>
      </c>
      <c r="Z1552" s="1261"/>
      <c r="AA1552" s="1262">
        <v>1071.0999999999999</v>
      </c>
      <c r="AB1552" s="1263"/>
      <c r="AC1552" s="587">
        <f>IF(AND(AA1552&gt;=AB$1545,AA1552&lt;=AB$1544),1,0)</f>
        <v>1</v>
      </c>
      <c r="AE1552" s="1260">
        <v>1</v>
      </c>
      <c r="AF1552" s="1261"/>
      <c r="AG1552" s="1262">
        <v>1085.2</v>
      </c>
      <c r="AH1552" s="1263"/>
      <c r="AI1552" s="587">
        <f>IF(AND(AG1552&gt;=AH$1545,AG1552&lt;=AH$1544),1,0)</f>
        <v>1</v>
      </c>
      <c r="AK1552" s="1260">
        <v>1</v>
      </c>
      <c r="AL1552" s="1261"/>
      <c r="AM1552" s="1262">
        <v>1095.4000000000001</v>
      </c>
      <c r="AN1552" s="1263"/>
      <c r="AO1552" s="587">
        <f>IF(AND(AM1552&gt;=AN$1545,AM1552&lt;=AN$1544),1,0)</f>
        <v>1</v>
      </c>
      <c r="AQ1552" s="1260">
        <v>1</v>
      </c>
      <c r="AR1552" s="1261"/>
      <c r="AS1552" s="1262">
        <v>1116</v>
      </c>
      <c r="AT1552" s="1263"/>
      <c r="AU1552" s="587">
        <f>IF(AND(AS1552&gt;=AT$1545,AS1552&lt;=AT$1544),1,0)</f>
        <v>1</v>
      </c>
      <c r="AW1552" s="1260">
        <v>1</v>
      </c>
      <c r="AX1552" s="1261"/>
      <c r="AY1552" s="1262">
        <v>1056.8</v>
      </c>
      <c r="AZ1552" s="1263"/>
      <c r="BA1552" s="587">
        <f>IF(AND(AY1552&gt;=AZ$1545,AY1552&lt;=AZ$1544),1,0)</f>
        <v>1</v>
      </c>
    </row>
    <row r="1553" spans="1:53" s="17" customFormat="1" ht="16.75" customHeight="1" outlineLevel="2">
      <c r="A1553" s="1260">
        <v>2</v>
      </c>
      <c r="B1553" s="1261"/>
      <c r="C1553" s="1262"/>
      <c r="D1553" s="1263"/>
      <c r="E1553" s="587">
        <f t="shared" ref="E1553:E1616" si="234">IF(AND(C1553&gt;=D$1545,C1553&lt;=D$1544),1,0)</f>
        <v>0</v>
      </c>
      <c r="G1553" s="1260">
        <v>2</v>
      </c>
      <c r="H1553" s="1261"/>
      <c r="I1553" s="1262"/>
      <c r="J1553" s="1263"/>
      <c r="K1553" s="587">
        <f t="shared" ref="K1553:K1616" si="235">IF(AND(I1553&gt;=J$1545,I1553&lt;=J$1544),1,0)</f>
        <v>0</v>
      </c>
      <c r="M1553" s="1260">
        <v>2</v>
      </c>
      <c r="N1553" s="1261"/>
      <c r="O1553" s="1262"/>
      <c r="P1553" s="1263"/>
      <c r="Q1553" s="587">
        <f t="shared" ref="Q1553:Q1616" si="236">IF(AND(O1553&gt;=P$1545,O1553&lt;=P$1544),1,0)</f>
        <v>0</v>
      </c>
      <c r="S1553" s="1260">
        <v>2</v>
      </c>
      <c r="T1553" s="1261"/>
      <c r="U1553" s="1262"/>
      <c r="V1553" s="1263"/>
      <c r="W1553" s="587">
        <f t="shared" ref="W1553:W1616" si="237">IF(AND(U1553&gt;=V$1545,U1553&lt;=V$1544),1,0)</f>
        <v>0</v>
      </c>
      <c r="Y1553" s="1260">
        <v>2</v>
      </c>
      <c r="Z1553" s="1261"/>
      <c r="AA1553" s="1262"/>
      <c r="AB1553" s="1263"/>
      <c r="AC1553" s="587">
        <f t="shared" ref="AC1553:AC1616" si="238">IF(AND(AA1553&gt;=AB$1545,AA1553&lt;=AB$1544),1,0)</f>
        <v>0</v>
      </c>
      <c r="AE1553" s="1260">
        <v>2</v>
      </c>
      <c r="AF1553" s="1261"/>
      <c r="AG1553" s="1262"/>
      <c r="AH1553" s="1263"/>
      <c r="AI1553" s="587">
        <f t="shared" ref="AI1553:AI1616" si="239">IF(AND(AG1553&gt;=AH$1545,AG1553&lt;=AH$1544),1,0)</f>
        <v>0</v>
      </c>
      <c r="AK1553" s="1260">
        <v>2</v>
      </c>
      <c r="AL1553" s="1261"/>
      <c r="AM1553" s="1262"/>
      <c r="AN1553" s="1263"/>
      <c r="AO1553" s="587">
        <f t="shared" ref="AO1553:AO1616" si="240">IF(AND(AM1553&gt;=AN$1545,AM1553&lt;=AN$1544),1,0)</f>
        <v>0</v>
      </c>
      <c r="AQ1553" s="1260">
        <v>2</v>
      </c>
      <c r="AR1553" s="1261"/>
      <c r="AS1553" s="1262"/>
      <c r="AT1553" s="1263"/>
      <c r="AU1553" s="587">
        <f t="shared" ref="AU1553:AU1616" si="241">IF(AND(AS1553&gt;=AT$1545,AS1553&lt;=AT$1544),1,0)</f>
        <v>0</v>
      </c>
      <c r="AW1553" s="1260">
        <v>2</v>
      </c>
      <c r="AX1553" s="1261"/>
      <c r="AY1553" s="1262"/>
      <c r="AZ1553" s="1263"/>
      <c r="BA1553" s="587">
        <f t="shared" ref="BA1553:BA1616" si="242">IF(AND(AY1553&gt;=AZ$1545,AY1553&lt;=AZ$1544),1,0)</f>
        <v>0</v>
      </c>
    </row>
    <row r="1554" spans="1:53" s="17" customFormat="1" ht="16.75" customHeight="1" outlineLevel="2">
      <c r="A1554" s="1260">
        <v>3</v>
      </c>
      <c r="B1554" s="1261"/>
      <c r="C1554" s="1262"/>
      <c r="D1554" s="1263"/>
      <c r="E1554" s="587">
        <f t="shared" si="234"/>
        <v>0</v>
      </c>
      <c r="G1554" s="1260">
        <v>3</v>
      </c>
      <c r="H1554" s="1261"/>
      <c r="I1554" s="1262"/>
      <c r="J1554" s="1263"/>
      <c r="K1554" s="587">
        <f t="shared" si="235"/>
        <v>0</v>
      </c>
      <c r="M1554" s="1260">
        <v>3</v>
      </c>
      <c r="N1554" s="1261"/>
      <c r="O1554" s="1262"/>
      <c r="P1554" s="1263"/>
      <c r="Q1554" s="587">
        <f t="shared" si="236"/>
        <v>0</v>
      </c>
      <c r="S1554" s="1260">
        <v>3</v>
      </c>
      <c r="T1554" s="1261"/>
      <c r="U1554" s="1262"/>
      <c r="V1554" s="1263"/>
      <c r="W1554" s="587">
        <f t="shared" si="237"/>
        <v>0</v>
      </c>
      <c r="Y1554" s="1260">
        <v>3</v>
      </c>
      <c r="Z1554" s="1261"/>
      <c r="AA1554" s="1262"/>
      <c r="AB1554" s="1263"/>
      <c r="AC1554" s="587">
        <f t="shared" si="238"/>
        <v>0</v>
      </c>
      <c r="AE1554" s="1260">
        <v>3</v>
      </c>
      <c r="AF1554" s="1261"/>
      <c r="AG1554" s="1262"/>
      <c r="AH1554" s="1263"/>
      <c r="AI1554" s="587">
        <f t="shared" si="239"/>
        <v>0</v>
      </c>
      <c r="AK1554" s="1260">
        <v>3</v>
      </c>
      <c r="AL1554" s="1261"/>
      <c r="AM1554" s="1262"/>
      <c r="AN1554" s="1263"/>
      <c r="AO1554" s="587">
        <f t="shared" si="240"/>
        <v>0</v>
      </c>
      <c r="AQ1554" s="1260">
        <v>3</v>
      </c>
      <c r="AR1554" s="1261"/>
      <c r="AS1554" s="1262"/>
      <c r="AT1554" s="1263"/>
      <c r="AU1554" s="587">
        <f t="shared" si="241"/>
        <v>0</v>
      </c>
      <c r="AW1554" s="1260">
        <v>3</v>
      </c>
      <c r="AX1554" s="1261"/>
      <c r="AY1554" s="1262"/>
      <c r="AZ1554" s="1263"/>
      <c r="BA1554" s="587">
        <f t="shared" si="242"/>
        <v>0</v>
      </c>
    </row>
    <row r="1555" spans="1:53" s="17" customFormat="1" ht="16.75" customHeight="1" outlineLevel="2">
      <c r="A1555" s="1260">
        <v>4</v>
      </c>
      <c r="B1555" s="1261"/>
      <c r="C1555" s="1262"/>
      <c r="D1555" s="1263"/>
      <c r="E1555" s="587">
        <f t="shared" si="234"/>
        <v>0</v>
      </c>
      <c r="G1555" s="1260">
        <v>4</v>
      </c>
      <c r="H1555" s="1261"/>
      <c r="I1555" s="1262"/>
      <c r="J1555" s="1263"/>
      <c r="K1555" s="587">
        <f t="shared" si="235"/>
        <v>0</v>
      </c>
      <c r="M1555" s="1260">
        <v>4</v>
      </c>
      <c r="N1555" s="1261"/>
      <c r="O1555" s="1262"/>
      <c r="P1555" s="1263"/>
      <c r="Q1555" s="587">
        <f t="shared" si="236"/>
        <v>0</v>
      </c>
      <c r="S1555" s="1260">
        <v>4</v>
      </c>
      <c r="T1555" s="1261"/>
      <c r="U1555" s="1262"/>
      <c r="V1555" s="1263"/>
      <c r="W1555" s="587">
        <f t="shared" si="237"/>
        <v>0</v>
      </c>
      <c r="Y1555" s="1260">
        <v>4</v>
      </c>
      <c r="Z1555" s="1261"/>
      <c r="AA1555" s="1262"/>
      <c r="AB1555" s="1263"/>
      <c r="AC1555" s="587">
        <f t="shared" si="238"/>
        <v>0</v>
      </c>
      <c r="AE1555" s="1260">
        <v>4</v>
      </c>
      <c r="AF1555" s="1261"/>
      <c r="AG1555" s="1262"/>
      <c r="AH1555" s="1263"/>
      <c r="AI1555" s="587">
        <f t="shared" si="239"/>
        <v>0</v>
      </c>
      <c r="AK1555" s="1260">
        <v>4</v>
      </c>
      <c r="AL1555" s="1261"/>
      <c r="AM1555" s="1262"/>
      <c r="AN1555" s="1263"/>
      <c r="AO1555" s="587">
        <f t="shared" si="240"/>
        <v>0</v>
      </c>
      <c r="AQ1555" s="1260">
        <v>4</v>
      </c>
      <c r="AR1555" s="1261"/>
      <c r="AS1555" s="1262"/>
      <c r="AT1555" s="1263"/>
      <c r="AU1555" s="587">
        <f t="shared" si="241"/>
        <v>0</v>
      </c>
      <c r="AW1555" s="1260">
        <v>4</v>
      </c>
      <c r="AX1555" s="1261"/>
      <c r="AY1555" s="1262"/>
      <c r="AZ1555" s="1263"/>
      <c r="BA1555" s="587">
        <f t="shared" si="242"/>
        <v>0</v>
      </c>
    </row>
    <row r="1556" spans="1:53" s="17" customFormat="1" ht="16.75" customHeight="1" outlineLevel="2">
      <c r="A1556" s="1260">
        <v>5</v>
      </c>
      <c r="B1556" s="1261"/>
      <c r="C1556" s="1262"/>
      <c r="D1556" s="1263"/>
      <c r="E1556" s="587">
        <f t="shared" si="234"/>
        <v>0</v>
      </c>
      <c r="G1556" s="1260">
        <v>5</v>
      </c>
      <c r="H1556" s="1261"/>
      <c r="I1556" s="1262"/>
      <c r="J1556" s="1263"/>
      <c r="K1556" s="587">
        <f t="shared" si="235"/>
        <v>0</v>
      </c>
      <c r="M1556" s="1260">
        <v>5</v>
      </c>
      <c r="N1556" s="1261"/>
      <c r="O1556" s="1262"/>
      <c r="P1556" s="1263"/>
      <c r="Q1556" s="587">
        <f t="shared" si="236"/>
        <v>0</v>
      </c>
      <c r="S1556" s="1260">
        <v>5</v>
      </c>
      <c r="T1556" s="1261"/>
      <c r="U1556" s="1262"/>
      <c r="V1556" s="1263"/>
      <c r="W1556" s="587">
        <f t="shared" si="237"/>
        <v>0</v>
      </c>
      <c r="Y1556" s="1260">
        <v>5</v>
      </c>
      <c r="Z1556" s="1261"/>
      <c r="AA1556" s="1262"/>
      <c r="AB1556" s="1263"/>
      <c r="AC1556" s="587">
        <f t="shared" si="238"/>
        <v>0</v>
      </c>
      <c r="AE1556" s="1260">
        <v>5</v>
      </c>
      <c r="AF1556" s="1261"/>
      <c r="AG1556" s="1262"/>
      <c r="AH1556" s="1263"/>
      <c r="AI1556" s="587">
        <f t="shared" si="239"/>
        <v>0</v>
      </c>
      <c r="AK1556" s="1260">
        <v>5</v>
      </c>
      <c r="AL1556" s="1261"/>
      <c r="AM1556" s="1262"/>
      <c r="AN1556" s="1263"/>
      <c r="AO1556" s="587">
        <f t="shared" si="240"/>
        <v>0</v>
      </c>
      <c r="AQ1556" s="1260">
        <v>5</v>
      </c>
      <c r="AR1556" s="1261"/>
      <c r="AS1556" s="1262"/>
      <c r="AT1556" s="1263"/>
      <c r="AU1556" s="587">
        <f t="shared" si="241"/>
        <v>0</v>
      </c>
      <c r="AW1556" s="1260">
        <v>5</v>
      </c>
      <c r="AX1556" s="1261"/>
      <c r="AY1556" s="1262"/>
      <c r="AZ1556" s="1263"/>
      <c r="BA1556" s="587">
        <f t="shared" si="242"/>
        <v>0</v>
      </c>
    </row>
    <row r="1557" spans="1:53" s="17" customFormat="1" ht="16.75" customHeight="1" outlineLevel="2">
      <c r="A1557" s="1260">
        <v>6</v>
      </c>
      <c r="B1557" s="1261"/>
      <c r="C1557" s="1262"/>
      <c r="D1557" s="1263"/>
      <c r="E1557" s="587">
        <f t="shared" si="234"/>
        <v>0</v>
      </c>
      <c r="G1557" s="1260">
        <v>6</v>
      </c>
      <c r="H1557" s="1261"/>
      <c r="I1557" s="1262"/>
      <c r="J1557" s="1263"/>
      <c r="K1557" s="587">
        <f t="shared" si="235"/>
        <v>0</v>
      </c>
      <c r="M1557" s="1260">
        <v>6</v>
      </c>
      <c r="N1557" s="1261"/>
      <c r="O1557" s="1262"/>
      <c r="P1557" s="1263"/>
      <c r="Q1557" s="587">
        <f t="shared" si="236"/>
        <v>0</v>
      </c>
      <c r="S1557" s="1260">
        <v>6</v>
      </c>
      <c r="T1557" s="1261"/>
      <c r="U1557" s="1262"/>
      <c r="V1557" s="1263"/>
      <c r="W1557" s="587">
        <f t="shared" si="237"/>
        <v>0</v>
      </c>
      <c r="Y1557" s="1260">
        <v>6</v>
      </c>
      <c r="Z1557" s="1261"/>
      <c r="AA1557" s="1262"/>
      <c r="AB1557" s="1263"/>
      <c r="AC1557" s="587">
        <f t="shared" si="238"/>
        <v>0</v>
      </c>
      <c r="AE1557" s="1260">
        <v>6</v>
      </c>
      <c r="AF1557" s="1261"/>
      <c r="AG1557" s="1262"/>
      <c r="AH1557" s="1263"/>
      <c r="AI1557" s="587">
        <f t="shared" si="239"/>
        <v>0</v>
      </c>
      <c r="AK1557" s="1260">
        <v>6</v>
      </c>
      <c r="AL1557" s="1261"/>
      <c r="AM1557" s="1262"/>
      <c r="AN1557" s="1263"/>
      <c r="AO1557" s="587">
        <f t="shared" si="240"/>
        <v>0</v>
      </c>
      <c r="AQ1557" s="1260">
        <v>6</v>
      </c>
      <c r="AR1557" s="1261"/>
      <c r="AS1557" s="1262"/>
      <c r="AT1557" s="1263"/>
      <c r="AU1557" s="587">
        <f t="shared" si="241"/>
        <v>0</v>
      </c>
      <c r="AW1557" s="1260">
        <v>6</v>
      </c>
      <c r="AX1557" s="1261"/>
      <c r="AY1557" s="1262"/>
      <c r="AZ1557" s="1263"/>
      <c r="BA1557" s="587">
        <f t="shared" si="242"/>
        <v>0</v>
      </c>
    </row>
    <row r="1558" spans="1:53" s="17" customFormat="1" ht="16.75" customHeight="1" outlineLevel="2">
      <c r="A1558" s="1260">
        <v>7</v>
      </c>
      <c r="B1558" s="1261"/>
      <c r="C1558" s="1262"/>
      <c r="D1558" s="1263"/>
      <c r="E1558" s="587">
        <f t="shared" si="234"/>
        <v>0</v>
      </c>
      <c r="G1558" s="1260">
        <v>7</v>
      </c>
      <c r="H1558" s="1261"/>
      <c r="I1558" s="1262"/>
      <c r="J1558" s="1263"/>
      <c r="K1558" s="587">
        <f t="shared" si="235"/>
        <v>0</v>
      </c>
      <c r="M1558" s="1260">
        <v>7</v>
      </c>
      <c r="N1558" s="1261"/>
      <c r="O1558" s="1262"/>
      <c r="P1558" s="1263"/>
      <c r="Q1558" s="587">
        <f t="shared" si="236"/>
        <v>0</v>
      </c>
      <c r="S1558" s="1260">
        <v>7</v>
      </c>
      <c r="T1558" s="1261"/>
      <c r="U1558" s="1262"/>
      <c r="V1558" s="1263"/>
      <c r="W1558" s="587">
        <f t="shared" si="237"/>
        <v>0</v>
      </c>
      <c r="Y1558" s="1260">
        <v>7</v>
      </c>
      <c r="Z1558" s="1261"/>
      <c r="AA1558" s="1262"/>
      <c r="AB1558" s="1263"/>
      <c r="AC1558" s="587">
        <f t="shared" si="238"/>
        <v>0</v>
      </c>
      <c r="AE1558" s="1260">
        <v>7</v>
      </c>
      <c r="AF1558" s="1261"/>
      <c r="AG1558" s="1262"/>
      <c r="AH1558" s="1263"/>
      <c r="AI1558" s="587">
        <f t="shared" si="239"/>
        <v>0</v>
      </c>
      <c r="AK1558" s="1260">
        <v>7</v>
      </c>
      <c r="AL1558" s="1261"/>
      <c r="AM1558" s="1262"/>
      <c r="AN1558" s="1263"/>
      <c r="AO1558" s="587">
        <f t="shared" si="240"/>
        <v>0</v>
      </c>
      <c r="AQ1558" s="1260">
        <v>7</v>
      </c>
      <c r="AR1558" s="1261"/>
      <c r="AS1558" s="1262"/>
      <c r="AT1558" s="1263"/>
      <c r="AU1558" s="587">
        <f t="shared" si="241"/>
        <v>0</v>
      </c>
      <c r="AW1558" s="1260">
        <v>7</v>
      </c>
      <c r="AX1558" s="1261"/>
      <c r="AY1558" s="1262"/>
      <c r="AZ1558" s="1263"/>
      <c r="BA1558" s="587">
        <f t="shared" si="242"/>
        <v>0</v>
      </c>
    </row>
    <row r="1559" spans="1:53" s="17" customFormat="1" ht="16.75" customHeight="1" outlineLevel="2">
      <c r="A1559" s="1260">
        <v>8</v>
      </c>
      <c r="B1559" s="1261"/>
      <c r="C1559" s="1262"/>
      <c r="D1559" s="1263"/>
      <c r="E1559" s="587">
        <f t="shared" si="234"/>
        <v>0</v>
      </c>
      <c r="G1559" s="1260">
        <v>8</v>
      </c>
      <c r="H1559" s="1261"/>
      <c r="I1559" s="1262"/>
      <c r="J1559" s="1263"/>
      <c r="K1559" s="587">
        <f t="shared" si="235"/>
        <v>0</v>
      </c>
      <c r="M1559" s="1260">
        <v>8</v>
      </c>
      <c r="N1559" s="1261"/>
      <c r="O1559" s="1262"/>
      <c r="P1559" s="1263"/>
      <c r="Q1559" s="587">
        <f t="shared" si="236"/>
        <v>0</v>
      </c>
      <c r="S1559" s="1260">
        <v>8</v>
      </c>
      <c r="T1559" s="1261"/>
      <c r="U1559" s="1262"/>
      <c r="V1559" s="1263"/>
      <c r="W1559" s="587">
        <f t="shared" si="237"/>
        <v>0</v>
      </c>
      <c r="Y1559" s="1260">
        <v>8</v>
      </c>
      <c r="Z1559" s="1261"/>
      <c r="AA1559" s="1262"/>
      <c r="AB1559" s="1263"/>
      <c r="AC1559" s="587">
        <f t="shared" si="238"/>
        <v>0</v>
      </c>
      <c r="AE1559" s="1260">
        <v>8</v>
      </c>
      <c r="AF1559" s="1261"/>
      <c r="AG1559" s="1262"/>
      <c r="AH1559" s="1263"/>
      <c r="AI1559" s="587">
        <f t="shared" si="239"/>
        <v>0</v>
      </c>
      <c r="AK1559" s="1260">
        <v>8</v>
      </c>
      <c r="AL1559" s="1261"/>
      <c r="AM1559" s="1262"/>
      <c r="AN1559" s="1263"/>
      <c r="AO1559" s="587">
        <f t="shared" si="240"/>
        <v>0</v>
      </c>
      <c r="AQ1559" s="1260">
        <v>8</v>
      </c>
      <c r="AR1559" s="1261"/>
      <c r="AS1559" s="1262"/>
      <c r="AT1559" s="1263"/>
      <c r="AU1559" s="587">
        <f t="shared" si="241"/>
        <v>0</v>
      </c>
      <c r="AW1559" s="1260">
        <v>8</v>
      </c>
      <c r="AX1559" s="1261"/>
      <c r="AY1559" s="1262"/>
      <c r="AZ1559" s="1263"/>
      <c r="BA1559" s="587">
        <f t="shared" si="242"/>
        <v>0</v>
      </c>
    </row>
    <row r="1560" spans="1:53" s="17" customFormat="1" ht="16.75" customHeight="1" outlineLevel="2">
      <c r="A1560" s="1260">
        <v>9</v>
      </c>
      <c r="B1560" s="1261"/>
      <c r="C1560" s="1262"/>
      <c r="D1560" s="1263"/>
      <c r="E1560" s="587">
        <f t="shared" si="234"/>
        <v>0</v>
      </c>
      <c r="G1560" s="1260">
        <v>9</v>
      </c>
      <c r="H1560" s="1261"/>
      <c r="I1560" s="1262"/>
      <c r="J1560" s="1263"/>
      <c r="K1560" s="587">
        <f t="shared" si="235"/>
        <v>0</v>
      </c>
      <c r="M1560" s="1260">
        <v>9</v>
      </c>
      <c r="N1560" s="1261"/>
      <c r="O1560" s="1262"/>
      <c r="P1560" s="1263"/>
      <c r="Q1560" s="587">
        <f t="shared" si="236"/>
        <v>0</v>
      </c>
      <c r="S1560" s="1260">
        <v>9</v>
      </c>
      <c r="T1560" s="1261"/>
      <c r="U1560" s="1262"/>
      <c r="V1560" s="1263"/>
      <c r="W1560" s="587">
        <f t="shared" si="237"/>
        <v>0</v>
      </c>
      <c r="Y1560" s="1260">
        <v>9</v>
      </c>
      <c r="Z1560" s="1261"/>
      <c r="AA1560" s="1262"/>
      <c r="AB1560" s="1263"/>
      <c r="AC1560" s="587">
        <f t="shared" si="238"/>
        <v>0</v>
      </c>
      <c r="AE1560" s="1260">
        <v>9</v>
      </c>
      <c r="AF1560" s="1261"/>
      <c r="AG1560" s="1262"/>
      <c r="AH1560" s="1263"/>
      <c r="AI1560" s="587">
        <f t="shared" si="239"/>
        <v>0</v>
      </c>
      <c r="AK1560" s="1260">
        <v>9</v>
      </c>
      <c r="AL1560" s="1261"/>
      <c r="AM1560" s="1262"/>
      <c r="AN1560" s="1263"/>
      <c r="AO1560" s="587">
        <f t="shared" si="240"/>
        <v>0</v>
      </c>
      <c r="AQ1560" s="1260">
        <v>9</v>
      </c>
      <c r="AR1560" s="1261"/>
      <c r="AS1560" s="1262"/>
      <c r="AT1560" s="1263"/>
      <c r="AU1560" s="587">
        <f t="shared" si="241"/>
        <v>0</v>
      </c>
      <c r="AW1560" s="1260">
        <v>9</v>
      </c>
      <c r="AX1560" s="1261"/>
      <c r="AY1560" s="1262"/>
      <c r="AZ1560" s="1263"/>
      <c r="BA1560" s="587">
        <f t="shared" si="242"/>
        <v>0</v>
      </c>
    </row>
    <row r="1561" spans="1:53" s="17" customFormat="1" ht="16.75" customHeight="1" outlineLevel="2">
      <c r="A1561" s="1260">
        <v>10</v>
      </c>
      <c r="B1561" s="1261"/>
      <c r="C1561" s="1262"/>
      <c r="D1561" s="1263"/>
      <c r="E1561" s="587">
        <f t="shared" si="234"/>
        <v>0</v>
      </c>
      <c r="G1561" s="1260">
        <v>10</v>
      </c>
      <c r="H1561" s="1261"/>
      <c r="I1561" s="1262"/>
      <c r="J1561" s="1263"/>
      <c r="K1561" s="587">
        <f t="shared" si="235"/>
        <v>0</v>
      </c>
      <c r="M1561" s="1260">
        <v>10</v>
      </c>
      <c r="N1561" s="1261"/>
      <c r="O1561" s="1262"/>
      <c r="P1561" s="1263"/>
      <c r="Q1561" s="587">
        <f t="shared" si="236"/>
        <v>0</v>
      </c>
      <c r="S1561" s="1260">
        <v>10</v>
      </c>
      <c r="T1561" s="1261"/>
      <c r="U1561" s="1262"/>
      <c r="V1561" s="1263"/>
      <c r="W1561" s="587">
        <f t="shared" si="237"/>
        <v>0</v>
      </c>
      <c r="Y1561" s="1260">
        <v>10</v>
      </c>
      <c r="Z1561" s="1261"/>
      <c r="AA1561" s="1262"/>
      <c r="AB1561" s="1263"/>
      <c r="AC1561" s="587">
        <f t="shared" si="238"/>
        <v>0</v>
      </c>
      <c r="AE1561" s="1260">
        <v>10</v>
      </c>
      <c r="AF1561" s="1261"/>
      <c r="AG1561" s="1262"/>
      <c r="AH1561" s="1263"/>
      <c r="AI1561" s="587">
        <f t="shared" si="239"/>
        <v>0</v>
      </c>
      <c r="AK1561" s="1260">
        <v>10</v>
      </c>
      <c r="AL1561" s="1261"/>
      <c r="AM1561" s="1262"/>
      <c r="AN1561" s="1263"/>
      <c r="AO1561" s="587">
        <f t="shared" si="240"/>
        <v>0</v>
      </c>
      <c r="AQ1561" s="1260">
        <v>10</v>
      </c>
      <c r="AR1561" s="1261"/>
      <c r="AS1561" s="1262"/>
      <c r="AT1561" s="1263"/>
      <c r="AU1561" s="587">
        <f t="shared" si="241"/>
        <v>0</v>
      </c>
      <c r="AW1561" s="1260">
        <v>10</v>
      </c>
      <c r="AX1561" s="1261"/>
      <c r="AY1561" s="1262"/>
      <c r="AZ1561" s="1263"/>
      <c r="BA1561" s="587">
        <f t="shared" si="242"/>
        <v>0</v>
      </c>
    </row>
    <row r="1562" spans="1:53" s="17" customFormat="1" ht="16.75" customHeight="1" outlineLevel="2">
      <c r="A1562" s="1260">
        <v>11</v>
      </c>
      <c r="B1562" s="1261"/>
      <c r="C1562" s="1262"/>
      <c r="D1562" s="1263"/>
      <c r="E1562" s="587">
        <f t="shared" si="234"/>
        <v>0</v>
      </c>
      <c r="G1562" s="1260">
        <v>11</v>
      </c>
      <c r="H1562" s="1261"/>
      <c r="I1562" s="1262"/>
      <c r="J1562" s="1263"/>
      <c r="K1562" s="587">
        <f t="shared" si="235"/>
        <v>0</v>
      </c>
      <c r="M1562" s="1260">
        <v>11</v>
      </c>
      <c r="N1562" s="1261"/>
      <c r="O1562" s="1262"/>
      <c r="P1562" s="1263"/>
      <c r="Q1562" s="587">
        <f t="shared" si="236"/>
        <v>0</v>
      </c>
      <c r="S1562" s="1260">
        <v>11</v>
      </c>
      <c r="T1562" s="1261"/>
      <c r="U1562" s="1262"/>
      <c r="V1562" s="1263"/>
      <c r="W1562" s="587">
        <f t="shared" si="237"/>
        <v>0</v>
      </c>
      <c r="Y1562" s="1260">
        <v>11</v>
      </c>
      <c r="Z1562" s="1261"/>
      <c r="AA1562" s="1262"/>
      <c r="AB1562" s="1263"/>
      <c r="AC1562" s="587">
        <f t="shared" si="238"/>
        <v>0</v>
      </c>
      <c r="AE1562" s="1260">
        <v>11</v>
      </c>
      <c r="AF1562" s="1261"/>
      <c r="AG1562" s="1262"/>
      <c r="AH1562" s="1263"/>
      <c r="AI1562" s="587">
        <f t="shared" si="239"/>
        <v>0</v>
      </c>
      <c r="AK1562" s="1260">
        <v>11</v>
      </c>
      <c r="AL1562" s="1261"/>
      <c r="AM1562" s="1262"/>
      <c r="AN1562" s="1263"/>
      <c r="AO1562" s="587">
        <f t="shared" si="240"/>
        <v>0</v>
      </c>
      <c r="AQ1562" s="1260">
        <v>11</v>
      </c>
      <c r="AR1562" s="1261"/>
      <c r="AS1562" s="1262"/>
      <c r="AT1562" s="1263"/>
      <c r="AU1562" s="587">
        <f t="shared" si="241"/>
        <v>0</v>
      </c>
      <c r="AW1562" s="1260">
        <v>11</v>
      </c>
      <c r="AX1562" s="1261"/>
      <c r="AY1562" s="1262"/>
      <c r="AZ1562" s="1263"/>
      <c r="BA1562" s="587">
        <f t="shared" si="242"/>
        <v>0</v>
      </c>
    </row>
    <row r="1563" spans="1:53" s="17" customFormat="1" ht="16.75" customHeight="1" outlineLevel="2">
      <c r="A1563" s="1260">
        <v>12</v>
      </c>
      <c r="B1563" s="1261"/>
      <c r="C1563" s="1262"/>
      <c r="D1563" s="1263"/>
      <c r="E1563" s="587">
        <f t="shared" si="234"/>
        <v>0</v>
      </c>
      <c r="G1563" s="1260">
        <v>12</v>
      </c>
      <c r="H1563" s="1261"/>
      <c r="I1563" s="1262"/>
      <c r="J1563" s="1263"/>
      <c r="K1563" s="587">
        <f t="shared" si="235"/>
        <v>0</v>
      </c>
      <c r="M1563" s="1260">
        <v>12</v>
      </c>
      <c r="N1563" s="1261"/>
      <c r="O1563" s="1262"/>
      <c r="P1563" s="1263"/>
      <c r="Q1563" s="587">
        <f t="shared" si="236"/>
        <v>0</v>
      </c>
      <c r="S1563" s="1260">
        <v>12</v>
      </c>
      <c r="T1563" s="1261"/>
      <c r="U1563" s="1262"/>
      <c r="V1563" s="1263"/>
      <c r="W1563" s="587">
        <f t="shared" si="237"/>
        <v>0</v>
      </c>
      <c r="Y1563" s="1260">
        <v>12</v>
      </c>
      <c r="Z1563" s="1261"/>
      <c r="AA1563" s="1262"/>
      <c r="AB1563" s="1263"/>
      <c r="AC1563" s="587">
        <f t="shared" si="238"/>
        <v>0</v>
      </c>
      <c r="AE1563" s="1260">
        <v>12</v>
      </c>
      <c r="AF1563" s="1261"/>
      <c r="AG1563" s="1262"/>
      <c r="AH1563" s="1263"/>
      <c r="AI1563" s="587">
        <f t="shared" si="239"/>
        <v>0</v>
      </c>
      <c r="AK1563" s="1260">
        <v>12</v>
      </c>
      <c r="AL1563" s="1261"/>
      <c r="AM1563" s="1262"/>
      <c r="AN1563" s="1263"/>
      <c r="AO1563" s="587">
        <f t="shared" si="240"/>
        <v>0</v>
      </c>
      <c r="AQ1563" s="1260">
        <v>12</v>
      </c>
      <c r="AR1563" s="1261"/>
      <c r="AS1563" s="1262"/>
      <c r="AT1563" s="1263"/>
      <c r="AU1563" s="587">
        <f t="shared" si="241"/>
        <v>0</v>
      </c>
      <c r="AW1563" s="1260">
        <v>12</v>
      </c>
      <c r="AX1563" s="1261"/>
      <c r="AY1563" s="1262"/>
      <c r="AZ1563" s="1263"/>
      <c r="BA1563" s="587">
        <f t="shared" si="242"/>
        <v>0</v>
      </c>
    </row>
    <row r="1564" spans="1:53" s="17" customFormat="1" ht="16.75" customHeight="1" outlineLevel="2">
      <c r="A1564" s="1260">
        <v>13</v>
      </c>
      <c r="B1564" s="1261"/>
      <c r="C1564" s="1262"/>
      <c r="D1564" s="1263"/>
      <c r="E1564" s="587">
        <f t="shared" si="234"/>
        <v>0</v>
      </c>
      <c r="G1564" s="1260">
        <v>13</v>
      </c>
      <c r="H1564" s="1261"/>
      <c r="I1564" s="1262"/>
      <c r="J1564" s="1263"/>
      <c r="K1564" s="587">
        <f t="shared" si="235"/>
        <v>0</v>
      </c>
      <c r="M1564" s="1260">
        <v>13</v>
      </c>
      <c r="N1564" s="1261"/>
      <c r="O1564" s="1262"/>
      <c r="P1564" s="1263"/>
      <c r="Q1564" s="587">
        <f t="shared" si="236"/>
        <v>0</v>
      </c>
      <c r="S1564" s="1260">
        <v>13</v>
      </c>
      <c r="T1564" s="1261"/>
      <c r="U1564" s="1262"/>
      <c r="V1564" s="1263"/>
      <c r="W1564" s="587">
        <f t="shared" si="237"/>
        <v>0</v>
      </c>
      <c r="Y1564" s="1260">
        <v>13</v>
      </c>
      <c r="Z1564" s="1261"/>
      <c r="AA1564" s="1262"/>
      <c r="AB1564" s="1263"/>
      <c r="AC1564" s="587">
        <f t="shared" si="238"/>
        <v>0</v>
      </c>
      <c r="AE1564" s="1260">
        <v>13</v>
      </c>
      <c r="AF1564" s="1261"/>
      <c r="AG1564" s="1262"/>
      <c r="AH1564" s="1263"/>
      <c r="AI1564" s="587">
        <f t="shared" si="239"/>
        <v>0</v>
      </c>
      <c r="AK1564" s="1260">
        <v>13</v>
      </c>
      <c r="AL1564" s="1261"/>
      <c r="AM1564" s="1262"/>
      <c r="AN1564" s="1263"/>
      <c r="AO1564" s="587">
        <f t="shared" si="240"/>
        <v>0</v>
      </c>
      <c r="AQ1564" s="1260">
        <v>13</v>
      </c>
      <c r="AR1564" s="1261"/>
      <c r="AS1564" s="1262"/>
      <c r="AT1564" s="1263"/>
      <c r="AU1564" s="587">
        <f t="shared" si="241"/>
        <v>0</v>
      </c>
      <c r="AW1564" s="1260">
        <v>13</v>
      </c>
      <c r="AX1564" s="1261"/>
      <c r="AY1564" s="1262"/>
      <c r="AZ1564" s="1263"/>
      <c r="BA1564" s="587">
        <f t="shared" si="242"/>
        <v>0</v>
      </c>
    </row>
    <row r="1565" spans="1:53" s="17" customFormat="1" ht="16.75" customHeight="1" outlineLevel="2">
      <c r="A1565" s="1260">
        <v>14</v>
      </c>
      <c r="B1565" s="1261"/>
      <c r="C1565" s="1262"/>
      <c r="D1565" s="1263"/>
      <c r="E1565" s="587">
        <f t="shared" si="234"/>
        <v>0</v>
      </c>
      <c r="G1565" s="1260">
        <v>14</v>
      </c>
      <c r="H1565" s="1261"/>
      <c r="I1565" s="1262"/>
      <c r="J1565" s="1263"/>
      <c r="K1565" s="587">
        <f t="shared" si="235"/>
        <v>0</v>
      </c>
      <c r="M1565" s="1260">
        <v>14</v>
      </c>
      <c r="N1565" s="1261"/>
      <c r="O1565" s="1262"/>
      <c r="P1565" s="1263"/>
      <c r="Q1565" s="587">
        <f t="shared" si="236"/>
        <v>0</v>
      </c>
      <c r="S1565" s="1260">
        <v>14</v>
      </c>
      <c r="T1565" s="1261"/>
      <c r="U1565" s="1262"/>
      <c r="V1565" s="1263"/>
      <c r="W1565" s="587">
        <f t="shared" si="237"/>
        <v>0</v>
      </c>
      <c r="Y1565" s="1260">
        <v>14</v>
      </c>
      <c r="Z1565" s="1261"/>
      <c r="AA1565" s="1262"/>
      <c r="AB1565" s="1263"/>
      <c r="AC1565" s="587">
        <f t="shared" si="238"/>
        <v>0</v>
      </c>
      <c r="AE1565" s="1260">
        <v>14</v>
      </c>
      <c r="AF1565" s="1261"/>
      <c r="AG1565" s="1262"/>
      <c r="AH1565" s="1263"/>
      <c r="AI1565" s="587">
        <f t="shared" si="239"/>
        <v>0</v>
      </c>
      <c r="AK1565" s="1260">
        <v>14</v>
      </c>
      <c r="AL1565" s="1261"/>
      <c r="AM1565" s="1262"/>
      <c r="AN1565" s="1263"/>
      <c r="AO1565" s="587">
        <f t="shared" si="240"/>
        <v>0</v>
      </c>
      <c r="AQ1565" s="1260">
        <v>14</v>
      </c>
      <c r="AR1565" s="1261"/>
      <c r="AS1565" s="1262"/>
      <c r="AT1565" s="1263"/>
      <c r="AU1565" s="587">
        <f t="shared" si="241"/>
        <v>0</v>
      </c>
      <c r="AW1565" s="1260">
        <v>14</v>
      </c>
      <c r="AX1565" s="1261"/>
      <c r="AY1565" s="1262"/>
      <c r="AZ1565" s="1263"/>
      <c r="BA1565" s="587">
        <f t="shared" si="242"/>
        <v>0</v>
      </c>
    </row>
    <row r="1566" spans="1:53" s="17" customFormat="1" ht="16.75" customHeight="1" outlineLevel="2">
      <c r="A1566" s="1260">
        <v>15</v>
      </c>
      <c r="B1566" s="1261"/>
      <c r="C1566" s="1262"/>
      <c r="D1566" s="1263"/>
      <c r="E1566" s="587">
        <f t="shared" si="234"/>
        <v>0</v>
      </c>
      <c r="G1566" s="1260">
        <v>15</v>
      </c>
      <c r="H1566" s="1261"/>
      <c r="I1566" s="1262"/>
      <c r="J1566" s="1263"/>
      <c r="K1566" s="587">
        <f t="shared" si="235"/>
        <v>0</v>
      </c>
      <c r="M1566" s="1260">
        <v>15</v>
      </c>
      <c r="N1566" s="1261"/>
      <c r="O1566" s="1262"/>
      <c r="P1566" s="1263"/>
      <c r="Q1566" s="587">
        <f t="shared" si="236"/>
        <v>0</v>
      </c>
      <c r="S1566" s="1260">
        <v>15</v>
      </c>
      <c r="T1566" s="1261"/>
      <c r="U1566" s="1262"/>
      <c r="V1566" s="1263"/>
      <c r="W1566" s="587">
        <f t="shared" si="237"/>
        <v>0</v>
      </c>
      <c r="Y1566" s="1260">
        <v>15</v>
      </c>
      <c r="Z1566" s="1261"/>
      <c r="AA1566" s="1262"/>
      <c r="AB1566" s="1263"/>
      <c r="AC1566" s="587">
        <f t="shared" si="238"/>
        <v>0</v>
      </c>
      <c r="AE1566" s="1260">
        <v>15</v>
      </c>
      <c r="AF1566" s="1261"/>
      <c r="AG1566" s="1262"/>
      <c r="AH1566" s="1263"/>
      <c r="AI1566" s="587">
        <f t="shared" si="239"/>
        <v>0</v>
      </c>
      <c r="AK1566" s="1260">
        <v>15</v>
      </c>
      <c r="AL1566" s="1261"/>
      <c r="AM1566" s="1262"/>
      <c r="AN1566" s="1263"/>
      <c r="AO1566" s="587">
        <f t="shared" si="240"/>
        <v>0</v>
      </c>
      <c r="AQ1566" s="1260">
        <v>15</v>
      </c>
      <c r="AR1566" s="1261"/>
      <c r="AS1566" s="1262"/>
      <c r="AT1566" s="1263"/>
      <c r="AU1566" s="587">
        <f t="shared" si="241"/>
        <v>0</v>
      </c>
      <c r="AW1566" s="1260">
        <v>15</v>
      </c>
      <c r="AX1566" s="1261"/>
      <c r="AY1566" s="1262"/>
      <c r="AZ1566" s="1263"/>
      <c r="BA1566" s="587">
        <f t="shared" si="242"/>
        <v>0</v>
      </c>
    </row>
    <row r="1567" spans="1:53" s="17" customFormat="1" ht="16.75" customHeight="1" outlineLevel="2">
      <c r="A1567" s="1260">
        <v>16</v>
      </c>
      <c r="B1567" s="1261"/>
      <c r="C1567" s="1262"/>
      <c r="D1567" s="1263"/>
      <c r="E1567" s="587">
        <f t="shared" si="234"/>
        <v>0</v>
      </c>
      <c r="G1567" s="1260">
        <v>16</v>
      </c>
      <c r="H1567" s="1261"/>
      <c r="I1567" s="1262"/>
      <c r="J1567" s="1263"/>
      <c r="K1567" s="587">
        <f t="shared" si="235"/>
        <v>0</v>
      </c>
      <c r="M1567" s="1260">
        <v>16</v>
      </c>
      <c r="N1567" s="1261"/>
      <c r="O1567" s="1262"/>
      <c r="P1567" s="1263"/>
      <c r="Q1567" s="587">
        <f t="shared" si="236"/>
        <v>0</v>
      </c>
      <c r="S1567" s="1260">
        <v>16</v>
      </c>
      <c r="T1567" s="1261"/>
      <c r="U1567" s="1262"/>
      <c r="V1567" s="1263"/>
      <c r="W1567" s="587">
        <f t="shared" si="237"/>
        <v>0</v>
      </c>
      <c r="Y1567" s="1260">
        <v>16</v>
      </c>
      <c r="Z1567" s="1261"/>
      <c r="AA1567" s="1262"/>
      <c r="AB1567" s="1263"/>
      <c r="AC1567" s="587">
        <f t="shared" si="238"/>
        <v>0</v>
      </c>
      <c r="AE1567" s="1260">
        <v>16</v>
      </c>
      <c r="AF1567" s="1261"/>
      <c r="AG1567" s="1262"/>
      <c r="AH1567" s="1263"/>
      <c r="AI1567" s="587">
        <f t="shared" si="239"/>
        <v>0</v>
      </c>
      <c r="AK1567" s="1260">
        <v>16</v>
      </c>
      <c r="AL1567" s="1261"/>
      <c r="AM1567" s="1262"/>
      <c r="AN1567" s="1263"/>
      <c r="AO1567" s="587">
        <f t="shared" si="240"/>
        <v>0</v>
      </c>
      <c r="AQ1567" s="1260">
        <v>16</v>
      </c>
      <c r="AR1567" s="1261"/>
      <c r="AS1567" s="1262"/>
      <c r="AT1567" s="1263"/>
      <c r="AU1567" s="587">
        <f t="shared" si="241"/>
        <v>0</v>
      </c>
      <c r="AW1567" s="1260">
        <v>16</v>
      </c>
      <c r="AX1567" s="1261"/>
      <c r="AY1567" s="1262"/>
      <c r="AZ1567" s="1263"/>
      <c r="BA1567" s="587">
        <f t="shared" si="242"/>
        <v>0</v>
      </c>
    </row>
    <row r="1568" spans="1:53" s="17" customFormat="1" ht="16.75" customHeight="1" outlineLevel="2">
      <c r="A1568" s="1260">
        <v>17</v>
      </c>
      <c r="B1568" s="1261"/>
      <c r="C1568" s="1262"/>
      <c r="D1568" s="1263"/>
      <c r="E1568" s="587">
        <f t="shared" si="234"/>
        <v>0</v>
      </c>
      <c r="G1568" s="1260">
        <v>17</v>
      </c>
      <c r="H1568" s="1261"/>
      <c r="I1568" s="1262"/>
      <c r="J1568" s="1263"/>
      <c r="K1568" s="587">
        <f t="shared" si="235"/>
        <v>0</v>
      </c>
      <c r="M1568" s="1260">
        <v>17</v>
      </c>
      <c r="N1568" s="1261"/>
      <c r="O1568" s="1262"/>
      <c r="P1568" s="1263"/>
      <c r="Q1568" s="587">
        <f t="shared" si="236"/>
        <v>0</v>
      </c>
      <c r="S1568" s="1260">
        <v>17</v>
      </c>
      <c r="T1568" s="1261"/>
      <c r="U1568" s="1262"/>
      <c r="V1568" s="1263"/>
      <c r="W1568" s="587">
        <f t="shared" si="237"/>
        <v>0</v>
      </c>
      <c r="Y1568" s="1260">
        <v>17</v>
      </c>
      <c r="Z1568" s="1261"/>
      <c r="AA1568" s="1262"/>
      <c r="AB1568" s="1263"/>
      <c r="AC1568" s="587">
        <f t="shared" si="238"/>
        <v>0</v>
      </c>
      <c r="AE1568" s="1260">
        <v>17</v>
      </c>
      <c r="AF1568" s="1261"/>
      <c r="AG1568" s="1262"/>
      <c r="AH1568" s="1263"/>
      <c r="AI1568" s="587">
        <f t="shared" si="239"/>
        <v>0</v>
      </c>
      <c r="AK1568" s="1260">
        <v>17</v>
      </c>
      <c r="AL1568" s="1261"/>
      <c r="AM1568" s="1262"/>
      <c r="AN1568" s="1263"/>
      <c r="AO1568" s="587">
        <f t="shared" si="240"/>
        <v>0</v>
      </c>
      <c r="AQ1568" s="1260">
        <v>17</v>
      </c>
      <c r="AR1568" s="1261"/>
      <c r="AS1568" s="1262"/>
      <c r="AT1568" s="1263"/>
      <c r="AU1568" s="587">
        <f t="shared" si="241"/>
        <v>0</v>
      </c>
      <c r="AW1568" s="1260">
        <v>17</v>
      </c>
      <c r="AX1568" s="1261"/>
      <c r="AY1568" s="1262"/>
      <c r="AZ1568" s="1263"/>
      <c r="BA1568" s="587">
        <f t="shared" si="242"/>
        <v>0</v>
      </c>
    </row>
    <row r="1569" spans="1:53" s="17" customFormat="1" ht="16.75" customHeight="1" outlineLevel="2">
      <c r="A1569" s="1260">
        <v>18</v>
      </c>
      <c r="B1569" s="1261"/>
      <c r="C1569" s="1262"/>
      <c r="D1569" s="1263"/>
      <c r="E1569" s="587">
        <f t="shared" si="234"/>
        <v>0</v>
      </c>
      <c r="G1569" s="1260">
        <v>18</v>
      </c>
      <c r="H1569" s="1261"/>
      <c r="I1569" s="1262"/>
      <c r="J1569" s="1263"/>
      <c r="K1569" s="587">
        <f t="shared" si="235"/>
        <v>0</v>
      </c>
      <c r="M1569" s="1260">
        <v>18</v>
      </c>
      <c r="N1569" s="1261"/>
      <c r="O1569" s="1262"/>
      <c r="P1569" s="1263"/>
      <c r="Q1569" s="587">
        <f t="shared" si="236"/>
        <v>0</v>
      </c>
      <c r="S1569" s="1260">
        <v>18</v>
      </c>
      <c r="T1569" s="1261"/>
      <c r="U1569" s="1262"/>
      <c r="V1569" s="1263"/>
      <c r="W1569" s="587">
        <f t="shared" si="237"/>
        <v>0</v>
      </c>
      <c r="Y1569" s="1260">
        <v>18</v>
      </c>
      <c r="Z1569" s="1261"/>
      <c r="AA1569" s="1262"/>
      <c r="AB1569" s="1263"/>
      <c r="AC1569" s="587">
        <f t="shared" si="238"/>
        <v>0</v>
      </c>
      <c r="AE1569" s="1260">
        <v>18</v>
      </c>
      <c r="AF1569" s="1261"/>
      <c r="AG1569" s="1262"/>
      <c r="AH1569" s="1263"/>
      <c r="AI1569" s="587">
        <f t="shared" si="239"/>
        <v>0</v>
      </c>
      <c r="AK1569" s="1260">
        <v>18</v>
      </c>
      <c r="AL1569" s="1261"/>
      <c r="AM1569" s="1262"/>
      <c r="AN1569" s="1263"/>
      <c r="AO1569" s="587">
        <f t="shared" si="240"/>
        <v>0</v>
      </c>
      <c r="AQ1569" s="1260">
        <v>18</v>
      </c>
      <c r="AR1569" s="1261"/>
      <c r="AS1569" s="1262"/>
      <c r="AT1569" s="1263"/>
      <c r="AU1569" s="587">
        <f t="shared" si="241"/>
        <v>0</v>
      </c>
      <c r="AW1569" s="1260">
        <v>18</v>
      </c>
      <c r="AX1569" s="1261"/>
      <c r="AY1569" s="1262"/>
      <c r="AZ1569" s="1263"/>
      <c r="BA1569" s="587">
        <f t="shared" si="242"/>
        <v>0</v>
      </c>
    </row>
    <row r="1570" spans="1:53" s="17" customFormat="1" ht="16.75" customHeight="1" outlineLevel="2">
      <c r="A1570" s="1260">
        <v>19</v>
      </c>
      <c r="B1570" s="1261"/>
      <c r="C1570" s="1262"/>
      <c r="D1570" s="1263"/>
      <c r="E1570" s="587">
        <f t="shared" si="234"/>
        <v>0</v>
      </c>
      <c r="G1570" s="1260">
        <v>19</v>
      </c>
      <c r="H1570" s="1261"/>
      <c r="I1570" s="1262"/>
      <c r="J1570" s="1263"/>
      <c r="K1570" s="587">
        <f t="shared" si="235"/>
        <v>0</v>
      </c>
      <c r="M1570" s="1260">
        <v>19</v>
      </c>
      <c r="N1570" s="1261"/>
      <c r="O1570" s="1262"/>
      <c r="P1570" s="1263"/>
      <c r="Q1570" s="587">
        <f t="shared" si="236"/>
        <v>0</v>
      </c>
      <c r="S1570" s="1260">
        <v>19</v>
      </c>
      <c r="T1570" s="1261"/>
      <c r="U1570" s="1262"/>
      <c r="V1570" s="1263"/>
      <c r="W1570" s="587">
        <f t="shared" si="237"/>
        <v>0</v>
      </c>
      <c r="Y1570" s="1260">
        <v>19</v>
      </c>
      <c r="Z1570" s="1261"/>
      <c r="AA1570" s="1262"/>
      <c r="AB1570" s="1263"/>
      <c r="AC1570" s="587">
        <f t="shared" si="238"/>
        <v>0</v>
      </c>
      <c r="AE1570" s="1260">
        <v>19</v>
      </c>
      <c r="AF1570" s="1261"/>
      <c r="AG1570" s="1262"/>
      <c r="AH1570" s="1263"/>
      <c r="AI1570" s="587">
        <f t="shared" si="239"/>
        <v>0</v>
      </c>
      <c r="AK1570" s="1260">
        <v>19</v>
      </c>
      <c r="AL1570" s="1261"/>
      <c r="AM1570" s="1262"/>
      <c r="AN1570" s="1263"/>
      <c r="AO1570" s="587">
        <f t="shared" si="240"/>
        <v>0</v>
      </c>
      <c r="AQ1570" s="1260">
        <v>19</v>
      </c>
      <c r="AR1570" s="1261"/>
      <c r="AS1570" s="1262"/>
      <c r="AT1570" s="1263"/>
      <c r="AU1570" s="587">
        <f t="shared" si="241"/>
        <v>0</v>
      </c>
      <c r="AW1570" s="1260">
        <v>19</v>
      </c>
      <c r="AX1570" s="1261"/>
      <c r="AY1570" s="1262"/>
      <c r="AZ1570" s="1263"/>
      <c r="BA1570" s="587">
        <f t="shared" si="242"/>
        <v>0</v>
      </c>
    </row>
    <row r="1571" spans="1:53" s="17" customFormat="1" ht="16.75" customHeight="1" outlineLevel="2">
      <c r="A1571" s="1260">
        <v>20</v>
      </c>
      <c r="B1571" s="1261"/>
      <c r="C1571" s="1262"/>
      <c r="D1571" s="1263"/>
      <c r="E1571" s="587">
        <f t="shared" si="234"/>
        <v>0</v>
      </c>
      <c r="G1571" s="1260">
        <v>20</v>
      </c>
      <c r="H1571" s="1261"/>
      <c r="I1571" s="1262"/>
      <c r="J1571" s="1263"/>
      <c r="K1571" s="587">
        <f t="shared" si="235"/>
        <v>0</v>
      </c>
      <c r="M1571" s="1260">
        <v>20</v>
      </c>
      <c r="N1571" s="1261"/>
      <c r="O1571" s="1262"/>
      <c r="P1571" s="1263"/>
      <c r="Q1571" s="587">
        <f t="shared" si="236"/>
        <v>0</v>
      </c>
      <c r="S1571" s="1260">
        <v>20</v>
      </c>
      <c r="T1571" s="1261"/>
      <c r="U1571" s="1262"/>
      <c r="V1571" s="1263"/>
      <c r="W1571" s="587">
        <f t="shared" si="237"/>
        <v>0</v>
      </c>
      <c r="Y1571" s="1260">
        <v>20</v>
      </c>
      <c r="Z1571" s="1261"/>
      <c r="AA1571" s="1262"/>
      <c r="AB1571" s="1263"/>
      <c r="AC1571" s="587">
        <f t="shared" si="238"/>
        <v>0</v>
      </c>
      <c r="AE1571" s="1260">
        <v>20</v>
      </c>
      <c r="AF1571" s="1261"/>
      <c r="AG1571" s="1262"/>
      <c r="AH1571" s="1263"/>
      <c r="AI1571" s="587">
        <f t="shared" si="239"/>
        <v>0</v>
      </c>
      <c r="AK1571" s="1260">
        <v>20</v>
      </c>
      <c r="AL1571" s="1261"/>
      <c r="AM1571" s="1262"/>
      <c r="AN1571" s="1263"/>
      <c r="AO1571" s="587">
        <f t="shared" si="240"/>
        <v>0</v>
      </c>
      <c r="AQ1571" s="1260">
        <v>20</v>
      </c>
      <c r="AR1571" s="1261"/>
      <c r="AS1571" s="1262"/>
      <c r="AT1571" s="1263"/>
      <c r="AU1571" s="587">
        <f t="shared" si="241"/>
        <v>0</v>
      </c>
      <c r="AW1571" s="1260">
        <v>20</v>
      </c>
      <c r="AX1571" s="1261"/>
      <c r="AY1571" s="1262"/>
      <c r="AZ1571" s="1263"/>
      <c r="BA1571" s="587">
        <f t="shared" si="242"/>
        <v>0</v>
      </c>
    </row>
    <row r="1572" spans="1:53" s="17" customFormat="1" ht="16.75" customHeight="1" outlineLevel="2">
      <c r="A1572" s="1260">
        <v>21</v>
      </c>
      <c r="B1572" s="1261"/>
      <c r="C1572" s="1262"/>
      <c r="D1572" s="1263"/>
      <c r="E1572" s="587">
        <f t="shared" si="234"/>
        <v>0</v>
      </c>
      <c r="G1572" s="1260">
        <v>21</v>
      </c>
      <c r="H1572" s="1261"/>
      <c r="I1572" s="1262"/>
      <c r="J1572" s="1263"/>
      <c r="K1572" s="587">
        <f t="shared" si="235"/>
        <v>0</v>
      </c>
      <c r="M1572" s="1260">
        <v>21</v>
      </c>
      <c r="N1572" s="1261"/>
      <c r="O1572" s="1262"/>
      <c r="P1572" s="1263"/>
      <c r="Q1572" s="587">
        <f t="shared" si="236"/>
        <v>0</v>
      </c>
      <c r="S1572" s="1260">
        <v>21</v>
      </c>
      <c r="T1572" s="1261"/>
      <c r="U1572" s="1262"/>
      <c r="V1572" s="1263"/>
      <c r="W1572" s="587">
        <f t="shared" si="237"/>
        <v>0</v>
      </c>
      <c r="Y1572" s="1260">
        <v>21</v>
      </c>
      <c r="Z1572" s="1261"/>
      <c r="AA1572" s="1262"/>
      <c r="AB1572" s="1263"/>
      <c r="AC1572" s="587">
        <f t="shared" si="238"/>
        <v>0</v>
      </c>
      <c r="AE1572" s="1260">
        <v>21</v>
      </c>
      <c r="AF1572" s="1261"/>
      <c r="AG1572" s="1262"/>
      <c r="AH1572" s="1263"/>
      <c r="AI1572" s="587">
        <f t="shared" si="239"/>
        <v>0</v>
      </c>
      <c r="AK1572" s="1260">
        <v>21</v>
      </c>
      <c r="AL1572" s="1261"/>
      <c r="AM1572" s="1262"/>
      <c r="AN1572" s="1263"/>
      <c r="AO1572" s="587">
        <f t="shared" si="240"/>
        <v>0</v>
      </c>
      <c r="AQ1572" s="1260">
        <v>21</v>
      </c>
      <c r="AR1572" s="1261"/>
      <c r="AS1572" s="1262"/>
      <c r="AT1572" s="1263"/>
      <c r="AU1572" s="587">
        <f t="shared" si="241"/>
        <v>0</v>
      </c>
      <c r="AW1572" s="1260">
        <v>21</v>
      </c>
      <c r="AX1572" s="1261"/>
      <c r="AY1572" s="1262"/>
      <c r="AZ1572" s="1263"/>
      <c r="BA1572" s="587">
        <f t="shared" si="242"/>
        <v>0</v>
      </c>
    </row>
    <row r="1573" spans="1:53" s="17" customFormat="1" ht="16.75" customHeight="1" outlineLevel="2">
      <c r="A1573" s="1260">
        <v>22</v>
      </c>
      <c r="B1573" s="1261"/>
      <c r="C1573" s="1262"/>
      <c r="D1573" s="1263"/>
      <c r="E1573" s="587">
        <f t="shared" si="234"/>
        <v>0</v>
      </c>
      <c r="G1573" s="1260">
        <v>22</v>
      </c>
      <c r="H1573" s="1261"/>
      <c r="I1573" s="1262"/>
      <c r="J1573" s="1263"/>
      <c r="K1573" s="587">
        <f t="shared" si="235"/>
        <v>0</v>
      </c>
      <c r="M1573" s="1260">
        <v>22</v>
      </c>
      <c r="N1573" s="1261"/>
      <c r="O1573" s="1262"/>
      <c r="P1573" s="1263"/>
      <c r="Q1573" s="587">
        <f t="shared" si="236"/>
        <v>0</v>
      </c>
      <c r="S1573" s="1260">
        <v>22</v>
      </c>
      <c r="T1573" s="1261"/>
      <c r="U1573" s="1262"/>
      <c r="V1573" s="1263"/>
      <c r="W1573" s="587">
        <f t="shared" si="237"/>
        <v>0</v>
      </c>
      <c r="Y1573" s="1260">
        <v>22</v>
      </c>
      <c r="Z1573" s="1261"/>
      <c r="AA1573" s="1262"/>
      <c r="AB1573" s="1263"/>
      <c r="AC1573" s="587">
        <f t="shared" si="238"/>
        <v>0</v>
      </c>
      <c r="AE1573" s="1260">
        <v>22</v>
      </c>
      <c r="AF1573" s="1261"/>
      <c r="AG1573" s="1262"/>
      <c r="AH1573" s="1263"/>
      <c r="AI1573" s="587">
        <f t="shared" si="239"/>
        <v>0</v>
      </c>
      <c r="AK1573" s="1260">
        <v>22</v>
      </c>
      <c r="AL1573" s="1261"/>
      <c r="AM1573" s="1262"/>
      <c r="AN1573" s="1263"/>
      <c r="AO1573" s="587">
        <f t="shared" si="240"/>
        <v>0</v>
      </c>
      <c r="AQ1573" s="1260">
        <v>22</v>
      </c>
      <c r="AR1573" s="1261"/>
      <c r="AS1573" s="1262"/>
      <c r="AT1573" s="1263"/>
      <c r="AU1573" s="587">
        <f t="shared" si="241"/>
        <v>0</v>
      </c>
      <c r="AW1573" s="1260">
        <v>22</v>
      </c>
      <c r="AX1573" s="1261"/>
      <c r="AY1573" s="1262"/>
      <c r="AZ1573" s="1263"/>
      <c r="BA1573" s="587">
        <f t="shared" si="242"/>
        <v>0</v>
      </c>
    </row>
    <row r="1574" spans="1:53" s="17" customFormat="1" ht="16.75" customHeight="1" outlineLevel="2">
      <c r="A1574" s="1260">
        <v>23</v>
      </c>
      <c r="B1574" s="1261"/>
      <c r="C1574" s="1262"/>
      <c r="D1574" s="1263"/>
      <c r="E1574" s="587">
        <f t="shared" si="234"/>
        <v>0</v>
      </c>
      <c r="G1574" s="1260">
        <v>23</v>
      </c>
      <c r="H1574" s="1261"/>
      <c r="I1574" s="1262"/>
      <c r="J1574" s="1263"/>
      <c r="K1574" s="587">
        <f t="shared" si="235"/>
        <v>0</v>
      </c>
      <c r="M1574" s="1260">
        <v>23</v>
      </c>
      <c r="N1574" s="1261"/>
      <c r="O1574" s="1262"/>
      <c r="P1574" s="1263"/>
      <c r="Q1574" s="587">
        <f t="shared" si="236"/>
        <v>0</v>
      </c>
      <c r="S1574" s="1260">
        <v>23</v>
      </c>
      <c r="T1574" s="1261"/>
      <c r="U1574" s="1262"/>
      <c r="V1574" s="1263"/>
      <c r="W1574" s="587">
        <f t="shared" si="237"/>
        <v>0</v>
      </c>
      <c r="Y1574" s="1260">
        <v>23</v>
      </c>
      <c r="Z1574" s="1261"/>
      <c r="AA1574" s="1262"/>
      <c r="AB1574" s="1263"/>
      <c r="AC1574" s="587">
        <f t="shared" si="238"/>
        <v>0</v>
      </c>
      <c r="AE1574" s="1260">
        <v>23</v>
      </c>
      <c r="AF1574" s="1261"/>
      <c r="AG1574" s="1262"/>
      <c r="AH1574" s="1263"/>
      <c r="AI1574" s="587">
        <f t="shared" si="239"/>
        <v>0</v>
      </c>
      <c r="AK1574" s="1260">
        <v>23</v>
      </c>
      <c r="AL1574" s="1261"/>
      <c r="AM1574" s="1262"/>
      <c r="AN1574" s="1263"/>
      <c r="AO1574" s="587">
        <f t="shared" si="240"/>
        <v>0</v>
      </c>
      <c r="AQ1574" s="1260">
        <v>23</v>
      </c>
      <c r="AR1574" s="1261"/>
      <c r="AS1574" s="1262"/>
      <c r="AT1574" s="1263"/>
      <c r="AU1574" s="587">
        <f t="shared" si="241"/>
        <v>0</v>
      </c>
      <c r="AW1574" s="1260">
        <v>23</v>
      </c>
      <c r="AX1574" s="1261"/>
      <c r="AY1574" s="1262"/>
      <c r="AZ1574" s="1263"/>
      <c r="BA1574" s="587">
        <f t="shared" si="242"/>
        <v>0</v>
      </c>
    </row>
    <row r="1575" spans="1:53" s="17" customFormat="1" ht="16.75" customHeight="1" outlineLevel="2">
      <c r="A1575" s="1260">
        <v>24</v>
      </c>
      <c r="B1575" s="1261"/>
      <c r="C1575" s="1262"/>
      <c r="D1575" s="1263"/>
      <c r="E1575" s="587">
        <f t="shared" si="234"/>
        <v>0</v>
      </c>
      <c r="G1575" s="1260">
        <v>24</v>
      </c>
      <c r="H1575" s="1261"/>
      <c r="I1575" s="1262"/>
      <c r="J1575" s="1263"/>
      <c r="K1575" s="587">
        <f t="shared" si="235"/>
        <v>0</v>
      </c>
      <c r="M1575" s="1260">
        <v>24</v>
      </c>
      <c r="N1575" s="1261"/>
      <c r="O1575" s="1262"/>
      <c r="P1575" s="1263"/>
      <c r="Q1575" s="587">
        <f t="shared" si="236"/>
        <v>0</v>
      </c>
      <c r="S1575" s="1260">
        <v>24</v>
      </c>
      <c r="T1575" s="1261"/>
      <c r="U1575" s="1262"/>
      <c r="V1575" s="1263"/>
      <c r="W1575" s="587">
        <f t="shared" si="237"/>
        <v>0</v>
      </c>
      <c r="Y1575" s="1260">
        <v>24</v>
      </c>
      <c r="Z1575" s="1261"/>
      <c r="AA1575" s="1262"/>
      <c r="AB1575" s="1263"/>
      <c r="AC1575" s="587">
        <f t="shared" si="238"/>
        <v>0</v>
      </c>
      <c r="AE1575" s="1260">
        <v>24</v>
      </c>
      <c r="AF1575" s="1261"/>
      <c r="AG1575" s="1262"/>
      <c r="AH1575" s="1263"/>
      <c r="AI1575" s="587">
        <f t="shared" si="239"/>
        <v>0</v>
      </c>
      <c r="AK1575" s="1260">
        <v>24</v>
      </c>
      <c r="AL1575" s="1261"/>
      <c r="AM1575" s="1262"/>
      <c r="AN1575" s="1263"/>
      <c r="AO1575" s="587">
        <f t="shared" si="240"/>
        <v>0</v>
      </c>
      <c r="AQ1575" s="1260">
        <v>24</v>
      </c>
      <c r="AR1575" s="1261"/>
      <c r="AS1575" s="1262"/>
      <c r="AT1575" s="1263"/>
      <c r="AU1575" s="587">
        <f t="shared" si="241"/>
        <v>0</v>
      </c>
      <c r="AW1575" s="1260">
        <v>24</v>
      </c>
      <c r="AX1575" s="1261"/>
      <c r="AY1575" s="1262"/>
      <c r="AZ1575" s="1263"/>
      <c r="BA1575" s="587">
        <f t="shared" si="242"/>
        <v>0</v>
      </c>
    </row>
    <row r="1576" spans="1:53" s="17" customFormat="1" ht="16.75" customHeight="1" outlineLevel="2">
      <c r="A1576" s="1260">
        <v>25</v>
      </c>
      <c r="B1576" s="1261"/>
      <c r="C1576" s="1262"/>
      <c r="D1576" s="1263"/>
      <c r="E1576" s="587">
        <f t="shared" si="234"/>
        <v>0</v>
      </c>
      <c r="G1576" s="1260">
        <v>25</v>
      </c>
      <c r="H1576" s="1261"/>
      <c r="I1576" s="1262"/>
      <c r="J1576" s="1263"/>
      <c r="K1576" s="587">
        <f t="shared" si="235"/>
        <v>0</v>
      </c>
      <c r="M1576" s="1260">
        <v>25</v>
      </c>
      <c r="N1576" s="1261"/>
      <c r="O1576" s="1262"/>
      <c r="P1576" s="1263"/>
      <c r="Q1576" s="587">
        <f t="shared" si="236"/>
        <v>0</v>
      </c>
      <c r="S1576" s="1260">
        <v>25</v>
      </c>
      <c r="T1576" s="1261"/>
      <c r="U1576" s="1262"/>
      <c r="V1576" s="1263"/>
      <c r="W1576" s="587">
        <f t="shared" si="237"/>
        <v>0</v>
      </c>
      <c r="Y1576" s="1260">
        <v>25</v>
      </c>
      <c r="Z1576" s="1261"/>
      <c r="AA1576" s="1262"/>
      <c r="AB1576" s="1263"/>
      <c r="AC1576" s="587">
        <f t="shared" si="238"/>
        <v>0</v>
      </c>
      <c r="AE1576" s="1260">
        <v>25</v>
      </c>
      <c r="AF1576" s="1261"/>
      <c r="AG1576" s="1262"/>
      <c r="AH1576" s="1263"/>
      <c r="AI1576" s="587">
        <f t="shared" si="239"/>
        <v>0</v>
      </c>
      <c r="AK1576" s="1260">
        <v>25</v>
      </c>
      <c r="AL1576" s="1261"/>
      <c r="AM1576" s="1262"/>
      <c r="AN1576" s="1263"/>
      <c r="AO1576" s="587">
        <f t="shared" si="240"/>
        <v>0</v>
      </c>
      <c r="AQ1576" s="1260">
        <v>25</v>
      </c>
      <c r="AR1576" s="1261"/>
      <c r="AS1576" s="1262"/>
      <c r="AT1576" s="1263"/>
      <c r="AU1576" s="587">
        <f t="shared" si="241"/>
        <v>0</v>
      </c>
      <c r="AW1576" s="1260">
        <v>25</v>
      </c>
      <c r="AX1576" s="1261"/>
      <c r="AY1576" s="1262"/>
      <c r="AZ1576" s="1263"/>
      <c r="BA1576" s="587">
        <f t="shared" si="242"/>
        <v>0</v>
      </c>
    </row>
    <row r="1577" spans="1:53" s="17" customFormat="1" ht="16.75" customHeight="1" outlineLevel="2">
      <c r="A1577" s="1260">
        <v>26</v>
      </c>
      <c r="B1577" s="1261"/>
      <c r="C1577" s="1262"/>
      <c r="D1577" s="1263"/>
      <c r="E1577" s="587">
        <f t="shared" si="234"/>
        <v>0</v>
      </c>
      <c r="G1577" s="1260">
        <v>26</v>
      </c>
      <c r="H1577" s="1261"/>
      <c r="I1577" s="1262"/>
      <c r="J1577" s="1263"/>
      <c r="K1577" s="587">
        <f t="shared" si="235"/>
        <v>0</v>
      </c>
      <c r="M1577" s="1260">
        <v>26</v>
      </c>
      <c r="N1577" s="1261"/>
      <c r="O1577" s="1262"/>
      <c r="P1577" s="1263"/>
      <c r="Q1577" s="587">
        <f t="shared" si="236"/>
        <v>0</v>
      </c>
      <c r="S1577" s="1260">
        <v>26</v>
      </c>
      <c r="T1577" s="1261"/>
      <c r="U1577" s="1262"/>
      <c r="V1577" s="1263"/>
      <c r="W1577" s="587">
        <f t="shared" si="237"/>
        <v>0</v>
      </c>
      <c r="Y1577" s="1260">
        <v>26</v>
      </c>
      <c r="Z1577" s="1261"/>
      <c r="AA1577" s="1262"/>
      <c r="AB1577" s="1263"/>
      <c r="AC1577" s="587">
        <f t="shared" si="238"/>
        <v>0</v>
      </c>
      <c r="AE1577" s="1260">
        <v>26</v>
      </c>
      <c r="AF1577" s="1261"/>
      <c r="AG1577" s="1262"/>
      <c r="AH1577" s="1263"/>
      <c r="AI1577" s="587">
        <f t="shared" si="239"/>
        <v>0</v>
      </c>
      <c r="AK1577" s="1260">
        <v>26</v>
      </c>
      <c r="AL1577" s="1261"/>
      <c r="AM1577" s="1262"/>
      <c r="AN1577" s="1263"/>
      <c r="AO1577" s="587">
        <f t="shared" si="240"/>
        <v>0</v>
      </c>
      <c r="AQ1577" s="1260">
        <v>26</v>
      </c>
      <c r="AR1577" s="1261"/>
      <c r="AS1577" s="1262"/>
      <c r="AT1577" s="1263"/>
      <c r="AU1577" s="587">
        <f t="shared" si="241"/>
        <v>0</v>
      </c>
      <c r="AW1577" s="1260">
        <v>26</v>
      </c>
      <c r="AX1577" s="1261"/>
      <c r="AY1577" s="1262"/>
      <c r="AZ1577" s="1263"/>
      <c r="BA1577" s="587">
        <f t="shared" si="242"/>
        <v>0</v>
      </c>
    </row>
    <row r="1578" spans="1:53" s="17" customFormat="1" ht="16.75" customHeight="1" outlineLevel="2">
      <c r="A1578" s="1260">
        <v>27</v>
      </c>
      <c r="B1578" s="1261"/>
      <c r="C1578" s="1262"/>
      <c r="D1578" s="1263"/>
      <c r="E1578" s="587">
        <f t="shared" si="234"/>
        <v>0</v>
      </c>
      <c r="G1578" s="1260">
        <v>27</v>
      </c>
      <c r="H1578" s="1261"/>
      <c r="I1578" s="1262"/>
      <c r="J1578" s="1263"/>
      <c r="K1578" s="587">
        <f t="shared" si="235"/>
        <v>0</v>
      </c>
      <c r="M1578" s="1260">
        <v>27</v>
      </c>
      <c r="N1578" s="1261"/>
      <c r="O1578" s="1262"/>
      <c r="P1578" s="1263"/>
      <c r="Q1578" s="587">
        <f t="shared" si="236"/>
        <v>0</v>
      </c>
      <c r="S1578" s="1260">
        <v>27</v>
      </c>
      <c r="T1578" s="1261"/>
      <c r="U1578" s="1262"/>
      <c r="V1578" s="1263"/>
      <c r="W1578" s="587">
        <f t="shared" si="237"/>
        <v>0</v>
      </c>
      <c r="Y1578" s="1260">
        <v>27</v>
      </c>
      <c r="Z1578" s="1261"/>
      <c r="AA1578" s="1262"/>
      <c r="AB1578" s="1263"/>
      <c r="AC1578" s="587">
        <f t="shared" si="238"/>
        <v>0</v>
      </c>
      <c r="AE1578" s="1260">
        <v>27</v>
      </c>
      <c r="AF1578" s="1261"/>
      <c r="AG1578" s="1262"/>
      <c r="AH1578" s="1263"/>
      <c r="AI1578" s="587">
        <f t="shared" si="239"/>
        <v>0</v>
      </c>
      <c r="AK1578" s="1260">
        <v>27</v>
      </c>
      <c r="AL1578" s="1261"/>
      <c r="AM1578" s="1262"/>
      <c r="AN1578" s="1263"/>
      <c r="AO1578" s="587">
        <f t="shared" si="240"/>
        <v>0</v>
      </c>
      <c r="AQ1578" s="1260">
        <v>27</v>
      </c>
      <c r="AR1578" s="1261"/>
      <c r="AS1578" s="1262"/>
      <c r="AT1578" s="1263"/>
      <c r="AU1578" s="587">
        <f t="shared" si="241"/>
        <v>0</v>
      </c>
      <c r="AW1578" s="1260">
        <v>27</v>
      </c>
      <c r="AX1578" s="1261"/>
      <c r="AY1578" s="1262"/>
      <c r="AZ1578" s="1263"/>
      <c r="BA1578" s="587">
        <f t="shared" si="242"/>
        <v>0</v>
      </c>
    </row>
    <row r="1579" spans="1:53" s="17" customFormat="1" ht="16.75" customHeight="1" outlineLevel="2">
      <c r="A1579" s="1260">
        <v>28</v>
      </c>
      <c r="B1579" s="1261"/>
      <c r="C1579" s="1262"/>
      <c r="D1579" s="1263"/>
      <c r="E1579" s="587">
        <f t="shared" si="234"/>
        <v>0</v>
      </c>
      <c r="G1579" s="1260">
        <v>28</v>
      </c>
      <c r="H1579" s="1261"/>
      <c r="I1579" s="1262"/>
      <c r="J1579" s="1263"/>
      <c r="K1579" s="587">
        <f t="shared" si="235"/>
        <v>0</v>
      </c>
      <c r="M1579" s="1260">
        <v>28</v>
      </c>
      <c r="N1579" s="1261"/>
      <c r="O1579" s="1262"/>
      <c r="P1579" s="1263"/>
      <c r="Q1579" s="587">
        <f t="shared" si="236"/>
        <v>0</v>
      </c>
      <c r="S1579" s="1260">
        <v>28</v>
      </c>
      <c r="T1579" s="1261"/>
      <c r="U1579" s="1262"/>
      <c r="V1579" s="1263"/>
      <c r="W1579" s="587">
        <f t="shared" si="237"/>
        <v>0</v>
      </c>
      <c r="Y1579" s="1260">
        <v>28</v>
      </c>
      <c r="Z1579" s="1261"/>
      <c r="AA1579" s="1262"/>
      <c r="AB1579" s="1263"/>
      <c r="AC1579" s="587">
        <f t="shared" si="238"/>
        <v>0</v>
      </c>
      <c r="AE1579" s="1260">
        <v>28</v>
      </c>
      <c r="AF1579" s="1261"/>
      <c r="AG1579" s="1262"/>
      <c r="AH1579" s="1263"/>
      <c r="AI1579" s="587">
        <f t="shared" si="239"/>
        <v>0</v>
      </c>
      <c r="AK1579" s="1260">
        <v>28</v>
      </c>
      <c r="AL1579" s="1261"/>
      <c r="AM1579" s="1262"/>
      <c r="AN1579" s="1263"/>
      <c r="AO1579" s="587">
        <f t="shared" si="240"/>
        <v>0</v>
      </c>
      <c r="AQ1579" s="1260">
        <v>28</v>
      </c>
      <c r="AR1579" s="1261"/>
      <c r="AS1579" s="1262"/>
      <c r="AT1579" s="1263"/>
      <c r="AU1579" s="587">
        <f t="shared" si="241"/>
        <v>0</v>
      </c>
      <c r="AW1579" s="1260">
        <v>28</v>
      </c>
      <c r="AX1579" s="1261"/>
      <c r="AY1579" s="1262"/>
      <c r="AZ1579" s="1263"/>
      <c r="BA1579" s="587">
        <f t="shared" si="242"/>
        <v>0</v>
      </c>
    </row>
    <row r="1580" spans="1:53" s="17" customFormat="1" ht="16.75" customHeight="1" outlineLevel="2">
      <c r="A1580" s="1260">
        <v>29</v>
      </c>
      <c r="B1580" s="1261"/>
      <c r="C1580" s="1262"/>
      <c r="D1580" s="1263"/>
      <c r="E1580" s="587">
        <f t="shared" si="234"/>
        <v>0</v>
      </c>
      <c r="G1580" s="1260">
        <v>29</v>
      </c>
      <c r="H1580" s="1261"/>
      <c r="I1580" s="1262"/>
      <c r="J1580" s="1263"/>
      <c r="K1580" s="587">
        <f t="shared" si="235"/>
        <v>0</v>
      </c>
      <c r="M1580" s="1260">
        <v>29</v>
      </c>
      <c r="N1580" s="1261"/>
      <c r="O1580" s="1262"/>
      <c r="P1580" s="1263"/>
      <c r="Q1580" s="587">
        <f t="shared" si="236"/>
        <v>0</v>
      </c>
      <c r="S1580" s="1260">
        <v>29</v>
      </c>
      <c r="T1580" s="1261"/>
      <c r="U1580" s="1262"/>
      <c r="V1580" s="1263"/>
      <c r="W1580" s="587">
        <f t="shared" si="237"/>
        <v>0</v>
      </c>
      <c r="Y1580" s="1260">
        <v>29</v>
      </c>
      <c r="Z1580" s="1261"/>
      <c r="AA1580" s="1262"/>
      <c r="AB1580" s="1263"/>
      <c r="AC1580" s="587">
        <f t="shared" si="238"/>
        <v>0</v>
      </c>
      <c r="AE1580" s="1260">
        <v>29</v>
      </c>
      <c r="AF1580" s="1261"/>
      <c r="AG1580" s="1262"/>
      <c r="AH1580" s="1263"/>
      <c r="AI1580" s="587">
        <f t="shared" si="239"/>
        <v>0</v>
      </c>
      <c r="AK1580" s="1260">
        <v>29</v>
      </c>
      <c r="AL1580" s="1261"/>
      <c r="AM1580" s="1262"/>
      <c r="AN1580" s="1263"/>
      <c r="AO1580" s="587">
        <f t="shared" si="240"/>
        <v>0</v>
      </c>
      <c r="AQ1580" s="1260">
        <v>29</v>
      </c>
      <c r="AR1580" s="1261"/>
      <c r="AS1580" s="1262"/>
      <c r="AT1580" s="1263"/>
      <c r="AU1580" s="587">
        <f t="shared" si="241"/>
        <v>0</v>
      </c>
      <c r="AW1580" s="1260">
        <v>29</v>
      </c>
      <c r="AX1580" s="1261"/>
      <c r="AY1580" s="1262"/>
      <c r="AZ1580" s="1263"/>
      <c r="BA1580" s="587">
        <f t="shared" si="242"/>
        <v>0</v>
      </c>
    </row>
    <row r="1581" spans="1:53" s="17" customFormat="1" ht="16.75" customHeight="1" outlineLevel="2">
      <c r="A1581" s="1260">
        <v>30</v>
      </c>
      <c r="B1581" s="1261"/>
      <c r="C1581" s="1262"/>
      <c r="D1581" s="1263"/>
      <c r="E1581" s="587">
        <f t="shared" si="234"/>
        <v>0</v>
      </c>
      <c r="G1581" s="1260">
        <v>30</v>
      </c>
      <c r="H1581" s="1261"/>
      <c r="I1581" s="1262"/>
      <c r="J1581" s="1263"/>
      <c r="K1581" s="587">
        <f t="shared" si="235"/>
        <v>0</v>
      </c>
      <c r="M1581" s="1260">
        <v>30</v>
      </c>
      <c r="N1581" s="1261"/>
      <c r="O1581" s="1262"/>
      <c r="P1581" s="1263"/>
      <c r="Q1581" s="587">
        <f t="shared" si="236"/>
        <v>0</v>
      </c>
      <c r="S1581" s="1260">
        <v>30</v>
      </c>
      <c r="T1581" s="1261"/>
      <c r="U1581" s="1262"/>
      <c r="V1581" s="1263"/>
      <c r="W1581" s="587">
        <f t="shared" si="237"/>
        <v>0</v>
      </c>
      <c r="Y1581" s="1260">
        <v>30</v>
      </c>
      <c r="Z1581" s="1261"/>
      <c r="AA1581" s="1262"/>
      <c r="AB1581" s="1263"/>
      <c r="AC1581" s="587">
        <f t="shared" si="238"/>
        <v>0</v>
      </c>
      <c r="AE1581" s="1260">
        <v>30</v>
      </c>
      <c r="AF1581" s="1261"/>
      <c r="AG1581" s="1262"/>
      <c r="AH1581" s="1263"/>
      <c r="AI1581" s="587">
        <f t="shared" si="239"/>
        <v>0</v>
      </c>
      <c r="AK1581" s="1260">
        <v>30</v>
      </c>
      <c r="AL1581" s="1261"/>
      <c r="AM1581" s="1262"/>
      <c r="AN1581" s="1263"/>
      <c r="AO1581" s="587">
        <f t="shared" si="240"/>
        <v>0</v>
      </c>
      <c r="AQ1581" s="1260">
        <v>30</v>
      </c>
      <c r="AR1581" s="1261"/>
      <c r="AS1581" s="1262"/>
      <c r="AT1581" s="1263"/>
      <c r="AU1581" s="587">
        <f t="shared" si="241"/>
        <v>0</v>
      </c>
      <c r="AW1581" s="1260">
        <v>30</v>
      </c>
      <c r="AX1581" s="1261"/>
      <c r="AY1581" s="1262"/>
      <c r="AZ1581" s="1263"/>
      <c r="BA1581" s="587">
        <f t="shared" si="242"/>
        <v>0</v>
      </c>
    </row>
    <row r="1582" spans="1:53" s="17" customFormat="1" ht="16.75" customHeight="1" outlineLevel="2">
      <c r="A1582" s="1260">
        <v>31</v>
      </c>
      <c r="B1582" s="1261"/>
      <c r="C1582" s="1262"/>
      <c r="D1582" s="1263"/>
      <c r="E1582" s="587">
        <f t="shared" si="234"/>
        <v>0</v>
      </c>
      <c r="G1582" s="1260">
        <v>31</v>
      </c>
      <c r="H1582" s="1261"/>
      <c r="I1582" s="1262"/>
      <c r="J1582" s="1263"/>
      <c r="K1582" s="587">
        <f t="shared" si="235"/>
        <v>0</v>
      </c>
      <c r="M1582" s="1260">
        <v>31</v>
      </c>
      <c r="N1582" s="1261"/>
      <c r="O1582" s="1262"/>
      <c r="P1582" s="1263"/>
      <c r="Q1582" s="587">
        <f t="shared" si="236"/>
        <v>0</v>
      </c>
      <c r="S1582" s="1260">
        <v>31</v>
      </c>
      <c r="T1582" s="1261"/>
      <c r="U1582" s="1262"/>
      <c r="V1582" s="1263"/>
      <c r="W1582" s="587">
        <f t="shared" si="237"/>
        <v>0</v>
      </c>
      <c r="Y1582" s="1260">
        <v>31</v>
      </c>
      <c r="Z1582" s="1261"/>
      <c r="AA1582" s="1262"/>
      <c r="AB1582" s="1263"/>
      <c r="AC1582" s="587">
        <f t="shared" si="238"/>
        <v>0</v>
      </c>
      <c r="AE1582" s="1260">
        <v>31</v>
      </c>
      <c r="AF1582" s="1261"/>
      <c r="AG1582" s="1262"/>
      <c r="AH1582" s="1263"/>
      <c r="AI1582" s="587">
        <f t="shared" si="239"/>
        <v>0</v>
      </c>
      <c r="AK1582" s="1260">
        <v>31</v>
      </c>
      <c r="AL1582" s="1261"/>
      <c r="AM1582" s="1262"/>
      <c r="AN1582" s="1263"/>
      <c r="AO1582" s="587">
        <f t="shared" si="240"/>
        <v>0</v>
      </c>
      <c r="AQ1582" s="1260">
        <v>31</v>
      </c>
      <c r="AR1582" s="1261"/>
      <c r="AS1582" s="1262"/>
      <c r="AT1582" s="1263"/>
      <c r="AU1582" s="587">
        <f t="shared" si="241"/>
        <v>0</v>
      </c>
      <c r="AW1582" s="1260">
        <v>31</v>
      </c>
      <c r="AX1582" s="1261"/>
      <c r="AY1582" s="1262"/>
      <c r="AZ1582" s="1263"/>
      <c r="BA1582" s="587">
        <f t="shared" si="242"/>
        <v>0</v>
      </c>
    </row>
    <row r="1583" spans="1:53" s="17" customFormat="1" ht="16.75" customHeight="1" outlineLevel="2">
      <c r="A1583" s="1260">
        <v>32</v>
      </c>
      <c r="B1583" s="1261"/>
      <c r="C1583" s="1262"/>
      <c r="D1583" s="1263"/>
      <c r="E1583" s="587">
        <f t="shared" si="234"/>
        <v>0</v>
      </c>
      <c r="G1583" s="1260">
        <v>32</v>
      </c>
      <c r="H1583" s="1261"/>
      <c r="I1583" s="1262"/>
      <c r="J1583" s="1263"/>
      <c r="K1583" s="587">
        <f t="shared" si="235"/>
        <v>0</v>
      </c>
      <c r="M1583" s="1260">
        <v>32</v>
      </c>
      <c r="N1583" s="1261"/>
      <c r="O1583" s="1262"/>
      <c r="P1583" s="1263"/>
      <c r="Q1583" s="587">
        <f t="shared" si="236"/>
        <v>0</v>
      </c>
      <c r="S1583" s="1260">
        <v>32</v>
      </c>
      <c r="T1583" s="1261"/>
      <c r="U1583" s="1262"/>
      <c r="V1583" s="1263"/>
      <c r="W1583" s="587">
        <f t="shared" si="237"/>
        <v>0</v>
      </c>
      <c r="Y1583" s="1260">
        <v>32</v>
      </c>
      <c r="Z1583" s="1261"/>
      <c r="AA1583" s="1262"/>
      <c r="AB1583" s="1263"/>
      <c r="AC1583" s="587">
        <f t="shared" si="238"/>
        <v>0</v>
      </c>
      <c r="AE1583" s="1260">
        <v>32</v>
      </c>
      <c r="AF1583" s="1261"/>
      <c r="AG1583" s="1262"/>
      <c r="AH1583" s="1263"/>
      <c r="AI1583" s="587">
        <f t="shared" si="239"/>
        <v>0</v>
      </c>
      <c r="AK1583" s="1260">
        <v>32</v>
      </c>
      <c r="AL1583" s="1261"/>
      <c r="AM1583" s="1262"/>
      <c r="AN1583" s="1263"/>
      <c r="AO1583" s="587">
        <f t="shared" si="240"/>
        <v>0</v>
      </c>
      <c r="AQ1583" s="1260">
        <v>32</v>
      </c>
      <c r="AR1583" s="1261"/>
      <c r="AS1583" s="1262"/>
      <c r="AT1583" s="1263"/>
      <c r="AU1583" s="587">
        <f t="shared" si="241"/>
        <v>0</v>
      </c>
      <c r="AW1583" s="1260">
        <v>32</v>
      </c>
      <c r="AX1583" s="1261"/>
      <c r="AY1583" s="1262"/>
      <c r="AZ1583" s="1263"/>
      <c r="BA1583" s="587">
        <f t="shared" si="242"/>
        <v>0</v>
      </c>
    </row>
    <row r="1584" spans="1:53" s="17" customFormat="1" ht="16.75" customHeight="1" outlineLevel="2">
      <c r="A1584" s="1260">
        <v>33</v>
      </c>
      <c r="B1584" s="1261"/>
      <c r="C1584" s="1262"/>
      <c r="D1584" s="1263"/>
      <c r="E1584" s="587">
        <f t="shared" si="234"/>
        <v>0</v>
      </c>
      <c r="G1584" s="1260">
        <v>33</v>
      </c>
      <c r="H1584" s="1261"/>
      <c r="I1584" s="1262"/>
      <c r="J1584" s="1263"/>
      <c r="K1584" s="587">
        <f t="shared" si="235"/>
        <v>0</v>
      </c>
      <c r="M1584" s="1260">
        <v>33</v>
      </c>
      <c r="N1584" s="1261"/>
      <c r="O1584" s="1262"/>
      <c r="P1584" s="1263"/>
      <c r="Q1584" s="587">
        <f t="shared" si="236"/>
        <v>0</v>
      </c>
      <c r="S1584" s="1260">
        <v>33</v>
      </c>
      <c r="T1584" s="1261"/>
      <c r="U1584" s="1262"/>
      <c r="V1584" s="1263"/>
      <c r="W1584" s="587">
        <f t="shared" si="237"/>
        <v>0</v>
      </c>
      <c r="Y1584" s="1260">
        <v>33</v>
      </c>
      <c r="Z1584" s="1261"/>
      <c r="AA1584" s="1262"/>
      <c r="AB1584" s="1263"/>
      <c r="AC1584" s="587">
        <f t="shared" si="238"/>
        <v>0</v>
      </c>
      <c r="AE1584" s="1260">
        <v>33</v>
      </c>
      <c r="AF1584" s="1261"/>
      <c r="AG1584" s="1262"/>
      <c r="AH1584" s="1263"/>
      <c r="AI1584" s="587">
        <f t="shared" si="239"/>
        <v>0</v>
      </c>
      <c r="AK1584" s="1260">
        <v>33</v>
      </c>
      <c r="AL1584" s="1261"/>
      <c r="AM1584" s="1262"/>
      <c r="AN1584" s="1263"/>
      <c r="AO1584" s="587">
        <f t="shared" si="240"/>
        <v>0</v>
      </c>
      <c r="AQ1584" s="1260">
        <v>33</v>
      </c>
      <c r="AR1584" s="1261"/>
      <c r="AS1584" s="1262"/>
      <c r="AT1584" s="1263"/>
      <c r="AU1584" s="587">
        <f t="shared" si="241"/>
        <v>0</v>
      </c>
      <c r="AW1584" s="1260">
        <v>33</v>
      </c>
      <c r="AX1584" s="1261"/>
      <c r="AY1584" s="1262"/>
      <c r="AZ1584" s="1263"/>
      <c r="BA1584" s="587">
        <f t="shared" si="242"/>
        <v>0</v>
      </c>
    </row>
    <row r="1585" spans="1:53" s="17" customFormat="1" ht="16.75" customHeight="1" outlineLevel="2">
      <c r="A1585" s="1260">
        <v>34</v>
      </c>
      <c r="B1585" s="1261"/>
      <c r="C1585" s="1262"/>
      <c r="D1585" s="1263"/>
      <c r="E1585" s="587">
        <f t="shared" si="234"/>
        <v>0</v>
      </c>
      <c r="G1585" s="1260">
        <v>34</v>
      </c>
      <c r="H1585" s="1261"/>
      <c r="I1585" s="1262"/>
      <c r="J1585" s="1263"/>
      <c r="K1585" s="587">
        <f t="shared" si="235"/>
        <v>0</v>
      </c>
      <c r="M1585" s="1260">
        <v>34</v>
      </c>
      <c r="N1585" s="1261"/>
      <c r="O1585" s="1262"/>
      <c r="P1585" s="1263"/>
      <c r="Q1585" s="587">
        <f t="shared" si="236"/>
        <v>0</v>
      </c>
      <c r="S1585" s="1260">
        <v>34</v>
      </c>
      <c r="T1585" s="1261"/>
      <c r="U1585" s="1262"/>
      <c r="V1585" s="1263"/>
      <c r="W1585" s="587">
        <f t="shared" si="237"/>
        <v>0</v>
      </c>
      <c r="Y1585" s="1260">
        <v>34</v>
      </c>
      <c r="Z1585" s="1261"/>
      <c r="AA1585" s="1262"/>
      <c r="AB1585" s="1263"/>
      <c r="AC1585" s="587">
        <f t="shared" si="238"/>
        <v>0</v>
      </c>
      <c r="AE1585" s="1260">
        <v>34</v>
      </c>
      <c r="AF1585" s="1261"/>
      <c r="AG1585" s="1262"/>
      <c r="AH1585" s="1263"/>
      <c r="AI1585" s="587">
        <f t="shared" si="239"/>
        <v>0</v>
      </c>
      <c r="AK1585" s="1260">
        <v>34</v>
      </c>
      <c r="AL1585" s="1261"/>
      <c r="AM1585" s="1262"/>
      <c r="AN1585" s="1263"/>
      <c r="AO1585" s="587">
        <f t="shared" si="240"/>
        <v>0</v>
      </c>
      <c r="AQ1585" s="1260">
        <v>34</v>
      </c>
      <c r="AR1585" s="1261"/>
      <c r="AS1585" s="1262"/>
      <c r="AT1585" s="1263"/>
      <c r="AU1585" s="587">
        <f t="shared" si="241"/>
        <v>0</v>
      </c>
      <c r="AW1585" s="1260">
        <v>34</v>
      </c>
      <c r="AX1585" s="1261"/>
      <c r="AY1585" s="1262"/>
      <c r="AZ1585" s="1263"/>
      <c r="BA1585" s="587">
        <f t="shared" si="242"/>
        <v>0</v>
      </c>
    </row>
    <row r="1586" spans="1:53" s="17" customFormat="1" ht="16.75" customHeight="1" outlineLevel="2">
      <c r="A1586" s="1260">
        <v>35</v>
      </c>
      <c r="B1586" s="1261"/>
      <c r="C1586" s="1262"/>
      <c r="D1586" s="1263"/>
      <c r="E1586" s="587">
        <f t="shared" si="234"/>
        <v>0</v>
      </c>
      <c r="G1586" s="1260">
        <v>35</v>
      </c>
      <c r="H1586" s="1261"/>
      <c r="I1586" s="1262"/>
      <c r="J1586" s="1263"/>
      <c r="K1586" s="587">
        <f t="shared" si="235"/>
        <v>0</v>
      </c>
      <c r="M1586" s="1260">
        <v>35</v>
      </c>
      <c r="N1586" s="1261"/>
      <c r="O1586" s="1262"/>
      <c r="P1586" s="1263"/>
      <c r="Q1586" s="587">
        <f t="shared" si="236"/>
        <v>0</v>
      </c>
      <c r="S1586" s="1260">
        <v>35</v>
      </c>
      <c r="T1586" s="1261"/>
      <c r="U1586" s="1262"/>
      <c r="V1586" s="1263"/>
      <c r="W1586" s="587">
        <f t="shared" si="237"/>
        <v>0</v>
      </c>
      <c r="Y1586" s="1260">
        <v>35</v>
      </c>
      <c r="Z1586" s="1261"/>
      <c r="AA1586" s="1262"/>
      <c r="AB1586" s="1263"/>
      <c r="AC1586" s="587">
        <f t="shared" si="238"/>
        <v>0</v>
      </c>
      <c r="AE1586" s="1260">
        <v>35</v>
      </c>
      <c r="AF1586" s="1261"/>
      <c r="AG1586" s="1262"/>
      <c r="AH1586" s="1263"/>
      <c r="AI1586" s="587">
        <f t="shared" si="239"/>
        <v>0</v>
      </c>
      <c r="AK1586" s="1260">
        <v>35</v>
      </c>
      <c r="AL1586" s="1261"/>
      <c r="AM1586" s="1262"/>
      <c r="AN1586" s="1263"/>
      <c r="AO1586" s="587">
        <f t="shared" si="240"/>
        <v>0</v>
      </c>
      <c r="AQ1586" s="1260">
        <v>35</v>
      </c>
      <c r="AR1586" s="1261"/>
      <c r="AS1586" s="1262"/>
      <c r="AT1586" s="1263"/>
      <c r="AU1586" s="587">
        <f t="shared" si="241"/>
        <v>0</v>
      </c>
      <c r="AW1586" s="1260">
        <v>35</v>
      </c>
      <c r="AX1586" s="1261"/>
      <c r="AY1586" s="1262"/>
      <c r="AZ1586" s="1263"/>
      <c r="BA1586" s="587">
        <f t="shared" si="242"/>
        <v>0</v>
      </c>
    </row>
    <row r="1587" spans="1:53" s="17" customFormat="1" ht="16.75" customHeight="1" outlineLevel="2">
      <c r="A1587" s="1260">
        <v>36</v>
      </c>
      <c r="B1587" s="1261"/>
      <c r="C1587" s="1262"/>
      <c r="D1587" s="1263"/>
      <c r="E1587" s="587">
        <f t="shared" si="234"/>
        <v>0</v>
      </c>
      <c r="G1587" s="1260">
        <v>36</v>
      </c>
      <c r="H1587" s="1261"/>
      <c r="I1587" s="1262"/>
      <c r="J1587" s="1263"/>
      <c r="K1587" s="587">
        <f t="shared" si="235"/>
        <v>0</v>
      </c>
      <c r="M1587" s="1260">
        <v>36</v>
      </c>
      <c r="N1587" s="1261"/>
      <c r="O1587" s="1262"/>
      <c r="P1587" s="1263"/>
      <c r="Q1587" s="587">
        <f t="shared" si="236"/>
        <v>0</v>
      </c>
      <c r="S1587" s="1260">
        <v>36</v>
      </c>
      <c r="T1587" s="1261"/>
      <c r="U1587" s="1262"/>
      <c r="V1587" s="1263"/>
      <c r="W1587" s="587">
        <f t="shared" si="237"/>
        <v>0</v>
      </c>
      <c r="Y1587" s="1260">
        <v>36</v>
      </c>
      <c r="Z1587" s="1261"/>
      <c r="AA1587" s="1262"/>
      <c r="AB1587" s="1263"/>
      <c r="AC1587" s="587">
        <f t="shared" si="238"/>
        <v>0</v>
      </c>
      <c r="AE1587" s="1260">
        <v>36</v>
      </c>
      <c r="AF1587" s="1261"/>
      <c r="AG1587" s="1262"/>
      <c r="AH1587" s="1263"/>
      <c r="AI1587" s="587">
        <f t="shared" si="239"/>
        <v>0</v>
      </c>
      <c r="AK1587" s="1260">
        <v>36</v>
      </c>
      <c r="AL1587" s="1261"/>
      <c r="AM1587" s="1262"/>
      <c r="AN1587" s="1263"/>
      <c r="AO1587" s="587">
        <f t="shared" si="240"/>
        <v>0</v>
      </c>
      <c r="AQ1587" s="1260">
        <v>36</v>
      </c>
      <c r="AR1587" s="1261"/>
      <c r="AS1587" s="1262"/>
      <c r="AT1587" s="1263"/>
      <c r="AU1587" s="587">
        <f t="shared" si="241"/>
        <v>0</v>
      </c>
      <c r="AW1587" s="1260">
        <v>36</v>
      </c>
      <c r="AX1587" s="1261"/>
      <c r="AY1587" s="1262"/>
      <c r="AZ1587" s="1263"/>
      <c r="BA1587" s="587">
        <f t="shared" si="242"/>
        <v>0</v>
      </c>
    </row>
    <row r="1588" spans="1:53" s="17" customFormat="1" ht="16.75" customHeight="1" outlineLevel="2">
      <c r="A1588" s="1260">
        <v>37</v>
      </c>
      <c r="B1588" s="1261"/>
      <c r="C1588" s="1262"/>
      <c r="D1588" s="1263"/>
      <c r="E1588" s="587">
        <f t="shared" si="234"/>
        <v>0</v>
      </c>
      <c r="G1588" s="1260">
        <v>37</v>
      </c>
      <c r="H1588" s="1261"/>
      <c r="I1588" s="1262"/>
      <c r="J1588" s="1263"/>
      <c r="K1588" s="587">
        <f t="shared" si="235"/>
        <v>0</v>
      </c>
      <c r="M1588" s="1260">
        <v>37</v>
      </c>
      <c r="N1588" s="1261"/>
      <c r="O1588" s="1262"/>
      <c r="P1588" s="1263"/>
      <c r="Q1588" s="587">
        <f t="shared" si="236"/>
        <v>0</v>
      </c>
      <c r="S1588" s="1260">
        <v>37</v>
      </c>
      <c r="T1588" s="1261"/>
      <c r="U1588" s="1262"/>
      <c r="V1588" s="1263"/>
      <c r="W1588" s="587">
        <f t="shared" si="237"/>
        <v>0</v>
      </c>
      <c r="Y1588" s="1260">
        <v>37</v>
      </c>
      <c r="Z1588" s="1261"/>
      <c r="AA1588" s="1262"/>
      <c r="AB1588" s="1263"/>
      <c r="AC1588" s="587">
        <f t="shared" si="238"/>
        <v>0</v>
      </c>
      <c r="AE1588" s="1260">
        <v>37</v>
      </c>
      <c r="AF1588" s="1261"/>
      <c r="AG1588" s="1262"/>
      <c r="AH1588" s="1263"/>
      <c r="AI1588" s="587">
        <f t="shared" si="239"/>
        <v>0</v>
      </c>
      <c r="AK1588" s="1260">
        <v>37</v>
      </c>
      <c r="AL1588" s="1261"/>
      <c r="AM1588" s="1262"/>
      <c r="AN1588" s="1263"/>
      <c r="AO1588" s="587">
        <f t="shared" si="240"/>
        <v>0</v>
      </c>
      <c r="AQ1588" s="1260">
        <v>37</v>
      </c>
      <c r="AR1588" s="1261"/>
      <c r="AS1588" s="1262"/>
      <c r="AT1588" s="1263"/>
      <c r="AU1588" s="587">
        <f t="shared" si="241"/>
        <v>0</v>
      </c>
      <c r="AW1588" s="1260">
        <v>37</v>
      </c>
      <c r="AX1588" s="1261"/>
      <c r="AY1588" s="1262"/>
      <c r="AZ1588" s="1263"/>
      <c r="BA1588" s="587">
        <f t="shared" si="242"/>
        <v>0</v>
      </c>
    </row>
    <row r="1589" spans="1:53" s="17" customFormat="1" ht="16.75" customHeight="1" outlineLevel="2">
      <c r="A1589" s="1260">
        <v>38</v>
      </c>
      <c r="B1589" s="1261"/>
      <c r="C1589" s="1262"/>
      <c r="D1589" s="1263"/>
      <c r="E1589" s="587">
        <f t="shared" si="234"/>
        <v>0</v>
      </c>
      <c r="G1589" s="1260">
        <v>38</v>
      </c>
      <c r="H1589" s="1261"/>
      <c r="I1589" s="1262"/>
      <c r="J1589" s="1263"/>
      <c r="K1589" s="587">
        <f t="shared" si="235"/>
        <v>0</v>
      </c>
      <c r="M1589" s="1260">
        <v>38</v>
      </c>
      <c r="N1589" s="1261"/>
      <c r="O1589" s="1262"/>
      <c r="P1589" s="1263"/>
      <c r="Q1589" s="587">
        <f t="shared" si="236"/>
        <v>0</v>
      </c>
      <c r="S1589" s="1260">
        <v>38</v>
      </c>
      <c r="T1589" s="1261"/>
      <c r="U1589" s="1262"/>
      <c r="V1589" s="1263"/>
      <c r="W1589" s="587">
        <f t="shared" si="237"/>
        <v>0</v>
      </c>
      <c r="Y1589" s="1260">
        <v>38</v>
      </c>
      <c r="Z1589" s="1261"/>
      <c r="AA1589" s="1262"/>
      <c r="AB1589" s="1263"/>
      <c r="AC1589" s="587">
        <f t="shared" si="238"/>
        <v>0</v>
      </c>
      <c r="AE1589" s="1260">
        <v>38</v>
      </c>
      <c r="AF1589" s="1261"/>
      <c r="AG1589" s="1262"/>
      <c r="AH1589" s="1263"/>
      <c r="AI1589" s="587">
        <f t="shared" si="239"/>
        <v>0</v>
      </c>
      <c r="AK1589" s="1260">
        <v>38</v>
      </c>
      <c r="AL1589" s="1261"/>
      <c r="AM1589" s="1262"/>
      <c r="AN1589" s="1263"/>
      <c r="AO1589" s="587">
        <f t="shared" si="240"/>
        <v>0</v>
      </c>
      <c r="AQ1589" s="1260">
        <v>38</v>
      </c>
      <c r="AR1589" s="1261"/>
      <c r="AS1589" s="1262"/>
      <c r="AT1589" s="1263"/>
      <c r="AU1589" s="587">
        <f t="shared" si="241"/>
        <v>0</v>
      </c>
      <c r="AW1589" s="1260">
        <v>38</v>
      </c>
      <c r="AX1589" s="1261"/>
      <c r="AY1589" s="1262"/>
      <c r="AZ1589" s="1263"/>
      <c r="BA1589" s="587">
        <f t="shared" si="242"/>
        <v>0</v>
      </c>
    </row>
    <row r="1590" spans="1:53" s="17" customFormat="1" ht="16.75" customHeight="1" outlineLevel="2">
      <c r="A1590" s="1260">
        <v>39</v>
      </c>
      <c r="B1590" s="1261"/>
      <c r="C1590" s="1262"/>
      <c r="D1590" s="1263"/>
      <c r="E1590" s="587">
        <f t="shared" si="234"/>
        <v>0</v>
      </c>
      <c r="G1590" s="1260">
        <v>39</v>
      </c>
      <c r="H1590" s="1261"/>
      <c r="I1590" s="1262"/>
      <c r="J1590" s="1263"/>
      <c r="K1590" s="587">
        <f t="shared" si="235"/>
        <v>0</v>
      </c>
      <c r="M1590" s="1260">
        <v>39</v>
      </c>
      <c r="N1590" s="1261"/>
      <c r="O1590" s="1262"/>
      <c r="P1590" s="1263"/>
      <c r="Q1590" s="587">
        <f t="shared" si="236"/>
        <v>0</v>
      </c>
      <c r="S1590" s="1260">
        <v>39</v>
      </c>
      <c r="T1590" s="1261"/>
      <c r="U1590" s="1262"/>
      <c r="V1590" s="1263"/>
      <c r="W1590" s="587">
        <f t="shared" si="237"/>
        <v>0</v>
      </c>
      <c r="Y1590" s="1260">
        <v>39</v>
      </c>
      <c r="Z1590" s="1261"/>
      <c r="AA1590" s="1262"/>
      <c r="AB1590" s="1263"/>
      <c r="AC1590" s="587">
        <f t="shared" si="238"/>
        <v>0</v>
      </c>
      <c r="AE1590" s="1260">
        <v>39</v>
      </c>
      <c r="AF1590" s="1261"/>
      <c r="AG1590" s="1262"/>
      <c r="AH1590" s="1263"/>
      <c r="AI1590" s="587">
        <f t="shared" si="239"/>
        <v>0</v>
      </c>
      <c r="AK1590" s="1260">
        <v>39</v>
      </c>
      <c r="AL1590" s="1261"/>
      <c r="AM1590" s="1262"/>
      <c r="AN1590" s="1263"/>
      <c r="AO1590" s="587">
        <f t="shared" si="240"/>
        <v>0</v>
      </c>
      <c r="AQ1590" s="1260">
        <v>39</v>
      </c>
      <c r="AR1590" s="1261"/>
      <c r="AS1590" s="1262"/>
      <c r="AT1590" s="1263"/>
      <c r="AU1590" s="587">
        <f t="shared" si="241"/>
        <v>0</v>
      </c>
      <c r="AW1590" s="1260">
        <v>39</v>
      </c>
      <c r="AX1590" s="1261"/>
      <c r="AY1590" s="1262"/>
      <c r="AZ1590" s="1263"/>
      <c r="BA1590" s="587">
        <f t="shared" si="242"/>
        <v>0</v>
      </c>
    </row>
    <row r="1591" spans="1:53" s="17" customFormat="1" ht="16.75" customHeight="1" outlineLevel="2">
      <c r="A1591" s="1260">
        <v>40</v>
      </c>
      <c r="B1591" s="1261"/>
      <c r="C1591" s="1262"/>
      <c r="D1591" s="1263"/>
      <c r="E1591" s="587">
        <f t="shared" si="234"/>
        <v>0</v>
      </c>
      <c r="G1591" s="1260">
        <v>40</v>
      </c>
      <c r="H1591" s="1261"/>
      <c r="I1591" s="1262"/>
      <c r="J1591" s="1263"/>
      <c r="K1591" s="587">
        <f t="shared" si="235"/>
        <v>0</v>
      </c>
      <c r="M1591" s="1260">
        <v>40</v>
      </c>
      <c r="N1591" s="1261"/>
      <c r="O1591" s="1262"/>
      <c r="P1591" s="1263"/>
      <c r="Q1591" s="587">
        <f t="shared" si="236"/>
        <v>0</v>
      </c>
      <c r="S1591" s="1260">
        <v>40</v>
      </c>
      <c r="T1591" s="1261"/>
      <c r="U1591" s="1262"/>
      <c r="V1591" s="1263"/>
      <c r="W1591" s="587">
        <f t="shared" si="237"/>
        <v>0</v>
      </c>
      <c r="Y1591" s="1260">
        <v>40</v>
      </c>
      <c r="Z1591" s="1261"/>
      <c r="AA1591" s="1262"/>
      <c r="AB1591" s="1263"/>
      <c r="AC1591" s="587">
        <f t="shared" si="238"/>
        <v>0</v>
      </c>
      <c r="AE1591" s="1260">
        <v>40</v>
      </c>
      <c r="AF1591" s="1261"/>
      <c r="AG1591" s="1262"/>
      <c r="AH1591" s="1263"/>
      <c r="AI1591" s="587">
        <f t="shared" si="239"/>
        <v>0</v>
      </c>
      <c r="AK1591" s="1260">
        <v>40</v>
      </c>
      <c r="AL1591" s="1261"/>
      <c r="AM1591" s="1262"/>
      <c r="AN1591" s="1263"/>
      <c r="AO1591" s="587">
        <f t="shared" si="240"/>
        <v>0</v>
      </c>
      <c r="AQ1591" s="1260">
        <v>40</v>
      </c>
      <c r="AR1591" s="1261"/>
      <c r="AS1591" s="1262"/>
      <c r="AT1591" s="1263"/>
      <c r="AU1591" s="587">
        <f t="shared" si="241"/>
        <v>0</v>
      </c>
      <c r="AW1591" s="1260">
        <v>40</v>
      </c>
      <c r="AX1591" s="1261"/>
      <c r="AY1591" s="1262"/>
      <c r="AZ1591" s="1263"/>
      <c r="BA1591" s="587">
        <f t="shared" si="242"/>
        <v>0</v>
      </c>
    </row>
    <row r="1592" spans="1:53" s="17" customFormat="1" ht="16.75" customHeight="1" outlineLevel="2">
      <c r="A1592" s="1260">
        <v>41</v>
      </c>
      <c r="B1592" s="1261"/>
      <c r="C1592" s="1262"/>
      <c r="D1592" s="1263"/>
      <c r="E1592" s="587">
        <f t="shared" si="234"/>
        <v>0</v>
      </c>
      <c r="G1592" s="1260">
        <v>41</v>
      </c>
      <c r="H1592" s="1261"/>
      <c r="I1592" s="1262"/>
      <c r="J1592" s="1263"/>
      <c r="K1592" s="587">
        <f t="shared" si="235"/>
        <v>0</v>
      </c>
      <c r="M1592" s="1260">
        <v>41</v>
      </c>
      <c r="N1592" s="1261"/>
      <c r="O1592" s="1262"/>
      <c r="P1592" s="1263"/>
      <c r="Q1592" s="587">
        <f t="shared" si="236"/>
        <v>0</v>
      </c>
      <c r="S1592" s="1260">
        <v>41</v>
      </c>
      <c r="T1592" s="1261"/>
      <c r="U1592" s="1262"/>
      <c r="V1592" s="1263"/>
      <c r="W1592" s="587">
        <f t="shared" si="237"/>
        <v>0</v>
      </c>
      <c r="Y1592" s="1260">
        <v>41</v>
      </c>
      <c r="Z1592" s="1261"/>
      <c r="AA1592" s="1262"/>
      <c r="AB1592" s="1263"/>
      <c r="AC1592" s="587">
        <f t="shared" si="238"/>
        <v>0</v>
      </c>
      <c r="AE1592" s="1260">
        <v>41</v>
      </c>
      <c r="AF1592" s="1261"/>
      <c r="AG1592" s="1262"/>
      <c r="AH1592" s="1263"/>
      <c r="AI1592" s="587">
        <f t="shared" si="239"/>
        <v>0</v>
      </c>
      <c r="AK1592" s="1260">
        <v>41</v>
      </c>
      <c r="AL1592" s="1261"/>
      <c r="AM1592" s="1262"/>
      <c r="AN1592" s="1263"/>
      <c r="AO1592" s="587">
        <f t="shared" si="240"/>
        <v>0</v>
      </c>
      <c r="AQ1592" s="1260">
        <v>41</v>
      </c>
      <c r="AR1592" s="1261"/>
      <c r="AS1592" s="1262"/>
      <c r="AT1592" s="1263"/>
      <c r="AU1592" s="587">
        <f t="shared" si="241"/>
        <v>0</v>
      </c>
      <c r="AW1592" s="1260">
        <v>41</v>
      </c>
      <c r="AX1592" s="1261"/>
      <c r="AY1592" s="1262"/>
      <c r="AZ1592" s="1263"/>
      <c r="BA1592" s="587">
        <f t="shared" si="242"/>
        <v>0</v>
      </c>
    </row>
    <row r="1593" spans="1:53" s="17" customFormat="1" ht="16.75" customHeight="1" outlineLevel="2">
      <c r="A1593" s="1260">
        <v>42</v>
      </c>
      <c r="B1593" s="1261"/>
      <c r="C1593" s="1262"/>
      <c r="D1593" s="1263"/>
      <c r="E1593" s="587">
        <f t="shared" si="234"/>
        <v>0</v>
      </c>
      <c r="G1593" s="1260">
        <v>42</v>
      </c>
      <c r="H1593" s="1261"/>
      <c r="I1593" s="1262"/>
      <c r="J1593" s="1263"/>
      <c r="K1593" s="587">
        <f t="shared" si="235"/>
        <v>0</v>
      </c>
      <c r="M1593" s="1260">
        <v>42</v>
      </c>
      <c r="N1593" s="1261"/>
      <c r="O1593" s="1262"/>
      <c r="P1593" s="1263"/>
      <c r="Q1593" s="587">
        <f t="shared" si="236"/>
        <v>0</v>
      </c>
      <c r="S1593" s="1260">
        <v>42</v>
      </c>
      <c r="T1593" s="1261"/>
      <c r="U1593" s="1262"/>
      <c r="V1593" s="1263"/>
      <c r="W1593" s="587">
        <f t="shared" si="237"/>
        <v>0</v>
      </c>
      <c r="Y1593" s="1260">
        <v>42</v>
      </c>
      <c r="Z1593" s="1261"/>
      <c r="AA1593" s="1262"/>
      <c r="AB1593" s="1263"/>
      <c r="AC1593" s="587">
        <f t="shared" si="238"/>
        <v>0</v>
      </c>
      <c r="AE1593" s="1260">
        <v>42</v>
      </c>
      <c r="AF1593" s="1261"/>
      <c r="AG1593" s="1262"/>
      <c r="AH1593" s="1263"/>
      <c r="AI1593" s="587">
        <f t="shared" si="239"/>
        <v>0</v>
      </c>
      <c r="AK1593" s="1260">
        <v>42</v>
      </c>
      <c r="AL1593" s="1261"/>
      <c r="AM1593" s="1262"/>
      <c r="AN1593" s="1263"/>
      <c r="AO1593" s="587">
        <f t="shared" si="240"/>
        <v>0</v>
      </c>
      <c r="AQ1593" s="1260">
        <v>42</v>
      </c>
      <c r="AR1593" s="1261"/>
      <c r="AS1593" s="1262"/>
      <c r="AT1593" s="1263"/>
      <c r="AU1593" s="587">
        <f t="shared" si="241"/>
        <v>0</v>
      </c>
      <c r="AW1593" s="1260">
        <v>42</v>
      </c>
      <c r="AX1593" s="1261"/>
      <c r="AY1593" s="1262"/>
      <c r="AZ1593" s="1263"/>
      <c r="BA1593" s="587">
        <f t="shared" si="242"/>
        <v>0</v>
      </c>
    </row>
    <row r="1594" spans="1:53" s="17" customFormat="1" ht="16.75" customHeight="1" outlineLevel="2">
      <c r="A1594" s="1260">
        <v>43</v>
      </c>
      <c r="B1594" s="1261"/>
      <c r="C1594" s="1262"/>
      <c r="D1594" s="1263"/>
      <c r="E1594" s="587">
        <f t="shared" si="234"/>
        <v>0</v>
      </c>
      <c r="G1594" s="1260">
        <v>43</v>
      </c>
      <c r="H1594" s="1261"/>
      <c r="I1594" s="1262"/>
      <c r="J1594" s="1263"/>
      <c r="K1594" s="587">
        <f t="shared" si="235"/>
        <v>0</v>
      </c>
      <c r="M1594" s="1260">
        <v>43</v>
      </c>
      <c r="N1594" s="1261"/>
      <c r="O1594" s="1262"/>
      <c r="P1594" s="1263"/>
      <c r="Q1594" s="587">
        <f t="shared" si="236"/>
        <v>0</v>
      </c>
      <c r="S1594" s="1260">
        <v>43</v>
      </c>
      <c r="T1594" s="1261"/>
      <c r="U1594" s="1262"/>
      <c r="V1594" s="1263"/>
      <c r="W1594" s="587">
        <f t="shared" si="237"/>
        <v>0</v>
      </c>
      <c r="Y1594" s="1260">
        <v>43</v>
      </c>
      <c r="Z1594" s="1261"/>
      <c r="AA1594" s="1262"/>
      <c r="AB1594" s="1263"/>
      <c r="AC1594" s="587">
        <f t="shared" si="238"/>
        <v>0</v>
      </c>
      <c r="AE1594" s="1260">
        <v>43</v>
      </c>
      <c r="AF1594" s="1261"/>
      <c r="AG1594" s="1262"/>
      <c r="AH1594" s="1263"/>
      <c r="AI1594" s="587">
        <f t="shared" si="239"/>
        <v>0</v>
      </c>
      <c r="AK1594" s="1260">
        <v>43</v>
      </c>
      <c r="AL1594" s="1261"/>
      <c r="AM1594" s="1262"/>
      <c r="AN1594" s="1263"/>
      <c r="AO1594" s="587">
        <f t="shared" si="240"/>
        <v>0</v>
      </c>
      <c r="AQ1594" s="1260">
        <v>43</v>
      </c>
      <c r="AR1594" s="1261"/>
      <c r="AS1594" s="1262"/>
      <c r="AT1594" s="1263"/>
      <c r="AU1594" s="587">
        <f t="shared" si="241"/>
        <v>0</v>
      </c>
      <c r="AW1594" s="1260">
        <v>43</v>
      </c>
      <c r="AX1594" s="1261"/>
      <c r="AY1594" s="1262"/>
      <c r="AZ1594" s="1263"/>
      <c r="BA1594" s="587">
        <f t="shared" si="242"/>
        <v>0</v>
      </c>
    </row>
    <row r="1595" spans="1:53" s="17" customFormat="1" ht="16.75" customHeight="1" outlineLevel="2">
      <c r="A1595" s="1260">
        <v>44</v>
      </c>
      <c r="B1595" s="1261"/>
      <c r="C1595" s="1262"/>
      <c r="D1595" s="1263"/>
      <c r="E1595" s="587">
        <f t="shared" si="234"/>
        <v>0</v>
      </c>
      <c r="G1595" s="1260">
        <v>44</v>
      </c>
      <c r="H1595" s="1261"/>
      <c r="I1595" s="1262"/>
      <c r="J1595" s="1263"/>
      <c r="K1595" s="587">
        <f t="shared" si="235"/>
        <v>0</v>
      </c>
      <c r="M1595" s="1260">
        <v>44</v>
      </c>
      <c r="N1595" s="1261"/>
      <c r="O1595" s="1262"/>
      <c r="P1595" s="1263"/>
      <c r="Q1595" s="587">
        <f t="shared" si="236"/>
        <v>0</v>
      </c>
      <c r="S1595" s="1260">
        <v>44</v>
      </c>
      <c r="T1595" s="1261"/>
      <c r="U1595" s="1262"/>
      <c r="V1595" s="1263"/>
      <c r="W1595" s="587">
        <f t="shared" si="237"/>
        <v>0</v>
      </c>
      <c r="Y1595" s="1260">
        <v>44</v>
      </c>
      <c r="Z1595" s="1261"/>
      <c r="AA1595" s="1262"/>
      <c r="AB1595" s="1263"/>
      <c r="AC1595" s="587">
        <f t="shared" si="238"/>
        <v>0</v>
      </c>
      <c r="AE1595" s="1260">
        <v>44</v>
      </c>
      <c r="AF1595" s="1261"/>
      <c r="AG1595" s="1262"/>
      <c r="AH1595" s="1263"/>
      <c r="AI1595" s="587">
        <f t="shared" si="239"/>
        <v>0</v>
      </c>
      <c r="AK1595" s="1260">
        <v>44</v>
      </c>
      <c r="AL1595" s="1261"/>
      <c r="AM1595" s="1262"/>
      <c r="AN1595" s="1263"/>
      <c r="AO1595" s="587">
        <f t="shared" si="240"/>
        <v>0</v>
      </c>
      <c r="AQ1595" s="1260">
        <v>44</v>
      </c>
      <c r="AR1595" s="1261"/>
      <c r="AS1595" s="1262"/>
      <c r="AT1595" s="1263"/>
      <c r="AU1595" s="587">
        <f t="shared" si="241"/>
        <v>0</v>
      </c>
      <c r="AW1595" s="1260">
        <v>44</v>
      </c>
      <c r="AX1595" s="1261"/>
      <c r="AY1595" s="1262"/>
      <c r="AZ1595" s="1263"/>
      <c r="BA1595" s="587">
        <f t="shared" si="242"/>
        <v>0</v>
      </c>
    </row>
    <row r="1596" spans="1:53" s="17" customFormat="1" ht="16.75" customHeight="1" outlineLevel="2">
      <c r="A1596" s="1260">
        <v>45</v>
      </c>
      <c r="B1596" s="1261"/>
      <c r="C1596" s="1262"/>
      <c r="D1596" s="1263"/>
      <c r="E1596" s="587">
        <f t="shared" si="234"/>
        <v>0</v>
      </c>
      <c r="G1596" s="1260">
        <v>45</v>
      </c>
      <c r="H1596" s="1261"/>
      <c r="I1596" s="1262"/>
      <c r="J1596" s="1263"/>
      <c r="K1596" s="587">
        <f t="shared" si="235"/>
        <v>0</v>
      </c>
      <c r="M1596" s="1260">
        <v>45</v>
      </c>
      <c r="N1596" s="1261"/>
      <c r="O1596" s="1262"/>
      <c r="P1596" s="1263"/>
      <c r="Q1596" s="587">
        <f t="shared" si="236"/>
        <v>0</v>
      </c>
      <c r="S1596" s="1260">
        <v>45</v>
      </c>
      <c r="T1596" s="1261"/>
      <c r="U1596" s="1262"/>
      <c r="V1596" s="1263"/>
      <c r="W1596" s="587">
        <f t="shared" si="237"/>
        <v>0</v>
      </c>
      <c r="Y1596" s="1260">
        <v>45</v>
      </c>
      <c r="Z1596" s="1261"/>
      <c r="AA1596" s="1262"/>
      <c r="AB1596" s="1263"/>
      <c r="AC1596" s="587">
        <f t="shared" si="238"/>
        <v>0</v>
      </c>
      <c r="AE1596" s="1260">
        <v>45</v>
      </c>
      <c r="AF1596" s="1261"/>
      <c r="AG1596" s="1262"/>
      <c r="AH1596" s="1263"/>
      <c r="AI1596" s="587">
        <f t="shared" si="239"/>
        <v>0</v>
      </c>
      <c r="AK1596" s="1260">
        <v>45</v>
      </c>
      <c r="AL1596" s="1261"/>
      <c r="AM1596" s="1262"/>
      <c r="AN1596" s="1263"/>
      <c r="AO1596" s="587">
        <f t="shared" si="240"/>
        <v>0</v>
      </c>
      <c r="AQ1596" s="1260">
        <v>45</v>
      </c>
      <c r="AR1596" s="1261"/>
      <c r="AS1596" s="1262"/>
      <c r="AT1596" s="1263"/>
      <c r="AU1596" s="587">
        <f t="shared" si="241"/>
        <v>0</v>
      </c>
      <c r="AW1596" s="1260">
        <v>45</v>
      </c>
      <c r="AX1596" s="1261"/>
      <c r="AY1596" s="1262"/>
      <c r="AZ1596" s="1263"/>
      <c r="BA1596" s="587">
        <f t="shared" si="242"/>
        <v>0</v>
      </c>
    </row>
    <row r="1597" spans="1:53" s="17" customFormat="1" ht="16.75" customHeight="1" outlineLevel="2">
      <c r="A1597" s="1260">
        <v>46</v>
      </c>
      <c r="B1597" s="1261"/>
      <c r="C1597" s="1262"/>
      <c r="D1597" s="1263"/>
      <c r="E1597" s="587">
        <f t="shared" si="234"/>
        <v>0</v>
      </c>
      <c r="G1597" s="1260">
        <v>46</v>
      </c>
      <c r="H1597" s="1261"/>
      <c r="I1597" s="1262"/>
      <c r="J1597" s="1263"/>
      <c r="K1597" s="587">
        <f t="shared" si="235"/>
        <v>0</v>
      </c>
      <c r="M1597" s="1260">
        <v>46</v>
      </c>
      <c r="N1597" s="1261"/>
      <c r="O1597" s="1262"/>
      <c r="P1597" s="1263"/>
      <c r="Q1597" s="587">
        <f t="shared" si="236"/>
        <v>0</v>
      </c>
      <c r="S1597" s="1260">
        <v>46</v>
      </c>
      <c r="T1597" s="1261"/>
      <c r="U1597" s="1262"/>
      <c r="V1597" s="1263"/>
      <c r="W1597" s="587">
        <f t="shared" si="237"/>
        <v>0</v>
      </c>
      <c r="Y1597" s="1260">
        <v>46</v>
      </c>
      <c r="Z1597" s="1261"/>
      <c r="AA1597" s="1262"/>
      <c r="AB1597" s="1263"/>
      <c r="AC1597" s="587">
        <f t="shared" si="238"/>
        <v>0</v>
      </c>
      <c r="AE1597" s="1260">
        <v>46</v>
      </c>
      <c r="AF1597" s="1261"/>
      <c r="AG1597" s="1262"/>
      <c r="AH1597" s="1263"/>
      <c r="AI1597" s="587">
        <f t="shared" si="239"/>
        <v>0</v>
      </c>
      <c r="AK1597" s="1260">
        <v>46</v>
      </c>
      <c r="AL1597" s="1261"/>
      <c r="AM1597" s="1262"/>
      <c r="AN1597" s="1263"/>
      <c r="AO1597" s="587">
        <f t="shared" si="240"/>
        <v>0</v>
      </c>
      <c r="AQ1597" s="1260">
        <v>46</v>
      </c>
      <c r="AR1597" s="1261"/>
      <c r="AS1597" s="1262"/>
      <c r="AT1597" s="1263"/>
      <c r="AU1597" s="587">
        <f t="shared" si="241"/>
        <v>0</v>
      </c>
      <c r="AW1597" s="1260">
        <v>46</v>
      </c>
      <c r="AX1597" s="1261"/>
      <c r="AY1597" s="1262"/>
      <c r="AZ1597" s="1263"/>
      <c r="BA1597" s="587">
        <f t="shared" si="242"/>
        <v>0</v>
      </c>
    </row>
    <row r="1598" spans="1:53" s="17" customFormat="1" ht="16.75" customHeight="1" outlineLevel="2">
      <c r="A1598" s="1260">
        <v>47</v>
      </c>
      <c r="B1598" s="1261"/>
      <c r="C1598" s="1262"/>
      <c r="D1598" s="1263"/>
      <c r="E1598" s="587">
        <f t="shared" si="234"/>
        <v>0</v>
      </c>
      <c r="G1598" s="1260">
        <v>47</v>
      </c>
      <c r="H1598" s="1261"/>
      <c r="I1598" s="1262"/>
      <c r="J1598" s="1263"/>
      <c r="K1598" s="587">
        <f t="shared" si="235"/>
        <v>0</v>
      </c>
      <c r="M1598" s="1260">
        <v>47</v>
      </c>
      <c r="N1598" s="1261"/>
      <c r="O1598" s="1262"/>
      <c r="P1598" s="1263"/>
      <c r="Q1598" s="587">
        <f t="shared" si="236"/>
        <v>0</v>
      </c>
      <c r="S1598" s="1260">
        <v>47</v>
      </c>
      <c r="T1598" s="1261"/>
      <c r="U1598" s="1262"/>
      <c r="V1598" s="1263"/>
      <c r="W1598" s="587">
        <f t="shared" si="237"/>
        <v>0</v>
      </c>
      <c r="Y1598" s="1260">
        <v>47</v>
      </c>
      <c r="Z1598" s="1261"/>
      <c r="AA1598" s="1262"/>
      <c r="AB1598" s="1263"/>
      <c r="AC1598" s="587">
        <f t="shared" si="238"/>
        <v>0</v>
      </c>
      <c r="AE1598" s="1260">
        <v>47</v>
      </c>
      <c r="AF1598" s="1261"/>
      <c r="AG1598" s="1262"/>
      <c r="AH1598" s="1263"/>
      <c r="AI1598" s="587">
        <f t="shared" si="239"/>
        <v>0</v>
      </c>
      <c r="AK1598" s="1260">
        <v>47</v>
      </c>
      <c r="AL1598" s="1261"/>
      <c r="AM1598" s="1262"/>
      <c r="AN1598" s="1263"/>
      <c r="AO1598" s="587">
        <f t="shared" si="240"/>
        <v>0</v>
      </c>
      <c r="AQ1598" s="1260">
        <v>47</v>
      </c>
      <c r="AR1598" s="1261"/>
      <c r="AS1598" s="1262"/>
      <c r="AT1598" s="1263"/>
      <c r="AU1598" s="587">
        <f t="shared" si="241"/>
        <v>0</v>
      </c>
      <c r="AW1598" s="1260">
        <v>47</v>
      </c>
      <c r="AX1598" s="1261"/>
      <c r="AY1598" s="1262"/>
      <c r="AZ1598" s="1263"/>
      <c r="BA1598" s="587">
        <f t="shared" si="242"/>
        <v>0</v>
      </c>
    </row>
    <row r="1599" spans="1:53" s="17" customFormat="1" ht="16.75" customHeight="1" outlineLevel="2">
      <c r="A1599" s="1260">
        <v>48</v>
      </c>
      <c r="B1599" s="1261"/>
      <c r="C1599" s="1262"/>
      <c r="D1599" s="1263"/>
      <c r="E1599" s="587">
        <f t="shared" si="234"/>
        <v>0</v>
      </c>
      <c r="G1599" s="1260">
        <v>48</v>
      </c>
      <c r="H1599" s="1261"/>
      <c r="I1599" s="1262"/>
      <c r="J1599" s="1263"/>
      <c r="K1599" s="587">
        <f t="shared" si="235"/>
        <v>0</v>
      </c>
      <c r="M1599" s="1260">
        <v>48</v>
      </c>
      <c r="N1599" s="1261"/>
      <c r="O1599" s="1262"/>
      <c r="P1599" s="1263"/>
      <c r="Q1599" s="587">
        <f t="shared" si="236"/>
        <v>0</v>
      </c>
      <c r="S1599" s="1260">
        <v>48</v>
      </c>
      <c r="T1599" s="1261"/>
      <c r="U1599" s="1262"/>
      <c r="V1599" s="1263"/>
      <c r="W1599" s="587">
        <f t="shared" si="237"/>
        <v>0</v>
      </c>
      <c r="Y1599" s="1260">
        <v>48</v>
      </c>
      <c r="Z1599" s="1261"/>
      <c r="AA1599" s="1262"/>
      <c r="AB1599" s="1263"/>
      <c r="AC1599" s="587">
        <f t="shared" si="238"/>
        <v>0</v>
      </c>
      <c r="AE1599" s="1260">
        <v>48</v>
      </c>
      <c r="AF1599" s="1261"/>
      <c r="AG1599" s="1262"/>
      <c r="AH1599" s="1263"/>
      <c r="AI1599" s="587">
        <f t="shared" si="239"/>
        <v>0</v>
      </c>
      <c r="AK1599" s="1260">
        <v>48</v>
      </c>
      <c r="AL1599" s="1261"/>
      <c r="AM1599" s="1262"/>
      <c r="AN1599" s="1263"/>
      <c r="AO1599" s="587">
        <f t="shared" si="240"/>
        <v>0</v>
      </c>
      <c r="AQ1599" s="1260">
        <v>48</v>
      </c>
      <c r="AR1599" s="1261"/>
      <c r="AS1599" s="1262"/>
      <c r="AT1599" s="1263"/>
      <c r="AU1599" s="587">
        <f t="shared" si="241"/>
        <v>0</v>
      </c>
      <c r="AW1599" s="1260">
        <v>48</v>
      </c>
      <c r="AX1599" s="1261"/>
      <c r="AY1599" s="1262"/>
      <c r="AZ1599" s="1263"/>
      <c r="BA1599" s="587">
        <f t="shared" si="242"/>
        <v>0</v>
      </c>
    </row>
    <row r="1600" spans="1:53" s="17" customFormat="1" ht="16.75" customHeight="1" outlineLevel="2">
      <c r="A1600" s="1260">
        <v>49</v>
      </c>
      <c r="B1600" s="1261"/>
      <c r="C1600" s="1262"/>
      <c r="D1600" s="1263"/>
      <c r="E1600" s="587">
        <f t="shared" si="234"/>
        <v>0</v>
      </c>
      <c r="G1600" s="1260">
        <v>49</v>
      </c>
      <c r="H1600" s="1261"/>
      <c r="I1600" s="1262"/>
      <c r="J1600" s="1263"/>
      <c r="K1600" s="587">
        <f t="shared" si="235"/>
        <v>0</v>
      </c>
      <c r="M1600" s="1260">
        <v>49</v>
      </c>
      <c r="N1600" s="1261"/>
      <c r="O1600" s="1262"/>
      <c r="P1600" s="1263"/>
      <c r="Q1600" s="587">
        <f t="shared" si="236"/>
        <v>0</v>
      </c>
      <c r="S1600" s="1260">
        <v>49</v>
      </c>
      <c r="T1600" s="1261"/>
      <c r="U1600" s="1262"/>
      <c r="V1600" s="1263"/>
      <c r="W1600" s="587">
        <f t="shared" si="237"/>
        <v>0</v>
      </c>
      <c r="Y1600" s="1260">
        <v>49</v>
      </c>
      <c r="Z1600" s="1261"/>
      <c r="AA1600" s="1262"/>
      <c r="AB1600" s="1263"/>
      <c r="AC1600" s="587">
        <f t="shared" si="238"/>
        <v>0</v>
      </c>
      <c r="AE1600" s="1260">
        <v>49</v>
      </c>
      <c r="AF1600" s="1261"/>
      <c r="AG1600" s="1262"/>
      <c r="AH1600" s="1263"/>
      <c r="AI1600" s="587">
        <f t="shared" si="239"/>
        <v>0</v>
      </c>
      <c r="AK1600" s="1260">
        <v>49</v>
      </c>
      <c r="AL1600" s="1261"/>
      <c r="AM1600" s="1262"/>
      <c r="AN1600" s="1263"/>
      <c r="AO1600" s="587">
        <f t="shared" si="240"/>
        <v>0</v>
      </c>
      <c r="AQ1600" s="1260">
        <v>49</v>
      </c>
      <c r="AR1600" s="1261"/>
      <c r="AS1600" s="1262"/>
      <c r="AT1600" s="1263"/>
      <c r="AU1600" s="587">
        <f t="shared" si="241"/>
        <v>0</v>
      </c>
      <c r="AW1600" s="1260">
        <v>49</v>
      </c>
      <c r="AX1600" s="1261"/>
      <c r="AY1600" s="1262"/>
      <c r="AZ1600" s="1263"/>
      <c r="BA1600" s="587">
        <f t="shared" si="242"/>
        <v>0</v>
      </c>
    </row>
    <row r="1601" spans="1:53" s="17" customFormat="1" ht="16.75" customHeight="1" outlineLevel="2">
      <c r="A1601" s="1260">
        <v>50</v>
      </c>
      <c r="B1601" s="1261"/>
      <c r="C1601" s="1262"/>
      <c r="D1601" s="1263"/>
      <c r="E1601" s="587">
        <f t="shared" si="234"/>
        <v>0</v>
      </c>
      <c r="G1601" s="1260">
        <v>50</v>
      </c>
      <c r="H1601" s="1261"/>
      <c r="I1601" s="1262"/>
      <c r="J1601" s="1263"/>
      <c r="K1601" s="587">
        <f t="shared" si="235"/>
        <v>0</v>
      </c>
      <c r="M1601" s="1260">
        <v>50</v>
      </c>
      <c r="N1601" s="1261"/>
      <c r="O1601" s="1262"/>
      <c r="P1601" s="1263"/>
      <c r="Q1601" s="587">
        <f t="shared" si="236"/>
        <v>0</v>
      </c>
      <c r="S1601" s="1260">
        <v>50</v>
      </c>
      <c r="T1601" s="1261"/>
      <c r="U1601" s="1262"/>
      <c r="V1601" s="1263"/>
      <c r="W1601" s="587">
        <f t="shared" si="237"/>
        <v>0</v>
      </c>
      <c r="Y1601" s="1260">
        <v>50</v>
      </c>
      <c r="Z1601" s="1261"/>
      <c r="AA1601" s="1262"/>
      <c r="AB1601" s="1263"/>
      <c r="AC1601" s="587">
        <f t="shared" si="238"/>
        <v>0</v>
      </c>
      <c r="AE1601" s="1260">
        <v>50</v>
      </c>
      <c r="AF1601" s="1261"/>
      <c r="AG1601" s="1262"/>
      <c r="AH1601" s="1263"/>
      <c r="AI1601" s="587">
        <f t="shared" si="239"/>
        <v>0</v>
      </c>
      <c r="AK1601" s="1260">
        <v>50</v>
      </c>
      <c r="AL1601" s="1261"/>
      <c r="AM1601" s="1262"/>
      <c r="AN1601" s="1263"/>
      <c r="AO1601" s="587">
        <f t="shared" si="240"/>
        <v>0</v>
      </c>
      <c r="AQ1601" s="1260">
        <v>50</v>
      </c>
      <c r="AR1601" s="1261"/>
      <c r="AS1601" s="1262"/>
      <c r="AT1601" s="1263"/>
      <c r="AU1601" s="587">
        <f t="shared" si="241"/>
        <v>0</v>
      </c>
      <c r="AW1601" s="1260">
        <v>50</v>
      </c>
      <c r="AX1601" s="1261"/>
      <c r="AY1601" s="1262"/>
      <c r="AZ1601" s="1263"/>
      <c r="BA1601" s="587">
        <f t="shared" si="242"/>
        <v>0</v>
      </c>
    </row>
    <row r="1602" spans="1:53" s="17" customFormat="1" ht="16.75" customHeight="1" outlineLevel="2">
      <c r="A1602" s="1260">
        <v>51</v>
      </c>
      <c r="B1602" s="1261"/>
      <c r="C1602" s="1262"/>
      <c r="D1602" s="1263"/>
      <c r="E1602" s="587">
        <f t="shared" si="234"/>
        <v>0</v>
      </c>
      <c r="G1602" s="1260">
        <v>51</v>
      </c>
      <c r="H1602" s="1261"/>
      <c r="I1602" s="1262"/>
      <c r="J1602" s="1263"/>
      <c r="K1602" s="587">
        <f t="shared" si="235"/>
        <v>0</v>
      </c>
      <c r="M1602" s="1260">
        <v>51</v>
      </c>
      <c r="N1602" s="1261"/>
      <c r="O1602" s="1262"/>
      <c r="P1602" s="1263"/>
      <c r="Q1602" s="587">
        <f t="shared" si="236"/>
        <v>0</v>
      </c>
      <c r="S1602" s="1260">
        <v>51</v>
      </c>
      <c r="T1602" s="1261"/>
      <c r="U1602" s="1262"/>
      <c r="V1602" s="1263"/>
      <c r="W1602" s="587">
        <f t="shared" si="237"/>
        <v>0</v>
      </c>
      <c r="Y1602" s="1260">
        <v>51</v>
      </c>
      <c r="Z1602" s="1261"/>
      <c r="AA1602" s="1262"/>
      <c r="AB1602" s="1263"/>
      <c r="AC1602" s="587">
        <f t="shared" si="238"/>
        <v>0</v>
      </c>
      <c r="AE1602" s="1260">
        <v>51</v>
      </c>
      <c r="AF1602" s="1261"/>
      <c r="AG1602" s="1262"/>
      <c r="AH1602" s="1263"/>
      <c r="AI1602" s="587">
        <f t="shared" si="239"/>
        <v>0</v>
      </c>
      <c r="AK1602" s="1260">
        <v>51</v>
      </c>
      <c r="AL1602" s="1261"/>
      <c r="AM1602" s="1262"/>
      <c r="AN1602" s="1263"/>
      <c r="AO1602" s="587">
        <f t="shared" si="240"/>
        <v>0</v>
      </c>
      <c r="AQ1602" s="1260">
        <v>51</v>
      </c>
      <c r="AR1602" s="1261"/>
      <c r="AS1602" s="1262"/>
      <c r="AT1602" s="1263"/>
      <c r="AU1602" s="587">
        <f t="shared" si="241"/>
        <v>0</v>
      </c>
      <c r="AW1602" s="1260">
        <v>51</v>
      </c>
      <c r="AX1602" s="1261"/>
      <c r="AY1602" s="1262"/>
      <c r="AZ1602" s="1263"/>
      <c r="BA1602" s="587">
        <f t="shared" si="242"/>
        <v>0</v>
      </c>
    </row>
    <row r="1603" spans="1:53" s="17" customFormat="1" ht="16.75" customHeight="1" outlineLevel="2">
      <c r="A1603" s="1260">
        <v>52</v>
      </c>
      <c r="B1603" s="1261"/>
      <c r="C1603" s="1262"/>
      <c r="D1603" s="1263"/>
      <c r="E1603" s="587">
        <f t="shared" si="234"/>
        <v>0</v>
      </c>
      <c r="G1603" s="1260">
        <v>52</v>
      </c>
      <c r="H1603" s="1261"/>
      <c r="I1603" s="1262"/>
      <c r="J1603" s="1263"/>
      <c r="K1603" s="587">
        <f t="shared" si="235"/>
        <v>0</v>
      </c>
      <c r="M1603" s="1260">
        <v>52</v>
      </c>
      <c r="N1603" s="1261"/>
      <c r="O1603" s="1262"/>
      <c r="P1603" s="1263"/>
      <c r="Q1603" s="587">
        <f t="shared" si="236"/>
        <v>0</v>
      </c>
      <c r="S1603" s="1260">
        <v>52</v>
      </c>
      <c r="T1603" s="1261"/>
      <c r="U1603" s="1262"/>
      <c r="V1603" s="1263"/>
      <c r="W1603" s="587">
        <f t="shared" si="237"/>
        <v>0</v>
      </c>
      <c r="Y1603" s="1260">
        <v>52</v>
      </c>
      <c r="Z1603" s="1261"/>
      <c r="AA1603" s="1262"/>
      <c r="AB1603" s="1263"/>
      <c r="AC1603" s="587">
        <f t="shared" si="238"/>
        <v>0</v>
      </c>
      <c r="AE1603" s="1260">
        <v>52</v>
      </c>
      <c r="AF1603" s="1261"/>
      <c r="AG1603" s="1262"/>
      <c r="AH1603" s="1263"/>
      <c r="AI1603" s="587">
        <f t="shared" si="239"/>
        <v>0</v>
      </c>
      <c r="AK1603" s="1260">
        <v>52</v>
      </c>
      <c r="AL1603" s="1261"/>
      <c r="AM1603" s="1262"/>
      <c r="AN1603" s="1263"/>
      <c r="AO1603" s="587">
        <f t="shared" si="240"/>
        <v>0</v>
      </c>
      <c r="AQ1603" s="1260">
        <v>52</v>
      </c>
      <c r="AR1603" s="1261"/>
      <c r="AS1603" s="1262"/>
      <c r="AT1603" s="1263"/>
      <c r="AU1603" s="587">
        <f t="shared" si="241"/>
        <v>0</v>
      </c>
      <c r="AW1603" s="1260">
        <v>52</v>
      </c>
      <c r="AX1603" s="1261"/>
      <c r="AY1603" s="1262"/>
      <c r="AZ1603" s="1263"/>
      <c r="BA1603" s="587">
        <f t="shared" si="242"/>
        <v>0</v>
      </c>
    </row>
    <row r="1604" spans="1:53" s="17" customFormat="1" ht="16.75" customHeight="1" outlineLevel="2">
      <c r="A1604" s="1260">
        <v>53</v>
      </c>
      <c r="B1604" s="1261"/>
      <c r="C1604" s="1262"/>
      <c r="D1604" s="1263"/>
      <c r="E1604" s="587">
        <f t="shared" si="234"/>
        <v>0</v>
      </c>
      <c r="G1604" s="1260">
        <v>53</v>
      </c>
      <c r="H1604" s="1261"/>
      <c r="I1604" s="1262"/>
      <c r="J1604" s="1263"/>
      <c r="K1604" s="587">
        <f t="shared" si="235"/>
        <v>0</v>
      </c>
      <c r="M1604" s="1260">
        <v>53</v>
      </c>
      <c r="N1604" s="1261"/>
      <c r="O1604" s="1262"/>
      <c r="P1604" s="1263"/>
      <c r="Q1604" s="587">
        <f t="shared" si="236"/>
        <v>0</v>
      </c>
      <c r="S1604" s="1260">
        <v>53</v>
      </c>
      <c r="T1604" s="1261"/>
      <c r="U1604" s="1262"/>
      <c r="V1604" s="1263"/>
      <c r="W1604" s="587">
        <f t="shared" si="237"/>
        <v>0</v>
      </c>
      <c r="Y1604" s="1260">
        <v>53</v>
      </c>
      <c r="Z1604" s="1261"/>
      <c r="AA1604" s="1262"/>
      <c r="AB1604" s="1263"/>
      <c r="AC1604" s="587">
        <f t="shared" si="238"/>
        <v>0</v>
      </c>
      <c r="AE1604" s="1260">
        <v>53</v>
      </c>
      <c r="AF1604" s="1261"/>
      <c r="AG1604" s="1262"/>
      <c r="AH1604" s="1263"/>
      <c r="AI1604" s="587">
        <f t="shared" si="239"/>
        <v>0</v>
      </c>
      <c r="AK1604" s="1260">
        <v>53</v>
      </c>
      <c r="AL1604" s="1261"/>
      <c r="AM1604" s="1262"/>
      <c r="AN1604" s="1263"/>
      <c r="AO1604" s="587">
        <f t="shared" si="240"/>
        <v>0</v>
      </c>
      <c r="AQ1604" s="1260">
        <v>53</v>
      </c>
      <c r="AR1604" s="1261"/>
      <c r="AS1604" s="1262"/>
      <c r="AT1604" s="1263"/>
      <c r="AU1604" s="587">
        <f t="shared" si="241"/>
        <v>0</v>
      </c>
      <c r="AW1604" s="1260">
        <v>53</v>
      </c>
      <c r="AX1604" s="1261"/>
      <c r="AY1604" s="1262"/>
      <c r="AZ1604" s="1263"/>
      <c r="BA1604" s="587">
        <f t="shared" si="242"/>
        <v>0</v>
      </c>
    </row>
    <row r="1605" spans="1:53" s="17" customFormat="1" ht="16.75" customHeight="1" outlineLevel="2">
      <c r="A1605" s="1260">
        <v>54</v>
      </c>
      <c r="B1605" s="1261"/>
      <c r="C1605" s="1262"/>
      <c r="D1605" s="1263"/>
      <c r="E1605" s="587">
        <f t="shared" si="234"/>
        <v>0</v>
      </c>
      <c r="G1605" s="1260">
        <v>54</v>
      </c>
      <c r="H1605" s="1261"/>
      <c r="I1605" s="1262"/>
      <c r="J1605" s="1263"/>
      <c r="K1605" s="587">
        <f t="shared" si="235"/>
        <v>0</v>
      </c>
      <c r="M1605" s="1260">
        <v>54</v>
      </c>
      <c r="N1605" s="1261"/>
      <c r="O1605" s="1262"/>
      <c r="P1605" s="1263"/>
      <c r="Q1605" s="587">
        <f t="shared" si="236"/>
        <v>0</v>
      </c>
      <c r="S1605" s="1260">
        <v>54</v>
      </c>
      <c r="T1605" s="1261"/>
      <c r="U1605" s="1262"/>
      <c r="V1605" s="1263"/>
      <c r="W1605" s="587">
        <f t="shared" si="237"/>
        <v>0</v>
      </c>
      <c r="Y1605" s="1260">
        <v>54</v>
      </c>
      <c r="Z1605" s="1261"/>
      <c r="AA1605" s="1262"/>
      <c r="AB1605" s="1263"/>
      <c r="AC1605" s="587">
        <f t="shared" si="238"/>
        <v>0</v>
      </c>
      <c r="AE1605" s="1260">
        <v>54</v>
      </c>
      <c r="AF1605" s="1261"/>
      <c r="AG1605" s="1262"/>
      <c r="AH1605" s="1263"/>
      <c r="AI1605" s="587">
        <f t="shared" si="239"/>
        <v>0</v>
      </c>
      <c r="AK1605" s="1260">
        <v>54</v>
      </c>
      <c r="AL1605" s="1261"/>
      <c r="AM1605" s="1262"/>
      <c r="AN1605" s="1263"/>
      <c r="AO1605" s="587">
        <f t="shared" si="240"/>
        <v>0</v>
      </c>
      <c r="AQ1605" s="1260">
        <v>54</v>
      </c>
      <c r="AR1605" s="1261"/>
      <c r="AS1605" s="1262"/>
      <c r="AT1605" s="1263"/>
      <c r="AU1605" s="587">
        <f t="shared" si="241"/>
        <v>0</v>
      </c>
      <c r="AW1605" s="1260">
        <v>54</v>
      </c>
      <c r="AX1605" s="1261"/>
      <c r="AY1605" s="1262"/>
      <c r="AZ1605" s="1263"/>
      <c r="BA1605" s="587">
        <f t="shared" si="242"/>
        <v>0</v>
      </c>
    </row>
    <row r="1606" spans="1:53" s="17" customFormat="1" ht="16.75" customHeight="1" outlineLevel="2">
      <c r="A1606" s="1260">
        <v>55</v>
      </c>
      <c r="B1606" s="1261"/>
      <c r="C1606" s="1262"/>
      <c r="D1606" s="1263"/>
      <c r="E1606" s="587">
        <f t="shared" si="234"/>
        <v>0</v>
      </c>
      <c r="G1606" s="1260">
        <v>55</v>
      </c>
      <c r="H1606" s="1261"/>
      <c r="I1606" s="1262"/>
      <c r="J1606" s="1263"/>
      <c r="K1606" s="587">
        <f t="shared" si="235"/>
        <v>0</v>
      </c>
      <c r="M1606" s="1260">
        <v>55</v>
      </c>
      <c r="N1606" s="1261"/>
      <c r="O1606" s="1262"/>
      <c r="P1606" s="1263"/>
      <c r="Q1606" s="587">
        <f t="shared" si="236"/>
        <v>0</v>
      </c>
      <c r="S1606" s="1260">
        <v>55</v>
      </c>
      <c r="T1606" s="1261"/>
      <c r="U1606" s="1262"/>
      <c r="V1606" s="1263"/>
      <c r="W1606" s="587">
        <f t="shared" si="237"/>
        <v>0</v>
      </c>
      <c r="Y1606" s="1260">
        <v>55</v>
      </c>
      <c r="Z1606" s="1261"/>
      <c r="AA1606" s="1262"/>
      <c r="AB1606" s="1263"/>
      <c r="AC1606" s="587">
        <f t="shared" si="238"/>
        <v>0</v>
      </c>
      <c r="AE1606" s="1260">
        <v>55</v>
      </c>
      <c r="AF1606" s="1261"/>
      <c r="AG1606" s="1262"/>
      <c r="AH1606" s="1263"/>
      <c r="AI1606" s="587">
        <f t="shared" si="239"/>
        <v>0</v>
      </c>
      <c r="AK1606" s="1260">
        <v>55</v>
      </c>
      <c r="AL1606" s="1261"/>
      <c r="AM1606" s="1262"/>
      <c r="AN1606" s="1263"/>
      <c r="AO1606" s="587">
        <f t="shared" si="240"/>
        <v>0</v>
      </c>
      <c r="AQ1606" s="1260">
        <v>55</v>
      </c>
      <c r="AR1606" s="1261"/>
      <c r="AS1606" s="1262"/>
      <c r="AT1606" s="1263"/>
      <c r="AU1606" s="587">
        <f t="shared" si="241"/>
        <v>0</v>
      </c>
      <c r="AW1606" s="1260">
        <v>55</v>
      </c>
      <c r="AX1606" s="1261"/>
      <c r="AY1606" s="1262"/>
      <c r="AZ1606" s="1263"/>
      <c r="BA1606" s="587">
        <f t="shared" si="242"/>
        <v>0</v>
      </c>
    </row>
    <row r="1607" spans="1:53" s="17" customFormat="1" ht="16.75" customHeight="1" outlineLevel="2">
      <c r="A1607" s="1260">
        <v>56</v>
      </c>
      <c r="B1607" s="1261"/>
      <c r="C1607" s="1262"/>
      <c r="D1607" s="1263"/>
      <c r="E1607" s="587">
        <f t="shared" si="234"/>
        <v>0</v>
      </c>
      <c r="G1607" s="1260">
        <v>56</v>
      </c>
      <c r="H1607" s="1261"/>
      <c r="I1607" s="1262"/>
      <c r="J1607" s="1263"/>
      <c r="K1607" s="587">
        <f t="shared" si="235"/>
        <v>0</v>
      </c>
      <c r="M1607" s="1260">
        <v>56</v>
      </c>
      <c r="N1607" s="1261"/>
      <c r="O1607" s="1262"/>
      <c r="P1607" s="1263"/>
      <c r="Q1607" s="587">
        <f t="shared" si="236"/>
        <v>0</v>
      </c>
      <c r="S1607" s="1260">
        <v>56</v>
      </c>
      <c r="T1607" s="1261"/>
      <c r="U1607" s="1262"/>
      <c r="V1607" s="1263"/>
      <c r="W1607" s="587">
        <f t="shared" si="237"/>
        <v>0</v>
      </c>
      <c r="Y1607" s="1260">
        <v>56</v>
      </c>
      <c r="Z1607" s="1261"/>
      <c r="AA1607" s="1262"/>
      <c r="AB1607" s="1263"/>
      <c r="AC1607" s="587">
        <f t="shared" si="238"/>
        <v>0</v>
      </c>
      <c r="AE1607" s="1260">
        <v>56</v>
      </c>
      <c r="AF1607" s="1261"/>
      <c r="AG1607" s="1262"/>
      <c r="AH1607" s="1263"/>
      <c r="AI1607" s="587">
        <f t="shared" si="239"/>
        <v>0</v>
      </c>
      <c r="AK1607" s="1260">
        <v>56</v>
      </c>
      <c r="AL1607" s="1261"/>
      <c r="AM1607" s="1262"/>
      <c r="AN1607" s="1263"/>
      <c r="AO1607" s="587">
        <f t="shared" si="240"/>
        <v>0</v>
      </c>
      <c r="AQ1607" s="1260">
        <v>56</v>
      </c>
      <c r="AR1607" s="1261"/>
      <c r="AS1607" s="1262"/>
      <c r="AT1607" s="1263"/>
      <c r="AU1607" s="587">
        <f t="shared" si="241"/>
        <v>0</v>
      </c>
      <c r="AW1607" s="1260">
        <v>56</v>
      </c>
      <c r="AX1607" s="1261"/>
      <c r="AY1607" s="1262"/>
      <c r="AZ1607" s="1263"/>
      <c r="BA1607" s="587">
        <f t="shared" si="242"/>
        <v>0</v>
      </c>
    </row>
    <row r="1608" spans="1:53" s="17" customFormat="1" ht="16.75" customHeight="1" outlineLevel="2">
      <c r="A1608" s="1260">
        <v>57</v>
      </c>
      <c r="B1608" s="1261"/>
      <c r="C1608" s="1262"/>
      <c r="D1608" s="1263"/>
      <c r="E1608" s="587">
        <f t="shared" si="234"/>
        <v>0</v>
      </c>
      <c r="G1608" s="1260">
        <v>57</v>
      </c>
      <c r="H1608" s="1261"/>
      <c r="I1608" s="1262"/>
      <c r="J1608" s="1263"/>
      <c r="K1608" s="587">
        <f t="shared" si="235"/>
        <v>0</v>
      </c>
      <c r="M1608" s="1260">
        <v>57</v>
      </c>
      <c r="N1608" s="1261"/>
      <c r="O1608" s="1262"/>
      <c r="P1608" s="1263"/>
      <c r="Q1608" s="587">
        <f t="shared" si="236"/>
        <v>0</v>
      </c>
      <c r="S1608" s="1260">
        <v>57</v>
      </c>
      <c r="T1608" s="1261"/>
      <c r="U1608" s="1262"/>
      <c r="V1608" s="1263"/>
      <c r="W1608" s="587">
        <f t="shared" si="237"/>
        <v>0</v>
      </c>
      <c r="Y1608" s="1260">
        <v>57</v>
      </c>
      <c r="Z1608" s="1261"/>
      <c r="AA1608" s="1262"/>
      <c r="AB1608" s="1263"/>
      <c r="AC1608" s="587">
        <f t="shared" si="238"/>
        <v>0</v>
      </c>
      <c r="AE1608" s="1260">
        <v>57</v>
      </c>
      <c r="AF1608" s="1261"/>
      <c r="AG1608" s="1262"/>
      <c r="AH1608" s="1263"/>
      <c r="AI1608" s="587">
        <f t="shared" si="239"/>
        <v>0</v>
      </c>
      <c r="AK1608" s="1260">
        <v>57</v>
      </c>
      <c r="AL1608" s="1261"/>
      <c r="AM1608" s="1262"/>
      <c r="AN1608" s="1263"/>
      <c r="AO1608" s="587">
        <f t="shared" si="240"/>
        <v>0</v>
      </c>
      <c r="AQ1608" s="1260">
        <v>57</v>
      </c>
      <c r="AR1608" s="1261"/>
      <c r="AS1608" s="1262"/>
      <c r="AT1608" s="1263"/>
      <c r="AU1608" s="587">
        <f t="shared" si="241"/>
        <v>0</v>
      </c>
      <c r="AW1608" s="1260">
        <v>57</v>
      </c>
      <c r="AX1608" s="1261"/>
      <c r="AY1608" s="1262"/>
      <c r="AZ1608" s="1263"/>
      <c r="BA1608" s="587">
        <f t="shared" si="242"/>
        <v>0</v>
      </c>
    </row>
    <row r="1609" spans="1:53" s="17" customFormat="1" ht="16.75" customHeight="1" outlineLevel="2">
      <c r="A1609" s="1260">
        <v>58</v>
      </c>
      <c r="B1609" s="1261"/>
      <c r="C1609" s="1262"/>
      <c r="D1609" s="1263"/>
      <c r="E1609" s="587">
        <f t="shared" si="234"/>
        <v>0</v>
      </c>
      <c r="G1609" s="1260">
        <v>58</v>
      </c>
      <c r="H1609" s="1261"/>
      <c r="I1609" s="1262"/>
      <c r="J1609" s="1263"/>
      <c r="K1609" s="587">
        <f t="shared" si="235"/>
        <v>0</v>
      </c>
      <c r="M1609" s="1260">
        <v>58</v>
      </c>
      <c r="N1609" s="1261"/>
      <c r="O1609" s="1262"/>
      <c r="P1609" s="1263"/>
      <c r="Q1609" s="587">
        <f t="shared" si="236"/>
        <v>0</v>
      </c>
      <c r="S1609" s="1260">
        <v>58</v>
      </c>
      <c r="T1609" s="1261"/>
      <c r="U1609" s="1262"/>
      <c r="V1609" s="1263"/>
      <c r="W1609" s="587">
        <f t="shared" si="237"/>
        <v>0</v>
      </c>
      <c r="Y1609" s="1260">
        <v>58</v>
      </c>
      <c r="Z1609" s="1261"/>
      <c r="AA1609" s="1262"/>
      <c r="AB1609" s="1263"/>
      <c r="AC1609" s="587">
        <f t="shared" si="238"/>
        <v>0</v>
      </c>
      <c r="AE1609" s="1260">
        <v>58</v>
      </c>
      <c r="AF1609" s="1261"/>
      <c r="AG1609" s="1262"/>
      <c r="AH1609" s="1263"/>
      <c r="AI1609" s="587">
        <f t="shared" si="239"/>
        <v>0</v>
      </c>
      <c r="AK1609" s="1260">
        <v>58</v>
      </c>
      <c r="AL1609" s="1261"/>
      <c r="AM1609" s="1262"/>
      <c r="AN1609" s="1263"/>
      <c r="AO1609" s="587">
        <f t="shared" si="240"/>
        <v>0</v>
      </c>
      <c r="AQ1609" s="1260">
        <v>58</v>
      </c>
      <c r="AR1609" s="1261"/>
      <c r="AS1609" s="1262"/>
      <c r="AT1609" s="1263"/>
      <c r="AU1609" s="587">
        <f t="shared" si="241"/>
        <v>0</v>
      </c>
      <c r="AW1609" s="1260">
        <v>58</v>
      </c>
      <c r="AX1609" s="1261"/>
      <c r="AY1609" s="1262"/>
      <c r="AZ1609" s="1263"/>
      <c r="BA1609" s="587">
        <f t="shared" si="242"/>
        <v>0</v>
      </c>
    </row>
    <row r="1610" spans="1:53" s="17" customFormat="1" ht="16.75" customHeight="1" outlineLevel="2">
      <c r="A1610" s="1260">
        <v>59</v>
      </c>
      <c r="B1610" s="1261"/>
      <c r="C1610" s="1262"/>
      <c r="D1610" s="1263"/>
      <c r="E1610" s="587">
        <f t="shared" si="234"/>
        <v>0</v>
      </c>
      <c r="G1610" s="1260">
        <v>59</v>
      </c>
      <c r="H1610" s="1261"/>
      <c r="I1610" s="1262"/>
      <c r="J1610" s="1263"/>
      <c r="K1610" s="587">
        <f t="shared" si="235"/>
        <v>0</v>
      </c>
      <c r="M1610" s="1260">
        <v>59</v>
      </c>
      <c r="N1610" s="1261"/>
      <c r="O1610" s="1262"/>
      <c r="P1610" s="1263"/>
      <c r="Q1610" s="587">
        <f t="shared" si="236"/>
        <v>0</v>
      </c>
      <c r="S1610" s="1260">
        <v>59</v>
      </c>
      <c r="T1610" s="1261"/>
      <c r="U1610" s="1262"/>
      <c r="V1610" s="1263"/>
      <c r="W1610" s="587">
        <f t="shared" si="237"/>
        <v>0</v>
      </c>
      <c r="Y1610" s="1260">
        <v>59</v>
      </c>
      <c r="Z1610" s="1261"/>
      <c r="AA1610" s="1262"/>
      <c r="AB1610" s="1263"/>
      <c r="AC1610" s="587">
        <f t="shared" si="238"/>
        <v>0</v>
      </c>
      <c r="AE1610" s="1260">
        <v>59</v>
      </c>
      <c r="AF1610" s="1261"/>
      <c r="AG1610" s="1262"/>
      <c r="AH1610" s="1263"/>
      <c r="AI1610" s="587">
        <f t="shared" si="239"/>
        <v>0</v>
      </c>
      <c r="AK1610" s="1260">
        <v>59</v>
      </c>
      <c r="AL1610" s="1261"/>
      <c r="AM1610" s="1262"/>
      <c r="AN1610" s="1263"/>
      <c r="AO1610" s="587">
        <f t="shared" si="240"/>
        <v>0</v>
      </c>
      <c r="AQ1610" s="1260">
        <v>59</v>
      </c>
      <c r="AR1610" s="1261"/>
      <c r="AS1610" s="1262"/>
      <c r="AT1610" s="1263"/>
      <c r="AU1610" s="587">
        <f t="shared" si="241"/>
        <v>0</v>
      </c>
      <c r="AW1610" s="1260">
        <v>59</v>
      </c>
      <c r="AX1610" s="1261"/>
      <c r="AY1610" s="1262"/>
      <c r="AZ1610" s="1263"/>
      <c r="BA1610" s="587">
        <f t="shared" si="242"/>
        <v>0</v>
      </c>
    </row>
    <row r="1611" spans="1:53" s="17" customFormat="1" ht="16.75" customHeight="1" outlineLevel="2">
      <c r="A1611" s="1260">
        <v>60</v>
      </c>
      <c r="B1611" s="1261"/>
      <c r="C1611" s="1262"/>
      <c r="D1611" s="1263"/>
      <c r="E1611" s="587">
        <f t="shared" si="234"/>
        <v>0</v>
      </c>
      <c r="G1611" s="1260">
        <v>60</v>
      </c>
      <c r="H1611" s="1261"/>
      <c r="I1611" s="1262"/>
      <c r="J1611" s="1263"/>
      <c r="K1611" s="587">
        <f t="shared" si="235"/>
        <v>0</v>
      </c>
      <c r="M1611" s="1260">
        <v>60</v>
      </c>
      <c r="N1611" s="1261"/>
      <c r="O1611" s="1262"/>
      <c r="P1611" s="1263"/>
      <c r="Q1611" s="587">
        <f t="shared" si="236"/>
        <v>0</v>
      </c>
      <c r="S1611" s="1260">
        <v>60</v>
      </c>
      <c r="T1611" s="1261"/>
      <c r="U1611" s="1262"/>
      <c r="V1611" s="1263"/>
      <c r="W1611" s="587">
        <f t="shared" si="237"/>
        <v>0</v>
      </c>
      <c r="Y1611" s="1260">
        <v>60</v>
      </c>
      <c r="Z1611" s="1261"/>
      <c r="AA1611" s="1262"/>
      <c r="AB1611" s="1263"/>
      <c r="AC1611" s="587">
        <f t="shared" si="238"/>
        <v>0</v>
      </c>
      <c r="AE1611" s="1260">
        <v>60</v>
      </c>
      <c r="AF1611" s="1261"/>
      <c r="AG1611" s="1262"/>
      <c r="AH1611" s="1263"/>
      <c r="AI1611" s="587">
        <f t="shared" si="239"/>
        <v>0</v>
      </c>
      <c r="AK1611" s="1260">
        <v>60</v>
      </c>
      <c r="AL1611" s="1261"/>
      <c r="AM1611" s="1262"/>
      <c r="AN1611" s="1263"/>
      <c r="AO1611" s="587">
        <f t="shared" si="240"/>
        <v>0</v>
      </c>
      <c r="AQ1611" s="1260">
        <v>60</v>
      </c>
      <c r="AR1611" s="1261"/>
      <c r="AS1611" s="1262"/>
      <c r="AT1611" s="1263"/>
      <c r="AU1611" s="587">
        <f t="shared" si="241"/>
        <v>0</v>
      </c>
      <c r="AW1611" s="1260">
        <v>60</v>
      </c>
      <c r="AX1611" s="1261"/>
      <c r="AY1611" s="1262"/>
      <c r="AZ1611" s="1263"/>
      <c r="BA1611" s="587">
        <f t="shared" si="242"/>
        <v>0</v>
      </c>
    </row>
    <row r="1612" spans="1:53" s="17" customFormat="1" ht="16.75" customHeight="1" outlineLevel="2">
      <c r="A1612" s="1260">
        <v>61</v>
      </c>
      <c r="B1612" s="1261"/>
      <c r="C1612" s="1262"/>
      <c r="D1612" s="1263"/>
      <c r="E1612" s="587">
        <f t="shared" si="234"/>
        <v>0</v>
      </c>
      <c r="G1612" s="1260">
        <v>61</v>
      </c>
      <c r="H1612" s="1261"/>
      <c r="I1612" s="1262"/>
      <c r="J1612" s="1263"/>
      <c r="K1612" s="587">
        <f t="shared" si="235"/>
        <v>0</v>
      </c>
      <c r="M1612" s="1260">
        <v>61</v>
      </c>
      <c r="N1612" s="1261"/>
      <c r="O1612" s="1262"/>
      <c r="P1612" s="1263"/>
      <c r="Q1612" s="587">
        <f t="shared" si="236"/>
        <v>0</v>
      </c>
      <c r="S1612" s="1260">
        <v>61</v>
      </c>
      <c r="T1612" s="1261"/>
      <c r="U1612" s="1262"/>
      <c r="V1612" s="1263"/>
      <c r="W1612" s="587">
        <f t="shared" si="237"/>
        <v>0</v>
      </c>
      <c r="Y1612" s="1260">
        <v>61</v>
      </c>
      <c r="Z1612" s="1261"/>
      <c r="AA1612" s="1262"/>
      <c r="AB1612" s="1263"/>
      <c r="AC1612" s="587">
        <f t="shared" si="238"/>
        <v>0</v>
      </c>
      <c r="AE1612" s="1260">
        <v>61</v>
      </c>
      <c r="AF1612" s="1261"/>
      <c r="AG1612" s="1262"/>
      <c r="AH1612" s="1263"/>
      <c r="AI1612" s="587">
        <f t="shared" si="239"/>
        <v>0</v>
      </c>
      <c r="AK1612" s="1260">
        <v>61</v>
      </c>
      <c r="AL1612" s="1261"/>
      <c r="AM1612" s="1262"/>
      <c r="AN1612" s="1263"/>
      <c r="AO1612" s="587">
        <f t="shared" si="240"/>
        <v>0</v>
      </c>
      <c r="AQ1612" s="1260">
        <v>61</v>
      </c>
      <c r="AR1612" s="1261"/>
      <c r="AS1612" s="1262"/>
      <c r="AT1612" s="1263"/>
      <c r="AU1612" s="587">
        <f t="shared" si="241"/>
        <v>0</v>
      </c>
      <c r="AW1612" s="1260">
        <v>61</v>
      </c>
      <c r="AX1612" s="1261"/>
      <c r="AY1612" s="1262"/>
      <c r="AZ1612" s="1263"/>
      <c r="BA1612" s="587">
        <f t="shared" si="242"/>
        <v>0</v>
      </c>
    </row>
    <row r="1613" spans="1:53" s="17" customFormat="1" ht="16.75" customHeight="1" outlineLevel="2">
      <c r="A1613" s="1260">
        <v>62</v>
      </c>
      <c r="B1613" s="1261"/>
      <c r="C1613" s="1262"/>
      <c r="D1613" s="1263"/>
      <c r="E1613" s="587">
        <f t="shared" si="234"/>
        <v>0</v>
      </c>
      <c r="G1613" s="1260">
        <v>62</v>
      </c>
      <c r="H1613" s="1261"/>
      <c r="I1613" s="1262"/>
      <c r="J1613" s="1263"/>
      <c r="K1613" s="587">
        <f t="shared" si="235"/>
        <v>0</v>
      </c>
      <c r="M1613" s="1260">
        <v>62</v>
      </c>
      <c r="N1613" s="1261"/>
      <c r="O1613" s="1262"/>
      <c r="P1613" s="1263"/>
      <c r="Q1613" s="587">
        <f t="shared" si="236"/>
        <v>0</v>
      </c>
      <c r="S1613" s="1260">
        <v>62</v>
      </c>
      <c r="T1613" s="1261"/>
      <c r="U1613" s="1262"/>
      <c r="V1613" s="1263"/>
      <c r="W1613" s="587">
        <f t="shared" si="237"/>
        <v>0</v>
      </c>
      <c r="Y1613" s="1260">
        <v>62</v>
      </c>
      <c r="Z1613" s="1261"/>
      <c r="AA1613" s="1262"/>
      <c r="AB1613" s="1263"/>
      <c r="AC1613" s="587">
        <f t="shared" si="238"/>
        <v>0</v>
      </c>
      <c r="AE1613" s="1260">
        <v>62</v>
      </c>
      <c r="AF1613" s="1261"/>
      <c r="AG1613" s="1262"/>
      <c r="AH1613" s="1263"/>
      <c r="AI1613" s="587">
        <f t="shared" si="239"/>
        <v>0</v>
      </c>
      <c r="AK1613" s="1260">
        <v>62</v>
      </c>
      <c r="AL1613" s="1261"/>
      <c r="AM1613" s="1262"/>
      <c r="AN1613" s="1263"/>
      <c r="AO1613" s="587">
        <f t="shared" si="240"/>
        <v>0</v>
      </c>
      <c r="AQ1613" s="1260">
        <v>62</v>
      </c>
      <c r="AR1613" s="1261"/>
      <c r="AS1613" s="1262"/>
      <c r="AT1613" s="1263"/>
      <c r="AU1613" s="587">
        <f t="shared" si="241"/>
        <v>0</v>
      </c>
      <c r="AW1613" s="1260">
        <v>62</v>
      </c>
      <c r="AX1613" s="1261"/>
      <c r="AY1613" s="1262"/>
      <c r="AZ1613" s="1263"/>
      <c r="BA1613" s="587">
        <f t="shared" si="242"/>
        <v>0</v>
      </c>
    </row>
    <row r="1614" spans="1:53" s="17" customFormat="1" ht="16.75" customHeight="1" outlineLevel="2">
      <c r="A1614" s="1260">
        <v>63</v>
      </c>
      <c r="B1614" s="1261"/>
      <c r="C1614" s="1262"/>
      <c r="D1614" s="1263"/>
      <c r="E1614" s="587">
        <f t="shared" si="234"/>
        <v>0</v>
      </c>
      <c r="G1614" s="1260">
        <v>63</v>
      </c>
      <c r="H1614" s="1261"/>
      <c r="I1614" s="1262"/>
      <c r="J1614" s="1263"/>
      <c r="K1614" s="587">
        <f t="shared" si="235"/>
        <v>0</v>
      </c>
      <c r="M1614" s="1260">
        <v>63</v>
      </c>
      <c r="N1614" s="1261"/>
      <c r="O1614" s="1262"/>
      <c r="P1614" s="1263"/>
      <c r="Q1614" s="587">
        <f t="shared" si="236"/>
        <v>0</v>
      </c>
      <c r="S1614" s="1260">
        <v>63</v>
      </c>
      <c r="T1614" s="1261"/>
      <c r="U1614" s="1262"/>
      <c r="V1614" s="1263"/>
      <c r="W1614" s="587">
        <f t="shared" si="237"/>
        <v>0</v>
      </c>
      <c r="Y1614" s="1260">
        <v>63</v>
      </c>
      <c r="Z1614" s="1261"/>
      <c r="AA1614" s="1262"/>
      <c r="AB1614" s="1263"/>
      <c r="AC1614" s="587">
        <f t="shared" si="238"/>
        <v>0</v>
      </c>
      <c r="AE1614" s="1260">
        <v>63</v>
      </c>
      <c r="AF1614" s="1261"/>
      <c r="AG1614" s="1262"/>
      <c r="AH1614" s="1263"/>
      <c r="AI1614" s="587">
        <f t="shared" si="239"/>
        <v>0</v>
      </c>
      <c r="AK1614" s="1260">
        <v>63</v>
      </c>
      <c r="AL1614" s="1261"/>
      <c r="AM1614" s="1262"/>
      <c r="AN1614" s="1263"/>
      <c r="AO1614" s="587">
        <f t="shared" si="240"/>
        <v>0</v>
      </c>
      <c r="AQ1614" s="1260">
        <v>63</v>
      </c>
      <c r="AR1614" s="1261"/>
      <c r="AS1614" s="1262"/>
      <c r="AT1614" s="1263"/>
      <c r="AU1614" s="587">
        <f t="shared" si="241"/>
        <v>0</v>
      </c>
      <c r="AW1614" s="1260">
        <v>63</v>
      </c>
      <c r="AX1614" s="1261"/>
      <c r="AY1614" s="1262"/>
      <c r="AZ1614" s="1263"/>
      <c r="BA1614" s="587">
        <f t="shared" si="242"/>
        <v>0</v>
      </c>
    </row>
    <row r="1615" spans="1:53" s="17" customFormat="1" ht="16.75" customHeight="1" outlineLevel="2">
      <c r="A1615" s="1260">
        <v>64</v>
      </c>
      <c r="B1615" s="1261"/>
      <c r="C1615" s="1262"/>
      <c r="D1615" s="1263"/>
      <c r="E1615" s="587">
        <f t="shared" si="234"/>
        <v>0</v>
      </c>
      <c r="G1615" s="1260">
        <v>64</v>
      </c>
      <c r="H1615" s="1261"/>
      <c r="I1615" s="1262"/>
      <c r="J1615" s="1263"/>
      <c r="K1615" s="587">
        <f t="shared" si="235"/>
        <v>0</v>
      </c>
      <c r="M1615" s="1260">
        <v>64</v>
      </c>
      <c r="N1615" s="1261"/>
      <c r="O1615" s="1262"/>
      <c r="P1615" s="1263"/>
      <c r="Q1615" s="587">
        <f t="shared" si="236"/>
        <v>0</v>
      </c>
      <c r="S1615" s="1260">
        <v>64</v>
      </c>
      <c r="T1615" s="1261"/>
      <c r="U1615" s="1262"/>
      <c r="V1615" s="1263"/>
      <c r="W1615" s="587">
        <f t="shared" si="237"/>
        <v>0</v>
      </c>
      <c r="Y1615" s="1260">
        <v>64</v>
      </c>
      <c r="Z1615" s="1261"/>
      <c r="AA1615" s="1262"/>
      <c r="AB1615" s="1263"/>
      <c r="AC1615" s="587">
        <f t="shared" si="238"/>
        <v>0</v>
      </c>
      <c r="AE1615" s="1260">
        <v>64</v>
      </c>
      <c r="AF1615" s="1261"/>
      <c r="AG1615" s="1262"/>
      <c r="AH1615" s="1263"/>
      <c r="AI1615" s="587">
        <f t="shared" si="239"/>
        <v>0</v>
      </c>
      <c r="AK1615" s="1260">
        <v>64</v>
      </c>
      <c r="AL1615" s="1261"/>
      <c r="AM1615" s="1262"/>
      <c r="AN1615" s="1263"/>
      <c r="AO1615" s="587">
        <f t="shared" si="240"/>
        <v>0</v>
      </c>
      <c r="AQ1615" s="1260">
        <v>64</v>
      </c>
      <c r="AR1615" s="1261"/>
      <c r="AS1615" s="1262"/>
      <c r="AT1615" s="1263"/>
      <c r="AU1615" s="587">
        <f t="shared" si="241"/>
        <v>0</v>
      </c>
      <c r="AW1615" s="1260">
        <v>64</v>
      </c>
      <c r="AX1615" s="1261"/>
      <c r="AY1615" s="1262"/>
      <c r="AZ1615" s="1263"/>
      <c r="BA1615" s="587">
        <f t="shared" si="242"/>
        <v>0</v>
      </c>
    </row>
    <row r="1616" spans="1:53" s="17" customFormat="1" ht="16.75" customHeight="1" outlineLevel="2">
      <c r="A1616" s="1260">
        <v>65</v>
      </c>
      <c r="B1616" s="1261"/>
      <c r="C1616" s="1262"/>
      <c r="D1616" s="1263"/>
      <c r="E1616" s="587">
        <f t="shared" si="234"/>
        <v>0</v>
      </c>
      <c r="G1616" s="1260">
        <v>65</v>
      </c>
      <c r="H1616" s="1261"/>
      <c r="I1616" s="1262"/>
      <c r="J1616" s="1263"/>
      <c r="K1616" s="587">
        <f t="shared" si="235"/>
        <v>0</v>
      </c>
      <c r="M1616" s="1260">
        <v>65</v>
      </c>
      <c r="N1616" s="1261"/>
      <c r="O1616" s="1262"/>
      <c r="P1616" s="1263"/>
      <c r="Q1616" s="587">
        <f t="shared" si="236"/>
        <v>0</v>
      </c>
      <c r="S1616" s="1260">
        <v>65</v>
      </c>
      <c r="T1616" s="1261"/>
      <c r="U1616" s="1262"/>
      <c r="V1616" s="1263"/>
      <c r="W1616" s="587">
        <f t="shared" si="237"/>
        <v>0</v>
      </c>
      <c r="Y1616" s="1260">
        <v>65</v>
      </c>
      <c r="Z1616" s="1261"/>
      <c r="AA1616" s="1262"/>
      <c r="AB1616" s="1263"/>
      <c r="AC1616" s="587">
        <f t="shared" si="238"/>
        <v>0</v>
      </c>
      <c r="AE1616" s="1260">
        <v>65</v>
      </c>
      <c r="AF1616" s="1261"/>
      <c r="AG1616" s="1262"/>
      <c r="AH1616" s="1263"/>
      <c r="AI1616" s="587">
        <f t="shared" si="239"/>
        <v>0</v>
      </c>
      <c r="AK1616" s="1260">
        <v>65</v>
      </c>
      <c r="AL1616" s="1261"/>
      <c r="AM1616" s="1262"/>
      <c r="AN1616" s="1263"/>
      <c r="AO1616" s="587">
        <f t="shared" si="240"/>
        <v>0</v>
      </c>
      <c r="AQ1616" s="1260">
        <v>65</v>
      </c>
      <c r="AR1616" s="1261"/>
      <c r="AS1616" s="1262"/>
      <c r="AT1616" s="1263"/>
      <c r="AU1616" s="587">
        <f t="shared" si="241"/>
        <v>0</v>
      </c>
      <c r="AW1616" s="1260">
        <v>65</v>
      </c>
      <c r="AX1616" s="1261"/>
      <c r="AY1616" s="1262"/>
      <c r="AZ1616" s="1263"/>
      <c r="BA1616" s="587">
        <f t="shared" si="242"/>
        <v>0</v>
      </c>
    </row>
    <row r="1617" spans="1:53" s="17" customFormat="1" ht="16.75" customHeight="1" outlineLevel="2">
      <c r="A1617" s="1260">
        <v>66</v>
      </c>
      <c r="B1617" s="1261"/>
      <c r="C1617" s="1262"/>
      <c r="D1617" s="1263"/>
      <c r="E1617" s="587">
        <f t="shared" ref="E1617:E1680" si="243">IF(AND(C1617&gt;=D$1545,C1617&lt;=D$1544),1,0)</f>
        <v>0</v>
      </c>
      <c r="G1617" s="1260">
        <v>66</v>
      </c>
      <c r="H1617" s="1261"/>
      <c r="I1617" s="1262"/>
      <c r="J1617" s="1263"/>
      <c r="K1617" s="587">
        <f t="shared" ref="K1617:K1680" si="244">IF(AND(I1617&gt;=J$1545,I1617&lt;=J$1544),1,0)</f>
        <v>0</v>
      </c>
      <c r="M1617" s="1260">
        <v>66</v>
      </c>
      <c r="N1617" s="1261"/>
      <c r="O1617" s="1262"/>
      <c r="P1617" s="1263"/>
      <c r="Q1617" s="587">
        <f t="shared" ref="Q1617:Q1680" si="245">IF(AND(O1617&gt;=P$1545,O1617&lt;=P$1544),1,0)</f>
        <v>0</v>
      </c>
      <c r="S1617" s="1260">
        <v>66</v>
      </c>
      <c r="T1617" s="1261"/>
      <c r="U1617" s="1262"/>
      <c r="V1617" s="1263"/>
      <c r="W1617" s="587">
        <f t="shared" ref="W1617:W1680" si="246">IF(AND(U1617&gt;=V$1545,U1617&lt;=V$1544),1,0)</f>
        <v>0</v>
      </c>
      <c r="Y1617" s="1260">
        <v>66</v>
      </c>
      <c r="Z1617" s="1261"/>
      <c r="AA1617" s="1262"/>
      <c r="AB1617" s="1263"/>
      <c r="AC1617" s="587">
        <f t="shared" ref="AC1617:AC1680" si="247">IF(AND(AA1617&gt;=AB$1545,AA1617&lt;=AB$1544),1,0)</f>
        <v>0</v>
      </c>
      <c r="AE1617" s="1260">
        <v>66</v>
      </c>
      <c r="AF1617" s="1261"/>
      <c r="AG1617" s="1262"/>
      <c r="AH1617" s="1263"/>
      <c r="AI1617" s="587">
        <f t="shared" ref="AI1617:AI1680" si="248">IF(AND(AG1617&gt;=AH$1545,AG1617&lt;=AH$1544),1,0)</f>
        <v>0</v>
      </c>
      <c r="AK1617" s="1260">
        <v>66</v>
      </c>
      <c r="AL1617" s="1261"/>
      <c r="AM1617" s="1262"/>
      <c r="AN1617" s="1263"/>
      <c r="AO1617" s="587">
        <f t="shared" ref="AO1617:AO1680" si="249">IF(AND(AM1617&gt;=AN$1545,AM1617&lt;=AN$1544),1,0)</f>
        <v>0</v>
      </c>
      <c r="AQ1617" s="1260">
        <v>66</v>
      </c>
      <c r="AR1617" s="1261"/>
      <c r="AS1617" s="1262"/>
      <c r="AT1617" s="1263"/>
      <c r="AU1617" s="587">
        <f t="shared" ref="AU1617:AU1680" si="250">IF(AND(AS1617&gt;=AT$1545,AS1617&lt;=AT$1544),1,0)</f>
        <v>0</v>
      </c>
      <c r="AW1617" s="1260">
        <v>66</v>
      </c>
      <c r="AX1617" s="1261"/>
      <c r="AY1617" s="1262"/>
      <c r="AZ1617" s="1263"/>
      <c r="BA1617" s="587">
        <f t="shared" ref="BA1617:BA1680" si="251">IF(AND(AY1617&gt;=AZ$1545,AY1617&lt;=AZ$1544),1,0)</f>
        <v>0</v>
      </c>
    </row>
    <row r="1618" spans="1:53" s="17" customFormat="1" ht="16.75" customHeight="1" outlineLevel="2">
      <c r="A1618" s="1260">
        <v>67</v>
      </c>
      <c r="B1618" s="1261"/>
      <c r="C1618" s="1262"/>
      <c r="D1618" s="1263"/>
      <c r="E1618" s="587">
        <f t="shared" si="243"/>
        <v>0</v>
      </c>
      <c r="G1618" s="1260">
        <v>67</v>
      </c>
      <c r="H1618" s="1261"/>
      <c r="I1618" s="1262"/>
      <c r="J1618" s="1263"/>
      <c r="K1618" s="587">
        <f t="shared" si="244"/>
        <v>0</v>
      </c>
      <c r="M1618" s="1260">
        <v>67</v>
      </c>
      <c r="N1618" s="1261"/>
      <c r="O1618" s="1262"/>
      <c r="P1618" s="1263"/>
      <c r="Q1618" s="587">
        <f t="shared" si="245"/>
        <v>0</v>
      </c>
      <c r="S1618" s="1260">
        <v>67</v>
      </c>
      <c r="T1618" s="1261"/>
      <c r="U1618" s="1262"/>
      <c r="V1618" s="1263"/>
      <c r="W1618" s="587">
        <f t="shared" si="246"/>
        <v>0</v>
      </c>
      <c r="Y1618" s="1260">
        <v>67</v>
      </c>
      <c r="Z1618" s="1261"/>
      <c r="AA1618" s="1262"/>
      <c r="AB1618" s="1263"/>
      <c r="AC1618" s="587">
        <f t="shared" si="247"/>
        <v>0</v>
      </c>
      <c r="AE1618" s="1260">
        <v>67</v>
      </c>
      <c r="AF1618" s="1261"/>
      <c r="AG1618" s="1262"/>
      <c r="AH1618" s="1263"/>
      <c r="AI1618" s="587">
        <f t="shared" si="248"/>
        <v>0</v>
      </c>
      <c r="AK1618" s="1260">
        <v>67</v>
      </c>
      <c r="AL1618" s="1261"/>
      <c r="AM1618" s="1262"/>
      <c r="AN1618" s="1263"/>
      <c r="AO1618" s="587">
        <f t="shared" si="249"/>
        <v>0</v>
      </c>
      <c r="AQ1618" s="1260">
        <v>67</v>
      </c>
      <c r="AR1618" s="1261"/>
      <c r="AS1618" s="1262"/>
      <c r="AT1618" s="1263"/>
      <c r="AU1618" s="587">
        <f t="shared" si="250"/>
        <v>0</v>
      </c>
      <c r="AW1618" s="1260">
        <v>67</v>
      </c>
      <c r="AX1618" s="1261"/>
      <c r="AY1618" s="1262"/>
      <c r="AZ1618" s="1263"/>
      <c r="BA1618" s="587">
        <f t="shared" si="251"/>
        <v>0</v>
      </c>
    </row>
    <row r="1619" spans="1:53" s="17" customFormat="1" ht="16.75" customHeight="1" outlineLevel="2">
      <c r="A1619" s="1260">
        <v>68</v>
      </c>
      <c r="B1619" s="1261"/>
      <c r="C1619" s="1262"/>
      <c r="D1619" s="1263"/>
      <c r="E1619" s="587">
        <f t="shared" si="243"/>
        <v>0</v>
      </c>
      <c r="G1619" s="1260">
        <v>68</v>
      </c>
      <c r="H1619" s="1261"/>
      <c r="I1619" s="1262"/>
      <c r="J1619" s="1263"/>
      <c r="K1619" s="587">
        <f t="shared" si="244"/>
        <v>0</v>
      </c>
      <c r="M1619" s="1260">
        <v>68</v>
      </c>
      <c r="N1619" s="1261"/>
      <c r="O1619" s="1262"/>
      <c r="P1619" s="1263"/>
      <c r="Q1619" s="587">
        <f t="shared" si="245"/>
        <v>0</v>
      </c>
      <c r="S1619" s="1260">
        <v>68</v>
      </c>
      <c r="T1619" s="1261"/>
      <c r="U1619" s="1262"/>
      <c r="V1619" s="1263"/>
      <c r="W1619" s="587">
        <f t="shared" si="246"/>
        <v>0</v>
      </c>
      <c r="Y1619" s="1260">
        <v>68</v>
      </c>
      <c r="Z1619" s="1261"/>
      <c r="AA1619" s="1262"/>
      <c r="AB1619" s="1263"/>
      <c r="AC1619" s="587">
        <f t="shared" si="247"/>
        <v>0</v>
      </c>
      <c r="AE1619" s="1260">
        <v>68</v>
      </c>
      <c r="AF1619" s="1261"/>
      <c r="AG1619" s="1262"/>
      <c r="AH1619" s="1263"/>
      <c r="AI1619" s="587">
        <f t="shared" si="248"/>
        <v>0</v>
      </c>
      <c r="AK1619" s="1260">
        <v>68</v>
      </c>
      <c r="AL1619" s="1261"/>
      <c r="AM1619" s="1262"/>
      <c r="AN1619" s="1263"/>
      <c r="AO1619" s="587">
        <f t="shared" si="249"/>
        <v>0</v>
      </c>
      <c r="AQ1619" s="1260">
        <v>68</v>
      </c>
      <c r="AR1619" s="1261"/>
      <c r="AS1619" s="1262"/>
      <c r="AT1619" s="1263"/>
      <c r="AU1619" s="587">
        <f t="shared" si="250"/>
        <v>0</v>
      </c>
      <c r="AW1619" s="1260">
        <v>68</v>
      </c>
      <c r="AX1619" s="1261"/>
      <c r="AY1619" s="1262"/>
      <c r="AZ1619" s="1263"/>
      <c r="BA1619" s="587">
        <f t="shared" si="251"/>
        <v>0</v>
      </c>
    </row>
    <row r="1620" spans="1:53" s="17" customFormat="1" ht="16.75" customHeight="1" outlineLevel="2">
      <c r="A1620" s="1260">
        <v>69</v>
      </c>
      <c r="B1620" s="1261"/>
      <c r="C1620" s="1262"/>
      <c r="D1620" s="1263"/>
      <c r="E1620" s="587">
        <f t="shared" si="243"/>
        <v>0</v>
      </c>
      <c r="G1620" s="1260">
        <v>69</v>
      </c>
      <c r="H1620" s="1261"/>
      <c r="I1620" s="1262"/>
      <c r="J1620" s="1263"/>
      <c r="K1620" s="587">
        <f t="shared" si="244"/>
        <v>0</v>
      </c>
      <c r="M1620" s="1260">
        <v>69</v>
      </c>
      <c r="N1620" s="1261"/>
      <c r="O1620" s="1262"/>
      <c r="P1620" s="1263"/>
      <c r="Q1620" s="587">
        <f t="shared" si="245"/>
        <v>0</v>
      </c>
      <c r="S1620" s="1260">
        <v>69</v>
      </c>
      <c r="T1620" s="1261"/>
      <c r="U1620" s="1262"/>
      <c r="V1620" s="1263"/>
      <c r="W1620" s="587">
        <f t="shared" si="246"/>
        <v>0</v>
      </c>
      <c r="Y1620" s="1260">
        <v>69</v>
      </c>
      <c r="Z1620" s="1261"/>
      <c r="AA1620" s="1262"/>
      <c r="AB1620" s="1263"/>
      <c r="AC1620" s="587">
        <f t="shared" si="247"/>
        <v>0</v>
      </c>
      <c r="AE1620" s="1260">
        <v>69</v>
      </c>
      <c r="AF1620" s="1261"/>
      <c r="AG1620" s="1262"/>
      <c r="AH1620" s="1263"/>
      <c r="AI1620" s="587">
        <f t="shared" si="248"/>
        <v>0</v>
      </c>
      <c r="AK1620" s="1260">
        <v>69</v>
      </c>
      <c r="AL1620" s="1261"/>
      <c r="AM1620" s="1262"/>
      <c r="AN1620" s="1263"/>
      <c r="AO1620" s="587">
        <f t="shared" si="249"/>
        <v>0</v>
      </c>
      <c r="AQ1620" s="1260">
        <v>69</v>
      </c>
      <c r="AR1620" s="1261"/>
      <c r="AS1620" s="1262"/>
      <c r="AT1620" s="1263"/>
      <c r="AU1620" s="587">
        <f t="shared" si="250"/>
        <v>0</v>
      </c>
      <c r="AW1620" s="1260">
        <v>69</v>
      </c>
      <c r="AX1620" s="1261"/>
      <c r="AY1620" s="1262"/>
      <c r="AZ1620" s="1263"/>
      <c r="BA1620" s="587">
        <f t="shared" si="251"/>
        <v>0</v>
      </c>
    </row>
    <row r="1621" spans="1:53" s="17" customFormat="1" ht="16.75" customHeight="1" outlineLevel="2">
      <c r="A1621" s="1260">
        <v>70</v>
      </c>
      <c r="B1621" s="1261"/>
      <c r="C1621" s="1262"/>
      <c r="D1621" s="1263"/>
      <c r="E1621" s="587">
        <f t="shared" si="243"/>
        <v>0</v>
      </c>
      <c r="G1621" s="1260">
        <v>70</v>
      </c>
      <c r="H1621" s="1261"/>
      <c r="I1621" s="1262"/>
      <c r="J1621" s="1263"/>
      <c r="K1621" s="587">
        <f t="shared" si="244"/>
        <v>0</v>
      </c>
      <c r="M1621" s="1260">
        <v>70</v>
      </c>
      <c r="N1621" s="1261"/>
      <c r="O1621" s="1262"/>
      <c r="P1621" s="1263"/>
      <c r="Q1621" s="587">
        <f t="shared" si="245"/>
        <v>0</v>
      </c>
      <c r="S1621" s="1260">
        <v>70</v>
      </c>
      <c r="T1621" s="1261"/>
      <c r="U1621" s="1262"/>
      <c r="V1621" s="1263"/>
      <c r="W1621" s="587">
        <f t="shared" si="246"/>
        <v>0</v>
      </c>
      <c r="Y1621" s="1260">
        <v>70</v>
      </c>
      <c r="Z1621" s="1261"/>
      <c r="AA1621" s="1262"/>
      <c r="AB1621" s="1263"/>
      <c r="AC1621" s="587">
        <f t="shared" si="247"/>
        <v>0</v>
      </c>
      <c r="AE1621" s="1260">
        <v>70</v>
      </c>
      <c r="AF1621" s="1261"/>
      <c r="AG1621" s="1262"/>
      <c r="AH1621" s="1263"/>
      <c r="AI1621" s="587">
        <f t="shared" si="248"/>
        <v>0</v>
      </c>
      <c r="AK1621" s="1260">
        <v>70</v>
      </c>
      <c r="AL1621" s="1261"/>
      <c r="AM1621" s="1262"/>
      <c r="AN1621" s="1263"/>
      <c r="AO1621" s="587">
        <f t="shared" si="249"/>
        <v>0</v>
      </c>
      <c r="AQ1621" s="1260">
        <v>70</v>
      </c>
      <c r="AR1621" s="1261"/>
      <c r="AS1621" s="1262"/>
      <c r="AT1621" s="1263"/>
      <c r="AU1621" s="587">
        <f t="shared" si="250"/>
        <v>0</v>
      </c>
      <c r="AW1621" s="1260">
        <v>70</v>
      </c>
      <c r="AX1621" s="1261"/>
      <c r="AY1621" s="1262"/>
      <c r="AZ1621" s="1263"/>
      <c r="BA1621" s="587">
        <f t="shared" si="251"/>
        <v>0</v>
      </c>
    </row>
    <row r="1622" spans="1:53" s="17" customFormat="1" ht="16.75" customHeight="1" outlineLevel="2">
      <c r="A1622" s="1260">
        <v>71</v>
      </c>
      <c r="B1622" s="1261"/>
      <c r="C1622" s="1262"/>
      <c r="D1622" s="1263"/>
      <c r="E1622" s="587">
        <f t="shared" si="243"/>
        <v>0</v>
      </c>
      <c r="G1622" s="1260">
        <v>71</v>
      </c>
      <c r="H1622" s="1261"/>
      <c r="I1622" s="1262"/>
      <c r="J1622" s="1263"/>
      <c r="K1622" s="587">
        <f t="shared" si="244"/>
        <v>0</v>
      </c>
      <c r="M1622" s="1260">
        <v>71</v>
      </c>
      <c r="N1622" s="1261"/>
      <c r="O1622" s="1262"/>
      <c r="P1622" s="1263"/>
      <c r="Q1622" s="587">
        <f t="shared" si="245"/>
        <v>0</v>
      </c>
      <c r="S1622" s="1260">
        <v>71</v>
      </c>
      <c r="T1622" s="1261"/>
      <c r="U1622" s="1262"/>
      <c r="V1622" s="1263"/>
      <c r="W1622" s="587">
        <f t="shared" si="246"/>
        <v>0</v>
      </c>
      <c r="Y1622" s="1260">
        <v>71</v>
      </c>
      <c r="Z1622" s="1261"/>
      <c r="AA1622" s="1262"/>
      <c r="AB1622" s="1263"/>
      <c r="AC1622" s="587">
        <f t="shared" si="247"/>
        <v>0</v>
      </c>
      <c r="AE1622" s="1260">
        <v>71</v>
      </c>
      <c r="AF1622" s="1261"/>
      <c r="AG1622" s="1262"/>
      <c r="AH1622" s="1263"/>
      <c r="AI1622" s="587">
        <f t="shared" si="248"/>
        <v>0</v>
      </c>
      <c r="AK1622" s="1260">
        <v>71</v>
      </c>
      <c r="AL1622" s="1261"/>
      <c r="AM1622" s="1262"/>
      <c r="AN1622" s="1263"/>
      <c r="AO1622" s="587">
        <f t="shared" si="249"/>
        <v>0</v>
      </c>
      <c r="AQ1622" s="1260">
        <v>71</v>
      </c>
      <c r="AR1622" s="1261"/>
      <c r="AS1622" s="1262"/>
      <c r="AT1622" s="1263"/>
      <c r="AU1622" s="587">
        <f t="shared" si="250"/>
        <v>0</v>
      </c>
      <c r="AW1622" s="1260">
        <v>71</v>
      </c>
      <c r="AX1622" s="1261"/>
      <c r="AY1622" s="1262"/>
      <c r="AZ1622" s="1263"/>
      <c r="BA1622" s="587">
        <f t="shared" si="251"/>
        <v>0</v>
      </c>
    </row>
    <row r="1623" spans="1:53" s="17" customFormat="1" ht="16.75" customHeight="1" outlineLevel="2">
      <c r="A1623" s="1260">
        <v>72</v>
      </c>
      <c r="B1623" s="1261"/>
      <c r="C1623" s="1262"/>
      <c r="D1623" s="1263"/>
      <c r="E1623" s="587">
        <f t="shared" si="243"/>
        <v>0</v>
      </c>
      <c r="G1623" s="1260">
        <v>72</v>
      </c>
      <c r="H1623" s="1261"/>
      <c r="I1623" s="1262"/>
      <c r="J1623" s="1263"/>
      <c r="K1623" s="587">
        <f t="shared" si="244"/>
        <v>0</v>
      </c>
      <c r="M1623" s="1260">
        <v>72</v>
      </c>
      <c r="N1623" s="1261"/>
      <c r="O1623" s="1262"/>
      <c r="P1623" s="1263"/>
      <c r="Q1623" s="587">
        <f t="shared" si="245"/>
        <v>0</v>
      </c>
      <c r="S1623" s="1260">
        <v>72</v>
      </c>
      <c r="T1623" s="1261"/>
      <c r="U1623" s="1262"/>
      <c r="V1623" s="1263"/>
      <c r="W1623" s="587">
        <f t="shared" si="246"/>
        <v>0</v>
      </c>
      <c r="Y1623" s="1260">
        <v>72</v>
      </c>
      <c r="Z1623" s="1261"/>
      <c r="AA1623" s="1262"/>
      <c r="AB1623" s="1263"/>
      <c r="AC1623" s="587">
        <f t="shared" si="247"/>
        <v>0</v>
      </c>
      <c r="AE1623" s="1260">
        <v>72</v>
      </c>
      <c r="AF1623" s="1261"/>
      <c r="AG1623" s="1262"/>
      <c r="AH1623" s="1263"/>
      <c r="AI1623" s="587">
        <f t="shared" si="248"/>
        <v>0</v>
      </c>
      <c r="AK1623" s="1260">
        <v>72</v>
      </c>
      <c r="AL1623" s="1261"/>
      <c r="AM1623" s="1262"/>
      <c r="AN1623" s="1263"/>
      <c r="AO1623" s="587">
        <f t="shared" si="249"/>
        <v>0</v>
      </c>
      <c r="AQ1623" s="1260">
        <v>72</v>
      </c>
      <c r="AR1623" s="1261"/>
      <c r="AS1623" s="1262"/>
      <c r="AT1623" s="1263"/>
      <c r="AU1623" s="587">
        <f t="shared" si="250"/>
        <v>0</v>
      </c>
      <c r="AW1623" s="1260">
        <v>72</v>
      </c>
      <c r="AX1623" s="1261"/>
      <c r="AY1623" s="1262"/>
      <c r="AZ1623" s="1263"/>
      <c r="BA1623" s="587">
        <f t="shared" si="251"/>
        <v>0</v>
      </c>
    </row>
    <row r="1624" spans="1:53" s="17" customFormat="1" ht="16.75" customHeight="1" outlineLevel="2">
      <c r="A1624" s="1260">
        <v>73</v>
      </c>
      <c r="B1624" s="1261"/>
      <c r="C1624" s="1262"/>
      <c r="D1624" s="1263"/>
      <c r="E1624" s="587">
        <f t="shared" si="243"/>
        <v>0</v>
      </c>
      <c r="G1624" s="1260">
        <v>73</v>
      </c>
      <c r="H1624" s="1261"/>
      <c r="I1624" s="1262"/>
      <c r="J1624" s="1263"/>
      <c r="K1624" s="587">
        <f t="shared" si="244"/>
        <v>0</v>
      </c>
      <c r="M1624" s="1260">
        <v>73</v>
      </c>
      <c r="N1624" s="1261"/>
      <c r="O1624" s="1262"/>
      <c r="P1624" s="1263"/>
      <c r="Q1624" s="587">
        <f t="shared" si="245"/>
        <v>0</v>
      </c>
      <c r="S1624" s="1260">
        <v>73</v>
      </c>
      <c r="T1624" s="1261"/>
      <c r="U1624" s="1262"/>
      <c r="V1624" s="1263"/>
      <c r="W1624" s="587">
        <f t="shared" si="246"/>
        <v>0</v>
      </c>
      <c r="Y1624" s="1260">
        <v>73</v>
      </c>
      <c r="Z1624" s="1261"/>
      <c r="AA1624" s="1262"/>
      <c r="AB1624" s="1263"/>
      <c r="AC1624" s="587">
        <f t="shared" si="247"/>
        <v>0</v>
      </c>
      <c r="AE1624" s="1260">
        <v>73</v>
      </c>
      <c r="AF1624" s="1261"/>
      <c r="AG1624" s="1262"/>
      <c r="AH1624" s="1263"/>
      <c r="AI1624" s="587">
        <f t="shared" si="248"/>
        <v>0</v>
      </c>
      <c r="AK1624" s="1260">
        <v>73</v>
      </c>
      <c r="AL1624" s="1261"/>
      <c r="AM1624" s="1262"/>
      <c r="AN1624" s="1263"/>
      <c r="AO1624" s="587">
        <f t="shared" si="249"/>
        <v>0</v>
      </c>
      <c r="AQ1624" s="1260">
        <v>73</v>
      </c>
      <c r="AR1624" s="1261"/>
      <c r="AS1624" s="1262"/>
      <c r="AT1624" s="1263"/>
      <c r="AU1624" s="587">
        <f t="shared" si="250"/>
        <v>0</v>
      </c>
      <c r="AW1624" s="1260">
        <v>73</v>
      </c>
      <c r="AX1624" s="1261"/>
      <c r="AY1624" s="1262"/>
      <c r="AZ1624" s="1263"/>
      <c r="BA1624" s="587">
        <f t="shared" si="251"/>
        <v>0</v>
      </c>
    </row>
    <row r="1625" spans="1:53" s="17" customFormat="1" ht="16.75" customHeight="1" outlineLevel="2">
      <c r="A1625" s="1260">
        <v>74</v>
      </c>
      <c r="B1625" s="1261"/>
      <c r="C1625" s="1262"/>
      <c r="D1625" s="1263"/>
      <c r="E1625" s="587">
        <f t="shared" si="243"/>
        <v>0</v>
      </c>
      <c r="G1625" s="1260">
        <v>74</v>
      </c>
      <c r="H1625" s="1261"/>
      <c r="I1625" s="1262"/>
      <c r="J1625" s="1263"/>
      <c r="K1625" s="587">
        <f t="shared" si="244"/>
        <v>0</v>
      </c>
      <c r="M1625" s="1260">
        <v>74</v>
      </c>
      <c r="N1625" s="1261"/>
      <c r="O1625" s="1262"/>
      <c r="P1625" s="1263"/>
      <c r="Q1625" s="587">
        <f t="shared" si="245"/>
        <v>0</v>
      </c>
      <c r="S1625" s="1260">
        <v>74</v>
      </c>
      <c r="T1625" s="1261"/>
      <c r="U1625" s="1262"/>
      <c r="V1625" s="1263"/>
      <c r="W1625" s="587">
        <f t="shared" si="246"/>
        <v>0</v>
      </c>
      <c r="Y1625" s="1260">
        <v>74</v>
      </c>
      <c r="Z1625" s="1261"/>
      <c r="AA1625" s="1262"/>
      <c r="AB1625" s="1263"/>
      <c r="AC1625" s="587">
        <f t="shared" si="247"/>
        <v>0</v>
      </c>
      <c r="AE1625" s="1260">
        <v>74</v>
      </c>
      <c r="AF1625" s="1261"/>
      <c r="AG1625" s="1262"/>
      <c r="AH1625" s="1263"/>
      <c r="AI1625" s="587">
        <f t="shared" si="248"/>
        <v>0</v>
      </c>
      <c r="AK1625" s="1260">
        <v>74</v>
      </c>
      <c r="AL1625" s="1261"/>
      <c r="AM1625" s="1262"/>
      <c r="AN1625" s="1263"/>
      <c r="AO1625" s="587">
        <f t="shared" si="249"/>
        <v>0</v>
      </c>
      <c r="AQ1625" s="1260">
        <v>74</v>
      </c>
      <c r="AR1625" s="1261"/>
      <c r="AS1625" s="1262"/>
      <c r="AT1625" s="1263"/>
      <c r="AU1625" s="587">
        <f t="shared" si="250"/>
        <v>0</v>
      </c>
      <c r="AW1625" s="1260">
        <v>74</v>
      </c>
      <c r="AX1625" s="1261"/>
      <c r="AY1625" s="1262"/>
      <c r="AZ1625" s="1263"/>
      <c r="BA1625" s="587">
        <f t="shared" si="251"/>
        <v>0</v>
      </c>
    </row>
    <row r="1626" spans="1:53" s="17" customFormat="1" ht="16.75" customHeight="1" outlineLevel="2">
      <c r="A1626" s="1260">
        <v>75</v>
      </c>
      <c r="B1626" s="1261"/>
      <c r="C1626" s="1262"/>
      <c r="D1626" s="1263"/>
      <c r="E1626" s="587">
        <f t="shared" si="243"/>
        <v>0</v>
      </c>
      <c r="G1626" s="1260">
        <v>75</v>
      </c>
      <c r="H1626" s="1261"/>
      <c r="I1626" s="1262"/>
      <c r="J1626" s="1263"/>
      <c r="K1626" s="587">
        <f t="shared" si="244"/>
        <v>0</v>
      </c>
      <c r="M1626" s="1260">
        <v>75</v>
      </c>
      <c r="N1626" s="1261"/>
      <c r="O1626" s="1262"/>
      <c r="P1626" s="1263"/>
      <c r="Q1626" s="587">
        <f t="shared" si="245"/>
        <v>0</v>
      </c>
      <c r="S1626" s="1260">
        <v>75</v>
      </c>
      <c r="T1626" s="1261"/>
      <c r="U1626" s="1262"/>
      <c r="V1626" s="1263"/>
      <c r="W1626" s="587">
        <f t="shared" si="246"/>
        <v>0</v>
      </c>
      <c r="Y1626" s="1260">
        <v>75</v>
      </c>
      <c r="Z1626" s="1261"/>
      <c r="AA1626" s="1262"/>
      <c r="AB1626" s="1263"/>
      <c r="AC1626" s="587">
        <f t="shared" si="247"/>
        <v>0</v>
      </c>
      <c r="AE1626" s="1260">
        <v>75</v>
      </c>
      <c r="AF1626" s="1261"/>
      <c r="AG1626" s="1262"/>
      <c r="AH1626" s="1263"/>
      <c r="AI1626" s="587">
        <f t="shared" si="248"/>
        <v>0</v>
      </c>
      <c r="AK1626" s="1260">
        <v>75</v>
      </c>
      <c r="AL1626" s="1261"/>
      <c r="AM1626" s="1262"/>
      <c r="AN1626" s="1263"/>
      <c r="AO1626" s="587">
        <f t="shared" si="249"/>
        <v>0</v>
      </c>
      <c r="AQ1626" s="1260">
        <v>75</v>
      </c>
      <c r="AR1626" s="1261"/>
      <c r="AS1626" s="1262"/>
      <c r="AT1626" s="1263"/>
      <c r="AU1626" s="587">
        <f t="shared" si="250"/>
        <v>0</v>
      </c>
      <c r="AW1626" s="1260">
        <v>75</v>
      </c>
      <c r="AX1626" s="1261"/>
      <c r="AY1626" s="1262"/>
      <c r="AZ1626" s="1263"/>
      <c r="BA1626" s="587">
        <f t="shared" si="251"/>
        <v>0</v>
      </c>
    </row>
    <row r="1627" spans="1:53" s="17" customFormat="1" ht="16.75" customHeight="1" outlineLevel="2">
      <c r="A1627" s="1260">
        <v>76</v>
      </c>
      <c r="B1627" s="1261"/>
      <c r="C1627" s="1262"/>
      <c r="D1627" s="1263"/>
      <c r="E1627" s="587">
        <f t="shared" si="243"/>
        <v>0</v>
      </c>
      <c r="G1627" s="1260">
        <v>76</v>
      </c>
      <c r="H1627" s="1261"/>
      <c r="I1627" s="1262"/>
      <c r="J1627" s="1263"/>
      <c r="K1627" s="587">
        <f t="shared" si="244"/>
        <v>0</v>
      </c>
      <c r="M1627" s="1260">
        <v>76</v>
      </c>
      <c r="N1627" s="1261"/>
      <c r="O1627" s="1262"/>
      <c r="P1627" s="1263"/>
      <c r="Q1627" s="587">
        <f t="shared" si="245"/>
        <v>0</v>
      </c>
      <c r="S1627" s="1260">
        <v>76</v>
      </c>
      <c r="T1627" s="1261"/>
      <c r="U1627" s="1262"/>
      <c r="V1627" s="1263"/>
      <c r="W1627" s="587">
        <f t="shared" si="246"/>
        <v>0</v>
      </c>
      <c r="Y1627" s="1260">
        <v>76</v>
      </c>
      <c r="Z1627" s="1261"/>
      <c r="AA1627" s="1262"/>
      <c r="AB1627" s="1263"/>
      <c r="AC1627" s="587">
        <f t="shared" si="247"/>
        <v>0</v>
      </c>
      <c r="AE1627" s="1260">
        <v>76</v>
      </c>
      <c r="AF1627" s="1261"/>
      <c r="AG1627" s="1262"/>
      <c r="AH1627" s="1263"/>
      <c r="AI1627" s="587">
        <f t="shared" si="248"/>
        <v>0</v>
      </c>
      <c r="AK1627" s="1260">
        <v>76</v>
      </c>
      <c r="AL1627" s="1261"/>
      <c r="AM1627" s="1262"/>
      <c r="AN1627" s="1263"/>
      <c r="AO1627" s="587">
        <f t="shared" si="249"/>
        <v>0</v>
      </c>
      <c r="AQ1627" s="1260">
        <v>76</v>
      </c>
      <c r="AR1627" s="1261"/>
      <c r="AS1627" s="1262"/>
      <c r="AT1627" s="1263"/>
      <c r="AU1627" s="587">
        <f t="shared" si="250"/>
        <v>0</v>
      </c>
      <c r="AW1627" s="1260">
        <v>76</v>
      </c>
      <c r="AX1627" s="1261"/>
      <c r="AY1627" s="1262"/>
      <c r="AZ1627" s="1263"/>
      <c r="BA1627" s="587">
        <f t="shared" si="251"/>
        <v>0</v>
      </c>
    </row>
    <row r="1628" spans="1:53" s="17" customFormat="1" ht="16.75" customHeight="1" outlineLevel="2">
      <c r="A1628" s="1260">
        <v>77</v>
      </c>
      <c r="B1628" s="1261"/>
      <c r="C1628" s="1262"/>
      <c r="D1628" s="1263"/>
      <c r="E1628" s="587">
        <f t="shared" si="243"/>
        <v>0</v>
      </c>
      <c r="G1628" s="1260">
        <v>77</v>
      </c>
      <c r="H1628" s="1261"/>
      <c r="I1628" s="1262"/>
      <c r="J1628" s="1263"/>
      <c r="K1628" s="587">
        <f t="shared" si="244"/>
        <v>0</v>
      </c>
      <c r="M1628" s="1260">
        <v>77</v>
      </c>
      <c r="N1628" s="1261"/>
      <c r="O1628" s="1262"/>
      <c r="P1628" s="1263"/>
      <c r="Q1628" s="587">
        <f t="shared" si="245"/>
        <v>0</v>
      </c>
      <c r="S1628" s="1260">
        <v>77</v>
      </c>
      <c r="T1628" s="1261"/>
      <c r="U1628" s="1262"/>
      <c r="V1628" s="1263"/>
      <c r="W1628" s="587">
        <f t="shared" si="246"/>
        <v>0</v>
      </c>
      <c r="Y1628" s="1260">
        <v>77</v>
      </c>
      <c r="Z1628" s="1261"/>
      <c r="AA1628" s="1262"/>
      <c r="AB1628" s="1263"/>
      <c r="AC1628" s="587">
        <f t="shared" si="247"/>
        <v>0</v>
      </c>
      <c r="AE1628" s="1260">
        <v>77</v>
      </c>
      <c r="AF1628" s="1261"/>
      <c r="AG1628" s="1262"/>
      <c r="AH1628" s="1263"/>
      <c r="AI1628" s="587">
        <f t="shared" si="248"/>
        <v>0</v>
      </c>
      <c r="AK1628" s="1260">
        <v>77</v>
      </c>
      <c r="AL1628" s="1261"/>
      <c r="AM1628" s="1262"/>
      <c r="AN1628" s="1263"/>
      <c r="AO1628" s="587">
        <f t="shared" si="249"/>
        <v>0</v>
      </c>
      <c r="AQ1628" s="1260">
        <v>77</v>
      </c>
      <c r="AR1628" s="1261"/>
      <c r="AS1628" s="1262"/>
      <c r="AT1628" s="1263"/>
      <c r="AU1628" s="587">
        <f t="shared" si="250"/>
        <v>0</v>
      </c>
      <c r="AW1628" s="1260">
        <v>77</v>
      </c>
      <c r="AX1628" s="1261"/>
      <c r="AY1628" s="1262"/>
      <c r="AZ1628" s="1263"/>
      <c r="BA1628" s="587">
        <f t="shared" si="251"/>
        <v>0</v>
      </c>
    </row>
    <row r="1629" spans="1:53" s="17" customFormat="1" ht="16.75" customHeight="1" outlineLevel="2">
      <c r="A1629" s="1260">
        <v>78</v>
      </c>
      <c r="B1629" s="1261"/>
      <c r="C1629" s="1262"/>
      <c r="D1629" s="1263"/>
      <c r="E1629" s="587">
        <f t="shared" si="243"/>
        <v>0</v>
      </c>
      <c r="G1629" s="1260">
        <v>78</v>
      </c>
      <c r="H1629" s="1261"/>
      <c r="I1629" s="1262"/>
      <c r="J1629" s="1263"/>
      <c r="K1629" s="587">
        <f t="shared" si="244"/>
        <v>0</v>
      </c>
      <c r="M1629" s="1260">
        <v>78</v>
      </c>
      <c r="N1629" s="1261"/>
      <c r="O1629" s="1262"/>
      <c r="P1629" s="1263"/>
      <c r="Q1629" s="587">
        <f t="shared" si="245"/>
        <v>0</v>
      </c>
      <c r="S1629" s="1260">
        <v>78</v>
      </c>
      <c r="T1629" s="1261"/>
      <c r="U1629" s="1262"/>
      <c r="V1629" s="1263"/>
      <c r="W1629" s="587">
        <f t="shared" si="246"/>
        <v>0</v>
      </c>
      <c r="Y1629" s="1260">
        <v>78</v>
      </c>
      <c r="Z1629" s="1261"/>
      <c r="AA1629" s="1262"/>
      <c r="AB1629" s="1263"/>
      <c r="AC1629" s="587">
        <f t="shared" si="247"/>
        <v>0</v>
      </c>
      <c r="AE1629" s="1260">
        <v>78</v>
      </c>
      <c r="AF1629" s="1261"/>
      <c r="AG1629" s="1262"/>
      <c r="AH1629" s="1263"/>
      <c r="AI1629" s="587">
        <f t="shared" si="248"/>
        <v>0</v>
      </c>
      <c r="AK1629" s="1260">
        <v>78</v>
      </c>
      <c r="AL1629" s="1261"/>
      <c r="AM1629" s="1262"/>
      <c r="AN1629" s="1263"/>
      <c r="AO1629" s="587">
        <f t="shared" si="249"/>
        <v>0</v>
      </c>
      <c r="AQ1629" s="1260">
        <v>78</v>
      </c>
      <c r="AR1629" s="1261"/>
      <c r="AS1629" s="1262"/>
      <c r="AT1629" s="1263"/>
      <c r="AU1629" s="587">
        <f t="shared" si="250"/>
        <v>0</v>
      </c>
      <c r="AW1629" s="1260">
        <v>78</v>
      </c>
      <c r="AX1629" s="1261"/>
      <c r="AY1629" s="1262"/>
      <c r="AZ1629" s="1263"/>
      <c r="BA1629" s="587">
        <f t="shared" si="251"/>
        <v>0</v>
      </c>
    </row>
    <row r="1630" spans="1:53" s="17" customFormat="1" ht="16.75" customHeight="1" outlineLevel="2">
      <c r="A1630" s="1260">
        <v>79</v>
      </c>
      <c r="B1630" s="1261"/>
      <c r="C1630" s="1262"/>
      <c r="D1630" s="1263"/>
      <c r="E1630" s="587">
        <f t="shared" si="243"/>
        <v>0</v>
      </c>
      <c r="G1630" s="1260">
        <v>79</v>
      </c>
      <c r="H1630" s="1261"/>
      <c r="I1630" s="1262"/>
      <c r="J1630" s="1263"/>
      <c r="K1630" s="587">
        <f t="shared" si="244"/>
        <v>0</v>
      </c>
      <c r="M1630" s="1260">
        <v>79</v>
      </c>
      <c r="N1630" s="1261"/>
      <c r="O1630" s="1262"/>
      <c r="P1630" s="1263"/>
      <c r="Q1630" s="587">
        <f t="shared" si="245"/>
        <v>0</v>
      </c>
      <c r="S1630" s="1260">
        <v>79</v>
      </c>
      <c r="T1630" s="1261"/>
      <c r="U1630" s="1262"/>
      <c r="V1630" s="1263"/>
      <c r="W1630" s="587">
        <f t="shared" si="246"/>
        <v>0</v>
      </c>
      <c r="Y1630" s="1260">
        <v>79</v>
      </c>
      <c r="Z1630" s="1261"/>
      <c r="AA1630" s="1262"/>
      <c r="AB1630" s="1263"/>
      <c r="AC1630" s="587">
        <f t="shared" si="247"/>
        <v>0</v>
      </c>
      <c r="AE1630" s="1260">
        <v>79</v>
      </c>
      <c r="AF1630" s="1261"/>
      <c r="AG1630" s="1262"/>
      <c r="AH1630" s="1263"/>
      <c r="AI1630" s="587">
        <f t="shared" si="248"/>
        <v>0</v>
      </c>
      <c r="AK1630" s="1260">
        <v>79</v>
      </c>
      <c r="AL1630" s="1261"/>
      <c r="AM1630" s="1262"/>
      <c r="AN1630" s="1263"/>
      <c r="AO1630" s="587">
        <f t="shared" si="249"/>
        <v>0</v>
      </c>
      <c r="AQ1630" s="1260">
        <v>79</v>
      </c>
      <c r="AR1630" s="1261"/>
      <c r="AS1630" s="1262"/>
      <c r="AT1630" s="1263"/>
      <c r="AU1630" s="587">
        <f t="shared" si="250"/>
        <v>0</v>
      </c>
      <c r="AW1630" s="1260">
        <v>79</v>
      </c>
      <c r="AX1630" s="1261"/>
      <c r="AY1630" s="1262"/>
      <c r="AZ1630" s="1263"/>
      <c r="BA1630" s="587">
        <f t="shared" si="251"/>
        <v>0</v>
      </c>
    </row>
    <row r="1631" spans="1:53" s="17" customFormat="1" ht="16.75" customHeight="1" outlineLevel="2">
      <c r="A1631" s="1260">
        <v>80</v>
      </c>
      <c r="B1631" s="1261"/>
      <c r="C1631" s="1262"/>
      <c r="D1631" s="1263"/>
      <c r="E1631" s="587">
        <f t="shared" si="243"/>
        <v>0</v>
      </c>
      <c r="G1631" s="1260">
        <v>80</v>
      </c>
      <c r="H1631" s="1261"/>
      <c r="I1631" s="1262"/>
      <c r="J1631" s="1263"/>
      <c r="K1631" s="587">
        <f t="shared" si="244"/>
        <v>0</v>
      </c>
      <c r="M1631" s="1260">
        <v>80</v>
      </c>
      <c r="N1631" s="1261"/>
      <c r="O1631" s="1262"/>
      <c r="P1631" s="1263"/>
      <c r="Q1631" s="587">
        <f t="shared" si="245"/>
        <v>0</v>
      </c>
      <c r="S1631" s="1260">
        <v>80</v>
      </c>
      <c r="T1631" s="1261"/>
      <c r="U1631" s="1262"/>
      <c r="V1631" s="1263"/>
      <c r="W1631" s="587">
        <f t="shared" si="246"/>
        <v>0</v>
      </c>
      <c r="Y1631" s="1260">
        <v>80</v>
      </c>
      <c r="Z1631" s="1261"/>
      <c r="AA1631" s="1262"/>
      <c r="AB1631" s="1263"/>
      <c r="AC1631" s="587">
        <f t="shared" si="247"/>
        <v>0</v>
      </c>
      <c r="AE1631" s="1260">
        <v>80</v>
      </c>
      <c r="AF1631" s="1261"/>
      <c r="AG1631" s="1262"/>
      <c r="AH1631" s="1263"/>
      <c r="AI1631" s="587">
        <f t="shared" si="248"/>
        <v>0</v>
      </c>
      <c r="AK1631" s="1260">
        <v>80</v>
      </c>
      <c r="AL1631" s="1261"/>
      <c r="AM1631" s="1262"/>
      <c r="AN1631" s="1263"/>
      <c r="AO1631" s="587">
        <f t="shared" si="249"/>
        <v>0</v>
      </c>
      <c r="AQ1631" s="1260">
        <v>80</v>
      </c>
      <c r="AR1631" s="1261"/>
      <c r="AS1631" s="1262"/>
      <c r="AT1631" s="1263"/>
      <c r="AU1631" s="587">
        <f t="shared" si="250"/>
        <v>0</v>
      </c>
      <c r="AW1631" s="1260">
        <v>80</v>
      </c>
      <c r="AX1631" s="1261"/>
      <c r="AY1631" s="1262"/>
      <c r="AZ1631" s="1263"/>
      <c r="BA1631" s="587">
        <f t="shared" si="251"/>
        <v>0</v>
      </c>
    </row>
    <row r="1632" spans="1:53" s="17" customFormat="1" ht="16.75" customHeight="1" outlineLevel="2">
      <c r="A1632" s="1260">
        <v>81</v>
      </c>
      <c r="B1632" s="1261"/>
      <c r="C1632" s="1262"/>
      <c r="D1632" s="1263"/>
      <c r="E1632" s="587">
        <f t="shared" si="243"/>
        <v>0</v>
      </c>
      <c r="G1632" s="1260">
        <v>81</v>
      </c>
      <c r="H1632" s="1261"/>
      <c r="I1632" s="1262"/>
      <c r="J1632" s="1263"/>
      <c r="K1632" s="587">
        <f t="shared" si="244"/>
        <v>0</v>
      </c>
      <c r="M1632" s="1260">
        <v>81</v>
      </c>
      <c r="N1632" s="1261"/>
      <c r="O1632" s="1262"/>
      <c r="P1632" s="1263"/>
      <c r="Q1632" s="587">
        <f t="shared" si="245"/>
        <v>0</v>
      </c>
      <c r="S1632" s="1260">
        <v>81</v>
      </c>
      <c r="T1632" s="1261"/>
      <c r="U1632" s="1262"/>
      <c r="V1632" s="1263"/>
      <c r="W1632" s="587">
        <f t="shared" si="246"/>
        <v>0</v>
      </c>
      <c r="Y1632" s="1260">
        <v>81</v>
      </c>
      <c r="Z1632" s="1261"/>
      <c r="AA1632" s="1262"/>
      <c r="AB1632" s="1263"/>
      <c r="AC1632" s="587">
        <f t="shared" si="247"/>
        <v>0</v>
      </c>
      <c r="AE1632" s="1260">
        <v>81</v>
      </c>
      <c r="AF1632" s="1261"/>
      <c r="AG1632" s="1262"/>
      <c r="AH1632" s="1263"/>
      <c r="AI1632" s="587">
        <f t="shared" si="248"/>
        <v>0</v>
      </c>
      <c r="AK1632" s="1260">
        <v>81</v>
      </c>
      <c r="AL1632" s="1261"/>
      <c r="AM1632" s="1262"/>
      <c r="AN1632" s="1263"/>
      <c r="AO1632" s="587">
        <f t="shared" si="249"/>
        <v>0</v>
      </c>
      <c r="AQ1632" s="1260">
        <v>81</v>
      </c>
      <c r="AR1632" s="1261"/>
      <c r="AS1632" s="1262"/>
      <c r="AT1632" s="1263"/>
      <c r="AU1632" s="587">
        <f t="shared" si="250"/>
        <v>0</v>
      </c>
      <c r="AW1632" s="1260">
        <v>81</v>
      </c>
      <c r="AX1632" s="1261"/>
      <c r="AY1632" s="1262"/>
      <c r="AZ1632" s="1263"/>
      <c r="BA1632" s="587">
        <f t="shared" si="251"/>
        <v>0</v>
      </c>
    </row>
    <row r="1633" spans="1:53" s="17" customFormat="1" ht="16.75" customHeight="1" outlineLevel="2">
      <c r="A1633" s="1260">
        <v>82</v>
      </c>
      <c r="B1633" s="1261"/>
      <c r="C1633" s="1262"/>
      <c r="D1633" s="1263"/>
      <c r="E1633" s="587">
        <f t="shared" si="243"/>
        <v>0</v>
      </c>
      <c r="G1633" s="1260">
        <v>82</v>
      </c>
      <c r="H1633" s="1261"/>
      <c r="I1633" s="1262"/>
      <c r="J1633" s="1263"/>
      <c r="K1633" s="587">
        <f t="shared" si="244"/>
        <v>0</v>
      </c>
      <c r="M1633" s="1260">
        <v>82</v>
      </c>
      <c r="N1633" s="1261"/>
      <c r="O1633" s="1262"/>
      <c r="P1633" s="1263"/>
      <c r="Q1633" s="587">
        <f t="shared" si="245"/>
        <v>0</v>
      </c>
      <c r="S1633" s="1260">
        <v>82</v>
      </c>
      <c r="T1633" s="1261"/>
      <c r="U1633" s="1262"/>
      <c r="V1633" s="1263"/>
      <c r="W1633" s="587">
        <f t="shared" si="246"/>
        <v>0</v>
      </c>
      <c r="Y1633" s="1260">
        <v>82</v>
      </c>
      <c r="Z1633" s="1261"/>
      <c r="AA1633" s="1262"/>
      <c r="AB1633" s="1263"/>
      <c r="AC1633" s="587">
        <f t="shared" si="247"/>
        <v>0</v>
      </c>
      <c r="AE1633" s="1260">
        <v>82</v>
      </c>
      <c r="AF1633" s="1261"/>
      <c r="AG1633" s="1262"/>
      <c r="AH1633" s="1263"/>
      <c r="AI1633" s="587">
        <f t="shared" si="248"/>
        <v>0</v>
      </c>
      <c r="AK1633" s="1260">
        <v>82</v>
      </c>
      <c r="AL1633" s="1261"/>
      <c r="AM1633" s="1262"/>
      <c r="AN1633" s="1263"/>
      <c r="AO1633" s="587">
        <f t="shared" si="249"/>
        <v>0</v>
      </c>
      <c r="AQ1633" s="1260">
        <v>82</v>
      </c>
      <c r="AR1633" s="1261"/>
      <c r="AS1633" s="1262"/>
      <c r="AT1633" s="1263"/>
      <c r="AU1633" s="587">
        <f t="shared" si="250"/>
        <v>0</v>
      </c>
      <c r="AW1633" s="1260">
        <v>82</v>
      </c>
      <c r="AX1633" s="1261"/>
      <c r="AY1633" s="1262"/>
      <c r="AZ1633" s="1263"/>
      <c r="BA1633" s="587">
        <f t="shared" si="251"/>
        <v>0</v>
      </c>
    </row>
    <row r="1634" spans="1:53" s="17" customFormat="1" ht="16.75" customHeight="1" outlineLevel="2">
      <c r="A1634" s="1260">
        <v>83</v>
      </c>
      <c r="B1634" s="1261"/>
      <c r="C1634" s="1262"/>
      <c r="D1634" s="1263"/>
      <c r="E1634" s="587">
        <f t="shared" si="243"/>
        <v>0</v>
      </c>
      <c r="G1634" s="1260">
        <v>83</v>
      </c>
      <c r="H1634" s="1261"/>
      <c r="I1634" s="1262"/>
      <c r="J1634" s="1263"/>
      <c r="K1634" s="587">
        <f t="shared" si="244"/>
        <v>0</v>
      </c>
      <c r="M1634" s="1260">
        <v>83</v>
      </c>
      <c r="N1634" s="1261"/>
      <c r="O1634" s="1262"/>
      <c r="P1634" s="1263"/>
      <c r="Q1634" s="587">
        <f t="shared" si="245"/>
        <v>0</v>
      </c>
      <c r="S1634" s="1260">
        <v>83</v>
      </c>
      <c r="T1634" s="1261"/>
      <c r="U1634" s="1262"/>
      <c r="V1634" s="1263"/>
      <c r="W1634" s="587">
        <f t="shared" si="246"/>
        <v>0</v>
      </c>
      <c r="Y1634" s="1260">
        <v>83</v>
      </c>
      <c r="Z1634" s="1261"/>
      <c r="AA1634" s="1262"/>
      <c r="AB1634" s="1263"/>
      <c r="AC1634" s="587">
        <f t="shared" si="247"/>
        <v>0</v>
      </c>
      <c r="AE1634" s="1260">
        <v>83</v>
      </c>
      <c r="AF1634" s="1261"/>
      <c r="AG1634" s="1262"/>
      <c r="AH1634" s="1263"/>
      <c r="AI1634" s="587">
        <f t="shared" si="248"/>
        <v>0</v>
      </c>
      <c r="AK1634" s="1260">
        <v>83</v>
      </c>
      <c r="AL1634" s="1261"/>
      <c r="AM1634" s="1262"/>
      <c r="AN1634" s="1263"/>
      <c r="AO1634" s="587">
        <f t="shared" si="249"/>
        <v>0</v>
      </c>
      <c r="AQ1634" s="1260">
        <v>83</v>
      </c>
      <c r="AR1634" s="1261"/>
      <c r="AS1634" s="1262"/>
      <c r="AT1634" s="1263"/>
      <c r="AU1634" s="587">
        <f t="shared" si="250"/>
        <v>0</v>
      </c>
      <c r="AW1634" s="1260">
        <v>83</v>
      </c>
      <c r="AX1634" s="1261"/>
      <c r="AY1634" s="1262"/>
      <c r="AZ1634" s="1263"/>
      <c r="BA1634" s="587">
        <f t="shared" si="251"/>
        <v>0</v>
      </c>
    </row>
    <row r="1635" spans="1:53" s="17" customFormat="1" ht="16.75" customHeight="1" outlineLevel="2">
      <c r="A1635" s="1260">
        <v>84</v>
      </c>
      <c r="B1635" s="1261"/>
      <c r="C1635" s="1262"/>
      <c r="D1635" s="1263"/>
      <c r="E1635" s="587">
        <f t="shared" si="243"/>
        <v>0</v>
      </c>
      <c r="G1635" s="1260">
        <v>84</v>
      </c>
      <c r="H1635" s="1261"/>
      <c r="I1635" s="1262"/>
      <c r="J1635" s="1263"/>
      <c r="K1635" s="587">
        <f t="shared" si="244"/>
        <v>0</v>
      </c>
      <c r="M1635" s="1260">
        <v>84</v>
      </c>
      <c r="N1635" s="1261"/>
      <c r="O1635" s="1262"/>
      <c r="P1635" s="1263"/>
      <c r="Q1635" s="587">
        <f t="shared" si="245"/>
        <v>0</v>
      </c>
      <c r="S1635" s="1260">
        <v>84</v>
      </c>
      <c r="T1635" s="1261"/>
      <c r="U1635" s="1262"/>
      <c r="V1635" s="1263"/>
      <c r="W1635" s="587">
        <f t="shared" si="246"/>
        <v>0</v>
      </c>
      <c r="Y1635" s="1260">
        <v>84</v>
      </c>
      <c r="Z1635" s="1261"/>
      <c r="AA1635" s="1262"/>
      <c r="AB1635" s="1263"/>
      <c r="AC1635" s="587">
        <f t="shared" si="247"/>
        <v>0</v>
      </c>
      <c r="AE1635" s="1260">
        <v>84</v>
      </c>
      <c r="AF1635" s="1261"/>
      <c r="AG1635" s="1262"/>
      <c r="AH1635" s="1263"/>
      <c r="AI1635" s="587">
        <f t="shared" si="248"/>
        <v>0</v>
      </c>
      <c r="AK1635" s="1260">
        <v>84</v>
      </c>
      <c r="AL1635" s="1261"/>
      <c r="AM1635" s="1262"/>
      <c r="AN1635" s="1263"/>
      <c r="AO1635" s="587">
        <f t="shared" si="249"/>
        <v>0</v>
      </c>
      <c r="AQ1635" s="1260">
        <v>84</v>
      </c>
      <c r="AR1635" s="1261"/>
      <c r="AS1635" s="1262"/>
      <c r="AT1635" s="1263"/>
      <c r="AU1635" s="587">
        <f t="shared" si="250"/>
        <v>0</v>
      </c>
      <c r="AW1635" s="1260">
        <v>84</v>
      </c>
      <c r="AX1635" s="1261"/>
      <c r="AY1635" s="1262"/>
      <c r="AZ1635" s="1263"/>
      <c r="BA1635" s="587">
        <f t="shared" si="251"/>
        <v>0</v>
      </c>
    </row>
    <row r="1636" spans="1:53" s="17" customFormat="1" ht="16.75" customHeight="1" outlineLevel="2">
      <c r="A1636" s="1260">
        <v>85</v>
      </c>
      <c r="B1636" s="1261"/>
      <c r="C1636" s="1262"/>
      <c r="D1636" s="1263"/>
      <c r="E1636" s="587">
        <f t="shared" si="243"/>
        <v>0</v>
      </c>
      <c r="G1636" s="1260">
        <v>85</v>
      </c>
      <c r="H1636" s="1261"/>
      <c r="I1636" s="1262"/>
      <c r="J1636" s="1263"/>
      <c r="K1636" s="587">
        <f t="shared" si="244"/>
        <v>0</v>
      </c>
      <c r="M1636" s="1260">
        <v>85</v>
      </c>
      <c r="N1636" s="1261"/>
      <c r="O1636" s="1262"/>
      <c r="P1636" s="1263"/>
      <c r="Q1636" s="587">
        <f t="shared" si="245"/>
        <v>0</v>
      </c>
      <c r="S1636" s="1260">
        <v>85</v>
      </c>
      <c r="T1636" s="1261"/>
      <c r="U1636" s="1262"/>
      <c r="V1636" s="1263"/>
      <c r="W1636" s="587">
        <f t="shared" si="246"/>
        <v>0</v>
      </c>
      <c r="Y1636" s="1260">
        <v>85</v>
      </c>
      <c r="Z1636" s="1261"/>
      <c r="AA1636" s="1262"/>
      <c r="AB1636" s="1263"/>
      <c r="AC1636" s="587">
        <f t="shared" si="247"/>
        <v>0</v>
      </c>
      <c r="AE1636" s="1260">
        <v>85</v>
      </c>
      <c r="AF1636" s="1261"/>
      <c r="AG1636" s="1262"/>
      <c r="AH1636" s="1263"/>
      <c r="AI1636" s="587">
        <f t="shared" si="248"/>
        <v>0</v>
      </c>
      <c r="AK1636" s="1260">
        <v>85</v>
      </c>
      <c r="AL1636" s="1261"/>
      <c r="AM1636" s="1262"/>
      <c r="AN1636" s="1263"/>
      <c r="AO1636" s="587">
        <f t="shared" si="249"/>
        <v>0</v>
      </c>
      <c r="AQ1636" s="1260">
        <v>85</v>
      </c>
      <c r="AR1636" s="1261"/>
      <c r="AS1636" s="1262"/>
      <c r="AT1636" s="1263"/>
      <c r="AU1636" s="587">
        <f t="shared" si="250"/>
        <v>0</v>
      </c>
      <c r="AW1636" s="1260">
        <v>85</v>
      </c>
      <c r="AX1636" s="1261"/>
      <c r="AY1636" s="1262"/>
      <c r="AZ1636" s="1263"/>
      <c r="BA1636" s="587">
        <f t="shared" si="251"/>
        <v>0</v>
      </c>
    </row>
    <row r="1637" spans="1:53" s="17" customFormat="1" ht="16.75" customHeight="1" outlineLevel="2">
      <c r="A1637" s="1260">
        <v>86</v>
      </c>
      <c r="B1637" s="1261"/>
      <c r="C1637" s="1262"/>
      <c r="D1637" s="1263"/>
      <c r="E1637" s="587">
        <f t="shared" si="243"/>
        <v>0</v>
      </c>
      <c r="G1637" s="1260">
        <v>86</v>
      </c>
      <c r="H1637" s="1261"/>
      <c r="I1637" s="1262"/>
      <c r="J1637" s="1263"/>
      <c r="K1637" s="587">
        <f t="shared" si="244"/>
        <v>0</v>
      </c>
      <c r="M1637" s="1260">
        <v>86</v>
      </c>
      <c r="N1637" s="1261"/>
      <c r="O1637" s="1262"/>
      <c r="P1637" s="1263"/>
      <c r="Q1637" s="587">
        <f t="shared" si="245"/>
        <v>0</v>
      </c>
      <c r="S1637" s="1260">
        <v>86</v>
      </c>
      <c r="T1637" s="1261"/>
      <c r="U1637" s="1262"/>
      <c r="V1637" s="1263"/>
      <c r="W1637" s="587">
        <f t="shared" si="246"/>
        <v>0</v>
      </c>
      <c r="Y1637" s="1260">
        <v>86</v>
      </c>
      <c r="Z1637" s="1261"/>
      <c r="AA1637" s="1262"/>
      <c r="AB1637" s="1263"/>
      <c r="AC1637" s="587">
        <f t="shared" si="247"/>
        <v>0</v>
      </c>
      <c r="AE1637" s="1260">
        <v>86</v>
      </c>
      <c r="AF1637" s="1261"/>
      <c r="AG1637" s="1262"/>
      <c r="AH1637" s="1263"/>
      <c r="AI1637" s="587">
        <f t="shared" si="248"/>
        <v>0</v>
      </c>
      <c r="AK1637" s="1260">
        <v>86</v>
      </c>
      <c r="AL1637" s="1261"/>
      <c r="AM1637" s="1262"/>
      <c r="AN1637" s="1263"/>
      <c r="AO1637" s="587">
        <f t="shared" si="249"/>
        <v>0</v>
      </c>
      <c r="AQ1637" s="1260">
        <v>86</v>
      </c>
      <c r="AR1637" s="1261"/>
      <c r="AS1637" s="1262"/>
      <c r="AT1637" s="1263"/>
      <c r="AU1637" s="587">
        <f t="shared" si="250"/>
        <v>0</v>
      </c>
      <c r="AW1637" s="1260">
        <v>86</v>
      </c>
      <c r="AX1637" s="1261"/>
      <c r="AY1637" s="1262"/>
      <c r="AZ1637" s="1263"/>
      <c r="BA1637" s="587">
        <f t="shared" si="251"/>
        <v>0</v>
      </c>
    </row>
    <row r="1638" spans="1:53" s="17" customFormat="1" ht="16.75" customHeight="1" outlineLevel="2">
      <c r="A1638" s="1260">
        <v>87</v>
      </c>
      <c r="B1638" s="1261"/>
      <c r="C1638" s="1262"/>
      <c r="D1638" s="1263"/>
      <c r="E1638" s="587">
        <f t="shared" si="243"/>
        <v>0</v>
      </c>
      <c r="G1638" s="1260">
        <v>87</v>
      </c>
      <c r="H1638" s="1261"/>
      <c r="I1638" s="1262"/>
      <c r="J1638" s="1263"/>
      <c r="K1638" s="587">
        <f t="shared" si="244"/>
        <v>0</v>
      </c>
      <c r="M1638" s="1260">
        <v>87</v>
      </c>
      <c r="N1638" s="1261"/>
      <c r="O1638" s="1262"/>
      <c r="P1638" s="1263"/>
      <c r="Q1638" s="587">
        <f t="shared" si="245"/>
        <v>0</v>
      </c>
      <c r="S1638" s="1260">
        <v>87</v>
      </c>
      <c r="T1638" s="1261"/>
      <c r="U1638" s="1262"/>
      <c r="V1638" s="1263"/>
      <c r="W1638" s="587">
        <f t="shared" si="246"/>
        <v>0</v>
      </c>
      <c r="Y1638" s="1260">
        <v>87</v>
      </c>
      <c r="Z1638" s="1261"/>
      <c r="AA1638" s="1262"/>
      <c r="AB1638" s="1263"/>
      <c r="AC1638" s="587">
        <f t="shared" si="247"/>
        <v>0</v>
      </c>
      <c r="AE1638" s="1260">
        <v>87</v>
      </c>
      <c r="AF1638" s="1261"/>
      <c r="AG1638" s="1262"/>
      <c r="AH1638" s="1263"/>
      <c r="AI1638" s="587">
        <f t="shared" si="248"/>
        <v>0</v>
      </c>
      <c r="AK1638" s="1260">
        <v>87</v>
      </c>
      <c r="AL1638" s="1261"/>
      <c r="AM1638" s="1262"/>
      <c r="AN1638" s="1263"/>
      <c r="AO1638" s="587">
        <f t="shared" si="249"/>
        <v>0</v>
      </c>
      <c r="AQ1638" s="1260">
        <v>87</v>
      </c>
      <c r="AR1638" s="1261"/>
      <c r="AS1638" s="1262"/>
      <c r="AT1638" s="1263"/>
      <c r="AU1638" s="587">
        <f t="shared" si="250"/>
        <v>0</v>
      </c>
      <c r="AW1638" s="1260">
        <v>87</v>
      </c>
      <c r="AX1638" s="1261"/>
      <c r="AY1638" s="1262"/>
      <c r="AZ1638" s="1263"/>
      <c r="BA1638" s="587">
        <f t="shared" si="251"/>
        <v>0</v>
      </c>
    </row>
    <row r="1639" spans="1:53" s="17" customFormat="1" ht="16.75" customHeight="1" outlineLevel="2">
      <c r="A1639" s="1260">
        <v>88</v>
      </c>
      <c r="B1639" s="1261"/>
      <c r="C1639" s="1262"/>
      <c r="D1639" s="1263"/>
      <c r="E1639" s="587">
        <f t="shared" si="243"/>
        <v>0</v>
      </c>
      <c r="G1639" s="1260">
        <v>88</v>
      </c>
      <c r="H1639" s="1261"/>
      <c r="I1639" s="1262"/>
      <c r="J1639" s="1263"/>
      <c r="K1639" s="587">
        <f t="shared" si="244"/>
        <v>0</v>
      </c>
      <c r="M1639" s="1260">
        <v>88</v>
      </c>
      <c r="N1639" s="1261"/>
      <c r="O1639" s="1262"/>
      <c r="P1639" s="1263"/>
      <c r="Q1639" s="587">
        <f t="shared" si="245"/>
        <v>0</v>
      </c>
      <c r="S1639" s="1260">
        <v>88</v>
      </c>
      <c r="T1639" s="1261"/>
      <c r="U1639" s="1262"/>
      <c r="V1639" s="1263"/>
      <c r="W1639" s="587">
        <f t="shared" si="246"/>
        <v>0</v>
      </c>
      <c r="Y1639" s="1260">
        <v>88</v>
      </c>
      <c r="Z1639" s="1261"/>
      <c r="AA1639" s="1262"/>
      <c r="AB1639" s="1263"/>
      <c r="AC1639" s="587">
        <f t="shared" si="247"/>
        <v>0</v>
      </c>
      <c r="AE1639" s="1260">
        <v>88</v>
      </c>
      <c r="AF1639" s="1261"/>
      <c r="AG1639" s="1262"/>
      <c r="AH1639" s="1263"/>
      <c r="AI1639" s="587">
        <f t="shared" si="248"/>
        <v>0</v>
      </c>
      <c r="AK1639" s="1260">
        <v>88</v>
      </c>
      <c r="AL1639" s="1261"/>
      <c r="AM1639" s="1262"/>
      <c r="AN1639" s="1263"/>
      <c r="AO1639" s="587">
        <f t="shared" si="249"/>
        <v>0</v>
      </c>
      <c r="AQ1639" s="1260">
        <v>88</v>
      </c>
      <c r="AR1639" s="1261"/>
      <c r="AS1639" s="1262"/>
      <c r="AT1639" s="1263"/>
      <c r="AU1639" s="587">
        <f t="shared" si="250"/>
        <v>0</v>
      </c>
      <c r="AW1639" s="1260">
        <v>88</v>
      </c>
      <c r="AX1639" s="1261"/>
      <c r="AY1639" s="1262"/>
      <c r="AZ1639" s="1263"/>
      <c r="BA1639" s="587">
        <f t="shared" si="251"/>
        <v>0</v>
      </c>
    </row>
    <row r="1640" spans="1:53" s="17" customFormat="1" ht="16.75" customHeight="1" outlineLevel="2">
      <c r="A1640" s="1260">
        <v>89</v>
      </c>
      <c r="B1640" s="1261"/>
      <c r="C1640" s="1262"/>
      <c r="D1640" s="1263"/>
      <c r="E1640" s="587">
        <f t="shared" si="243"/>
        <v>0</v>
      </c>
      <c r="G1640" s="1260">
        <v>89</v>
      </c>
      <c r="H1640" s="1261"/>
      <c r="I1640" s="1262"/>
      <c r="J1640" s="1263"/>
      <c r="K1640" s="587">
        <f t="shared" si="244"/>
        <v>0</v>
      </c>
      <c r="M1640" s="1260">
        <v>89</v>
      </c>
      <c r="N1640" s="1261"/>
      <c r="O1640" s="1262"/>
      <c r="P1640" s="1263"/>
      <c r="Q1640" s="587">
        <f t="shared" si="245"/>
        <v>0</v>
      </c>
      <c r="S1640" s="1260">
        <v>89</v>
      </c>
      <c r="T1640" s="1261"/>
      <c r="U1640" s="1262"/>
      <c r="V1640" s="1263"/>
      <c r="W1640" s="587">
        <f t="shared" si="246"/>
        <v>0</v>
      </c>
      <c r="Y1640" s="1260">
        <v>89</v>
      </c>
      <c r="Z1640" s="1261"/>
      <c r="AA1640" s="1262"/>
      <c r="AB1640" s="1263"/>
      <c r="AC1640" s="587">
        <f t="shared" si="247"/>
        <v>0</v>
      </c>
      <c r="AE1640" s="1260">
        <v>89</v>
      </c>
      <c r="AF1640" s="1261"/>
      <c r="AG1640" s="1262"/>
      <c r="AH1640" s="1263"/>
      <c r="AI1640" s="587">
        <f t="shared" si="248"/>
        <v>0</v>
      </c>
      <c r="AK1640" s="1260">
        <v>89</v>
      </c>
      <c r="AL1640" s="1261"/>
      <c r="AM1640" s="1262"/>
      <c r="AN1640" s="1263"/>
      <c r="AO1640" s="587">
        <f t="shared" si="249"/>
        <v>0</v>
      </c>
      <c r="AQ1640" s="1260">
        <v>89</v>
      </c>
      <c r="AR1640" s="1261"/>
      <c r="AS1640" s="1262"/>
      <c r="AT1640" s="1263"/>
      <c r="AU1640" s="587">
        <f t="shared" si="250"/>
        <v>0</v>
      </c>
      <c r="AW1640" s="1260">
        <v>89</v>
      </c>
      <c r="AX1640" s="1261"/>
      <c r="AY1640" s="1262"/>
      <c r="AZ1640" s="1263"/>
      <c r="BA1640" s="587">
        <f t="shared" si="251"/>
        <v>0</v>
      </c>
    </row>
    <row r="1641" spans="1:53" s="17" customFormat="1" ht="16.75" customHeight="1" outlineLevel="2">
      <c r="A1641" s="1260">
        <v>90</v>
      </c>
      <c r="B1641" s="1261"/>
      <c r="C1641" s="1262"/>
      <c r="D1641" s="1263"/>
      <c r="E1641" s="587">
        <f t="shared" si="243"/>
        <v>0</v>
      </c>
      <c r="G1641" s="1260">
        <v>90</v>
      </c>
      <c r="H1641" s="1261"/>
      <c r="I1641" s="1262"/>
      <c r="J1641" s="1263"/>
      <c r="K1641" s="587">
        <f t="shared" si="244"/>
        <v>0</v>
      </c>
      <c r="M1641" s="1260">
        <v>90</v>
      </c>
      <c r="N1641" s="1261"/>
      <c r="O1641" s="1262"/>
      <c r="P1641" s="1263"/>
      <c r="Q1641" s="587">
        <f t="shared" si="245"/>
        <v>0</v>
      </c>
      <c r="S1641" s="1260">
        <v>90</v>
      </c>
      <c r="T1641" s="1261"/>
      <c r="U1641" s="1262"/>
      <c r="V1641" s="1263"/>
      <c r="W1641" s="587">
        <f t="shared" si="246"/>
        <v>0</v>
      </c>
      <c r="Y1641" s="1260">
        <v>90</v>
      </c>
      <c r="Z1641" s="1261"/>
      <c r="AA1641" s="1262"/>
      <c r="AB1641" s="1263"/>
      <c r="AC1641" s="587">
        <f t="shared" si="247"/>
        <v>0</v>
      </c>
      <c r="AE1641" s="1260">
        <v>90</v>
      </c>
      <c r="AF1641" s="1261"/>
      <c r="AG1641" s="1262"/>
      <c r="AH1641" s="1263"/>
      <c r="AI1641" s="587">
        <f t="shared" si="248"/>
        <v>0</v>
      </c>
      <c r="AK1641" s="1260">
        <v>90</v>
      </c>
      <c r="AL1641" s="1261"/>
      <c r="AM1641" s="1262"/>
      <c r="AN1641" s="1263"/>
      <c r="AO1641" s="587">
        <f t="shared" si="249"/>
        <v>0</v>
      </c>
      <c r="AQ1641" s="1260">
        <v>90</v>
      </c>
      <c r="AR1641" s="1261"/>
      <c r="AS1641" s="1262"/>
      <c r="AT1641" s="1263"/>
      <c r="AU1641" s="587">
        <f t="shared" si="250"/>
        <v>0</v>
      </c>
      <c r="AW1641" s="1260">
        <v>90</v>
      </c>
      <c r="AX1641" s="1261"/>
      <c r="AY1641" s="1262"/>
      <c r="AZ1641" s="1263"/>
      <c r="BA1641" s="587">
        <f t="shared" si="251"/>
        <v>0</v>
      </c>
    </row>
    <row r="1642" spans="1:53" s="17" customFormat="1" ht="16.75" customHeight="1" outlineLevel="2">
      <c r="A1642" s="1260">
        <v>91</v>
      </c>
      <c r="B1642" s="1261"/>
      <c r="C1642" s="1262"/>
      <c r="D1642" s="1263"/>
      <c r="E1642" s="587">
        <f t="shared" si="243"/>
        <v>0</v>
      </c>
      <c r="G1642" s="1260">
        <v>91</v>
      </c>
      <c r="H1642" s="1261"/>
      <c r="I1642" s="1262"/>
      <c r="J1642" s="1263"/>
      <c r="K1642" s="587">
        <f t="shared" si="244"/>
        <v>0</v>
      </c>
      <c r="M1642" s="1260">
        <v>91</v>
      </c>
      <c r="N1642" s="1261"/>
      <c r="O1642" s="1262"/>
      <c r="P1642" s="1263"/>
      <c r="Q1642" s="587">
        <f t="shared" si="245"/>
        <v>0</v>
      </c>
      <c r="S1642" s="1260">
        <v>91</v>
      </c>
      <c r="T1642" s="1261"/>
      <c r="U1642" s="1262"/>
      <c r="V1642" s="1263"/>
      <c r="W1642" s="587">
        <f t="shared" si="246"/>
        <v>0</v>
      </c>
      <c r="Y1642" s="1260">
        <v>91</v>
      </c>
      <c r="Z1642" s="1261"/>
      <c r="AA1642" s="1262"/>
      <c r="AB1642" s="1263"/>
      <c r="AC1642" s="587">
        <f t="shared" si="247"/>
        <v>0</v>
      </c>
      <c r="AE1642" s="1260">
        <v>91</v>
      </c>
      <c r="AF1642" s="1261"/>
      <c r="AG1642" s="1262"/>
      <c r="AH1642" s="1263"/>
      <c r="AI1642" s="587">
        <f t="shared" si="248"/>
        <v>0</v>
      </c>
      <c r="AK1642" s="1260">
        <v>91</v>
      </c>
      <c r="AL1642" s="1261"/>
      <c r="AM1642" s="1262"/>
      <c r="AN1642" s="1263"/>
      <c r="AO1642" s="587">
        <f t="shared" si="249"/>
        <v>0</v>
      </c>
      <c r="AQ1642" s="1260">
        <v>91</v>
      </c>
      <c r="AR1642" s="1261"/>
      <c r="AS1642" s="1262"/>
      <c r="AT1642" s="1263"/>
      <c r="AU1642" s="587">
        <f t="shared" si="250"/>
        <v>0</v>
      </c>
      <c r="AW1642" s="1260">
        <v>91</v>
      </c>
      <c r="AX1642" s="1261"/>
      <c r="AY1642" s="1262"/>
      <c r="AZ1642" s="1263"/>
      <c r="BA1642" s="587">
        <f t="shared" si="251"/>
        <v>0</v>
      </c>
    </row>
    <row r="1643" spans="1:53" s="17" customFormat="1" ht="16.75" customHeight="1" outlineLevel="2">
      <c r="A1643" s="1260">
        <v>92</v>
      </c>
      <c r="B1643" s="1261"/>
      <c r="C1643" s="1262"/>
      <c r="D1643" s="1263"/>
      <c r="E1643" s="587">
        <f t="shared" si="243"/>
        <v>0</v>
      </c>
      <c r="G1643" s="1260">
        <v>92</v>
      </c>
      <c r="H1643" s="1261"/>
      <c r="I1643" s="1262"/>
      <c r="J1643" s="1263"/>
      <c r="K1643" s="587">
        <f t="shared" si="244"/>
        <v>0</v>
      </c>
      <c r="M1643" s="1260">
        <v>92</v>
      </c>
      <c r="N1643" s="1261"/>
      <c r="O1643" s="1262"/>
      <c r="P1643" s="1263"/>
      <c r="Q1643" s="587">
        <f t="shared" si="245"/>
        <v>0</v>
      </c>
      <c r="S1643" s="1260">
        <v>92</v>
      </c>
      <c r="T1643" s="1261"/>
      <c r="U1643" s="1262"/>
      <c r="V1643" s="1263"/>
      <c r="W1643" s="587">
        <f t="shared" si="246"/>
        <v>0</v>
      </c>
      <c r="Y1643" s="1260">
        <v>92</v>
      </c>
      <c r="Z1643" s="1261"/>
      <c r="AA1643" s="1262"/>
      <c r="AB1643" s="1263"/>
      <c r="AC1643" s="587">
        <f t="shared" si="247"/>
        <v>0</v>
      </c>
      <c r="AE1643" s="1260">
        <v>92</v>
      </c>
      <c r="AF1643" s="1261"/>
      <c r="AG1643" s="1262"/>
      <c r="AH1643" s="1263"/>
      <c r="AI1643" s="587">
        <f t="shared" si="248"/>
        <v>0</v>
      </c>
      <c r="AK1643" s="1260">
        <v>92</v>
      </c>
      <c r="AL1643" s="1261"/>
      <c r="AM1643" s="1262"/>
      <c r="AN1643" s="1263"/>
      <c r="AO1643" s="587">
        <f t="shared" si="249"/>
        <v>0</v>
      </c>
      <c r="AQ1643" s="1260">
        <v>92</v>
      </c>
      <c r="AR1643" s="1261"/>
      <c r="AS1643" s="1262"/>
      <c r="AT1643" s="1263"/>
      <c r="AU1643" s="587">
        <f t="shared" si="250"/>
        <v>0</v>
      </c>
      <c r="AW1643" s="1260">
        <v>92</v>
      </c>
      <c r="AX1643" s="1261"/>
      <c r="AY1643" s="1262"/>
      <c r="AZ1643" s="1263"/>
      <c r="BA1643" s="587">
        <f t="shared" si="251"/>
        <v>0</v>
      </c>
    </row>
    <row r="1644" spans="1:53" s="17" customFormat="1" ht="16.75" customHeight="1" outlineLevel="2">
      <c r="A1644" s="1260">
        <v>93</v>
      </c>
      <c r="B1644" s="1261"/>
      <c r="C1644" s="1262"/>
      <c r="D1644" s="1263"/>
      <c r="E1644" s="587">
        <f t="shared" si="243"/>
        <v>0</v>
      </c>
      <c r="G1644" s="1260">
        <v>93</v>
      </c>
      <c r="H1644" s="1261"/>
      <c r="I1644" s="1262"/>
      <c r="J1644" s="1263"/>
      <c r="K1644" s="587">
        <f t="shared" si="244"/>
        <v>0</v>
      </c>
      <c r="M1644" s="1260">
        <v>93</v>
      </c>
      <c r="N1644" s="1261"/>
      <c r="O1644" s="1262"/>
      <c r="P1644" s="1263"/>
      <c r="Q1644" s="587">
        <f t="shared" si="245"/>
        <v>0</v>
      </c>
      <c r="S1644" s="1260">
        <v>93</v>
      </c>
      <c r="T1644" s="1261"/>
      <c r="U1644" s="1262"/>
      <c r="V1644" s="1263"/>
      <c r="W1644" s="587">
        <f t="shared" si="246"/>
        <v>0</v>
      </c>
      <c r="Y1644" s="1260">
        <v>93</v>
      </c>
      <c r="Z1644" s="1261"/>
      <c r="AA1644" s="1262"/>
      <c r="AB1644" s="1263"/>
      <c r="AC1644" s="587">
        <f t="shared" si="247"/>
        <v>0</v>
      </c>
      <c r="AE1644" s="1260">
        <v>93</v>
      </c>
      <c r="AF1644" s="1261"/>
      <c r="AG1644" s="1262"/>
      <c r="AH1644" s="1263"/>
      <c r="AI1644" s="587">
        <f t="shared" si="248"/>
        <v>0</v>
      </c>
      <c r="AK1644" s="1260">
        <v>93</v>
      </c>
      <c r="AL1644" s="1261"/>
      <c r="AM1644" s="1262"/>
      <c r="AN1644" s="1263"/>
      <c r="AO1644" s="587">
        <f t="shared" si="249"/>
        <v>0</v>
      </c>
      <c r="AQ1644" s="1260">
        <v>93</v>
      </c>
      <c r="AR1644" s="1261"/>
      <c r="AS1644" s="1262"/>
      <c r="AT1644" s="1263"/>
      <c r="AU1644" s="587">
        <f t="shared" si="250"/>
        <v>0</v>
      </c>
      <c r="AW1644" s="1260">
        <v>93</v>
      </c>
      <c r="AX1644" s="1261"/>
      <c r="AY1644" s="1262"/>
      <c r="AZ1644" s="1263"/>
      <c r="BA1644" s="587">
        <f t="shared" si="251"/>
        <v>0</v>
      </c>
    </row>
    <row r="1645" spans="1:53" s="17" customFormat="1" ht="16.75" customHeight="1" outlineLevel="2">
      <c r="A1645" s="1260">
        <v>94</v>
      </c>
      <c r="B1645" s="1261"/>
      <c r="C1645" s="1262"/>
      <c r="D1645" s="1263"/>
      <c r="E1645" s="587">
        <f t="shared" si="243"/>
        <v>0</v>
      </c>
      <c r="G1645" s="1260">
        <v>94</v>
      </c>
      <c r="H1645" s="1261"/>
      <c r="I1645" s="1262"/>
      <c r="J1645" s="1263"/>
      <c r="K1645" s="587">
        <f t="shared" si="244"/>
        <v>0</v>
      </c>
      <c r="M1645" s="1260">
        <v>94</v>
      </c>
      <c r="N1645" s="1261"/>
      <c r="O1645" s="1262"/>
      <c r="P1645" s="1263"/>
      <c r="Q1645" s="587">
        <f t="shared" si="245"/>
        <v>0</v>
      </c>
      <c r="S1645" s="1260">
        <v>94</v>
      </c>
      <c r="T1645" s="1261"/>
      <c r="U1645" s="1262"/>
      <c r="V1645" s="1263"/>
      <c r="W1645" s="587">
        <f t="shared" si="246"/>
        <v>0</v>
      </c>
      <c r="Y1645" s="1260">
        <v>94</v>
      </c>
      <c r="Z1645" s="1261"/>
      <c r="AA1645" s="1262"/>
      <c r="AB1645" s="1263"/>
      <c r="AC1645" s="587">
        <f t="shared" si="247"/>
        <v>0</v>
      </c>
      <c r="AE1645" s="1260">
        <v>94</v>
      </c>
      <c r="AF1645" s="1261"/>
      <c r="AG1645" s="1262"/>
      <c r="AH1645" s="1263"/>
      <c r="AI1645" s="587">
        <f t="shared" si="248"/>
        <v>0</v>
      </c>
      <c r="AK1645" s="1260">
        <v>94</v>
      </c>
      <c r="AL1645" s="1261"/>
      <c r="AM1645" s="1262"/>
      <c r="AN1645" s="1263"/>
      <c r="AO1645" s="587">
        <f t="shared" si="249"/>
        <v>0</v>
      </c>
      <c r="AQ1645" s="1260">
        <v>94</v>
      </c>
      <c r="AR1645" s="1261"/>
      <c r="AS1645" s="1262"/>
      <c r="AT1645" s="1263"/>
      <c r="AU1645" s="587">
        <f t="shared" si="250"/>
        <v>0</v>
      </c>
      <c r="AW1645" s="1260">
        <v>94</v>
      </c>
      <c r="AX1645" s="1261"/>
      <c r="AY1645" s="1262"/>
      <c r="AZ1645" s="1263"/>
      <c r="BA1645" s="587">
        <f t="shared" si="251"/>
        <v>0</v>
      </c>
    </row>
    <row r="1646" spans="1:53" s="17" customFormat="1" ht="16.75" customHeight="1" outlineLevel="2">
      <c r="A1646" s="1260">
        <v>95</v>
      </c>
      <c r="B1646" s="1261"/>
      <c r="C1646" s="1262"/>
      <c r="D1646" s="1263"/>
      <c r="E1646" s="587">
        <f t="shared" si="243"/>
        <v>0</v>
      </c>
      <c r="G1646" s="1260">
        <v>95</v>
      </c>
      <c r="H1646" s="1261"/>
      <c r="I1646" s="1262"/>
      <c r="J1646" s="1263"/>
      <c r="K1646" s="587">
        <f t="shared" si="244"/>
        <v>0</v>
      </c>
      <c r="M1646" s="1260">
        <v>95</v>
      </c>
      <c r="N1646" s="1261"/>
      <c r="O1646" s="1262"/>
      <c r="P1646" s="1263"/>
      <c r="Q1646" s="587">
        <f t="shared" si="245"/>
        <v>0</v>
      </c>
      <c r="S1646" s="1260">
        <v>95</v>
      </c>
      <c r="T1646" s="1261"/>
      <c r="U1646" s="1262"/>
      <c r="V1646" s="1263"/>
      <c r="W1646" s="587">
        <f t="shared" si="246"/>
        <v>0</v>
      </c>
      <c r="Y1646" s="1260">
        <v>95</v>
      </c>
      <c r="Z1646" s="1261"/>
      <c r="AA1646" s="1262"/>
      <c r="AB1646" s="1263"/>
      <c r="AC1646" s="587">
        <f t="shared" si="247"/>
        <v>0</v>
      </c>
      <c r="AE1646" s="1260">
        <v>95</v>
      </c>
      <c r="AF1646" s="1261"/>
      <c r="AG1646" s="1262"/>
      <c r="AH1646" s="1263"/>
      <c r="AI1646" s="587">
        <f t="shared" si="248"/>
        <v>0</v>
      </c>
      <c r="AK1646" s="1260">
        <v>95</v>
      </c>
      <c r="AL1646" s="1261"/>
      <c r="AM1646" s="1262"/>
      <c r="AN1646" s="1263"/>
      <c r="AO1646" s="587">
        <f t="shared" si="249"/>
        <v>0</v>
      </c>
      <c r="AQ1646" s="1260">
        <v>95</v>
      </c>
      <c r="AR1646" s="1261"/>
      <c r="AS1646" s="1262"/>
      <c r="AT1646" s="1263"/>
      <c r="AU1646" s="587">
        <f t="shared" si="250"/>
        <v>0</v>
      </c>
      <c r="AW1646" s="1260">
        <v>95</v>
      </c>
      <c r="AX1646" s="1261"/>
      <c r="AY1646" s="1262"/>
      <c r="AZ1646" s="1263"/>
      <c r="BA1646" s="587">
        <f t="shared" si="251"/>
        <v>0</v>
      </c>
    </row>
    <row r="1647" spans="1:53" s="17" customFormat="1" ht="16.75" customHeight="1" outlineLevel="2">
      <c r="A1647" s="1260">
        <v>96</v>
      </c>
      <c r="B1647" s="1261"/>
      <c r="C1647" s="1262"/>
      <c r="D1647" s="1263"/>
      <c r="E1647" s="587">
        <f t="shared" si="243"/>
        <v>0</v>
      </c>
      <c r="G1647" s="1260">
        <v>96</v>
      </c>
      <c r="H1647" s="1261"/>
      <c r="I1647" s="1262"/>
      <c r="J1647" s="1263"/>
      <c r="K1647" s="587">
        <f t="shared" si="244"/>
        <v>0</v>
      </c>
      <c r="M1647" s="1260">
        <v>96</v>
      </c>
      <c r="N1647" s="1261"/>
      <c r="O1647" s="1262"/>
      <c r="P1647" s="1263"/>
      <c r="Q1647" s="587">
        <f t="shared" si="245"/>
        <v>0</v>
      </c>
      <c r="S1647" s="1260">
        <v>96</v>
      </c>
      <c r="T1647" s="1261"/>
      <c r="U1647" s="1262"/>
      <c r="V1647" s="1263"/>
      <c r="W1647" s="587">
        <f t="shared" si="246"/>
        <v>0</v>
      </c>
      <c r="Y1647" s="1260">
        <v>96</v>
      </c>
      <c r="Z1647" s="1261"/>
      <c r="AA1647" s="1262"/>
      <c r="AB1647" s="1263"/>
      <c r="AC1647" s="587">
        <f t="shared" si="247"/>
        <v>0</v>
      </c>
      <c r="AE1647" s="1260">
        <v>96</v>
      </c>
      <c r="AF1647" s="1261"/>
      <c r="AG1647" s="1262"/>
      <c r="AH1647" s="1263"/>
      <c r="AI1647" s="587">
        <f t="shared" si="248"/>
        <v>0</v>
      </c>
      <c r="AK1647" s="1260">
        <v>96</v>
      </c>
      <c r="AL1647" s="1261"/>
      <c r="AM1647" s="1262"/>
      <c r="AN1647" s="1263"/>
      <c r="AO1647" s="587">
        <f t="shared" si="249"/>
        <v>0</v>
      </c>
      <c r="AQ1647" s="1260">
        <v>96</v>
      </c>
      <c r="AR1647" s="1261"/>
      <c r="AS1647" s="1262"/>
      <c r="AT1647" s="1263"/>
      <c r="AU1647" s="587">
        <f t="shared" si="250"/>
        <v>0</v>
      </c>
      <c r="AW1647" s="1260">
        <v>96</v>
      </c>
      <c r="AX1647" s="1261"/>
      <c r="AY1647" s="1262"/>
      <c r="AZ1647" s="1263"/>
      <c r="BA1647" s="587">
        <f t="shared" si="251"/>
        <v>0</v>
      </c>
    </row>
    <row r="1648" spans="1:53" s="17" customFormat="1" ht="16.75" customHeight="1" outlineLevel="2">
      <c r="A1648" s="1260">
        <v>97</v>
      </c>
      <c r="B1648" s="1261"/>
      <c r="C1648" s="1262"/>
      <c r="D1648" s="1263"/>
      <c r="E1648" s="587">
        <f t="shared" si="243"/>
        <v>0</v>
      </c>
      <c r="G1648" s="1260">
        <v>97</v>
      </c>
      <c r="H1648" s="1261"/>
      <c r="I1648" s="1262"/>
      <c r="J1648" s="1263"/>
      <c r="K1648" s="587">
        <f t="shared" si="244"/>
        <v>0</v>
      </c>
      <c r="M1648" s="1260">
        <v>97</v>
      </c>
      <c r="N1648" s="1261"/>
      <c r="O1648" s="1262"/>
      <c r="P1648" s="1263"/>
      <c r="Q1648" s="587">
        <f t="shared" si="245"/>
        <v>0</v>
      </c>
      <c r="S1648" s="1260">
        <v>97</v>
      </c>
      <c r="T1648" s="1261"/>
      <c r="U1648" s="1262"/>
      <c r="V1648" s="1263"/>
      <c r="W1648" s="587">
        <f t="shared" si="246"/>
        <v>0</v>
      </c>
      <c r="Y1648" s="1260">
        <v>97</v>
      </c>
      <c r="Z1648" s="1261"/>
      <c r="AA1648" s="1262"/>
      <c r="AB1648" s="1263"/>
      <c r="AC1648" s="587">
        <f t="shared" si="247"/>
        <v>0</v>
      </c>
      <c r="AE1648" s="1260">
        <v>97</v>
      </c>
      <c r="AF1648" s="1261"/>
      <c r="AG1648" s="1262"/>
      <c r="AH1648" s="1263"/>
      <c r="AI1648" s="587">
        <f t="shared" si="248"/>
        <v>0</v>
      </c>
      <c r="AK1648" s="1260">
        <v>97</v>
      </c>
      <c r="AL1648" s="1261"/>
      <c r="AM1648" s="1262"/>
      <c r="AN1648" s="1263"/>
      <c r="AO1648" s="587">
        <f t="shared" si="249"/>
        <v>0</v>
      </c>
      <c r="AQ1648" s="1260">
        <v>97</v>
      </c>
      <c r="AR1648" s="1261"/>
      <c r="AS1648" s="1262"/>
      <c r="AT1648" s="1263"/>
      <c r="AU1648" s="587">
        <f t="shared" si="250"/>
        <v>0</v>
      </c>
      <c r="AW1648" s="1260">
        <v>97</v>
      </c>
      <c r="AX1648" s="1261"/>
      <c r="AY1648" s="1262"/>
      <c r="AZ1648" s="1263"/>
      <c r="BA1648" s="587">
        <f t="shared" si="251"/>
        <v>0</v>
      </c>
    </row>
    <row r="1649" spans="1:53" s="17" customFormat="1" ht="16.75" customHeight="1" outlineLevel="2">
      <c r="A1649" s="1260">
        <v>98</v>
      </c>
      <c r="B1649" s="1261"/>
      <c r="C1649" s="1262"/>
      <c r="D1649" s="1263"/>
      <c r="E1649" s="587">
        <f t="shared" si="243"/>
        <v>0</v>
      </c>
      <c r="G1649" s="1260">
        <v>98</v>
      </c>
      <c r="H1649" s="1261"/>
      <c r="I1649" s="1262"/>
      <c r="J1649" s="1263"/>
      <c r="K1649" s="587">
        <f t="shared" si="244"/>
        <v>0</v>
      </c>
      <c r="M1649" s="1260">
        <v>98</v>
      </c>
      <c r="N1649" s="1261"/>
      <c r="O1649" s="1262"/>
      <c r="P1649" s="1263"/>
      <c r="Q1649" s="587">
        <f t="shared" si="245"/>
        <v>0</v>
      </c>
      <c r="S1649" s="1260">
        <v>98</v>
      </c>
      <c r="T1649" s="1261"/>
      <c r="U1649" s="1262"/>
      <c r="V1649" s="1263"/>
      <c r="W1649" s="587">
        <f t="shared" si="246"/>
        <v>0</v>
      </c>
      <c r="Y1649" s="1260">
        <v>98</v>
      </c>
      <c r="Z1649" s="1261"/>
      <c r="AA1649" s="1262"/>
      <c r="AB1649" s="1263"/>
      <c r="AC1649" s="587">
        <f t="shared" si="247"/>
        <v>0</v>
      </c>
      <c r="AE1649" s="1260">
        <v>98</v>
      </c>
      <c r="AF1649" s="1261"/>
      <c r="AG1649" s="1262"/>
      <c r="AH1649" s="1263"/>
      <c r="AI1649" s="587">
        <f t="shared" si="248"/>
        <v>0</v>
      </c>
      <c r="AK1649" s="1260">
        <v>98</v>
      </c>
      <c r="AL1649" s="1261"/>
      <c r="AM1649" s="1262"/>
      <c r="AN1649" s="1263"/>
      <c r="AO1649" s="587">
        <f t="shared" si="249"/>
        <v>0</v>
      </c>
      <c r="AQ1649" s="1260">
        <v>98</v>
      </c>
      <c r="AR1649" s="1261"/>
      <c r="AS1649" s="1262"/>
      <c r="AT1649" s="1263"/>
      <c r="AU1649" s="587">
        <f t="shared" si="250"/>
        <v>0</v>
      </c>
      <c r="AW1649" s="1260">
        <v>98</v>
      </c>
      <c r="AX1649" s="1261"/>
      <c r="AY1649" s="1262"/>
      <c r="AZ1649" s="1263"/>
      <c r="BA1649" s="587">
        <f t="shared" si="251"/>
        <v>0</v>
      </c>
    </row>
    <row r="1650" spans="1:53" s="17" customFormat="1" ht="16.75" customHeight="1" outlineLevel="2">
      <c r="A1650" s="1260">
        <v>99</v>
      </c>
      <c r="B1650" s="1261"/>
      <c r="C1650" s="1262"/>
      <c r="D1650" s="1263"/>
      <c r="E1650" s="587">
        <f t="shared" si="243"/>
        <v>0</v>
      </c>
      <c r="G1650" s="1260">
        <v>99</v>
      </c>
      <c r="H1650" s="1261"/>
      <c r="I1650" s="1262"/>
      <c r="J1650" s="1263"/>
      <c r="K1650" s="587">
        <f t="shared" si="244"/>
        <v>0</v>
      </c>
      <c r="M1650" s="1260">
        <v>99</v>
      </c>
      <c r="N1650" s="1261"/>
      <c r="O1650" s="1262"/>
      <c r="P1650" s="1263"/>
      <c r="Q1650" s="587">
        <f t="shared" si="245"/>
        <v>0</v>
      </c>
      <c r="S1650" s="1260">
        <v>99</v>
      </c>
      <c r="T1650" s="1261"/>
      <c r="U1650" s="1262"/>
      <c r="V1650" s="1263"/>
      <c r="W1650" s="587">
        <f t="shared" si="246"/>
        <v>0</v>
      </c>
      <c r="Y1650" s="1260">
        <v>99</v>
      </c>
      <c r="Z1650" s="1261"/>
      <c r="AA1650" s="1262"/>
      <c r="AB1650" s="1263"/>
      <c r="AC1650" s="587">
        <f t="shared" si="247"/>
        <v>0</v>
      </c>
      <c r="AE1650" s="1260">
        <v>99</v>
      </c>
      <c r="AF1650" s="1261"/>
      <c r="AG1650" s="1262"/>
      <c r="AH1650" s="1263"/>
      <c r="AI1650" s="587">
        <f t="shared" si="248"/>
        <v>0</v>
      </c>
      <c r="AK1650" s="1260">
        <v>99</v>
      </c>
      <c r="AL1650" s="1261"/>
      <c r="AM1650" s="1262"/>
      <c r="AN1650" s="1263"/>
      <c r="AO1650" s="587">
        <f t="shared" si="249"/>
        <v>0</v>
      </c>
      <c r="AQ1650" s="1260">
        <v>99</v>
      </c>
      <c r="AR1650" s="1261"/>
      <c r="AS1650" s="1262"/>
      <c r="AT1650" s="1263"/>
      <c r="AU1650" s="587">
        <f t="shared" si="250"/>
        <v>0</v>
      </c>
      <c r="AW1650" s="1260">
        <v>99</v>
      </c>
      <c r="AX1650" s="1261"/>
      <c r="AY1650" s="1262"/>
      <c r="AZ1650" s="1263"/>
      <c r="BA1650" s="587">
        <f t="shared" si="251"/>
        <v>0</v>
      </c>
    </row>
    <row r="1651" spans="1:53" s="17" customFormat="1" ht="16.75" customHeight="1" outlineLevel="2">
      <c r="A1651" s="1260">
        <v>100</v>
      </c>
      <c r="B1651" s="1261"/>
      <c r="C1651" s="1262"/>
      <c r="D1651" s="1263"/>
      <c r="E1651" s="587">
        <f t="shared" si="243"/>
        <v>0</v>
      </c>
      <c r="G1651" s="1260">
        <v>100</v>
      </c>
      <c r="H1651" s="1261"/>
      <c r="I1651" s="1262"/>
      <c r="J1651" s="1263"/>
      <c r="K1651" s="587">
        <f t="shared" si="244"/>
        <v>0</v>
      </c>
      <c r="M1651" s="1260">
        <v>100</v>
      </c>
      <c r="N1651" s="1261"/>
      <c r="O1651" s="1262"/>
      <c r="P1651" s="1263"/>
      <c r="Q1651" s="587">
        <f t="shared" si="245"/>
        <v>0</v>
      </c>
      <c r="S1651" s="1260">
        <v>100</v>
      </c>
      <c r="T1651" s="1261"/>
      <c r="U1651" s="1262"/>
      <c r="V1651" s="1263"/>
      <c r="W1651" s="587">
        <f t="shared" si="246"/>
        <v>0</v>
      </c>
      <c r="Y1651" s="1260">
        <v>100</v>
      </c>
      <c r="Z1651" s="1261"/>
      <c r="AA1651" s="1262"/>
      <c r="AB1651" s="1263"/>
      <c r="AC1651" s="587">
        <f t="shared" si="247"/>
        <v>0</v>
      </c>
      <c r="AE1651" s="1260">
        <v>100</v>
      </c>
      <c r="AF1651" s="1261"/>
      <c r="AG1651" s="1262"/>
      <c r="AH1651" s="1263"/>
      <c r="AI1651" s="587">
        <f t="shared" si="248"/>
        <v>0</v>
      </c>
      <c r="AK1651" s="1260">
        <v>100</v>
      </c>
      <c r="AL1651" s="1261"/>
      <c r="AM1651" s="1262"/>
      <c r="AN1651" s="1263"/>
      <c r="AO1651" s="587">
        <f t="shared" si="249"/>
        <v>0</v>
      </c>
      <c r="AQ1651" s="1260">
        <v>100</v>
      </c>
      <c r="AR1651" s="1261"/>
      <c r="AS1651" s="1262"/>
      <c r="AT1651" s="1263"/>
      <c r="AU1651" s="587">
        <f t="shared" si="250"/>
        <v>0</v>
      </c>
      <c r="AW1651" s="1260">
        <v>100</v>
      </c>
      <c r="AX1651" s="1261"/>
      <c r="AY1651" s="1262"/>
      <c r="AZ1651" s="1263"/>
      <c r="BA1651" s="587">
        <f t="shared" si="251"/>
        <v>0</v>
      </c>
    </row>
    <row r="1652" spans="1:53" s="17" customFormat="1" ht="16.75" customHeight="1" outlineLevel="2">
      <c r="A1652" s="1260">
        <v>101</v>
      </c>
      <c r="B1652" s="1261"/>
      <c r="C1652" s="1262"/>
      <c r="D1652" s="1263"/>
      <c r="E1652" s="587">
        <f t="shared" si="243"/>
        <v>0</v>
      </c>
      <c r="G1652" s="1260">
        <v>101</v>
      </c>
      <c r="H1652" s="1261"/>
      <c r="I1652" s="1262"/>
      <c r="J1652" s="1263"/>
      <c r="K1652" s="587">
        <f t="shared" si="244"/>
        <v>0</v>
      </c>
      <c r="M1652" s="1260">
        <v>101</v>
      </c>
      <c r="N1652" s="1261"/>
      <c r="O1652" s="1262"/>
      <c r="P1652" s="1263"/>
      <c r="Q1652" s="587">
        <f t="shared" si="245"/>
        <v>0</v>
      </c>
      <c r="S1652" s="1260">
        <v>101</v>
      </c>
      <c r="T1652" s="1261"/>
      <c r="U1652" s="1262"/>
      <c r="V1652" s="1263"/>
      <c r="W1652" s="587">
        <f t="shared" si="246"/>
        <v>0</v>
      </c>
      <c r="Y1652" s="1260">
        <v>101</v>
      </c>
      <c r="Z1652" s="1261"/>
      <c r="AA1652" s="1262"/>
      <c r="AB1652" s="1263"/>
      <c r="AC1652" s="587">
        <f t="shared" si="247"/>
        <v>0</v>
      </c>
      <c r="AE1652" s="1260">
        <v>101</v>
      </c>
      <c r="AF1652" s="1261"/>
      <c r="AG1652" s="1262"/>
      <c r="AH1652" s="1263"/>
      <c r="AI1652" s="587">
        <f t="shared" si="248"/>
        <v>0</v>
      </c>
      <c r="AK1652" s="1260">
        <v>101</v>
      </c>
      <c r="AL1652" s="1261"/>
      <c r="AM1652" s="1262"/>
      <c r="AN1652" s="1263"/>
      <c r="AO1652" s="587">
        <f t="shared" si="249"/>
        <v>0</v>
      </c>
      <c r="AQ1652" s="1260">
        <v>101</v>
      </c>
      <c r="AR1652" s="1261"/>
      <c r="AS1652" s="1262"/>
      <c r="AT1652" s="1263"/>
      <c r="AU1652" s="587">
        <f t="shared" si="250"/>
        <v>0</v>
      </c>
      <c r="AW1652" s="1260">
        <v>101</v>
      </c>
      <c r="AX1652" s="1261"/>
      <c r="AY1652" s="1262"/>
      <c r="AZ1652" s="1263"/>
      <c r="BA1652" s="587">
        <f t="shared" si="251"/>
        <v>0</v>
      </c>
    </row>
    <row r="1653" spans="1:53" s="17" customFormat="1" ht="16.75" customHeight="1" outlineLevel="2">
      <c r="A1653" s="1260">
        <v>102</v>
      </c>
      <c r="B1653" s="1261"/>
      <c r="C1653" s="1262"/>
      <c r="D1653" s="1263"/>
      <c r="E1653" s="587">
        <f t="shared" si="243"/>
        <v>0</v>
      </c>
      <c r="G1653" s="1260">
        <v>102</v>
      </c>
      <c r="H1653" s="1261"/>
      <c r="I1653" s="1262"/>
      <c r="J1653" s="1263"/>
      <c r="K1653" s="587">
        <f t="shared" si="244"/>
        <v>0</v>
      </c>
      <c r="M1653" s="1260">
        <v>102</v>
      </c>
      <c r="N1653" s="1261"/>
      <c r="O1653" s="1262"/>
      <c r="P1653" s="1263"/>
      <c r="Q1653" s="587">
        <f t="shared" si="245"/>
        <v>0</v>
      </c>
      <c r="S1653" s="1260">
        <v>102</v>
      </c>
      <c r="T1653" s="1261"/>
      <c r="U1653" s="1262"/>
      <c r="V1653" s="1263"/>
      <c r="W1653" s="587">
        <f t="shared" si="246"/>
        <v>0</v>
      </c>
      <c r="Y1653" s="1260">
        <v>102</v>
      </c>
      <c r="Z1653" s="1261"/>
      <c r="AA1653" s="1262"/>
      <c r="AB1653" s="1263"/>
      <c r="AC1653" s="587">
        <f t="shared" si="247"/>
        <v>0</v>
      </c>
      <c r="AE1653" s="1260">
        <v>102</v>
      </c>
      <c r="AF1653" s="1261"/>
      <c r="AG1653" s="1262"/>
      <c r="AH1653" s="1263"/>
      <c r="AI1653" s="587">
        <f t="shared" si="248"/>
        <v>0</v>
      </c>
      <c r="AK1653" s="1260">
        <v>102</v>
      </c>
      <c r="AL1653" s="1261"/>
      <c r="AM1653" s="1262"/>
      <c r="AN1653" s="1263"/>
      <c r="AO1653" s="587">
        <f t="shared" si="249"/>
        <v>0</v>
      </c>
      <c r="AQ1653" s="1260">
        <v>102</v>
      </c>
      <c r="AR1653" s="1261"/>
      <c r="AS1653" s="1262"/>
      <c r="AT1653" s="1263"/>
      <c r="AU1653" s="587">
        <f t="shared" si="250"/>
        <v>0</v>
      </c>
      <c r="AW1653" s="1260">
        <v>102</v>
      </c>
      <c r="AX1653" s="1261"/>
      <c r="AY1653" s="1262"/>
      <c r="AZ1653" s="1263"/>
      <c r="BA1653" s="587">
        <f t="shared" si="251"/>
        <v>0</v>
      </c>
    </row>
    <row r="1654" spans="1:53" s="17" customFormat="1" ht="16.75" customHeight="1" outlineLevel="2">
      <c r="A1654" s="1260">
        <v>103</v>
      </c>
      <c r="B1654" s="1261"/>
      <c r="C1654" s="1262"/>
      <c r="D1654" s="1263"/>
      <c r="E1654" s="587">
        <f t="shared" si="243"/>
        <v>0</v>
      </c>
      <c r="G1654" s="1260">
        <v>103</v>
      </c>
      <c r="H1654" s="1261"/>
      <c r="I1654" s="1262"/>
      <c r="J1654" s="1263"/>
      <c r="K1654" s="587">
        <f t="shared" si="244"/>
        <v>0</v>
      </c>
      <c r="M1654" s="1260">
        <v>103</v>
      </c>
      <c r="N1654" s="1261"/>
      <c r="O1654" s="1262"/>
      <c r="P1654" s="1263"/>
      <c r="Q1654" s="587">
        <f t="shared" si="245"/>
        <v>0</v>
      </c>
      <c r="S1654" s="1260">
        <v>103</v>
      </c>
      <c r="T1654" s="1261"/>
      <c r="U1654" s="1262"/>
      <c r="V1654" s="1263"/>
      <c r="W1654" s="587">
        <f t="shared" si="246"/>
        <v>0</v>
      </c>
      <c r="Y1654" s="1260">
        <v>103</v>
      </c>
      <c r="Z1654" s="1261"/>
      <c r="AA1654" s="1262"/>
      <c r="AB1654" s="1263"/>
      <c r="AC1654" s="587">
        <f t="shared" si="247"/>
        <v>0</v>
      </c>
      <c r="AE1654" s="1260">
        <v>103</v>
      </c>
      <c r="AF1654" s="1261"/>
      <c r="AG1654" s="1262"/>
      <c r="AH1654" s="1263"/>
      <c r="AI1654" s="587">
        <f t="shared" si="248"/>
        <v>0</v>
      </c>
      <c r="AK1654" s="1260">
        <v>103</v>
      </c>
      <c r="AL1654" s="1261"/>
      <c r="AM1654" s="1262"/>
      <c r="AN1654" s="1263"/>
      <c r="AO1654" s="587">
        <f t="shared" si="249"/>
        <v>0</v>
      </c>
      <c r="AQ1654" s="1260">
        <v>103</v>
      </c>
      <c r="AR1654" s="1261"/>
      <c r="AS1654" s="1262"/>
      <c r="AT1654" s="1263"/>
      <c r="AU1654" s="587">
        <f t="shared" si="250"/>
        <v>0</v>
      </c>
      <c r="AW1654" s="1260">
        <v>103</v>
      </c>
      <c r="AX1654" s="1261"/>
      <c r="AY1654" s="1262"/>
      <c r="AZ1654" s="1263"/>
      <c r="BA1654" s="587">
        <f t="shared" si="251"/>
        <v>0</v>
      </c>
    </row>
    <row r="1655" spans="1:53" s="17" customFormat="1" ht="16.75" customHeight="1" outlineLevel="2">
      <c r="A1655" s="1260">
        <v>104</v>
      </c>
      <c r="B1655" s="1261"/>
      <c r="C1655" s="1262"/>
      <c r="D1655" s="1263"/>
      <c r="E1655" s="587">
        <f t="shared" si="243"/>
        <v>0</v>
      </c>
      <c r="G1655" s="1260">
        <v>104</v>
      </c>
      <c r="H1655" s="1261"/>
      <c r="I1655" s="1262"/>
      <c r="J1655" s="1263"/>
      <c r="K1655" s="587">
        <f t="shared" si="244"/>
        <v>0</v>
      </c>
      <c r="M1655" s="1260">
        <v>104</v>
      </c>
      <c r="N1655" s="1261"/>
      <c r="O1655" s="1262"/>
      <c r="P1655" s="1263"/>
      <c r="Q1655" s="587">
        <f t="shared" si="245"/>
        <v>0</v>
      </c>
      <c r="S1655" s="1260">
        <v>104</v>
      </c>
      <c r="T1655" s="1261"/>
      <c r="U1655" s="1262"/>
      <c r="V1655" s="1263"/>
      <c r="W1655" s="587">
        <f t="shared" si="246"/>
        <v>0</v>
      </c>
      <c r="Y1655" s="1260">
        <v>104</v>
      </c>
      <c r="Z1655" s="1261"/>
      <c r="AA1655" s="1262"/>
      <c r="AB1655" s="1263"/>
      <c r="AC1655" s="587">
        <f t="shared" si="247"/>
        <v>0</v>
      </c>
      <c r="AE1655" s="1260">
        <v>104</v>
      </c>
      <c r="AF1655" s="1261"/>
      <c r="AG1655" s="1262"/>
      <c r="AH1655" s="1263"/>
      <c r="AI1655" s="587">
        <f t="shared" si="248"/>
        <v>0</v>
      </c>
      <c r="AK1655" s="1260">
        <v>104</v>
      </c>
      <c r="AL1655" s="1261"/>
      <c r="AM1655" s="1262"/>
      <c r="AN1655" s="1263"/>
      <c r="AO1655" s="587">
        <f t="shared" si="249"/>
        <v>0</v>
      </c>
      <c r="AQ1655" s="1260">
        <v>104</v>
      </c>
      <c r="AR1655" s="1261"/>
      <c r="AS1655" s="1262"/>
      <c r="AT1655" s="1263"/>
      <c r="AU1655" s="587">
        <f t="shared" si="250"/>
        <v>0</v>
      </c>
      <c r="AW1655" s="1260">
        <v>104</v>
      </c>
      <c r="AX1655" s="1261"/>
      <c r="AY1655" s="1262"/>
      <c r="AZ1655" s="1263"/>
      <c r="BA1655" s="587">
        <f t="shared" si="251"/>
        <v>0</v>
      </c>
    </row>
    <row r="1656" spans="1:53" s="17" customFormat="1" ht="16.75" customHeight="1" outlineLevel="2">
      <c r="A1656" s="1260">
        <v>105</v>
      </c>
      <c r="B1656" s="1261"/>
      <c r="C1656" s="1262"/>
      <c r="D1656" s="1263"/>
      <c r="E1656" s="587">
        <f t="shared" si="243"/>
        <v>0</v>
      </c>
      <c r="G1656" s="1260">
        <v>105</v>
      </c>
      <c r="H1656" s="1261"/>
      <c r="I1656" s="1262"/>
      <c r="J1656" s="1263"/>
      <c r="K1656" s="587">
        <f t="shared" si="244"/>
        <v>0</v>
      </c>
      <c r="M1656" s="1260">
        <v>105</v>
      </c>
      <c r="N1656" s="1261"/>
      <c r="O1656" s="1262"/>
      <c r="P1656" s="1263"/>
      <c r="Q1656" s="587">
        <f t="shared" si="245"/>
        <v>0</v>
      </c>
      <c r="S1656" s="1260">
        <v>105</v>
      </c>
      <c r="T1656" s="1261"/>
      <c r="U1656" s="1262"/>
      <c r="V1656" s="1263"/>
      <c r="W1656" s="587">
        <f t="shared" si="246"/>
        <v>0</v>
      </c>
      <c r="Y1656" s="1260">
        <v>105</v>
      </c>
      <c r="Z1656" s="1261"/>
      <c r="AA1656" s="1262"/>
      <c r="AB1656" s="1263"/>
      <c r="AC1656" s="587">
        <f t="shared" si="247"/>
        <v>0</v>
      </c>
      <c r="AE1656" s="1260">
        <v>105</v>
      </c>
      <c r="AF1656" s="1261"/>
      <c r="AG1656" s="1262"/>
      <c r="AH1656" s="1263"/>
      <c r="AI1656" s="587">
        <f t="shared" si="248"/>
        <v>0</v>
      </c>
      <c r="AK1656" s="1260">
        <v>105</v>
      </c>
      <c r="AL1656" s="1261"/>
      <c r="AM1656" s="1262"/>
      <c r="AN1656" s="1263"/>
      <c r="AO1656" s="587">
        <f t="shared" si="249"/>
        <v>0</v>
      </c>
      <c r="AQ1656" s="1260">
        <v>105</v>
      </c>
      <c r="AR1656" s="1261"/>
      <c r="AS1656" s="1262"/>
      <c r="AT1656" s="1263"/>
      <c r="AU1656" s="587">
        <f t="shared" si="250"/>
        <v>0</v>
      </c>
      <c r="AW1656" s="1260">
        <v>105</v>
      </c>
      <c r="AX1656" s="1261"/>
      <c r="AY1656" s="1262"/>
      <c r="AZ1656" s="1263"/>
      <c r="BA1656" s="587">
        <f t="shared" si="251"/>
        <v>0</v>
      </c>
    </row>
    <row r="1657" spans="1:53" s="17" customFormat="1" ht="16.75" customHeight="1" outlineLevel="2">
      <c r="A1657" s="1260">
        <v>106</v>
      </c>
      <c r="B1657" s="1261"/>
      <c r="C1657" s="1262"/>
      <c r="D1657" s="1263"/>
      <c r="E1657" s="587">
        <f t="shared" si="243"/>
        <v>0</v>
      </c>
      <c r="G1657" s="1260">
        <v>106</v>
      </c>
      <c r="H1657" s="1261"/>
      <c r="I1657" s="1262"/>
      <c r="J1657" s="1263"/>
      <c r="K1657" s="587">
        <f t="shared" si="244"/>
        <v>0</v>
      </c>
      <c r="M1657" s="1260">
        <v>106</v>
      </c>
      <c r="N1657" s="1261"/>
      <c r="O1657" s="1262"/>
      <c r="P1657" s="1263"/>
      <c r="Q1657" s="587">
        <f t="shared" si="245"/>
        <v>0</v>
      </c>
      <c r="S1657" s="1260">
        <v>106</v>
      </c>
      <c r="T1657" s="1261"/>
      <c r="U1657" s="1262"/>
      <c r="V1657" s="1263"/>
      <c r="W1657" s="587">
        <f t="shared" si="246"/>
        <v>0</v>
      </c>
      <c r="Y1657" s="1260">
        <v>106</v>
      </c>
      <c r="Z1657" s="1261"/>
      <c r="AA1657" s="1262"/>
      <c r="AB1657" s="1263"/>
      <c r="AC1657" s="587">
        <f t="shared" si="247"/>
        <v>0</v>
      </c>
      <c r="AE1657" s="1260">
        <v>106</v>
      </c>
      <c r="AF1657" s="1261"/>
      <c r="AG1657" s="1262"/>
      <c r="AH1657" s="1263"/>
      <c r="AI1657" s="587">
        <f t="shared" si="248"/>
        <v>0</v>
      </c>
      <c r="AK1657" s="1260">
        <v>106</v>
      </c>
      <c r="AL1657" s="1261"/>
      <c r="AM1657" s="1262"/>
      <c r="AN1657" s="1263"/>
      <c r="AO1657" s="587">
        <f t="shared" si="249"/>
        <v>0</v>
      </c>
      <c r="AQ1657" s="1260">
        <v>106</v>
      </c>
      <c r="AR1657" s="1261"/>
      <c r="AS1657" s="1262"/>
      <c r="AT1657" s="1263"/>
      <c r="AU1657" s="587">
        <f t="shared" si="250"/>
        <v>0</v>
      </c>
      <c r="AW1657" s="1260">
        <v>106</v>
      </c>
      <c r="AX1657" s="1261"/>
      <c r="AY1657" s="1262"/>
      <c r="AZ1657" s="1263"/>
      <c r="BA1657" s="587">
        <f t="shared" si="251"/>
        <v>0</v>
      </c>
    </row>
    <row r="1658" spans="1:53" s="17" customFormat="1" ht="16.75" customHeight="1" outlineLevel="2">
      <c r="A1658" s="1260">
        <v>107</v>
      </c>
      <c r="B1658" s="1261"/>
      <c r="C1658" s="1262"/>
      <c r="D1658" s="1263"/>
      <c r="E1658" s="587">
        <f t="shared" si="243"/>
        <v>0</v>
      </c>
      <c r="G1658" s="1260">
        <v>107</v>
      </c>
      <c r="H1658" s="1261"/>
      <c r="I1658" s="1262"/>
      <c r="J1658" s="1263"/>
      <c r="K1658" s="587">
        <f t="shared" si="244"/>
        <v>0</v>
      </c>
      <c r="M1658" s="1260">
        <v>107</v>
      </c>
      <c r="N1658" s="1261"/>
      <c r="O1658" s="1262"/>
      <c r="P1658" s="1263"/>
      <c r="Q1658" s="587">
        <f t="shared" si="245"/>
        <v>0</v>
      </c>
      <c r="S1658" s="1260">
        <v>107</v>
      </c>
      <c r="T1658" s="1261"/>
      <c r="U1658" s="1262"/>
      <c r="V1658" s="1263"/>
      <c r="W1658" s="587">
        <f t="shared" si="246"/>
        <v>0</v>
      </c>
      <c r="Y1658" s="1260">
        <v>107</v>
      </c>
      <c r="Z1658" s="1261"/>
      <c r="AA1658" s="1262"/>
      <c r="AB1658" s="1263"/>
      <c r="AC1658" s="587">
        <f t="shared" si="247"/>
        <v>0</v>
      </c>
      <c r="AE1658" s="1260">
        <v>107</v>
      </c>
      <c r="AF1658" s="1261"/>
      <c r="AG1658" s="1262"/>
      <c r="AH1658" s="1263"/>
      <c r="AI1658" s="587">
        <f t="shared" si="248"/>
        <v>0</v>
      </c>
      <c r="AK1658" s="1260">
        <v>107</v>
      </c>
      <c r="AL1658" s="1261"/>
      <c r="AM1658" s="1262"/>
      <c r="AN1658" s="1263"/>
      <c r="AO1658" s="587">
        <f t="shared" si="249"/>
        <v>0</v>
      </c>
      <c r="AQ1658" s="1260">
        <v>107</v>
      </c>
      <c r="AR1658" s="1261"/>
      <c r="AS1658" s="1262"/>
      <c r="AT1658" s="1263"/>
      <c r="AU1658" s="587">
        <f t="shared" si="250"/>
        <v>0</v>
      </c>
      <c r="AW1658" s="1260">
        <v>107</v>
      </c>
      <c r="AX1658" s="1261"/>
      <c r="AY1658" s="1262"/>
      <c r="AZ1658" s="1263"/>
      <c r="BA1658" s="587">
        <f t="shared" si="251"/>
        <v>0</v>
      </c>
    </row>
    <row r="1659" spans="1:53" s="17" customFormat="1" ht="16.75" customHeight="1" outlineLevel="2">
      <c r="A1659" s="1260">
        <v>108</v>
      </c>
      <c r="B1659" s="1261"/>
      <c r="C1659" s="1262"/>
      <c r="D1659" s="1263"/>
      <c r="E1659" s="587">
        <f t="shared" si="243"/>
        <v>0</v>
      </c>
      <c r="G1659" s="1260">
        <v>108</v>
      </c>
      <c r="H1659" s="1261"/>
      <c r="I1659" s="1262"/>
      <c r="J1659" s="1263"/>
      <c r="K1659" s="587">
        <f t="shared" si="244"/>
        <v>0</v>
      </c>
      <c r="M1659" s="1260">
        <v>108</v>
      </c>
      <c r="N1659" s="1261"/>
      <c r="O1659" s="1262"/>
      <c r="P1659" s="1263"/>
      <c r="Q1659" s="587">
        <f t="shared" si="245"/>
        <v>0</v>
      </c>
      <c r="S1659" s="1260">
        <v>108</v>
      </c>
      <c r="T1659" s="1261"/>
      <c r="U1659" s="1262"/>
      <c r="V1659" s="1263"/>
      <c r="W1659" s="587">
        <f t="shared" si="246"/>
        <v>0</v>
      </c>
      <c r="Y1659" s="1260">
        <v>108</v>
      </c>
      <c r="Z1659" s="1261"/>
      <c r="AA1659" s="1262"/>
      <c r="AB1659" s="1263"/>
      <c r="AC1659" s="587">
        <f t="shared" si="247"/>
        <v>0</v>
      </c>
      <c r="AE1659" s="1260">
        <v>108</v>
      </c>
      <c r="AF1659" s="1261"/>
      <c r="AG1659" s="1262"/>
      <c r="AH1659" s="1263"/>
      <c r="AI1659" s="587">
        <f t="shared" si="248"/>
        <v>0</v>
      </c>
      <c r="AK1659" s="1260">
        <v>108</v>
      </c>
      <c r="AL1659" s="1261"/>
      <c r="AM1659" s="1262"/>
      <c r="AN1659" s="1263"/>
      <c r="AO1659" s="587">
        <f t="shared" si="249"/>
        <v>0</v>
      </c>
      <c r="AQ1659" s="1260">
        <v>108</v>
      </c>
      <c r="AR1659" s="1261"/>
      <c r="AS1659" s="1262"/>
      <c r="AT1659" s="1263"/>
      <c r="AU1659" s="587">
        <f t="shared" si="250"/>
        <v>0</v>
      </c>
      <c r="AW1659" s="1260">
        <v>108</v>
      </c>
      <c r="AX1659" s="1261"/>
      <c r="AY1659" s="1262"/>
      <c r="AZ1659" s="1263"/>
      <c r="BA1659" s="587">
        <f t="shared" si="251"/>
        <v>0</v>
      </c>
    </row>
    <row r="1660" spans="1:53" s="17" customFormat="1" ht="16.75" customHeight="1" outlineLevel="2">
      <c r="A1660" s="1260">
        <v>109</v>
      </c>
      <c r="B1660" s="1261"/>
      <c r="C1660" s="1262"/>
      <c r="D1660" s="1263"/>
      <c r="E1660" s="587">
        <f t="shared" si="243"/>
        <v>0</v>
      </c>
      <c r="G1660" s="1260">
        <v>109</v>
      </c>
      <c r="H1660" s="1261"/>
      <c r="I1660" s="1262"/>
      <c r="J1660" s="1263"/>
      <c r="K1660" s="587">
        <f t="shared" si="244"/>
        <v>0</v>
      </c>
      <c r="M1660" s="1260">
        <v>109</v>
      </c>
      <c r="N1660" s="1261"/>
      <c r="O1660" s="1262"/>
      <c r="P1660" s="1263"/>
      <c r="Q1660" s="587">
        <f t="shared" si="245"/>
        <v>0</v>
      </c>
      <c r="S1660" s="1260">
        <v>109</v>
      </c>
      <c r="T1660" s="1261"/>
      <c r="U1660" s="1262"/>
      <c r="V1660" s="1263"/>
      <c r="W1660" s="587">
        <f t="shared" si="246"/>
        <v>0</v>
      </c>
      <c r="Y1660" s="1260">
        <v>109</v>
      </c>
      <c r="Z1660" s="1261"/>
      <c r="AA1660" s="1262"/>
      <c r="AB1660" s="1263"/>
      <c r="AC1660" s="587">
        <f t="shared" si="247"/>
        <v>0</v>
      </c>
      <c r="AE1660" s="1260">
        <v>109</v>
      </c>
      <c r="AF1660" s="1261"/>
      <c r="AG1660" s="1262"/>
      <c r="AH1660" s="1263"/>
      <c r="AI1660" s="587">
        <f t="shared" si="248"/>
        <v>0</v>
      </c>
      <c r="AK1660" s="1260">
        <v>109</v>
      </c>
      <c r="AL1660" s="1261"/>
      <c r="AM1660" s="1262"/>
      <c r="AN1660" s="1263"/>
      <c r="AO1660" s="587">
        <f t="shared" si="249"/>
        <v>0</v>
      </c>
      <c r="AQ1660" s="1260">
        <v>109</v>
      </c>
      <c r="AR1660" s="1261"/>
      <c r="AS1660" s="1262"/>
      <c r="AT1660" s="1263"/>
      <c r="AU1660" s="587">
        <f t="shared" si="250"/>
        <v>0</v>
      </c>
      <c r="AW1660" s="1260">
        <v>109</v>
      </c>
      <c r="AX1660" s="1261"/>
      <c r="AY1660" s="1262"/>
      <c r="AZ1660" s="1263"/>
      <c r="BA1660" s="587">
        <f t="shared" si="251"/>
        <v>0</v>
      </c>
    </row>
    <row r="1661" spans="1:53" s="17" customFormat="1" ht="16.75" customHeight="1" outlineLevel="2">
      <c r="A1661" s="1260">
        <v>110</v>
      </c>
      <c r="B1661" s="1261"/>
      <c r="C1661" s="1262"/>
      <c r="D1661" s="1263"/>
      <c r="E1661" s="587">
        <f t="shared" si="243"/>
        <v>0</v>
      </c>
      <c r="G1661" s="1260">
        <v>110</v>
      </c>
      <c r="H1661" s="1261"/>
      <c r="I1661" s="1262"/>
      <c r="J1661" s="1263"/>
      <c r="K1661" s="587">
        <f t="shared" si="244"/>
        <v>0</v>
      </c>
      <c r="M1661" s="1260">
        <v>110</v>
      </c>
      <c r="N1661" s="1261"/>
      <c r="O1661" s="1262"/>
      <c r="P1661" s="1263"/>
      <c r="Q1661" s="587">
        <f t="shared" si="245"/>
        <v>0</v>
      </c>
      <c r="S1661" s="1260">
        <v>110</v>
      </c>
      <c r="T1661" s="1261"/>
      <c r="U1661" s="1262"/>
      <c r="V1661" s="1263"/>
      <c r="W1661" s="587">
        <f t="shared" si="246"/>
        <v>0</v>
      </c>
      <c r="Y1661" s="1260">
        <v>110</v>
      </c>
      <c r="Z1661" s="1261"/>
      <c r="AA1661" s="1262"/>
      <c r="AB1661" s="1263"/>
      <c r="AC1661" s="587">
        <f t="shared" si="247"/>
        <v>0</v>
      </c>
      <c r="AE1661" s="1260">
        <v>110</v>
      </c>
      <c r="AF1661" s="1261"/>
      <c r="AG1661" s="1262"/>
      <c r="AH1661" s="1263"/>
      <c r="AI1661" s="587">
        <f t="shared" si="248"/>
        <v>0</v>
      </c>
      <c r="AK1661" s="1260">
        <v>110</v>
      </c>
      <c r="AL1661" s="1261"/>
      <c r="AM1661" s="1262"/>
      <c r="AN1661" s="1263"/>
      <c r="AO1661" s="587">
        <f t="shared" si="249"/>
        <v>0</v>
      </c>
      <c r="AQ1661" s="1260">
        <v>110</v>
      </c>
      <c r="AR1661" s="1261"/>
      <c r="AS1661" s="1262"/>
      <c r="AT1661" s="1263"/>
      <c r="AU1661" s="587">
        <f t="shared" si="250"/>
        <v>0</v>
      </c>
      <c r="AW1661" s="1260">
        <v>110</v>
      </c>
      <c r="AX1661" s="1261"/>
      <c r="AY1661" s="1262"/>
      <c r="AZ1661" s="1263"/>
      <c r="BA1661" s="587">
        <f t="shared" si="251"/>
        <v>0</v>
      </c>
    </row>
    <row r="1662" spans="1:53" s="17" customFormat="1" ht="16.75" customHeight="1" outlineLevel="2">
      <c r="A1662" s="1260">
        <v>111</v>
      </c>
      <c r="B1662" s="1261"/>
      <c r="C1662" s="1262"/>
      <c r="D1662" s="1263"/>
      <c r="E1662" s="587">
        <f t="shared" si="243"/>
        <v>0</v>
      </c>
      <c r="G1662" s="1260">
        <v>111</v>
      </c>
      <c r="H1662" s="1261"/>
      <c r="I1662" s="1262"/>
      <c r="J1662" s="1263"/>
      <c r="K1662" s="587">
        <f t="shared" si="244"/>
        <v>0</v>
      </c>
      <c r="M1662" s="1260">
        <v>111</v>
      </c>
      <c r="N1662" s="1261"/>
      <c r="O1662" s="1262"/>
      <c r="P1662" s="1263"/>
      <c r="Q1662" s="587">
        <f t="shared" si="245"/>
        <v>0</v>
      </c>
      <c r="S1662" s="1260">
        <v>111</v>
      </c>
      <c r="T1662" s="1261"/>
      <c r="U1662" s="1262"/>
      <c r="V1662" s="1263"/>
      <c r="W1662" s="587">
        <f t="shared" si="246"/>
        <v>0</v>
      </c>
      <c r="Y1662" s="1260">
        <v>111</v>
      </c>
      <c r="Z1662" s="1261"/>
      <c r="AA1662" s="1262"/>
      <c r="AB1662" s="1263"/>
      <c r="AC1662" s="587">
        <f t="shared" si="247"/>
        <v>0</v>
      </c>
      <c r="AE1662" s="1260">
        <v>111</v>
      </c>
      <c r="AF1662" s="1261"/>
      <c r="AG1662" s="1262"/>
      <c r="AH1662" s="1263"/>
      <c r="AI1662" s="587">
        <f t="shared" si="248"/>
        <v>0</v>
      </c>
      <c r="AK1662" s="1260">
        <v>111</v>
      </c>
      <c r="AL1662" s="1261"/>
      <c r="AM1662" s="1262"/>
      <c r="AN1662" s="1263"/>
      <c r="AO1662" s="587">
        <f t="shared" si="249"/>
        <v>0</v>
      </c>
      <c r="AQ1662" s="1260">
        <v>111</v>
      </c>
      <c r="AR1662" s="1261"/>
      <c r="AS1662" s="1262"/>
      <c r="AT1662" s="1263"/>
      <c r="AU1662" s="587">
        <f t="shared" si="250"/>
        <v>0</v>
      </c>
      <c r="AW1662" s="1260">
        <v>111</v>
      </c>
      <c r="AX1662" s="1261"/>
      <c r="AY1662" s="1262"/>
      <c r="AZ1662" s="1263"/>
      <c r="BA1662" s="587">
        <f t="shared" si="251"/>
        <v>0</v>
      </c>
    </row>
    <row r="1663" spans="1:53" s="17" customFormat="1" ht="16.75" customHeight="1" outlineLevel="2">
      <c r="A1663" s="1260">
        <v>112</v>
      </c>
      <c r="B1663" s="1261"/>
      <c r="C1663" s="1262"/>
      <c r="D1663" s="1263"/>
      <c r="E1663" s="587">
        <f t="shared" si="243"/>
        <v>0</v>
      </c>
      <c r="G1663" s="1260">
        <v>112</v>
      </c>
      <c r="H1663" s="1261"/>
      <c r="I1663" s="1262"/>
      <c r="J1663" s="1263"/>
      <c r="K1663" s="587">
        <f t="shared" si="244"/>
        <v>0</v>
      </c>
      <c r="M1663" s="1260">
        <v>112</v>
      </c>
      <c r="N1663" s="1261"/>
      <c r="O1663" s="1262"/>
      <c r="P1663" s="1263"/>
      <c r="Q1663" s="587">
        <f t="shared" si="245"/>
        <v>0</v>
      </c>
      <c r="S1663" s="1260">
        <v>112</v>
      </c>
      <c r="T1663" s="1261"/>
      <c r="U1663" s="1262"/>
      <c r="V1663" s="1263"/>
      <c r="W1663" s="587">
        <f t="shared" si="246"/>
        <v>0</v>
      </c>
      <c r="Y1663" s="1260">
        <v>112</v>
      </c>
      <c r="Z1663" s="1261"/>
      <c r="AA1663" s="1262"/>
      <c r="AB1663" s="1263"/>
      <c r="AC1663" s="587">
        <f t="shared" si="247"/>
        <v>0</v>
      </c>
      <c r="AE1663" s="1260">
        <v>112</v>
      </c>
      <c r="AF1663" s="1261"/>
      <c r="AG1663" s="1262"/>
      <c r="AH1663" s="1263"/>
      <c r="AI1663" s="587">
        <f t="shared" si="248"/>
        <v>0</v>
      </c>
      <c r="AK1663" s="1260">
        <v>112</v>
      </c>
      <c r="AL1663" s="1261"/>
      <c r="AM1663" s="1262"/>
      <c r="AN1663" s="1263"/>
      <c r="AO1663" s="587">
        <f t="shared" si="249"/>
        <v>0</v>
      </c>
      <c r="AQ1663" s="1260">
        <v>112</v>
      </c>
      <c r="AR1663" s="1261"/>
      <c r="AS1663" s="1262"/>
      <c r="AT1663" s="1263"/>
      <c r="AU1663" s="587">
        <f t="shared" si="250"/>
        <v>0</v>
      </c>
      <c r="AW1663" s="1260">
        <v>112</v>
      </c>
      <c r="AX1663" s="1261"/>
      <c r="AY1663" s="1262"/>
      <c r="AZ1663" s="1263"/>
      <c r="BA1663" s="587">
        <f t="shared" si="251"/>
        <v>0</v>
      </c>
    </row>
    <row r="1664" spans="1:53" s="17" customFormat="1" ht="16.75" customHeight="1" outlineLevel="2">
      <c r="A1664" s="1260">
        <v>113</v>
      </c>
      <c r="B1664" s="1261"/>
      <c r="C1664" s="1262"/>
      <c r="D1664" s="1263"/>
      <c r="E1664" s="587">
        <f t="shared" si="243"/>
        <v>0</v>
      </c>
      <c r="G1664" s="1260">
        <v>113</v>
      </c>
      <c r="H1664" s="1261"/>
      <c r="I1664" s="1262"/>
      <c r="J1664" s="1263"/>
      <c r="K1664" s="587">
        <f t="shared" si="244"/>
        <v>0</v>
      </c>
      <c r="M1664" s="1260">
        <v>113</v>
      </c>
      <c r="N1664" s="1261"/>
      <c r="O1664" s="1262"/>
      <c r="P1664" s="1263"/>
      <c r="Q1664" s="587">
        <f t="shared" si="245"/>
        <v>0</v>
      </c>
      <c r="S1664" s="1260">
        <v>113</v>
      </c>
      <c r="T1664" s="1261"/>
      <c r="U1664" s="1262"/>
      <c r="V1664" s="1263"/>
      <c r="W1664" s="587">
        <f t="shared" si="246"/>
        <v>0</v>
      </c>
      <c r="Y1664" s="1260">
        <v>113</v>
      </c>
      <c r="Z1664" s="1261"/>
      <c r="AA1664" s="1262"/>
      <c r="AB1664" s="1263"/>
      <c r="AC1664" s="587">
        <f t="shared" si="247"/>
        <v>0</v>
      </c>
      <c r="AE1664" s="1260">
        <v>113</v>
      </c>
      <c r="AF1664" s="1261"/>
      <c r="AG1664" s="1262"/>
      <c r="AH1664" s="1263"/>
      <c r="AI1664" s="587">
        <f t="shared" si="248"/>
        <v>0</v>
      </c>
      <c r="AK1664" s="1260">
        <v>113</v>
      </c>
      <c r="AL1664" s="1261"/>
      <c r="AM1664" s="1262"/>
      <c r="AN1664" s="1263"/>
      <c r="AO1664" s="587">
        <f t="shared" si="249"/>
        <v>0</v>
      </c>
      <c r="AQ1664" s="1260">
        <v>113</v>
      </c>
      <c r="AR1664" s="1261"/>
      <c r="AS1664" s="1262"/>
      <c r="AT1664" s="1263"/>
      <c r="AU1664" s="587">
        <f t="shared" si="250"/>
        <v>0</v>
      </c>
      <c r="AW1664" s="1260">
        <v>113</v>
      </c>
      <c r="AX1664" s="1261"/>
      <c r="AY1664" s="1262"/>
      <c r="AZ1664" s="1263"/>
      <c r="BA1664" s="587">
        <f t="shared" si="251"/>
        <v>0</v>
      </c>
    </row>
    <row r="1665" spans="1:53" s="17" customFormat="1" ht="16.75" customHeight="1" outlineLevel="2">
      <c r="A1665" s="1260">
        <v>114</v>
      </c>
      <c r="B1665" s="1261"/>
      <c r="C1665" s="1262"/>
      <c r="D1665" s="1263"/>
      <c r="E1665" s="587">
        <f t="shared" si="243"/>
        <v>0</v>
      </c>
      <c r="G1665" s="1260">
        <v>114</v>
      </c>
      <c r="H1665" s="1261"/>
      <c r="I1665" s="1262"/>
      <c r="J1665" s="1263"/>
      <c r="K1665" s="587">
        <f t="shared" si="244"/>
        <v>0</v>
      </c>
      <c r="M1665" s="1260">
        <v>114</v>
      </c>
      <c r="N1665" s="1261"/>
      <c r="O1665" s="1262"/>
      <c r="P1665" s="1263"/>
      <c r="Q1665" s="587">
        <f t="shared" si="245"/>
        <v>0</v>
      </c>
      <c r="S1665" s="1260">
        <v>114</v>
      </c>
      <c r="T1665" s="1261"/>
      <c r="U1665" s="1262"/>
      <c r="V1665" s="1263"/>
      <c r="W1665" s="587">
        <f t="shared" si="246"/>
        <v>0</v>
      </c>
      <c r="Y1665" s="1260">
        <v>114</v>
      </c>
      <c r="Z1665" s="1261"/>
      <c r="AA1665" s="1262"/>
      <c r="AB1665" s="1263"/>
      <c r="AC1665" s="587">
        <f t="shared" si="247"/>
        <v>0</v>
      </c>
      <c r="AE1665" s="1260">
        <v>114</v>
      </c>
      <c r="AF1665" s="1261"/>
      <c r="AG1665" s="1262"/>
      <c r="AH1665" s="1263"/>
      <c r="AI1665" s="587">
        <f t="shared" si="248"/>
        <v>0</v>
      </c>
      <c r="AK1665" s="1260">
        <v>114</v>
      </c>
      <c r="AL1665" s="1261"/>
      <c r="AM1665" s="1262"/>
      <c r="AN1665" s="1263"/>
      <c r="AO1665" s="587">
        <f t="shared" si="249"/>
        <v>0</v>
      </c>
      <c r="AQ1665" s="1260">
        <v>114</v>
      </c>
      <c r="AR1665" s="1261"/>
      <c r="AS1665" s="1262"/>
      <c r="AT1665" s="1263"/>
      <c r="AU1665" s="587">
        <f t="shared" si="250"/>
        <v>0</v>
      </c>
      <c r="AW1665" s="1260">
        <v>114</v>
      </c>
      <c r="AX1665" s="1261"/>
      <c r="AY1665" s="1262"/>
      <c r="AZ1665" s="1263"/>
      <c r="BA1665" s="587">
        <f t="shared" si="251"/>
        <v>0</v>
      </c>
    </row>
    <row r="1666" spans="1:53" s="17" customFormat="1" ht="16.75" customHeight="1" outlineLevel="2">
      <c r="A1666" s="1260">
        <v>115</v>
      </c>
      <c r="B1666" s="1261"/>
      <c r="C1666" s="1262"/>
      <c r="D1666" s="1263"/>
      <c r="E1666" s="587">
        <f t="shared" si="243"/>
        <v>0</v>
      </c>
      <c r="G1666" s="1260">
        <v>115</v>
      </c>
      <c r="H1666" s="1261"/>
      <c r="I1666" s="1262"/>
      <c r="J1666" s="1263"/>
      <c r="K1666" s="587">
        <f t="shared" si="244"/>
        <v>0</v>
      </c>
      <c r="M1666" s="1260">
        <v>115</v>
      </c>
      <c r="N1666" s="1261"/>
      <c r="O1666" s="1262"/>
      <c r="P1666" s="1263"/>
      <c r="Q1666" s="587">
        <f t="shared" si="245"/>
        <v>0</v>
      </c>
      <c r="S1666" s="1260">
        <v>115</v>
      </c>
      <c r="T1666" s="1261"/>
      <c r="U1666" s="1262"/>
      <c r="V1666" s="1263"/>
      <c r="W1666" s="587">
        <f t="shared" si="246"/>
        <v>0</v>
      </c>
      <c r="Y1666" s="1260">
        <v>115</v>
      </c>
      <c r="Z1666" s="1261"/>
      <c r="AA1666" s="1262"/>
      <c r="AB1666" s="1263"/>
      <c r="AC1666" s="587">
        <f t="shared" si="247"/>
        <v>0</v>
      </c>
      <c r="AE1666" s="1260">
        <v>115</v>
      </c>
      <c r="AF1666" s="1261"/>
      <c r="AG1666" s="1262"/>
      <c r="AH1666" s="1263"/>
      <c r="AI1666" s="587">
        <f t="shared" si="248"/>
        <v>0</v>
      </c>
      <c r="AK1666" s="1260">
        <v>115</v>
      </c>
      <c r="AL1666" s="1261"/>
      <c r="AM1666" s="1262"/>
      <c r="AN1666" s="1263"/>
      <c r="AO1666" s="587">
        <f t="shared" si="249"/>
        <v>0</v>
      </c>
      <c r="AQ1666" s="1260">
        <v>115</v>
      </c>
      <c r="AR1666" s="1261"/>
      <c r="AS1666" s="1262"/>
      <c r="AT1666" s="1263"/>
      <c r="AU1666" s="587">
        <f t="shared" si="250"/>
        <v>0</v>
      </c>
      <c r="AW1666" s="1260">
        <v>115</v>
      </c>
      <c r="AX1666" s="1261"/>
      <c r="AY1666" s="1262"/>
      <c r="AZ1666" s="1263"/>
      <c r="BA1666" s="587">
        <f t="shared" si="251"/>
        <v>0</v>
      </c>
    </row>
    <row r="1667" spans="1:53" s="17" customFormat="1" ht="16.75" customHeight="1" outlineLevel="2">
      <c r="A1667" s="1260">
        <v>116</v>
      </c>
      <c r="B1667" s="1261"/>
      <c r="C1667" s="1262"/>
      <c r="D1667" s="1263"/>
      <c r="E1667" s="587">
        <f t="shared" si="243"/>
        <v>0</v>
      </c>
      <c r="G1667" s="1260">
        <v>116</v>
      </c>
      <c r="H1667" s="1261"/>
      <c r="I1667" s="1262"/>
      <c r="J1667" s="1263"/>
      <c r="K1667" s="587">
        <f t="shared" si="244"/>
        <v>0</v>
      </c>
      <c r="M1667" s="1260">
        <v>116</v>
      </c>
      <c r="N1667" s="1261"/>
      <c r="O1667" s="1262"/>
      <c r="P1667" s="1263"/>
      <c r="Q1667" s="587">
        <f t="shared" si="245"/>
        <v>0</v>
      </c>
      <c r="S1667" s="1260">
        <v>116</v>
      </c>
      <c r="T1667" s="1261"/>
      <c r="U1667" s="1262"/>
      <c r="V1667" s="1263"/>
      <c r="W1667" s="587">
        <f t="shared" si="246"/>
        <v>0</v>
      </c>
      <c r="Y1667" s="1260">
        <v>116</v>
      </c>
      <c r="Z1667" s="1261"/>
      <c r="AA1667" s="1262"/>
      <c r="AB1667" s="1263"/>
      <c r="AC1667" s="587">
        <f t="shared" si="247"/>
        <v>0</v>
      </c>
      <c r="AE1667" s="1260">
        <v>116</v>
      </c>
      <c r="AF1667" s="1261"/>
      <c r="AG1667" s="1262"/>
      <c r="AH1667" s="1263"/>
      <c r="AI1667" s="587">
        <f t="shared" si="248"/>
        <v>0</v>
      </c>
      <c r="AK1667" s="1260">
        <v>116</v>
      </c>
      <c r="AL1667" s="1261"/>
      <c r="AM1667" s="1262"/>
      <c r="AN1667" s="1263"/>
      <c r="AO1667" s="587">
        <f t="shared" si="249"/>
        <v>0</v>
      </c>
      <c r="AQ1667" s="1260">
        <v>116</v>
      </c>
      <c r="AR1667" s="1261"/>
      <c r="AS1667" s="1262"/>
      <c r="AT1667" s="1263"/>
      <c r="AU1667" s="587">
        <f t="shared" si="250"/>
        <v>0</v>
      </c>
      <c r="AW1667" s="1260">
        <v>116</v>
      </c>
      <c r="AX1667" s="1261"/>
      <c r="AY1667" s="1262"/>
      <c r="AZ1667" s="1263"/>
      <c r="BA1667" s="587">
        <f t="shared" si="251"/>
        <v>0</v>
      </c>
    </row>
    <row r="1668" spans="1:53" s="17" customFormat="1" ht="16.75" customHeight="1" outlineLevel="2">
      <c r="A1668" s="1260">
        <v>117</v>
      </c>
      <c r="B1668" s="1261"/>
      <c r="C1668" s="1262"/>
      <c r="D1668" s="1263"/>
      <c r="E1668" s="587">
        <f t="shared" si="243"/>
        <v>0</v>
      </c>
      <c r="G1668" s="1260">
        <v>117</v>
      </c>
      <c r="H1668" s="1261"/>
      <c r="I1668" s="1262"/>
      <c r="J1668" s="1263"/>
      <c r="K1668" s="587">
        <f t="shared" si="244"/>
        <v>0</v>
      </c>
      <c r="M1668" s="1260">
        <v>117</v>
      </c>
      <c r="N1668" s="1261"/>
      <c r="O1668" s="1262"/>
      <c r="P1668" s="1263"/>
      <c r="Q1668" s="587">
        <f t="shared" si="245"/>
        <v>0</v>
      </c>
      <c r="S1668" s="1260">
        <v>117</v>
      </c>
      <c r="T1668" s="1261"/>
      <c r="U1668" s="1262"/>
      <c r="V1668" s="1263"/>
      <c r="W1668" s="587">
        <f t="shared" si="246"/>
        <v>0</v>
      </c>
      <c r="Y1668" s="1260">
        <v>117</v>
      </c>
      <c r="Z1668" s="1261"/>
      <c r="AA1668" s="1262"/>
      <c r="AB1668" s="1263"/>
      <c r="AC1668" s="587">
        <f t="shared" si="247"/>
        <v>0</v>
      </c>
      <c r="AE1668" s="1260">
        <v>117</v>
      </c>
      <c r="AF1668" s="1261"/>
      <c r="AG1668" s="1262"/>
      <c r="AH1668" s="1263"/>
      <c r="AI1668" s="587">
        <f t="shared" si="248"/>
        <v>0</v>
      </c>
      <c r="AK1668" s="1260">
        <v>117</v>
      </c>
      <c r="AL1668" s="1261"/>
      <c r="AM1668" s="1262"/>
      <c r="AN1668" s="1263"/>
      <c r="AO1668" s="587">
        <f t="shared" si="249"/>
        <v>0</v>
      </c>
      <c r="AQ1668" s="1260">
        <v>117</v>
      </c>
      <c r="AR1668" s="1261"/>
      <c r="AS1668" s="1262"/>
      <c r="AT1668" s="1263"/>
      <c r="AU1668" s="587">
        <f t="shared" si="250"/>
        <v>0</v>
      </c>
      <c r="AW1668" s="1260">
        <v>117</v>
      </c>
      <c r="AX1668" s="1261"/>
      <c r="AY1668" s="1262"/>
      <c r="AZ1668" s="1263"/>
      <c r="BA1668" s="587">
        <f t="shared" si="251"/>
        <v>0</v>
      </c>
    </row>
    <row r="1669" spans="1:53" s="17" customFormat="1" ht="16.75" customHeight="1" outlineLevel="2">
      <c r="A1669" s="1260">
        <v>118</v>
      </c>
      <c r="B1669" s="1261"/>
      <c r="C1669" s="1262"/>
      <c r="D1669" s="1263"/>
      <c r="E1669" s="587">
        <f t="shared" si="243"/>
        <v>0</v>
      </c>
      <c r="G1669" s="1260">
        <v>118</v>
      </c>
      <c r="H1669" s="1261"/>
      <c r="I1669" s="1262"/>
      <c r="J1669" s="1263"/>
      <c r="K1669" s="587">
        <f t="shared" si="244"/>
        <v>0</v>
      </c>
      <c r="M1669" s="1260">
        <v>118</v>
      </c>
      <c r="N1669" s="1261"/>
      <c r="O1669" s="1262"/>
      <c r="P1669" s="1263"/>
      <c r="Q1669" s="587">
        <f t="shared" si="245"/>
        <v>0</v>
      </c>
      <c r="S1669" s="1260">
        <v>118</v>
      </c>
      <c r="T1669" s="1261"/>
      <c r="U1669" s="1262"/>
      <c r="V1669" s="1263"/>
      <c r="W1669" s="587">
        <f t="shared" si="246"/>
        <v>0</v>
      </c>
      <c r="Y1669" s="1260">
        <v>118</v>
      </c>
      <c r="Z1669" s="1261"/>
      <c r="AA1669" s="1262"/>
      <c r="AB1669" s="1263"/>
      <c r="AC1669" s="587">
        <f t="shared" si="247"/>
        <v>0</v>
      </c>
      <c r="AE1669" s="1260">
        <v>118</v>
      </c>
      <c r="AF1669" s="1261"/>
      <c r="AG1669" s="1262"/>
      <c r="AH1669" s="1263"/>
      <c r="AI1669" s="587">
        <f t="shared" si="248"/>
        <v>0</v>
      </c>
      <c r="AK1669" s="1260">
        <v>118</v>
      </c>
      <c r="AL1669" s="1261"/>
      <c r="AM1669" s="1262"/>
      <c r="AN1669" s="1263"/>
      <c r="AO1669" s="587">
        <f t="shared" si="249"/>
        <v>0</v>
      </c>
      <c r="AQ1669" s="1260">
        <v>118</v>
      </c>
      <c r="AR1669" s="1261"/>
      <c r="AS1669" s="1262"/>
      <c r="AT1669" s="1263"/>
      <c r="AU1669" s="587">
        <f t="shared" si="250"/>
        <v>0</v>
      </c>
      <c r="AW1669" s="1260">
        <v>118</v>
      </c>
      <c r="AX1669" s="1261"/>
      <c r="AY1669" s="1262"/>
      <c r="AZ1669" s="1263"/>
      <c r="BA1669" s="587">
        <f t="shared" si="251"/>
        <v>0</v>
      </c>
    </row>
    <row r="1670" spans="1:53" s="17" customFormat="1" ht="16.75" customHeight="1" outlineLevel="2">
      <c r="A1670" s="1260">
        <v>119</v>
      </c>
      <c r="B1670" s="1261"/>
      <c r="C1670" s="1262"/>
      <c r="D1670" s="1263"/>
      <c r="E1670" s="587">
        <f t="shared" si="243"/>
        <v>0</v>
      </c>
      <c r="G1670" s="1260">
        <v>119</v>
      </c>
      <c r="H1670" s="1261"/>
      <c r="I1670" s="1262"/>
      <c r="J1670" s="1263"/>
      <c r="K1670" s="587">
        <f t="shared" si="244"/>
        <v>0</v>
      </c>
      <c r="M1670" s="1260">
        <v>119</v>
      </c>
      <c r="N1670" s="1261"/>
      <c r="O1670" s="1262"/>
      <c r="P1670" s="1263"/>
      <c r="Q1670" s="587">
        <f t="shared" si="245"/>
        <v>0</v>
      </c>
      <c r="S1670" s="1260">
        <v>119</v>
      </c>
      <c r="T1670" s="1261"/>
      <c r="U1670" s="1262"/>
      <c r="V1670" s="1263"/>
      <c r="W1670" s="587">
        <f t="shared" si="246"/>
        <v>0</v>
      </c>
      <c r="Y1670" s="1260">
        <v>119</v>
      </c>
      <c r="Z1670" s="1261"/>
      <c r="AA1670" s="1262"/>
      <c r="AB1670" s="1263"/>
      <c r="AC1670" s="587">
        <f t="shared" si="247"/>
        <v>0</v>
      </c>
      <c r="AE1670" s="1260">
        <v>119</v>
      </c>
      <c r="AF1670" s="1261"/>
      <c r="AG1670" s="1262"/>
      <c r="AH1670" s="1263"/>
      <c r="AI1670" s="587">
        <f t="shared" si="248"/>
        <v>0</v>
      </c>
      <c r="AK1670" s="1260">
        <v>119</v>
      </c>
      <c r="AL1670" s="1261"/>
      <c r="AM1670" s="1262"/>
      <c r="AN1670" s="1263"/>
      <c r="AO1670" s="587">
        <f t="shared" si="249"/>
        <v>0</v>
      </c>
      <c r="AQ1670" s="1260">
        <v>119</v>
      </c>
      <c r="AR1670" s="1261"/>
      <c r="AS1670" s="1262"/>
      <c r="AT1670" s="1263"/>
      <c r="AU1670" s="587">
        <f t="shared" si="250"/>
        <v>0</v>
      </c>
      <c r="AW1670" s="1260">
        <v>119</v>
      </c>
      <c r="AX1670" s="1261"/>
      <c r="AY1670" s="1262"/>
      <c r="AZ1670" s="1263"/>
      <c r="BA1670" s="587">
        <f t="shared" si="251"/>
        <v>0</v>
      </c>
    </row>
    <row r="1671" spans="1:53" s="17" customFormat="1" ht="16.75" customHeight="1" outlineLevel="2">
      <c r="A1671" s="1260">
        <v>120</v>
      </c>
      <c r="B1671" s="1261"/>
      <c r="C1671" s="1262"/>
      <c r="D1671" s="1263"/>
      <c r="E1671" s="587">
        <f t="shared" si="243"/>
        <v>0</v>
      </c>
      <c r="G1671" s="1260">
        <v>120</v>
      </c>
      <c r="H1671" s="1261"/>
      <c r="I1671" s="1262"/>
      <c r="J1671" s="1263"/>
      <c r="K1671" s="587">
        <f t="shared" si="244"/>
        <v>0</v>
      </c>
      <c r="M1671" s="1260">
        <v>120</v>
      </c>
      <c r="N1671" s="1261"/>
      <c r="O1671" s="1262"/>
      <c r="P1671" s="1263"/>
      <c r="Q1671" s="587">
        <f t="shared" si="245"/>
        <v>0</v>
      </c>
      <c r="S1671" s="1260">
        <v>120</v>
      </c>
      <c r="T1671" s="1261"/>
      <c r="U1671" s="1262"/>
      <c r="V1671" s="1263"/>
      <c r="W1671" s="587">
        <f t="shared" si="246"/>
        <v>0</v>
      </c>
      <c r="Y1671" s="1260">
        <v>120</v>
      </c>
      <c r="Z1671" s="1261"/>
      <c r="AA1671" s="1262"/>
      <c r="AB1671" s="1263"/>
      <c r="AC1671" s="587">
        <f t="shared" si="247"/>
        <v>0</v>
      </c>
      <c r="AE1671" s="1260">
        <v>120</v>
      </c>
      <c r="AF1671" s="1261"/>
      <c r="AG1671" s="1262"/>
      <c r="AH1671" s="1263"/>
      <c r="AI1671" s="587">
        <f t="shared" si="248"/>
        <v>0</v>
      </c>
      <c r="AK1671" s="1260">
        <v>120</v>
      </c>
      <c r="AL1671" s="1261"/>
      <c r="AM1671" s="1262"/>
      <c r="AN1671" s="1263"/>
      <c r="AO1671" s="587">
        <f t="shared" si="249"/>
        <v>0</v>
      </c>
      <c r="AQ1671" s="1260">
        <v>120</v>
      </c>
      <c r="AR1671" s="1261"/>
      <c r="AS1671" s="1262"/>
      <c r="AT1671" s="1263"/>
      <c r="AU1671" s="587">
        <f t="shared" si="250"/>
        <v>0</v>
      </c>
      <c r="AW1671" s="1260">
        <v>120</v>
      </c>
      <c r="AX1671" s="1261"/>
      <c r="AY1671" s="1262"/>
      <c r="AZ1671" s="1263"/>
      <c r="BA1671" s="587">
        <f t="shared" si="251"/>
        <v>0</v>
      </c>
    </row>
    <row r="1672" spans="1:53" s="17" customFormat="1" ht="16.75" customHeight="1" outlineLevel="2">
      <c r="A1672" s="1260">
        <v>121</v>
      </c>
      <c r="B1672" s="1261"/>
      <c r="C1672" s="1262"/>
      <c r="D1672" s="1263"/>
      <c r="E1672" s="587">
        <f t="shared" si="243"/>
        <v>0</v>
      </c>
      <c r="G1672" s="1260">
        <v>121</v>
      </c>
      <c r="H1672" s="1261"/>
      <c r="I1672" s="1262"/>
      <c r="J1672" s="1263"/>
      <c r="K1672" s="587">
        <f t="shared" si="244"/>
        <v>0</v>
      </c>
      <c r="M1672" s="1260">
        <v>121</v>
      </c>
      <c r="N1672" s="1261"/>
      <c r="O1672" s="1262"/>
      <c r="P1672" s="1263"/>
      <c r="Q1672" s="587">
        <f t="shared" si="245"/>
        <v>0</v>
      </c>
      <c r="S1672" s="1260">
        <v>121</v>
      </c>
      <c r="T1672" s="1261"/>
      <c r="U1672" s="1262"/>
      <c r="V1672" s="1263"/>
      <c r="W1672" s="587">
        <f t="shared" si="246"/>
        <v>0</v>
      </c>
      <c r="Y1672" s="1260">
        <v>121</v>
      </c>
      <c r="Z1672" s="1261"/>
      <c r="AA1672" s="1262"/>
      <c r="AB1672" s="1263"/>
      <c r="AC1672" s="587">
        <f t="shared" si="247"/>
        <v>0</v>
      </c>
      <c r="AE1672" s="1260">
        <v>121</v>
      </c>
      <c r="AF1672" s="1261"/>
      <c r="AG1672" s="1262"/>
      <c r="AH1672" s="1263"/>
      <c r="AI1672" s="587">
        <f t="shared" si="248"/>
        <v>0</v>
      </c>
      <c r="AK1672" s="1260">
        <v>121</v>
      </c>
      <c r="AL1672" s="1261"/>
      <c r="AM1672" s="1262"/>
      <c r="AN1672" s="1263"/>
      <c r="AO1672" s="587">
        <f t="shared" si="249"/>
        <v>0</v>
      </c>
      <c r="AQ1672" s="1260">
        <v>121</v>
      </c>
      <c r="AR1672" s="1261"/>
      <c r="AS1672" s="1262"/>
      <c r="AT1672" s="1263"/>
      <c r="AU1672" s="587">
        <f t="shared" si="250"/>
        <v>0</v>
      </c>
      <c r="AW1672" s="1260">
        <v>121</v>
      </c>
      <c r="AX1672" s="1261"/>
      <c r="AY1672" s="1262"/>
      <c r="AZ1672" s="1263"/>
      <c r="BA1672" s="587">
        <f t="shared" si="251"/>
        <v>0</v>
      </c>
    </row>
    <row r="1673" spans="1:53" s="17" customFormat="1" ht="16.75" customHeight="1" outlineLevel="2">
      <c r="A1673" s="1260">
        <v>122</v>
      </c>
      <c r="B1673" s="1261"/>
      <c r="C1673" s="1262"/>
      <c r="D1673" s="1263"/>
      <c r="E1673" s="587">
        <f t="shared" si="243"/>
        <v>0</v>
      </c>
      <c r="G1673" s="1260">
        <v>122</v>
      </c>
      <c r="H1673" s="1261"/>
      <c r="I1673" s="1262"/>
      <c r="J1673" s="1263"/>
      <c r="K1673" s="587">
        <f t="shared" si="244"/>
        <v>0</v>
      </c>
      <c r="M1673" s="1260">
        <v>122</v>
      </c>
      <c r="N1673" s="1261"/>
      <c r="O1673" s="1262"/>
      <c r="P1673" s="1263"/>
      <c r="Q1673" s="587">
        <f t="shared" si="245"/>
        <v>0</v>
      </c>
      <c r="S1673" s="1260">
        <v>122</v>
      </c>
      <c r="T1673" s="1261"/>
      <c r="U1673" s="1262"/>
      <c r="V1673" s="1263"/>
      <c r="W1673" s="587">
        <f t="shared" si="246"/>
        <v>0</v>
      </c>
      <c r="Y1673" s="1260">
        <v>122</v>
      </c>
      <c r="Z1673" s="1261"/>
      <c r="AA1673" s="1262"/>
      <c r="AB1673" s="1263"/>
      <c r="AC1673" s="587">
        <f t="shared" si="247"/>
        <v>0</v>
      </c>
      <c r="AE1673" s="1260">
        <v>122</v>
      </c>
      <c r="AF1673" s="1261"/>
      <c r="AG1673" s="1262"/>
      <c r="AH1673" s="1263"/>
      <c r="AI1673" s="587">
        <f t="shared" si="248"/>
        <v>0</v>
      </c>
      <c r="AK1673" s="1260">
        <v>122</v>
      </c>
      <c r="AL1673" s="1261"/>
      <c r="AM1673" s="1262"/>
      <c r="AN1673" s="1263"/>
      <c r="AO1673" s="587">
        <f t="shared" si="249"/>
        <v>0</v>
      </c>
      <c r="AQ1673" s="1260">
        <v>122</v>
      </c>
      <c r="AR1673" s="1261"/>
      <c r="AS1673" s="1262"/>
      <c r="AT1673" s="1263"/>
      <c r="AU1673" s="587">
        <f t="shared" si="250"/>
        <v>0</v>
      </c>
      <c r="AW1673" s="1260">
        <v>122</v>
      </c>
      <c r="AX1673" s="1261"/>
      <c r="AY1673" s="1262"/>
      <c r="AZ1673" s="1263"/>
      <c r="BA1673" s="587">
        <f t="shared" si="251"/>
        <v>0</v>
      </c>
    </row>
    <row r="1674" spans="1:53" s="17" customFormat="1" ht="16.75" customHeight="1" outlineLevel="2">
      <c r="A1674" s="1260">
        <v>123</v>
      </c>
      <c r="B1674" s="1261"/>
      <c r="C1674" s="1262"/>
      <c r="D1674" s="1263"/>
      <c r="E1674" s="587">
        <f t="shared" si="243"/>
        <v>0</v>
      </c>
      <c r="G1674" s="1260">
        <v>123</v>
      </c>
      <c r="H1674" s="1261"/>
      <c r="I1674" s="1262"/>
      <c r="J1674" s="1263"/>
      <c r="K1674" s="587">
        <f t="shared" si="244"/>
        <v>0</v>
      </c>
      <c r="M1674" s="1260">
        <v>123</v>
      </c>
      <c r="N1674" s="1261"/>
      <c r="O1674" s="1262"/>
      <c r="P1674" s="1263"/>
      <c r="Q1674" s="587">
        <f t="shared" si="245"/>
        <v>0</v>
      </c>
      <c r="S1674" s="1260">
        <v>123</v>
      </c>
      <c r="T1674" s="1261"/>
      <c r="U1674" s="1262"/>
      <c r="V1674" s="1263"/>
      <c r="W1674" s="587">
        <f t="shared" si="246"/>
        <v>0</v>
      </c>
      <c r="Y1674" s="1260">
        <v>123</v>
      </c>
      <c r="Z1674" s="1261"/>
      <c r="AA1674" s="1262"/>
      <c r="AB1674" s="1263"/>
      <c r="AC1674" s="587">
        <f t="shared" si="247"/>
        <v>0</v>
      </c>
      <c r="AE1674" s="1260">
        <v>123</v>
      </c>
      <c r="AF1674" s="1261"/>
      <c r="AG1674" s="1262"/>
      <c r="AH1674" s="1263"/>
      <c r="AI1674" s="587">
        <f t="shared" si="248"/>
        <v>0</v>
      </c>
      <c r="AK1674" s="1260">
        <v>123</v>
      </c>
      <c r="AL1674" s="1261"/>
      <c r="AM1674" s="1262"/>
      <c r="AN1674" s="1263"/>
      <c r="AO1674" s="587">
        <f t="shared" si="249"/>
        <v>0</v>
      </c>
      <c r="AQ1674" s="1260">
        <v>123</v>
      </c>
      <c r="AR1674" s="1261"/>
      <c r="AS1674" s="1262"/>
      <c r="AT1674" s="1263"/>
      <c r="AU1674" s="587">
        <f t="shared" si="250"/>
        <v>0</v>
      </c>
      <c r="AW1674" s="1260">
        <v>123</v>
      </c>
      <c r="AX1674" s="1261"/>
      <c r="AY1674" s="1262"/>
      <c r="AZ1674" s="1263"/>
      <c r="BA1674" s="587">
        <f t="shared" si="251"/>
        <v>0</v>
      </c>
    </row>
    <row r="1675" spans="1:53" s="17" customFormat="1" ht="16.75" customHeight="1" outlineLevel="2">
      <c r="A1675" s="1260">
        <v>124</v>
      </c>
      <c r="B1675" s="1261"/>
      <c r="C1675" s="1262"/>
      <c r="D1675" s="1263"/>
      <c r="E1675" s="587">
        <f t="shared" si="243"/>
        <v>0</v>
      </c>
      <c r="G1675" s="1260">
        <v>124</v>
      </c>
      <c r="H1675" s="1261"/>
      <c r="I1675" s="1262"/>
      <c r="J1675" s="1263"/>
      <c r="K1675" s="587">
        <f t="shared" si="244"/>
        <v>0</v>
      </c>
      <c r="M1675" s="1260">
        <v>124</v>
      </c>
      <c r="N1675" s="1261"/>
      <c r="O1675" s="1262"/>
      <c r="P1675" s="1263"/>
      <c r="Q1675" s="587">
        <f t="shared" si="245"/>
        <v>0</v>
      </c>
      <c r="S1675" s="1260">
        <v>124</v>
      </c>
      <c r="T1675" s="1261"/>
      <c r="U1675" s="1262"/>
      <c r="V1675" s="1263"/>
      <c r="W1675" s="587">
        <f t="shared" si="246"/>
        <v>0</v>
      </c>
      <c r="Y1675" s="1260">
        <v>124</v>
      </c>
      <c r="Z1675" s="1261"/>
      <c r="AA1675" s="1262"/>
      <c r="AB1675" s="1263"/>
      <c r="AC1675" s="587">
        <f t="shared" si="247"/>
        <v>0</v>
      </c>
      <c r="AE1675" s="1260">
        <v>124</v>
      </c>
      <c r="AF1675" s="1261"/>
      <c r="AG1675" s="1262"/>
      <c r="AH1675" s="1263"/>
      <c r="AI1675" s="587">
        <f t="shared" si="248"/>
        <v>0</v>
      </c>
      <c r="AK1675" s="1260">
        <v>124</v>
      </c>
      <c r="AL1675" s="1261"/>
      <c r="AM1675" s="1262"/>
      <c r="AN1675" s="1263"/>
      <c r="AO1675" s="587">
        <f t="shared" si="249"/>
        <v>0</v>
      </c>
      <c r="AQ1675" s="1260">
        <v>124</v>
      </c>
      <c r="AR1675" s="1261"/>
      <c r="AS1675" s="1262"/>
      <c r="AT1675" s="1263"/>
      <c r="AU1675" s="587">
        <f t="shared" si="250"/>
        <v>0</v>
      </c>
      <c r="AW1675" s="1260">
        <v>124</v>
      </c>
      <c r="AX1675" s="1261"/>
      <c r="AY1675" s="1262"/>
      <c r="AZ1675" s="1263"/>
      <c r="BA1675" s="587">
        <f t="shared" si="251"/>
        <v>0</v>
      </c>
    </row>
    <row r="1676" spans="1:53" s="17" customFormat="1" ht="16.75" customHeight="1" outlineLevel="2">
      <c r="A1676" s="1260">
        <v>125</v>
      </c>
      <c r="B1676" s="1261"/>
      <c r="C1676" s="1262"/>
      <c r="D1676" s="1263"/>
      <c r="E1676" s="587">
        <f t="shared" si="243"/>
        <v>0</v>
      </c>
      <c r="G1676" s="1260">
        <v>125</v>
      </c>
      <c r="H1676" s="1261"/>
      <c r="I1676" s="1262"/>
      <c r="J1676" s="1263"/>
      <c r="K1676" s="587">
        <f t="shared" si="244"/>
        <v>0</v>
      </c>
      <c r="M1676" s="1260">
        <v>125</v>
      </c>
      <c r="N1676" s="1261"/>
      <c r="O1676" s="1262"/>
      <c r="P1676" s="1263"/>
      <c r="Q1676" s="587">
        <f t="shared" si="245"/>
        <v>0</v>
      </c>
      <c r="S1676" s="1260">
        <v>125</v>
      </c>
      <c r="T1676" s="1261"/>
      <c r="U1676" s="1262"/>
      <c r="V1676" s="1263"/>
      <c r="W1676" s="587">
        <f t="shared" si="246"/>
        <v>0</v>
      </c>
      <c r="Y1676" s="1260">
        <v>125</v>
      </c>
      <c r="Z1676" s="1261"/>
      <c r="AA1676" s="1262"/>
      <c r="AB1676" s="1263"/>
      <c r="AC1676" s="587">
        <f t="shared" si="247"/>
        <v>0</v>
      </c>
      <c r="AE1676" s="1260">
        <v>125</v>
      </c>
      <c r="AF1676" s="1261"/>
      <c r="AG1676" s="1262"/>
      <c r="AH1676" s="1263"/>
      <c r="AI1676" s="587">
        <f t="shared" si="248"/>
        <v>0</v>
      </c>
      <c r="AK1676" s="1260">
        <v>125</v>
      </c>
      <c r="AL1676" s="1261"/>
      <c r="AM1676" s="1262"/>
      <c r="AN1676" s="1263"/>
      <c r="AO1676" s="587">
        <f t="shared" si="249"/>
        <v>0</v>
      </c>
      <c r="AQ1676" s="1260">
        <v>125</v>
      </c>
      <c r="AR1676" s="1261"/>
      <c r="AS1676" s="1262"/>
      <c r="AT1676" s="1263"/>
      <c r="AU1676" s="587">
        <f t="shared" si="250"/>
        <v>0</v>
      </c>
      <c r="AW1676" s="1260">
        <v>125</v>
      </c>
      <c r="AX1676" s="1261"/>
      <c r="AY1676" s="1262"/>
      <c r="AZ1676" s="1263"/>
      <c r="BA1676" s="587">
        <f t="shared" si="251"/>
        <v>0</v>
      </c>
    </row>
    <row r="1677" spans="1:53" s="17" customFormat="1" ht="16.75" customHeight="1" outlineLevel="2">
      <c r="A1677" s="1260">
        <v>126</v>
      </c>
      <c r="B1677" s="1261"/>
      <c r="C1677" s="1262"/>
      <c r="D1677" s="1263"/>
      <c r="E1677" s="587">
        <f t="shared" si="243"/>
        <v>0</v>
      </c>
      <c r="G1677" s="1260">
        <v>126</v>
      </c>
      <c r="H1677" s="1261"/>
      <c r="I1677" s="1262"/>
      <c r="J1677" s="1263"/>
      <c r="K1677" s="587">
        <f t="shared" si="244"/>
        <v>0</v>
      </c>
      <c r="M1677" s="1260">
        <v>126</v>
      </c>
      <c r="N1677" s="1261"/>
      <c r="O1677" s="1262"/>
      <c r="P1677" s="1263"/>
      <c r="Q1677" s="587">
        <f t="shared" si="245"/>
        <v>0</v>
      </c>
      <c r="S1677" s="1260">
        <v>126</v>
      </c>
      <c r="T1677" s="1261"/>
      <c r="U1677" s="1262"/>
      <c r="V1677" s="1263"/>
      <c r="W1677" s="587">
        <f t="shared" si="246"/>
        <v>0</v>
      </c>
      <c r="Y1677" s="1260">
        <v>126</v>
      </c>
      <c r="Z1677" s="1261"/>
      <c r="AA1677" s="1262"/>
      <c r="AB1677" s="1263"/>
      <c r="AC1677" s="587">
        <f t="shared" si="247"/>
        <v>0</v>
      </c>
      <c r="AE1677" s="1260">
        <v>126</v>
      </c>
      <c r="AF1677" s="1261"/>
      <c r="AG1677" s="1262"/>
      <c r="AH1677" s="1263"/>
      <c r="AI1677" s="587">
        <f t="shared" si="248"/>
        <v>0</v>
      </c>
      <c r="AK1677" s="1260">
        <v>126</v>
      </c>
      <c r="AL1677" s="1261"/>
      <c r="AM1677" s="1262"/>
      <c r="AN1677" s="1263"/>
      <c r="AO1677" s="587">
        <f t="shared" si="249"/>
        <v>0</v>
      </c>
      <c r="AQ1677" s="1260">
        <v>126</v>
      </c>
      <c r="AR1677" s="1261"/>
      <c r="AS1677" s="1262"/>
      <c r="AT1677" s="1263"/>
      <c r="AU1677" s="587">
        <f t="shared" si="250"/>
        <v>0</v>
      </c>
      <c r="AW1677" s="1260">
        <v>126</v>
      </c>
      <c r="AX1677" s="1261"/>
      <c r="AY1677" s="1262"/>
      <c r="AZ1677" s="1263"/>
      <c r="BA1677" s="587">
        <f t="shared" si="251"/>
        <v>0</v>
      </c>
    </row>
    <row r="1678" spans="1:53" s="17" customFormat="1" ht="16.75" customHeight="1" outlineLevel="2">
      <c r="A1678" s="1260">
        <v>127</v>
      </c>
      <c r="B1678" s="1261"/>
      <c r="C1678" s="1262"/>
      <c r="D1678" s="1263"/>
      <c r="E1678" s="587">
        <f t="shared" si="243"/>
        <v>0</v>
      </c>
      <c r="G1678" s="1260">
        <v>127</v>
      </c>
      <c r="H1678" s="1261"/>
      <c r="I1678" s="1262"/>
      <c r="J1678" s="1263"/>
      <c r="K1678" s="587">
        <f t="shared" si="244"/>
        <v>0</v>
      </c>
      <c r="M1678" s="1260">
        <v>127</v>
      </c>
      <c r="N1678" s="1261"/>
      <c r="O1678" s="1262"/>
      <c r="P1678" s="1263"/>
      <c r="Q1678" s="587">
        <f t="shared" si="245"/>
        <v>0</v>
      </c>
      <c r="S1678" s="1260">
        <v>127</v>
      </c>
      <c r="T1678" s="1261"/>
      <c r="U1678" s="1262"/>
      <c r="V1678" s="1263"/>
      <c r="W1678" s="587">
        <f t="shared" si="246"/>
        <v>0</v>
      </c>
      <c r="Y1678" s="1260">
        <v>127</v>
      </c>
      <c r="Z1678" s="1261"/>
      <c r="AA1678" s="1262"/>
      <c r="AB1678" s="1263"/>
      <c r="AC1678" s="587">
        <f t="shared" si="247"/>
        <v>0</v>
      </c>
      <c r="AE1678" s="1260">
        <v>127</v>
      </c>
      <c r="AF1678" s="1261"/>
      <c r="AG1678" s="1262"/>
      <c r="AH1678" s="1263"/>
      <c r="AI1678" s="587">
        <f t="shared" si="248"/>
        <v>0</v>
      </c>
      <c r="AK1678" s="1260">
        <v>127</v>
      </c>
      <c r="AL1678" s="1261"/>
      <c r="AM1678" s="1262"/>
      <c r="AN1678" s="1263"/>
      <c r="AO1678" s="587">
        <f t="shared" si="249"/>
        <v>0</v>
      </c>
      <c r="AQ1678" s="1260">
        <v>127</v>
      </c>
      <c r="AR1678" s="1261"/>
      <c r="AS1678" s="1262"/>
      <c r="AT1678" s="1263"/>
      <c r="AU1678" s="587">
        <f t="shared" si="250"/>
        <v>0</v>
      </c>
      <c r="AW1678" s="1260">
        <v>127</v>
      </c>
      <c r="AX1678" s="1261"/>
      <c r="AY1678" s="1262"/>
      <c r="AZ1678" s="1263"/>
      <c r="BA1678" s="587">
        <f t="shared" si="251"/>
        <v>0</v>
      </c>
    </row>
    <row r="1679" spans="1:53" s="17" customFormat="1" ht="16.75" customHeight="1" outlineLevel="2">
      <c r="A1679" s="1260">
        <v>128</v>
      </c>
      <c r="B1679" s="1261"/>
      <c r="C1679" s="1262"/>
      <c r="D1679" s="1263"/>
      <c r="E1679" s="587">
        <f t="shared" si="243"/>
        <v>0</v>
      </c>
      <c r="G1679" s="1260">
        <v>128</v>
      </c>
      <c r="H1679" s="1261"/>
      <c r="I1679" s="1262"/>
      <c r="J1679" s="1263"/>
      <c r="K1679" s="587">
        <f t="shared" si="244"/>
        <v>0</v>
      </c>
      <c r="M1679" s="1260">
        <v>128</v>
      </c>
      <c r="N1679" s="1261"/>
      <c r="O1679" s="1262"/>
      <c r="P1679" s="1263"/>
      <c r="Q1679" s="587">
        <f t="shared" si="245"/>
        <v>0</v>
      </c>
      <c r="S1679" s="1260">
        <v>128</v>
      </c>
      <c r="T1679" s="1261"/>
      <c r="U1679" s="1262"/>
      <c r="V1679" s="1263"/>
      <c r="W1679" s="587">
        <f t="shared" si="246"/>
        <v>0</v>
      </c>
      <c r="Y1679" s="1260">
        <v>128</v>
      </c>
      <c r="Z1679" s="1261"/>
      <c r="AA1679" s="1262"/>
      <c r="AB1679" s="1263"/>
      <c r="AC1679" s="587">
        <f t="shared" si="247"/>
        <v>0</v>
      </c>
      <c r="AE1679" s="1260">
        <v>128</v>
      </c>
      <c r="AF1679" s="1261"/>
      <c r="AG1679" s="1262"/>
      <c r="AH1679" s="1263"/>
      <c r="AI1679" s="587">
        <f t="shared" si="248"/>
        <v>0</v>
      </c>
      <c r="AK1679" s="1260">
        <v>128</v>
      </c>
      <c r="AL1679" s="1261"/>
      <c r="AM1679" s="1262"/>
      <c r="AN1679" s="1263"/>
      <c r="AO1679" s="587">
        <f t="shared" si="249"/>
        <v>0</v>
      </c>
      <c r="AQ1679" s="1260">
        <v>128</v>
      </c>
      <c r="AR1679" s="1261"/>
      <c r="AS1679" s="1262"/>
      <c r="AT1679" s="1263"/>
      <c r="AU1679" s="587">
        <f t="shared" si="250"/>
        <v>0</v>
      </c>
      <c r="AW1679" s="1260">
        <v>128</v>
      </c>
      <c r="AX1679" s="1261"/>
      <c r="AY1679" s="1262"/>
      <c r="AZ1679" s="1263"/>
      <c r="BA1679" s="587">
        <f t="shared" si="251"/>
        <v>0</v>
      </c>
    </row>
    <row r="1680" spans="1:53" s="17" customFormat="1" ht="16.75" customHeight="1" outlineLevel="2">
      <c r="A1680" s="1260">
        <v>129</v>
      </c>
      <c r="B1680" s="1261"/>
      <c r="C1680" s="1262"/>
      <c r="D1680" s="1263"/>
      <c r="E1680" s="587">
        <f t="shared" si="243"/>
        <v>0</v>
      </c>
      <c r="G1680" s="1260">
        <v>129</v>
      </c>
      <c r="H1680" s="1261"/>
      <c r="I1680" s="1262"/>
      <c r="J1680" s="1263"/>
      <c r="K1680" s="587">
        <f t="shared" si="244"/>
        <v>0</v>
      </c>
      <c r="M1680" s="1260">
        <v>129</v>
      </c>
      <c r="N1680" s="1261"/>
      <c r="O1680" s="1262"/>
      <c r="P1680" s="1263"/>
      <c r="Q1680" s="587">
        <f t="shared" si="245"/>
        <v>0</v>
      </c>
      <c r="S1680" s="1260">
        <v>129</v>
      </c>
      <c r="T1680" s="1261"/>
      <c r="U1680" s="1262"/>
      <c r="V1680" s="1263"/>
      <c r="W1680" s="587">
        <f t="shared" si="246"/>
        <v>0</v>
      </c>
      <c r="Y1680" s="1260">
        <v>129</v>
      </c>
      <c r="Z1680" s="1261"/>
      <c r="AA1680" s="1262"/>
      <c r="AB1680" s="1263"/>
      <c r="AC1680" s="587">
        <f t="shared" si="247"/>
        <v>0</v>
      </c>
      <c r="AE1680" s="1260">
        <v>129</v>
      </c>
      <c r="AF1680" s="1261"/>
      <c r="AG1680" s="1262"/>
      <c r="AH1680" s="1263"/>
      <c r="AI1680" s="587">
        <f t="shared" si="248"/>
        <v>0</v>
      </c>
      <c r="AK1680" s="1260">
        <v>129</v>
      </c>
      <c r="AL1680" s="1261"/>
      <c r="AM1680" s="1262"/>
      <c r="AN1680" s="1263"/>
      <c r="AO1680" s="587">
        <f t="shared" si="249"/>
        <v>0</v>
      </c>
      <c r="AQ1680" s="1260">
        <v>129</v>
      </c>
      <c r="AR1680" s="1261"/>
      <c r="AS1680" s="1262"/>
      <c r="AT1680" s="1263"/>
      <c r="AU1680" s="587">
        <f t="shared" si="250"/>
        <v>0</v>
      </c>
      <c r="AW1680" s="1260">
        <v>129</v>
      </c>
      <c r="AX1680" s="1261"/>
      <c r="AY1680" s="1262"/>
      <c r="AZ1680" s="1263"/>
      <c r="BA1680" s="587">
        <f t="shared" si="251"/>
        <v>0</v>
      </c>
    </row>
    <row r="1681" spans="1:53" s="17" customFormat="1" ht="16.75" customHeight="1" outlineLevel="2">
      <c r="A1681" s="1260">
        <v>130</v>
      </c>
      <c r="B1681" s="1261"/>
      <c r="C1681" s="1262"/>
      <c r="D1681" s="1263"/>
      <c r="E1681" s="587">
        <f t="shared" ref="E1681:E2051" si="252">IF(AND(C1681&gt;=D$1545,C1681&lt;=D$1544),1,0)</f>
        <v>0</v>
      </c>
      <c r="G1681" s="1260">
        <v>130</v>
      </c>
      <c r="H1681" s="1261"/>
      <c r="I1681" s="1262"/>
      <c r="J1681" s="1263"/>
      <c r="K1681" s="587">
        <f t="shared" ref="K1681:K1694" si="253">IF(AND(I1681&gt;=J$1545,I1681&lt;=J$1544),1,0)</f>
        <v>0</v>
      </c>
      <c r="M1681" s="1260">
        <v>130</v>
      </c>
      <c r="N1681" s="1261"/>
      <c r="O1681" s="1262"/>
      <c r="P1681" s="1263"/>
      <c r="Q1681" s="587">
        <f t="shared" ref="Q1681:Q1694" si="254">IF(AND(O1681&gt;=P$1545,O1681&lt;=P$1544),1,0)</f>
        <v>0</v>
      </c>
      <c r="S1681" s="1260">
        <v>130</v>
      </c>
      <c r="T1681" s="1261"/>
      <c r="U1681" s="1262"/>
      <c r="V1681" s="1263"/>
      <c r="W1681" s="587">
        <f t="shared" ref="W1681:W1694" si="255">IF(AND(U1681&gt;=V$1545,U1681&lt;=V$1544),1,0)</f>
        <v>0</v>
      </c>
      <c r="Y1681" s="1260">
        <v>130</v>
      </c>
      <c r="Z1681" s="1261"/>
      <c r="AA1681" s="1262"/>
      <c r="AB1681" s="1263"/>
      <c r="AC1681" s="587">
        <f t="shared" ref="AC1681:AC1694" si="256">IF(AND(AA1681&gt;=AB$1545,AA1681&lt;=AB$1544),1,0)</f>
        <v>0</v>
      </c>
      <c r="AE1681" s="1260">
        <v>130</v>
      </c>
      <c r="AF1681" s="1261"/>
      <c r="AG1681" s="1262"/>
      <c r="AH1681" s="1263"/>
      <c r="AI1681" s="587">
        <f t="shared" ref="AI1681:AI1694" si="257">IF(AND(AG1681&gt;=AH$1545,AG1681&lt;=AH$1544),1,0)</f>
        <v>0</v>
      </c>
      <c r="AK1681" s="1260">
        <v>130</v>
      </c>
      <c r="AL1681" s="1261"/>
      <c r="AM1681" s="1262"/>
      <c r="AN1681" s="1263"/>
      <c r="AO1681" s="587">
        <f t="shared" ref="AO1681:AO1694" si="258">IF(AND(AM1681&gt;=AN$1545,AM1681&lt;=AN$1544),1,0)</f>
        <v>0</v>
      </c>
      <c r="AQ1681" s="1260">
        <v>130</v>
      </c>
      <c r="AR1681" s="1261"/>
      <c r="AS1681" s="1262"/>
      <c r="AT1681" s="1263"/>
      <c r="AU1681" s="587">
        <f t="shared" ref="AU1681:AU1694" si="259">IF(AND(AS1681&gt;=AT$1545,AS1681&lt;=AT$1544),1,0)</f>
        <v>0</v>
      </c>
      <c r="AW1681" s="1260">
        <v>130</v>
      </c>
      <c r="AX1681" s="1261"/>
      <c r="AY1681" s="1262"/>
      <c r="AZ1681" s="1263"/>
      <c r="BA1681" s="587">
        <f t="shared" ref="BA1681:BA1694" si="260">IF(AND(AY1681&gt;=AZ$1545,AY1681&lt;=AZ$1544),1,0)</f>
        <v>0</v>
      </c>
    </row>
    <row r="1682" spans="1:53" s="17" customFormat="1" ht="16.75" customHeight="1" outlineLevel="2">
      <c r="A1682" s="1260">
        <v>131</v>
      </c>
      <c r="B1682" s="1261"/>
      <c r="C1682" s="1262"/>
      <c r="D1682" s="1263"/>
      <c r="E1682" s="587">
        <f t="shared" si="252"/>
        <v>0</v>
      </c>
      <c r="G1682" s="1260">
        <v>131</v>
      </c>
      <c r="H1682" s="1261"/>
      <c r="I1682" s="1262"/>
      <c r="J1682" s="1263"/>
      <c r="K1682" s="587">
        <f t="shared" si="253"/>
        <v>0</v>
      </c>
      <c r="M1682" s="1260">
        <v>131</v>
      </c>
      <c r="N1682" s="1261"/>
      <c r="O1682" s="1262"/>
      <c r="P1682" s="1263"/>
      <c r="Q1682" s="587">
        <f t="shared" si="254"/>
        <v>0</v>
      </c>
      <c r="S1682" s="1260">
        <v>131</v>
      </c>
      <c r="T1682" s="1261"/>
      <c r="U1682" s="1262"/>
      <c r="V1682" s="1263"/>
      <c r="W1682" s="587">
        <f t="shared" si="255"/>
        <v>0</v>
      </c>
      <c r="Y1682" s="1260">
        <v>131</v>
      </c>
      <c r="Z1682" s="1261"/>
      <c r="AA1682" s="1262"/>
      <c r="AB1682" s="1263"/>
      <c r="AC1682" s="587">
        <f t="shared" si="256"/>
        <v>0</v>
      </c>
      <c r="AE1682" s="1260">
        <v>131</v>
      </c>
      <c r="AF1682" s="1261"/>
      <c r="AG1682" s="1262"/>
      <c r="AH1682" s="1263"/>
      <c r="AI1682" s="587">
        <f t="shared" si="257"/>
        <v>0</v>
      </c>
      <c r="AK1682" s="1260">
        <v>131</v>
      </c>
      <c r="AL1682" s="1261"/>
      <c r="AM1682" s="1262"/>
      <c r="AN1682" s="1263"/>
      <c r="AO1682" s="587">
        <f t="shared" si="258"/>
        <v>0</v>
      </c>
      <c r="AQ1682" s="1260">
        <v>131</v>
      </c>
      <c r="AR1682" s="1261"/>
      <c r="AS1682" s="1262"/>
      <c r="AT1682" s="1263"/>
      <c r="AU1682" s="587">
        <f t="shared" si="259"/>
        <v>0</v>
      </c>
      <c r="AW1682" s="1260">
        <v>131</v>
      </c>
      <c r="AX1682" s="1261"/>
      <c r="AY1682" s="1262"/>
      <c r="AZ1682" s="1263"/>
      <c r="BA1682" s="587">
        <f t="shared" si="260"/>
        <v>0</v>
      </c>
    </row>
    <row r="1683" spans="1:53" s="17" customFormat="1" ht="16.75" customHeight="1" outlineLevel="2">
      <c r="A1683" s="1260">
        <v>132</v>
      </c>
      <c r="B1683" s="1261"/>
      <c r="C1683" s="1262"/>
      <c r="D1683" s="1263"/>
      <c r="E1683" s="587">
        <f t="shared" si="252"/>
        <v>0</v>
      </c>
      <c r="G1683" s="1260">
        <v>132</v>
      </c>
      <c r="H1683" s="1261"/>
      <c r="I1683" s="1262"/>
      <c r="J1683" s="1263"/>
      <c r="K1683" s="587">
        <f t="shared" si="253"/>
        <v>0</v>
      </c>
      <c r="M1683" s="1260">
        <v>132</v>
      </c>
      <c r="N1683" s="1261"/>
      <c r="O1683" s="1262"/>
      <c r="P1683" s="1263"/>
      <c r="Q1683" s="587">
        <f t="shared" si="254"/>
        <v>0</v>
      </c>
      <c r="S1683" s="1260">
        <v>132</v>
      </c>
      <c r="T1683" s="1261"/>
      <c r="U1683" s="1262"/>
      <c r="V1683" s="1263"/>
      <c r="W1683" s="587">
        <f t="shared" si="255"/>
        <v>0</v>
      </c>
      <c r="Y1683" s="1260">
        <v>132</v>
      </c>
      <c r="Z1683" s="1261"/>
      <c r="AA1683" s="1262"/>
      <c r="AB1683" s="1263"/>
      <c r="AC1683" s="587">
        <f t="shared" si="256"/>
        <v>0</v>
      </c>
      <c r="AE1683" s="1260">
        <v>132</v>
      </c>
      <c r="AF1683" s="1261"/>
      <c r="AG1683" s="1262"/>
      <c r="AH1683" s="1263"/>
      <c r="AI1683" s="587">
        <f t="shared" si="257"/>
        <v>0</v>
      </c>
      <c r="AK1683" s="1260">
        <v>132</v>
      </c>
      <c r="AL1683" s="1261"/>
      <c r="AM1683" s="1262"/>
      <c r="AN1683" s="1263"/>
      <c r="AO1683" s="587">
        <f t="shared" si="258"/>
        <v>0</v>
      </c>
      <c r="AQ1683" s="1260">
        <v>132</v>
      </c>
      <c r="AR1683" s="1261"/>
      <c r="AS1683" s="1262"/>
      <c r="AT1683" s="1263"/>
      <c r="AU1683" s="587">
        <f t="shared" si="259"/>
        <v>0</v>
      </c>
      <c r="AW1683" s="1260">
        <v>132</v>
      </c>
      <c r="AX1683" s="1261"/>
      <c r="AY1683" s="1262"/>
      <c r="AZ1683" s="1263"/>
      <c r="BA1683" s="587">
        <f t="shared" si="260"/>
        <v>0</v>
      </c>
    </row>
    <row r="1684" spans="1:53" s="17" customFormat="1" ht="16.75" customHeight="1" outlineLevel="2">
      <c r="A1684" s="1260">
        <v>133</v>
      </c>
      <c r="B1684" s="1261"/>
      <c r="C1684" s="1262"/>
      <c r="D1684" s="1263"/>
      <c r="E1684" s="587">
        <f t="shared" si="252"/>
        <v>0</v>
      </c>
      <c r="G1684" s="1260">
        <v>133</v>
      </c>
      <c r="H1684" s="1261"/>
      <c r="I1684" s="1262"/>
      <c r="J1684" s="1263"/>
      <c r="K1684" s="587">
        <f t="shared" si="253"/>
        <v>0</v>
      </c>
      <c r="M1684" s="1260">
        <v>133</v>
      </c>
      <c r="N1684" s="1261"/>
      <c r="O1684" s="1262"/>
      <c r="P1684" s="1263"/>
      <c r="Q1684" s="587">
        <f t="shared" si="254"/>
        <v>0</v>
      </c>
      <c r="S1684" s="1260">
        <v>133</v>
      </c>
      <c r="T1684" s="1261"/>
      <c r="U1684" s="1262"/>
      <c r="V1684" s="1263"/>
      <c r="W1684" s="587">
        <f t="shared" si="255"/>
        <v>0</v>
      </c>
      <c r="Y1684" s="1260">
        <v>133</v>
      </c>
      <c r="Z1684" s="1261"/>
      <c r="AA1684" s="1262"/>
      <c r="AB1684" s="1263"/>
      <c r="AC1684" s="587">
        <f t="shared" si="256"/>
        <v>0</v>
      </c>
      <c r="AE1684" s="1260">
        <v>133</v>
      </c>
      <c r="AF1684" s="1261"/>
      <c r="AG1684" s="1262"/>
      <c r="AH1684" s="1263"/>
      <c r="AI1684" s="587">
        <f t="shared" si="257"/>
        <v>0</v>
      </c>
      <c r="AK1684" s="1260">
        <v>133</v>
      </c>
      <c r="AL1684" s="1261"/>
      <c r="AM1684" s="1262"/>
      <c r="AN1684" s="1263"/>
      <c r="AO1684" s="587">
        <f t="shared" si="258"/>
        <v>0</v>
      </c>
      <c r="AQ1684" s="1260">
        <v>133</v>
      </c>
      <c r="AR1684" s="1261"/>
      <c r="AS1684" s="1262"/>
      <c r="AT1684" s="1263"/>
      <c r="AU1684" s="587">
        <f t="shared" si="259"/>
        <v>0</v>
      </c>
      <c r="AW1684" s="1260">
        <v>133</v>
      </c>
      <c r="AX1684" s="1261"/>
      <c r="AY1684" s="1262"/>
      <c r="AZ1684" s="1263"/>
      <c r="BA1684" s="587">
        <f t="shared" si="260"/>
        <v>0</v>
      </c>
    </row>
    <row r="1685" spans="1:53" s="17" customFormat="1" ht="16.75" customHeight="1" outlineLevel="2">
      <c r="A1685" s="1260">
        <v>134</v>
      </c>
      <c r="B1685" s="1261"/>
      <c r="C1685" s="1262"/>
      <c r="D1685" s="1263"/>
      <c r="E1685" s="587">
        <f t="shared" si="252"/>
        <v>0</v>
      </c>
      <c r="G1685" s="1260">
        <v>134</v>
      </c>
      <c r="H1685" s="1261"/>
      <c r="I1685" s="1262"/>
      <c r="J1685" s="1263"/>
      <c r="K1685" s="587">
        <f t="shared" si="253"/>
        <v>0</v>
      </c>
      <c r="M1685" s="1260">
        <v>134</v>
      </c>
      <c r="N1685" s="1261"/>
      <c r="O1685" s="1262"/>
      <c r="P1685" s="1263"/>
      <c r="Q1685" s="587">
        <f t="shared" si="254"/>
        <v>0</v>
      </c>
      <c r="S1685" s="1260">
        <v>134</v>
      </c>
      <c r="T1685" s="1261"/>
      <c r="U1685" s="1262"/>
      <c r="V1685" s="1263"/>
      <c r="W1685" s="587">
        <f t="shared" si="255"/>
        <v>0</v>
      </c>
      <c r="Y1685" s="1260">
        <v>134</v>
      </c>
      <c r="Z1685" s="1261"/>
      <c r="AA1685" s="1262"/>
      <c r="AB1685" s="1263"/>
      <c r="AC1685" s="587">
        <f t="shared" si="256"/>
        <v>0</v>
      </c>
      <c r="AE1685" s="1260">
        <v>134</v>
      </c>
      <c r="AF1685" s="1261"/>
      <c r="AG1685" s="1262"/>
      <c r="AH1685" s="1263"/>
      <c r="AI1685" s="587">
        <f t="shared" si="257"/>
        <v>0</v>
      </c>
      <c r="AK1685" s="1260">
        <v>134</v>
      </c>
      <c r="AL1685" s="1261"/>
      <c r="AM1685" s="1262"/>
      <c r="AN1685" s="1263"/>
      <c r="AO1685" s="587">
        <f t="shared" si="258"/>
        <v>0</v>
      </c>
      <c r="AQ1685" s="1260">
        <v>134</v>
      </c>
      <c r="AR1685" s="1261"/>
      <c r="AS1685" s="1262"/>
      <c r="AT1685" s="1263"/>
      <c r="AU1685" s="587">
        <f t="shared" si="259"/>
        <v>0</v>
      </c>
      <c r="AW1685" s="1260">
        <v>134</v>
      </c>
      <c r="AX1685" s="1261"/>
      <c r="AY1685" s="1262"/>
      <c r="AZ1685" s="1263"/>
      <c r="BA1685" s="587">
        <f t="shared" si="260"/>
        <v>0</v>
      </c>
    </row>
    <row r="1686" spans="1:53" s="17" customFormat="1" ht="16.75" customHeight="1" outlineLevel="2">
      <c r="A1686" s="1260">
        <v>135</v>
      </c>
      <c r="B1686" s="1261"/>
      <c r="C1686" s="1262"/>
      <c r="D1686" s="1263"/>
      <c r="E1686" s="587">
        <f t="shared" si="252"/>
        <v>0</v>
      </c>
      <c r="G1686" s="1260">
        <v>135</v>
      </c>
      <c r="H1686" s="1261"/>
      <c r="I1686" s="1262"/>
      <c r="J1686" s="1263"/>
      <c r="K1686" s="587">
        <f t="shared" si="253"/>
        <v>0</v>
      </c>
      <c r="M1686" s="1260">
        <v>135</v>
      </c>
      <c r="N1686" s="1261"/>
      <c r="O1686" s="1262"/>
      <c r="P1686" s="1263"/>
      <c r="Q1686" s="587">
        <f t="shared" si="254"/>
        <v>0</v>
      </c>
      <c r="S1686" s="1260">
        <v>135</v>
      </c>
      <c r="T1686" s="1261"/>
      <c r="U1686" s="1262"/>
      <c r="V1686" s="1263"/>
      <c r="W1686" s="587">
        <f t="shared" si="255"/>
        <v>0</v>
      </c>
      <c r="Y1686" s="1260">
        <v>135</v>
      </c>
      <c r="Z1686" s="1261"/>
      <c r="AA1686" s="1262"/>
      <c r="AB1686" s="1263"/>
      <c r="AC1686" s="587">
        <f t="shared" si="256"/>
        <v>0</v>
      </c>
      <c r="AE1686" s="1260">
        <v>135</v>
      </c>
      <c r="AF1686" s="1261"/>
      <c r="AG1686" s="1262"/>
      <c r="AH1686" s="1263"/>
      <c r="AI1686" s="587">
        <f t="shared" si="257"/>
        <v>0</v>
      </c>
      <c r="AK1686" s="1260">
        <v>135</v>
      </c>
      <c r="AL1686" s="1261"/>
      <c r="AM1686" s="1262"/>
      <c r="AN1686" s="1263"/>
      <c r="AO1686" s="587">
        <f t="shared" si="258"/>
        <v>0</v>
      </c>
      <c r="AQ1686" s="1260">
        <v>135</v>
      </c>
      <c r="AR1686" s="1261"/>
      <c r="AS1686" s="1262"/>
      <c r="AT1686" s="1263"/>
      <c r="AU1686" s="587">
        <f t="shared" si="259"/>
        <v>0</v>
      </c>
      <c r="AW1686" s="1260">
        <v>135</v>
      </c>
      <c r="AX1686" s="1261"/>
      <c r="AY1686" s="1262"/>
      <c r="AZ1686" s="1263"/>
      <c r="BA1686" s="587">
        <f t="shared" si="260"/>
        <v>0</v>
      </c>
    </row>
    <row r="1687" spans="1:53" s="17" customFormat="1" ht="16.75" customHeight="1" outlineLevel="2">
      <c r="A1687" s="1260">
        <v>136</v>
      </c>
      <c r="B1687" s="1261"/>
      <c r="C1687" s="1262"/>
      <c r="D1687" s="1263"/>
      <c r="E1687" s="587">
        <f t="shared" si="252"/>
        <v>0</v>
      </c>
      <c r="G1687" s="1260">
        <v>136</v>
      </c>
      <c r="H1687" s="1261"/>
      <c r="I1687" s="1262"/>
      <c r="J1687" s="1263"/>
      <c r="K1687" s="587">
        <f t="shared" si="253"/>
        <v>0</v>
      </c>
      <c r="M1687" s="1260">
        <v>136</v>
      </c>
      <c r="N1687" s="1261"/>
      <c r="O1687" s="1262"/>
      <c r="P1687" s="1263"/>
      <c r="Q1687" s="587">
        <f t="shared" si="254"/>
        <v>0</v>
      </c>
      <c r="S1687" s="1260">
        <v>136</v>
      </c>
      <c r="T1687" s="1261"/>
      <c r="U1687" s="1262"/>
      <c r="V1687" s="1263"/>
      <c r="W1687" s="587">
        <f t="shared" si="255"/>
        <v>0</v>
      </c>
      <c r="Y1687" s="1260">
        <v>136</v>
      </c>
      <c r="Z1687" s="1261"/>
      <c r="AA1687" s="1262"/>
      <c r="AB1687" s="1263"/>
      <c r="AC1687" s="587">
        <f t="shared" si="256"/>
        <v>0</v>
      </c>
      <c r="AE1687" s="1260">
        <v>136</v>
      </c>
      <c r="AF1687" s="1261"/>
      <c r="AG1687" s="1262"/>
      <c r="AH1687" s="1263"/>
      <c r="AI1687" s="587">
        <f t="shared" si="257"/>
        <v>0</v>
      </c>
      <c r="AK1687" s="1260">
        <v>136</v>
      </c>
      <c r="AL1687" s="1261"/>
      <c r="AM1687" s="1262"/>
      <c r="AN1687" s="1263"/>
      <c r="AO1687" s="587">
        <f t="shared" si="258"/>
        <v>0</v>
      </c>
      <c r="AQ1687" s="1260">
        <v>136</v>
      </c>
      <c r="AR1687" s="1261"/>
      <c r="AS1687" s="1262"/>
      <c r="AT1687" s="1263"/>
      <c r="AU1687" s="587">
        <f t="shared" si="259"/>
        <v>0</v>
      </c>
      <c r="AW1687" s="1260">
        <v>136</v>
      </c>
      <c r="AX1687" s="1261"/>
      <c r="AY1687" s="1262"/>
      <c r="AZ1687" s="1263"/>
      <c r="BA1687" s="587">
        <f t="shared" si="260"/>
        <v>0</v>
      </c>
    </row>
    <row r="1688" spans="1:53" s="17" customFormat="1" ht="16.75" customHeight="1" outlineLevel="2">
      <c r="A1688" s="1260">
        <v>137</v>
      </c>
      <c r="B1688" s="1261"/>
      <c r="C1688" s="1262"/>
      <c r="D1688" s="1263"/>
      <c r="E1688" s="587">
        <f t="shared" si="252"/>
        <v>0</v>
      </c>
      <c r="G1688" s="1260">
        <v>137</v>
      </c>
      <c r="H1688" s="1261"/>
      <c r="I1688" s="1262"/>
      <c r="J1688" s="1263"/>
      <c r="K1688" s="587">
        <f t="shared" si="253"/>
        <v>0</v>
      </c>
      <c r="M1688" s="1260">
        <v>137</v>
      </c>
      <c r="N1688" s="1261"/>
      <c r="O1688" s="1262"/>
      <c r="P1688" s="1263"/>
      <c r="Q1688" s="587">
        <f t="shared" si="254"/>
        <v>0</v>
      </c>
      <c r="S1688" s="1260">
        <v>137</v>
      </c>
      <c r="T1688" s="1261"/>
      <c r="U1688" s="1262"/>
      <c r="V1688" s="1263"/>
      <c r="W1688" s="587">
        <f t="shared" si="255"/>
        <v>0</v>
      </c>
      <c r="Y1688" s="1260">
        <v>137</v>
      </c>
      <c r="Z1688" s="1261"/>
      <c r="AA1688" s="1262"/>
      <c r="AB1688" s="1263"/>
      <c r="AC1688" s="587">
        <f t="shared" si="256"/>
        <v>0</v>
      </c>
      <c r="AE1688" s="1260">
        <v>137</v>
      </c>
      <c r="AF1688" s="1261"/>
      <c r="AG1688" s="1262"/>
      <c r="AH1688" s="1263"/>
      <c r="AI1688" s="587">
        <f t="shared" si="257"/>
        <v>0</v>
      </c>
      <c r="AK1688" s="1260">
        <v>137</v>
      </c>
      <c r="AL1688" s="1261"/>
      <c r="AM1688" s="1262"/>
      <c r="AN1688" s="1263"/>
      <c r="AO1688" s="587">
        <f t="shared" si="258"/>
        <v>0</v>
      </c>
      <c r="AQ1688" s="1260">
        <v>137</v>
      </c>
      <c r="AR1688" s="1261"/>
      <c r="AS1688" s="1262"/>
      <c r="AT1688" s="1263"/>
      <c r="AU1688" s="587">
        <f t="shared" si="259"/>
        <v>0</v>
      </c>
      <c r="AW1688" s="1260">
        <v>137</v>
      </c>
      <c r="AX1688" s="1261"/>
      <c r="AY1688" s="1262"/>
      <c r="AZ1688" s="1263"/>
      <c r="BA1688" s="587">
        <f t="shared" si="260"/>
        <v>0</v>
      </c>
    </row>
    <row r="1689" spans="1:53" s="17" customFormat="1" ht="16.75" customHeight="1" outlineLevel="2">
      <c r="A1689" s="1260">
        <v>138</v>
      </c>
      <c r="B1689" s="1261"/>
      <c r="C1689" s="1262"/>
      <c r="D1689" s="1263"/>
      <c r="E1689" s="587">
        <f t="shared" si="252"/>
        <v>0</v>
      </c>
      <c r="G1689" s="1260">
        <v>138</v>
      </c>
      <c r="H1689" s="1261"/>
      <c r="I1689" s="1262"/>
      <c r="J1689" s="1263"/>
      <c r="K1689" s="587">
        <f t="shared" si="253"/>
        <v>0</v>
      </c>
      <c r="M1689" s="1260">
        <v>138</v>
      </c>
      <c r="N1689" s="1261"/>
      <c r="O1689" s="1262"/>
      <c r="P1689" s="1263"/>
      <c r="Q1689" s="587">
        <f t="shared" si="254"/>
        <v>0</v>
      </c>
      <c r="S1689" s="1260">
        <v>138</v>
      </c>
      <c r="T1689" s="1261"/>
      <c r="U1689" s="1262"/>
      <c r="V1689" s="1263"/>
      <c r="W1689" s="587">
        <f t="shared" si="255"/>
        <v>0</v>
      </c>
      <c r="Y1689" s="1260">
        <v>138</v>
      </c>
      <c r="Z1689" s="1261"/>
      <c r="AA1689" s="1262"/>
      <c r="AB1689" s="1263"/>
      <c r="AC1689" s="587">
        <f t="shared" si="256"/>
        <v>0</v>
      </c>
      <c r="AE1689" s="1260">
        <v>138</v>
      </c>
      <c r="AF1689" s="1261"/>
      <c r="AG1689" s="1262"/>
      <c r="AH1689" s="1263"/>
      <c r="AI1689" s="587">
        <f t="shared" si="257"/>
        <v>0</v>
      </c>
      <c r="AK1689" s="1260">
        <v>138</v>
      </c>
      <c r="AL1689" s="1261"/>
      <c r="AM1689" s="1262"/>
      <c r="AN1689" s="1263"/>
      <c r="AO1689" s="587">
        <f t="shared" si="258"/>
        <v>0</v>
      </c>
      <c r="AQ1689" s="1260">
        <v>138</v>
      </c>
      <c r="AR1689" s="1261"/>
      <c r="AS1689" s="1262"/>
      <c r="AT1689" s="1263"/>
      <c r="AU1689" s="587">
        <f t="shared" si="259"/>
        <v>0</v>
      </c>
      <c r="AW1689" s="1260">
        <v>138</v>
      </c>
      <c r="AX1689" s="1261"/>
      <c r="AY1689" s="1262"/>
      <c r="AZ1689" s="1263"/>
      <c r="BA1689" s="587">
        <f t="shared" si="260"/>
        <v>0</v>
      </c>
    </row>
    <row r="1690" spans="1:53" s="17" customFormat="1" ht="16.75" customHeight="1" outlineLevel="2">
      <c r="A1690" s="1260">
        <v>139</v>
      </c>
      <c r="B1690" s="1261"/>
      <c r="C1690" s="1262"/>
      <c r="D1690" s="1263"/>
      <c r="E1690" s="587">
        <f t="shared" si="252"/>
        <v>0</v>
      </c>
      <c r="G1690" s="1260">
        <v>139</v>
      </c>
      <c r="H1690" s="1261"/>
      <c r="I1690" s="1262"/>
      <c r="J1690" s="1263"/>
      <c r="K1690" s="587">
        <f t="shared" si="253"/>
        <v>0</v>
      </c>
      <c r="M1690" s="1260">
        <v>139</v>
      </c>
      <c r="N1690" s="1261"/>
      <c r="O1690" s="1262"/>
      <c r="P1690" s="1263"/>
      <c r="Q1690" s="587">
        <f t="shared" si="254"/>
        <v>0</v>
      </c>
      <c r="S1690" s="1260">
        <v>139</v>
      </c>
      <c r="T1690" s="1261"/>
      <c r="U1690" s="1262"/>
      <c r="V1690" s="1263"/>
      <c r="W1690" s="587">
        <f t="shared" si="255"/>
        <v>0</v>
      </c>
      <c r="Y1690" s="1260">
        <v>139</v>
      </c>
      <c r="Z1690" s="1261"/>
      <c r="AA1690" s="1262"/>
      <c r="AB1690" s="1263"/>
      <c r="AC1690" s="587">
        <f t="shared" si="256"/>
        <v>0</v>
      </c>
      <c r="AE1690" s="1260">
        <v>139</v>
      </c>
      <c r="AF1690" s="1261"/>
      <c r="AG1690" s="1262"/>
      <c r="AH1690" s="1263"/>
      <c r="AI1690" s="587">
        <f t="shared" si="257"/>
        <v>0</v>
      </c>
      <c r="AK1690" s="1260">
        <v>139</v>
      </c>
      <c r="AL1690" s="1261"/>
      <c r="AM1690" s="1262"/>
      <c r="AN1690" s="1263"/>
      <c r="AO1690" s="587">
        <f t="shared" si="258"/>
        <v>0</v>
      </c>
      <c r="AQ1690" s="1260">
        <v>139</v>
      </c>
      <c r="AR1690" s="1261"/>
      <c r="AS1690" s="1262"/>
      <c r="AT1690" s="1263"/>
      <c r="AU1690" s="587">
        <f t="shared" si="259"/>
        <v>0</v>
      </c>
      <c r="AW1690" s="1260">
        <v>139</v>
      </c>
      <c r="AX1690" s="1261"/>
      <c r="AY1690" s="1262"/>
      <c r="AZ1690" s="1263"/>
      <c r="BA1690" s="587">
        <f t="shared" si="260"/>
        <v>0</v>
      </c>
    </row>
    <row r="1691" spans="1:53" s="17" customFormat="1" ht="16.75" customHeight="1" outlineLevel="2">
      <c r="A1691" s="1260">
        <v>140</v>
      </c>
      <c r="B1691" s="1261"/>
      <c r="C1691" s="1262"/>
      <c r="D1691" s="1263"/>
      <c r="E1691" s="587">
        <f t="shared" si="252"/>
        <v>0</v>
      </c>
      <c r="G1691" s="1260">
        <v>140</v>
      </c>
      <c r="H1691" s="1261"/>
      <c r="I1691" s="1262"/>
      <c r="J1691" s="1263"/>
      <c r="K1691" s="587">
        <f t="shared" si="253"/>
        <v>0</v>
      </c>
      <c r="M1691" s="1260">
        <v>140</v>
      </c>
      <c r="N1691" s="1261"/>
      <c r="O1691" s="1262"/>
      <c r="P1691" s="1263"/>
      <c r="Q1691" s="587">
        <f t="shared" si="254"/>
        <v>0</v>
      </c>
      <c r="S1691" s="1260">
        <v>140</v>
      </c>
      <c r="T1691" s="1261"/>
      <c r="U1691" s="1262"/>
      <c r="V1691" s="1263"/>
      <c r="W1691" s="587">
        <f t="shared" si="255"/>
        <v>0</v>
      </c>
      <c r="Y1691" s="1260">
        <v>140</v>
      </c>
      <c r="Z1691" s="1261"/>
      <c r="AA1691" s="1262"/>
      <c r="AB1691" s="1263"/>
      <c r="AC1691" s="587">
        <f t="shared" si="256"/>
        <v>0</v>
      </c>
      <c r="AE1691" s="1260">
        <v>140</v>
      </c>
      <c r="AF1691" s="1261"/>
      <c r="AG1691" s="1262"/>
      <c r="AH1691" s="1263"/>
      <c r="AI1691" s="587">
        <f t="shared" si="257"/>
        <v>0</v>
      </c>
      <c r="AK1691" s="1260">
        <v>140</v>
      </c>
      <c r="AL1691" s="1261"/>
      <c r="AM1691" s="1262"/>
      <c r="AN1691" s="1263"/>
      <c r="AO1691" s="587">
        <f t="shared" si="258"/>
        <v>0</v>
      </c>
      <c r="AQ1691" s="1260">
        <v>140</v>
      </c>
      <c r="AR1691" s="1261"/>
      <c r="AS1691" s="1262"/>
      <c r="AT1691" s="1263"/>
      <c r="AU1691" s="587">
        <f t="shared" si="259"/>
        <v>0</v>
      </c>
      <c r="AW1691" s="1260">
        <v>140</v>
      </c>
      <c r="AX1691" s="1261"/>
      <c r="AY1691" s="1262"/>
      <c r="AZ1691" s="1263"/>
      <c r="BA1691" s="587">
        <f t="shared" si="260"/>
        <v>0</v>
      </c>
    </row>
    <row r="1692" spans="1:53" s="17" customFormat="1" ht="16.75" customHeight="1" outlineLevel="2">
      <c r="A1692" s="1260">
        <v>141</v>
      </c>
      <c r="B1692" s="1261"/>
      <c r="C1692" s="1262"/>
      <c r="D1692" s="1263"/>
      <c r="E1692" s="587">
        <f t="shared" si="252"/>
        <v>0</v>
      </c>
      <c r="G1692" s="1260">
        <v>141</v>
      </c>
      <c r="H1692" s="1261"/>
      <c r="I1692" s="1262"/>
      <c r="J1692" s="1263"/>
      <c r="K1692" s="587">
        <f t="shared" si="253"/>
        <v>0</v>
      </c>
      <c r="M1692" s="1260">
        <v>141</v>
      </c>
      <c r="N1692" s="1261"/>
      <c r="O1692" s="1262"/>
      <c r="P1692" s="1263"/>
      <c r="Q1692" s="587">
        <f t="shared" si="254"/>
        <v>0</v>
      </c>
      <c r="S1692" s="1260">
        <v>141</v>
      </c>
      <c r="T1692" s="1261"/>
      <c r="U1692" s="1262"/>
      <c r="V1692" s="1263"/>
      <c r="W1692" s="587">
        <f t="shared" si="255"/>
        <v>0</v>
      </c>
      <c r="Y1692" s="1260">
        <v>141</v>
      </c>
      <c r="Z1692" s="1261"/>
      <c r="AA1692" s="1262"/>
      <c r="AB1692" s="1263"/>
      <c r="AC1692" s="587">
        <f t="shared" si="256"/>
        <v>0</v>
      </c>
      <c r="AE1692" s="1260">
        <v>141</v>
      </c>
      <c r="AF1692" s="1261"/>
      <c r="AG1692" s="1262"/>
      <c r="AH1692" s="1263"/>
      <c r="AI1692" s="587">
        <f t="shared" si="257"/>
        <v>0</v>
      </c>
      <c r="AK1692" s="1260">
        <v>141</v>
      </c>
      <c r="AL1692" s="1261"/>
      <c r="AM1692" s="1262"/>
      <c r="AN1692" s="1263"/>
      <c r="AO1692" s="587">
        <f t="shared" si="258"/>
        <v>0</v>
      </c>
      <c r="AQ1692" s="1260">
        <v>141</v>
      </c>
      <c r="AR1692" s="1261"/>
      <c r="AS1692" s="1262"/>
      <c r="AT1692" s="1263"/>
      <c r="AU1692" s="587">
        <f t="shared" si="259"/>
        <v>0</v>
      </c>
      <c r="AW1692" s="1260">
        <v>141</v>
      </c>
      <c r="AX1692" s="1261"/>
      <c r="AY1692" s="1262"/>
      <c r="AZ1692" s="1263"/>
      <c r="BA1692" s="587">
        <f t="shared" si="260"/>
        <v>0</v>
      </c>
    </row>
    <row r="1693" spans="1:53" s="17" customFormat="1" ht="16.75" customHeight="1" outlineLevel="2">
      <c r="A1693" s="1260">
        <v>142</v>
      </c>
      <c r="B1693" s="1261"/>
      <c r="C1693" s="1262"/>
      <c r="D1693" s="1263"/>
      <c r="E1693" s="587">
        <f t="shared" si="252"/>
        <v>0</v>
      </c>
      <c r="G1693" s="1260">
        <v>142</v>
      </c>
      <c r="H1693" s="1261"/>
      <c r="I1693" s="1262"/>
      <c r="J1693" s="1263"/>
      <c r="K1693" s="587">
        <f t="shared" si="253"/>
        <v>0</v>
      </c>
      <c r="M1693" s="1260">
        <v>142</v>
      </c>
      <c r="N1693" s="1261"/>
      <c r="O1693" s="1262"/>
      <c r="P1693" s="1263"/>
      <c r="Q1693" s="587">
        <f t="shared" si="254"/>
        <v>0</v>
      </c>
      <c r="S1693" s="1260">
        <v>142</v>
      </c>
      <c r="T1693" s="1261"/>
      <c r="U1693" s="1262"/>
      <c r="V1693" s="1263"/>
      <c r="W1693" s="587">
        <f t="shared" si="255"/>
        <v>0</v>
      </c>
      <c r="Y1693" s="1260">
        <v>142</v>
      </c>
      <c r="Z1693" s="1261"/>
      <c r="AA1693" s="1262"/>
      <c r="AB1693" s="1263"/>
      <c r="AC1693" s="587">
        <f t="shared" si="256"/>
        <v>0</v>
      </c>
      <c r="AE1693" s="1260">
        <v>142</v>
      </c>
      <c r="AF1693" s="1261"/>
      <c r="AG1693" s="1262"/>
      <c r="AH1693" s="1263"/>
      <c r="AI1693" s="587">
        <f t="shared" si="257"/>
        <v>0</v>
      </c>
      <c r="AK1693" s="1260">
        <v>142</v>
      </c>
      <c r="AL1693" s="1261"/>
      <c r="AM1693" s="1262"/>
      <c r="AN1693" s="1263"/>
      <c r="AO1693" s="587">
        <f t="shared" si="258"/>
        <v>0</v>
      </c>
      <c r="AQ1693" s="1260">
        <v>142</v>
      </c>
      <c r="AR1693" s="1261"/>
      <c r="AS1693" s="1262"/>
      <c r="AT1693" s="1263"/>
      <c r="AU1693" s="587">
        <f t="shared" si="259"/>
        <v>0</v>
      </c>
      <c r="AW1693" s="1260">
        <v>142</v>
      </c>
      <c r="AX1693" s="1261"/>
      <c r="AY1693" s="1262"/>
      <c r="AZ1693" s="1263"/>
      <c r="BA1693" s="587">
        <f t="shared" si="260"/>
        <v>0</v>
      </c>
    </row>
    <row r="1694" spans="1:53" s="17" customFormat="1" ht="16.75" customHeight="1" outlineLevel="2">
      <c r="A1694" s="1260">
        <v>143</v>
      </c>
      <c r="B1694" s="1261"/>
      <c r="C1694" s="1262"/>
      <c r="D1694" s="1263"/>
      <c r="E1694" s="587">
        <f t="shared" si="252"/>
        <v>0</v>
      </c>
      <c r="G1694" s="1260">
        <v>143</v>
      </c>
      <c r="H1694" s="1261"/>
      <c r="I1694" s="1262"/>
      <c r="J1694" s="1263"/>
      <c r="K1694" s="587">
        <f t="shared" si="253"/>
        <v>0</v>
      </c>
      <c r="M1694" s="1260">
        <v>143</v>
      </c>
      <c r="N1694" s="1261"/>
      <c r="O1694" s="1262"/>
      <c r="P1694" s="1263"/>
      <c r="Q1694" s="587">
        <f t="shared" si="254"/>
        <v>0</v>
      </c>
      <c r="S1694" s="1260">
        <v>143</v>
      </c>
      <c r="T1694" s="1261"/>
      <c r="U1694" s="1262"/>
      <c r="V1694" s="1263"/>
      <c r="W1694" s="587">
        <f t="shared" si="255"/>
        <v>0</v>
      </c>
      <c r="Y1694" s="1260">
        <v>143</v>
      </c>
      <c r="Z1694" s="1261"/>
      <c r="AA1694" s="1262"/>
      <c r="AB1694" s="1263"/>
      <c r="AC1694" s="587">
        <f t="shared" si="256"/>
        <v>0</v>
      </c>
      <c r="AE1694" s="1260">
        <v>143</v>
      </c>
      <c r="AF1694" s="1261"/>
      <c r="AG1694" s="1262"/>
      <c r="AH1694" s="1263"/>
      <c r="AI1694" s="587">
        <f t="shared" si="257"/>
        <v>0</v>
      </c>
      <c r="AK1694" s="1260">
        <v>143</v>
      </c>
      <c r="AL1694" s="1261"/>
      <c r="AM1694" s="1262"/>
      <c r="AN1694" s="1263"/>
      <c r="AO1694" s="587">
        <f t="shared" si="258"/>
        <v>0</v>
      </c>
      <c r="AQ1694" s="1260">
        <v>143</v>
      </c>
      <c r="AR1694" s="1261"/>
      <c r="AS1694" s="1262"/>
      <c r="AT1694" s="1263"/>
      <c r="AU1694" s="587">
        <f t="shared" si="259"/>
        <v>0</v>
      </c>
      <c r="AW1694" s="1260">
        <v>143</v>
      </c>
      <c r="AX1694" s="1261"/>
      <c r="AY1694" s="1262"/>
      <c r="AZ1694" s="1263"/>
      <c r="BA1694" s="587">
        <f t="shared" si="260"/>
        <v>0</v>
      </c>
    </row>
    <row r="1695" spans="1:53" s="17" customFormat="1" ht="16.75" customHeight="1" outlineLevel="2">
      <c r="A1695" s="1260">
        <v>144</v>
      </c>
      <c r="B1695" s="1261"/>
      <c r="C1695" s="1262"/>
      <c r="D1695" s="1263"/>
      <c r="E1695" s="587">
        <f>IF(AND(C1695&gt;=D$1545,C1695&lt;=D$1544),1,0)</f>
        <v>0</v>
      </c>
      <c r="G1695" s="1260">
        <v>144</v>
      </c>
      <c r="H1695" s="1261"/>
      <c r="I1695" s="1262"/>
      <c r="J1695" s="1263"/>
      <c r="K1695" s="587">
        <f>IF(AND(I1695&gt;=J$1545,I1695&lt;=J$1544),1,0)</f>
        <v>0</v>
      </c>
      <c r="M1695" s="1260">
        <v>144</v>
      </c>
      <c r="N1695" s="1261"/>
      <c r="O1695" s="1262"/>
      <c r="P1695" s="1263"/>
      <c r="Q1695" s="587">
        <f>IF(AND(O1695&gt;=P$1545,O1695&lt;=P$1544),1,0)</f>
        <v>0</v>
      </c>
      <c r="S1695" s="1260">
        <v>144</v>
      </c>
      <c r="T1695" s="1261"/>
      <c r="U1695" s="1262"/>
      <c r="V1695" s="1263"/>
      <c r="W1695" s="587">
        <f>IF(AND(U1695&gt;=V$1545,U1695&lt;=V$1544),1,0)</f>
        <v>0</v>
      </c>
      <c r="Y1695" s="1260">
        <v>144</v>
      </c>
      <c r="Z1695" s="1261"/>
      <c r="AA1695" s="1262"/>
      <c r="AB1695" s="1263"/>
      <c r="AC1695" s="587">
        <f>IF(AND(AA1695&gt;=AB$1545,AA1695&lt;=AB$1544),1,0)</f>
        <v>0</v>
      </c>
      <c r="AE1695" s="1260">
        <v>144</v>
      </c>
      <c r="AF1695" s="1261"/>
      <c r="AG1695" s="1262"/>
      <c r="AH1695" s="1263"/>
      <c r="AI1695" s="587">
        <f>IF(AND(AG1695&gt;=AH$1545,AG1695&lt;=AH$1544),1,0)</f>
        <v>0</v>
      </c>
      <c r="AK1695" s="1260">
        <v>144</v>
      </c>
      <c r="AL1695" s="1261"/>
      <c r="AM1695" s="1262"/>
      <c r="AN1695" s="1263"/>
      <c r="AO1695" s="587">
        <f>IF(AND(AM1695&gt;=AN$1545,AM1695&lt;=AN$1544),1,0)</f>
        <v>0</v>
      </c>
      <c r="AQ1695" s="1260">
        <v>144</v>
      </c>
      <c r="AR1695" s="1261"/>
      <c r="AS1695" s="1262"/>
      <c r="AT1695" s="1263"/>
      <c r="AU1695" s="587">
        <f>IF(AND(AS1695&gt;=AT$1545,AS1695&lt;=AT$1544),1,0)</f>
        <v>0</v>
      </c>
      <c r="AW1695" s="1260">
        <v>144</v>
      </c>
      <c r="AX1695" s="1261"/>
      <c r="AY1695" s="1262"/>
      <c r="AZ1695" s="1263"/>
      <c r="BA1695" s="587">
        <f>IF(AND(AY1695&gt;=AZ$1545,AY1695&lt;=AZ$1544),1,0)</f>
        <v>0</v>
      </c>
    </row>
    <row r="1696" spans="1:53" s="17" customFormat="1" ht="16.75" customHeight="1" outlineLevel="2">
      <c r="A1696" s="1260">
        <v>145</v>
      </c>
      <c r="B1696" s="1261"/>
      <c r="C1696" s="1262"/>
      <c r="D1696" s="1263"/>
      <c r="E1696" s="587">
        <f t="shared" ref="E1696:E1879" si="261">IF(AND(C1696&gt;=D$1545,C1696&lt;=D$1544),1,0)</f>
        <v>0</v>
      </c>
      <c r="G1696" s="1260">
        <v>145</v>
      </c>
      <c r="H1696" s="1261"/>
      <c r="I1696" s="1262"/>
      <c r="J1696" s="1263"/>
      <c r="K1696" s="587">
        <f t="shared" ref="K1696:K1720" si="262">IF(AND(I1696&gt;=J$1545,I1696&lt;=J$1544),1,0)</f>
        <v>0</v>
      </c>
      <c r="M1696" s="1260">
        <v>145</v>
      </c>
      <c r="N1696" s="1261"/>
      <c r="O1696" s="1262"/>
      <c r="P1696" s="1263"/>
      <c r="Q1696" s="587">
        <f t="shared" ref="Q1696:Q1720" si="263">IF(AND(O1696&gt;=P$1545,O1696&lt;=P$1544),1,0)</f>
        <v>0</v>
      </c>
      <c r="S1696" s="1260">
        <v>145</v>
      </c>
      <c r="T1696" s="1261"/>
      <c r="U1696" s="1262"/>
      <c r="V1696" s="1263"/>
      <c r="W1696" s="587">
        <f t="shared" ref="W1696:W1720" si="264">IF(AND(U1696&gt;=V$1545,U1696&lt;=V$1544),1,0)</f>
        <v>0</v>
      </c>
      <c r="Y1696" s="1260">
        <v>145</v>
      </c>
      <c r="Z1696" s="1261"/>
      <c r="AA1696" s="1262"/>
      <c r="AB1696" s="1263"/>
      <c r="AC1696" s="587">
        <f t="shared" ref="AC1696:AC1720" si="265">IF(AND(AA1696&gt;=AB$1545,AA1696&lt;=AB$1544),1,0)</f>
        <v>0</v>
      </c>
      <c r="AE1696" s="1260">
        <v>145</v>
      </c>
      <c r="AF1696" s="1261"/>
      <c r="AG1696" s="1262"/>
      <c r="AH1696" s="1263"/>
      <c r="AI1696" s="587">
        <f t="shared" ref="AI1696:AI1720" si="266">IF(AND(AG1696&gt;=AH$1545,AG1696&lt;=AH$1544),1,0)</f>
        <v>0</v>
      </c>
      <c r="AK1696" s="1260">
        <v>145</v>
      </c>
      <c r="AL1696" s="1261"/>
      <c r="AM1696" s="1262"/>
      <c r="AN1696" s="1263"/>
      <c r="AO1696" s="587">
        <f t="shared" ref="AO1696:AO1720" si="267">IF(AND(AM1696&gt;=AN$1545,AM1696&lt;=AN$1544),1,0)</f>
        <v>0</v>
      </c>
      <c r="AQ1696" s="1260">
        <v>145</v>
      </c>
      <c r="AR1696" s="1261"/>
      <c r="AS1696" s="1262"/>
      <c r="AT1696" s="1263"/>
      <c r="AU1696" s="587">
        <f t="shared" ref="AU1696:AU1720" si="268">IF(AND(AS1696&gt;=AT$1545,AS1696&lt;=AT$1544),1,0)</f>
        <v>0</v>
      </c>
      <c r="AW1696" s="1260">
        <v>145</v>
      </c>
      <c r="AX1696" s="1261"/>
      <c r="AY1696" s="1262"/>
      <c r="AZ1696" s="1263"/>
      <c r="BA1696" s="587">
        <f t="shared" ref="BA1696:BA1720" si="269">IF(AND(AY1696&gt;=AZ$1545,AY1696&lt;=AZ$1544),1,0)</f>
        <v>0</v>
      </c>
    </row>
    <row r="1697" spans="1:53" s="17" customFormat="1" ht="16.75" customHeight="1" outlineLevel="2">
      <c r="A1697" s="1260">
        <v>146</v>
      </c>
      <c r="B1697" s="1261"/>
      <c r="C1697" s="1262"/>
      <c r="D1697" s="1263"/>
      <c r="E1697" s="587">
        <f t="shared" si="261"/>
        <v>0</v>
      </c>
      <c r="G1697" s="1260">
        <v>146</v>
      </c>
      <c r="H1697" s="1261"/>
      <c r="I1697" s="1262"/>
      <c r="J1697" s="1263"/>
      <c r="K1697" s="587">
        <f t="shared" si="262"/>
        <v>0</v>
      </c>
      <c r="M1697" s="1260">
        <v>146</v>
      </c>
      <c r="N1697" s="1261"/>
      <c r="O1697" s="1262"/>
      <c r="P1697" s="1263"/>
      <c r="Q1697" s="587">
        <f t="shared" si="263"/>
        <v>0</v>
      </c>
      <c r="S1697" s="1260">
        <v>146</v>
      </c>
      <c r="T1697" s="1261"/>
      <c r="U1697" s="1262"/>
      <c r="V1697" s="1263"/>
      <c r="W1697" s="587">
        <f t="shared" si="264"/>
        <v>0</v>
      </c>
      <c r="Y1697" s="1260">
        <v>146</v>
      </c>
      <c r="Z1697" s="1261"/>
      <c r="AA1697" s="1262"/>
      <c r="AB1697" s="1263"/>
      <c r="AC1697" s="587">
        <f t="shared" si="265"/>
        <v>0</v>
      </c>
      <c r="AE1697" s="1260">
        <v>146</v>
      </c>
      <c r="AF1697" s="1261"/>
      <c r="AG1697" s="1262"/>
      <c r="AH1697" s="1263"/>
      <c r="AI1697" s="587">
        <f t="shared" si="266"/>
        <v>0</v>
      </c>
      <c r="AK1697" s="1260">
        <v>146</v>
      </c>
      <c r="AL1697" s="1261"/>
      <c r="AM1697" s="1262"/>
      <c r="AN1697" s="1263"/>
      <c r="AO1697" s="587">
        <f t="shared" si="267"/>
        <v>0</v>
      </c>
      <c r="AQ1697" s="1260">
        <v>146</v>
      </c>
      <c r="AR1697" s="1261"/>
      <c r="AS1697" s="1262"/>
      <c r="AT1697" s="1263"/>
      <c r="AU1697" s="587">
        <f t="shared" si="268"/>
        <v>0</v>
      </c>
      <c r="AW1697" s="1260">
        <v>146</v>
      </c>
      <c r="AX1697" s="1261"/>
      <c r="AY1697" s="1262"/>
      <c r="AZ1697" s="1263"/>
      <c r="BA1697" s="587">
        <f t="shared" si="269"/>
        <v>0</v>
      </c>
    </row>
    <row r="1698" spans="1:53" s="17" customFormat="1" ht="16.75" customHeight="1" outlineLevel="2">
      <c r="A1698" s="1260">
        <v>147</v>
      </c>
      <c r="B1698" s="1261"/>
      <c r="C1698" s="1262"/>
      <c r="D1698" s="1263"/>
      <c r="E1698" s="587">
        <f t="shared" si="261"/>
        <v>0</v>
      </c>
      <c r="G1698" s="1260">
        <v>147</v>
      </c>
      <c r="H1698" s="1261"/>
      <c r="I1698" s="1262"/>
      <c r="J1698" s="1263"/>
      <c r="K1698" s="587">
        <f t="shared" si="262"/>
        <v>0</v>
      </c>
      <c r="M1698" s="1260">
        <v>147</v>
      </c>
      <c r="N1698" s="1261"/>
      <c r="O1698" s="1262"/>
      <c r="P1698" s="1263"/>
      <c r="Q1698" s="587">
        <f t="shared" si="263"/>
        <v>0</v>
      </c>
      <c r="S1698" s="1260">
        <v>147</v>
      </c>
      <c r="T1698" s="1261"/>
      <c r="U1698" s="1262"/>
      <c r="V1698" s="1263"/>
      <c r="W1698" s="587">
        <f t="shared" si="264"/>
        <v>0</v>
      </c>
      <c r="Y1698" s="1260">
        <v>147</v>
      </c>
      <c r="Z1698" s="1261"/>
      <c r="AA1698" s="1262"/>
      <c r="AB1698" s="1263"/>
      <c r="AC1698" s="587">
        <f t="shared" si="265"/>
        <v>0</v>
      </c>
      <c r="AE1698" s="1260">
        <v>147</v>
      </c>
      <c r="AF1698" s="1261"/>
      <c r="AG1698" s="1262"/>
      <c r="AH1698" s="1263"/>
      <c r="AI1698" s="587">
        <f t="shared" si="266"/>
        <v>0</v>
      </c>
      <c r="AK1698" s="1260">
        <v>147</v>
      </c>
      <c r="AL1698" s="1261"/>
      <c r="AM1698" s="1262"/>
      <c r="AN1698" s="1263"/>
      <c r="AO1698" s="587">
        <f t="shared" si="267"/>
        <v>0</v>
      </c>
      <c r="AQ1698" s="1260">
        <v>147</v>
      </c>
      <c r="AR1698" s="1261"/>
      <c r="AS1698" s="1262"/>
      <c r="AT1698" s="1263"/>
      <c r="AU1698" s="587">
        <f t="shared" si="268"/>
        <v>0</v>
      </c>
      <c r="AW1698" s="1260">
        <v>147</v>
      </c>
      <c r="AX1698" s="1261"/>
      <c r="AY1698" s="1262"/>
      <c r="AZ1698" s="1263"/>
      <c r="BA1698" s="587">
        <f t="shared" si="269"/>
        <v>0</v>
      </c>
    </row>
    <row r="1699" spans="1:53" s="17" customFormat="1" ht="16.75" customHeight="1" outlineLevel="2">
      <c r="A1699" s="1260">
        <v>148</v>
      </c>
      <c r="B1699" s="1261"/>
      <c r="C1699" s="1262"/>
      <c r="D1699" s="1263"/>
      <c r="E1699" s="587">
        <f t="shared" si="261"/>
        <v>0</v>
      </c>
      <c r="G1699" s="1260">
        <v>148</v>
      </c>
      <c r="H1699" s="1261"/>
      <c r="I1699" s="1262"/>
      <c r="J1699" s="1263"/>
      <c r="K1699" s="587">
        <f t="shared" si="262"/>
        <v>0</v>
      </c>
      <c r="M1699" s="1260">
        <v>148</v>
      </c>
      <c r="N1699" s="1261"/>
      <c r="O1699" s="1262"/>
      <c r="P1699" s="1263"/>
      <c r="Q1699" s="587">
        <f t="shared" si="263"/>
        <v>0</v>
      </c>
      <c r="S1699" s="1260">
        <v>148</v>
      </c>
      <c r="T1699" s="1261"/>
      <c r="U1699" s="1262"/>
      <c r="V1699" s="1263"/>
      <c r="W1699" s="587">
        <f t="shared" si="264"/>
        <v>0</v>
      </c>
      <c r="Y1699" s="1260">
        <v>148</v>
      </c>
      <c r="Z1699" s="1261"/>
      <c r="AA1699" s="1262"/>
      <c r="AB1699" s="1263"/>
      <c r="AC1699" s="587">
        <f t="shared" si="265"/>
        <v>0</v>
      </c>
      <c r="AE1699" s="1260">
        <v>148</v>
      </c>
      <c r="AF1699" s="1261"/>
      <c r="AG1699" s="1262"/>
      <c r="AH1699" s="1263"/>
      <c r="AI1699" s="587">
        <f t="shared" si="266"/>
        <v>0</v>
      </c>
      <c r="AK1699" s="1260">
        <v>148</v>
      </c>
      <c r="AL1699" s="1261"/>
      <c r="AM1699" s="1262"/>
      <c r="AN1699" s="1263"/>
      <c r="AO1699" s="587">
        <f t="shared" si="267"/>
        <v>0</v>
      </c>
      <c r="AQ1699" s="1260">
        <v>148</v>
      </c>
      <c r="AR1699" s="1261"/>
      <c r="AS1699" s="1262"/>
      <c r="AT1699" s="1263"/>
      <c r="AU1699" s="587">
        <f t="shared" si="268"/>
        <v>0</v>
      </c>
      <c r="AW1699" s="1260">
        <v>148</v>
      </c>
      <c r="AX1699" s="1261"/>
      <c r="AY1699" s="1262"/>
      <c r="AZ1699" s="1263"/>
      <c r="BA1699" s="587">
        <f t="shared" si="269"/>
        <v>0</v>
      </c>
    </row>
    <row r="1700" spans="1:53" s="17" customFormat="1" ht="16.75" customHeight="1" outlineLevel="2">
      <c r="A1700" s="1260">
        <v>149</v>
      </c>
      <c r="B1700" s="1261"/>
      <c r="C1700" s="1262"/>
      <c r="D1700" s="1263"/>
      <c r="E1700" s="587">
        <f t="shared" si="261"/>
        <v>0</v>
      </c>
      <c r="G1700" s="1260">
        <v>149</v>
      </c>
      <c r="H1700" s="1261"/>
      <c r="I1700" s="1262"/>
      <c r="J1700" s="1263"/>
      <c r="K1700" s="587">
        <f t="shared" si="262"/>
        <v>0</v>
      </c>
      <c r="M1700" s="1260">
        <v>149</v>
      </c>
      <c r="N1700" s="1261"/>
      <c r="O1700" s="1262"/>
      <c r="P1700" s="1263"/>
      <c r="Q1700" s="587">
        <f t="shared" si="263"/>
        <v>0</v>
      </c>
      <c r="S1700" s="1260">
        <v>149</v>
      </c>
      <c r="T1700" s="1261"/>
      <c r="U1700" s="1262"/>
      <c r="V1700" s="1263"/>
      <c r="W1700" s="587">
        <f t="shared" si="264"/>
        <v>0</v>
      </c>
      <c r="Y1700" s="1260">
        <v>149</v>
      </c>
      <c r="Z1700" s="1261"/>
      <c r="AA1700" s="1262"/>
      <c r="AB1700" s="1263"/>
      <c r="AC1700" s="587">
        <f t="shared" si="265"/>
        <v>0</v>
      </c>
      <c r="AE1700" s="1260">
        <v>149</v>
      </c>
      <c r="AF1700" s="1261"/>
      <c r="AG1700" s="1262"/>
      <c r="AH1700" s="1263"/>
      <c r="AI1700" s="587">
        <f t="shared" si="266"/>
        <v>0</v>
      </c>
      <c r="AK1700" s="1260">
        <v>149</v>
      </c>
      <c r="AL1700" s="1261"/>
      <c r="AM1700" s="1262"/>
      <c r="AN1700" s="1263"/>
      <c r="AO1700" s="587">
        <f t="shared" si="267"/>
        <v>0</v>
      </c>
      <c r="AQ1700" s="1260">
        <v>149</v>
      </c>
      <c r="AR1700" s="1261"/>
      <c r="AS1700" s="1262"/>
      <c r="AT1700" s="1263"/>
      <c r="AU1700" s="587">
        <f t="shared" si="268"/>
        <v>0</v>
      </c>
      <c r="AW1700" s="1260">
        <v>149</v>
      </c>
      <c r="AX1700" s="1261"/>
      <c r="AY1700" s="1262"/>
      <c r="AZ1700" s="1263"/>
      <c r="BA1700" s="587">
        <f t="shared" si="269"/>
        <v>0</v>
      </c>
    </row>
    <row r="1701" spans="1:53" s="17" customFormat="1" ht="16.75" customHeight="1" outlineLevel="2">
      <c r="A1701" s="1260">
        <v>150</v>
      </c>
      <c r="B1701" s="1261"/>
      <c r="C1701" s="1262"/>
      <c r="D1701" s="1263"/>
      <c r="E1701" s="587">
        <f t="shared" si="261"/>
        <v>0</v>
      </c>
      <c r="G1701" s="1260">
        <v>150</v>
      </c>
      <c r="H1701" s="1261"/>
      <c r="I1701" s="1262"/>
      <c r="J1701" s="1263"/>
      <c r="K1701" s="587">
        <f t="shared" si="262"/>
        <v>0</v>
      </c>
      <c r="M1701" s="1260">
        <v>150</v>
      </c>
      <c r="N1701" s="1261"/>
      <c r="O1701" s="1262"/>
      <c r="P1701" s="1263"/>
      <c r="Q1701" s="587">
        <f t="shared" si="263"/>
        <v>0</v>
      </c>
      <c r="S1701" s="1260">
        <v>150</v>
      </c>
      <c r="T1701" s="1261"/>
      <c r="U1701" s="1262"/>
      <c r="V1701" s="1263"/>
      <c r="W1701" s="587">
        <f t="shared" si="264"/>
        <v>0</v>
      </c>
      <c r="Y1701" s="1260">
        <v>150</v>
      </c>
      <c r="Z1701" s="1261"/>
      <c r="AA1701" s="1262"/>
      <c r="AB1701" s="1263"/>
      <c r="AC1701" s="587">
        <f t="shared" si="265"/>
        <v>0</v>
      </c>
      <c r="AE1701" s="1260">
        <v>150</v>
      </c>
      <c r="AF1701" s="1261"/>
      <c r="AG1701" s="1262"/>
      <c r="AH1701" s="1263"/>
      <c r="AI1701" s="587">
        <f t="shared" si="266"/>
        <v>0</v>
      </c>
      <c r="AK1701" s="1260">
        <v>150</v>
      </c>
      <c r="AL1701" s="1261"/>
      <c r="AM1701" s="1262"/>
      <c r="AN1701" s="1263"/>
      <c r="AO1701" s="587">
        <f t="shared" si="267"/>
        <v>0</v>
      </c>
      <c r="AQ1701" s="1260">
        <v>150</v>
      </c>
      <c r="AR1701" s="1261"/>
      <c r="AS1701" s="1262"/>
      <c r="AT1701" s="1263"/>
      <c r="AU1701" s="587">
        <f t="shared" si="268"/>
        <v>0</v>
      </c>
      <c r="AW1701" s="1260">
        <v>150</v>
      </c>
      <c r="AX1701" s="1261"/>
      <c r="AY1701" s="1262"/>
      <c r="AZ1701" s="1263"/>
      <c r="BA1701" s="587">
        <f t="shared" si="269"/>
        <v>0</v>
      </c>
    </row>
    <row r="1702" spans="1:53" s="17" customFormat="1" ht="16.75" customHeight="1" outlineLevel="2">
      <c r="A1702" s="1260">
        <v>151</v>
      </c>
      <c r="B1702" s="1261"/>
      <c r="C1702" s="1262"/>
      <c r="D1702" s="1263"/>
      <c r="E1702" s="587">
        <f t="shared" si="261"/>
        <v>0</v>
      </c>
      <c r="G1702" s="1260">
        <v>151</v>
      </c>
      <c r="H1702" s="1261"/>
      <c r="I1702" s="1262"/>
      <c r="J1702" s="1263"/>
      <c r="K1702" s="587">
        <f t="shared" si="262"/>
        <v>0</v>
      </c>
      <c r="M1702" s="1260">
        <v>151</v>
      </c>
      <c r="N1702" s="1261"/>
      <c r="O1702" s="1262"/>
      <c r="P1702" s="1263"/>
      <c r="Q1702" s="587">
        <f t="shared" si="263"/>
        <v>0</v>
      </c>
      <c r="S1702" s="1260">
        <v>151</v>
      </c>
      <c r="T1702" s="1261"/>
      <c r="U1702" s="1262"/>
      <c r="V1702" s="1263"/>
      <c r="W1702" s="587">
        <f t="shared" si="264"/>
        <v>0</v>
      </c>
      <c r="Y1702" s="1260">
        <v>151</v>
      </c>
      <c r="Z1702" s="1261"/>
      <c r="AA1702" s="1262"/>
      <c r="AB1702" s="1263"/>
      <c r="AC1702" s="587">
        <f t="shared" si="265"/>
        <v>0</v>
      </c>
      <c r="AE1702" s="1260">
        <v>151</v>
      </c>
      <c r="AF1702" s="1261"/>
      <c r="AG1702" s="1262"/>
      <c r="AH1702" s="1263"/>
      <c r="AI1702" s="587">
        <f t="shared" si="266"/>
        <v>0</v>
      </c>
      <c r="AK1702" s="1260">
        <v>151</v>
      </c>
      <c r="AL1702" s="1261"/>
      <c r="AM1702" s="1262"/>
      <c r="AN1702" s="1263"/>
      <c r="AO1702" s="587">
        <f t="shared" si="267"/>
        <v>0</v>
      </c>
      <c r="AQ1702" s="1260">
        <v>151</v>
      </c>
      <c r="AR1702" s="1261"/>
      <c r="AS1702" s="1262"/>
      <c r="AT1702" s="1263"/>
      <c r="AU1702" s="587">
        <f t="shared" si="268"/>
        <v>0</v>
      </c>
      <c r="AW1702" s="1260">
        <v>151</v>
      </c>
      <c r="AX1702" s="1261"/>
      <c r="AY1702" s="1262"/>
      <c r="AZ1702" s="1263"/>
      <c r="BA1702" s="587">
        <f t="shared" si="269"/>
        <v>0</v>
      </c>
    </row>
    <row r="1703" spans="1:53" s="17" customFormat="1" ht="16.75" customHeight="1" outlineLevel="2">
      <c r="A1703" s="1260">
        <v>152</v>
      </c>
      <c r="B1703" s="1261"/>
      <c r="C1703" s="1262"/>
      <c r="D1703" s="1263"/>
      <c r="E1703" s="587">
        <f t="shared" si="261"/>
        <v>0</v>
      </c>
      <c r="G1703" s="1260">
        <v>152</v>
      </c>
      <c r="H1703" s="1261"/>
      <c r="I1703" s="1262"/>
      <c r="J1703" s="1263"/>
      <c r="K1703" s="587">
        <f t="shared" si="262"/>
        <v>0</v>
      </c>
      <c r="M1703" s="1260">
        <v>152</v>
      </c>
      <c r="N1703" s="1261"/>
      <c r="O1703" s="1262"/>
      <c r="P1703" s="1263"/>
      <c r="Q1703" s="587">
        <f t="shared" si="263"/>
        <v>0</v>
      </c>
      <c r="S1703" s="1260">
        <v>152</v>
      </c>
      <c r="T1703" s="1261"/>
      <c r="U1703" s="1262"/>
      <c r="V1703" s="1263"/>
      <c r="W1703" s="587">
        <f t="shared" si="264"/>
        <v>0</v>
      </c>
      <c r="Y1703" s="1260">
        <v>152</v>
      </c>
      <c r="Z1703" s="1261"/>
      <c r="AA1703" s="1262"/>
      <c r="AB1703" s="1263"/>
      <c r="AC1703" s="587">
        <f t="shared" si="265"/>
        <v>0</v>
      </c>
      <c r="AE1703" s="1260">
        <v>152</v>
      </c>
      <c r="AF1703" s="1261"/>
      <c r="AG1703" s="1262"/>
      <c r="AH1703" s="1263"/>
      <c r="AI1703" s="587">
        <f t="shared" si="266"/>
        <v>0</v>
      </c>
      <c r="AK1703" s="1260">
        <v>152</v>
      </c>
      <c r="AL1703" s="1261"/>
      <c r="AM1703" s="1262"/>
      <c r="AN1703" s="1263"/>
      <c r="AO1703" s="587">
        <f t="shared" si="267"/>
        <v>0</v>
      </c>
      <c r="AQ1703" s="1260">
        <v>152</v>
      </c>
      <c r="AR1703" s="1261"/>
      <c r="AS1703" s="1262"/>
      <c r="AT1703" s="1263"/>
      <c r="AU1703" s="587">
        <f t="shared" si="268"/>
        <v>0</v>
      </c>
      <c r="AW1703" s="1260">
        <v>152</v>
      </c>
      <c r="AX1703" s="1261"/>
      <c r="AY1703" s="1262"/>
      <c r="AZ1703" s="1263"/>
      <c r="BA1703" s="587">
        <f t="shared" si="269"/>
        <v>0</v>
      </c>
    </row>
    <row r="1704" spans="1:53" s="17" customFormat="1" ht="16.75" customHeight="1" outlineLevel="2">
      <c r="A1704" s="1260">
        <v>153</v>
      </c>
      <c r="B1704" s="1261"/>
      <c r="C1704" s="1262"/>
      <c r="D1704" s="1263"/>
      <c r="E1704" s="587">
        <f t="shared" si="261"/>
        <v>0</v>
      </c>
      <c r="G1704" s="1260">
        <v>153</v>
      </c>
      <c r="H1704" s="1261"/>
      <c r="I1704" s="1262"/>
      <c r="J1704" s="1263"/>
      <c r="K1704" s="587">
        <f t="shared" si="262"/>
        <v>0</v>
      </c>
      <c r="M1704" s="1260">
        <v>153</v>
      </c>
      <c r="N1704" s="1261"/>
      <c r="O1704" s="1262"/>
      <c r="P1704" s="1263"/>
      <c r="Q1704" s="587">
        <f t="shared" si="263"/>
        <v>0</v>
      </c>
      <c r="S1704" s="1260">
        <v>153</v>
      </c>
      <c r="T1704" s="1261"/>
      <c r="U1704" s="1262"/>
      <c r="V1704" s="1263"/>
      <c r="W1704" s="587">
        <f t="shared" si="264"/>
        <v>0</v>
      </c>
      <c r="Y1704" s="1260">
        <v>153</v>
      </c>
      <c r="Z1704" s="1261"/>
      <c r="AA1704" s="1262"/>
      <c r="AB1704" s="1263"/>
      <c r="AC1704" s="587">
        <f t="shared" si="265"/>
        <v>0</v>
      </c>
      <c r="AE1704" s="1260">
        <v>153</v>
      </c>
      <c r="AF1704" s="1261"/>
      <c r="AG1704" s="1262"/>
      <c r="AH1704" s="1263"/>
      <c r="AI1704" s="587">
        <f t="shared" si="266"/>
        <v>0</v>
      </c>
      <c r="AK1704" s="1260">
        <v>153</v>
      </c>
      <c r="AL1704" s="1261"/>
      <c r="AM1704" s="1262"/>
      <c r="AN1704" s="1263"/>
      <c r="AO1704" s="587">
        <f t="shared" si="267"/>
        <v>0</v>
      </c>
      <c r="AQ1704" s="1260">
        <v>153</v>
      </c>
      <c r="AR1704" s="1261"/>
      <c r="AS1704" s="1262"/>
      <c r="AT1704" s="1263"/>
      <c r="AU1704" s="587">
        <f t="shared" si="268"/>
        <v>0</v>
      </c>
      <c r="AW1704" s="1260">
        <v>153</v>
      </c>
      <c r="AX1704" s="1261"/>
      <c r="AY1704" s="1262"/>
      <c r="AZ1704" s="1263"/>
      <c r="BA1704" s="587">
        <f t="shared" si="269"/>
        <v>0</v>
      </c>
    </row>
    <row r="1705" spans="1:53" s="17" customFormat="1" ht="16.75" customHeight="1" outlineLevel="2">
      <c r="A1705" s="1260">
        <v>154</v>
      </c>
      <c r="B1705" s="1261"/>
      <c r="C1705" s="1262"/>
      <c r="D1705" s="1263"/>
      <c r="E1705" s="587">
        <f t="shared" si="261"/>
        <v>0</v>
      </c>
      <c r="G1705" s="1260">
        <v>154</v>
      </c>
      <c r="H1705" s="1261"/>
      <c r="I1705" s="1262"/>
      <c r="J1705" s="1263"/>
      <c r="K1705" s="587">
        <f t="shared" si="262"/>
        <v>0</v>
      </c>
      <c r="M1705" s="1260">
        <v>154</v>
      </c>
      <c r="N1705" s="1261"/>
      <c r="O1705" s="1262"/>
      <c r="P1705" s="1263"/>
      <c r="Q1705" s="587">
        <f t="shared" si="263"/>
        <v>0</v>
      </c>
      <c r="S1705" s="1260">
        <v>154</v>
      </c>
      <c r="T1705" s="1261"/>
      <c r="U1705" s="1262"/>
      <c r="V1705" s="1263"/>
      <c r="W1705" s="587">
        <f t="shared" si="264"/>
        <v>0</v>
      </c>
      <c r="Y1705" s="1260">
        <v>154</v>
      </c>
      <c r="Z1705" s="1261"/>
      <c r="AA1705" s="1262"/>
      <c r="AB1705" s="1263"/>
      <c r="AC1705" s="587">
        <f t="shared" si="265"/>
        <v>0</v>
      </c>
      <c r="AE1705" s="1260">
        <v>154</v>
      </c>
      <c r="AF1705" s="1261"/>
      <c r="AG1705" s="1262"/>
      <c r="AH1705" s="1263"/>
      <c r="AI1705" s="587">
        <f t="shared" si="266"/>
        <v>0</v>
      </c>
      <c r="AK1705" s="1260">
        <v>154</v>
      </c>
      <c r="AL1705" s="1261"/>
      <c r="AM1705" s="1262"/>
      <c r="AN1705" s="1263"/>
      <c r="AO1705" s="587">
        <f t="shared" si="267"/>
        <v>0</v>
      </c>
      <c r="AQ1705" s="1260">
        <v>154</v>
      </c>
      <c r="AR1705" s="1261"/>
      <c r="AS1705" s="1262"/>
      <c r="AT1705" s="1263"/>
      <c r="AU1705" s="587">
        <f t="shared" si="268"/>
        <v>0</v>
      </c>
      <c r="AW1705" s="1260">
        <v>154</v>
      </c>
      <c r="AX1705" s="1261"/>
      <c r="AY1705" s="1262"/>
      <c r="AZ1705" s="1263"/>
      <c r="BA1705" s="587">
        <f t="shared" si="269"/>
        <v>0</v>
      </c>
    </row>
    <row r="1706" spans="1:53" s="17" customFormat="1" ht="16.75" customHeight="1" outlineLevel="2">
      <c r="A1706" s="1260">
        <v>155</v>
      </c>
      <c r="B1706" s="1261"/>
      <c r="C1706" s="1262"/>
      <c r="D1706" s="1263"/>
      <c r="E1706" s="587">
        <f t="shared" si="261"/>
        <v>0</v>
      </c>
      <c r="G1706" s="1260">
        <v>155</v>
      </c>
      <c r="H1706" s="1261"/>
      <c r="I1706" s="1262"/>
      <c r="J1706" s="1263"/>
      <c r="K1706" s="587">
        <f t="shared" si="262"/>
        <v>0</v>
      </c>
      <c r="M1706" s="1260">
        <v>155</v>
      </c>
      <c r="N1706" s="1261"/>
      <c r="O1706" s="1262"/>
      <c r="P1706" s="1263"/>
      <c r="Q1706" s="587">
        <f t="shared" si="263"/>
        <v>0</v>
      </c>
      <c r="S1706" s="1260">
        <v>155</v>
      </c>
      <c r="T1706" s="1261"/>
      <c r="U1706" s="1262"/>
      <c r="V1706" s="1263"/>
      <c r="W1706" s="587">
        <f t="shared" si="264"/>
        <v>0</v>
      </c>
      <c r="Y1706" s="1260">
        <v>155</v>
      </c>
      <c r="Z1706" s="1261"/>
      <c r="AA1706" s="1262"/>
      <c r="AB1706" s="1263"/>
      <c r="AC1706" s="587">
        <f t="shared" si="265"/>
        <v>0</v>
      </c>
      <c r="AE1706" s="1260">
        <v>155</v>
      </c>
      <c r="AF1706" s="1261"/>
      <c r="AG1706" s="1262"/>
      <c r="AH1706" s="1263"/>
      <c r="AI1706" s="587">
        <f t="shared" si="266"/>
        <v>0</v>
      </c>
      <c r="AK1706" s="1260">
        <v>155</v>
      </c>
      <c r="AL1706" s="1261"/>
      <c r="AM1706" s="1262"/>
      <c r="AN1706" s="1263"/>
      <c r="AO1706" s="587">
        <f t="shared" si="267"/>
        <v>0</v>
      </c>
      <c r="AQ1706" s="1260">
        <v>155</v>
      </c>
      <c r="AR1706" s="1261"/>
      <c r="AS1706" s="1262"/>
      <c r="AT1706" s="1263"/>
      <c r="AU1706" s="587">
        <f t="shared" si="268"/>
        <v>0</v>
      </c>
      <c r="AW1706" s="1260">
        <v>155</v>
      </c>
      <c r="AX1706" s="1261"/>
      <c r="AY1706" s="1262"/>
      <c r="AZ1706" s="1263"/>
      <c r="BA1706" s="587">
        <f t="shared" si="269"/>
        <v>0</v>
      </c>
    </row>
    <row r="1707" spans="1:53" s="17" customFormat="1" ht="16.75" customHeight="1" outlineLevel="2">
      <c r="A1707" s="1260">
        <v>156</v>
      </c>
      <c r="B1707" s="1261"/>
      <c r="C1707" s="1262"/>
      <c r="D1707" s="1263"/>
      <c r="E1707" s="587">
        <f t="shared" si="261"/>
        <v>0</v>
      </c>
      <c r="G1707" s="1260">
        <v>156</v>
      </c>
      <c r="H1707" s="1261"/>
      <c r="I1707" s="1262"/>
      <c r="J1707" s="1263"/>
      <c r="K1707" s="587">
        <f t="shared" si="262"/>
        <v>0</v>
      </c>
      <c r="M1707" s="1260">
        <v>156</v>
      </c>
      <c r="N1707" s="1261"/>
      <c r="O1707" s="1262"/>
      <c r="P1707" s="1263"/>
      <c r="Q1707" s="587">
        <f t="shared" si="263"/>
        <v>0</v>
      </c>
      <c r="S1707" s="1260">
        <v>156</v>
      </c>
      <c r="T1707" s="1261"/>
      <c r="U1707" s="1262"/>
      <c r="V1707" s="1263"/>
      <c r="W1707" s="587">
        <f t="shared" si="264"/>
        <v>0</v>
      </c>
      <c r="Y1707" s="1260">
        <v>156</v>
      </c>
      <c r="Z1707" s="1261"/>
      <c r="AA1707" s="1262"/>
      <c r="AB1707" s="1263"/>
      <c r="AC1707" s="587">
        <f t="shared" si="265"/>
        <v>0</v>
      </c>
      <c r="AE1707" s="1260">
        <v>156</v>
      </c>
      <c r="AF1707" s="1261"/>
      <c r="AG1707" s="1262"/>
      <c r="AH1707" s="1263"/>
      <c r="AI1707" s="587">
        <f t="shared" si="266"/>
        <v>0</v>
      </c>
      <c r="AK1707" s="1260">
        <v>156</v>
      </c>
      <c r="AL1707" s="1261"/>
      <c r="AM1707" s="1262"/>
      <c r="AN1707" s="1263"/>
      <c r="AO1707" s="587">
        <f t="shared" si="267"/>
        <v>0</v>
      </c>
      <c r="AQ1707" s="1260">
        <v>156</v>
      </c>
      <c r="AR1707" s="1261"/>
      <c r="AS1707" s="1262"/>
      <c r="AT1707" s="1263"/>
      <c r="AU1707" s="587">
        <f t="shared" si="268"/>
        <v>0</v>
      </c>
      <c r="AW1707" s="1260">
        <v>156</v>
      </c>
      <c r="AX1707" s="1261"/>
      <c r="AY1707" s="1262"/>
      <c r="AZ1707" s="1263"/>
      <c r="BA1707" s="587">
        <f t="shared" si="269"/>
        <v>0</v>
      </c>
    </row>
    <row r="1708" spans="1:53" s="17" customFormat="1" ht="16.75" customHeight="1" outlineLevel="2">
      <c r="A1708" s="1260">
        <v>157</v>
      </c>
      <c r="B1708" s="1261"/>
      <c r="C1708" s="1262"/>
      <c r="D1708" s="1263"/>
      <c r="E1708" s="587">
        <f t="shared" si="261"/>
        <v>0</v>
      </c>
      <c r="G1708" s="1260">
        <v>157</v>
      </c>
      <c r="H1708" s="1261"/>
      <c r="I1708" s="1262"/>
      <c r="J1708" s="1263"/>
      <c r="K1708" s="587">
        <f t="shared" si="262"/>
        <v>0</v>
      </c>
      <c r="M1708" s="1260">
        <v>157</v>
      </c>
      <c r="N1708" s="1261"/>
      <c r="O1708" s="1262"/>
      <c r="P1708" s="1263"/>
      <c r="Q1708" s="587">
        <f t="shared" si="263"/>
        <v>0</v>
      </c>
      <c r="S1708" s="1260">
        <v>157</v>
      </c>
      <c r="T1708" s="1261"/>
      <c r="U1708" s="1262"/>
      <c r="V1708" s="1263"/>
      <c r="W1708" s="587">
        <f t="shared" si="264"/>
        <v>0</v>
      </c>
      <c r="Y1708" s="1260">
        <v>157</v>
      </c>
      <c r="Z1708" s="1261"/>
      <c r="AA1708" s="1262"/>
      <c r="AB1708" s="1263"/>
      <c r="AC1708" s="587">
        <f t="shared" si="265"/>
        <v>0</v>
      </c>
      <c r="AE1708" s="1260">
        <v>157</v>
      </c>
      <c r="AF1708" s="1261"/>
      <c r="AG1708" s="1262"/>
      <c r="AH1708" s="1263"/>
      <c r="AI1708" s="587">
        <f t="shared" si="266"/>
        <v>0</v>
      </c>
      <c r="AK1708" s="1260">
        <v>157</v>
      </c>
      <c r="AL1708" s="1261"/>
      <c r="AM1708" s="1262"/>
      <c r="AN1708" s="1263"/>
      <c r="AO1708" s="587">
        <f t="shared" si="267"/>
        <v>0</v>
      </c>
      <c r="AQ1708" s="1260">
        <v>157</v>
      </c>
      <c r="AR1708" s="1261"/>
      <c r="AS1708" s="1262"/>
      <c r="AT1708" s="1263"/>
      <c r="AU1708" s="587">
        <f t="shared" si="268"/>
        <v>0</v>
      </c>
      <c r="AW1708" s="1260">
        <v>157</v>
      </c>
      <c r="AX1708" s="1261"/>
      <c r="AY1708" s="1262"/>
      <c r="AZ1708" s="1263"/>
      <c r="BA1708" s="587">
        <f t="shared" si="269"/>
        <v>0</v>
      </c>
    </row>
    <row r="1709" spans="1:53" s="17" customFormat="1" ht="16.75" customHeight="1" outlineLevel="2">
      <c r="A1709" s="1260">
        <v>158</v>
      </c>
      <c r="B1709" s="1261"/>
      <c r="C1709" s="1262"/>
      <c r="D1709" s="1263"/>
      <c r="E1709" s="587">
        <f t="shared" si="261"/>
        <v>0</v>
      </c>
      <c r="G1709" s="1260">
        <v>158</v>
      </c>
      <c r="H1709" s="1261"/>
      <c r="I1709" s="1262"/>
      <c r="J1709" s="1263"/>
      <c r="K1709" s="587">
        <f t="shared" si="262"/>
        <v>0</v>
      </c>
      <c r="M1709" s="1260">
        <v>158</v>
      </c>
      <c r="N1709" s="1261"/>
      <c r="O1709" s="1262"/>
      <c r="P1709" s="1263"/>
      <c r="Q1709" s="587">
        <f t="shared" si="263"/>
        <v>0</v>
      </c>
      <c r="S1709" s="1260">
        <v>158</v>
      </c>
      <c r="T1709" s="1261"/>
      <c r="U1709" s="1262"/>
      <c r="V1709" s="1263"/>
      <c r="W1709" s="587">
        <f t="shared" si="264"/>
        <v>0</v>
      </c>
      <c r="Y1709" s="1260">
        <v>158</v>
      </c>
      <c r="Z1709" s="1261"/>
      <c r="AA1709" s="1262"/>
      <c r="AB1709" s="1263"/>
      <c r="AC1709" s="587">
        <f t="shared" si="265"/>
        <v>0</v>
      </c>
      <c r="AE1709" s="1260">
        <v>158</v>
      </c>
      <c r="AF1709" s="1261"/>
      <c r="AG1709" s="1262"/>
      <c r="AH1709" s="1263"/>
      <c r="AI1709" s="587">
        <f t="shared" si="266"/>
        <v>0</v>
      </c>
      <c r="AK1709" s="1260">
        <v>158</v>
      </c>
      <c r="AL1709" s="1261"/>
      <c r="AM1709" s="1262"/>
      <c r="AN1709" s="1263"/>
      <c r="AO1709" s="587">
        <f t="shared" si="267"/>
        <v>0</v>
      </c>
      <c r="AQ1709" s="1260">
        <v>158</v>
      </c>
      <c r="AR1709" s="1261"/>
      <c r="AS1709" s="1262"/>
      <c r="AT1709" s="1263"/>
      <c r="AU1709" s="587">
        <f t="shared" si="268"/>
        <v>0</v>
      </c>
      <c r="AW1709" s="1260">
        <v>158</v>
      </c>
      <c r="AX1709" s="1261"/>
      <c r="AY1709" s="1262"/>
      <c r="AZ1709" s="1263"/>
      <c r="BA1709" s="587">
        <f t="shared" si="269"/>
        <v>0</v>
      </c>
    </row>
    <row r="1710" spans="1:53" s="17" customFormat="1" ht="16.75" customHeight="1" outlineLevel="2">
      <c r="A1710" s="1260">
        <v>159</v>
      </c>
      <c r="B1710" s="1261"/>
      <c r="C1710" s="1262"/>
      <c r="D1710" s="1263"/>
      <c r="E1710" s="587">
        <f t="shared" si="261"/>
        <v>0</v>
      </c>
      <c r="G1710" s="1260">
        <v>159</v>
      </c>
      <c r="H1710" s="1261"/>
      <c r="I1710" s="1262"/>
      <c r="J1710" s="1263"/>
      <c r="K1710" s="587">
        <f t="shared" si="262"/>
        <v>0</v>
      </c>
      <c r="M1710" s="1260">
        <v>159</v>
      </c>
      <c r="N1710" s="1261"/>
      <c r="O1710" s="1262"/>
      <c r="P1710" s="1263"/>
      <c r="Q1710" s="587">
        <f t="shared" si="263"/>
        <v>0</v>
      </c>
      <c r="S1710" s="1260">
        <v>159</v>
      </c>
      <c r="T1710" s="1261"/>
      <c r="U1710" s="1262"/>
      <c r="V1710" s="1263"/>
      <c r="W1710" s="587">
        <f t="shared" si="264"/>
        <v>0</v>
      </c>
      <c r="Y1710" s="1260">
        <v>159</v>
      </c>
      <c r="Z1710" s="1261"/>
      <c r="AA1710" s="1262"/>
      <c r="AB1710" s="1263"/>
      <c r="AC1710" s="587">
        <f t="shared" si="265"/>
        <v>0</v>
      </c>
      <c r="AE1710" s="1260">
        <v>159</v>
      </c>
      <c r="AF1710" s="1261"/>
      <c r="AG1710" s="1262"/>
      <c r="AH1710" s="1263"/>
      <c r="AI1710" s="587">
        <f t="shared" si="266"/>
        <v>0</v>
      </c>
      <c r="AK1710" s="1260">
        <v>159</v>
      </c>
      <c r="AL1710" s="1261"/>
      <c r="AM1710" s="1262"/>
      <c r="AN1710" s="1263"/>
      <c r="AO1710" s="587">
        <f t="shared" si="267"/>
        <v>0</v>
      </c>
      <c r="AQ1710" s="1260">
        <v>159</v>
      </c>
      <c r="AR1710" s="1261"/>
      <c r="AS1710" s="1262"/>
      <c r="AT1710" s="1263"/>
      <c r="AU1710" s="587">
        <f t="shared" si="268"/>
        <v>0</v>
      </c>
      <c r="AW1710" s="1260">
        <v>159</v>
      </c>
      <c r="AX1710" s="1261"/>
      <c r="AY1710" s="1262"/>
      <c r="AZ1710" s="1263"/>
      <c r="BA1710" s="587">
        <f t="shared" si="269"/>
        <v>0</v>
      </c>
    </row>
    <row r="1711" spans="1:53" s="17" customFormat="1" ht="16.75" customHeight="1" outlineLevel="2">
      <c r="A1711" s="1260">
        <v>160</v>
      </c>
      <c r="B1711" s="1261"/>
      <c r="C1711" s="1262"/>
      <c r="D1711" s="1263"/>
      <c r="E1711" s="587">
        <f t="shared" si="261"/>
        <v>0</v>
      </c>
      <c r="G1711" s="1260">
        <v>160</v>
      </c>
      <c r="H1711" s="1261"/>
      <c r="I1711" s="1262"/>
      <c r="J1711" s="1263"/>
      <c r="K1711" s="587">
        <f t="shared" si="262"/>
        <v>0</v>
      </c>
      <c r="M1711" s="1260">
        <v>160</v>
      </c>
      <c r="N1711" s="1261"/>
      <c r="O1711" s="1262"/>
      <c r="P1711" s="1263"/>
      <c r="Q1711" s="587">
        <f t="shared" si="263"/>
        <v>0</v>
      </c>
      <c r="S1711" s="1260">
        <v>160</v>
      </c>
      <c r="T1711" s="1261"/>
      <c r="U1711" s="1262"/>
      <c r="V1711" s="1263"/>
      <c r="W1711" s="587">
        <f t="shared" si="264"/>
        <v>0</v>
      </c>
      <c r="Y1711" s="1260">
        <v>160</v>
      </c>
      <c r="Z1711" s="1261"/>
      <c r="AA1711" s="1262"/>
      <c r="AB1711" s="1263"/>
      <c r="AC1711" s="587">
        <f t="shared" si="265"/>
        <v>0</v>
      </c>
      <c r="AE1711" s="1260">
        <v>160</v>
      </c>
      <c r="AF1711" s="1261"/>
      <c r="AG1711" s="1262"/>
      <c r="AH1711" s="1263"/>
      <c r="AI1711" s="587">
        <f t="shared" si="266"/>
        <v>0</v>
      </c>
      <c r="AK1711" s="1260">
        <v>160</v>
      </c>
      <c r="AL1711" s="1261"/>
      <c r="AM1711" s="1262"/>
      <c r="AN1711" s="1263"/>
      <c r="AO1711" s="587">
        <f t="shared" si="267"/>
        <v>0</v>
      </c>
      <c r="AQ1711" s="1260">
        <v>160</v>
      </c>
      <c r="AR1711" s="1261"/>
      <c r="AS1711" s="1262"/>
      <c r="AT1711" s="1263"/>
      <c r="AU1711" s="587">
        <f t="shared" si="268"/>
        <v>0</v>
      </c>
      <c r="AW1711" s="1260">
        <v>160</v>
      </c>
      <c r="AX1711" s="1261"/>
      <c r="AY1711" s="1262"/>
      <c r="AZ1711" s="1263"/>
      <c r="BA1711" s="587">
        <f t="shared" si="269"/>
        <v>0</v>
      </c>
    </row>
    <row r="1712" spans="1:53" s="17" customFormat="1" ht="16.75" customHeight="1" outlineLevel="2">
      <c r="A1712" s="1260">
        <v>161</v>
      </c>
      <c r="B1712" s="1261"/>
      <c r="C1712" s="1262"/>
      <c r="D1712" s="1263"/>
      <c r="E1712" s="587">
        <f t="shared" si="261"/>
        <v>0</v>
      </c>
      <c r="G1712" s="1260">
        <v>161</v>
      </c>
      <c r="H1712" s="1261"/>
      <c r="I1712" s="1262"/>
      <c r="J1712" s="1263"/>
      <c r="K1712" s="587">
        <f t="shared" si="262"/>
        <v>0</v>
      </c>
      <c r="M1712" s="1260">
        <v>161</v>
      </c>
      <c r="N1712" s="1261"/>
      <c r="O1712" s="1262"/>
      <c r="P1712" s="1263"/>
      <c r="Q1712" s="587">
        <f t="shared" si="263"/>
        <v>0</v>
      </c>
      <c r="S1712" s="1260">
        <v>161</v>
      </c>
      <c r="T1712" s="1261"/>
      <c r="U1712" s="1262"/>
      <c r="V1712" s="1263"/>
      <c r="W1712" s="587">
        <f t="shared" si="264"/>
        <v>0</v>
      </c>
      <c r="Y1712" s="1260">
        <v>161</v>
      </c>
      <c r="Z1712" s="1261"/>
      <c r="AA1712" s="1262"/>
      <c r="AB1712" s="1263"/>
      <c r="AC1712" s="587">
        <f t="shared" si="265"/>
        <v>0</v>
      </c>
      <c r="AE1712" s="1260">
        <v>161</v>
      </c>
      <c r="AF1712" s="1261"/>
      <c r="AG1712" s="1262"/>
      <c r="AH1712" s="1263"/>
      <c r="AI1712" s="587">
        <f t="shared" si="266"/>
        <v>0</v>
      </c>
      <c r="AK1712" s="1260">
        <v>161</v>
      </c>
      <c r="AL1712" s="1261"/>
      <c r="AM1712" s="1262"/>
      <c r="AN1712" s="1263"/>
      <c r="AO1712" s="587">
        <f t="shared" si="267"/>
        <v>0</v>
      </c>
      <c r="AQ1712" s="1260">
        <v>161</v>
      </c>
      <c r="AR1712" s="1261"/>
      <c r="AS1712" s="1262"/>
      <c r="AT1712" s="1263"/>
      <c r="AU1712" s="587">
        <f t="shared" si="268"/>
        <v>0</v>
      </c>
      <c r="AW1712" s="1260">
        <v>161</v>
      </c>
      <c r="AX1712" s="1261"/>
      <c r="AY1712" s="1262"/>
      <c r="AZ1712" s="1263"/>
      <c r="BA1712" s="587">
        <f t="shared" si="269"/>
        <v>0</v>
      </c>
    </row>
    <row r="1713" spans="1:53" s="17" customFormat="1" ht="16.75" customHeight="1" outlineLevel="2">
      <c r="A1713" s="1260">
        <v>162</v>
      </c>
      <c r="B1713" s="1261"/>
      <c r="C1713" s="1262"/>
      <c r="D1713" s="1263"/>
      <c r="E1713" s="587">
        <f t="shared" si="261"/>
        <v>0</v>
      </c>
      <c r="G1713" s="1260">
        <v>162</v>
      </c>
      <c r="H1713" s="1261"/>
      <c r="I1713" s="1262"/>
      <c r="J1713" s="1263"/>
      <c r="K1713" s="587">
        <f t="shared" si="262"/>
        <v>0</v>
      </c>
      <c r="M1713" s="1260">
        <v>162</v>
      </c>
      <c r="N1713" s="1261"/>
      <c r="O1713" s="1262"/>
      <c r="P1713" s="1263"/>
      <c r="Q1713" s="587">
        <f t="shared" si="263"/>
        <v>0</v>
      </c>
      <c r="S1713" s="1260">
        <v>162</v>
      </c>
      <c r="T1713" s="1261"/>
      <c r="U1713" s="1262"/>
      <c r="V1713" s="1263"/>
      <c r="W1713" s="587">
        <f t="shared" si="264"/>
        <v>0</v>
      </c>
      <c r="Y1713" s="1260">
        <v>162</v>
      </c>
      <c r="Z1713" s="1261"/>
      <c r="AA1713" s="1262"/>
      <c r="AB1713" s="1263"/>
      <c r="AC1713" s="587">
        <f t="shared" si="265"/>
        <v>0</v>
      </c>
      <c r="AE1713" s="1260">
        <v>162</v>
      </c>
      <c r="AF1713" s="1261"/>
      <c r="AG1713" s="1262"/>
      <c r="AH1713" s="1263"/>
      <c r="AI1713" s="587">
        <f t="shared" si="266"/>
        <v>0</v>
      </c>
      <c r="AK1713" s="1260">
        <v>162</v>
      </c>
      <c r="AL1713" s="1261"/>
      <c r="AM1713" s="1262"/>
      <c r="AN1713" s="1263"/>
      <c r="AO1713" s="587">
        <f t="shared" si="267"/>
        <v>0</v>
      </c>
      <c r="AQ1713" s="1260">
        <v>162</v>
      </c>
      <c r="AR1713" s="1261"/>
      <c r="AS1713" s="1262"/>
      <c r="AT1713" s="1263"/>
      <c r="AU1713" s="587">
        <f t="shared" si="268"/>
        <v>0</v>
      </c>
      <c r="AW1713" s="1260">
        <v>162</v>
      </c>
      <c r="AX1713" s="1261"/>
      <c r="AY1713" s="1262"/>
      <c r="AZ1713" s="1263"/>
      <c r="BA1713" s="587">
        <f t="shared" si="269"/>
        <v>0</v>
      </c>
    </row>
    <row r="1714" spans="1:53" s="17" customFormat="1" ht="16.75" customHeight="1" outlineLevel="2">
      <c r="A1714" s="1260">
        <v>163</v>
      </c>
      <c r="B1714" s="1261"/>
      <c r="C1714" s="1262"/>
      <c r="D1714" s="1263"/>
      <c r="E1714" s="587">
        <f t="shared" si="261"/>
        <v>0</v>
      </c>
      <c r="G1714" s="1260">
        <v>163</v>
      </c>
      <c r="H1714" s="1261"/>
      <c r="I1714" s="1262"/>
      <c r="J1714" s="1263"/>
      <c r="K1714" s="587">
        <f t="shared" si="262"/>
        <v>0</v>
      </c>
      <c r="M1714" s="1260">
        <v>163</v>
      </c>
      <c r="N1714" s="1261"/>
      <c r="O1714" s="1262"/>
      <c r="P1714" s="1263"/>
      <c r="Q1714" s="587">
        <f t="shared" si="263"/>
        <v>0</v>
      </c>
      <c r="S1714" s="1260">
        <v>163</v>
      </c>
      <c r="T1714" s="1261"/>
      <c r="U1714" s="1262"/>
      <c r="V1714" s="1263"/>
      <c r="W1714" s="587">
        <f t="shared" si="264"/>
        <v>0</v>
      </c>
      <c r="Y1714" s="1260">
        <v>163</v>
      </c>
      <c r="Z1714" s="1261"/>
      <c r="AA1714" s="1262"/>
      <c r="AB1714" s="1263"/>
      <c r="AC1714" s="587">
        <f t="shared" si="265"/>
        <v>0</v>
      </c>
      <c r="AE1714" s="1260">
        <v>163</v>
      </c>
      <c r="AF1714" s="1261"/>
      <c r="AG1714" s="1262"/>
      <c r="AH1714" s="1263"/>
      <c r="AI1714" s="587">
        <f t="shared" si="266"/>
        <v>0</v>
      </c>
      <c r="AK1714" s="1260">
        <v>163</v>
      </c>
      <c r="AL1714" s="1261"/>
      <c r="AM1714" s="1262"/>
      <c r="AN1714" s="1263"/>
      <c r="AO1714" s="587">
        <f t="shared" si="267"/>
        <v>0</v>
      </c>
      <c r="AQ1714" s="1260">
        <v>163</v>
      </c>
      <c r="AR1714" s="1261"/>
      <c r="AS1714" s="1262"/>
      <c r="AT1714" s="1263"/>
      <c r="AU1714" s="587">
        <f t="shared" si="268"/>
        <v>0</v>
      </c>
      <c r="AW1714" s="1260">
        <v>163</v>
      </c>
      <c r="AX1714" s="1261"/>
      <c r="AY1714" s="1262"/>
      <c r="AZ1714" s="1263"/>
      <c r="BA1714" s="587">
        <f t="shared" si="269"/>
        <v>0</v>
      </c>
    </row>
    <row r="1715" spans="1:53" s="17" customFormat="1" ht="16.75" customHeight="1" outlineLevel="2">
      <c r="A1715" s="1260">
        <v>164</v>
      </c>
      <c r="B1715" s="1261"/>
      <c r="C1715" s="1262"/>
      <c r="D1715" s="1263"/>
      <c r="E1715" s="587">
        <f t="shared" si="261"/>
        <v>0</v>
      </c>
      <c r="G1715" s="1260">
        <v>164</v>
      </c>
      <c r="H1715" s="1261"/>
      <c r="I1715" s="1262"/>
      <c r="J1715" s="1263"/>
      <c r="K1715" s="587">
        <f t="shared" si="262"/>
        <v>0</v>
      </c>
      <c r="M1715" s="1260">
        <v>164</v>
      </c>
      <c r="N1715" s="1261"/>
      <c r="O1715" s="1262"/>
      <c r="P1715" s="1263"/>
      <c r="Q1715" s="587">
        <f t="shared" si="263"/>
        <v>0</v>
      </c>
      <c r="S1715" s="1260">
        <v>164</v>
      </c>
      <c r="T1715" s="1261"/>
      <c r="U1715" s="1262"/>
      <c r="V1715" s="1263"/>
      <c r="W1715" s="587">
        <f t="shared" si="264"/>
        <v>0</v>
      </c>
      <c r="Y1715" s="1260">
        <v>164</v>
      </c>
      <c r="Z1715" s="1261"/>
      <c r="AA1715" s="1262"/>
      <c r="AB1715" s="1263"/>
      <c r="AC1715" s="587">
        <f t="shared" si="265"/>
        <v>0</v>
      </c>
      <c r="AE1715" s="1260">
        <v>164</v>
      </c>
      <c r="AF1715" s="1261"/>
      <c r="AG1715" s="1262"/>
      <c r="AH1715" s="1263"/>
      <c r="AI1715" s="587">
        <f t="shared" si="266"/>
        <v>0</v>
      </c>
      <c r="AK1715" s="1260">
        <v>164</v>
      </c>
      <c r="AL1715" s="1261"/>
      <c r="AM1715" s="1262"/>
      <c r="AN1715" s="1263"/>
      <c r="AO1715" s="587">
        <f t="shared" si="267"/>
        <v>0</v>
      </c>
      <c r="AQ1715" s="1260">
        <v>164</v>
      </c>
      <c r="AR1715" s="1261"/>
      <c r="AS1715" s="1262"/>
      <c r="AT1715" s="1263"/>
      <c r="AU1715" s="587">
        <f t="shared" si="268"/>
        <v>0</v>
      </c>
      <c r="AW1715" s="1260">
        <v>164</v>
      </c>
      <c r="AX1715" s="1261"/>
      <c r="AY1715" s="1262"/>
      <c r="AZ1715" s="1263"/>
      <c r="BA1715" s="587">
        <f t="shared" si="269"/>
        <v>0</v>
      </c>
    </row>
    <row r="1716" spans="1:53" s="17" customFormat="1" ht="16.75" customHeight="1" outlineLevel="2">
      <c r="A1716" s="1260">
        <v>165</v>
      </c>
      <c r="B1716" s="1261"/>
      <c r="C1716" s="1262"/>
      <c r="D1716" s="1263"/>
      <c r="E1716" s="587">
        <f t="shared" si="261"/>
        <v>0</v>
      </c>
      <c r="G1716" s="1260">
        <v>165</v>
      </c>
      <c r="H1716" s="1261"/>
      <c r="I1716" s="1262"/>
      <c r="J1716" s="1263"/>
      <c r="K1716" s="587">
        <f t="shared" si="262"/>
        <v>0</v>
      </c>
      <c r="M1716" s="1260">
        <v>165</v>
      </c>
      <c r="N1716" s="1261"/>
      <c r="O1716" s="1262"/>
      <c r="P1716" s="1263"/>
      <c r="Q1716" s="587">
        <f t="shared" si="263"/>
        <v>0</v>
      </c>
      <c r="S1716" s="1260">
        <v>165</v>
      </c>
      <c r="T1716" s="1261"/>
      <c r="U1716" s="1262"/>
      <c r="V1716" s="1263"/>
      <c r="W1716" s="587">
        <f t="shared" si="264"/>
        <v>0</v>
      </c>
      <c r="Y1716" s="1260">
        <v>165</v>
      </c>
      <c r="Z1716" s="1261"/>
      <c r="AA1716" s="1262"/>
      <c r="AB1716" s="1263"/>
      <c r="AC1716" s="587">
        <f t="shared" si="265"/>
        <v>0</v>
      </c>
      <c r="AE1716" s="1260">
        <v>165</v>
      </c>
      <c r="AF1716" s="1261"/>
      <c r="AG1716" s="1262"/>
      <c r="AH1716" s="1263"/>
      <c r="AI1716" s="587">
        <f t="shared" si="266"/>
        <v>0</v>
      </c>
      <c r="AK1716" s="1260">
        <v>165</v>
      </c>
      <c r="AL1716" s="1261"/>
      <c r="AM1716" s="1262"/>
      <c r="AN1716" s="1263"/>
      <c r="AO1716" s="587">
        <f t="shared" si="267"/>
        <v>0</v>
      </c>
      <c r="AQ1716" s="1260">
        <v>165</v>
      </c>
      <c r="AR1716" s="1261"/>
      <c r="AS1716" s="1262"/>
      <c r="AT1716" s="1263"/>
      <c r="AU1716" s="587">
        <f t="shared" si="268"/>
        <v>0</v>
      </c>
      <c r="AW1716" s="1260">
        <v>165</v>
      </c>
      <c r="AX1716" s="1261"/>
      <c r="AY1716" s="1262"/>
      <c r="AZ1716" s="1263"/>
      <c r="BA1716" s="587">
        <f t="shared" si="269"/>
        <v>0</v>
      </c>
    </row>
    <row r="1717" spans="1:53" s="17" customFormat="1" ht="16.75" customHeight="1" outlineLevel="2">
      <c r="A1717" s="1260">
        <v>166</v>
      </c>
      <c r="B1717" s="1261"/>
      <c r="C1717" s="1262"/>
      <c r="D1717" s="1263"/>
      <c r="E1717" s="587">
        <f t="shared" si="261"/>
        <v>0</v>
      </c>
      <c r="G1717" s="1260">
        <v>166</v>
      </c>
      <c r="H1717" s="1261"/>
      <c r="I1717" s="1262"/>
      <c r="J1717" s="1263"/>
      <c r="K1717" s="587">
        <f t="shared" si="262"/>
        <v>0</v>
      </c>
      <c r="M1717" s="1260">
        <v>166</v>
      </c>
      <c r="N1717" s="1261"/>
      <c r="O1717" s="1262"/>
      <c r="P1717" s="1263"/>
      <c r="Q1717" s="587">
        <f t="shared" si="263"/>
        <v>0</v>
      </c>
      <c r="S1717" s="1260">
        <v>166</v>
      </c>
      <c r="T1717" s="1261"/>
      <c r="U1717" s="1262"/>
      <c r="V1717" s="1263"/>
      <c r="W1717" s="587">
        <f t="shared" si="264"/>
        <v>0</v>
      </c>
      <c r="Y1717" s="1260">
        <v>166</v>
      </c>
      <c r="Z1717" s="1261"/>
      <c r="AA1717" s="1262"/>
      <c r="AB1717" s="1263"/>
      <c r="AC1717" s="587">
        <f t="shared" si="265"/>
        <v>0</v>
      </c>
      <c r="AE1717" s="1260">
        <v>166</v>
      </c>
      <c r="AF1717" s="1261"/>
      <c r="AG1717" s="1262"/>
      <c r="AH1717" s="1263"/>
      <c r="AI1717" s="587">
        <f t="shared" si="266"/>
        <v>0</v>
      </c>
      <c r="AK1717" s="1260">
        <v>166</v>
      </c>
      <c r="AL1717" s="1261"/>
      <c r="AM1717" s="1262"/>
      <c r="AN1717" s="1263"/>
      <c r="AO1717" s="587">
        <f t="shared" si="267"/>
        <v>0</v>
      </c>
      <c r="AQ1717" s="1260">
        <v>166</v>
      </c>
      <c r="AR1717" s="1261"/>
      <c r="AS1717" s="1262"/>
      <c r="AT1717" s="1263"/>
      <c r="AU1717" s="587">
        <f t="shared" si="268"/>
        <v>0</v>
      </c>
      <c r="AW1717" s="1260">
        <v>166</v>
      </c>
      <c r="AX1717" s="1261"/>
      <c r="AY1717" s="1262"/>
      <c r="AZ1717" s="1263"/>
      <c r="BA1717" s="587">
        <f t="shared" si="269"/>
        <v>0</v>
      </c>
    </row>
    <row r="1718" spans="1:53" s="17" customFormat="1" ht="16.75" customHeight="1" outlineLevel="2">
      <c r="A1718" s="1260">
        <v>167</v>
      </c>
      <c r="B1718" s="1261"/>
      <c r="C1718" s="1262"/>
      <c r="D1718" s="1263"/>
      <c r="E1718" s="587">
        <f t="shared" si="261"/>
        <v>0</v>
      </c>
      <c r="G1718" s="1260">
        <v>167</v>
      </c>
      <c r="H1718" s="1261"/>
      <c r="I1718" s="1262"/>
      <c r="J1718" s="1263"/>
      <c r="K1718" s="587">
        <f t="shared" si="262"/>
        <v>0</v>
      </c>
      <c r="M1718" s="1260">
        <v>167</v>
      </c>
      <c r="N1718" s="1261"/>
      <c r="O1718" s="1262"/>
      <c r="P1718" s="1263"/>
      <c r="Q1718" s="587">
        <f t="shared" si="263"/>
        <v>0</v>
      </c>
      <c r="S1718" s="1260">
        <v>167</v>
      </c>
      <c r="T1718" s="1261"/>
      <c r="U1718" s="1262"/>
      <c r="V1718" s="1263"/>
      <c r="W1718" s="587">
        <f t="shared" si="264"/>
        <v>0</v>
      </c>
      <c r="Y1718" s="1260">
        <v>167</v>
      </c>
      <c r="Z1718" s="1261"/>
      <c r="AA1718" s="1262"/>
      <c r="AB1718" s="1263"/>
      <c r="AC1718" s="587">
        <f t="shared" si="265"/>
        <v>0</v>
      </c>
      <c r="AE1718" s="1260">
        <v>167</v>
      </c>
      <c r="AF1718" s="1261"/>
      <c r="AG1718" s="1262"/>
      <c r="AH1718" s="1263"/>
      <c r="AI1718" s="587">
        <f t="shared" si="266"/>
        <v>0</v>
      </c>
      <c r="AK1718" s="1260">
        <v>167</v>
      </c>
      <c r="AL1718" s="1261"/>
      <c r="AM1718" s="1262"/>
      <c r="AN1718" s="1263"/>
      <c r="AO1718" s="587">
        <f t="shared" si="267"/>
        <v>0</v>
      </c>
      <c r="AQ1718" s="1260">
        <v>167</v>
      </c>
      <c r="AR1718" s="1261"/>
      <c r="AS1718" s="1262"/>
      <c r="AT1718" s="1263"/>
      <c r="AU1718" s="587">
        <f t="shared" si="268"/>
        <v>0</v>
      </c>
      <c r="AW1718" s="1260">
        <v>167</v>
      </c>
      <c r="AX1718" s="1261"/>
      <c r="AY1718" s="1262"/>
      <c r="AZ1718" s="1263"/>
      <c r="BA1718" s="587">
        <f t="shared" si="269"/>
        <v>0</v>
      </c>
    </row>
    <row r="1719" spans="1:53" s="17" customFormat="1" ht="16.75" customHeight="1" outlineLevel="2">
      <c r="A1719" s="1260">
        <v>168</v>
      </c>
      <c r="B1719" s="1261"/>
      <c r="C1719" s="1262"/>
      <c r="D1719" s="1263"/>
      <c r="E1719" s="587">
        <f t="shared" si="261"/>
        <v>0</v>
      </c>
      <c r="G1719" s="1260">
        <v>168</v>
      </c>
      <c r="H1719" s="1261"/>
      <c r="I1719" s="1262"/>
      <c r="J1719" s="1263"/>
      <c r="K1719" s="587">
        <f t="shared" si="262"/>
        <v>0</v>
      </c>
      <c r="M1719" s="1260">
        <v>168</v>
      </c>
      <c r="N1719" s="1261"/>
      <c r="O1719" s="1262"/>
      <c r="P1719" s="1263"/>
      <c r="Q1719" s="587">
        <f t="shared" si="263"/>
        <v>0</v>
      </c>
      <c r="S1719" s="1260">
        <v>168</v>
      </c>
      <c r="T1719" s="1261"/>
      <c r="U1719" s="1262"/>
      <c r="V1719" s="1263"/>
      <c r="W1719" s="587">
        <f t="shared" si="264"/>
        <v>0</v>
      </c>
      <c r="Y1719" s="1260">
        <v>168</v>
      </c>
      <c r="Z1719" s="1261"/>
      <c r="AA1719" s="1262"/>
      <c r="AB1719" s="1263"/>
      <c r="AC1719" s="587">
        <f t="shared" si="265"/>
        <v>0</v>
      </c>
      <c r="AE1719" s="1260">
        <v>168</v>
      </c>
      <c r="AF1719" s="1261"/>
      <c r="AG1719" s="1262"/>
      <c r="AH1719" s="1263"/>
      <c r="AI1719" s="587">
        <f t="shared" si="266"/>
        <v>0</v>
      </c>
      <c r="AK1719" s="1260">
        <v>168</v>
      </c>
      <c r="AL1719" s="1261"/>
      <c r="AM1719" s="1262"/>
      <c r="AN1719" s="1263"/>
      <c r="AO1719" s="587">
        <f t="shared" si="267"/>
        <v>0</v>
      </c>
      <c r="AQ1719" s="1260">
        <v>168</v>
      </c>
      <c r="AR1719" s="1261"/>
      <c r="AS1719" s="1262"/>
      <c r="AT1719" s="1263"/>
      <c r="AU1719" s="587">
        <f t="shared" si="268"/>
        <v>0</v>
      </c>
      <c r="AW1719" s="1260">
        <v>168</v>
      </c>
      <c r="AX1719" s="1261"/>
      <c r="AY1719" s="1262"/>
      <c r="AZ1719" s="1263"/>
      <c r="BA1719" s="587">
        <f t="shared" si="269"/>
        <v>0</v>
      </c>
    </row>
    <row r="1720" spans="1:53" s="17" customFormat="1" ht="16.75" customHeight="1" outlineLevel="2">
      <c r="A1720" s="1260">
        <v>169</v>
      </c>
      <c r="B1720" s="1261"/>
      <c r="C1720" s="1262"/>
      <c r="D1720" s="1263"/>
      <c r="E1720" s="587">
        <f t="shared" si="261"/>
        <v>0</v>
      </c>
      <c r="G1720" s="1260">
        <v>169</v>
      </c>
      <c r="H1720" s="1261"/>
      <c r="I1720" s="1262"/>
      <c r="J1720" s="1263"/>
      <c r="K1720" s="587">
        <f t="shared" si="262"/>
        <v>0</v>
      </c>
      <c r="M1720" s="1260">
        <v>169</v>
      </c>
      <c r="N1720" s="1261"/>
      <c r="O1720" s="1262"/>
      <c r="P1720" s="1263"/>
      <c r="Q1720" s="587">
        <f t="shared" si="263"/>
        <v>0</v>
      </c>
      <c r="S1720" s="1260">
        <v>169</v>
      </c>
      <c r="T1720" s="1261"/>
      <c r="U1720" s="1262"/>
      <c r="V1720" s="1263"/>
      <c r="W1720" s="587">
        <f t="shared" si="264"/>
        <v>0</v>
      </c>
      <c r="Y1720" s="1260">
        <v>169</v>
      </c>
      <c r="Z1720" s="1261"/>
      <c r="AA1720" s="1262"/>
      <c r="AB1720" s="1263"/>
      <c r="AC1720" s="587">
        <f t="shared" si="265"/>
        <v>0</v>
      </c>
      <c r="AE1720" s="1260">
        <v>169</v>
      </c>
      <c r="AF1720" s="1261"/>
      <c r="AG1720" s="1262"/>
      <c r="AH1720" s="1263"/>
      <c r="AI1720" s="587">
        <f t="shared" si="266"/>
        <v>0</v>
      </c>
      <c r="AK1720" s="1260">
        <v>169</v>
      </c>
      <c r="AL1720" s="1261"/>
      <c r="AM1720" s="1262"/>
      <c r="AN1720" s="1263"/>
      <c r="AO1720" s="587">
        <f t="shared" si="267"/>
        <v>0</v>
      </c>
      <c r="AQ1720" s="1260">
        <v>169</v>
      </c>
      <c r="AR1720" s="1261"/>
      <c r="AS1720" s="1262"/>
      <c r="AT1720" s="1263"/>
      <c r="AU1720" s="587">
        <f t="shared" si="268"/>
        <v>0</v>
      </c>
      <c r="AW1720" s="1260">
        <v>169</v>
      </c>
      <c r="AX1720" s="1261"/>
      <c r="AY1720" s="1262"/>
      <c r="AZ1720" s="1263"/>
      <c r="BA1720" s="587">
        <f t="shared" si="269"/>
        <v>0</v>
      </c>
    </row>
    <row r="1721" spans="1:53" s="17" customFormat="1" ht="16.75" customHeight="1" outlineLevel="2">
      <c r="A1721" s="1260">
        <v>170</v>
      </c>
      <c r="B1721" s="1261"/>
      <c r="C1721" s="1262"/>
      <c r="D1721" s="1263"/>
      <c r="E1721" s="587">
        <f>IF(AND(C1721&gt;=D$1545,C1721&lt;=D$1544),1,0)</f>
        <v>0</v>
      </c>
      <c r="G1721" s="1260">
        <v>170</v>
      </c>
      <c r="H1721" s="1261"/>
      <c r="I1721" s="1262"/>
      <c r="J1721" s="1263"/>
      <c r="K1721" s="587">
        <f>IF(AND(I1721&gt;=J$1545,I1721&lt;=J$1544),1,0)</f>
        <v>0</v>
      </c>
      <c r="M1721" s="1260">
        <v>170</v>
      </c>
      <c r="N1721" s="1261"/>
      <c r="O1721" s="1262"/>
      <c r="P1721" s="1263"/>
      <c r="Q1721" s="587">
        <f>IF(AND(O1721&gt;=P$1545,O1721&lt;=P$1544),1,0)</f>
        <v>0</v>
      </c>
      <c r="S1721" s="1260">
        <v>170</v>
      </c>
      <c r="T1721" s="1261"/>
      <c r="U1721" s="1262"/>
      <c r="V1721" s="1263"/>
      <c r="W1721" s="587">
        <f>IF(AND(U1721&gt;=V$1545,U1721&lt;=V$1544),1,0)</f>
        <v>0</v>
      </c>
      <c r="Y1721" s="1260">
        <v>170</v>
      </c>
      <c r="Z1721" s="1261"/>
      <c r="AA1721" s="1262"/>
      <c r="AB1721" s="1263"/>
      <c r="AC1721" s="587">
        <f>IF(AND(AA1721&gt;=AB$1545,AA1721&lt;=AB$1544),1,0)</f>
        <v>0</v>
      </c>
      <c r="AE1721" s="1260">
        <v>170</v>
      </c>
      <c r="AF1721" s="1261"/>
      <c r="AG1721" s="1262"/>
      <c r="AH1721" s="1263"/>
      <c r="AI1721" s="587">
        <f>IF(AND(AG1721&gt;=AH$1545,AG1721&lt;=AH$1544),1,0)</f>
        <v>0</v>
      </c>
      <c r="AK1721" s="1260">
        <v>170</v>
      </c>
      <c r="AL1721" s="1261"/>
      <c r="AM1721" s="1262"/>
      <c r="AN1721" s="1263"/>
      <c r="AO1721" s="587">
        <f>IF(AND(AM1721&gt;=AN$1545,AM1721&lt;=AN$1544),1,0)</f>
        <v>0</v>
      </c>
      <c r="AQ1721" s="1260">
        <v>170</v>
      </c>
      <c r="AR1721" s="1261"/>
      <c r="AS1721" s="1262"/>
      <c r="AT1721" s="1263"/>
      <c r="AU1721" s="587">
        <f>IF(AND(AS1721&gt;=AT$1545,AS1721&lt;=AT$1544),1,0)</f>
        <v>0</v>
      </c>
      <c r="AW1721" s="1260">
        <v>170</v>
      </c>
      <c r="AX1721" s="1261"/>
      <c r="AY1721" s="1262"/>
      <c r="AZ1721" s="1263"/>
      <c r="BA1721" s="587">
        <f>IF(AND(AY1721&gt;=AZ$1545,AY1721&lt;=AZ$1544),1,0)</f>
        <v>0</v>
      </c>
    </row>
    <row r="1722" spans="1:53" s="17" customFormat="1" ht="16.75" customHeight="1" outlineLevel="2">
      <c r="A1722" s="1260">
        <v>171</v>
      </c>
      <c r="B1722" s="1261"/>
      <c r="C1722" s="1262"/>
      <c r="D1722" s="1263"/>
      <c r="E1722" s="587">
        <f t="shared" ref="E1722:E1833" si="270">IF(AND(C1722&gt;=D$1545,C1722&lt;=D$1544),1,0)</f>
        <v>0</v>
      </c>
      <c r="G1722" s="1260">
        <v>171</v>
      </c>
      <c r="H1722" s="1261"/>
      <c r="I1722" s="1262"/>
      <c r="J1722" s="1263"/>
      <c r="K1722" s="587">
        <f t="shared" ref="K1722:K1740" si="271">IF(AND(I1722&gt;=J$1545,I1722&lt;=J$1544),1,0)</f>
        <v>0</v>
      </c>
      <c r="M1722" s="1260">
        <v>171</v>
      </c>
      <c r="N1722" s="1261"/>
      <c r="O1722" s="1262"/>
      <c r="P1722" s="1263"/>
      <c r="Q1722" s="587">
        <f t="shared" ref="Q1722:Q1740" si="272">IF(AND(O1722&gt;=P$1545,O1722&lt;=P$1544),1,0)</f>
        <v>0</v>
      </c>
      <c r="S1722" s="1260">
        <v>171</v>
      </c>
      <c r="T1722" s="1261"/>
      <c r="U1722" s="1262"/>
      <c r="V1722" s="1263"/>
      <c r="W1722" s="587">
        <f t="shared" ref="W1722:W1740" si="273">IF(AND(U1722&gt;=V$1545,U1722&lt;=V$1544),1,0)</f>
        <v>0</v>
      </c>
      <c r="Y1722" s="1260">
        <v>171</v>
      </c>
      <c r="Z1722" s="1261"/>
      <c r="AA1722" s="1262"/>
      <c r="AB1722" s="1263"/>
      <c r="AC1722" s="587">
        <f t="shared" ref="AC1722:AC1740" si="274">IF(AND(AA1722&gt;=AB$1545,AA1722&lt;=AB$1544),1,0)</f>
        <v>0</v>
      </c>
      <c r="AE1722" s="1260">
        <v>171</v>
      </c>
      <c r="AF1722" s="1261"/>
      <c r="AG1722" s="1262"/>
      <c r="AH1722" s="1263"/>
      <c r="AI1722" s="587">
        <f t="shared" ref="AI1722:AI1740" si="275">IF(AND(AG1722&gt;=AH$1545,AG1722&lt;=AH$1544),1,0)</f>
        <v>0</v>
      </c>
      <c r="AK1722" s="1260">
        <v>171</v>
      </c>
      <c r="AL1722" s="1261"/>
      <c r="AM1722" s="1262"/>
      <c r="AN1722" s="1263"/>
      <c r="AO1722" s="587">
        <f t="shared" ref="AO1722:AO1740" si="276">IF(AND(AM1722&gt;=AN$1545,AM1722&lt;=AN$1544),1,0)</f>
        <v>0</v>
      </c>
      <c r="AQ1722" s="1260">
        <v>171</v>
      </c>
      <c r="AR1722" s="1261"/>
      <c r="AS1722" s="1262"/>
      <c r="AT1722" s="1263"/>
      <c r="AU1722" s="587">
        <f t="shared" ref="AU1722:AU1740" si="277">IF(AND(AS1722&gt;=AT$1545,AS1722&lt;=AT$1544),1,0)</f>
        <v>0</v>
      </c>
      <c r="AW1722" s="1260">
        <v>171</v>
      </c>
      <c r="AX1722" s="1261"/>
      <c r="AY1722" s="1262"/>
      <c r="AZ1722" s="1263"/>
      <c r="BA1722" s="587">
        <f t="shared" ref="BA1722:BA1740" si="278">IF(AND(AY1722&gt;=AZ$1545,AY1722&lt;=AZ$1544),1,0)</f>
        <v>0</v>
      </c>
    </row>
    <row r="1723" spans="1:53" s="17" customFormat="1" ht="16.75" customHeight="1" outlineLevel="2">
      <c r="A1723" s="1260">
        <v>172</v>
      </c>
      <c r="B1723" s="1261"/>
      <c r="C1723" s="1262"/>
      <c r="D1723" s="1263"/>
      <c r="E1723" s="587">
        <f t="shared" si="270"/>
        <v>0</v>
      </c>
      <c r="G1723" s="1260">
        <v>172</v>
      </c>
      <c r="H1723" s="1261"/>
      <c r="I1723" s="1262"/>
      <c r="J1723" s="1263"/>
      <c r="K1723" s="587">
        <f t="shared" si="271"/>
        <v>0</v>
      </c>
      <c r="M1723" s="1260">
        <v>172</v>
      </c>
      <c r="N1723" s="1261"/>
      <c r="O1723" s="1262"/>
      <c r="P1723" s="1263"/>
      <c r="Q1723" s="587">
        <f t="shared" si="272"/>
        <v>0</v>
      </c>
      <c r="S1723" s="1260">
        <v>172</v>
      </c>
      <c r="T1723" s="1261"/>
      <c r="U1723" s="1262"/>
      <c r="V1723" s="1263"/>
      <c r="W1723" s="587">
        <f t="shared" si="273"/>
        <v>0</v>
      </c>
      <c r="Y1723" s="1260">
        <v>172</v>
      </c>
      <c r="Z1723" s="1261"/>
      <c r="AA1723" s="1262"/>
      <c r="AB1723" s="1263"/>
      <c r="AC1723" s="587">
        <f t="shared" si="274"/>
        <v>0</v>
      </c>
      <c r="AE1723" s="1260">
        <v>172</v>
      </c>
      <c r="AF1723" s="1261"/>
      <c r="AG1723" s="1262"/>
      <c r="AH1723" s="1263"/>
      <c r="AI1723" s="587">
        <f t="shared" si="275"/>
        <v>0</v>
      </c>
      <c r="AK1723" s="1260">
        <v>172</v>
      </c>
      <c r="AL1723" s="1261"/>
      <c r="AM1723" s="1262"/>
      <c r="AN1723" s="1263"/>
      <c r="AO1723" s="587">
        <f t="shared" si="276"/>
        <v>0</v>
      </c>
      <c r="AQ1723" s="1260">
        <v>172</v>
      </c>
      <c r="AR1723" s="1261"/>
      <c r="AS1723" s="1262"/>
      <c r="AT1723" s="1263"/>
      <c r="AU1723" s="587">
        <f t="shared" si="277"/>
        <v>0</v>
      </c>
      <c r="AW1723" s="1260">
        <v>172</v>
      </c>
      <c r="AX1723" s="1261"/>
      <c r="AY1723" s="1262"/>
      <c r="AZ1723" s="1263"/>
      <c r="BA1723" s="587">
        <f t="shared" si="278"/>
        <v>0</v>
      </c>
    </row>
    <row r="1724" spans="1:53" s="17" customFormat="1" ht="16.75" customHeight="1" outlineLevel="2">
      <c r="A1724" s="1260">
        <v>173</v>
      </c>
      <c r="B1724" s="1261"/>
      <c r="C1724" s="1262"/>
      <c r="D1724" s="1263"/>
      <c r="E1724" s="587">
        <f t="shared" si="270"/>
        <v>0</v>
      </c>
      <c r="G1724" s="1260">
        <v>173</v>
      </c>
      <c r="H1724" s="1261"/>
      <c r="I1724" s="1262"/>
      <c r="J1724" s="1263"/>
      <c r="K1724" s="587">
        <f t="shared" si="271"/>
        <v>0</v>
      </c>
      <c r="M1724" s="1260">
        <v>173</v>
      </c>
      <c r="N1724" s="1261"/>
      <c r="O1724" s="1262"/>
      <c r="P1724" s="1263"/>
      <c r="Q1724" s="587">
        <f t="shared" si="272"/>
        <v>0</v>
      </c>
      <c r="S1724" s="1260">
        <v>173</v>
      </c>
      <c r="T1724" s="1261"/>
      <c r="U1724" s="1262"/>
      <c r="V1724" s="1263"/>
      <c r="W1724" s="587">
        <f t="shared" si="273"/>
        <v>0</v>
      </c>
      <c r="Y1724" s="1260">
        <v>173</v>
      </c>
      <c r="Z1724" s="1261"/>
      <c r="AA1724" s="1262"/>
      <c r="AB1724" s="1263"/>
      <c r="AC1724" s="587">
        <f t="shared" si="274"/>
        <v>0</v>
      </c>
      <c r="AE1724" s="1260">
        <v>173</v>
      </c>
      <c r="AF1724" s="1261"/>
      <c r="AG1724" s="1262"/>
      <c r="AH1724" s="1263"/>
      <c r="AI1724" s="587">
        <f t="shared" si="275"/>
        <v>0</v>
      </c>
      <c r="AK1724" s="1260">
        <v>173</v>
      </c>
      <c r="AL1724" s="1261"/>
      <c r="AM1724" s="1262"/>
      <c r="AN1724" s="1263"/>
      <c r="AO1724" s="587">
        <f t="shared" si="276"/>
        <v>0</v>
      </c>
      <c r="AQ1724" s="1260">
        <v>173</v>
      </c>
      <c r="AR1724" s="1261"/>
      <c r="AS1724" s="1262"/>
      <c r="AT1724" s="1263"/>
      <c r="AU1724" s="587">
        <f t="shared" si="277"/>
        <v>0</v>
      </c>
      <c r="AW1724" s="1260">
        <v>173</v>
      </c>
      <c r="AX1724" s="1261"/>
      <c r="AY1724" s="1262"/>
      <c r="AZ1724" s="1263"/>
      <c r="BA1724" s="587">
        <f t="shared" si="278"/>
        <v>0</v>
      </c>
    </row>
    <row r="1725" spans="1:53" s="17" customFormat="1" ht="16.75" customHeight="1" outlineLevel="2">
      <c r="A1725" s="1260">
        <v>174</v>
      </c>
      <c r="B1725" s="1261"/>
      <c r="C1725" s="1262"/>
      <c r="D1725" s="1263"/>
      <c r="E1725" s="587">
        <f t="shared" si="270"/>
        <v>0</v>
      </c>
      <c r="G1725" s="1260">
        <v>174</v>
      </c>
      <c r="H1725" s="1261"/>
      <c r="I1725" s="1262"/>
      <c r="J1725" s="1263"/>
      <c r="K1725" s="587">
        <f t="shared" si="271"/>
        <v>0</v>
      </c>
      <c r="M1725" s="1260">
        <v>174</v>
      </c>
      <c r="N1725" s="1261"/>
      <c r="O1725" s="1262"/>
      <c r="P1725" s="1263"/>
      <c r="Q1725" s="587">
        <f t="shared" si="272"/>
        <v>0</v>
      </c>
      <c r="S1725" s="1260">
        <v>174</v>
      </c>
      <c r="T1725" s="1261"/>
      <c r="U1725" s="1262"/>
      <c r="V1725" s="1263"/>
      <c r="W1725" s="587">
        <f t="shared" si="273"/>
        <v>0</v>
      </c>
      <c r="Y1725" s="1260">
        <v>174</v>
      </c>
      <c r="Z1725" s="1261"/>
      <c r="AA1725" s="1262"/>
      <c r="AB1725" s="1263"/>
      <c r="AC1725" s="587">
        <f t="shared" si="274"/>
        <v>0</v>
      </c>
      <c r="AE1725" s="1260">
        <v>174</v>
      </c>
      <c r="AF1725" s="1261"/>
      <c r="AG1725" s="1262"/>
      <c r="AH1725" s="1263"/>
      <c r="AI1725" s="587">
        <f t="shared" si="275"/>
        <v>0</v>
      </c>
      <c r="AK1725" s="1260">
        <v>174</v>
      </c>
      <c r="AL1725" s="1261"/>
      <c r="AM1725" s="1262"/>
      <c r="AN1725" s="1263"/>
      <c r="AO1725" s="587">
        <f t="shared" si="276"/>
        <v>0</v>
      </c>
      <c r="AQ1725" s="1260">
        <v>174</v>
      </c>
      <c r="AR1725" s="1261"/>
      <c r="AS1725" s="1262"/>
      <c r="AT1725" s="1263"/>
      <c r="AU1725" s="587">
        <f t="shared" si="277"/>
        <v>0</v>
      </c>
      <c r="AW1725" s="1260">
        <v>174</v>
      </c>
      <c r="AX1725" s="1261"/>
      <c r="AY1725" s="1262"/>
      <c r="AZ1725" s="1263"/>
      <c r="BA1725" s="587">
        <f t="shared" si="278"/>
        <v>0</v>
      </c>
    </row>
    <row r="1726" spans="1:53" s="17" customFormat="1" ht="16.75" customHeight="1" outlineLevel="2">
      <c r="A1726" s="1260">
        <v>175</v>
      </c>
      <c r="B1726" s="1261"/>
      <c r="C1726" s="1262"/>
      <c r="D1726" s="1263"/>
      <c r="E1726" s="587">
        <f t="shared" si="270"/>
        <v>0</v>
      </c>
      <c r="G1726" s="1260">
        <v>175</v>
      </c>
      <c r="H1726" s="1261"/>
      <c r="I1726" s="1262"/>
      <c r="J1726" s="1263"/>
      <c r="K1726" s="587">
        <f t="shared" si="271"/>
        <v>0</v>
      </c>
      <c r="M1726" s="1260">
        <v>175</v>
      </c>
      <c r="N1726" s="1261"/>
      <c r="O1726" s="1262"/>
      <c r="P1726" s="1263"/>
      <c r="Q1726" s="587">
        <f t="shared" si="272"/>
        <v>0</v>
      </c>
      <c r="S1726" s="1260">
        <v>175</v>
      </c>
      <c r="T1726" s="1261"/>
      <c r="U1726" s="1262"/>
      <c r="V1726" s="1263"/>
      <c r="W1726" s="587">
        <f t="shared" si="273"/>
        <v>0</v>
      </c>
      <c r="Y1726" s="1260">
        <v>175</v>
      </c>
      <c r="Z1726" s="1261"/>
      <c r="AA1726" s="1262"/>
      <c r="AB1726" s="1263"/>
      <c r="AC1726" s="587">
        <f t="shared" si="274"/>
        <v>0</v>
      </c>
      <c r="AE1726" s="1260">
        <v>175</v>
      </c>
      <c r="AF1726" s="1261"/>
      <c r="AG1726" s="1262"/>
      <c r="AH1726" s="1263"/>
      <c r="AI1726" s="587">
        <f t="shared" si="275"/>
        <v>0</v>
      </c>
      <c r="AK1726" s="1260">
        <v>175</v>
      </c>
      <c r="AL1726" s="1261"/>
      <c r="AM1726" s="1262"/>
      <c r="AN1726" s="1263"/>
      <c r="AO1726" s="587">
        <f t="shared" si="276"/>
        <v>0</v>
      </c>
      <c r="AQ1726" s="1260">
        <v>175</v>
      </c>
      <c r="AR1726" s="1261"/>
      <c r="AS1726" s="1262"/>
      <c r="AT1726" s="1263"/>
      <c r="AU1726" s="587">
        <f t="shared" si="277"/>
        <v>0</v>
      </c>
      <c r="AW1726" s="1260">
        <v>175</v>
      </c>
      <c r="AX1726" s="1261"/>
      <c r="AY1726" s="1262"/>
      <c r="AZ1726" s="1263"/>
      <c r="BA1726" s="587">
        <f t="shared" si="278"/>
        <v>0</v>
      </c>
    </row>
    <row r="1727" spans="1:53" s="17" customFormat="1" ht="16.75" customHeight="1" outlineLevel="2">
      <c r="A1727" s="1260">
        <v>176</v>
      </c>
      <c r="B1727" s="1261"/>
      <c r="C1727" s="1262"/>
      <c r="D1727" s="1263"/>
      <c r="E1727" s="587">
        <f t="shared" si="270"/>
        <v>0</v>
      </c>
      <c r="G1727" s="1260">
        <v>176</v>
      </c>
      <c r="H1727" s="1261"/>
      <c r="I1727" s="1262"/>
      <c r="J1727" s="1263"/>
      <c r="K1727" s="587">
        <f t="shared" si="271"/>
        <v>0</v>
      </c>
      <c r="M1727" s="1260">
        <v>176</v>
      </c>
      <c r="N1727" s="1261"/>
      <c r="O1727" s="1262"/>
      <c r="P1727" s="1263"/>
      <c r="Q1727" s="587">
        <f t="shared" si="272"/>
        <v>0</v>
      </c>
      <c r="S1727" s="1260">
        <v>176</v>
      </c>
      <c r="T1727" s="1261"/>
      <c r="U1727" s="1262"/>
      <c r="V1727" s="1263"/>
      <c r="W1727" s="587">
        <f t="shared" si="273"/>
        <v>0</v>
      </c>
      <c r="Y1727" s="1260">
        <v>176</v>
      </c>
      <c r="Z1727" s="1261"/>
      <c r="AA1727" s="1262"/>
      <c r="AB1727" s="1263"/>
      <c r="AC1727" s="587">
        <f t="shared" si="274"/>
        <v>0</v>
      </c>
      <c r="AE1727" s="1260">
        <v>176</v>
      </c>
      <c r="AF1727" s="1261"/>
      <c r="AG1727" s="1262"/>
      <c r="AH1727" s="1263"/>
      <c r="AI1727" s="587">
        <f t="shared" si="275"/>
        <v>0</v>
      </c>
      <c r="AK1727" s="1260">
        <v>176</v>
      </c>
      <c r="AL1727" s="1261"/>
      <c r="AM1727" s="1262"/>
      <c r="AN1727" s="1263"/>
      <c r="AO1727" s="587">
        <f t="shared" si="276"/>
        <v>0</v>
      </c>
      <c r="AQ1727" s="1260">
        <v>176</v>
      </c>
      <c r="AR1727" s="1261"/>
      <c r="AS1727" s="1262"/>
      <c r="AT1727" s="1263"/>
      <c r="AU1727" s="587">
        <f t="shared" si="277"/>
        <v>0</v>
      </c>
      <c r="AW1727" s="1260">
        <v>176</v>
      </c>
      <c r="AX1727" s="1261"/>
      <c r="AY1727" s="1262"/>
      <c r="AZ1727" s="1263"/>
      <c r="BA1727" s="587">
        <f t="shared" si="278"/>
        <v>0</v>
      </c>
    </row>
    <row r="1728" spans="1:53" s="17" customFormat="1" ht="16.75" customHeight="1" outlineLevel="2">
      <c r="A1728" s="1260">
        <v>177</v>
      </c>
      <c r="B1728" s="1261"/>
      <c r="C1728" s="1262"/>
      <c r="D1728" s="1263"/>
      <c r="E1728" s="587">
        <f t="shared" si="270"/>
        <v>0</v>
      </c>
      <c r="G1728" s="1260">
        <v>177</v>
      </c>
      <c r="H1728" s="1261"/>
      <c r="I1728" s="1262"/>
      <c r="J1728" s="1263"/>
      <c r="K1728" s="587">
        <f t="shared" si="271"/>
        <v>0</v>
      </c>
      <c r="M1728" s="1260">
        <v>177</v>
      </c>
      <c r="N1728" s="1261"/>
      <c r="O1728" s="1262"/>
      <c r="P1728" s="1263"/>
      <c r="Q1728" s="587">
        <f t="shared" si="272"/>
        <v>0</v>
      </c>
      <c r="S1728" s="1260">
        <v>177</v>
      </c>
      <c r="T1728" s="1261"/>
      <c r="U1728" s="1262"/>
      <c r="V1728" s="1263"/>
      <c r="W1728" s="587">
        <f t="shared" si="273"/>
        <v>0</v>
      </c>
      <c r="Y1728" s="1260">
        <v>177</v>
      </c>
      <c r="Z1728" s="1261"/>
      <c r="AA1728" s="1262"/>
      <c r="AB1728" s="1263"/>
      <c r="AC1728" s="587">
        <f t="shared" si="274"/>
        <v>0</v>
      </c>
      <c r="AE1728" s="1260">
        <v>177</v>
      </c>
      <c r="AF1728" s="1261"/>
      <c r="AG1728" s="1262"/>
      <c r="AH1728" s="1263"/>
      <c r="AI1728" s="587">
        <f t="shared" si="275"/>
        <v>0</v>
      </c>
      <c r="AK1728" s="1260">
        <v>177</v>
      </c>
      <c r="AL1728" s="1261"/>
      <c r="AM1728" s="1262"/>
      <c r="AN1728" s="1263"/>
      <c r="AO1728" s="587">
        <f t="shared" si="276"/>
        <v>0</v>
      </c>
      <c r="AQ1728" s="1260">
        <v>177</v>
      </c>
      <c r="AR1728" s="1261"/>
      <c r="AS1728" s="1262"/>
      <c r="AT1728" s="1263"/>
      <c r="AU1728" s="587">
        <f t="shared" si="277"/>
        <v>0</v>
      </c>
      <c r="AW1728" s="1260">
        <v>177</v>
      </c>
      <c r="AX1728" s="1261"/>
      <c r="AY1728" s="1262"/>
      <c r="AZ1728" s="1263"/>
      <c r="BA1728" s="587">
        <f t="shared" si="278"/>
        <v>0</v>
      </c>
    </row>
    <row r="1729" spans="1:53" s="17" customFormat="1" ht="16.75" customHeight="1" outlineLevel="2">
      <c r="A1729" s="1260">
        <v>178</v>
      </c>
      <c r="B1729" s="1261"/>
      <c r="C1729" s="1262"/>
      <c r="D1729" s="1263"/>
      <c r="E1729" s="587">
        <f t="shared" si="270"/>
        <v>0</v>
      </c>
      <c r="G1729" s="1260">
        <v>178</v>
      </c>
      <c r="H1729" s="1261"/>
      <c r="I1729" s="1262"/>
      <c r="J1729" s="1263"/>
      <c r="K1729" s="587">
        <f t="shared" si="271"/>
        <v>0</v>
      </c>
      <c r="M1729" s="1260">
        <v>178</v>
      </c>
      <c r="N1729" s="1261"/>
      <c r="O1729" s="1262"/>
      <c r="P1729" s="1263"/>
      <c r="Q1729" s="587">
        <f t="shared" si="272"/>
        <v>0</v>
      </c>
      <c r="S1729" s="1260">
        <v>178</v>
      </c>
      <c r="T1729" s="1261"/>
      <c r="U1729" s="1262"/>
      <c r="V1729" s="1263"/>
      <c r="W1729" s="587">
        <f t="shared" si="273"/>
        <v>0</v>
      </c>
      <c r="Y1729" s="1260">
        <v>178</v>
      </c>
      <c r="Z1729" s="1261"/>
      <c r="AA1729" s="1262"/>
      <c r="AB1729" s="1263"/>
      <c r="AC1729" s="587">
        <f t="shared" si="274"/>
        <v>0</v>
      </c>
      <c r="AE1729" s="1260">
        <v>178</v>
      </c>
      <c r="AF1729" s="1261"/>
      <c r="AG1729" s="1262"/>
      <c r="AH1729" s="1263"/>
      <c r="AI1729" s="587">
        <f t="shared" si="275"/>
        <v>0</v>
      </c>
      <c r="AK1729" s="1260">
        <v>178</v>
      </c>
      <c r="AL1729" s="1261"/>
      <c r="AM1729" s="1262"/>
      <c r="AN1729" s="1263"/>
      <c r="AO1729" s="587">
        <f t="shared" si="276"/>
        <v>0</v>
      </c>
      <c r="AQ1729" s="1260">
        <v>178</v>
      </c>
      <c r="AR1729" s="1261"/>
      <c r="AS1729" s="1262"/>
      <c r="AT1729" s="1263"/>
      <c r="AU1729" s="587">
        <f t="shared" si="277"/>
        <v>0</v>
      </c>
      <c r="AW1729" s="1260">
        <v>178</v>
      </c>
      <c r="AX1729" s="1261"/>
      <c r="AY1729" s="1262"/>
      <c r="AZ1729" s="1263"/>
      <c r="BA1729" s="587">
        <f t="shared" si="278"/>
        <v>0</v>
      </c>
    </row>
    <row r="1730" spans="1:53" s="17" customFormat="1" ht="16.75" customHeight="1" outlineLevel="2">
      <c r="A1730" s="1260">
        <v>179</v>
      </c>
      <c r="B1730" s="1261"/>
      <c r="C1730" s="1262"/>
      <c r="D1730" s="1263"/>
      <c r="E1730" s="587">
        <f t="shared" si="270"/>
        <v>0</v>
      </c>
      <c r="G1730" s="1260">
        <v>179</v>
      </c>
      <c r="H1730" s="1261"/>
      <c r="I1730" s="1262"/>
      <c r="J1730" s="1263"/>
      <c r="K1730" s="587">
        <f t="shared" si="271"/>
        <v>0</v>
      </c>
      <c r="M1730" s="1260">
        <v>179</v>
      </c>
      <c r="N1730" s="1261"/>
      <c r="O1730" s="1262"/>
      <c r="P1730" s="1263"/>
      <c r="Q1730" s="587">
        <f t="shared" si="272"/>
        <v>0</v>
      </c>
      <c r="S1730" s="1260">
        <v>179</v>
      </c>
      <c r="T1730" s="1261"/>
      <c r="U1730" s="1262"/>
      <c r="V1730" s="1263"/>
      <c r="W1730" s="587">
        <f t="shared" si="273"/>
        <v>0</v>
      </c>
      <c r="Y1730" s="1260">
        <v>179</v>
      </c>
      <c r="Z1730" s="1261"/>
      <c r="AA1730" s="1262"/>
      <c r="AB1730" s="1263"/>
      <c r="AC1730" s="587">
        <f t="shared" si="274"/>
        <v>0</v>
      </c>
      <c r="AE1730" s="1260">
        <v>179</v>
      </c>
      <c r="AF1730" s="1261"/>
      <c r="AG1730" s="1262"/>
      <c r="AH1730" s="1263"/>
      <c r="AI1730" s="587">
        <f t="shared" si="275"/>
        <v>0</v>
      </c>
      <c r="AK1730" s="1260">
        <v>179</v>
      </c>
      <c r="AL1730" s="1261"/>
      <c r="AM1730" s="1262"/>
      <c r="AN1730" s="1263"/>
      <c r="AO1730" s="587">
        <f t="shared" si="276"/>
        <v>0</v>
      </c>
      <c r="AQ1730" s="1260">
        <v>179</v>
      </c>
      <c r="AR1730" s="1261"/>
      <c r="AS1730" s="1262"/>
      <c r="AT1730" s="1263"/>
      <c r="AU1730" s="587">
        <f t="shared" si="277"/>
        <v>0</v>
      </c>
      <c r="AW1730" s="1260">
        <v>179</v>
      </c>
      <c r="AX1730" s="1261"/>
      <c r="AY1730" s="1262"/>
      <c r="AZ1730" s="1263"/>
      <c r="BA1730" s="587">
        <f t="shared" si="278"/>
        <v>0</v>
      </c>
    </row>
    <row r="1731" spans="1:53" s="17" customFormat="1" ht="16.75" customHeight="1" outlineLevel="2">
      <c r="A1731" s="1260">
        <v>180</v>
      </c>
      <c r="B1731" s="1261"/>
      <c r="C1731" s="1262"/>
      <c r="D1731" s="1263"/>
      <c r="E1731" s="587">
        <f t="shared" si="270"/>
        <v>0</v>
      </c>
      <c r="G1731" s="1260">
        <v>180</v>
      </c>
      <c r="H1731" s="1261"/>
      <c r="I1731" s="1262"/>
      <c r="J1731" s="1263"/>
      <c r="K1731" s="587">
        <f t="shared" si="271"/>
        <v>0</v>
      </c>
      <c r="M1731" s="1260">
        <v>180</v>
      </c>
      <c r="N1731" s="1261"/>
      <c r="O1731" s="1262"/>
      <c r="P1731" s="1263"/>
      <c r="Q1731" s="587">
        <f t="shared" si="272"/>
        <v>0</v>
      </c>
      <c r="S1731" s="1260">
        <v>180</v>
      </c>
      <c r="T1731" s="1261"/>
      <c r="U1731" s="1262"/>
      <c r="V1731" s="1263"/>
      <c r="W1731" s="587">
        <f t="shared" si="273"/>
        <v>0</v>
      </c>
      <c r="Y1731" s="1260">
        <v>180</v>
      </c>
      <c r="Z1731" s="1261"/>
      <c r="AA1731" s="1262"/>
      <c r="AB1731" s="1263"/>
      <c r="AC1731" s="587">
        <f t="shared" si="274"/>
        <v>0</v>
      </c>
      <c r="AE1731" s="1260">
        <v>180</v>
      </c>
      <c r="AF1731" s="1261"/>
      <c r="AG1731" s="1262"/>
      <c r="AH1731" s="1263"/>
      <c r="AI1731" s="587">
        <f t="shared" si="275"/>
        <v>0</v>
      </c>
      <c r="AK1731" s="1260">
        <v>180</v>
      </c>
      <c r="AL1731" s="1261"/>
      <c r="AM1731" s="1262"/>
      <c r="AN1731" s="1263"/>
      <c r="AO1731" s="587">
        <f t="shared" si="276"/>
        <v>0</v>
      </c>
      <c r="AQ1731" s="1260">
        <v>180</v>
      </c>
      <c r="AR1731" s="1261"/>
      <c r="AS1731" s="1262"/>
      <c r="AT1731" s="1263"/>
      <c r="AU1731" s="587">
        <f t="shared" si="277"/>
        <v>0</v>
      </c>
      <c r="AW1731" s="1260">
        <v>180</v>
      </c>
      <c r="AX1731" s="1261"/>
      <c r="AY1731" s="1262"/>
      <c r="AZ1731" s="1263"/>
      <c r="BA1731" s="587">
        <f t="shared" si="278"/>
        <v>0</v>
      </c>
    </row>
    <row r="1732" spans="1:53" s="17" customFormat="1" ht="16.75" customHeight="1" outlineLevel="2">
      <c r="A1732" s="1260">
        <v>181</v>
      </c>
      <c r="B1732" s="1261"/>
      <c r="C1732" s="1262"/>
      <c r="D1732" s="1263"/>
      <c r="E1732" s="587">
        <f t="shared" si="270"/>
        <v>0</v>
      </c>
      <c r="G1732" s="1260">
        <v>181</v>
      </c>
      <c r="H1732" s="1261"/>
      <c r="I1732" s="1262"/>
      <c r="J1732" s="1263"/>
      <c r="K1732" s="587">
        <f t="shared" si="271"/>
        <v>0</v>
      </c>
      <c r="M1732" s="1260">
        <v>181</v>
      </c>
      <c r="N1732" s="1261"/>
      <c r="O1732" s="1262"/>
      <c r="P1732" s="1263"/>
      <c r="Q1732" s="587">
        <f t="shared" si="272"/>
        <v>0</v>
      </c>
      <c r="S1732" s="1260">
        <v>181</v>
      </c>
      <c r="T1732" s="1261"/>
      <c r="U1732" s="1262"/>
      <c r="V1732" s="1263"/>
      <c r="W1732" s="587">
        <f t="shared" si="273"/>
        <v>0</v>
      </c>
      <c r="Y1732" s="1260">
        <v>181</v>
      </c>
      <c r="Z1732" s="1261"/>
      <c r="AA1732" s="1262"/>
      <c r="AB1732" s="1263"/>
      <c r="AC1732" s="587">
        <f t="shared" si="274"/>
        <v>0</v>
      </c>
      <c r="AE1732" s="1260">
        <v>181</v>
      </c>
      <c r="AF1732" s="1261"/>
      <c r="AG1732" s="1262"/>
      <c r="AH1732" s="1263"/>
      <c r="AI1732" s="587">
        <f t="shared" si="275"/>
        <v>0</v>
      </c>
      <c r="AK1732" s="1260">
        <v>181</v>
      </c>
      <c r="AL1732" s="1261"/>
      <c r="AM1732" s="1262"/>
      <c r="AN1732" s="1263"/>
      <c r="AO1732" s="587">
        <f t="shared" si="276"/>
        <v>0</v>
      </c>
      <c r="AQ1732" s="1260">
        <v>181</v>
      </c>
      <c r="AR1732" s="1261"/>
      <c r="AS1732" s="1262"/>
      <c r="AT1732" s="1263"/>
      <c r="AU1732" s="587">
        <f t="shared" si="277"/>
        <v>0</v>
      </c>
      <c r="AW1732" s="1260">
        <v>181</v>
      </c>
      <c r="AX1732" s="1261"/>
      <c r="AY1732" s="1262"/>
      <c r="AZ1732" s="1263"/>
      <c r="BA1732" s="587">
        <f t="shared" si="278"/>
        <v>0</v>
      </c>
    </row>
    <row r="1733" spans="1:53" s="17" customFormat="1" ht="16.75" customHeight="1" outlineLevel="2">
      <c r="A1733" s="1260">
        <v>182</v>
      </c>
      <c r="B1733" s="1261"/>
      <c r="C1733" s="1262"/>
      <c r="D1733" s="1263"/>
      <c r="E1733" s="587">
        <f t="shared" si="270"/>
        <v>0</v>
      </c>
      <c r="G1733" s="1260">
        <v>182</v>
      </c>
      <c r="H1733" s="1261"/>
      <c r="I1733" s="1262"/>
      <c r="J1733" s="1263"/>
      <c r="K1733" s="587">
        <f t="shared" si="271"/>
        <v>0</v>
      </c>
      <c r="M1733" s="1260">
        <v>182</v>
      </c>
      <c r="N1733" s="1261"/>
      <c r="O1733" s="1262"/>
      <c r="P1733" s="1263"/>
      <c r="Q1733" s="587">
        <f t="shared" si="272"/>
        <v>0</v>
      </c>
      <c r="S1733" s="1260">
        <v>182</v>
      </c>
      <c r="T1733" s="1261"/>
      <c r="U1733" s="1262"/>
      <c r="V1733" s="1263"/>
      <c r="W1733" s="587">
        <f t="shared" si="273"/>
        <v>0</v>
      </c>
      <c r="Y1733" s="1260">
        <v>182</v>
      </c>
      <c r="Z1733" s="1261"/>
      <c r="AA1733" s="1262"/>
      <c r="AB1733" s="1263"/>
      <c r="AC1733" s="587">
        <f t="shared" si="274"/>
        <v>0</v>
      </c>
      <c r="AE1733" s="1260">
        <v>182</v>
      </c>
      <c r="AF1733" s="1261"/>
      <c r="AG1733" s="1262"/>
      <c r="AH1733" s="1263"/>
      <c r="AI1733" s="587">
        <f t="shared" si="275"/>
        <v>0</v>
      </c>
      <c r="AK1733" s="1260">
        <v>182</v>
      </c>
      <c r="AL1733" s="1261"/>
      <c r="AM1733" s="1262"/>
      <c r="AN1733" s="1263"/>
      <c r="AO1733" s="587">
        <f t="shared" si="276"/>
        <v>0</v>
      </c>
      <c r="AQ1733" s="1260">
        <v>182</v>
      </c>
      <c r="AR1733" s="1261"/>
      <c r="AS1733" s="1262"/>
      <c r="AT1733" s="1263"/>
      <c r="AU1733" s="587">
        <f t="shared" si="277"/>
        <v>0</v>
      </c>
      <c r="AW1733" s="1260">
        <v>182</v>
      </c>
      <c r="AX1733" s="1261"/>
      <c r="AY1733" s="1262"/>
      <c r="AZ1733" s="1263"/>
      <c r="BA1733" s="587">
        <f t="shared" si="278"/>
        <v>0</v>
      </c>
    </row>
    <row r="1734" spans="1:53" s="17" customFormat="1" ht="16.75" customHeight="1" outlineLevel="2">
      <c r="A1734" s="1260">
        <v>183</v>
      </c>
      <c r="B1734" s="1261"/>
      <c r="C1734" s="1262"/>
      <c r="D1734" s="1263"/>
      <c r="E1734" s="587">
        <f t="shared" si="270"/>
        <v>0</v>
      </c>
      <c r="G1734" s="1260">
        <v>183</v>
      </c>
      <c r="H1734" s="1261"/>
      <c r="I1734" s="1262"/>
      <c r="J1734" s="1263"/>
      <c r="K1734" s="587">
        <f t="shared" si="271"/>
        <v>0</v>
      </c>
      <c r="M1734" s="1260">
        <v>183</v>
      </c>
      <c r="N1734" s="1261"/>
      <c r="O1734" s="1262"/>
      <c r="P1734" s="1263"/>
      <c r="Q1734" s="587">
        <f t="shared" si="272"/>
        <v>0</v>
      </c>
      <c r="S1734" s="1260">
        <v>183</v>
      </c>
      <c r="T1734" s="1261"/>
      <c r="U1734" s="1262"/>
      <c r="V1734" s="1263"/>
      <c r="W1734" s="587">
        <f t="shared" si="273"/>
        <v>0</v>
      </c>
      <c r="Y1734" s="1260">
        <v>183</v>
      </c>
      <c r="Z1734" s="1261"/>
      <c r="AA1734" s="1262"/>
      <c r="AB1734" s="1263"/>
      <c r="AC1734" s="587">
        <f t="shared" si="274"/>
        <v>0</v>
      </c>
      <c r="AE1734" s="1260">
        <v>183</v>
      </c>
      <c r="AF1734" s="1261"/>
      <c r="AG1734" s="1262"/>
      <c r="AH1734" s="1263"/>
      <c r="AI1734" s="587">
        <f t="shared" si="275"/>
        <v>0</v>
      </c>
      <c r="AK1734" s="1260">
        <v>183</v>
      </c>
      <c r="AL1734" s="1261"/>
      <c r="AM1734" s="1262"/>
      <c r="AN1734" s="1263"/>
      <c r="AO1734" s="587">
        <f t="shared" si="276"/>
        <v>0</v>
      </c>
      <c r="AQ1734" s="1260">
        <v>183</v>
      </c>
      <c r="AR1734" s="1261"/>
      <c r="AS1734" s="1262"/>
      <c r="AT1734" s="1263"/>
      <c r="AU1734" s="587">
        <f t="shared" si="277"/>
        <v>0</v>
      </c>
      <c r="AW1734" s="1260">
        <v>183</v>
      </c>
      <c r="AX1734" s="1261"/>
      <c r="AY1734" s="1262"/>
      <c r="AZ1734" s="1263"/>
      <c r="BA1734" s="587">
        <f t="shared" si="278"/>
        <v>0</v>
      </c>
    </row>
    <row r="1735" spans="1:53" s="17" customFormat="1" ht="16.75" customHeight="1" outlineLevel="2">
      <c r="A1735" s="1260">
        <v>184</v>
      </c>
      <c r="B1735" s="1261"/>
      <c r="C1735" s="1262"/>
      <c r="D1735" s="1263"/>
      <c r="E1735" s="587">
        <f t="shared" si="270"/>
        <v>0</v>
      </c>
      <c r="G1735" s="1260">
        <v>184</v>
      </c>
      <c r="H1735" s="1261"/>
      <c r="I1735" s="1262"/>
      <c r="J1735" s="1263"/>
      <c r="K1735" s="587">
        <f t="shared" si="271"/>
        <v>0</v>
      </c>
      <c r="M1735" s="1260">
        <v>184</v>
      </c>
      <c r="N1735" s="1261"/>
      <c r="O1735" s="1262"/>
      <c r="P1735" s="1263"/>
      <c r="Q1735" s="587">
        <f t="shared" si="272"/>
        <v>0</v>
      </c>
      <c r="S1735" s="1260">
        <v>184</v>
      </c>
      <c r="T1735" s="1261"/>
      <c r="U1735" s="1262"/>
      <c r="V1735" s="1263"/>
      <c r="W1735" s="587">
        <f t="shared" si="273"/>
        <v>0</v>
      </c>
      <c r="Y1735" s="1260">
        <v>184</v>
      </c>
      <c r="Z1735" s="1261"/>
      <c r="AA1735" s="1262"/>
      <c r="AB1735" s="1263"/>
      <c r="AC1735" s="587">
        <f t="shared" si="274"/>
        <v>0</v>
      </c>
      <c r="AE1735" s="1260">
        <v>184</v>
      </c>
      <c r="AF1735" s="1261"/>
      <c r="AG1735" s="1262"/>
      <c r="AH1735" s="1263"/>
      <c r="AI1735" s="587">
        <f t="shared" si="275"/>
        <v>0</v>
      </c>
      <c r="AK1735" s="1260">
        <v>184</v>
      </c>
      <c r="AL1735" s="1261"/>
      <c r="AM1735" s="1262"/>
      <c r="AN1735" s="1263"/>
      <c r="AO1735" s="587">
        <f t="shared" si="276"/>
        <v>0</v>
      </c>
      <c r="AQ1735" s="1260">
        <v>184</v>
      </c>
      <c r="AR1735" s="1261"/>
      <c r="AS1735" s="1262"/>
      <c r="AT1735" s="1263"/>
      <c r="AU1735" s="587">
        <f t="shared" si="277"/>
        <v>0</v>
      </c>
      <c r="AW1735" s="1260">
        <v>184</v>
      </c>
      <c r="AX1735" s="1261"/>
      <c r="AY1735" s="1262"/>
      <c r="AZ1735" s="1263"/>
      <c r="BA1735" s="587">
        <f t="shared" si="278"/>
        <v>0</v>
      </c>
    </row>
    <row r="1736" spans="1:53" s="17" customFormat="1" ht="16.75" customHeight="1" outlineLevel="2">
      <c r="A1736" s="1260">
        <v>185</v>
      </c>
      <c r="B1736" s="1261"/>
      <c r="C1736" s="1262"/>
      <c r="D1736" s="1263"/>
      <c r="E1736" s="587">
        <f t="shared" si="270"/>
        <v>0</v>
      </c>
      <c r="G1736" s="1260">
        <v>185</v>
      </c>
      <c r="H1736" s="1261"/>
      <c r="I1736" s="1262"/>
      <c r="J1736" s="1263"/>
      <c r="K1736" s="587">
        <f t="shared" si="271"/>
        <v>0</v>
      </c>
      <c r="M1736" s="1260">
        <v>185</v>
      </c>
      <c r="N1736" s="1261"/>
      <c r="O1736" s="1262"/>
      <c r="P1736" s="1263"/>
      <c r="Q1736" s="587">
        <f t="shared" si="272"/>
        <v>0</v>
      </c>
      <c r="S1736" s="1260">
        <v>185</v>
      </c>
      <c r="T1736" s="1261"/>
      <c r="U1736" s="1262"/>
      <c r="V1736" s="1263"/>
      <c r="W1736" s="587">
        <f t="shared" si="273"/>
        <v>0</v>
      </c>
      <c r="Y1736" s="1260">
        <v>185</v>
      </c>
      <c r="Z1736" s="1261"/>
      <c r="AA1736" s="1262"/>
      <c r="AB1736" s="1263"/>
      <c r="AC1736" s="587">
        <f t="shared" si="274"/>
        <v>0</v>
      </c>
      <c r="AE1736" s="1260">
        <v>185</v>
      </c>
      <c r="AF1736" s="1261"/>
      <c r="AG1736" s="1262"/>
      <c r="AH1736" s="1263"/>
      <c r="AI1736" s="587">
        <f t="shared" si="275"/>
        <v>0</v>
      </c>
      <c r="AK1736" s="1260">
        <v>185</v>
      </c>
      <c r="AL1736" s="1261"/>
      <c r="AM1736" s="1262"/>
      <c r="AN1736" s="1263"/>
      <c r="AO1736" s="587">
        <f t="shared" si="276"/>
        <v>0</v>
      </c>
      <c r="AQ1736" s="1260">
        <v>185</v>
      </c>
      <c r="AR1736" s="1261"/>
      <c r="AS1736" s="1262"/>
      <c r="AT1736" s="1263"/>
      <c r="AU1736" s="587">
        <f t="shared" si="277"/>
        <v>0</v>
      </c>
      <c r="AW1736" s="1260">
        <v>185</v>
      </c>
      <c r="AX1736" s="1261"/>
      <c r="AY1736" s="1262"/>
      <c r="AZ1736" s="1263"/>
      <c r="BA1736" s="587">
        <f t="shared" si="278"/>
        <v>0</v>
      </c>
    </row>
    <row r="1737" spans="1:53" s="17" customFormat="1" ht="16.75" customHeight="1" outlineLevel="2">
      <c r="A1737" s="1260">
        <v>186</v>
      </c>
      <c r="B1737" s="1261"/>
      <c r="C1737" s="1262"/>
      <c r="D1737" s="1263"/>
      <c r="E1737" s="587">
        <f t="shared" si="270"/>
        <v>0</v>
      </c>
      <c r="G1737" s="1260">
        <v>186</v>
      </c>
      <c r="H1737" s="1261"/>
      <c r="I1737" s="1262"/>
      <c r="J1737" s="1263"/>
      <c r="K1737" s="587">
        <f t="shared" si="271"/>
        <v>0</v>
      </c>
      <c r="M1737" s="1260">
        <v>186</v>
      </c>
      <c r="N1737" s="1261"/>
      <c r="O1737" s="1262"/>
      <c r="P1737" s="1263"/>
      <c r="Q1737" s="587">
        <f t="shared" si="272"/>
        <v>0</v>
      </c>
      <c r="S1737" s="1260">
        <v>186</v>
      </c>
      <c r="T1737" s="1261"/>
      <c r="U1737" s="1262"/>
      <c r="V1737" s="1263"/>
      <c r="W1737" s="587">
        <f t="shared" si="273"/>
        <v>0</v>
      </c>
      <c r="Y1737" s="1260">
        <v>186</v>
      </c>
      <c r="Z1737" s="1261"/>
      <c r="AA1737" s="1262"/>
      <c r="AB1737" s="1263"/>
      <c r="AC1737" s="587">
        <f t="shared" si="274"/>
        <v>0</v>
      </c>
      <c r="AE1737" s="1260">
        <v>186</v>
      </c>
      <c r="AF1737" s="1261"/>
      <c r="AG1737" s="1262"/>
      <c r="AH1737" s="1263"/>
      <c r="AI1737" s="587">
        <f t="shared" si="275"/>
        <v>0</v>
      </c>
      <c r="AK1737" s="1260">
        <v>186</v>
      </c>
      <c r="AL1737" s="1261"/>
      <c r="AM1737" s="1262"/>
      <c r="AN1737" s="1263"/>
      <c r="AO1737" s="587">
        <f t="shared" si="276"/>
        <v>0</v>
      </c>
      <c r="AQ1737" s="1260">
        <v>186</v>
      </c>
      <c r="AR1737" s="1261"/>
      <c r="AS1737" s="1262"/>
      <c r="AT1737" s="1263"/>
      <c r="AU1737" s="587">
        <f t="shared" si="277"/>
        <v>0</v>
      </c>
      <c r="AW1737" s="1260">
        <v>186</v>
      </c>
      <c r="AX1737" s="1261"/>
      <c r="AY1737" s="1262"/>
      <c r="AZ1737" s="1263"/>
      <c r="BA1737" s="587">
        <f t="shared" si="278"/>
        <v>0</v>
      </c>
    </row>
    <row r="1738" spans="1:53" s="17" customFormat="1" ht="16.75" customHeight="1" outlineLevel="2">
      <c r="A1738" s="1260">
        <v>187</v>
      </c>
      <c r="B1738" s="1261"/>
      <c r="C1738" s="1262"/>
      <c r="D1738" s="1263"/>
      <c r="E1738" s="587">
        <f t="shared" si="270"/>
        <v>0</v>
      </c>
      <c r="G1738" s="1260">
        <v>187</v>
      </c>
      <c r="H1738" s="1261"/>
      <c r="I1738" s="1262"/>
      <c r="J1738" s="1263"/>
      <c r="K1738" s="587">
        <f t="shared" si="271"/>
        <v>0</v>
      </c>
      <c r="M1738" s="1260">
        <v>187</v>
      </c>
      <c r="N1738" s="1261"/>
      <c r="O1738" s="1262"/>
      <c r="P1738" s="1263"/>
      <c r="Q1738" s="587">
        <f t="shared" si="272"/>
        <v>0</v>
      </c>
      <c r="S1738" s="1260">
        <v>187</v>
      </c>
      <c r="T1738" s="1261"/>
      <c r="U1738" s="1262"/>
      <c r="V1738" s="1263"/>
      <c r="W1738" s="587">
        <f t="shared" si="273"/>
        <v>0</v>
      </c>
      <c r="Y1738" s="1260">
        <v>187</v>
      </c>
      <c r="Z1738" s="1261"/>
      <c r="AA1738" s="1262"/>
      <c r="AB1738" s="1263"/>
      <c r="AC1738" s="587">
        <f t="shared" si="274"/>
        <v>0</v>
      </c>
      <c r="AE1738" s="1260">
        <v>187</v>
      </c>
      <c r="AF1738" s="1261"/>
      <c r="AG1738" s="1262"/>
      <c r="AH1738" s="1263"/>
      <c r="AI1738" s="587">
        <f t="shared" si="275"/>
        <v>0</v>
      </c>
      <c r="AK1738" s="1260">
        <v>187</v>
      </c>
      <c r="AL1738" s="1261"/>
      <c r="AM1738" s="1262"/>
      <c r="AN1738" s="1263"/>
      <c r="AO1738" s="587">
        <f t="shared" si="276"/>
        <v>0</v>
      </c>
      <c r="AQ1738" s="1260">
        <v>187</v>
      </c>
      <c r="AR1738" s="1261"/>
      <c r="AS1738" s="1262"/>
      <c r="AT1738" s="1263"/>
      <c r="AU1738" s="587">
        <f t="shared" si="277"/>
        <v>0</v>
      </c>
      <c r="AW1738" s="1260">
        <v>187</v>
      </c>
      <c r="AX1738" s="1261"/>
      <c r="AY1738" s="1262"/>
      <c r="AZ1738" s="1263"/>
      <c r="BA1738" s="587">
        <f t="shared" si="278"/>
        <v>0</v>
      </c>
    </row>
    <row r="1739" spans="1:53" s="17" customFormat="1" ht="16.75" customHeight="1" outlineLevel="2">
      <c r="A1739" s="1260">
        <v>188</v>
      </c>
      <c r="B1739" s="1261"/>
      <c r="C1739" s="1262"/>
      <c r="D1739" s="1263"/>
      <c r="E1739" s="587">
        <f t="shared" si="270"/>
        <v>0</v>
      </c>
      <c r="G1739" s="1260">
        <v>188</v>
      </c>
      <c r="H1739" s="1261"/>
      <c r="I1739" s="1262"/>
      <c r="J1739" s="1263"/>
      <c r="K1739" s="587">
        <f t="shared" si="271"/>
        <v>0</v>
      </c>
      <c r="M1739" s="1260">
        <v>188</v>
      </c>
      <c r="N1739" s="1261"/>
      <c r="O1739" s="1262"/>
      <c r="P1739" s="1263"/>
      <c r="Q1739" s="587">
        <f t="shared" si="272"/>
        <v>0</v>
      </c>
      <c r="S1739" s="1260">
        <v>188</v>
      </c>
      <c r="T1739" s="1261"/>
      <c r="U1739" s="1262"/>
      <c r="V1739" s="1263"/>
      <c r="W1739" s="587">
        <f t="shared" si="273"/>
        <v>0</v>
      </c>
      <c r="Y1739" s="1260">
        <v>188</v>
      </c>
      <c r="Z1739" s="1261"/>
      <c r="AA1739" s="1262"/>
      <c r="AB1739" s="1263"/>
      <c r="AC1739" s="587">
        <f t="shared" si="274"/>
        <v>0</v>
      </c>
      <c r="AE1739" s="1260">
        <v>188</v>
      </c>
      <c r="AF1739" s="1261"/>
      <c r="AG1739" s="1262"/>
      <c r="AH1739" s="1263"/>
      <c r="AI1739" s="587">
        <f t="shared" si="275"/>
        <v>0</v>
      </c>
      <c r="AK1739" s="1260">
        <v>188</v>
      </c>
      <c r="AL1739" s="1261"/>
      <c r="AM1739" s="1262"/>
      <c r="AN1739" s="1263"/>
      <c r="AO1739" s="587">
        <f t="shared" si="276"/>
        <v>0</v>
      </c>
      <c r="AQ1739" s="1260">
        <v>188</v>
      </c>
      <c r="AR1739" s="1261"/>
      <c r="AS1739" s="1262"/>
      <c r="AT1739" s="1263"/>
      <c r="AU1739" s="587">
        <f t="shared" si="277"/>
        <v>0</v>
      </c>
      <c r="AW1739" s="1260">
        <v>188</v>
      </c>
      <c r="AX1739" s="1261"/>
      <c r="AY1739" s="1262"/>
      <c r="AZ1739" s="1263"/>
      <c r="BA1739" s="587">
        <f t="shared" si="278"/>
        <v>0</v>
      </c>
    </row>
    <row r="1740" spans="1:53" s="17" customFormat="1" ht="16.75" customHeight="1" outlineLevel="2">
      <c r="A1740" s="1260">
        <v>189</v>
      </c>
      <c r="B1740" s="1261"/>
      <c r="C1740" s="1262"/>
      <c r="D1740" s="1263"/>
      <c r="E1740" s="587">
        <f t="shared" si="270"/>
        <v>0</v>
      </c>
      <c r="G1740" s="1260">
        <v>189</v>
      </c>
      <c r="H1740" s="1261"/>
      <c r="I1740" s="1262"/>
      <c r="J1740" s="1263"/>
      <c r="K1740" s="587">
        <f t="shared" si="271"/>
        <v>0</v>
      </c>
      <c r="M1740" s="1260">
        <v>189</v>
      </c>
      <c r="N1740" s="1261"/>
      <c r="O1740" s="1262"/>
      <c r="P1740" s="1263"/>
      <c r="Q1740" s="587">
        <f t="shared" si="272"/>
        <v>0</v>
      </c>
      <c r="S1740" s="1260">
        <v>189</v>
      </c>
      <c r="T1740" s="1261"/>
      <c r="U1740" s="1262"/>
      <c r="V1740" s="1263"/>
      <c r="W1740" s="587">
        <f t="shared" si="273"/>
        <v>0</v>
      </c>
      <c r="Y1740" s="1260">
        <v>189</v>
      </c>
      <c r="Z1740" s="1261"/>
      <c r="AA1740" s="1262"/>
      <c r="AB1740" s="1263"/>
      <c r="AC1740" s="587">
        <f t="shared" si="274"/>
        <v>0</v>
      </c>
      <c r="AE1740" s="1260">
        <v>189</v>
      </c>
      <c r="AF1740" s="1261"/>
      <c r="AG1740" s="1262"/>
      <c r="AH1740" s="1263"/>
      <c r="AI1740" s="587">
        <f t="shared" si="275"/>
        <v>0</v>
      </c>
      <c r="AK1740" s="1260">
        <v>189</v>
      </c>
      <c r="AL1740" s="1261"/>
      <c r="AM1740" s="1262"/>
      <c r="AN1740" s="1263"/>
      <c r="AO1740" s="587">
        <f t="shared" si="276"/>
        <v>0</v>
      </c>
      <c r="AQ1740" s="1260">
        <v>189</v>
      </c>
      <c r="AR1740" s="1261"/>
      <c r="AS1740" s="1262"/>
      <c r="AT1740" s="1263"/>
      <c r="AU1740" s="587">
        <f t="shared" si="277"/>
        <v>0</v>
      </c>
      <c r="AW1740" s="1260">
        <v>189</v>
      </c>
      <c r="AX1740" s="1261"/>
      <c r="AY1740" s="1262"/>
      <c r="AZ1740" s="1263"/>
      <c r="BA1740" s="587">
        <f t="shared" si="278"/>
        <v>0</v>
      </c>
    </row>
    <row r="1741" spans="1:53" s="17" customFormat="1" ht="16.75" customHeight="1" outlineLevel="2">
      <c r="A1741" s="1260">
        <v>190</v>
      </c>
      <c r="B1741" s="1261"/>
      <c r="C1741" s="1262"/>
      <c r="D1741" s="1263"/>
      <c r="E1741" s="587">
        <f>IF(AND(C1741&gt;=D$1545,C1741&lt;=D$1544),1,0)</f>
        <v>0</v>
      </c>
      <c r="G1741" s="1260">
        <v>190</v>
      </c>
      <c r="H1741" s="1261"/>
      <c r="I1741" s="1262"/>
      <c r="J1741" s="1263"/>
      <c r="K1741" s="587">
        <f>IF(AND(I1741&gt;=J$1545,I1741&lt;=J$1544),1,0)</f>
        <v>0</v>
      </c>
      <c r="M1741" s="1260">
        <v>190</v>
      </c>
      <c r="N1741" s="1261"/>
      <c r="O1741" s="1262"/>
      <c r="P1741" s="1263"/>
      <c r="Q1741" s="587">
        <f>IF(AND(O1741&gt;=P$1545,O1741&lt;=P$1544),1,0)</f>
        <v>0</v>
      </c>
      <c r="S1741" s="1260">
        <v>190</v>
      </c>
      <c r="T1741" s="1261"/>
      <c r="U1741" s="1262"/>
      <c r="V1741" s="1263"/>
      <c r="W1741" s="587">
        <f>IF(AND(U1741&gt;=V$1545,U1741&lt;=V$1544),1,0)</f>
        <v>0</v>
      </c>
      <c r="Y1741" s="1260">
        <v>190</v>
      </c>
      <c r="Z1741" s="1261"/>
      <c r="AA1741" s="1262"/>
      <c r="AB1741" s="1263"/>
      <c r="AC1741" s="587">
        <f>IF(AND(AA1741&gt;=AB$1545,AA1741&lt;=AB$1544),1,0)</f>
        <v>0</v>
      </c>
      <c r="AE1741" s="1260">
        <v>190</v>
      </c>
      <c r="AF1741" s="1261"/>
      <c r="AG1741" s="1262"/>
      <c r="AH1741" s="1263"/>
      <c r="AI1741" s="587">
        <f>IF(AND(AG1741&gt;=AH$1545,AG1741&lt;=AH$1544),1,0)</f>
        <v>0</v>
      </c>
      <c r="AK1741" s="1260">
        <v>190</v>
      </c>
      <c r="AL1741" s="1261"/>
      <c r="AM1741" s="1262"/>
      <c r="AN1741" s="1263"/>
      <c r="AO1741" s="587">
        <f>IF(AND(AM1741&gt;=AN$1545,AM1741&lt;=AN$1544),1,0)</f>
        <v>0</v>
      </c>
      <c r="AQ1741" s="1260">
        <v>190</v>
      </c>
      <c r="AR1741" s="1261"/>
      <c r="AS1741" s="1262"/>
      <c r="AT1741" s="1263"/>
      <c r="AU1741" s="587">
        <f>IF(AND(AS1741&gt;=AT$1545,AS1741&lt;=AT$1544),1,0)</f>
        <v>0</v>
      </c>
      <c r="AW1741" s="1260">
        <v>190</v>
      </c>
      <c r="AX1741" s="1261"/>
      <c r="AY1741" s="1262"/>
      <c r="AZ1741" s="1263"/>
      <c r="BA1741" s="587">
        <f>IF(AND(AY1741&gt;=AZ$1545,AY1741&lt;=AZ$1544),1,0)</f>
        <v>0</v>
      </c>
    </row>
    <row r="1742" spans="1:53" s="17" customFormat="1" ht="16.75" customHeight="1" outlineLevel="2">
      <c r="A1742" s="1260">
        <v>191</v>
      </c>
      <c r="B1742" s="1261"/>
      <c r="C1742" s="1262"/>
      <c r="D1742" s="1263"/>
      <c r="E1742" s="587">
        <f t="shared" ref="E1742:E1827" si="279">IF(AND(C1742&gt;=D$1545,C1742&lt;=D$1544),1,0)</f>
        <v>0</v>
      </c>
      <c r="G1742" s="1260">
        <v>191</v>
      </c>
      <c r="H1742" s="1261"/>
      <c r="I1742" s="1262"/>
      <c r="J1742" s="1263"/>
      <c r="K1742" s="587">
        <f t="shared" ref="K1742:K1766" si="280">IF(AND(I1742&gt;=J$1545,I1742&lt;=J$1544),1,0)</f>
        <v>0</v>
      </c>
      <c r="M1742" s="1260">
        <v>191</v>
      </c>
      <c r="N1742" s="1261"/>
      <c r="O1742" s="1262"/>
      <c r="P1742" s="1263"/>
      <c r="Q1742" s="587">
        <f t="shared" ref="Q1742:Q1766" si="281">IF(AND(O1742&gt;=P$1545,O1742&lt;=P$1544),1,0)</f>
        <v>0</v>
      </c>
      <c r="S1742" s="1260">
        <v>191</v>
      </c>
      <c r="T1742" s="1261"/>
      <c r="U1742" s="1262"/>
      <c r="V1742" s="1263"/>
      <c r="W1742" s="587">
        <f t="shared" ref="W1742:W1766" si="282">IF(AND(U1742&gt;=V$1545,U1742&lt;=V$1544),1,0)</f>
        <v>0</v>
      </c>
      <c r="Y1742" s="1260">
        <v>191</v>
      </c>
      <c r="Z1742" s="1261"/>
      <c r="AA1742" s="1262"/>
      <c r="AB1742" s="1263"/>
      <c r="AC1742" s="587">
        <f t="shared" ref="AC1742:AC1766" si="283">IF(AND(AA1742&gt;=AB$1545,AA1742&lt;=AB$1544),1,0)</f>
        <v>0</v>
      </c>
      <c r="AE1742" s="1260">
        <v>191</v>
      </c>
      <c r="AF1742" s="1261"/>
      <c r="AG1742" s="1262"/>
      <c r="AH1742" s="1263"/>
      <c r="AI1742" s="587">
        <f t="shared" ref="AI1742:AI1766" si="284">IF(AND(AG1742&gt;=AH$1545,AG1742&lt;=AH$1544),1,0)</f>
        <v>0</v>
      </c>
      <c r="AK1742" s="1260">
        <v>191</v>
      </c>
      <c r="AL1742" s="1261"/>
      <c r="AM1742" s="1262"/>
      <c r="AN1742" s="1263"/>
      <c r="AO1742" s="587">
        <f t="shared" ref="AO1742:AO1766" si="285">IF(AND(AM1742&gt;=AN$1545,AM1742&lt;=AN$1544),1,0)</f>
        <v>0</v>
      </c>
      <c r="AQ1742" s="1260">
        <v>191</v>
      </c>
      <c r="AR1742" s="1261"/>
      <c r="AS1742" s="1262"/>
      <c r="AT1742" s="1263"/>
      <c r="AU1742" s="587">
        <f t="shared" ref="AU1742:AU1766" si="286">IF(AND(AS1742&gt;=AT$1545,AS1742&lt;=AT$1544),1,0)</f>
        <v>0</v>
      </c>
      <c r="AW1742" s="1260">
        <v>191</v>
      </c>
      <c r="AX1742" s="1261"/>
      <c r="AY1742" s="1262"/>
      <c r="AZ1742" s="1263"/>
      <c r="BA1742" s="587">
        <f t="shared" ref="BA1742:BA1766" si="287">IF(AND(AY1742&gt;=AZ$1545,AY1742&lt;=AZ$1544),1,0)</f>
        <v>0</v>
      </c>
    </row>
    <row r="1743" spans="1:53" s="17" customFormat="1" ht="16.75" customHeight="1" outlineLevel="2">
      <c r="A1743" s="1260">
        <v>192</v>
      </c>
      <c r="B1743" s="1261"/>
      <c r="C1743" s="1262"/>
      <c r="D1743" s="1263"/>
      <c r="E1743" s="587">
        <f t="shared" si="279"/>
        <v>0</v>
      </c>
      <c r="G1743" s="1260">
        <v>192</v>
      </c>
      <c r="H1743" s="1261"/>
      <c r="I1743" s="1262"/>
      <c r="J1743" s="1263"/>
      <c r="K1743" s="587">
        <f t="shared" si="280"/>
        <v>0</v>
      </c>
      <c r="M1743" s="1260">
        <v>192</v>
      </c>
      <c r="N1743" s="1261"/>
      <c r="O1743" s="1262"/>
      <c r="P1743" s="1263"/>
      <c r="Q1743" s="587">
        <f t="shared" si="281"/>
        <v>0</v>
      </c>
      <c r="S1743" s="1260">
        <v>192</v>
      </c>
      <c r="T1743" s="1261"/>
      <c r="U1743" s="1262"/>
      <c r="V1743" s="1263"/>
      <c r="W1743" s="587">
        <f t="shared" si="282"/>
        <v>0</v>
      </c>
      <c r="Y1743" s="1260">
        <v>192</v>
      </c>
      <c r="Z1743" s="1261"/>
      <c r="AA1743" s="1262"/>
      <c r="AB1743" s="1263"/>
      <c r="AC1743" s="587">
        <f t="shared" si="283"/>
        <v>0</v>
      </c>
      <c r="AE1743" s="1260">
        <v>192</v>
      </c>
      <c r="AF1743" s="1261"/>
      <c r="AG1743" s="1262"/>
      <c r="AH1743" s="1263"/>
      <c r="AI1743" s="587">
        <f t="shared" si="284"/>
        <v>0</v>
      </c>
      <c r="AK1743" s="1260">
        <v>192</v>
      </c>
      <c r="AL1743" s="1261"/>
      <c r="AM1743" s="1262"/>
      <c r="AN1743" s="1263"/>
      <c r="AO1743" s="587">
        <f t="shared" si="285"/>
        <v>0</v>
      </c>
      <c r="AQ1743" s="1260">
        <v>192</v>
      </c>
      <c r="AR1743" s="1261"/>
      <c r="AS1743" s="1262"/>
      <c r="AT1743" s="1263"/>
      <c r="AU1743" s="587">
        <f t="shared" si="286"/>
        <v>0</v>
      </c>
      <c r="AW1743" s="1260">
        <v>192</v>
      </c>
      <c r="AX1743" s="1261"/>
      <c r="AY1743" s="1262"/>
      <c r="AZ1743" s="1263"/>
      <c r="BA1743" s="587">
        <f t="shared" si="287"/>
        <v>0</v>
      </c>
    </row>
    <row r="1744" spans="1:53" s="17" customFormat="1" ht="16.75" customHeight="1" outlineLevel="2">
      <c r="A1744" s="1260">
        <v>193</v>
      </c>
      <c r="B1744" s="1261"/>
      <c r="C1744" s="1262"/>
      <c r="D1744" s="1263"/>
      <c r="E1744" s="587">
        <f t="shared" si="279"/>
        <v>0</v>
      </c>
      <c r="G1744" s="1260">
        <v>193</v>
      </c>
      <c r="H1744" s="1261"/>
      <c r="I1744" s="1262"/>
      <c r="J1744" s="1263"/>
      <c r="K1744" s="587">
        <f t="shared" si="280"/>
        <v>0</v>
      </c>
      <c r="M1744" s="1260">
        <v>193</v>
      </c>
      <c r="N1744" s="1261"/>
      <c r="O1744" s="1262"/>
      <c r="P1744" s="1263"/>
      <c r="Q1744" s="587">
        <f t="shared" si="281"/>
        <v>0</v>
      </c>
      <c r="S1744" s="1260">
        <v>193</v>
      </c>
      <c r="T1744" s="1261"/>
      <c r="U1744" s="1262"/>
      <c r="V1744" s="1263"/>
      <c r="W1744" s="587">
        <f t="shared" si="282"/>
        <v>0</v>
      </c>
      <c r="Y1744" s="1260">
        <v>193</v>
      </c>
      <c r="Z1744" s="1261"/>
      <c r="AA1744" s="1262"/>
      <c r="AB1744" s="1263"/>
      <c r="AC1744" s="587">
        <f t="shared" si="283"/>
        <v>0</v>
      </c>
      <c r="AE1744" s="1260">
        <v>193</v>
      </c>
      <c r="AF1744" s="1261"/>
      <c r="AG1744" s="1262"/>
      <c r="AH1744" s="1263"/>
      <c r="AI1744" s="587">
        <f t="shared" si="284"/>
        <v>0</v>
      </c>
      <c r="AK1744" s="1260">
        <v>193</v>
      </c>
      <c r="AL1744" s="1261"/>
      <c r="AM1744" s="1262"/>
      <c r="AN1744" s="1263"/>
      <c r="AO1744" s="587">
        <f t="shared" si="285"/>
        <v>0</v>
      </c>
      <c r="AQ1744" s="1260">
        <v>193</v>
      </c>
      <c r="AR1744" s="1261"/>
      <c r="AS1744" s="1262"/>
      <c r="AT1744" s="1263"/>
      <c r="AU1744" s="587">
        <f t="shared" si="286"/>
        <v>0</v>
      </c>
      <c r="AW1744" s="1260">
        <v>193</v>
      </c>
      <c r="AX1744" s="1261"/>
      <c r="AY1744" s="1262"/>
      <c r="AZ1744" s="1263"/>
      <c r="BA1744" s="587">
        <f t="shared" si="287"/>
        <v>0</v>
      </c>
    </row>
    <row r="1745" spans="1:53" s="17" customFormat="1" ht="16.75" customHeight="1" outlineLevel="2">
      <c r="A1745" s="1260">
        <v>194</v>
      </c>
      <c r="B1745" s="1261"/>
      <c r="C1745" s="1262"/>
      <c r="D1745" s="1263"/>
      <c r="E1745" s="587">
        <f t="shared" si="279"/>
        <v>0</v>
      </c>
      <c r="G1745" s="1260">
        <v>194</v>
      </c>
      <c r="H1745" s="1261"/>
      <c r="I1745" s="1262"/>
      <c r="J1745" s="1263"/>
      <c r="K1745" s="587">
        <f t="shared" si="280"/>
        <v>0</v>
      </c>
      <c r="M1745" s="1260">
        <v>194</v>
      </c>
      <c r="N1745" s="1261"/>
      <c r="O1745" s="1262"/>
      <c r="P1745" s="1263"/>
      <c r="Q1745" s="587">
        <f t="shared" si="281"/>
        <v>0</v>
      </c>
      <c r="S1745" s="1260">
        <v>194</v>
      </c>
      <c r="T1745" s="1261"/>
      <c r="U1745" s="1262"/>
      <c r="V1745" s="1263"/>
      <c r="W1745" s="587">
        <f t="shared" si="282"/>
        <v>0</v>
      </c>
      <c r="Y1745" s="1260">
        <v>194</v>
      </c>
      <c r="Z1745" s="1261"/>
      <c r="AA1745" s="1262"/>
      <c r="AB1745" s="1263"/>
      <c r="AC1745" s="587">
        <f t="shared" si="283"/>
        <v>0</v>
      </c>
      <c r="AE1745" s="1260">
        <v>194</v>
      </c>
      <c r="AF1745" s="1261"/>
      <c r="AG1745" s="1262"/>
      <c r="AH1745" s="1263"/>
      <c r="AI1745" s="587">
        <f t="shared" si="284"/>
        <v>0</v>
      </c>
      <c r="AK1745" s="1260">
        <v>194</v>
      </c>
      <c r="AL1745" s="1261"/>
      <c r="AM1745" s="1262"/>
      <c r="AN1745" s="1263"/>
      <c r="AO1745" s="587">
        <f t="shared" si="285"/>
        <v>0</v>
      </c>
      <c r="AQ1745" s="1260">
        <v>194</v>
      </c>
      <c r="AR1745" s="1261"/>
      <c r="AS1745" s="1262"/>
      <c r="AT1745" s="1263"/>
      <c r="AU1745" s="587">
        <f t="shared" si="286"/>
        <v>0</v>
      </c>
      <c r="AW1745" s="1260">
        <v>194</v>
      </c>
      <c r="AX1745" s="1261"/>
      <c r="AY1745" s="1262"/>
      <c r="AZ1745" s="1263"/>
      <c r="BA1745" s="587">
        <f t="shared" si="287"/>
        <v>0</v>
      </c>
    </row>
    <row r="1746" spans="1:53" s="17" customFormat="1" ht="16.75" customHeight="1" outlineLevel="2">
      <c r="A1746" s="1260">
        <v>195</v>
      </c>
      <c r="B1746" s="1261"/>
      <c r="C1746" s="1262"/>
      <c r="D1746" s="1263"/>
      <c r="E1746" s="587">
        <f t="shared" si="279"/>
        <v>0</v>
      </c>
      <c r="G1746" s="1260">
        <v>195</v>
      </c>
      <c r="H1746" s="1261"/>
      <c r="I1746" s="1262"/>
      <c r="J1746" s="1263"/>
      <c r="K1746" s="587">
        <f t="shared" si="280"/>
        <v>0</v>
      </c>
      <c r="M1746" s="1260">
        <v>195</v>
      </c>
      <c r="N1746" s="1261"/>
      <c r="O1746" s="1262"/>
      <c r="P1746" s="1263"/>
      <c r="Q1746" s="587">
        <f t="shared" si="281"/>
        <v>0</v>
      </c>
      <c r="S1746" s="1260">
        <v>195</v>
      </c>
      <c r="T1746" s="1261"/>
      <c r="U1746" s="1262"/>
      <c r="V1746" s="1263"/>
      <c r="W1746" s="587">
        <f t="shared" si="282"/>
        <v>0</v>
      </c>
      <c r="Y1746" s="1260">
        <v>195</v>
      </c>
      <c r="Z1746" s="1261"/>
      <c r="AA1746" s="1262"/>
      <c r="AB1746" s="1263"/>
      <c r="AC1746" s="587">
        <f t="shared" si="283"/>
        <v>0</v>
      </c>
      <c r="AE1746" s="1260">
        <v>195</v>
      </c>
      <c r="AF1746" s="1261"/>
      <c r="AG1746" s="1262"/>
      <c r="AH1746" s="1263"/>
      <c r="AI1746" s="587">
        <f t="shared" si="284"/>
        <v>0</v>
      </c>
      <c r="AK1746" s="1260">
        <v>195</v>
      </c>
      <c r="AL1746" s="1261"/>
      <c r="AM1746" s="1262"/>
      <c r="AN1746" s="1263"/>
      <c r="AO1746" s="587">
        <f t="shared" si="285"/>
        <v>0</v>
      </c>
      <c r="AQ1746" s="1260">
        <v>195</v>
      </c>
      <c r="AR1746" s="1261"/>
      <c r="AS1746" s="1262"/>
      <c r="AT1746" s="1263"/>
      <c r="AU1746" s="587">
        <f t="shared" si="286"/>
        <v>0</v>
      </c>
      <c r="AW1746" s="1260">
        <v>195</v>
      </c>
      <c r="AX1746" s="1261"/>
      <c r="AY1746" s="1262"/>
      <c r="AZ1746" s="1263"/>
      <c r="BA1746" s="587">
        <f t="shared" si="287"/>
        <v>0</v>
      </c>
    </row>
    <row r="1747" spans="1:53" s="17" customFormat="1" ht="16.75" customHeight="1" outlineLevel="2">
      <c r="A1747" s="1260">
        <v>196</v>
      </c>
      <c r="B1747" s="1261"/>
      <c r="C1747" s="1262"/>
      <c r="D1747" s="1263"/>
      <c r="E1747" s="587">
        <f t="shared" si="279"/>
        <v>0</v>
      </c>
      <c r="G1747" s="1260">
        <v>196</v>
      </c>
      <c r="H1747" s="1261"/>
      <c r="I1747" s="1262"/>
      <c r="J1747" s="1263"/>
      <c r="K1747" s="587">
        <f t="shared" si="280"/>
        <v>0</v>
      </c>
      <c r="M1747" s="1260">
        <v>196</v>
      </c>
      <c r="N1747" s="1261"/>
      <c r="O1747" s="1262"/>
      <c r="P1747" s="1263"/>
      <c r="Q1747" s="587">
        <f t="shared" si="281"/>
        <v>0</v>
      </c>
      <c r="S1747" s="1260">
        <v>196</v>
      </c>
      <c r="T1747" s="1261"/>
      <c r="U1747" s="1262"/>
      <c r="V1747" s="1263"/>
      <c r="W1747" s="587">
        <f t="shared" si="282"/>
        <v>0</v>
      </c>
      <c r="Y1747" s="1260">
        <v>196</v>
      </c>
      <c r="Z1747" s="1261"/>
      <c r="AA1747" s="1262"/>
      <c r="AB1747" s="1263"/>
      <c r="AC1747" s="587">
        <f t="shared" si="283"/>
        <v>0</v>
      </c>
      <c r="AE1747" s="1260">
        <v>196</v>
      </c>
      <c r="AF1747" s="1261"/>
      <c r="AG1747" s="1262"/>
      <c r="AH1747" s="1263"/>
      <c r="AI1747" s="587">
        <f t="shared" si="284"/>
        <v>0</v>
      </c>
      <c r="AK1747" s="1260">
        <v>196</v>
      </c>
      <c r="AL1747" s="1261"/>
      <c r="AM1747" s="1262"/>
      <c r="AN1747" s="1263"/>
      <c r="AO1747" s="587">
        <f t="shared" si="285"/>
        <v>0</v>
      </c>
      <c r="AQ1747" s="1260">
        <v>196</v>
      </c>
      <c r="AR1747" s="1261"/>
      <c r="AS1747" s="1262"/>
      <c r="AT1747" s="1263"/>
      <c r="AU1747" s="587">
        <f t="shared" si="286"/>
        <v>0</v>
      </c>
      <c r="AW1747" s="1260">
        <v>196</v>
      </c>
      <c r="AX1747" s="1261"/>
      <c r="AY1747" s="1262"/>
      <c r="AZ1747" s="1263"/>
      <c r="BA1747" s="587">
        <f t="shared" si="287"/>
        <v>0</v>
      </c>
    </row>
    <row r="1748" spans="1:53" s="17" customFormat="1" ht="16.75" customHeight="1" outlineLevel="2">
      <c r="A1748" s="1260">
        <v>197</v>
      </c>
      <c r="B1748" s="1261"/>
      <c r="C1748" s="1262"/>
      <c r="D1748" s="1263"/>
      <c r="E1748" s="587">
        <f t="shared" si="279"/>
        <v>0</v>
      </c>
      <c r="G1748" s="1260">
        <v>197</v>
      </c>
      <c r="H1748" s="1261"/>
      <c r="I1748" s="1262"/>
      <c r="J1748" s="1263"/>
      <c r="K1748" s="587">
        <f t="shared" si="280"/>
        <v>0</v>
      </c>
      <c r="M1748" s="1260">
        <v>197</v>
      </c>
      <c r="N1748" s="1261"/>
      <c r="O1748" s="1262"/>
      <c r="P1748" s="1263"/>
      <c r="Q1748" s="587">
        <f t="shared" si="281"/>
        <v>0</v>
      </c>
      <c r="S1748" s="1260">
        <v>197</v>
      </c>
      <c r="T1748" s="1261"/>
      <c r="U1748" s="1262"/>
      <c r="V1748" s="1263"/>
      <c r="W1748" s="587">
        <f t="shared" si="282"/>
        <v>0</v>
      </c>
      <c r="Y1748" s="1260">
        <v>197</v>
      </c>
      <c r="Z1748" s="1261"/>
      <c r="AA1748" s="1262"/>
      <c r="AB1748" s="1263"/>
      <c r="AC1748" s="587">
        <f t="shared" si="283"/>
        <v>0</v>
      </c>
      <c r="AE1748" s="1260">
        <v>197</v>
      </c>
      <c r="AF1748" s="1261"/>
      <c r="AG1748" s="1262"/>
      <c r="AH1748" s="1263"/>
      <c r="AI1748" s="587">
        <f t="shared" si="284"/>
        <v>0</v>
      </c>
      <c r="AK1748" s="1260">
        <v>197</v>
      </c>
      <c r="AL1748" s="1261"/>
      <c r="AM1748" s="1262"/>
      <c r="AN1748" s="1263"/>
      <c r="AO1748" s="587">
        <f t="shared" si="285"/>
        <v>0</v>
      </c>
      <c r="AQ1748" s="1260">
        <v>197</v>
      </c>
      <c r="AR1748" s="1261"/>
      <c r="AS1748" s="1262"/>
      <c r="AT1748" s="1263"/>
      <c r="AU1748" s="587">
        <f t="shared" si="286"/>
        <v>0</v>
      </c>
      <c r="AW1748" s="1260">
        <v>197</v>
      </c>
      <c r="AX1748" s="1261"/>
      <c r="AY1748" s="1262"/>
      <c r="AZ1748" s="1263"/>
      <c r="BA1748" s="587">
        <f t="shared" si="287"/>
        <v>0</v>
      </c>
    </row>
    <row r="1749" spans="1:53" s="17" customFormat="1" ht="16.75" customHeight="1" outlineLevel="2">
      <c r="A1749" s="1260">
        <v>198</v>
      </c>
      <c r="B1749" s="1261"/>
      <c r="C1749" s="1262"/>
      <c r="D1749" s="1263"/>
      <c r="E1749" s="587">
        <f t="shared" si="279"/>
        <v>0</v>
      </c>
      <c r="G1749" s="1260">
        <v>198</v>
      </c>
      <c r="H1749" s="1261"/>
      <c r="I1749" s="1262"/>
      <c r="J1749" s="1263"/>
      <c r="K1749" s="587">
        <f t="shared" si="280"/>
        <v>0</v>
      </c>
      <c r="M1749" s="1260">
        <v>198</v>
      </c>
      <c r="N1749" s="1261"/>
      <c r="O1749" s="1262"/>
      <c r="P1749" s="1263"/>
      <c r="Q1749" s="587">
        <f t="shared" si="281"/>
        <v>0</v>
      </c>
      <c r="S1749" s="1260">
        <v>198</v>
      </c>
      <c r="T1749" s="1261"/>
      <c r="U1749" s="1262"/>
      <c r="V1749" s="1263"/>
      <c r="W1749" s="587">
        <f t="shared" si="282"/>
        <v>0</v>
      </c>
      <c r="Y1749" s="1260">
        <v>198</v>
      </c>
      <c r="Z1749" s="1261"/>
      <c r="AA1749" s="1262"/>
      <c r="AB1749" s="1263"/>
      <c r="AC1749" s="587">
        <f t="shared" si="283"/>
        <v>0</v>
      </c>
      <c r="AE1749" s="1260">
        <v>198</v>
      </c>
      <c r="AF1749" s="1261"/>
      <c r="AG1749" s="1262"/>
      <c r="AH1749" s="1263"/>
      <c r="AI1749" s="587">
        <f t="shared" si="284"/>
        <v>0</v>
      </c>
      <c r="AK1749" s="1260">
        <v>198</v>
      </c>
      <c r="AL1749" s="1261"/>
      <c r="AM1749" s="1262"/>
      <c r="AN1749" s="1263"/>
      <c r="AO1749" s="587">
        <f t="shared" si="285"/>
        <v>0</v>
      </c>
      <c r="AQ1749" s="1260">
        <v>198</v>
      </c>
      <c r="AR1749" s="1261"/>
      <c r="AS1749" s="1262"/>
      <c r="AT1749" s="1263"/>
      <c r="AU1749" s="587">
        <f t="shared" si="286"/>
        <v>0</v>
      </c>
      <c r="AW1749" s="1260">
        <v>198</v>
      </c>
      <c r="AX1749" s="1261"/>
      <c r="AY1749" s="1262"/>
      <c r="AZ1749" s="1263"/>
      <c r="BA1749" s="587">
        <f t="shared" si="287"/>
        <v>0</v>
      </c>
    </row>
    <row r="1750" spans="1:53" s="17" customFormat="1" ht="16.75" customHeight="1" outlineLevel="2">
      <c r="A1750" s="1260">
        <v>199</v>
      </c>
      <c r="B1750" s="1261"/>
      <c r="C1750" s="1262"/>
      <c r="D1750" s="1263"/>
      <c r="E1750" s="587">
        <f t="shared" si="279"/>
        <v>0</v>
      </c>
      <c r="G1750" s="1260">
        <v>199</v>
      </c>
      <c r="H1750" s="1261"/>
      <c r="I1750" s="1262"/>
      <c r="J1750" s="1263"/>
      <c r="K1750" s="587">
        <f t="shared" si="280"/>
        <v>0</v>
      </c>
      <c r="M1750" s="1260">
        <v>199</v>
      </c>
      <c r="N1750" s="1261"/>
      <c r="O1750" s="1262"/>
      <c r="P1750" s="1263"/>
      <c r="Q1750" s="587">
        <f t="shared" si="281"/>
        <v>0</v>
      </c>
      <c r="S1750" s="1260">
        <v>199</v>
      </c>
      <c r="T1750" s="1261"/>
      <c r="U1750" s="1262"/>
      <c r="V1750" s="1263"/>
      <c r="W1750" s="587">
        <f t="shared" si="282"/>
        <v>0</v>
      </c>
      <c r="Y1750" s="1260">
        <v>199</v>
      </c>
      <c r="Z1750" s="1261"/>
      <c r="AA1750" s="1262"/>
      <c r="AB1750" s="1263"/>
      <c r="AC1750" s="587">
        <f t="shared" si="283"/>
        <v>0</v>
      </c>
      <c r="AE1750" s="1260">
        <v>199</v>
      </c>
      <c r="AF1750" s="1261"/>
      <c r="AG1750" s="1262"/>
      <c r="AH1750" s="1263"/>
      <c r="AI1750" s="587">
        <f t="shared" si="284"/>
        <v>0</v>
      </c>
      <c r="AK1750" s="1260">
        <v>199</v>
      </c>
      <c r="AL1750" s="1261"/>
      <c r="AM1750" s="1262"/>
      <c r="AN1750" s="1263"/>
      <c r="AO1750" s="587">
        <f t="shared" si="285"/>
        <v>0</v>
      </c>
      <c r="AQ1750" s="1260">
        <v>199</v>
      </c>
      <c r="AR1750" s="1261"/>
      <c r="AS1750" s="1262"/>
      <c r="AT1750" s="1263"/>
      <c r="AU1750" s="587">
        <f t="shared" si="286"/>
        <v>0</v>
      </c>
      <c r="AW1750" s="1260">
        <v>199</v>
      </c>
      <c r="AX1750" s="1261"/>
      <c r="AY1750" s="1262"/>
      <c r="AZ1750" s="1263"/>
      <c r="BA1750" s="587">
        <f t="shared" si="287"/>
        <v>0</v>
      </c>
    </row>
    <row r="1751" spans="1:53" s="17" customFormat="1" ht="16.75" customHeight="1" outlineLevel="2">
      <c r="A1751" s="1260">
        <v>200</v>
      </c>
      <c r="B1751" s="1261"/>
      <c r="C1751" s="1262"/>
      <c r="D1751" s="1263"/>
      <c r="E1751" s="587">
        <f t="shared" si="279"/>
        <v>0</v>
      </c>
      <c r="G1751" s="1260">
        <v>200</v>
      </c>
      <c r="H1751" s="1261"/>
      <c r="I1751" s="1262"/>
      <c r="J1751" s="1263"/>
      <c r="K1751" s="587">
        <f t="shared" si="280"/>
        <v>0</v>
      </c>
      <c r="M1751" s="1260">
        <v>200</v>
      </c>
      <c r="N1751" s="1261"/>
      <c r="O1751" s="1262"/>
      <c r="P1751" s="1263"/>
      <c r="Q1751" s="587">
        <f t="shared" si="281"/>
        <v>0</v>
      </c>
      <c r="S1751" s="1260">
        <v>200</v>
      </c>
      <c r="T1751" s="1261"/>
      <c r="U1751" s="1262"/>
      <c r="V1751" s="1263"/>
      <c r="W1751" s="587">
        <f t="shared" si="282"/>
        <v>0</v>
      </c>
      <c r="Y1751" s="1260">
        <v>200</v>
      </c>
      <c r="Z1751" s="1261"/>
      <c r="AA1751" s="1262"/>
      <c r="AB1751" s="1263"/>
      <c r="AC1751" s="587">
        <f t="shared" si="283"/>
        <v>0</v>
      </c>
      <c r="AE1751" s="1260">
        <v>200</v>
      </c>
      <c r="AF1751" s="1261"/>
      <c r="AG1751" s="1262"/>
      <c r="AH1751" s="1263"/>
      <c r="AI1751" s="587">
        <f t="shared" si="284"/>
        <v>0</v>
      </c>
      <c r="AK1751" s="1260">
        <v>200</v>
      </c>
      <c r="AL1751" s="1261"/>
      <c r="AM1751" s="1262"/>
      <c r="AN1751" s="1263"/>
      <c r="AO1751" s="587">
        <f t="shared" si="285"/>
        <v>0</v>
      </c>
      <c r="AQ1751" s="1260">
        <v>200</v>
      </c>
      <c r="AR1751" s="1261"/>
      <c r="AS1751" s="1262"/>
      <c r="AT1751" s="1263"/>
      <c r="AU1751" s="587">
        <f t="shared" si="286"/>
        <v>0</v>
      </c>
      <c r="AW1751" s="1260">
        <v>200</v>
      </c>
      <c r="AX1751" s="1261"/>
      <c r="AY1751" s="1262"/>
      <c r="AZ1751" s="1263"/>
      <c r="BA1751" s="587">
        <f t="shared" si="287"/>
        <v>0</v>
      </c>
    </row>
    <row r="1752" spans="1:53" s="17" customFormat="1" ht="16.75" customHeight="1" outlineLevel="2">
      <c r="A1752" s="1260">
        <v>201</v>
      </c>
      <c r="B1752" s="1261"/>
      <c r="C1752" s="1262"/>
      <c r="D1752" s="1263"/>
      <c r="E1752" s="587">
        <f t="shared" si="279"/>
        <v>0</v>
      </c>
      <c r="G1752" s="1260">
        <v>201</v>
      </c>
      <c r="H1752" s="1261"/>
      <c r="I1752" s="1262"/>
      <c r="J1752" s="1263"/>
      <c r="K1752" s="587">
        <f t="shared" si="280"/>
        <v>0</v>
      </c>
      <c r="M1752" s="1260">
        <v>201</v>
      </c>
      <c r="N1752" s="1261"/>
      <c r="O1752" s="1262"/>
      <c r="P1752" s="1263"/>
      <c r="Q1752" s="587">
        <f t="shared" si="281"/>
        <v>0</v>
      </c>
      <c r="S1752" s="1260">
        <v>201</v>
      </c>
      <c r="T1752" s="1261"/>
      <c r="U1752" s="1262"/>
      <c r="V1752" s="1263"/>
      <c r="W1752" s="587">
        <f t="shared" si="282"/>
        <v>0</v>
      </c>
      <c r="Y1752" s="1260">
        <v>201</v>
      </c>
      <c r="Z1752" s="1261"/>
      <c r="AA1752" s="1262"/>
      <c r="AB1752" s="1263"/>
      <c r="AC1752" s="587">
        <f t="shared" si="283"/>
        <v>0</v>
      </c>
      <c r="AE1752" s="1260">
        <v>201</v>
      </c>
      <c r="AF1752" s="1261"/>
      <c r="AG1752" s="1262"/>
      <c r="AH1752" s="1263"/>
      <c r="AI1752" s="587">
        <f t="shared" si="284"/>
        <v>0</v>
      </c>
      <c r="AK1752" s="1260">
        <v>201</v>
      </c>
      <c r="AL1752" s="1261"/>
      <c r="AM1752" s="1262"/>
      <c r="AN1752" s="1263"/>
      <c r="AO1752" s="587">
        <f t="shared" si="285"/>
        <v>0</v>
      </c>
      <c r="AQ1752" s="1260">
        <v>201</v>
      </c>
      <c r="AR1752" s="1261"/>
      <c r="AS1752" s="1262"/>
      <c r="AT1752" s="1263"/>
      <c r="AU1752" s="587">
        <f t="shared" si="286"/>
        <v>0</v>
      </c>
      <c r="AW1752" s="1260">
        <v>201</v>
      </c>
      <c r="AX1752" s="1261"/>
      <c r="AY1752" s="1262"/>
      <c r="AZ1752" s="1263"/>
      <c r="BA1752" s="587">
        <f t="shared" si="287"/>
        <v>0</v>
      </c>
    </row>
    <row r="1753" spans="1:53" s="17" customFormat="1" ht="16.75" customHeight="1" outlineLevel="2">
      <c r="A1753" s="1260">
        <v>202</v>
      </c>
      <c r="B1753" s="1261"/>
      <c r="C1753" s="1262"/>
      <c r="D1753" s="1263"/>
      <c r="E1753" s="587">
        <f t="shared" si="279"/>
        <v>0</v>
      </c>
      <c r="G1753" s="1260">
        <v>202</v>
      </c>
      <c r="H1753" s="1261"/>
      <c r="I1753" s="1262"/>
      <c r="J1753" s="1263"/>
      <c r="K1753" s="587">
        <f t="shared" si="280"/>
        <v>0</v>
      </c>
      <c r="M1753" s="1260">
        <v>202</v>
      </c>
      <c r="N1753" s="1261"/>
      <c r="O1753" s="1262"/>
      <c r="P1753" s="1263"/>
      <c r="Q1753" s="587">
        <f t="shared" si="281"/>
        <v>0</v>
      </c>
      <c r="S1753" s="1260">
        <v>202</v>
      </c>
      <c r="T1753" s="1261"/>
      <c r="U1753" s="1262"/>
      <c r="V1753" s="1263"/>
      <c r="W1753" s="587">
        <f t="shared" si="282"/>
        <v>0</v>
      </c>
      <c r="Y1753" s="1260">
        <v>202</v>
      </c>
      <c r="Z1753" s="1261"/>
      <c r="AA1753" s="1262"/>
      <c r="AB1753" s="1263"/>
      <c r="AC1753" s="587">
        <f t="shared" si="283"/>
        <v>0</v>
      </c>
      <c r="AE1753" s="1260">
        <v>202</v>
      </c>
      <c r="AF1753" s="1261"/>
      <c r="AG1753" s="1262"/>
      <c r="AH1753" s="1263"/>
      <c r="AI1753" s="587">
        <f t="shared" si="284"/>
        <v>0</v>
      </c>
      <c r="AK1753" s="1260">
        <v>202</v>
      </c>
      <c r="AL1753" s="1261"/>
      <c r="AM1753" s="1262"/>
      <c r="AN1753" s="1263"/>
      <c r="AO1753" s="587">
        <f t="shared" si="285"/>
        <v>0</v>
      </c>
      <c r="AQ1753" s="1260">
        <v>202</v>
      </c>
      <c r="AR1753" s="1261"/>
      <c r="AS1753" s="1262"/>
      <c r="AT1753" s="1263"/>
      <c r="AU1753" s="587">
        <f t="shared" si="286"/>
        <v>0</v>
      </c>
      <c r="AW1753" s="1260">
        <v>202</v>
      </c>
      <c r="AX1753" s="1261"/>
      <c r="AY1753" s="1262"/>
      <c r="AZ1753" s="1263"/>
      <c r="BA1753" s="587">
        <f t="shared" si="287"/>
        <v>0</v>
      </c>
    </row>
    <row r="1754" spans="1:53" s="17" customFormat="1" ht="16.75" customHeight="1" outlineLevel="2">
      <c r="A1754" s="1260">
        <v>203</v>
      </c>
      <c r="B1754" s="1261"/>
      <c r="C1754" s="1262"/>
      <c r="D1754" s="1263"/>
      <c r="E1754" s="587">
        <f t="shared" si="279"/>
        <v>0</v>
      </c>
      <c r="G1754" s="1260">
        <v>203</v>
      </c>
      <c r="H1754" s="1261"/>
      <c r="I1754" s="1262"/>
      <c r="J1754" s="1263"/>
      <c r="K1754" s="587">
        <f t="shared" si="280"/>
        <v>0</v>
      </c>
      <c r="M1754" s="1260">
        <v>203</v>
      </c>
      <c r="N1754" s="1261"/>
      <c r="O1754" s="1262"/>
      <c r="P1754" s="1263"/>
      <c r="Q1754" s="587">
        <f t="shared" si="281"/>
        <v>0</v>
      </c>
      <c r="S1754" s="1260">
        <v>203</v>
      </c>
      <c r="T1754" s="1261"/>
      <c r="U1754" s="1262"/>
      <c r="V1754" s="1263"/>
      <c r="W1754" s="587">
        <f t="shared" si="282"/>
        <v>0</v>
      </c>
      <c r="Y1754" s="1260">
        <v>203</v>
      </c>
      <c r="Z1754" s="1261"/>
      <c r="AA1754" s="1262"/>
      <c r="AB1754" s="1263"/>
      <c r="AC1754" s="587">
        <f t="shared" si="283"/>
        <v>0</v>
      </c>
      <c r="AE1754" s="1260">
        <v>203</v>
      </c>
      <c r="AF1754" s="1261"/>
      <c r="AG1754" s="1262"/>
      <c r="AH1754" s="1263"/>
      <c r="AI1754" s="587">
        <f t="shared" si="284"/>
        <v>0</v>
      </c>
      <c r="AK1754" s="1260">
        <v>203</v>
      </c>
      <c r="AL1754" s="1261"/>
      <c r="AM1754" s="1262"/>
      <c r="AN1754" s="1263"/>
      <c r="AO1754" s="587">
        <f t="shared" si="285"/>
        <v>0</v>
      </c>
      <c r="AQ1754" s="1260">
        <v>203</v>
      </c>
      <c r="AR1754" s="1261"/>
      <c r="AS1754" s="1262"/>
      <c r="AT1754" s="1263"/>
      <c r="AU1754" s="587">
        <f t="shared" si="286"/>
        <v>0</v>
      </c>
      <c r="AW1754" s="1260">
        <v>203</v>
      </c>
      <c r="AX1754" s="1261"/>
      <c r="AY1754" s="1262"/>
      <c r="AZ1754" s="1263"/>
      <c r="BA1754" s="587">
        <f t="shared" si="287"/>
        <v>0</v>
      </c>
    </row>
    <row r="1755" spans="1:53" s="17" customFormat="1" ht="16.75" customHeight="1" outlineLevel="2">
      <c r="A1755" s="1260">
        <v>204</v>
      </c>
      <c r="B1755" s="1261"/>
      <c r="C1755" s="1262"/>
      <c r="D1755" s="1263"/>
      <c r="E1755" s="587">
        <f t="shared" si="279"/>
        <v>0</v>
      </c>
      <c r="G1755" s="1260">
        <v>204</v>
      </c>
      <c r="H1755" s="1261"/>
      <c r="I1755" s="1262"/>
      <c r="J1755" s="1263"/>
      <c r="K1755" s="587">
        <f t="shared" si="280"/>
        <v>0</v>
      </c>
      <c r="M1755" s="1260">
        <v>204</v>
      </c>
      <c r="N1755" s="1261"/>
      <c r="O1755" s="1262"/>
      <c r="P1755" s="1263"/>
      <c r="Q1755" s="587">
        <f t="shared" si="281"/>
        <v>0</v>
      </c>
      <c r="S1755" s="1260">
        <v>204</v>
      </c>
      <c r="T1755" s="1261"/>
      <c r="U1755" s="1262"/>
      <c r="V1755" s="1263"/>
      <c r="W1755" s="587">
        <f t="shared" si="282"/>
        <v>0</v>
      </c>
      <c r="Y1755" s="1260">
        <v>204</v>
      </c>
      <c r="Z1755" s="1261"/>
      <c r="AA1755" s="1262"/>
      <c r="AB1755" s="1263"/>
      <c r="AC1755" s="587">
        <f t="shared" si="283"/>
        <v>0</v>
      </c>
      <c r="AE1755" s="1260">
        <v>204</v>
      </c>
      <c r="AF1755" s="1261"/>
      <c r="AG1755" s="1262"/>
      <c r="AH1755" s="1263"/>
      <c r="AI1755" s="587">
        <f t="shared" si="284"/>
        <v>0</v>
      </c>
      <c r="AK1755" s="1260">
        <v>204</v>
      </c>
      <c r="AL1755" s="1261"/>
      <c r="AM1755" s="1262"/>
      <c r="AN1755" s="1263"/>
      <c r="AO1755" s="587">
        <f t="shared" si="285"/>
        <v>0</v>
      </c>
      <c r="AQ1755" s="1260">
        <v>204</v>
      </c>
      <c r="AR1755" s="1261"/>
      <c r="AS1755" s="1262"/>
      <c r="AT1755" s="1263"/>
      <c r="AU1755" s="587">
        <f t="shared" si="286"/>
        <v>0</v>
      </c>
      <c r="AW1755" s="1260">
        <v>204</v>
      </c>
      <c r="AX1755" s="1261"/>
      <c r="AY1755" s="1262"/>
      <c r="AZ1755" s="1263"/>
      <c r="BA1755" s="587">
        <f t="shared" si="287"/>
        <v>0</v>
      </c>
    </row>
    <row r="1756" spans="1:53" s="17" customFormat="1" ht="16.75" customHeight="1" outlineLevel="2">
      <c r="A1756" s="1260">
        <v>205</v>
      </c>
      <c r="B1756" s="1261"/>
      <c r="C1756" s="1262"/>
      <c r="D1756" s="1263"/>
      <c r="E1756" s="587">
        <f t="shared" si="279"/>
        <v>0</v>
      </c>
      <c r="G1756" s="1260">
        <v>205</v>
      </c>
      <c r="H1756" s="1261"/>
      <c r="I1756" s="1262"/>
      <c r="J1756" s="1263"/>
      <c r="K1756" s="587">
        <f t="shared" si="280"/>
        <v>0</v>
      </c>
      <c r="M1756" s="1260">
        <v>205</v>
      </c>
      <c r="N1756" s="1261"/>
      <c r="O1756" s="1262"/>
      <c r="P1756" s="1263"/>
      <c r="Q1756" s="587">
        <f t="shared" si="281"/>
        <v>0</v>
      </c>
      <c r="S1756" s="1260">
        <v>205</v>
      </c>
      <c r="T1756" s="1261"/>
      <c r="U1756" s="1262"/>
      <c r="V1756" s="1263"/>
      <c r="W1756" s="587">
        <f t="shared" si="282"/>
        <v>0</v>
      </c>
      <c r="Y1756" s="1260">
        <v>205</v>
      </c>
      <c r="Z1756" s="1261"/>
      <c r="AA1756" s="1262"/>
      <c r="AB1756" s="1263"/>
      <c r="AC1756" s="587">
        <f t="shared" si="283"/>
        <v>0</v>
      </c>
      <c r="AE1756" s="1260">
        <v>205</v>
      </c>
      <c r="AF1756" s="1261"/>
      <c r="AG1756" s="1262"/>
      <c r="AH1756" s="1263"/>
      <c r="AI1756" s="587">
        <f t="shared" si="284"/>
        <v>0</v>
      </c>
      <c r="AK1756" s="1260">
        <v>205</v>
      </c>
      <c r="AL1756" s="1261"/>
      <c r="AM1756" s="1262"/>
      <c r="AN1756" s="1263"/>
      <c r="AO1756" s="587">
        <f t="shared" si="285"/>
        <v>0</v>
      </c>
      <c r="AQ1756" s="1260">
        <v>205</v>
      </c>
      <c r="AR1756" s="1261"/>
      <c r="AS1756" s="1262"/>
      <c r="AT1756" s="1263"/>
      <c r="AU1756" s="587">
        <f t="shared" si="286"/>
        <v>0</v>
      </c>
      <c r="AW1756" s="1260">
        <v>205</v>
      </c>
      <c r="AX1756" s="1261"/>
      <c r="AY1756" s="1262"/>
      <c r="AZ1756" s="1263"/>
      <c r="BA1756" s="587">
        <f t="shared" si="287"/>
        <v>0</v>
      </c>
    </row>
    <row r="1757" spans="1:53" s="17" customFormat="1" ht="16.75" customHeight="1" outlineLevel="2">
      <c r="A1757" s="1260">
        <v>206</v>
      </c>
      <c r="B1757" s="1261"/>
      <c r="C1757" s="1262"/>
      <c r="D1757" s="1263"/>
      <c r="E1757" s="587">
        <f t="shared" si="279"/>
        <v>0</v>
      </c>
      <c r="G1757" s="1260">
        <v>206</v>
      </c>
      <c r="H1757" s="1261"/>
      <c r="I1757" s="1262"/>
      <c r="J1757" s="1263"/>
      <c r="K1757" s="587">
        <f t="shared" si="280"/>
        <v>0</v>
      </c>
      <c r="M1757" s="1260">
        <v>206</v>
      </c>
      <c r="N1757" s="1261"/>
      <c r="O1757" s="1262"/>
      <c r="P1757" s="1263"/>
      <c r="Q1757" s="587">
        <f t="shared" si="281"/>
        <v>0</v>
      </c>
      <c r="S1757" s="1260">
        <v>206</v>
      </c>
      <c r="T1757" s="1261"/>
      <c r="U1757" s="1262"/>
      <c r="V1757" s="1263"/>
      <c r="W1757" s="587">
        <f t="shared" si="282"/>
        <v>0</v>
      </c>
      <c r="Y1757" s="1260">
        <v>206</v>
      </c>
      <c r="Z1757" s="1261"/>
      <c r="AA1757" s="1262"/>
      <c r="AB1757" s="1263"/>
      <c r="AC1757" s="587">
        <f t="shared" si="283"/>
        <v>0</v>
      </c>
      <c r="AE1757" s="1260">
        <v>206</v>
      </c>
      <c r="AF1757" s="1261"/>
      <c r="AG1757" s="1262"/>
      <c r="AH1757" s="1263"/>
      <c r="AI1757" s="587">
        <f t="shared" si="284"/>
        <v>0</v>
      </c>
      <c r="AK1757" s="1260">
        <v>206</v>
      </c>
      <c r="AL1757" s="1261"/>
      <c r="AM1757" s="1262"/>
      <c r="AN1757" s="1263"/>
      <c r="AO1757" s="587">
        <f t="shared" si="285"/>
        <v>0</v>
      </c>
      <c r="AQ1757" s="1260">
        <v>206</v>
      </c>
      <c r="AR1757" s="1261"/>
      <c r="AS1757" s="1262"/>
      <c r="AT1757" s="1263"/>
      <c r="AU1757" s="587">
        <f t="shared" si="286"/>
        <v>0</v>
      </c>
      <c r="AW1757" s="1260">
        <v>206</v>
      </c>
      <c r="AX1757" s="1261"/>
      <c r="AY1757" s="1262"/>
      <c r="AZ1757" s="1263"/>
      <c r="BA1757" s="587">
        <f t="shared" si="287"/>
        <v>0</v>
      </c>
    </row>
    <row r="1758" spans="1:53" s="17" customFormat="1" ht="16.75" customHeight="1" outlineLevel="2">
      <c r="A1758" s="1260">
        <v>207</v>
      </c>
      <c r="B1758" s="1261"/>
      <c r="C1758" s="1262"/>
      <c r="D1758" s="1263"/>
      <c r="E1758" s="587">
        <f t="shared" si="279"/>
        <v>0</v>
      </c>
      <c r="G1758" s="1260">
        <v>207</v>
      </c>
      <c r="H1758" s="1261"/>
      <c r="I1758" s="1262"/>
      <c r="J1758" s="1263"/>
      <c r="K1758" s="587">
        <f t="shared" si="280"/>
        <v>0</v>
      </c>
      <c r="M1758" s="1260">
        <v>207</v>
      </c>
      <c r="N1758" s="1261"/>
      <c r="O1758" s="1262"/>
      <c r="P1758" s="1263"/>
      <c r="Q1758" s="587">
        <f t="shared" si="281"/>
        <v>0</v>
      </c>
      <c r="S1758" s="1260">
        <v>207</v>
      </c>
      <c r="T1758" s="1261"/>
      <c r="U1758" s="1262"/>
      <c r="V1758" s="1263"/>
      <c r="W1758" s="587">
        <f t="shared" si="282"/>
        <v>0</v>
      </c>
      <c r="Y1758" s="1260">
        <v>207</v>
      </c>
      <c r="Z1758" s="1261"/>
      <c r="AA1758" s="1262"/>
      <c r="AB1758" s="1263"/>
      <c r="AC1758" s="587">
        <f t="shared" si="283"/>
        <v>0</v>
      </c>
      <c r="AE1758" s="1260">
        <v>207</v>
      </c>
      <c r="AF1758" s="1261"/>
      <c r="AG1758" s="1262"/>
      <c r="AH1758" s="1263"/>
      <c r="AI1758" s="587">
        <f t="shared" si="284"/>
        <v>0</v>
      </c>
      <c r="AK1758" s="1260">
        <v>207</v>
      </c>
      <c r="AL1758" s="1261"/>
      <c r="AM1758" s="1262"/>
      <c r="AN1758" s="1263"/>
      <c r="AO1758" s="587">
        <f t="shared" si="285"/>
        <v>0</v>
      </c>
      <c r="AQ1758" s="1260">
        <v>207</v>
      </c>
      <c r="AR1758" s="1261"/>
      <c r="AS1758" s="1262"/>
      <c r="AT1758" s="1263"/>
      <c r="AU1758" s="587">
        <f t="shared" si="286"/>
        <v>0</v>
      </c>
      <c r="AW1758" s="1260">
        <v>207</v>
      </c>
      <c r="AX1758" s="1261"/>
      <c r="AY1758" s="1262"/>
      <c r="AZ1758" s="1263"/>
      <c r="BA1758" s="587">
        <f t="shared" si="287"/>
        <v>0</v>
      </c>
    </row>
    <row r="1759" spans="1:53" s="17" customFormat="1" ht="16.75" customHeight="1" outlineLevel="2">
      <c r="A1759" s="1260">
        <v>208</v>
      </c>
      <c r="B1759" s="1261"/>
      <c r="C1759" s="1262"/>
      <c r="D1759" s="1263"/>
      <c r="E1759" s="587">
        <f t="shared" si="279"/>
        <v>0</v>
      </c>
      <c r="G1759" s="1260">
        <v>208</v>
      </c>
      <c r="H1759" s="1261"/>
      <c r="I1759" s="1262"/>
      <c r="J1759" s="1263"/>
      <c r="K1759" s="587">
        <f t="shared" si="280"/>
        <v>0</v>
      </c>
      <c r="M1759" s="1260">
        <v>208</v>
      </c>
      <c r="N1759" s="1261"/>
      <c r="O1759" s="1262"/>
      <c r="P1759" s="1263"/>
      <c r="Q1759" s="587">
        <f t="shared" si="281"/>
        <v>0</v>
      </c>
      <c r="S1759" s="1260">
        <v>208</v>
      </c>
      <c r="T1759" s="1261"/>
      <c r="U1759" s="1262"/>
      <c r="V1759" s="1263"/>
      <c r="W1759" s="587">
        <f t="shared" si="282"/>
        <v>0</v>
      </c>
      <c r="Y1759" s="1260">
        <v>208</v>
      </c>
      <c r="Z1759" s="1261"/>
      <c r="AA1759" s="1262"/>
      <c r="AB1759" s="1263"/>
      <c r="AC1759" s="587">
        <f t="shared" si="283"/>
        <v>0</v>
      </c>
      <c r="AE1759" s="1260">
        <v>208</v>
      </c>
      <c r="AF1759" s="1261"/>
      <c r="AG1759" s="1262"/>
      <c r="AH1759" s="1263"/>
      <c r="AI1759" s="587">
        <f t="shared" si="284"/>
        <v>0</v>
      </c>
      <c r="AK1759" s="1260">
        <v>208</v>
      </c>
      <c r="AL1759" s="1261"/>
      <c r="AM1759" s="1262"/>
      <c r="AN1759" s="1263"/>
      <c r="AO1759" s="587">
        <f t="shared" si="285"/>
        <v>0</v>
      </c>
      <c r="AQ1759" s="1260">
        <v>208</v>
      </c>
      <c r="AR1759" s="1261"/>
      <c r="AS1759" s="1262"/>
      <c r="AT1759" s="1263"/>
      <c r="AU1759" s="587">
        <f t="shared" si="286"/>
        <v>0</v>
      </c>
      <c r="AW1759" s="1260">
        <v>208</v>
      </c>
      <c r="AX1759" s="1261"/>
      <c r="AY1759" s="1262"/>
      <c r="AZ1759" s="1263"/>
      <c r="BA1759" s="587">
        <f t="shared" si="287"/>
        <v>0</v>
      </c>
    </row>
    <row r="1760" spans="1:53" s="17" customFormat="1" ht="16.75" customHeight="1" outlineLevel="2">
      <c r="A1760" s="1260">
        <v>209</v>
      </c>
      <c r="B1760" s="1261"/>
      <c r="C1760" s="1262"/>
      <c r="D1760" s="1263"/>
      <c r="E1760" s="587">
        <f t="shared" si="279"/>
        <v>0</v>
      </c>
      <c r="G1760" s="1260">
        <v>209</v>
      </c>
      <c r="H1760" s="1261"/>
      <c r="I1760" s="1262"/>
      <c r="J1760" s="1263"/>
      <c r="K1760" s="587">
        <f t="shared" si="280"/>
        <v>0</v>
      </c>
      <c r="M1760" s="1260">
        <v>209</v>
      </c>
      <c r="N1760" s="1261"/>
      <c r="O1760" s="1262"/>
      <c r="P1760" s="1263"/>
      <c r="Q1760" s="587">
        <f t="shared" si="281"/>
        <v>0</v>
      </c>
      <c r="S1760" s="1260">
        <v>209</v>
      </c>
      <c r="T1760" s="1261"/>
      <c r="U1760" s="1262"/>
      <c r="V1760" s="1263"/>
      <c r="W1760" s="587">
        <f t="shared" si="282"/>
        <v>0</v>
      </c>
      <c r="Y1760" s="1260">
        <v>209</v>
      </c>
      <c r="Z1760" s="1261"/>
      <c r="AA1760" s="1262"/>
      <c r="AB1760" s="1263"/>
      <c r="AC1760" s="587">
        <f t="shared" si="283"/>
        <v>0</v>
      </c>
      <c r="AE1760" s="1260">
        <v>209</v>
      </c>
      <c r="AF1760" s="1261"/>
      <c r="AG1760" s="1262"/>
      <c r="AH1760" s="1263"/>
      <c r="AI1760" s="587">
        <f t="shared" si="284"/>
        <v>0</v>
      </c>
      <c r="AK1760" s="1260">
        <v>209</v>
      </c>
      <c r="AL1760" s="1261"/>
      <c r="AM1760" s="1262"/>
      <c r="AN1760" s="1263"/>
      <c r="AO1760" s="587">
        <f t="shared" si="285"/>
        <v>0</v>
      </c>
      <c r="AQ1760" s="1260">
        <v>209</v>
      </c>
      <c r="AR1760" s="1261"/>
      <c r="AS1760" s="1262"/>
      <c r="AT1760" s="1263"/>
      <c r="AU1760" s="587">
        <f t="shared" si="286"/>
        <v>0</v>
      </c>
      <c r="AW1760" s="1260">
        <v>209</v>
      </c>
      <c r="AX1760" s="1261"/>
      <c r="AY1760" s="1262"/>
      <c r="AZ1760" s="1263"/>
      <c r="BA1760" s="587">
        <f t="shared" si="287"/>
        <v>0</v>
      </c>
    </row>
    <row r="1761" spans="1:53" s="17" customFormat="1" ht="16.75" customHeight="1" outlineLevel="2">
      <c r="A1761" s="1260">
        <v>210</v>
      </c>
      <c r="B1761" s="1261"/>
      <c r="C1761" s="1262"/>
      <c r="D1761" s="1263"/>
      <c r="E1761" s="587">
        <f t="shared" si="279"/>
        <v>0</v>
      </c>
      <c r="G1761" s="1260">
        <v>210</v>
      </c>
      <c r="H1761" s="1261"/>
      <c r="I1761" s="1262"/>
      <c r="J1761" s="1263"/>
      <c r="K1761" s="587">
        <f t="shared" si="280"/>
        <v>0</v>
      </c>
      <c r="M1761" s="1260">
        <v>210</v>
      </c>
      <c r="N1761" s="1261"/>
      <c r="O1761" s="1262"/>
      <c r="P1761" s="1263"/>
      <c r="Q1761" s="587">
        <f t="shared" si="281"/>
        <v>0</v>
      </c>
      <c r="S1761" s="1260">
        <v>210</v>
      </c>
      <c r="T1761" s="1261"/>
      <c r="U1761" s="1262"/>
      <c r="V1761" s="1263"/>
      <c r="W1761" s="587">
        <f t="shared" si="282"/>
        <v>0</v>
      </c>
      <c r="Y1761" s="1260">
        <v>210</v>
      </c>
      <c r="Z1761" s="1261"/>
      <c r="AA1761" s="1262"/>
      <c r="AB1761" s="1263"/>
      <c r="AC1761" s="587">
        <f t="shared" si="283"/>
        <v>0</v>
      </c>
      <c r="AE1761" s="1260">
        <v>210</v>
      </c>
      <c r="AF1761" s="1261"/>
      <c r="AG1761" s="1262"/>
      <c r="AH1761" s="1263"/>
      <c r="AI1761" s="587">
        <f t="shared" si="284"/>
        <v>0</v>
      </c>
      <c r="AK1761" s="1260">
        <v>210</v>
      </c>
      <c r="AL1761" s="1261"/>
      <c r="AM1761" s="1262"/>
      <c r="AN1761" s="1263"/>
      <c r="AO1761" s="587">
        <f t="shared" si="285"/>
        <v>0</v>
      </c>
      <c r="AQ1761" s="1260">
        <v>210</v>
      </c>
      <c r="AR1761" s="1261"/>
      <c r="AS1761" s="1262"/>
      <c r="AT1761" s="1263"/>
      <c r="AU1761" s="587">
        <f t="shared" si="286"/>
        <v>0</v>
      </c>
      <c r="AW1761" s="1260">
        <v>210</v>
      </c>
      <c r="AX1761" s="1261"/>
      <c r="AY1761" s="1262"/>
      <c r="AZ1761" s="1263"/>
      <c r="BA1761" s="587">
        <f t="shared" si="287"/>
        <v>0</v>
      </c>
    </row>
    <row r="1762" spans="1:53" s="17" customFormat="1" ht="16.75" customHeight="1" outlineLevel="2">
      <c r="A1762" s="1260">
        <v>211</v>
      </c>
      <c r="B1762" s="1261"/>
      <c r="C1762" s="1262"/>
      <c r="D1762" s="1263"/>
      <c r="E1762" s="587">
        <f t="shared" si="279"/>
        <v>0</v>
      </c>
      <c r="G1762" s="1260">
        <v>211</v>
      </c>
      <c r="H1762" s="1261"/>
      <c r="I1762" s="1262"/>
      <c r="J1762" s="1263"/>
      <c r="K1762" s="587">
        <f t="shared" si="280"/>
        <v>0</v>
      </c>
      <c r="M1762" s="1260">
        <v>211</v>
      </c>
      <c r="N1762" s="1261"/>
      <c r="O1762" s="1262"/>
      <c r="P1762" s="1263"/>
      <c r="Q1762" s="587">
        <f t="shared" si="281"/>
        <v>0</v>
      </c>
      <c r="S1762" s="1260">
        <v>211</v>
      </c>
      <c r="T1762" s="1261"/>
      <c r="U1762" s="1262"/>
      <c r="V1762" s="1263"/>
      <c r="W1762" s="587">
        <f t="shared" si="282"/>
        <v>0</v>
      </c>
      <c r="Y1762" s="1260">
        <v>211</v>
      </c>
      <c r="Z1762" s="1261"/>
      <c r="AA1762" s="1262"/>
      <c r="AB1762" s="1263"/>
      <c r="AC1762" s="587">
        <f t="shared" si="283"/>
        <v>0</v>
      </c>
      <c r="AE1762" s="1260">
        <v>211</v>
      </c>
      <c r="AF1762" s="1261"/>
      <c r="AG1762" s="1262"/>
      <c r="AH1762" s="1263"/>
      <c r="AI1762" s="587">
        <f t="shared" si="284"/>
        <v>0</v>
      </c>
      <c r="AK1762" s="1260">
        <v>211</v>
      </c>
      <c r="AL1762" s="1261"/>
      <c r="AM1762" s="1262"/>
      <c r="AN1762" s="1263"/>
      <c r="AO1762" s="587">
        <f t="shared" si="285"/>
        <v>0</v>
      </c>
      <c r="AQ1762" s="1260">
        <v>211</v>
      </c>
      <c r="AR1762" s="1261"/>
      <c r="AS1762" s="1262"/>
      <c r="AT1762" s="1263"/>
      <c r="AU1762" s="587">
        <f t="shared" si="286"/>
        <v>0</v>
      </c>
      <c r="AW1762" s="1260">
        <v>211</v>
      </c>
      <c r="AX1762" s="1261"/>
      <c r="AY1762" s="1262"/>
      <c r="AZ1762" s="1263"/>
      <c r="BA1762" s="587">
        <f t="shared" si="287"/>
        <v>0</v>
      </c>
    </row>
    <row r="1763" spans="1:53" s="17" customFormat="1" ht="16.75" customHeight="1" outlineLevel="2">
      <c r="A1763" s="1260">
        <v>212</v>
      </c>
      <c r="B1763" s="1261"/>
      <c r="C1763" s="1262"/>
      <c r="D1763" s="1263"/>
      <c r="E1763" s="587">
        <f t="shared" si="279"/>
        <v>0</v>
      </c>
      <c r="G1763" s="1260">
        <v>212</v>
      </c>
      <c r="H1763" s="1261"/>
      <c r="I1763" s="1262"/>
      <c r="J1763" s="1263"/>
      <c r="K1763" s="587">
        <f t="shared" si="280"/>
        <v>0</v>
      </c>
      <c r="M1763" s="1260">
        <v>212</v>
      </c>
      <c r="N1763" s="1261"/>
      <c r="O1763" s="1262"/>
      <c r="P1763" s="1263"/>
      <c r="Q1763" s="587">
        <f t="shared" si="281"/>
        <v>0</v>
      </c>
      <c r="S1763" s="1260">
        <v>212</v>
      </c>
      <c r="T1763" s="1261"/>
      <c r="U1763" s="1262"/>
      <c r="V1763" s="1263"/>
      <c r="W1763" s="587">
        <f t="shared" si="282"/>
        <v>0</v>
      </c>
      <c r="Y1763" s="1260">
        <v>212</v>
      </c>
      <c r="Z1763" s="1261"/>
      <c r="AA1763" s="1262"/>
      <c r="AB1763" s="1263"/>
      <c r="AC1763" s="587">
        <f t="shared" si="283"/>
        <v>0</v>
      </c>
      <c r="AE1763" s="1260">
        <v>212</v>
      </c>
      <c r="AF1763" s="1261"/>
      <c r="AG1763" s="1262"/>
      <c r="AH1763" s="1263"/>
      <c r="AI1763" s="587">
        <f t="shared" si="284"/>
        <v>0</v>
      </c>
      <c r="AK1763" s="1260">
        <v>212</v>
      </c>
      <c r="AL1763" s="1261"/>
      <c r="AM1763" s="1262"/>
      <c r="AN1763" s="1263"/>
      <c r="AO1763" s="587">
        <f t="shared" si="285"/>
        <v>0</v>
      </c>
      <c r="AQ1763" s="1260">
        <v>212</v>
      </c>
      <c r="AR1763" s="1261"/>
      <c r="AS1763" s="1262"/>
      <c r="AT1763" s="1263"/>
      <c r="AU1763" s="587">
        <f t="shared" si="286"/>
        <v>0</v>
      </c>
      <c r="AW1763" s="1260">
        <v>212</v>
      </c>
      <c r="AX1763" s="1261"/>
      <c r="AY1763" s="1262"/>
      <c r="AZ1763" s="1263"/>
      <c r="BA1763" s="587">
        <f t="shared" si="287"/>
        <v>0</v>
      </c>
    </row>
    <row r="1764" spans="1:53" s="17" customFormat="1" ht="16.75" customHeight="1" outlineLevel="2">
      <c r="A1764" s="1260">
        <v>213</v>
      </c>
      <c r="B1764" s="1261"/>
      <c r="C1764" s="1262"/>
      <c r="D1764" s="1263"/>
      <c r="E1764" s="587">
        <f t="shared" si="279"/>
        <v>0</v>
      </c>
      <c r="G1764" s="1260">
        <v>213</v>
      </c>
      <c r="H1764" s="1261"/>
      <c r="I1764" s="1262"/>
      <c r="J1764" s="1263"/>
      <c r="K1764" s="587">
        <f t="shared" si="280"/>
        <v>0</v>
      </c>
      <c r="M1764" s="1260">
        <v>213</v>
      </c>
      <c r="N1764" s="1261"/>
      <c r="O1764" s="1262"/>
      <c r="P1764" s="1263"/>
      <c r="Q1764" s="587">
        <f t="shared" si="281"/>
        <v>0</v>
      </c>
      <c r="S1764" s="1260">
        <v>213</v>
      </c>
      <c r="T1764" s="1261"/>
      <c r="U1764" s="1262"/>
      <c r="V1764" s="1263"/>
      <c r="W1764" s="587">
        <f t="shared" si="282"/>
        <v>0</v>
      </c>
      <c r="Y1764" s="1260">
        <v>213</v>
      </c>
      <c r="Z1764" s="1261"/>
      <c r="AA1764" s="1262"/>
      <c r="AB1764" s="1263"/>
      <c r="AC1764" s="587">
        <f t="shared" si="283"/>
        <v>0</v>
      </c>
      <c r="AE1764" s="1260">
        <v>213</v>
      </c>
      <c r="AF1764" s="1261"/>
      <c r="AG1764" s="1262"/>
      <c r="AH1764" s="1263"/>
      <c r="AI1764" s="587">
        <f t="shared" si="284"/>
        <v>0</v>
      </c>
      <c r="AK1764" s="1260">
        <v>213</v>
      </c>
      <c r="AL1764" s="1261"/>
      <c r="AM1764" s="1262"/>
      <c r="AN1764" s="1263"/>
      <c r="AO1764" s="587">
        <f t="shared" si="285"/>
        <v>0</v>
      </c>
      <c r="AQ1764" s="1260">
        <v>213</v>
      </c>
      <c r="AR1764" s="1261"/>
      <c r="AS1764" s="1262"/>
      <c r="AT1764" s="1263"/>
      <c r="AU1764" s="587">
        <f t="shared" si="286"/>
        <v>0</v>
      </c>
      <c r="AW1764" s="1260">
        <v>213</v>
      </c>
      <c r="AX1764" s="1261"/>
      <c r="AY1764" s="1262"/>
      <c r="AZ1764" s="1263"/>
      <c r="BA1764" s="587">
        <f t="shared" si="287"/>
        <v>0</v>
      </c>
    </row>
    <row r="1765" spans="1:53" s="17" customFormat="1" ht="16.75" customHeight="1" outlineLevel="2">
      <c r="A1765" s="1260">
        <v>214</v>
      </c>
      <c r="B1765" s="1261"/>
      <c r="C1765" s="1262"/>
      <c r="D1765" s="1263"/>
      <c r="E1765" s="587">
        <f t="shared" si="279"/>
        <v>0</v>
      </c>
      <c r="G1765" s="1260">
        <v>214</v>
      </c>
      <c r="H1765" s="1261"/>
      <c r="I1765" s="1262"/>
      <c r="J1765" s="1263"/>
      <c r="K1765" s="587">
        <f t="shared" si="280"/>
        <v>0</v>
      </c>
      <c r="M1765" s="1260">
        <v>214</v>
      </c>
      <c r="N1765" s="1261"/>
      <c r="O1765" s="1262"/>
      <c r="P1765" s="1263"/>
      <c r="Q1765" s="587">
        <f t="shared" si="281"/>
        <v>0</v>
      </c>
      <c r="S1765" s="1260">
        <v>214</v>
      </c>
      <c r="T1765" s="1261"/>
      <c r="U1765" s="1262"/>
      <c r="V1765" s="1263"/>
      <c r="W1765" s="587">
        <f t="shared" si="282"/>
        <v>0</v>
      </c>
      <c r="Y1765" s="1260">
        <v>214</v>
      </c>
      <c r="Z1765" s="1261"/>
      <c r="AA1765" s="1262"/>
      <c r="AB1765" s="1263"/>
      <c r="AC1765" s="587">
        <f t="shared" si="283"/>
        <v>0</v>
      </c>
      <c r="AE1765" s="1260">
        <v>214</v>
      </c>
      <c r="AF1765" s="1261"/>
      <c r="AG1765" s="1262"/>
      <c r="AH1765" s="1263"/>
      <c r="AI1765" s="587">
        <f t="shared" si="284"/>
        <v>0</v>
      </c>
      <c r="AK1765" s="1260">
        <v>214</v>
      </c>
      <c r="AL1765" s="1261"/>
      <c r="AM1765" s="1262"/>
      <c r="AN1765" s="1263"/>
      <c r="AO1765" s="587">
        <f t="shared" si="285"/>
        <v>0</v>
      </c>
      <c r="AQ1765" s="1260">
        <v>214</v>
      </c>
      <c r="AR1765" s="1261"/>
      <c r="AS1765" s="1262"/>
      <c r="AT1765" s="1263"/>
      <c r="AU1765" s="587">
        <f t="shared" si="286"/>
        <v>0</v>
      </c>
      <c r="AW1765" s="1260">
        <v>214</v>
      </c>
      <c r="AX1765" s="1261"/>
      <c r="AY1765" s="1262"/>
      <c r="AZ1765" s="1263"/>
      <c r="BA1765" s="587">
        <f t="shared" si="287"/>
        <v>0</v>
      </c>
    </row>
    <row r="1766" spans="1:53" s="17" customFormat="1" ht="16.75" customHeight="1" outlineLevel="2">
      <c r="A1766" s="1260">
        <v>215</v>
      </c>
      <c r="B1766" s="1261"/>
      <c r="C1766" s="1262"/>
      <c r="D1766" s="1263"/>
      <c r="E1766" s="587">
        <f t="shared" si="279"/>
        <v>0</v>
      </c>
      <c r="G1766" s="1260">
        <v>215</v>
      </c>
      <c r="H1766" s="1261"/>
      <c r="I1766" s="1262"/>
      <c r="J1766" s="1263"/>
      <c r="K1766" s="587">
        <f t="shared" si="280"/>
        <v>0</v>
      </c>
      <c r="M1766" s="1260">
        <v>215</v>
      </c>
      <c r="N1766" s="1261"/>
      <c r="O1766" s="1262"/>
      <c r="P1766" s="1263"/>
      <c r="Q1766" s="587">
        <f t="shared" si="281"/>
        <v>0</v>
      </c>
      <c r="S1766" s="1260">
        <v>215</v>
      </c>
      <c r="T1766" s="1261"/>
      <c r="U1766" s="1262"/>
      <c r="V1766" s="1263"/>
      <c r="W1766" s="587">
        <f t="shared" si="282"/>
        <v>0</v>
      </c>
      <c r="Y1766" s="1260">
        <v>215</v>
      </c>
      <c r="Z1766" s="1261"/>
      <c r="AA1766" s="1262"/>
      <c r="AB1766" s="1263"/>
      <c r="AC1766" s="587">
        <f t="shared" si="283"/>
        <v>0</v>
      </c>
      <c r="AE1766" s="1260">
        <v>215</v>
      </c>
      <c r="AF1766" s="1261"/>
      <c r="AG1766" s="1262"/>
      <c r="AH1766" s="1263"/>
      <c r="AI1766" s="587">
        <f t="shared" si="284"/>
        <v>0</v>
      </c>
      <c r="AK1766" s="1260">
        <v>215</v>
      </c>
      <c r="AL1766" s="1261"/>
      <c r="AM1766" s="1262"/>
      <c r="AN1766" s="1263"/>
      <c r="AO1766" s="587">
        <f t="shared" si="285"/>
        <v>0</v>
      </c>
      <c r="AQ1766" s="1260">
        <v>215</v>
      </c>
      <c r="AR1766" s="1261"/>
      <c r="AS1766" s="1262"/>
      <c r="AT1766" s="1263"/>
      <c r="AU1766" s="587">
        <f t="shared" si="286"/>
        <v>0</v>
      </c>
      <c r="AW1766" s="1260">
        <v>215</v>
      </c>
      <c r="AX1766" s="1261"/>
      <c r="AY1766" s="1262"/>
      <c r="AZ1766" s="1263"/>
      <c r="BA1766" s="587">
        <f t="shared" si="287"/>
        <v>0</v>
      </c>
    </row>
    <row r="1767" spans="1:53" s="17" customFormat="1" ht="16.75" customHeight="1" outlineLevel="2">
      <c r="A1767" s="1260">
        <v>216</v>
      </c>
      <c r="B1767" s="1261"/>
      <c r="C1767" s="1262"/>
      <c r="D1767" s="1263"/>
      <c r="E1767" s="587">
        <f>IF(AND(C1767&gt;=D$1545,C1767&lt;=D$1544),1,0)</f>
        <v>0</v>
      </c>
      <c r="G1767" s="1260">
        <v>216</v>
      </c>
      <c r="H1767" s="1261"/>
      <c r="I1767" s="1262"/>
      <c r="J1767" s="1263"/>
      <c r="K1767" s="587">
        <f>IF(AND(I1767&gt;=J$1545,I1767&lt;=J$1544),1,0)</f>
        <v>0</v>
      </c>
      <c r="M1767" s="1260">
        <v>216</v>
      </c>
      <c r="N1767" s="1261"/>
      <c r="O1767" s="1262"/>
      <c r="P1767" s="1263"/>
      <c r="Q1767" s="587">
        <f>IF(AND(O1767&gt;=P$1545,O1767&lt;=P$1544),1,0)</f>
        <v>0</v>
      </c>
      <c r="S1767" s="1260">
        <v>216</v>
      </c>
      <c r="T1767" s="1261"/>
      <c r="U1767" s="1262"/>
      <c r="V1767" s="1263"/>
      <c r="W1767" s="587">
        <f>IF(AND(U1767&gt;=V$1545,U1767&lt;=V$1544),1,0)</f>
        <v>0</v>
      </c>
      <c r="Y1767" s="1260">
        <v>216</v>
      </c>
      <c r="Z1767" s="1261"/>
      <c r="AA1767" s="1262"/>
      <c r="AB1767" s="1263"/>
      <c r="AC1767" s="587">
        <f>IF(AND(AA1767&gt;=AB$1545,AA1767&lt;=AB$1544),1,0)</f>
        <v>0</v>
      </c>
      <c r="AE1767" s="1260">
        <v>216</v>
      </c>
      <c r="AF1767" s="1261"/>
      <c r="AG1767" s="1262"/>
      <c r="AH1767" s="1263"/>
      <c r="AI1767" s="587">
        <f>IF(AND(AG1767&gt;=AH$1545,AG1767&lt;=AH$1544),1,0)</f>
        <v>0</v>
      </c>
      <c r="AK1767" s="1260">
        <v>216</v>
      </c>
      <c r="AL1767" s="1261"/>
      <c r="AM1767" s="1262"/>
      <c r="AN1767" s="1263"/>
      <c r="AO1767" s="587">
        <f>IF(AND(AM1767&gt;=AN$1545,AM1767&lt;=AN$1544),1,0)</f>
        <v>0</v>
      </c>
      <c r="AQ1767" s="1260">
        <v>216</v>
      </c>
      <c r="AR1767" s="1261"/>
      <c r="AS1767" s="1262"/>
      <c r="AT1767" s="1263"/>
      <c r="AU1767" s="587">
        <f>IF(AND(AS1767&gt;=AT$1545,AS1767&lt;=AT$1544),1,0)</f>
        <v>0</v>
      </c>
      <c r="AW1767" s="1260">
        <v>216</v>
      </c>
      <c r="AX1767" s="1261"/>
      <c r="AY1767" s="1262"/>
      <c r="AZ1767" s="1263"/>
      <c r="BA1767" s="587">
        <f>IF(AND(AY1767&gt;=AZ$1545,AY1767&lt;=AZ$1544),1,0)</f>
        <v>0</v>
      </c>
    </row>
    <row r="1768" spans="1:53" s="17" customFormat="1" ht="16.75" customHeight="1" outlineLevel="2">
      <c r="A1768" s="1260">
        <v>217</v>
      </c>
      <c r="B1768" s="1261"/>
      <c r="C1768" s="1262"/>
      <c r="D1768" s="1263"/>
      <c r="E1768" s="587">
        <f t="shared" ref="E1768:E1777" si="288">IF(AND(C1768&gt;=D$1545,C1768&lt;=D$1544),1,0)</f>
        <v>0</v>
      </c>
      <c r="G1768" s="1260">
        <v>217</v>
      </c>
      <c r="H1768" s="1261"/>
      <c r="I1768" s="1262"/>
      <c r="J1768" s="1263"/>
      <c r="K1768" s="587">
        <f t="shared" ref="K1768:K1793" si="289">IF(AND(I1768&gt;=J$1545,I1768&lt;=J$1544),1,0)</f>
        <v>0</v>
      </c>
      <c r="M1768" s="1260">
        <v>217</v>
      </c>
      <c r="N1768" s="1261"/>
      <c r="O1768" s="1262"/>
      <c r="P1768" s="1263"/>
      <c r="Q1768" s="587">
        <f t="shared" ref="Q1768:Q1793" si="290">IF(AND(O1768&gt;=P$1545,O1768&lt;=P$1544),1,0)</f>
        <v>0</v>
      </c>
      <c r="S1768" s="1260">
        <v>217</v>
      </c>
      <c r="T1768" s="1261"/>
      <c r="U1768" s="1262"/>
      <c r="V1768" s="1263"/>
      <c r="W1768" s="587">
        <f t="shared" ref="W1768:W1793" si="291">IF(AND(U1768&gt;=V$1545,U1768&lt;=V$1544),1,0)</f>
        <v>0</v>
      </c>
      <c r="Y1768" s="1260">
        <v>217</v>
      </c>
      <c r="Z1768" s="1261"/>
      <c r="AA1768" s="1262"/>
      <c r="AB1768" s="1263"/>
      <c r="AC1768" s="587">
        <f t="shared" ref="AC1768:AC1793" si="292">IF(AND(AA1768&gt;=AB$1545,AA1768&lt;=AB$1544),1,0)</f>
        <v>0</v>
      </c>
      <c r="AE1768" s="1260">
        <v>217</v>
      </c>
      <c r="AF1768" s="1261"/>
      <c r="AG1768" s="1262"/>
      <c r="AH1768" s="1263"/>
      <c r="AI1768" s="587">
        <f t="shared" ref="AI1768:AI1793" si="293">IF(AND(AG1768&gt;=AH$1545,AG1768&lt;=AH$1544),1,0)</f>
        <v>0</v>
      </c>
      <c r="AK1768" s="1260">
        <v>217</v>
      </c>
      <c r="AL1768" s="1261"/>
      <c r="AM1768" s="1262"/>
      <c r="AN1768" s="1263"/>
      <c r="AO1768" s="587">
        <f t="shared" ref="AO1768:AO1793" si="294">IF(AND(AM1768&gt;=AN$1545,AM1768&lt;=AN$1544),1,0)</f>
        <v>0</v>
      </c>
      <c r="AQ1768" s="1260">
        <v>217</v>
      </c>
      <c r="AR1768" s="1261"/>
      <c r="AS1768" s="1262"/>
      <c r="AT1768" s="1263"/>
      <c r="AU1768" s="587">
        <f t="shared" ref="AU1768:AU1793" si="295">IF(AND(AS1768&gt;=AT$1545,AS1768&lt;=AT$1544),1,0)</f>
        <v>0</v>
      </c>
      <c r="AW1768" s="1260">
        <v>217</v>
      </c>
      <c r="AX1768" s="1261"/>
      <c r="AY1768" s="1262"/>
      <c r="AZ1768" s="1263"/>
      <c r="BA1768" s="587">
        <f t="shared" ref="BA1768:BA1793" si="296">IF(AND(AY1768&gt;=AZ$1545,AY1768&lt;=AZ$1544),1,0)</f>
        <v>0</v>
      </c>
    </row>
    <row r="1769" spans="1:53" s="17" customFormat="1" ht="16.75" customHeight="1" outlineLevel="2">
      <c r="A1769" s="1260">
        <v>218</v>
      </c>
      <c r="B1769" s="1261"/>
      <c r="C1769" s="1262"/>
      <c r="D1769" s="1263"/>
      <c r="E1769" s="587">
        <f t="shared" si="288"/>
        <v>0</v>
      </c>
      <c r="G1769" s="1260">
        <v>218</v>
      </c>
      <c r="H1769" s="1261"/>
      <c r="I1769" s="1262"/>
      <c r="J1769" s="1263"/>
      <c r="K1769" s="587">
        <f t="shared" si="289"/>
        <v>0</v>
      </c>
      <c r="M1769" s="1260">
        <v>218</v>
      </c>
      <c r="N1769" s="1261"/>
      <c r="O1769" s="1262"/>
      <c r="P1769" s="1263"/>
      <c r="Q1769" s="587">
        <f t="shared" si="290"/>
        <v>0</v>
      </c>
      <c r="S1769" s="1260">
        <v>218</v>
      </c>
      <c r="T1769" s="1261"/>
      <c r="U1769" s="1262"/>
      <c r="V1769" s="1263"/>
      <c r="W1769" s="587">
        <f t="shared" si="291"/>
        <v>0</v>
      </c>
      <c r="Y1769" s="1260">
        <v>218</v>
      </c>
      <c r="Z1769" s="1261"/>
      <c r="AA1769" s="1262"/>
      <c r="AB1769" s="1263"/>
      <c r="AC1769" s="587">
        <f t="shared" si="292"/>
        <v>0</v>
      </c>
      <c r="AE1769" s="1260">
        <v>218</v>
      </c>
      <c r="AF1769" s="1261"/>
      <c r="AG1769" s="1262"/>
      <c r="AH1769" s="1263"/>
      <c r="AI1769" s="587">
        <f t="shared" si="293"/>
        <v>0</v>
      </c>
      <c r="AK1769" s="1260">
        <v>218</v>
      </c>
      <c r="AL1769" s="1261"/>
      <c r="AM1769" s="1262"/>
      <c r="AN1769" s="1263"/>
      <c r="AO1769" s="587">
        <f t="shared" si="294"/>
        <v>0</v>
      </c>
      <c r="AQ1769" s="1260">
        <v>218</v>
      </c>
      <c r="AR1769" s="1261"/>
      <c r="AS1769" s="1262"/>
      <c r="AT1769" s="1263"/>
      <c r="AU1769" s="587">
        <f t="shared" si="295"/>
        <v>0</v>
      </c>
      <c r="AW1769" s="1260">
        <v>218</v>
      </c>
      <c r="AX1769" s="1261"/>
      <c r="AY1769" s="1262"/>
      <c r="AZ1769" s="1263"/>
      <c r="BA1769" s="587">
        <f t="shared" si="296"/>
        <v>0</v>
      </c>
    </row>
    <row r="1770" spans="1:53" s="17" customFormat="1" ht="16.75" customHeight="1" outlineLevel="2">
      <c r="A1770" s="1260">
        <v>219</v>
      </c>
      <c r="B1770" s="1261"/>
      <c r="C1770" s="1262"/>
      <c r="D1770" s="1263"/>
      <c r="E1770" s="587">
        <f t="shared" si="288"/>
        <v>0</v>
      </c>
      <c r="G1770" s="1260">
        <v>219</v>
      </c>
      <c r="H1770" s="1261"/>
      <c r="I1770" s="1262"/>
      <c r="J1770" s="1263"/>
      <c r="K1770" s="587">
        <f t="shared" si="289"/>
        <v>0</v>
      </c>
      <c r="M1770" s="1260">
        <v>219</v>
      </c>
      <c r="N1770" s="1261"/>
      <c r="O1770" s="1262"/>
      <c r="P1770" s="1263"/>
      <c r="Q1770" s="587">
        <f t="shared" si="290"/>
        <v>0</v>
      </c>
      <c r="S1770" s="1260">
        <v>219</v>
      </c>
      <c r="T1770" s="1261"/>
      <c r="U1770" s="1262"/>
      <c r="V1770" s="1263"/>
      <c r="W1770" s="587">
        <f t="shared" si="291"/>
        <v>0</v>
      </c>
      <c r="Y1770" s="1260">
        <v>219</v>
      </c>
      <c r="Z1770" s="1261"/>
      <c r="AA1770" s="1262"/>
      <c r="AB1770" s="1263"/>
      <c r="AC1770" s="587">
        <f t="shared" si="292"/>
        <v>0</v>
      </c>
      <c r="AE1770" s="1260">
        <v>219</v>
      </c>
      <c r="AF1770" s="1261"/>
      <c r="AG1770" s="1262"/>
      <c r="AH1770" s="1263"/>
      <c r="AI1770" s="587">
        <f t="shared" si="293"/>
        <v>0</v>
      </c>
      <c r="AK1770" s="1260">
        <v>219</v>
      </c>
      <c r="AL1770" s="1261"/>
      <c r="AM1770" s="1262"/>
      <c r="AN1770" s="1263"/>
      <c r="AO1770" s="587">
        <f t="shared" si="294"/>
        <v>0</v>
      </c>
      <c r="AQ1770" s="1260">
        <v>219</v>
      </c>
      <c r="AR1770" s="1261"/>
      <c r="AS1770" s="1262"/>
      <c r="AT1770" s="1263"/>
      <c r="AU1770" s="587">
        <f t="shared" si="295"/>
        <v>0</v>
      </c>
      <c r="AW1770" s="1260">
        <v>219</v>
      </c>
      <c r="AX1770" s="1261"/>
      <c r="AY1770" s="1262"/>
      <c r="AZ1770" s="1263"/>
      <c r="BA1770" s="587">
        <f t="shared" si="296"/>
        <v>0</v>
      </c>
    </row>
    <row r="1771" spans="1:53" s="17" customFormat="1" ht="16.75" customHeight="1" outlineLevel="2">
      <c r="A1771" s="1260">
        <v>220</v>
      </c>
      <c r="B1771" s="1261"/>
      <c r="C1771" s="1262"/>
      <c r="D1771" s="1263"/>
      <c r="E1771" s="587">
        <f t="shared" si="288"/>
        <v>0</v>
      </c>
      <c r="G1771" s="1260">
        <v>220</v>
      </c>
      <c r="H1771" s="1261"/>
      <c r="I1771" s="1262"/>
      <c r="J1771" s="1263"/>
      <c r="K1771" s="587">
        <f t="shared" si="289"/>
        <v>0</v>
      </c>
      <c r="M1771" s="1260">
        <v>220</v>
      </c>
      <c r="N1771" s="1261"/>
      <c r="O1771" s="1262"/>
      <c r="P1771" s="1263"/>
      <c r="Q1771" s="587">
        <f t="shared" si="290"/>
        <v>0</v>
      </c>
      <c r="S1771" s="1260">
        <v>220</v>
      </c>
      <c r="T1771" s="1261"/>
      <c r="U1771" s="1262"/>
      <c r="V1771" s="1263"/>
      <c r="W1771" s="587">
        <f t="shared" si="291"/>
        <v>0</v>
      </c>
      <c r="Y1771" s="1260">
        <v>220</v>
      </c>
      <c r="Z1771" s="1261"/>
      <c r="AA1771" s="1262"/>
      <c r="AB1771" s="1263"/>
      <c r="AC1771" s="587">
        <f t="shared" si="292"/>
        <v>0</v>
      </c>
      <c r="AE1771" s="1260">
        <v>220</v>
      </c>
      <c r="AF1771" s="1261"/>
      <c r="AG1771" s="1262"/>
      <c r="AH1771" s="1263"/>
      <c r="AI1771" s="587">
        <f t="shared" si="293"/>
        <v>0</v>
      </c>
      <c r="AK1771" s="1260">
        <v>220</v>
      </c>
      <c r="AL1771" s="1261"/>
      <c r="AM1771" s="1262"/>
      <c r="AN1771" s="1263"/>
      <c r="AO1771" s="587">
        <f t="shared" si="294"/>
        <v>0</v>
      </c>
      <c r="AQ1771" s="1260">
        <v>220</v>
      </c>
      <c r="AR1771" s="1261"/>
      <c r="AS1771" s="1262"/>
      <c r="AT1771" s="1263"/>
      <c r="AU1771" s="587">
        <f t="shared" si="295"/>
        <v>0</v>
      </c>
      <c r="AW1771" s="1260">
        <v>220</v>
      </c>
      <c r="AX1771" s="1261"/>
      <c r="AY1771" s="1262"/>
      <c r="AZ1771" s="1263"/>
      <c r="BA1771" s="587">
        <f t="shared" si="296"/>
        <v>0</v>
      </c>
    </row>
    <row r="1772" spans="1:53" s="17" customFormat="1" ht="16.75" customHeight="1" outlineLevel="2">
      <c r="A1772" s="1260">
        <v>221</v>
      </c>
      <c r="B1772" s="1261"/>
      <c r="C1772" s="1262"/>
      <c r="D1772" s="1263"/>
      <c r="E1772" s="587">
        <f t="shared" si="288"/>
        <v>0</v>
      </c>
      <c r="G1772" s="1260">
        <v>221</v>
      </c>
      <c r="H1772" s="1261"/>
      <c r="I1772" s="1262"/>
      <c r="J1772" s="1263"/>
      <c r="K1772" s="587">
        <f t="shared" si="289"/>
        <v>0</v>
      </c>
      <c r="M1772" s="1260">
        <v>221</v>
      </c>
      <c r="N1772" s="1261"/>
      <c r="O1772" s="1262"/>
      <c r="P1772" s="1263"/>
      <c r="Q1772" s="587">
        <f t="shared" si="290"/>
        <v>0</v>
      </c>
      <c r="S1772" s="1260">
        <v>221</v>
      </c>
      <c r="T1772" s="1261"/>
      <c r="U1772" s="1262"/>
      <c r="V1772" s="1263"/>
      <c r="W1772" s="587">
        <f t="shared" si="291"/>
        <v>0</v>
      </c>
      <c r="Y1772" s="1260">
        <v>221</v>
      </c>
      <c r="Z1772" s="1261"/>
      <c r="AA1772" s="1262"/>
      <c r="AB1772" s="1263"/>
      <c r="AC1772" s="587">
        <f t="shared" si="292"/>
        <v>0</v>
      </c>
      <c r="AE1772" s="1260">
        <v>221</v>
      </c>
      <c r="AF1772" s="1261"/>
      <c r="AG1772" s="1262"/>
      <c r="AH1772" s="1263"/>
      <c r="AI1772" s="587">
        <f t="shared" si="293"/>
        <v>0</v>
      </c>
      <c r="AK1772" s="1260">
        <v>221</v>
      </c>
      <c r="AL1772" s="1261"/>
      <c r="AM1772" s="1262"/>
      <c r="AN1772" s="1263"/>
      <c r="AO1772" s="587">
        <f t="shared" si="294"/>
        <v>0</v>
      </c>
      <c r="AQ1772" s="1260">
        <v>221</v>
      </c>
      <c r="AR1772" s="1261"/>
      <c r="AS1772" s="1262"/>
      <c r="AT1772" s="1263"/>
      <c r="AU1772" s="587">
        <f t="shared" si="295"/>
        <v>0</v>
      </c>
      <c r="AW1772" s="1260">
        <v>221</v>
      </c>
      <c r="AX1772" s="1261"/>
      <c r="AY1772" s="1262"/>
      <c r="AZ1772" s="1263"/>
      <c r="BA1772" s="587">
        <f t="shared" si="296"/>
        <v>0</v>
      </c>
    </row>
    <row r="1773" spans="1:53" s="17" customFormat="1" ht="16.75" customHeight="1" outlineLevel="2">
      <c r="A1773" s="1260">
        <v>222</v>
      </c>
      <c r="B1773" s="1261"/>
      <c r="C1773" s="1262"/>
      <c r="D1773" s="1263"/>
      <c r="E1773" s="587">
        <f t="shared" si="288"/>
        <v>0</v>
      </c>
      <c r="G1773" s="1260">
        <v>222</v>
      </c>
      <c r="H1773" s="1261"/>
      <c r="I1773" s="1262"/>
      <c r="J1773" s="1263"/>
      <c r="K1773" s="587">
        <f t="shared" si="289"/>
        <v>0</v>
      </c>
      <c r="M1773" s="1260">
        <v>222</v>
      </c>
      <c r="N1773" s="1261"/>
      <c r="O1773" s="1262"/>
      <c r="P1773" s="1263"/>
      <c r="Q1773" s="587">
        <f t="shared" si="290"/>
        <v>0</v>
      </c>
      <c r="S1773" s="1260">
        <v>222</v>
      </c>
      <c r="T1773" s="1261"/>
      <c r="U1773" s="1262"/>
      <c r="V1773" s="1263"/>
      <c r="W1773" s="587">
        <f t="shared" si="291"/>
        <v>0</v>
      </c>
      <c r="Y1773" s="1260">
        <v>222</v>
      </c>
      <c r="Z1773" s="1261"/>
      <c r="AA1773" s="1262"/>
      <c r="AB1773" s="1263"/>
      <c r="AC1773" s="587">
        <f t="shared" si="292"/>
        <v>0</v>
      </c>
      <c r="AE1773" s="1260">
        <v>222</v>
      </c>
      <c r="AF1773" s="1261"/>
      <c r="AG1773" s="1262"/>
      <c r="AH1773" s="1263"/>
      <c r="AI1773" s="587">
        <f t="shared" si="293"/>
        <v>0</v>
      </c>
      <c r="AK1773" s="1260">
        <v>222</v>
      </c>
      <c r="AL1773" s="1261"/>
      <c r="AM1773" s="1262"/>
      <c r="AN1773" s="1263"/>
      <c r="AO1773" s="587">
        <f t="shared" si="294"/>
        <v>0</v>
      </c>
      <c r="AQ1773" s="1260">
        <v>222</v>
      </c>
      <c r="AR1773" s="1261"/>
      <c r="AS1773" s="1262"/>
      <c r="AT1773" s="1263"/>
      <c r="AU1773" s="587">
        <f t="shared" si="295"/>
        <v>0</v>
      </c>
      <c r="AW1773" s="1260">
        <v>222</v>
      </c>
      <c r="AX1773" s="1261"/>
      <c r="AY1773" s="1262"/>
      <c r="AZ1773" s="1263"/>
      <c r="BA1773" s="587">
        <f t="shared" si="296"/>
        <v>0</v>
      </c>
    </row>
    <row r="1774" spans="1:53" s="17" customFormat="1" ht="16.75" customHeight="1" outlineLevel="2">
      <c r="A1774" s="1260">
        <v>223</v>
      </c>
      <c r="B1774" s="1261"/>
      <c r="C1774" s="1262"/>
      <c r="D1774" s="1263"/>
      <c r="E1774" s="587">
        <f t="shared" si="288"/>
        <v>0</v>
      </c>
      <c r="G1774" s="1260">
        <v>223</v>
      </c>
      <c r="H1774" s="1261"/>
      <c r="I1774" s="1262"/>
      <c r="J1774" s="1263"/>
      <c r="K1774" s="587">
        <f t="shared" si="289"/>
        <v>0</v>
      </c>
      <c r="M1774" s="1260">
        <v>223</v>
      </c>
      <c r="N1774" s="1261"/>
      <c r="O1774" s="1262"/>
      <c r="P1774" s="1263"/>
      <c r="Q1774" s="587">
        <f t="shared" si="290"/>
        <v>0</v>
      </c>
      <c r="S1774" s="1260">
        <v>223</v>
      </c>
      <c r="T1774" s="1261"/>
      <c r="U1774" s="1262"/>
      <c r="V1774" s="1263"/>
      <c r="W1774" s="587">
        <f t="shared" si="291"/>
        <v>0</v>
      </c>
      <c r="Y1774" s="1260">
        <v>223</v>
      </c>
      <c r="Z1774" s="1261"/>
      <c r="AA1774" s="1262"/>
      <c r="AB1774" s="1263"/>
      <c r="AC1774" s="587">
        <f t="shared" si="292"/>
        <v>0</v>
      </c>
      <c r="AE1774" s="1260">
        <v>223</v>
      </c>
      <c r="AF1774" s="1261"/>
      <c r="AG1774" s="1262"/>
      <c r="AH1774" s="1263"/>
      <c r="AI1774" s="587">
        <f t="shared" si="293"/>
        <v>0</v>
      </c>
      <c r="AK1774" s="1260">
        <v>223</v>
      </c>
      <c r="AL1774" s="1261"/>
      <c r="AM1774" s="1262"/>
      <c r="AN1774" s="1263"/>
      <c r="AO1774" s="587">
        <f t="shared" si="294"/>
        <v>0</v>
      </c>
      <c r="AQ1774" s="1260">
        <v>223</v>
      </c>
      <c r="AR1774" s="1261"/>
      <c r="AS1774" s="1262"/>
      <c r="AT1774" s="1263"/>
      <c r="AU1774" s="587">
        <f t="shared" si="295"/>
        <v>0</v>
      </c>
      <c r="AW1774" s="1260">
        <v>223</v>
      </c>
      <c r="AX1774" s="1261"/>
      <c r="AY1774" s="1262"/>
      <c r="AZ1774" s="1263"/>
      <c r="BA1774" s="587">
        <f t="shared" si="296"/>
        <v>0</v>
      </c>
    </row>
    <row r="1775" spans="1:53" s="17" customFormat="1" ht="16.75" customHeight="1" outlineLevel="2">
      <c r="A1775" s="1260">
        <v>224</v>
      </c>
      <c r="B1775" s="1261"/>
      <c r="C1775" s="1262"/>
      <c r="D1775" s="1263"/>
      <c r="E1775" s="587">
        <f t="shared" si="288"/>
        <v>0</v>
      </c>
      <c r="G1775" s="1260">
        <v>224</v>
      </c>
      <c r="H1775" s="1261"/>
      <c r="I1775" s="1262"/>
      <c r="J1775" s="1263"/>
      <c r="K1775" s="587">
        <f t="shared" si="289"/>
        <v>0</v>
      </c>
      <c r="M1775" s="1260">
        <v>224</v>
      </c>
      <c r="N1775" s="1261"/>
      <c r="O1775" s="1262"/>
      <c r="P1775" s="1263"/>
      <c r="Q1775" s="587">
        <f t="shared" si="290"/>
        <v>0</v>
      </c>
      <c r="S1775" s="1260">
        <v>224</v>
      </c>
      <c r="T1775" s="1261"/>
      <c r="U1775" s="1262"/>
      <c r="V1775" s="1263"/>
      <c r="W1775" s="587">
        <f t="shared" si="291"/>
        <v>0</v>
      </c>
      <c r="Y1775" s="1260">
        <v>224</v>
      </c>
      <c r="Z1775" s="1261"/>
      <c r="AA1775" s="1262"/>
      <c r="AB1775" s="1263"/>
      <c r="AC1775" s="587">
        <f t="shared" si="292"/>
        <v>0</v>
      </c>
      <c r="AE1775" s="1260">
        <v>224</v>
      </c>
      <c r="AF1775" s="1261"/>
      <c r="AG1775" s="1262"/>
      <c r="AH1775" s="1263"/>
      <c r="AI1775" s="587">
        <f t="shared" si="293"/>
        <v>0</v>
      </c>
      <c r="AK1775" s="1260">
        <v>224</v>
      </c>
      <c r="AL1775" s="1261"/>
      <c r="AM1775" s="1262"/>
      <c r="AN1775" s="1263"/>
      <c r="AO1775" s="587">
        <f t="shared" si="294"/>
        <v>0</v>
      </c>
      <c r="AQ1775" s="1260">
        <v>224</v>
      </c>
      <c r="AR1775" s="1261"/>
      <c r="AS1775" s="1262"/>
      <c r="AT1775" s="1263"/>
      <c r="AU1775" s="587">
        <f t="shared" si="295"/>
        <v>0</v>
      </c>
      <c r="AW1775" s="1260">
        <v>224</v>
      </c>
      <c r="AX1775" s="1261"/>
      <c r="AY1775" s="1262"/>
      <c r="AZ1775" s="1263"/>
      <c r="BA1775" s="587">
        <f t="shared" si="296"/>
        <v>0</v>
      </c>
    </row>
    <row r="1776" spans="1:53" s="17" customFormat="1" ht="16.75" customHeight="1" outlineLevel="2">
      <c r="A1776" s="1260">
        <v>225</v>
      </c>
      <c r="B1776" s="1261"/>
      <c r="C1776" s="1262"/>
      <c r="D1776" s="1263"/>
      <c r="E1776" s="587">
        <f t="shared" si="288"/>
        <v>0</v>
      </c>
      <c r="G1776" s="1260">
        <v>225</v>
      </c>
      <c r="H1776" s="1261"/>
      <c r="I1776" s="1262"/>
      <c r="J1776" s="1263"/>
      <c r="K1776" s="587">
        <f t="shared" si="289"/>
        <v>0</v>
      </c>
      <c r="M1776" s="1260">
        <v>225</v>
      </c>
      <c r="N1776" s="1261"/>
      <c r="O1776" s="1262"/>
      <c r="P1776" s="1263"/>
      <c r="Q1776" s="587">
        <f t="shared" si="290"/>
        <v>0</v>
      </c>
      <c r="S1776" s="1260">
        <v>225</v>
      </c>
      <c r="T1776" s="1261"/>
      <c r="U1776" s="1262"/>
      <c r="V1776" s="1263"/>
      <c r="W1776" s="587">
        <f t="shared" si="291"/>
        <v>0</v>
      </c>
      <c r="Y1776" s="1260">
        <v>225</v>
      </c>
      <c r="Z1776" s="1261"/>
      <c r="AA1776" s="1262"/>
      <c r="AB1776" s="1263"/>
      <c r="AC1776" s="587">
        <f t="shared" si="292"/>
        <v>0</v>
      </c>
      <c r="AE1776" s="1260">
        <v>225</v>
      </c>
      <c r="AF1776" s="1261"/>
      <c r="AG1776" s="1262"/>
      <c r="AH1776" s="1263"/>
      <c r="AI1776" s="587">
        <f t="shared" si="293"/>
        <v>0</v>
      </c>
      <c r="AK1776" s="1260">
        <v>225</v>
      </c>
      <c r="AL1776" s="1261"/>
      <c r="AM1776" s="1262"/>
      <c r="AN1776" s="1263"/>
      <c r="AO1776" s="587">
        <f t="shared" si="294"/>
        <v>0</v>
      </c>
      <c r="AQ1776" s="1260">
        <v>225</v>
      </c>
      <c r="AR1776" s="1261"/>
      <c r="AS1776" s="1262"/>
      <c r="AT1776" s="1263"/>
      <c r="AU1776" s="587">
        <f t="shared" si="295"/>
        <v>0</v>
      </c>
      <c r="AW1776" s="1260">
        <v>225</v>
      </c>
      <c r="AX1776" s="1261"/>
      <c r="AY1776" s="1262"/>
      <c r="AZ1776" s="1263"/>
      <c r="BA1776" s="587">
        <f t="shared" si="296"/>
        <v>0</v>
      </c>
    </row>
    <row r="1777" spans="1:53" s="17" customFormat="1" ht="16.75" customHeight="1" outlineLevel="2">
      <c r="A1777" s="1260">
        <v>226</v>
      </c>
      <c r="B1777" s="1261"/>
      <c r="C1777" s="1262"/>
      <c r="D1777" s="1263"/>
      <c r="E1777" s="587">
        <f t="shared" si="288"/>
        <v>0</v>
      </c>
      <c r="G1777" s="1260">
        <v>226</v>
      </c>
      <c r="H1777" s="1261"/>
      <c r="I1777" s="1262"/>
      <c r="J1777" s="1263"/>
      <c r="K1777" s="587">
        <f t="shared" si="289"/>
        <v>0</v>
      </c>
      <c r="M1777" s="1260">
        <v>226</v>
      </c>
      <c r="N1777" s="1261"/>
      <c r="O1777" s="1262"/>
      <c r="P1777" s="1263"/>
      <c r="Q1777" s="587">
        <f t="shared" si="290"/>
        <v>0</v>
      </c>
      <c r="S1777" s="1260">
        <v>226</v>
      </c>
      <c r="T1777" s="1261"/>
      <c r="U1777" s="1262"/>
      <c r="V1777" s="1263"/>
      <c r="W1777" s="587">
        <f t="shared" si="291"/>
        <v>0</v>
      </c>
      <c r="Y1777" s="1260">
        <v>226</v>
      </c>
      <c r="Z1777" s="1261"/>
      <c r="AA1777" s="1262"/>
      <c r="AB1777" s="1263"/>
      <c r="AC1777" s="587">
        <f t="shared" si="292"/>
        <v>0</v>
      </c>
      <c r="AE1777" s="1260">
        <v>226</v>
      </c>
      <c r="AF1777" s="1261"/>
      <c r="AG1777" s="1262"/>
      <c r="AH1777" s="1263"/>
      <c r="AI1777" s="587">
        <f t="shared" si="293"/>
        <v>0</v>
      </c>
      <c r="AK1777" s="1260">
        <v>226</v>
      </c>
      <c r="AL1777" s="1261"/>
      <c r="AM1777" s="1262"/>
      <c r="AN1777" s="1263"/>
      <c r="AO1777" s="587">
        <f t="shared" si="294"/>
        <v>0</v>
      </c>
      <c r="AQ1777" s="1260">
        <v>226</v>
      </c>
      <c r="AR1777" s="1261"/>
      <c r="AS1777" s="1262"/>
      <c r="AT1777" s="1263"/>
      <c r="AU1777" s="587">
        <f t="shared" si="295"/>
        <v>0</v>
      </c>
      <c r="AW1777" s="1260">
        <v>226</v>
      </c>
      <c r="AX1777" s="1261"/>
      <c r="AY1777" s="1262"/>
      <c r="AZ1777" s="1263"/>
      <c r="BA1777" s="587">
        <f t="shared" si="296"/>
        <v>0</v>
      </c>
    </row>
    <row r="1778" spans="1:53" s="17" customFormat="1" ht="16.75" customHeight="1" outlineLevel="2">
      <c r="A1778" s="1260">
        <v>227</v>
      </c>
      <c r="B1778" s="1261"/>
      <c r="C1778" s="1262"/>
      <c r="D1778" s="1263"/>
      <c r="E1778" s="587">
        <f t="shared" si="279"/>
        <v>0</v>
      </c>
      <c r="G1778" s="1260">
        <v>227</v>
      </c>
      <c r="H1778" s="1261"/>
      <c r="I1778" s="1262"/>
      <c r="J1778" s="1263"/>
      <c r="K1778" s="587">
        <f t="shared" si="289"/>
        <v>0</v>
      </c>
      <c r="M1778" s="1260">
        <v>227</v>
      </c>
      <c r="N1778" s="1261"/>
      <c r="O1778" s="1262"/>
      <c r="P1778" s="1263"/>
      <c r="Q1778" s="587">
        <f t="shared" si="290"/>
        <v>0</v>
      </c>
      <c r="S1778" s="1260">
        <v>227</v>
      </c>
      <c r="T1778" s="1261"/>
      <c r="U1778" s="1262"/>
      <c r="V1778" s="1263"/>
      <c r="W1778" s="587">
        <f t="shared" si="291"/>
        <v>0</v>
      </c>
      <c r="Y1778" s="1260">
        <v>227</v>
      </c>
      <c r="Z1778" s="1261"/>
      <c r="AA1778" s="1262"/>
      <c r="AB1778" s="1263"/>
      <c r="AC1778" s="587">
        <f t="shared" si="292"/>
        <v>0</v>
      </c>
      <c r="AE1778" s="1260">
        <v>227</v>
      </c>
      <c r="AF1778" s="1261"/>
      <c r="AG1778" s="1262"/>
      <c r="AH1778" s="1263"/>
      <c r="AI1778" s="587">
        <f t="shared" si="293"/>
        <v>0</v>
      </c>
      <c r="AK1778" s="1260">
        <v>227</v>
      </c>
      <c r="AL1778" s="1261"/>
      <c r="AM1778" s="1262"/>
      <c r="AN1778" s="1263"/>
      <c r="AO1778" s="587">
        <f t="shared" si="294"/>
        <v>0</v>
      </c>
      <c r="AQ1778" s="1260">
        <v>227</v>
      </c>
      <c r="AR1778" s="1261"/>
      <c r="AS1778" s="1262"/>
      <c r="AT1778" s="1263"/>
      <c r="AU1778" s="587">
        <f t="shared" si="295"/>
        <v>0</v>
      </c>
      <c r="AW1778" s="1260">
        <v>227</v>
      </c>
      <c r="AX1778" s="1261"/>
      <c r="AY1778" s="1262"/>
      <c r="AZ1778" s="1263"/>
      <c r="BA1778" s="587">
        <f t="shared" si="296"/>
        <v>0</v>
      </c>
    </row>
    <row r="1779" spans="1:53" s="17" customFormat="1" ht="16.75" customHeight="1" outlineLevel="2">
      <c r="A1779" s="1260">
        <v>228</v>
      </c>
      <c r="B1779" s="1261"/>
      <c r="C1779" s="1262"/>
      <c r="D1779" s="1263"/>
      <c r="E1779" s="587">
        <f t="shared" si="279"/>
        <v>0</v>
      </c>
      <c r="G1779" s="1260">
        <v>228</v>
      </c>
      <c r="H1779" s="1261"/>
      <c r="I1779" s="1262"/>
      <c r="J1779" s="1263"/>
      <c r="K1779" s="587">
        <f t="shared" si="289"/>
        <v>0</v>
      </c>
      <c r="M1779" s="1260">
        <v>228</v>
      </c>
      <c r="N1779" s="1261"/>
      <c r="O1779" s="1262"/>
      <c r="P1779" s="1263"/>
      <c r="Q1779" s="587">
        <f t="shared" si="290"/>
        <v>0</v>
      </c>
      <c r="S1779" s="1260">
        <v>228</v>
      </c>
      <c r="T1779" s="1261"/>
      <c r="U1779" s="1262"/>
      <c r="V1779" s="1263"/>
      <c r="W1779" s="587">
        <f t="shared" si="291"/>
        <v>0</v>
      </c>
      <c r="Y1779" s="1260">
        <v>228</v>
      </c>
      <c r="Z1779" s="1261"/>
      <c r="AA1779" s="1262"/>
      <c r="AB1779" s="1263"/>
      <c r="AC1779" s="587">
        <f t="shared" si="292"/>
        <v>0</v>
      </c>
      <c r="AE1779" s="1260">
        <v>228</v>
      </c>
      <c r="AF1779" s="1261"/>
      <c r="AG1779" s="1262"/>
      <c r="AH1779" s="1263"/>
      <c r="AI1779" s="587">
        <f t="shared" si="293"/>
        <v>0</v>
      </c>
      <c r="AK1779" s="1260">
        <v>228</v>
      </c>
      <c r="AL1779" s="1261"/>
      <c r="AM1779" s="1262"/>
      <c r="AN1779" s="1263"/>
      <c r="AO1779" s="587">
        <f t="shared" si="294"/>
        <v>0</v>
      </c>
      <c r="AQ1779" s="1260">
        <v>228</v>
      </c>
      <c r="AR1779" s="1261"/>
      <c r="AS1779" s="1262"/>
      <c r="AT1779" s="1263"/>
      <c r="AU1779" s="587">
        <f t="shared" si="295"/>
        <v>0</v>
      </c>
      <c r="AW1779" s="1260">
        <v>228</v>
      </c>
      <c r="AX1779" s="1261"/>
      <c r="AY1779" s="1262"/>
      <c r="AZ1779" s="1263"/>
      <c r="BA1779" s="587">
        <f t="shared" si="296"/>
        <v>0</v>
      </c>
    </row>
    <row r="1780" spans="1:53" s="17" customFormat="1" ht="16.75" customHeight="1" outlineLevel="2">
      <c r="A1780" s="1260">
        <v>229</v>
      </c>
      <c r="B1780" s="1261"/>
      <c r="C1780" s="1262"/>
      <c r="D1780" s="1263"/>
      <c r="E1780" s="587">
        <f t="shared" si="279"/>
        <v>0</v>
      </c>
      <c r="G1780" s="1260">
        <v>229</v>
      </c>
      <c r="H1780" s="1261"/>
      <c r="I1780" s="1262"/>
      <c r="J1780" s="1263"/>
      <c r="K1780" s="587">
        <f t="shared" si="289"/>
        <v>0</v>
      </c>
      <c r="M1780" s="1260">
        <v>229</v>
      </c>
      <c r="N1780" s="1261"/>
      <c r="O1780" s="1262"/>
      <c r="P1780" s="1263"/>
      <c r="Q1780" s="587">
        <f t="shared" si="290"/>
        <v>0</v>
      </c>
      <c r="S1780" s="1260">
        <v>229</v>
      </c>
      <c r="T1780" s="1261"/>
      <c r="U1780" s="1262"/>
      <c r="V1780" s="1263"/>
      <c r="W1780" s="587">
        <f t="shared" si="291"/>
        <v>0</v>
      </c>
      <c r="Y1780" s="1260">
        <v>229</v>
      </c>
      <c r="Z1780" s="1261"/>
      <c r="AA1780" s="1262"/>
      <c r="AB1780" s="1263"/>
      <c r="AC1780" s="587">
        <f t="shared" si="292"/>
        <v>0</v>
      </c>
      <c r="AE1780" s="1260">
        <v>229</v>
      </c>
      <c r="AF1780" s="1261"/>
      <c r="AG1780" s="1262"/>
      <c r="AH1780" s="1263"/>
      <c r="AI1780" s="587">
        <f t="shared" si="293"/>
        <v>0</v>
      </c>
      <c r="AK1780" s="1260">
        <v>229</v>
      </c>
      <c r="AL1780" s="1261"/>
      <c r="AM1780" s="1262"/>
      <c r="AN1780" s="1263"/>
      <c r="AO1780" s="587">
        <f t="shared" si="294"/>
        <v>0</v>
      </c>
      <c r="AQ1780" s="1260">
        <v>229</v>
      </c>
      <c r="AR1780" s="1261"/>
      <c r="AS1780" s="1262"/>
      <c r="AT1780" s="1263"/>
      <c r="AU1780" s="587">
        <f t="shared" si="295"/>
        <v>0</v>
      </c>
      <c r="AW1780" s="1260">
        <v>229</v>
      </c>
      <c r="AX1780" s="1261"/>
      <c r="AY1780" s="1262"/>
      <c r="AZ1780" s="1263"/>
      <c r="BA1780" s="587">
        <f t="shared" si="296"/>
        <v>0</v>
      </c>
    </row>
    <row r="1781" spans="1:53" s="17" customFormat="1" ht="16.75" customHeight="1" outlineLevel="2">
      <c r="A1781" s="1260">
        <v>230</v>
      </c>
      <c r="B1781" s="1261"/>
      <c r="C1781" s="1262"/>
      <c r="D1781" s="1263"/>
      <c r="E1781" s="587">
        <f t="shared" si="279"/>
        <v>0</v>
      </c>
      <c r="G1781" s="1260">
        <v>230</v>
      </c>
      <c r="H1781" s="1261"/>
      <c r="I1781" s="1262"/>
      <c r="J1781" s="1263"/>
      <c r="K1781" s="587">
        <f t="shared" si="289"/>
        <v>0</v>
      </c>
      <c r="M1781" s="1260">
        <v>230</v>
      </c>
      <c r="N1781" s="1261"/>
      <c r="O1781" s="1262"/>
      <c r="P1781" s="1263"/>
      <c r="Q1781" s="587">
        <f t="shared" si="290"/>
        <v>0</v>
      </c>
      <c r="S1781" s="1260">
        <v>230</v>
      </c>
      <c r="T1781" s="1261"/>
      <c r="U1781" s="1262"/>
      <c r="V1781" s="1263"/>
      <c r="W1781" s="587">
        <f t="shared" si="291"/>
        <v>0</v>
      </c>
      <c r="Y1781" s="1260">
        <v>230</v>
      </c>
      <c r="Z1781" s="1261"/>
      <c r="AA1781" s="1262"/>
      <c r="AB1781" s="1263"/>
      <c r="AC1781" s="587">
        <f t="shared" si="292"/>
        <v>0</v>
      </c>
      <c r="AE1781" s="1260">
        <v>230</v>
      </c>
      <c r="AF1781" s="1261"/>
      <c r="AG1781" s="1262"/>
      <c r="AH1781" s="1263"/>
      <c r="AI1781" s="587">
        <f t="shared" si="293"/>
        <v>0</v>
      </c>
      <c r="AK1781" s="1260">
        <v>230</v>
      </c>
      <c r="AL1781" s="1261"/>
      <c r="AM1781" s="1262"/>
      <c r="AN1781" s="1263"/>
      <c r="AO1781" s="587">
        <f t="shared" si="294"/>
        <v>0</v>
      </c>
      <c r="AQ1781" s="1260">
        <v>230</v>
      </c>
      <c r="AR1781" s="1261"/>
      <c r="AS1781" s="1262"/>
      <c r="AT1781" s="1263"/>
      <c r="AU1781" s="587">
        <f t="shared" si="295"/>
        <v>0</v>
      </c>
      <c r="AW1781" s="1260">
        <v>230</v>
      </c>
      <c r="AX1781" s="1261"/>
      <c r="AY1781" s="1262"/>
      <c r="AZ1781" s="1263"/>
      <c r="BA1781" s="587">
        <f t="shared" si="296"/>
        <v>0</v>
      </c>
    </row>
    <row r="1782" spans="1:53" s="17" customFormat="1" ht="16.75" customHeight="1" outlineLevel="2">
      <c r="A1782" s="1260">
        <v>231</v>
      </c>
      <c r="B1782" s="1261"/>
      <c r="C1782" s="1262"/>
      <c r="D1782" s="1263"/>
      <c r="E1782" s="587">
        <f t="shared" si="279"/>
        <v>0</v>
      </c>
      <c r="G1782" s="1260">
        <v>231</v>
      </c>
      <c r="H1782" s="1261"/>
      <c r="I1782" s="1262"/>
      <c r="J1782" s="1263"/>
      <c r="K1782" s="587">
        <f t="shared" si="289"/>
        <v>0</v>
      </c>
      <c r="M1782" s="1260">
        <v>231</v>
      </c>
      <c r="N1782" s="1261"/>
      <c r="O1782" s="1262"/>
      <c r="P1782" s="1263"/>
      <c r="Q1782" s="587">
        <f t="shared" si="290"/>
        <v>0</v>
      </c>
      <c r="S1782" s="1260">
        <v>231</v>
      </c>
      <c r="T1782" s="1261"/>
      <c r="U1782" s="1262"/>
      <c r="V1782" s="1263"/>
      <c r="W1782" s="587">
        <f t="shared" si="291"/>
        <v>0</v>
      </c>
      <c r="Y1782" s="1260">
        <v>231</v>
      </c>
      <c r="Z1782" s="1261"/>
      <c r="AA1782" s="1262"/>
      <c r="AB1782" s="1263"/>
      <c r="AC1782" s="587">
        <f t="shared" si="292"/>
        <v>0</v>
      </c>
      <c r="AE1782" s="1260">
        <v>231</v>
      </c>
      <c r="AF1782" s="1261"/>
      <c r="AG1782" s="1262"/>
      <c r="AH1782" s="1263"/>
      <c r="AI1782" s="587">
        <f t="shared" si="293"/>
        <v>0</v>
      </c>
      <c r="AK1782" s="1260">
        <v>231</v>
      </c>
      <c r="AL1782" s="1261"/>
      <c r="AM1782" s="1262"/>
      <c r="AN1782" s="1263"/>
      <c r="AO1782" s="587">
        <f t="shared" si="294"/>
        <v>0</v>
      </c>
      <c r="AQ1782" s="1260">
        <v>231</v>
      </c>
      <c r="AR1782" s="1261"/>
      <c r="AS1782" s="1262"/>
      <c r="AT1782" s="1263"/>
      <c r="AU1782" s="587">
        <f t="shared" si="295"/>
        <v>0</v>
      </c>
      <c r="AW1782" s="1260">
        <v>231</v>
      </c>
      <c r="AX1782" s="1261"/>
      <c r="AY1782" s="1262"/>
      <c r="AZ1782" s="1263"/>
      <c r="BA1782" s="587">
        <f t="shared" si="296"/>
        <v>0</v>
      </c>
    </row>
    <row r="1783" spans="1:53" s="17" customFormat="1" ht="16.75" customHeight="1" outlineLevel="2">
      <c r="A1783" s="1260">
        <v>232</v>
      </c>
      <c r="B1783" s="1261"/>
      <c r="C1783" s="1262"/>
      <c r="D1783" s="1263"/>
      <c r="E1783" s="587">
        <f t="shared" si="279"/>
        <v>0</v>
      </c>
      <c r="G1783" s="1260">
        <v>232</v>
      </c>
      <c r="H1783" s="1261"/>
      <c r="I1783" s="1262"/>
      <c r="J1783" s="1263"/>
      <c r="K1783" s="587">
        <f t="shared" si="289"/>
        <v>0</v>
      </c>
      <c r="M1783" s="1260">
        <v>232</v>
      </c>
      <c r="N1783" s="1261"/>
      <c r="O1783" s="1262"/>
      <c r="P1783" s="1263"/>
      <c r="Q1783" s="587">
        <f t="shared" si="290"/>
        <v>0</v>
      </c>
      <c r="S1783" s="1260">
        <v>232</v>
      </c>
      <c r="T1783" s="1261"/>
      <c r="U1783" s="1262"/>
      <c r="V1783" s="1263"/>
      <c r="W1783" s="587">
        <f t="shared" si="291"/>
        <v>0</v>
      </c>
      <c r="Y1783" s="1260">
        <v>232</v>
      </c>
      <c r="Z1783" s="1261"/>
      <c r="AA1783" s="1262"/>
      <c r="AB1783" s="1263"/>
      <c r="AC1783" s="587">
        <f t="shared" si="292"/>
        <v>0</v>
      </c>
      <c r="AE1783" s="1260">
        <v>232</v>
      </c>
      <c r="AF1783" s="1261"/>
      <c r="AG1783" s="1262"/>
      <c r="AH1783" s="1263"/>
      <c r="AI1783" s="587">
        <f t="shared" si="293"/>
        <v>0</v>
      </c>
      <c r="AK1783" s="1260">
        <v>232</v>
      </c>
      <c r="AL1783" s="1261"/>
      <c r="AM1783" s="1262"/>
      <c r="AN1783" s="1263"/>
      <c r="AO1783" s="587">
        <f t="shared" si="294"/>
        <v>0</v>
      </c>
      <c r="AQ1783" s="1260">
        <v>232</v>
      </c>
      <c r="AR1783" s="1261"/>
      <c r="AS1783" s="1262"/>
      <c r="AT1783" s="1263"/>
      <c r="AU1783" s="587">
        <f t="shared" si="295"/>
        <v>0</v>
      </c>
      <c r="AW1783" s="1260">
        <v>232</v>
      </c>
      <c r="AX1783" s="1261"/>
      <c r="AY1783" s="1262"/>
      <c r="AZ1783" s="1263"/>
      <c r="BA1783" s="587">
        <f t="shared" si="296"/>
        <v>0</v>
      </c>
    </row>
    <row r="1784" spans="1:53" s="17" customFormat="1" ht="16.75" customHeight="1" outlineLevel="2">
      <c r="A1784" s="1260">
        <v>233</v>
      </c>
      <c r="B1784" s="1261"/>
      <c r="C1784" s="1262"/>
      <c r="D1784" s="1263"/>
      <c r="E1784" s="587">
        <f t="shared" si="279"/>
        <v>0</v>
      </c>
      <c r="G1784" s="1260">
        <v>233</v>
      </c>
      <c r="H1784" s="1261"/>
      <c r="I1784" s="1262"/>
      <c r="J1784" s="1263"/>
      <c r="K1784" s="587">
        <f t="shared" si="289"/>
        <v>0</v>
      </c>
      <c r="M1784" s="1260">
        <v>233</v>
      </c>
      <c r="N1784" s="1261"/>
      <c r="O1784" s="1262"/>
      <c r="P1784" s="1263"/>
      <c r="Q1784" s="587">
        <f t="shared" si="290"/>
        <v>0</v>
      </c>
      <c r="S1784" s="1260">
        <v>233</v>
      </c>
      <c r="T1784" s="1261"/>
      <c r="U1784" s="1262"/>
      <c r="V1784" s="1263"/>
      <c r="W1784" s="587">
        <f t="shared" si="291"/>
        <v>0</v>
      </c>
      <c r="Y1784" s="1260">
        <v>233</v>
      </c>
      <c r="Z1784" s="1261"/>
      <c r="AA1784" s="1262"/>
      <c r="AB1784" s="1263"/>
      <c r="AC1784" s="587">
        <f t="shared" si="292"/>
        <v>0</v>
      </c>
      <c r="AE1784" s="1260">
        <v>233</v>
      </c>
      <c r="AF1784" s="1261"/>
      <c r="AG1784" s="1262"/>
      <c r="AH1784" s="1263"/>
      <c r="AI1784" s="587">
        <f t="shared" si="293"/>
        <v>0</v>
      </c>
      <c r="AK1784" s="1260">
        <v>233</v>
      </c>
      <c r="AL1784" s="1261"/>
      <c r="AM1784" s="1262"/>
      <c r="AN1784" s="1263"/>
      <c r="AO1784" s="587">
        <f t="shared" si="294"/>
        <v>0</v>
      </c>
      <c r="AQ1784" s="1260">
        <v>233</v>
      </c>
      <c r="AR1784" s="1261"/>
      <c r="AS1784" s="1262"/>
      <c r="AT1784" s="1263"/>
      <c r="AU1784" s="587">
        <f t="shared" si="295"/>
        <v>0</v>
      </c>
      <c r="AW1784" s="1260">
        <v>233</v>
      </c>
      <c r="AX1784" s="1261"/>
      <c r="AY1784" s="1262"/>
      <c r="AZ1784" s="1263"/>
      <c r="BA1784" s="587">
        <f t="shared" si="296"/>
        <v>0</v>
      </c>
    </row>
    <row r="1785" spans="1:53" s="17" customFormat="1" ht="16.75" customHeight="1" outlineLevel="2">
      <c r="A1785" s="1260">
        <v>234</v>
      </c>
      <c r="B1785" s="1261"/>
      <c r="C1785" s="1262"/>
      <c r="D1785" s="1263"/>
      <c r="E1785" s="587">
        <f t="shared" si="279"/>
        <v>0</v>
      </c>
      <c r="G1785" s="1260">
        <v>234</v>
      </c>
      <c r="H1785" s="1261"/>
      <c r="I1785" s="1262"/>
      <c r="J1785" s="1263"/>
      <c r="K1785" s="587">
        <f t="shared" si="289"/>
        <v>0</v>
      </c>
      <c r="M1785" s="1260">
        <v>234</v>
      </c>
      <c r="N1785" s="1261"/>
      <c r="O1785" s="1262"/>
      <c r="P1785" s="1263"/>
      <c r="Q1785" s="587">
        <f t="shared" si="290"/>
        <v>0</v>
      </c>
      <c r="S1785" s="1260">
        <v>234</v>
      </c>
      <c r="T1785" s="1261"/>
      <c r="U1785" s="1262"/>
      <c r="V1785" s="1263"/>
      <c r="W1785" s="587">
        <f t="shared" si="291"/>
        <v>0</v>
      </c>
      <c r="Y1785" s="1260">
        <v>234</v>
      </c>
      <c r="Z1785" s="1261"/>
      <c r="AA1785" s="1262"/>
      <c r="AB1785" s="1263"/>
      <c r="AC1785" s="587">
        <f t="shared" si="292"/>
        <v>0</v>
      </c>
      <c r="AE1785" s="1260">
        <v>234</v>
      </c>
      <c r="AF1785" s="1261"/>
      <c r="AG1785" s="1262"/>
      <c r="AH1785" s="1263"/>
      <c r="AI1785" s="587">
        <f t="shared" si="293"/>
        <v>0</v>
      </c>
      <c r="AK1785" s="1260">
        <v>234</v>
      </c>
      <c r="AL1785" s="1261"/>
      <c r="AM1785" s="1262"/>
      <c r="AN1785" s="1263"/>
      <c r="AO1785" s="587">
        <f t="shared" si="294"/>
        <v>0</v>
      </c>
      <c r="AQ1785" s="1260">
        <v>234</v>
      </c>
      <c r="AR1785" s="1261"/>
      <c r="AS1785" s="1262"/>
      <c r="AT1785" s="1263"/>
      <c r="AU1785" s="587">
        <f t="shared" si="295"/>
        <v>0</v>
      </c>
      <c r="AW1785" s="1260">
        <v>234</v>
      </c>
      <c r="AX1785" s="1261"/>
      <c r="AY1785" s="1262"/>
      <c r="AZ1785" s="1263"/>
      <c r="BA1785" s="587">
        <f t="shared" si="296"/>
        <v>0</v>
      </c>
    </row>
    <row r="1786" spans="1:53" s="17" customFormat="1" ht="16.75" customHeight="1" outlineLevel="2">
      <c r="A1786" s="1260">
        <v>235</v>
      </c>
      <c r="B1786" s="1261"/>
      <c r="C1786" s="1262"/>
      <c r="D1786" s="1263"/>
      <c r="E1786" s="587">
        <f t="shared" si="279"/>
        <v>0</v>
      </c>
      <c r="G1786" s="1260">
        <v>235</v>
      </c>
      <c r="H1786" s="1261"/>
      <c r="I1786" s="1262"/>
      <c r="J1786" s="1263"/>
      <c r="K1786" s="587">
        <f t="shared" si="289"/>
        <v>0</v>
      </c>
      <c r="M1786" s="1260">
        <v>235</v>
      </c>
      <c r="N1786" s="1261"/>
      <c r="O1786" s="1262"/>
      <c r="P1786" s="1263"/>
      <c r="Q1786" s="587">
        <f t="shared" si="290"/>
        <v>0</v>
      </c>
      <c r="S1786" s="1260">
        <v>235</v>
      </c>
      <c r="T1786" s="1261"/>
      <c r="U1786" s="1262"/>
      <c r="V1786" s="1263"/>
      <c r="W1786" s="587">
        <f t="shared" si="291"/>
        <v>0</v>
      </c>
      <c r="Y1786" s="1260">
        <v>235</v>
      </c>
      <c r="Z1786" s="1261"/>
      <c r="AA1786" s="1262"/>
      <c r="AB1786" s="1263"/>
      <c r="AC1786" s="587">
        <f t="shared" si="292"/>
        <v>0</v>
      </c>
      <c r="AE1786" s="1260">
        <v>235</v>
      </c>
      <c r="AF1786" s="1261"/>
      <c r="AG1786" s="1262"/>
      <c r="AH1786" s="1263"/>
      <c r="AI1786" s="587">
        <f t="shared" si="293"/>
        <v>0</v>
      </c>
      <c r="AK1786" s="1260">
        <v>235</v>
      </c>
      <c r="AL1786" s="1261"/>
      <c r="AM1786" s="1262"/>
      <c r="AN1786" s="1263"/>
      <c r="AO1786" s="587">
        <f t="shared" si="294"/>
        <v>0</v>
      </c>
      <c r="AQ1786" s="1260">
        <v>235</v>
      </c>
      <c r="AR1786" s="1261"/>
      <c r="AS1786" s="1262"/>
      <c r="AT1786" s="1263"/>
      <c r="AU1786" s="587">
        <f t="shared" si="295"/>
        <v>0</v>
      </c>
      <c r="AW1786" s="1260">
        <v>235</v>
      </c>
      <c r="AX1786" s="1261"/>
      <c r="AY1786" s="1262"/>
      <c r="AZ1786" s="1263"/>
      <c r="BA1786" s="587">
        <f t="shared" si="296"/>
        <v>0</v>
      </c>
    </row>
    <row r="1787" spans="1:53" s="17" customFormat="1" ht="16.75" customHeight="1" outlineLevel="2">
      <c r="A1787" s="1260">
        <v>236</v>
      </c>
      <c r="B1787" s="1261"/>
      <c r="C1787" s="1262"/>
      <c r="D1787" s="1263"/>
      <c r="E1787" s="587">
        <f t="shared" si="279"/>
        <v>0</v>
      </c>
      <c r="G1787" s="1260">
        <v>236</v>
      </c>
      <c r="H1787" s="1261"/>
      <c r="I1787" s="1262"/>
      <c r="J1787" s="1263"/>
      <c r="K1787" s="587">
        <f t="shared" si="289"/>
        <v>0</v>
      </c>
      <c r="M1787" s="1260">
        <v>236</v>
      </c>
      <c r="N1787" s="1261"/>
      <c r="O1787" s="1262"/>
      <c r="P1787" s="1263"/>
      <c r="Q1787" s="587">
        <f t="shared" si="290"/>
        <v>0</v>
      </c>
      <c r="S1787" s="1260">
        <v>236</v>
      </c>
      <c r="T1787" s="1261"/>
      <c r="U1787" s="1262"/>
      <c r="V1787" s="1263"/>
      <c r="W1787" s="587">
        <f t="shared" si="291"/>
        <v>0</v>
      </c>
      <c r="Y1787" s="1260">
        <v>236</v>
      </c>
      <c r="Z1787" s="1261"/>
      <c r="AA1787" s="1262"/>
      <c r="AB1787" s="1263"/>
      <c r="AC1787" s="587">
        <f t="shared" si="292"/>
        <v>0</v>
      </c>
      <c r="AE1787" s="1260">
        <v>236</v>
      </c>
      <c r="AF1787" s="1261"/>
      <c r="AG1787" s="1262"/>
      <c r="AH1787" s="1263"/>
      <c r="AI1787" s="587">
        <f t="shared" si="293"/>
        <v>0</v>
      </c>
      <c r="AK1787" s="1260">
        <v>236</v>
      </c>
      <c r="AL1787" s="1261"/>
      <c r="AM1787" s="1262"/>
      <c r="AN1787" s="1263"/>
      <c r="AO1787" s="587">
        <f t="shared" si="294"/>
        <v>0</v>
      </c>
      <c r="AQ1787" s="1260">
        <v>236</v>
      </c>
      <c r="AR1787" s="1261"/>
      <c r="AS1787" s="1262"/>
      <c r="AT1787" s="1263"/>
      <c r="AU1787" s="587">
        <f t="shared" si="295"/>
        <v>0</v>
      </c>
      <c r="AW1787" s="1260">
        <v>236</v>
      </c>
      <c r="AX1787" s="1261"/>
      <c r="AY1787" s="1262"/>
      <c r="AZ1787" s="1263"/>
      <c r="BA1787" s="587">
        <f t="shared" si="296"/>
        <v>0</v>
      </c>
    </row>
    <row r="1788" spans="1:53" s="17" customFormat="1" ht="16.75" customHeight="1" outlineLevel="2">
      <c r="A1788" s="1260">
        <v>237</v>
      </c>
      <c r="B1788" s="1261"/>
      <c r="C1788" s="1262"/>
      <c r="D1788" s="1263"/>
      <c r="E1788" s="587">
        <f t="shared" si="279"/>
        <v>0</v>
      </c>
      <c r="G1788" s="1260">
        <v>237</v>
      </c>
      <c r="H1788" s="1261"/>
      <c r="I1788" s="1262"/>
      <c r="J1788" s="1263"/>
      <c r="K1788" s="587">
        <f t="shared" si="289"/>
        <v>0</v>
      </c>
      <c r="M1788" s="1260">
        <v>237</v>
      </c>
      <c r="N1788" s="1261"/>
      <c r="O1788" s="1262"/>
      <c r="P1788" s="1263"/>
      <c r="Q1788" s="587">
        <f t="shared" si="290"/>
        <v>0</v>
      </c>
      <c r="S1788" s="1260">
        <v>237</v>
      </c>
      <c r="T1788" s="1261"/>
      <c r="U1788" s="1262"/>
      <c r="V1788" s="1263"/>
      <c r="W1788" s="587">
        <f t="shared" si="291"/>
        <v>0</v>
      </c>
      <c r="Y1788" s="1260">
        <v>237</v>
      </c>
      <c r="Z1788" s="1261"/>
      <c r="AA1788" s="1262"/>
      <c r="AB1788" s="1263"/>
      <c r="AC1788" s="587">
        <f t="shared" si="292"/>
        <v>0</v>
      </c>
      <c r="AE1788" s="1260">
        <v>237</v>
      </c>
      <c r="AF1788" s="1261"/>
      <c r="AG1788" s="1262"/>
      <c r="AH1788" s="1263"/>
      <c r="AI1788" s="587">
        <f t="shared" si="293"/>
        <v>0</v>
      </c>
      <c r="AK1788" s="1260">
        <v>237</v>
      </c>
      <c r="AL1788" s="1261"/>
      <c r="AM1788" s="1262"/>
      <c r="AN1788" s="1263"/>
      <c r="AO1788" s="587">
        <f t="shared" si="294"/>
        <v>0</v>
      </c>
      <c r="AQ1788" s="1260">
        <v>237</v>
      </c>
      <c r="AR1788" s="1261"/>
      <c r="AS1788" s="1262"/>
      <c r="AT1788" s="1263"/>
      <c r="AU1788" s="587">
        <f t="shared" si="295"/>
        <v>0</v>
      </c>
      <c r="AW1788" s="1260">
        <v>237</v>
      </c>
      <c r="AX1788" s="1261"/>
      <c r="AY1788" s="1262"/>
      <c r="AZ1788" s="1263"/>
      <c r="BA1788" s="587">
        <f t="shared" si="296"/>
        <v>0</v>
      </c>
    </row>
    <row r="1789" spans="1:53" s="17" customFormat="1" ht="16.75" customHeight="1" outlineLevel="2">
      <c r="A1789" s="1260">
        <v>238</v>
      </c>
      <c r="B1789" s="1261"/>
      <c r="C1789" s="1262"/>
      <c r="D1789" s="1263"/>
      <c r="E1789" s="587">
        <f t="shared" si="279"/>
        <v>0</v>
      </c>
      <c r="G1789" s="1260">
        <v>238</v>
      </c>
      <c r="H1789" s="1261"/>
      <c r="I1789" s="1262"/>
      <c r="J1789" s="1263"/>
      <c r="K1789" s="587">
        <f t="shared" si="289"/>
        <v>0</v>
      </c>
      <c r="M1789" s="1260">
        <v>238</v>
      </c>
      <c r="N1789" s="1261"/>
      <c r="O1789" s="1262"/>
      <c r="P1789" s="1263"/>
      <c r="Q1789" s="587">
        <f t="shared" si="290"/>
        <v>0</v>
      </c>
      <c r="S1789" s="1260">
        <v>238</v>
      </c>
      <c r="T1789" s="1261"/>
      <c r="U1789" s="1262"/>
      <c r="V1789" s="1263"/>
      <c r="W1789" s="587">
        <f t="shared" si="291"/>
        <v>0</v>
      </c>
      <c r="Y1789" s="1260">
        <v>238</v>
      </c>
      <c r="Z1789" s="1261"/>
      <c r="AA1789" s="1262"/>
      <c r="AB1789" s="1263"/>
      <c r="AC1789" s="587">
        <f t="shared" si="292"/>
        <v>0</v>
      </c>
      <c r="AE1789" s="1260">
        <v>238</v>
      </c>
      <c r="AF1789" s="1261"/>
      <c r="AG1789" s="1262"/>
      <c r="AH1789" s="1263"/>
      <c r="AI1789" s="587">
        <f t="shared" si="293"/>
        <v>0</v>
      </c>
      <c r="AK1789" s="1260">
        <v>238</v>
      </c>
      <c r="AL1789" s="1261"/>
      <c r="AM1789" s="1262"/>
      <c r="AN1789" s="1263"/>
      <c r="AO1789" s="587">
        <f t="shared" si="294"/>
        <v>0</v>
      </c>
      <c r="AQ1789" s="1260">
        <v>238</v>
      </c>
      <c r="AR1789" s="1261"/>
      <c r="AS1789" s="1262"/>
      <c r="AT1789" s="1263"/>
      <c r="AU1789" s="587">
        <f t="shared" si="295"/>
        <v>0</v>
      </c>
      <c r="AW1789" s="1260">
        <v>238</v>
      </c>
      <c r="AX1789" s="1261"/>
      <c r="AY1789" s="1262"/>
      <c r="AZ1789" s="1263"/>
      <c r="BA1789" s="587">
        <f t="shared" si="296"/>
        <v>0</v>
      </c>
    </row>
    <row r="1790" spans="1:53" s="17" customFormat="1" ht="16.75" customHeight="1" outlineLevel="2">
      <c r="A1790" s="1260">
        <v>239</v>
      </c>
      <c r="B1790" s="1261"/>
      <c r="C1790" s="1262"/>
      <c r="D1790" s="1263"/>
      <c r="E1790" s="587">
        <f t="shared" si="279"/>
        <v>0</v>
      </c>
      <c r="G1790" s="1260">
        <v>239</v>
      </c>
      <c r="H1790" s="1261"/>
      <c r="I1790" s="1262"/>
      <c r="J1790" s="1263"/>
      <c r="K1790" s="587">
        <f t="shared" si="289"/>
        <v>0</v>
      </c>
      <c r="M1790" s="1260">
        <v>239</v>
      </c>
      <c r="N1790" s="1261"/>
      <c r="O1790" s="1262"/>
      <c r="P1790" s="1263"/>
      <c r="Q1790" s="587">
        <f t="shared" si="290"/>
        <v>0</v>
      </c>
      <c r="S1790" s="1260">
        <v>239</v>
      </c>
      <c r="T1790" s="1261"/>
      <c r="U1790" s="1262"/>
      <c r="V1790" s="1263"/>
      <c r="W1790" s="587">
        <f t="shared" si="291"/>
        <v>0</v>
      </c>
      <c r="Y1790" s="1260">
        <v>239</v>
      </c>
      <c r="Z1790" s="1261"/>
      <c r="AA1790" s="1262"/>
      <c r="AB1790" s="1263"/>
      <c r="AC1790" s="587">
        <f t="shared" si="292"/>
        <v>0</v>
      </c>
      <c r="AE1790" s="1260">
        <v>239</v>
      </c>
      <c r="AF1790" s="1261"/>
      <c r="AG1790" s="1262"/>
      <c r="AH1790" s="1263"/>
      <c r="AI1790" s="587">
        <f t="shared" si="293"/>
        <v>0</v>
      </c>
      <c r="AK1790" s="1260">
        <v>239</v>
      </c>
      <c r="AL1790" s="1261"/>
      <c r="AM1790" s="1262"/>
      <c r="AN1790" s="1263"/>
      <c r="AO1790" s="587">
        <f t="shared" si="294"/>
        <v>0</v>
      </c>
      <c r="AQ1790" s="1260">
        <v>239</v>
      </c>
      <c r="AR1790" s="1261"/>
      <c r="AS1790" s="1262"/>
      <c r="AT1790" s="1263"/>
      <c r="AU1790" s="587">
        <f t="shared" si="295"/>
        <v>0</v>
      </c>
      <c r="AW1790" s="1260">
        <v>239</v>
      </c>
      <c r="AX1790" s="1261"/>
      <c r="AY1790" s="1262"/>
      <c r="AZ1790" s="1263"/>
      <c r="BA1790" s="587">
        <f t="shared" si="296"/>
        <v>0</v>
      </c>
    </row>
    <row r="1791" spans="1:53" s="17" customFormat="1" ht="16.75" customHeight="1" outlineLevel="2">
      <c r="A1791" s="1260">
        <v>240</v>
      </c>
      <c r="B1791" s="1261"/>
      <c r="C1791" s="1262"/>
      <c r="D1791" s="1263"/>
      <c r="E1791" s="587">
        <f t="shared" si="279"/>
        <v>0</v>
      </c>
      <c r="G1791" s="1260">
        <v>240</v>
      </c>
      <c r="H1791" s="1261"/>
      <c r="I1791" s="1262"/>
      <c r="J1791" s="1263"/>
      <c r="K1791" s="587">
        <f t="shared" si="289"/>
        <v>0</v>
      </c>
      <c r="M1791" s="1260">
        <v>240</v>
      </c>
      <c r="N1791" s="1261"/>
      <c r="O1791" s="1262"/>
      <c r="P1791" s="1263"/>
      <c r="Q1791" s="587">
        <f t="shared" si="290"/>
        <v>0</v>
      </c>
      <c r="S1791" s="1260">
        <v>240</v>
      </c>
      <c r="T1791" s="1261"/>
      <c r="U1791" s="1262"/>
      <c r="V1791" s="1263"/>
      <c r="W1791" s="587">
        <f t="shared" si="291"/>
        <v>0</v>
      </c>
      <c r="Y1791" s="1260">
        <v>240</v>
      </c>
      <c r="Z1791" s="1261"/>
      <c r="AA1791" s="1262"/>
      <c r="AB1791" s="1263"/>
      <c r="AC1791" s="587">
        <f t="shared" si="292"/>
        <v>0</v>
      </c>
      <c r="AE1791" s="1260">
        <v>240</v>
      </c>
      <c r="AF1791" s="1261"/>
      <c r="AG1791" s="1262"/>
      <c r="AH1791" s="1263"/>
      <c r="AI1791" s="587">
        <f t="shared" si="293"/>
        <v>0</v>
      </c>
      <c r="AK1791" s="1260">
        <v>240</v>
      </c>
      <c r="AL1791" s="1261"/>
      <c r="AM1791" s="1262"/>
      <c r="AN1791" s="1263"/>
      <c r="AO1791" s="587">
        <f t="shared" si="294"/>
        <v>0</v>
      </c>
      <c r="AQ1791" s="1260">
        <v>240</v>
      </c>
      <c r="AR1791" s="1261"/>
      <c r="AS1791" s="1262"/>
      <c r="AT1791" s="1263"/>
      <c r="AU1791" s="587">
        <f t="shared" si="295"/>
        <v>0</v>
      </c>
      <c r="AW1791" s="1260">
        <v>240</v>
      </c>
      <c r="AX1791" s="1261"/>
      <c r="AY1791" s="1262"/>
      <c r="AZ1791" s="1263"/>
      <c r="BA1791" s="587">
        <f t="shared" si="296"/>
        <v>0</v>
      </c>
    </row>
    <row r="1792" spans="1:53" s="17" customFormat="1" ht="16.75" customHeight="1" outlineLevel="2">
      <c r="A1792" s="1260">
        <v>241</v>
      </c>
      <c r="B1792" s="1261"/>
      <c r="C1792" s="1262"/>
      <c r="D1792" s="1263"/>
      <c r="E1792" s="587">
        <f t="shared" si="279"/>
        <v>0</v>
      </c>
      <c r="G1792" s="1260">
        <v>241</v>
      </c>
      <c r="H1792" s="1261"/>
      <c r="I1792" s="1262"/>
      <c r="J1792" s="1263"/>
      <c r="K1792" s="587">
        <f t="shared" si="289"/>
        <v>0</v>
      </c>
      <c r="M1792" s="1260">
        <v>241</v>
      </c>
      <c r="N1792" s="1261"/>
      <c r="O1792" s="1262"/>
      <c r="P1792" s="1263"/>
      <c r="Q1792" s="587">
        <f t="shared" si="290"/>
        <v>0</v>
      </c>
      <c r="S1792" s="1260">
        <v>241</v>
      </c>
      <c r="T1792" s="1261"/>
      <c r="U1792" s="1262"/>
      <c r="V1792" s="1263"/>
      <c r="W1792" s="587">
        <f t="shared" si="291"/>
        <v>0</v>
      </c>
      <c r="Y1792" s="1260">
        <v>241</v>
      </c>
      <c r="Z1792" s="1261"/>
      <c r="AA1792" s="1262"/>
      <c r="AB1792" s="1263"/>
      <c r="AC1792" s="587">
        <f t="shared" si="292"/>
        <v>0</v>
      </c>
      <c r="AE1792" s="1260">
        <v>241</v>
      </c>
      <c r="AF1792" s="1261"/>
      <c r="AG1792" s="1262"/>
      <c r="AH1792" s="1263"/>
      <c r="AI1792" s="587">
        <f t="shared" si="293"/>
        <v>0</v>
      </c>
      <c r="AK1792" s="1260">
        <v>241</v>
      </c>
      <c r="AL1792" s="1261"/>
      <c r="AM1792" s="1262"/>
      <c r="AN1792" s="1263"/>
      <c r="AO1792" s="587">
        <f t="shared" si="294"/>
        <v>0</v>
      </c>
      <c r="AQ1792" s="1260">
        <v>241</v>
      </c>
      <c r="AR1792" s="1261"/>
      <c r="AS1792" s="1262"/>
      <c r="AT1792" s="1263"/>
      <c r="AU1792" s="587">
        <f t="shared" si="295"/>
        <v>0</v>
      </c>
      <c r="AW1792" s="1260">
        <v>241</v>
      </c>
      <c r="AX1792" s="1261"/>
      <c r="AY1792" s="1262"/>
      <c r="AZ1792" s="1263"/>
      <c r="BA1792" s="587">
        <f t="shared" si="296"/>
        <v>0</v>
      </c>
    </row>
    <row r="1793" spans="1:53" s="17" customFormat="1" ht="16.75" customHeight="1" outlineLevel="2">
      <c r="A1793" s="1260">
        <v>242</v>
      </c>
      <c r="B1793" s="1261"/>
      <c r="C1793" s="1262"/>
      <c r="D1793" s="1263"/>
      <c r="E1793" s="587">
        <f t="shared" si="279"/>
        <v>0</v>
      </c>
      <c r="G1793" s="1260">
        <v>242</v>
      </c>
      <c r="H1793" s="1261"/>
      <c r="I1793" s="1262"/>
      <c r="J1793" s="1263"/>
      <c r="K1793" s="587">
        <f t="shared" si="289"/>
        <v>0</v>
      </c>
      <c r="M1793" s="1260">
        <v>242</v>
      </c>
      <c r="N1793" s="1261"/>
      <c r="O1793" s="1262"/>
      <c r="P1793" s="1263"/>
      <c r="Q1793" s="587">
        <f t="shared" si="290"/>
        <v>0</v>
      </c>
      <c r="S1793" s="1260">
        <v>242</v>
      </c>
      <c r="T1793" s="1261"/>
      <c r="U1793" s="1262"/>
      <c r="V1793" s="1263"/>
      <c r="W1793" s="587">
        <f t="shared" si="291"/>
        <v>0</v>
      </c>
      <c r="Y1793" s="1260">
        <v>242</v>
      </c>
      <c r="Z1793" s="1261"/>
      <c r="AA1793" s="1262"/>
      <c r="AB1793" s="1263"/>
      <c r="AC1793" s="587">
        <f t="shared" si="292"/>
        <v>0</v>
      </c>
      <c r="AE1793" s="1260">
        <v>242</v>
      </c>
      <c r="AF1793" s="1261"/>
      <c r="AG1793" s="1262"/>
      <c r="AH1793" s="1263"/>
      <c r="AI1793" s="587">
        <f t="shared" si="293"/>
        <v>0</v>
      </c>
      <c r="AK1793" s="1260">
        <v>242</v>
      </c>
      <c r="AL1793" s="1261"/>
      <c r="AM1793" s="1262"/>
      <c r="AN1793" s="1263"/>
      <c r="AO1793" s="587">
        <f t="shared" si="294"/>
        <v>0</v>
      </c>
      <c r="AQ1793" s="1260">
        <v>242</v>
      </c>
      <c r="AR1793" s="1261"/>
      <c r="AS1793" s="1262"/>
      <c r="AT1793" s="1263"/>
      <c r="AU1793" s="587">
        <f t="shared" si="295"/>
        <v>0</v>
      </c>
      <c r="AW1793" s="1260">
        <v>242</v>
      </c>
      <c r="AX1793" s="1261"/>
      <c r="AY1793" s="1262"/>
      <c r="AZ1793" s="1263"/>
      <c r="BA1793" s="587">
        <f t="shared" si="296"/>
        <v>0</v>
      </c>
    </row>
    <row r="1794" spans="1:53" s="17" customFormat="1" ht="16.75" customHeight="1" outlineLevel="2">
      <c r="A1794" s="1260">
        <v>243</v>
      </c>
      <c r="B1794" s="1261"/>
      <c r="C1794" s="1262"/>
      <c r="D1794" s="1263"/>
      <c r="E1794" s="587">
        <f>IF(AND(C1794&gt;=D$1545,C1794&lt;=D$1544),1,0)</f>
        <v>0</v>
      </c>
      <c r="G1794" s="1260">
        <v>243</v>
      </c>
      <c r="H1794" s="1261"/>
      <c r="I1794" s="1262"/>
      <c r="J1794" s="1263"/>
      <c r="K1794" s="587">
        <f>IF(AND(I1794&gt;=J$1545,I1794&lt;=J$1544),1,0)</f>
        <v>0</v>
      </c>
      <c r="M1794" s="1260">
        <v>243</v>
      </c>
      <c r="N1794" s="1261"/>
      <c r="O1794" s="1262"/>
      <c r="P1794" s="1263"/>
      <c r="Q1794" s="587">
        <f>IF(AND(O1794&gt;=P$1545,O1794&lt;=P$1544),1,0)</f>
        <v>0</v>
      </c>
      <c r="S1794" s="1260">
        <v>243</v>
      </c>
      <c r="T1794" s="1261"/>
      <c r="U1794" s="1262"/>
      <c r="V1794" s="1263"/>
      <c r="W1794" s="587">
        <f>IF(AND(U1794&gt;=V$1545,U1794&lt;=V$1544),1,0)</f>
        <v>0</v>
      </c>
      <c r="Y1794" s="1260">
        <v>243</v>
      </c>
      <c r="Z1794" s="1261"/>
      <c r="AA1794" s="1262"/>
      <c r="AB1794" s="1263"/>
      <c r="AC1794" s="587">
        <f>IF(AND(AA1794&gt;=AB$1545,AA1794&lt;=AB$1544),1,0)</f>
        <v>0</v>
      </c>
      <c r="AE1794" s="1260">
        <v>243</v>
      </c>
      <c r="AF1794" s="1261"/>
      <c r="AG1794" s="1262"/>
      <c r="AH1794" s="1263"/>
      <c r="AI1794" s="587">
        <f>IF(AND(AG1794&gt;=AH$1545,AG1794&lt;=AH$1544),1,0)</f>
        <v>0</v>
      </c>
      <c r="AK1794" s="1260">
        <v>243</v>
      </c>
      <c r="AL1794" s="1261"/>
      <c r="AM1794" s="1262"/>
      <c r="AN1794" s="1263"/>
      <c r="AO1794" s="587">
        <f>IF(AND(AM1794&gt;=AN$1545,AM1794&lt;=AN$1544),1,0)</f>
        <v>0</v>
      </c>
      <c r="AQ1794" s="1260">
        <v>243</v>
      </c>
      <c r="AR1794" s="1261"/>
      <c r="AS1794" s="1262"/>
      <c r="AT1794" s="1263"/>
      <c r="AU1794" s="587">
        <f>IF(AND(AS1794&gt;=AT$1545,AS1794&lt;=AT$1544),1,0)</f>
        <v>0</v>
      </c>
      <c r="AW1794" s="1260">
        <v>243</v>
      </c>
      <c r="AX1794" s="1261"/>
      <c r="AY1794" s="1262"/>
      <c r="AZ1794" s="1263"/>
      <c r="BA1794" s="587">
        <f>IF(AND(AY1794&gt;=AZ$1545,AY1794&lt;=AZ$1544),1,0)</f>
        <v>0</v>
      </c>
    </row>
    <row r="1795" spans="1:53" s="17" customFormat="1" ht="16.75" customHeight="1" outlineLevel="2">
      <c r="A1795" s="1260">
        <v>244</v>
      </c>
      <c r="B1795" s="1261"/>
      <c r="C1795" s="1262"/>
      <c r="D1795" s="1263"/>
      <c r="E1795" s="587">
        <f t="shared" ref="E1795:E1803" si="297">IF(AND(C1795&gt;=D$1545,C1795&lt;=D$1544),1,0)</f>
        <v>0</v>
      </c>
      <c r="G1795" s="1260">
        <v>244</v>
      </c>
      <c r="H1795" s="1261"/>
      <c r="I1795" s="1262"/>
      <c r="J1795" s="1263"/>
      <c r="K1795" s="587">
        <f t="shared" ref="K1795:K1814" si="298">IF(AND(I1795&gt;=J$1545,I1795&lt;=J$1544),1,0)</f>
        <v>0</v>
      </c>
      <c r="M1795" s="1260">
        <v>244</v>
      </c>
      <c r="N1795" s="1261"/>
      <c r="O1795" s="1262"/>
      <c r="P1795" s="1263"/>
      <c r="Q1795" s="587">
        <f t="shared" ref="Q1795:Q1814" si="299">IF(AND(O1795&gt;=P$1545,O1795&lt;=P$1544),1,0)</f>
        <v>0</v>
      </c>
      <c r="S1795" s="1260">
        <v>244</v>
      </c>
      <c r="T1795" s="1261"/>
      <c r="U1795" s="1262"/>
      <c r="V1795" s="1263"/>
      <c r="W1795" s="587">
        <f t="shared" ref="W1795:W1814" si="300">IF(AND(U1795&gt;=V$1545,U1795&lt;=V$1544),1,0)</f>
        <v>0</v>
      </c>
      <c r="Y1795" s="1260">
        <v>244</v>
      </c>
      <c r="Z1795" s="1261"/>
      <c r="AA1795" s="1262"/>
      <c r="AB1795" s="1263"/>
      <c r="AC1795" s="587">
        <f t="shared" ref="AC1795:AC1814" si="301">IF(AND(AA1795&gt;=AB$1545,AA1795&lt;=AB$1544),1,0)</f>
        <v>0</v>
      </c>
      <c r="AE1795" s="1260">
        <v>244</v>
      </c>
      <c r="AF1795" s="1261"/>
      <c r="AG1795" s="1262"/>
      <c r="AH1795" s="1263"/>
      <c r="AI1795" s="587">
        <f t="shared" ref="AI1795:AI1814" si="302">IF(AND(AG1795&gt;=AH$1545,AG1795&lt;=AH$1544),1,0)</f>
        <v>0</v>
      </c>
      <c r="AK1795" s="1260">
        <v>244</v>
      </c>
      <c r="AL1795" s="1261"/>
      <c r="AM1795" s="1262"/>
      <c r="AN1795" s="1263"/>
      <c r="AO1795" s="587">
        <f t="shared" ref="AO1795:AO1814" si="303">IF(AND(AM1795&gt;=AN$1545,AM1795&lt;=AN$1544),1,0)</f>
        <v>0</v>
      </c>
      <c r="AQ1795" s="1260">
        <v>244</v>
      </c>
      <c r="AR1795" s="1261"/>
      <c r="AS1795" s="1262"/>
      <c r="AT1795" s="1263"/>
      <c r="AU1795" s="587">
        <f t="shared" ref="AU1795:AU1814" si="304">IF(AND(AS1795&gt;=AT$1545,AS1795&lt;=AT$1544),1,0)</f>
        <v>0</v>
      </c>
      <c r="AW1795" s="1260">
        <v>244</v>
      </c>
      <c r="AX1795" s="1261"/>
      <c r="AY1795" s="1262"/>
      <c r="AZ1795" s="1263"/>
      <c r="BA1795" s="587">
        <f t="shared" ref="BA1795:BA1814" si="305">IF(AND(AY1795&gt;=AZ$1545,AY1795&lt;=AZ$1544),1,0)</f>
        <v>0</v>
      </c>
    </row>
    <row r="1796" spans="1:53" s="17" customFormat="1" ht="16.75" customHeight="1" outlineLevel="2">
      <c r="A1796" s="1260">
        <v>245</v>
      </c>
      <c r="B1796" s="1261"/>
      <c r="C1796" s="1262"/>
      <c r="D1796" s="1263"/>
      <c r="E1796" s="587">
        <f t="shared" si="297"/>
        <v>0</v>
      </c>
      <c r="G1796" s="1260">
        <v>245</v>
      </c>
      <c r="H1796" s="1261"/>
      <c r="I1796" s="1262"/>
      <c r="J1796" s="1263"/>
      <c r="K1796" s="587">
        <f t="shared" si="298"/>
        <v>0</v>
      </c>
      <c r="M1796" s="1260">
        <v>245</v>
      </c>
      <c r="N1796" s="1261"/>
      <c r="O1796" s="1262"/>
      <c r="P1796" s="1263"/>
      <c r="Q1796" s="587">
        <f t="shared" si="299"/>
        <v>0</v>
      </c>
      <c r="S1796" s="1260">
        <v>245</v>
      </c>
      <c r="T1796" s="1261"/>
      <c r="U1796" s="1262"/>
      <c r="V1796" s="1263"/>
      <c r="W1796" s="587">
        <f t="shared" si="300"/>
        <v>0</v>
      </c>
      <c r="Y1796" s="1260">
        <v>245</v>
      </c>
      <c r="Z1796" s="1261"/>
      <c r="AA1796" s="1262"/>
      <c r="AB1796" s="1263"/>
      <c r="AC1796" s="587">
        <f t="shared" si="301"/>
        <v>0</v>
      </c>
      <c r="AE1796" s="1260">
        <v>245</v>
      </c>
      <c r="AF1796" s="1261"/>
      <c r="AG1796" s="1262"/>
      <c r="AH1796" s="1263"/>
      <c r="AI1796" s="587">
        <f t="shared" si="302"/>
        <v>0</v>
      </c>
      <c r="AK1796" s="1260">
        <v>245</v>
      </c>
      <c r="AL1796" s="1261"/>
      <c r="AM1796" s="1262"/>
      <c r="AN1796" s="1263"/>
      <c r="AO1796" s="587">
        <f t="shared" si="303"/>
        <v>0</v>
      </c>
      <c r="AQ1796" s="1260">
        <v>245</v>
      </c>
      <c r="AR1796" s="1261"/>
      <c r="AS1796" s="1262"/>
      <c r="AT1796" s="1263"/>
      <c r="AU1796" s="587">
        <f t="shared" si="304"/>
        <v>0</v>
      </c>
      <c r="AW1796" s="1260">
        <v>245</v>
      </c>
      <c r="AX1796" s="1261"/>
      <c r="AY1796" s="1262"/>
      <c r="AZ1796" s="1263"/>
      <c r="BA1796" s="587">
        <f t="shared" si="305"/>
        <v>0</v>
      </c>
    </row>
    <row r="1797" spans="1:53" s="17" customFormat="1" ht="16.75" customHeight="1" outlineLevel="2">
      <c r="A1797" s="1260">
        <v>246</v>
      </c>
      <c r="B1797" s="1261"/>
      <c r="C1797" s="1262"/>
      <c r="D1797" s="1263"/>
      <c r="E1797" s="587">
        <f t="shared" si="297"/>
        <v>0</v>
      </c>
      <c r="G1797" s="1260">
        <v>246</v>
      </c>
      <c r="H1797" s="1261"/>
      <c r="I1797" s="1262"/>
      <c r="J1797" s="1263"/>
      <c r="K1797" s="587">
        <f t="shared" si="298"/>
        <v>0</v>
      </c>
      <c r="M1797" s="1260">
        <v>246</v>
      </c>
      <c r="N1797" s="1261"/>
      <c r="O1797" s="1262"/>
      <c r="P1797" s="1263"/>
      <c r="Q1797" s="587">
        <f t="shared" si="299"/>
        <v>0</v>
      </c>
      <c r="S1797" s="1260">
        <v>246</v>
      </c>
      <c r="T1797" s="1261"/>
      <c r="U1797" s="1262"/>
      <c r="V1797" s="1263"/>
      <c r="W1797" s="587">
        <f t="shared" si="300"/>
        <v>0</v>
      </c>
      <c r="Y1797" s="1260">
        <v>246</v>
      </c>
      <c r="Z1797" s="1261"/>
      <c r="AA1797" s="1262"/>
      <c r="AB1797" s="1263"/>
      <c r="AC1797" s="587">
        <f t="shared" si="301"/>
        <v>0</v>
      </c>
      <c r="AE1797" s="1260">
        <v>246</v>
      </c>
      <c r="AF1797" s="1261"/>
      <c r="AG1797" s="1262"/>
      <c r="AH1797" s="1263"/>
      <c r="AI1797" s="587">
        <f t="shared" si="302"/>
        <v>0</v>
      </c>
      <c r="AK1797" s="1260">
        <v>246</v>
      </c>
      <c r="AL1797" s="1261"/>
      <c r="AM1797" s="1262"/>
      <c r="AN1797" s="1263"/>
      <c r="AO1797" s="587">
        <f t="shared" si="303"/>
        <v>0</v>
      </c>
      <c r="AQ1797" s="1260">
        <v>246</v>
      </c>
      <c r="AR1797" s="1261"/>
      <c r="AS1797" s="1262"/>
      <c r="AT1797" s="1263"/>
      <c r="AU1797" s="587">
        <f t="shared" si="304"/>
        <v>0</v>
      </c>
      <c r="AW1797" s="1260">
        <v>246</v>
      </c>
      <c r="AX1797" s="1261"/>
      <c r="AY1797" s="1262"/>
      <c r="AZ1797" s="1263"/>
      <c r="BA1797" s="587">
        <f t="shared" si="305"/>
        <v>0</v>
      </c>
    </row>
    <row r="1798" spans="1:53" s="17" customFormat="1" ht="16.75" customHeight="1" outlineLevel="2">
      <c r="A1798" s="1260">
        <v>247</v>
      </c>
      <c r="B1798" s="1261"/>
      <c r="C1798" s="1262"/>
      <c r="D1798" s="1263"/>
      <c r="E1798" s="587">
        <f t="shared" si="297"/>
        <v>0</v>
      </c>
      <c r="G1798" s="1260">
        <v>247</v>
      </c>
      <c r="H1798" s="1261"/>
      <c r="I1798" s="1262"/>
      <c r="J1798" s="1263"/>
      <c r="K1798" s="587">
        <f t="shared" si="298"/>
        <v>0</v>
      </c>
      <c r="M1798" s="1260">
        <v>247</v>
      </c>
      <c r="N1798" s="1261"/>
      <c r="O1798" s="1262"/>
      <c r="P1798" s="1263"/>
      <c r="Q1798" s="587">
        <f t="shared" si="299"/>
        <v>0</v>
      </c>
      <c r="S1798" s="1260">
        <v>247</v>
      </c>
      <c r="T1798" s="1261"/>
      <c r="U1798" s="1262"/>
      <c r="V1798" s="1263"/>
      <c r="W1798" s="587">
        <f t="shared" si="300"/>
        <v>0</v>
      </c>
      <c r="Y1798" s="1260">
        <v>247</v>
      </c>
      <c r="Z1798" s="1261"/>
      <c r="AA1798" s="1262"/>
      <c r="AB1798" s="1263"/>
      <c r="AC1798" s="587">
        <f t="shared" si="301"/>
        <v>0</v>
      </c>
      <c r="AE1798" s="1260">
        <v>247</v>
      </c>
      <c r="AF1798" s="1261"/>
      <c r="AG1798" s="1262"/>
      <c r="AH1798" s="1263"/>
      <c r="AI1798" s="587">
        <f t="shared" si="302"/>
        <v>0</v>
      </c>
      <c r="AK1798" s="1260">
        <v>247</v>
      </c>
      <c r="AL1798" s="1261"/>
      <c r="AM1798" s="1262"/>
      <c r="AN1798" s="1263"/>
      <c r="AO1798" s="587">
        <f t="shared" si="303"/>
        <v>0</v>
      </c>
      <c r="AQ1798" s="1260">
        <v>247</v>
      </c>
      <c r="AR1798" s="1261"/>
      <c r="AS1798" s="1262"/>
      <c r="AT1798" s="1263"/>
      <c r="AU1798" s="587">
        <f t="shared" si="304"/>
        <v>0</v>
      </c>
      <c r="AW1798" s="1260">
        <v>247</v>
      </c>
      <c r="AX1798" s="1261"/>
      <c r="AY1798" s="1262"/>
      <c r="AZ1798" s="1263"/>
      <c r="BA1798" s="587">
        <f t="shared" si="305"/>
        <v>0</v>
      </c>
    </row>
    <row r="1799" spans="1:53" s="17" customFormat="1" ht="16.75" customHeight="1" outlineLevel="2">
      <c r="A1799" s="1260">
        <v>248</v>
      </c>
      <c r="B1799" s="1261"/>
      <c r="C1799" s="1262"/>
      <c r="D1799" s="1263"/>
      <c r="E1799" s="587">
        <f t="shared" si="297"/>
        <v>0</v>
      </c>
      <c r="G1799" s="1260">
        <v>248</v>
      </c>
      <c r="H1799" s="1261"/>
      <c r="I1799" s="1262"/>
      <c r="J1799" s="1263"/>
      <c r="K1799" s="587">
        <f t="shared" si="298"/>
        <v>0</v>
      </c>
      <c r="M1799" s="1260">
        <v>248</v>
      </c>
      <c r="N1799" s="1261"/>
      <c r="O1799" s="1262"/>
      <c r="P1799" s="1263"/>
      <c r="Q1799" s="587">
        <f t="shared" si="299"/>
        <v>0</v>
      </c>
      <c r="S1799" s="1260">
        <v>248</v>
      </c>
      <c r="T1799" s="1261"/>
      <c r="U1799" s="1262"/>
      <c r="V1799" s="1263"/>
      <c r="W1799" s="587">
        <f t="shared" si="300"/>
        <v>0</v>
      </c>
      <c r="Y1799" s="1260">
        <v>248</v>
      </c>
      <c r="Z1799" s="1261"/>
      <c r="AA1799" s="1262"/>
      <c r="AB1799" s="1263"/>
      <c r="AC1799" s="587">
        <f t="shared" si="301"/>
        <v>0</v>
      </c>
      <c r="AE1799" s="1260">
        <v>248</v>
      </c>
      <c r="AF1799" s="1261"/>
      <c r="AG1799" s="1262"/>
      <c r="AH1799" s="1263"/>
      <c r="AI1799" s="587">
        <f t="shared" si="302"/>
        <v>0</v>
      </c>
      <c r="AK1799" s="1260">
        <v>248</v>
      </c>
      <c r="AL1799" s="1261"/>
      <c r="AM1799" s="1262"/>
      <c r="AN1799" s="1263"/>
      <c r="AO1799" s="587">
        <f t="shared" si="303"/>
        <v>0</v>
      </c>
      <c r="AQ1799" s="1260">
        <v>248</v>
      </c>
      <c r="AR1799" s="1261"/>
      <c r="AS1799" s="1262"/>
      <c r="AT1799" s="1263"/>
      <c r="AU1799" s="587">
        <f t="shared" si="304"/>
        <v>0</v>
      </c>
      <c r="AW1799" s="1260">
        <v>248</v>
      </c>
      <c r="AX1799" s="1261"/>
      <c r="AY1799" s="1262"/>
      <c r="AZ1799" s="1263"/>
      <c r="BA1799" s="587">
        <f t="shared" si="305"/>
        <v>0</v>
      </c>
    </row>
    <row r="1800" spans="1:53" s="17" customFormat="1" ht="16.75" customHeight="1" outlineLevel="2">
      <c r="A1800" s="1260">
        <v>249</v>
      </c>
      <c r="B1800" s="1261"/>
      <c r="C1800" s="1262"/>
      <c r="D1800" s="1263"/>
      <c r="E1800" s="587">
        <f t="shared" si="297"/>
        <v>0</v>
      </c>
      <c r="G1800" s="1260">
        <v>249</v>
      </c>
      <c r="H1800" s="1261"/>
      <c r="I1800" s="1262"/>
      <c r="J1800" s="1263"/>
      <c r="K1800" s="587">
        <f t="shared" si="298"/>
        <v>0</v>
      </c>
      <c r="M1800" s="1260">
        <v>249</v>
      </c>
      <c r="N1800" s="1261"/>
      <c r="O1800" s="1262"/>
      <c r="P1800" s="1263"/>
      <c r="Q1800" s="587">
        <f t="shared" si="299"/>
        <v>0</v>
      </c>
      <c r="S1800" s="1260">
        <v>249</v>
      </c>
      <c r="T1800" s="1261"/>
      <c r="U1800" s="1262"/>
      <c r="V1800" s="1263"/>
      <c r="W1800" s="587">
        <f t="shared" si="300"/>
        <v>0</v>
      </c>
      <c r="Y1800" s="1260">
        <v>249</v>
      </c>
      <c r="Z1800" s="1261"/>
      <c r="AA1800" s="1262"/>
      <c r="AB1800" s="1263"/>
      <c r="AC1800" s="587">
        <f t="shared" si="301"/>
        <v>0</v>
      </c>
      <c r="AE1800" s="1260">
        <v>249</v>
      </c>
      <c r="AF1800" s="1261"/>
      <c r="AG1800" s="1262"/>
      <c r="AH1800" s="1263"/>
      <c r="AI1800" s="587">
        <f t="shared" si="302"/>
        <v>0</v>
      </c>
      <c r="AK1800" s="1260">
        <v>249</v>
      </c>
      <c r="AL1800" s="1261"/>
      <c r="AM1800" s="1262"/>
      <c r="AN1800" s="1263"/>
      <c r="AO1800" s="587">
        <f t="shared" si="303"/>
        <v>0</v>
      </c>
      <c r="AQ1800" s="1260">
        <v>249</v>
      </c>
      <c r="AR1800" s="1261"/>
      <c r="AS1800" s="1262"/>
      <c r="AT1800" s="1263"/>
      <c r="AU1800" s="587">
        <f t="shared" si="304"/>
        <v>0</v>
      </c>
      <c r="AW1800" s="1260">
        <v>249</v>
      </c>
      <c r="AX1800" s="1261"/>
      <c r="AY1800" s="1262"/>
      <c r="AZ1800" s="1263"/>
      <c r="BA1800" s="587">
        <f t="shared" si="305"/>
        <v>0</v>
      </c>
    </row>
    <row r="1801" spans="1:53" s="17" customFormat="1" ht="16.75" customHeight="1" outlineLevel="2">
      <c r="A1801" s="1260">
        <v>250</v>
      </c>
      <c r="B1801" s="1261"/>
      <c r="C1801" s="1262"/>
      <c r="D1801" s="1263"/>
      <c r="E1801" s="587">
        <f t="shared" si="297"/>
        <v>0</v>
      </c>
      <c r="G1801" s="1260">
        <v>250</v>
      </c>
      <c r="H1801" s="1261"/>
      <c r="I1801" s="1262"/>
      <c r="J1801" s="1263"/>
      <c r="K1801" s="587">
        <f t="shared" si="298"/>
        <v>0</v>
      </c>
      <c r="M1801" s="1260">
        <v>250</v>
      </c>
      <c r="N1801" s="1261"/>
      <c r="O1801" s="1262"/>
      <c r="P1801" s="1263"/>
      <c r="Q1801" s="587">
        <f t="shared" si="299"/>
        <v>0</v>
      </c>
      <c r="S1801" s="1260">
        <v>250</v>
      </c>
      <c r="T1801" s="1261"/>
      <c r="U1801" s="1262"/>
      <c r="V1801" s="1263"/>
      <c r="W1801" s="587">
        <f t="shared" si="300"/>
        <v>0</v>
      </c>
      <c r="Y1801" s="1260">
        <v>250</v>
      </c>
      <c r="Z1801" s="1261"/>
      <c r="AA1801" s="1262"/>
      <c r="AB1801" s="1263"/>
      <c r="AC1801" s="587">
        <f t="shared" si="301"/>
        <v>0</v>
      </c>
      <c r="AE1801" s="1260">
        <v>250</v>
      </c>
      <c r="AF1801" s="1261"/>
      <c r="AG1801" s="1262"/>
      <c r="AH1801" s="1263"/>
      <c r="AI1801" s="587">
        <f t="shared" si="302"/>
        <v>0</v>
      </c>
      <c r="AK1801" s="1260">
        <v>250</v>
      </c>
      <c r="AL1801" s="1261"/>
      <c r="AM1801" s="1262"/>
      <c r="AN1801" s="1263"/>
      <c r="AO1801" s="587">
        <f t="shared" si="303"/>
        <v>0</v>
      </c>
      <c r="AQ1801" s="1260">
        <v>250</v>
      </c>
      <c r="AR1801" s="1261"/>
      <c r="AS1801" s="1262"/>
      <c r="AT1801" s="1263"/>
      <c r="AU1801" s="587">
        <f t="shared" si="304"/>
        <v>0</v>
      </c>
      <c r="AW1801" s="1260">
        <v>250</v>
      </c>
      <c r="AX1801" s="1261"/>
      <c r="AY1801" s="1262"/>
      <c r="AZ1801" s="1263"/>
      <c r="BA1801" s="587">
        <f t="shared" si="305"/>
        <v>0</v>
      </c>
    </row>
    <row r="1802" spans="1:53" s="17" customFormat="1" ht="16.75" customHeight="1" outlineLevel="2">
      <c r="A1802" s="1260">
        <v>251</v>
      </c>
      <c r="B1802" s="1261"/>
      <c r="C1802" s="1262"/>
      <c r="D1802" s="1263"/>
      <c r="E1802" s="587">
        <f t="shared" si="297"/>
        <v>0</v>
      </c>
      <c r="G1802" s="1260">
        <v>251</v>
      </c>
      <c r="H1802" s="1261"/>
      <c r="I1802" s="1262"/>
      <c r="J1802" s="1263"/>
      <c r="K1802" s="587">
        <f t="shared" si="298"/>
        <v>0</v>
      </c>
      <c r="M1802" s="1260">
        <v>251</v>
      </c>
      <c r="N1802" s="1261"/>
      <c r="O1802" s="1262"/>
      <c r="P1802" s="1263"/>
      <c r="Q1802" s="587">
        <f t="shared" si="299"/>
        <v>0</v>
      </c>
      <c r="S1802" s="1260">
        <v>251</v>
      </c>
      <c r="T1802" s="1261"/>
      <c r="U1802" s="1262"/>
      <c r="V1802" s="1263"/>
      <c r="W1802" s="587">
        <f t="shared" si="300"/>
        <v>0</v>
      </c>
      <c r="Y1802" s="1260">
        <v>251</v>
      </c>
      <c r="Z1802" s="1261"/>
      <c r="AA1802" s="1262"/>
      <c r="AB1802" s="1263"/>
      <c r="AC1802" s="587">
        <f t="shared" si="301"/>
        <v>0</v>
      </c>
      <c r="AE1802" s="1260">
        <v>251</v>
      </c>
      <c r="AF1802" s="1261"/>
      <c r="AG1802" s="1262"/>
      <c r="AH1802" s="1263"/>
      <c r="AI1802" s="587">
        <f t="shared" si="302"/>
        <v>0</v>
      </c>
      <c r="AK1802" s="1260">
        <v>251</v>
      </c>
      <c r="AL1802" s="1261"/>
      <c r="AM1802" s="1262"/>
      <c r="AN1802" s="1263"/>
      <c r="AO1802" s="587">
        <f t="shared" si="303"/>
        <v>0</v>
      </c>
      <c r="AQ1802" s="1260">
        <v>251</v>
      </c>
      <c r="AR1802" s="1261"/>
      <c r="AS1802" s="1262"/>
      <c r="AT1802" s="1263"/>
      <c r="AU1802" s="587">
        <f t="shared" si="304"/>
        <v>0</v>
      </c>
      <c r="AW1802" s="1260">
        <v>251</v>
      </c>
      <c r="AX1802" s="1261"/>
      <c r="AY1802" s="1262"/>
      <c r="AZ1802" s="1263"/>
      <c r="BA1802" s="587">
        <f t="shared" si="305"/>
        <v>0</v>
      </c>
    </row>
    <row r="1803" spans="1:53" s="17" customFormat="1" ht="16.75" customHeight="1" outlineLevel="2">
      <c r="A1803" s="1260">
        <v>252</v>
      </c>
      <c r="B1803" s="1261"/>
      <c r="C1803" s="1262"/>
      <c r="D1803" s="1263"/>
      <c r="E1803" s="587">
        <f t="shared" si="297"/>
        <v>0</v>
      </c>
      <c r="G1803" s="1260">
        <v>252</v>
      </c>
      <c r="H1803" s="1261"/>
      <c r="I1803" s="1262"/>
      <c r="J1803" s="1263"/>
      <c r="K1803" s="587">
        <f t="shared" si="298"/>
        <v>0</v>
      </c>
      <c r="M1803" s="1260">
        <v>252</v>
      </c>
      <c r="N1803" s="1261"/>
      <c r="O1803" s="1262"/>
      <c r="P1803" s="1263"/>
      <c r="Q1803" s="587">
        <f t="shared" si="299"/>
        <v>0</v>
      </c>
      <c r="S1803" s="1260">
        <v>252</v>
      </c>
      <c r="T1803" s="1261"/>
      <c r="U1803" s="1262"/>
      <c r="V1803" s="1263"/>
      <c r="W1803" s="587">
        <f t="shared" si="300"/>
        <v>0</v>
      </c>
      <c r="Y1803" s="1260">
        <v>252</v>
      </c>
      <c r="Z1803" s="1261"/>
      <c r="AA1803" s="1262"/>
      <c r="AB1803" s="1263"/>
      <c r="AC1803" s="587">
        <f t="shared" si="301"/>
        <v>0</v>
      </c>
      <c r="AE1803" s="1260">
        <v>252</v>
      </c>
      <c r="AF1803" s="1261"/>
      <c r="AG1803" s="1262"/>
      <c r="AH1803" s="1263"/>
      <c r="AI1803" s="587">
        <f t="shared" si="302"/>
        <v>0</v>
      </c>
      <c r="AK1803" s="1260">
        <v>252</v>
      </c>
      <c r="AL1803" s="1261"/>
      <c r="AM1803" s="1262"/>
      <c r="AN1803" s="1263"/>
      <c r="AO1803" s="587">
        <f t="shared" si="303"/>
        <v>0</v>
      </c>
      <c r="AQ1803" s="1260">
        <v>252</v>
      </c>
      <c r="AR1803" s="1261"/>
      <c r="AS1803" s="1262"/>
      <c r="AT1803" s="1263"/>
      <c r="AU1803" s="587">
        <f t="shared" si="304"/>
        <v>0</v>
      </c>
      <c r="AW1803" s="1260">
        <v>252</v>
      </c>
      <c r="AX1803" s="1261"/>
      <c r="AY1803" s="1262"/>
      <c r="AZ1803" s="1263"/>
      <c r="BA1803" s="587">
        <f t="shared" si="305"/>
        <v>0</v>
      </c>
    </row>
    <row r="1804" spans="1:53" s="17" customFormat="1" ht="16.75" customHeight="1" outlineLevel="2">
      <c r="A1804" s="1260">
        <v>253</v>
      </c>
      <c r="B1804" s="1261"/>
      <c r="C1804" s="1262"/>
      <c r="D1804" s="1263"/>
      <c r="E1804" s="587">
        <f t="shared" si="279"/>
        <v>0</v>
      </c>
      <c r="G1804" s="1260">
        <v>253</v>
      </c>
      <c r="H1804" s="1261"/>
      <c r="I1804" s="1262"/>
      <c r="J1804" s="1263"/>
      <c r="K1804" s="587">
        <f t="shared" si="298"/>
        <v>0</v>
      </c>
      <c r="M1804" s="1260">
        <v>253</v>
      </c>
      <c r="N1804" s="1261"/>
      <c r="O1804" s="1262"/>
      <c r="P1804" s="1263"/>
      <c r="Q1804" s="587">
        <f t="shared" si="299"/>
        <v>0</v>
      </c>
      <c r="S1804" s="1260">
        <v>253</v>
      </c>
      <c r="T1804" s="1261"/>
      <c r="U1804" s="1262"/>
      <c r="V1804" s="1263"/>
      <c r="W1804" s="587">
        <f t="shared" si="300"/>
        <v>0</v>
      </c>
      <c r="Y1804" s="1260">
        <v>253</v>
      </c>
      <c r="Z1804" s="1261"/>
      <c r="AA1804" s="1262"/>
      <c r="AB1804" s="1263"/>
      <c r="AC1804" s="587">
        <f t="shared" si="301"/>
        <v>0</v>
      </c>
      <c r="AE1804" s="1260">
        <v>253</v>
      </c>
      <c r="AF1804" s="1261"/>
      <c r="AG1804" s="1262"/>
      <c r="AH1804" s="1263"/>
      <c r="AI1804" s="587">
        <f t="shared" si="302"/>
        <v>0</v>
      </c>
      <c r="AK1804" s="1260">
        <v>253</v>
      </c>
      <c r="AL1804" s="1261"/>
      <c r="AM1804" s="1262"/>
      <c r="AN1804" s="1263"/>
      <c r="AO1804" s="587">
        <f t="shared" si="303"/>
        <v>0</v>
      </c>
      <c r="AQ1804" s="1260">
        <v>253</v>
      </c>
      <c r="AR1804" s="1261"/>
      <c r="AS1804" s="1262"/>
      <c r="AT1804" s="1263"/>
      <c r="AU1804" s="587">
        <f t="shared" si="304"/>
        <v>0</v>
      </c>
      <c r="AW1804" s="1260">
        <v>253</v>
      </c>
      <c r="AX1804" s="1261"/>
      <c r="AY1804" s="1262"/>
      <c r="AZ1804" s="1263"/>
      <c r="BA1804" s="587">
        <f t="shared" si="305"/>
        <v>0</v>
      </c>
    </row>
    <row r="1805" spans="1:53" s="17" customFormat="1" ht="16.75" customHeight="1" outlineLevel="2">
      <c r="A1805" s="1260">
        <v>254</v>
      </c>
      <c r="B1805" s="1261"/>
      <c r="C1805" s="1262"/>
      <c r="D1805" s="1263"/>
      <c r="E1805" s="587">
        <f t="shared" si="279"/>
        <v>0</v>
      </c>
      <c r="G1805" s="1260">
        <v>254</v>
      </c>
      <c r="H1805" s="1261"/>
      <c r="I1805" s="1262"/>
      <c r="J1805" s="1263"/>
      <c r="K1805" s="587">
        <f t="shared" si="298"/>
        <v>0</v>
      </c>
      <c r="M1805" s="1260">
        <v>254</v>
      </c>
      <c r="N1805" s="1261"/>
      <c r="O1805" s="1262"/>
      <c r="P1805" s="1263"/>
      <c r="Q1805" s="587">
        <f t="shared" si="299"/>
        <v>0</v>
      </c>
      <c r="S1805" s="1260">
        <v>254</v>
      </c>
      <c r="T1805" s="1261"/>
      <c r="U1805" s="1262"/>
      <c r="V1805" s="1263"/>
      <c r="W1805" s="587">
        <f t="shared" si="300"/>
        <v>0</v>
      </c>
      <c r="Y1805" s="1260">
        <v>254</v>
      </c>
      <c r="Z1805" s="1261"/>
      <c r="AA1805" s="1262"/>
      <c r="AB1805" s="1263"/>
      <c r="AC1805" s="587">
        <f t="shared" si="301"/>
        <v>0</v>
      </c>
      <c r="AE1805" s="1260">
        <v>254</v>
      </c>
      <c r="AF1805" s="1261"/>
      <c r="AG1805" s="1262"/>
      <c r="AH1805" s="1263"/>
      <c r="AI1805" s="587">
        <f t="shared" si="302"/>
        <v>0</v>
      </c>
      <c r="AK1805" s="1260">
        <v>254</v>
      </c>
      <c r="AL1805" s="1261"/>
      <c r="AM1805" s="1262"/>
      <c r="AN1805" s="1263"/>
      <c r="AO1805" s="587">
        <f t="shared" si="303"/>
        <v>0</v>
      </c>
      <c r="AQ1805" s="1260">
        <v>254</v>
      </c>
      <c r="AR1805" s="1261"/>
      <c r="AS1805" s="1262"/>
      <c r="AT1805" s="1263"/>
      <c r="AU1805" s="587">
        <f t="shared" si="304"/>
        <v>0</v>
      </c>
      <c r="AW1805" s="1260">
        <v>254</v>
      </c>
      <c r="AX1805" s="1261"/>
      <c r="AY1805" s="1262"/>
      <c r="AZ1805" s="1263"/>
      <c r="BA1805" s="587">
        <f t="shared" si="305"/>
        <v>0</v>
      </c>
    </row>
    <row r="1806" spans="1:53" s="17" customFormat="1" ht="16.75" customHeight="1" outlineLevel="2">
      <c r="A1806" s="1260">
        <v>255</v>
      </c>
      <c r="B1806" s="1261"/>
      <c r="C1806" s="1262"/>
      <c r="D1806" s="1263"/>
      <c r="E1806" s="587">
        <f t="shared" si="279"/>
        <v>0</v>
      </c>
      <c r="G1806" s="1260">
        <v>255</v>
      </c>
      <c r="H1806" s="1261"/>
      <c r="I1806" s="1262"/>
      <c r="J1806" s="1263"/>
      <c r="K1806" s="587">
        <f t="shared" si="298"/>
        <v>0</v>
      </c>
      <c r="M1806" s="1260">
        <v>255</v>
      </c>
      <c r="N1806" s="1261"/>
      <c r="O1806" s="1262"/>
      <c r="P1806" s="1263"/>
      <c r="Q1806" s="587">
        <f t="shared" si="299"/>
        <v>0</v>
      </c>
      <c r="S1806" s="1260">
        <v>255</v>
      </c>
      <c r="T1806" s="1261"/>
      <c r="U1806" s="1262"/>
      <c r="V1806" s="1263"/>
      <c r="W1806" s="587">
        <f t="shared" si="300"/>
        <v>0</v>
      </c>
      <c r="Y1806" s="1260">
        <v>255</v>
      </c>
      <c r="Z1806" s="1261"/>
      <c r="AA1806" s="1262"/>
      <c r="AB1806" s="1263"/>
      <c r="AC1806" s="587">
        <f t="shared" si="301"/>
        <v>0</v>
      </c>
      <c r="AE1806" s="1260">
        <v>255</v>
      </c>
      <c r="AF1806" s="1261"/>
      <c r="AG1806" s="1262"/>
      <c r="AH1806" s="1263"/>
      <c r="AI1806" s="587">
        <f t="shared" si="302"/>
        <v>0</v>
      </c>
      <c r="AK1806" s="1260">
        <v>255</v>
      </c>
      <c r="AL1806" s="1261"/>
      <c r="AM1806" s="1262"/>
      <c r="AN1806" s="1263"/>
      <c r="AO1806" s="587">
        <f t="shared" si="303"/>
        <v>0</v>
      </c>
      <c r="AQ1806" s="1260">
        <v>255</v>
      </c>
      <c r="AR1806" s="1261"/>
      <c r="AS1806" s="1262"/>
      <c r="AT1806" s="1263"/>
      <c r="AU1806" s="587">
        <f t="shared" si="304"/>
        <v>0</v>
      </c>
      <c r="AW1806" s="1260">
        <v>255</v>
      </c>
      <c r="AX1806" s="1261"/>
      <c r="AY1806" s="1262"/>
      <c r="AZ1806" s="1263"/>
      <c r="BA1806" s="587">
        <f t="shared" si="305"/>
        <v>0</v>
      </c>
    </row>
    <row r="1807" spans="1:53" s="17" customFormat="1" ht="16.75" customHeight="1" outlineLevel="2">
      <c r="A1807" s="1260">
        <v>256</v>
      </c>
      <c r="B1807" s="1261"/>
      <c r="C1807" s="1262"/>
      <c r="D1807" s="1263"/>
      <c r="E1807" s="587">
        <f t="shared" si="279"/>
        <v>0</v>
      </c>
      <c r="G1807" s="1260">
        <v>256</v>
      </c>
      <c r="H1807" s="1261"/>
      <c r="I1807" s="1262"/>
      <c r="J1807" s="1263"/>
      <c r="K1807" s="587">
        <f t="shared" si="298"/>
        <v>0</v>
      </c>
      <c r="M1807" s="1260">
        <v>256</v>
      </c>
      <c r="N1807" s="1261"/>
      <c r="O1807" s="1262"/>
      <c r="P1807" s="1263"/>
      <c r="Q1807" s="587">
        <f t="shared" si="299"/>
        <v>0</v>
      </c>
      <c r="S1807" s="1260">
        <v>256</v>
      </c>
      <c r="T1807" s="1261"/>
      <c r="U1807" s="1262"/>
      <c r="V1807" s="1263"/>
      <c r="W1807" s="587">
        <f t="shared" si="300"/>
        <v>0</v>
      </c>
      <c r="Y1807" s="1260">
        <v>256</v>
      </c>
      <c r="Z1807" s="1261"/>
      <c r="AA1807" s="1262"/>
      <c r="AB1807" s="1263"/>
      <c r="AC1807" s="587">
        <f t="shared" si="301"/>
        <v>0</v>
      </c>
      <c r="AE1807" s="1260">
        <v>256</v>
      </c>
      <c r="AF1807" s="1261"/>
      <c r="AG1807" s="1262"/>
      <c r="AH1807" s="1263"/>
      <c r="AI1807" s="587">
        <f t="shared" si="302"/>
        <v>0</v>
      </c>
      <c r="AK1807" s="1260">
        <v>256</v>
      </c>
      <c r="AL1807" s="1261"/>
      <c r="AM1807" s="1262"/>
      <c r="AN1807" s="1263"/>
      <c r="AO1807" s="587">
        <f t="shared" si="303"/>
        <v>0</v>
      </c>
      <c r="AQ1807" s="1260">
        <v>256</v>
      </c>
      <c r="AR1807" s="1261"/>
      <c r="AS1807" s="1262"/>
      <c r="AT1807" s="1263"/>
      <c r="AU1807" s="587">
        <f t="shared" si="304"/>
        <v>0</v>
      </c>
      <c r="AW1807" s="1260">
        <v>256</v>
      </c>
      <c r="AX1807" s="1261"/>
      <c r="AY1807" s="1262"/>
      <c r="AZ1807" s="1263"/>
      <c r="BA1807" s="587">
        <f t="shared" si="305"/>
        <v>0</v>
      </c>
    </row>
    <row r="1808" spans="1:53" s="17" customFormat="1" ht="16.75" customHeight="1" outlineLevel="2">
      <c r="A1808" s="1260">
        <v>257</v>
      </c>
      <c r="B1808" s="1261"/>
      <c r="C1808" s="1262"/>
      <c r="D1808" s="1263"/>
      <c r="E1808" s="587">
        <f t="shared" si="279"/>
        <v>0</v>
      </c>
      <c r="G1808" s="1260">
        <v>257</v>
      </c>
      <c r="H1808" s="1261"/>
      <c r="I1808" s="1262"/>
      <c r="J1808" s="1263"/>
      <c r="K1808" s="587">
        <f t="shared" si="298"/>
        <v>0</v>
      </c>
      <c r="M1808" s="1260">
        <v>257</v>
      </c>
      <c r="N1808" s="1261"/>
      <c r="O1808" s="1262"/>
      <c r="P1808" s="1263"/>
      <c r="Q1808" s="587">
        <f t="shared" si="299"/>
        <v>0</v>
      </c>
      <c r="S1808" s="1260">
        <v>257</v>
      </c>
      <c r="T1808" s="1261"/>
      <c r="U1808" s="1262"/>
      <c r="V1808" s="1263"/>
      <c r="W1808" s="587">
        <f t="shared" si="300"/>
        <v>0</v>
      </c>
      <c r="Y1808" s="1260">
        <v>257</v>
      </c>
      <c r="Z1808" s="1261"/>
      <c r="AA1808" s="1262"/>
      <c r="AB1808" s="1263"/>
      <c r="AC1808" s="587">
        <f t="shared" si="301"/>
        <v>0</v>
      </c>
      <c r="AE1808" s="1260">
        <v>257</v>
      </c>
      <c r="AF1808" s="1261"/>
      <c r="AG1808" s="1262"/>
      <c r="AH1808" s="1263"/>
      <c r="AI1808" s="587">
        <f t="shared" si="302"/>
        <v>0</v>
      </c>
      <c r="AK1808" s="1260">
        <v>257</v>
      </c>
      <c r="AL1808" s="1261"/>
      <c r="AM1808" s="1262"/>
      <c r="AN1808" s="1263"/>
      <c r="AO1808" s="587">
        <f t="shared" si="303"/>
        <v>0</v>
      </c>
      <c r="AQ1808" s="1260">
        <v>257</v>
      </c>
      <c r="AR1808" s="1261"/>
      <c r="AS1808" s="1262"/>
      <c r="AT1808" s="1263"/>
      <c r="AU1808" s="587">
        <f t="shared" si="304"/>
        <v>0</v>
      </c>
      <c r="AW1808" s="1260">
        <v>257</v>
      </c>
      <c r="AX1808" s="1261"/>
      <c r="AY1808" s="1262"/>
      <c r="AZ1808" s="1263"/>
      <c r="BA1808" s="587">
        <f t="shared" si="305"/>
        <v>0</v>
      </c>
    </row>
    <row r="1809" spans="1:53" s="17" customFormat="1" ht="16.75" customHeight="1" outlineLevel="2">
      <c r="A1809" s="1260">
        <v>258</v>
      </c>
      <c r="B1809" s="1261"/>
      <c r="C1809" s="1262"/>
      <c r="D1809" s="1263"/>
      <c r="E1809" s="587">
        <f t="shared" si="279"/>
        <v>0</v>
      </c>
      <c r="G1809" s="1260">
        <v>258</v>
      </c>
      <c r="H1809" s="1261"/>
      <c r="I1809" s="1262"/>
      <c r="J1809" s="1263"/>
      <c r="K1809" s="587">
        <f t="shared" si="298"/>
        <v>0</v>
      </c>
      <c r="M1809" s="1260">
        <v>258</v>
      </c>
      <c r="N1809" s="1261"/>
      <c r="O1809" s="1262"/>
      <c r="P1809" s="1263"/>
      <c r="Q1809" s="587">
        <f t="shared" si="299"/>
        <v>0</v>
      </c>
      <c r="S1809" s="1260">
        <v>258</v>
      </c>
      <c r="T1809" s="1261"/>
      <c r="U1809" s="1262"/>
      <c r="V1809" s="1263"/>
      <c r="W1809" s="587">
        <f t="shared" si="300"/>
        <v>0</v>
      </c>
      <c r="Y1809" s="1260">
        <v>258</v>
      </c>
      <c r="Z1809" s="1261"/>
      <c r="AA1809" s="1262"/>
      <c r="AB1809" s="1263"/>
      <c r="AC1809" s="587">
        <f t="shared" si="301"/>
        <v>0</v>
      </c>
      <c r="AE1809" s="1260">
        <v>258</v>
      </c>
      <c r="AF1809" s="1261"/>
      <c r="AG1809" s="1262"/>
      <c r="AH1809" s="1263"/>
      <c r="AI1809" s="587">
        <f t="shared" si="302"/>
        <v>0</v>
      </c>
      <c r="AK1809" s="1260">
        <v>258</v>
      </c>
      <c r="AL1809" s="1261"/>
      <c r="AM1809" s="1262"/>
      <c r="AN1809" s="1263"/>
      <c r="AO1809" s="587">
        <f t="shared" si="303"/>
        <v>0</v>
      </c>
      <c r="AQ1809" s="1260">
        <v>258</v>
      </c>
      <c r="AR1809" s="1261"/>
      <c r="AS1809" s="1262"/>
      <c r="AT1809" s="1263"/>
      <c r="AU1809" s="587">
        <f t="shared" si="304"/>
        <v>0</v>
      </c>
      <c r="AW1809" s="1260">
        <v>258</v>
      </c>
      <c r="AX1809" s="1261"/>
      <c r="AY1809" s="1262"/>
      <c r="AZ1809" s="1263"/>
      <c r="BA1809" s="587">
        <f t="shared" si="305"/>
        <v>0</v>
      </c>
    </row>
    <row r="1810" spans="1:53" s="17" customFormat="1" ht="16.75" customHeight="1" outlineLevel="2">
      <c r="A1810" s="1260">
        <v>259</v>
      </c>
      <c r="B1810" s="1261"/>
      <c r="C1810" s="1262"/>
      <c r="D1810" s="1263"/>
      <c r="E1810" s="587">
        <f t="shared" si="279"/>
        <v>0</v>
      </c>
      <c r="G1810" s="1260">
        <v>259</v>
      </c>
      <c r="H1810" s="1261"/>
      <c r="I1810" s="1262"/>
      <c r="J1810" s="1263"/>
      <c r="K1810" s="587">
        <f t="shared" si="298"/>
        <v>0</v>
      </c>
      <c r="M1810" s="1260">
        <v>259</v>
      </c>
      <c r="N1810" s="1261"/>
      <c r="O1810" s="1262"/>
      <c r="P1810" s="1263"/>
      <c r="Q1810" s="587">
        <f t="shared" si="299"/>
        <v>0</v>
      </c>
      <c r="S1810" s="1260">
        <v>259</v>
      </c>
      <c r="T1810" s="1261"/>
      <c r="U1810" s="1262"/>
      <c r="V1810" s="1263"/>
      <c r="W1810" s="587">
        <f t="shared" si="300"/>
        <v>0</v>
      </c>
      <c r="Y1810" s="1260">
        <v>259</v>
      </c>
      <c r="Z1810" s="1261"/>
      <c r="AA1810" s="1262"/>
      <c r="AB1810" s="1263"/>
      <c r="AC1810" s="587">
        <f t="shared" si="301"/>
        <v>0</v>
      </c>
      <c r="AE1810" s="1260">
        <v>259</v>
      </c>
      <c r="AF1810" s="1261"/>
      <c r="AG1810" s="1262"/>
      <c r="AH1810" s="1263"/>
      <c r="AI1810" s="587">
        <f t="shared" si="302"/>
        <v>0</v>
      </c>
      <c r="AK1810" s="1260">
        <v>259</v>
      </c>
      <c r="AL1810" s="1261"/>
      <c r="AM1810" s="1262"/>
      <c r="AN1810" s="1263"/>
      <c r="AO1810" s="587">
        <f t="shared" si="303"/>
        <v>0</v>
      </c>
      <c r="AQ1810" s="1260">
        <v>259</v>
      </c>
      <c r="AR1810" s="1261"/>
      <c r="AS1810" s="1262"/>
      <c r="AT1810" s="1263"/>
      <c r="AU1810" s="587">
        <f t="shared" si="304"/>
        <v>0</v>
      </c>
      <c r="AW1810" s="1260">
        <v>259</v>
      </c>
      <c r="AX1810" s="1261"/>
      <c r="AY1810" s="1262"/>
      <c r="AZ1810" s="1263"/>
      <c r="BA1810" s="587">
        <f t="shared" si="305"/>
        <v>0</v>
      </c>
    </row>
    <row r="1811" spans="1:53" s="17" customFormat="1" ht="16.75" customHeight="1" outlineLevel="2">
      <c r="A1811" s="1260">
        <v>260</v>
      </c>
      <c r="B1811" s="1261"/>
      <c r="C1811" s="1262"/>
      <c r="D1811" s="1263"/>
      <c r="E1811" s="587">
        <f t="shared" si="279"/>
        <v>0</v>
      </c>
      <c r="G1811" s="1260">
        <v>260</v>
      </c>
      <c r="H1811" s="1261"/>
      <c r="I1811" s="1262"/>
      <c r="J1811" s="1263"/>
      <c r="K1811" s="587">
        <f t="shared" si="298"/>
        <v>0</v>
      </c>
      <c r="M1811" s="1260">
        <v>260</v>
      </c>
      <c r="N1811" s="1261"/>
      <c r="O1811" s="1262"/>
      <c r="P1811" s="1263"/>
      <c r="Q1811" s="587">
        <f t="shared" si="299"/>
        <v>0</v>
      </c>
      <c r="S1811" s="1260">
        <v>260</v>
      </c>
      <c r="T1811" s="1261"/>
      <c r="U1811" s="1262"/>
      <c r="V1811" s="1263"/>
      <c r="W1811" s="587">
        <f t="shared" si="300"/>
        <v>0</v>
      </c>
      <c r="Y1811" s="1260">
        <v>260</v>
      </c>
      <c r="Z1811" s="1261"/>
      <c r="AA1811" s="1262"/>
      <c r="AB1811" s="1263"/>
      <c r="AC1811" s="587">
        <f t="shared" si="301"/>
        <v>0</v>
      </c>
      <c r="AE1811" s="1260">
        <v>260</v>
      </c>
      <c r="AF1811" s="1261"/>
      <c r="AG1811" s="1262"/>
      <c r="AH1811" s="1263"/>
      <c r="AI1811" s="587">
        <f t="shared" si="302"/>
        <v>0</v>
      </c>
      <c r="AK1811" s="1260">
        <v>260</v>
      </c>
      <c r="AL1811" s="1261"/>
      <c r="AM1811" s="1262"/>
      <c r="AN1811" s="1263"/>
      <c r="AO1811" s="587">
        <f t="shared" si="303"/>
        <v>0</v>
      </c>
      <c r="AQ1811" s="1260">
        <v>260</v>
      </c>
      <c r="AR1811" s="1261"/>
      <c r="AS1811" s="1262"/>
      <c r="AT1811" s="1263"/>
      <c r="AU1811" s="587">
        <f t="shared" si="304"/>
        <v>0</v>
      </c>
      <c r="AW1811" s="1260">
        <v>260</v>
      </c>
      <c r="AX1811" s="1261"/>
      <c r="AY1811" s="1262"/>
      <c r="AZ1811" s="1263"/>
      <c r="BA1811" s="587">
        <f t="shared" si="305"/>
        <v>0</v>
      </c>
    </row>
    <row r="1812" spans="1:53" s="17" customFormat="1" ht="16.75" customHeight="1" outlineLevel="2">
      <c r="A1812" s="1260">
        <v>261</v>
      </c>
      <c r="B1812" s="1261"/>
      <c r="C1812" s="1262"/>
      <c r="D1812" s="1263"/>
      <c r="E1812" s="587">
        <f t="shared" si="279"/>
        <v>0</v>
      </c>
      <c r="G1812" s="1260">
        <v>261</v>
      </c>
      <c r="H1812" s="1261"/>
      <c r="I1812" s="1262"/>
      <c r="J1812" s="1263"/>
      <c r="K1812" s="587">
        <f t="shared" si="298"/>
        <v>0</v>
      </c>
      <c r="M1812" s="1260">
        <v>261</v>
      </c>
      <c r="N1812" s="1261"/>
      <c r="O1812" s="1262"/>
      <c r="P1812" s="1263"/>
      <c r="Q1812" s="587">
        <f t="shared" si="299"/>
        <v>0</v>
      </c>
      <c r="S1812" s="1260">
        <v>261</v>
      </c>
      <c r="T1812" s="1261"/>
      <c r="U1812" s="1262"/>
      <c r="V1812" s="1263"/>
      <c r="W1812" s="587">
        <f t="shared" si="300"/>
        <v>0</v>
      </c>
      <c r="Y1812" s="1260">
        <v>261</v>
      </c>
      <c r="Z1812" s="1261"/>
      <c r="AA1812" s="1262"/>
      <c r="AB1812" s="1263"/>
      <c r="AC1812" s="587">
        <f t="shared" si="301"/>
        <v>0</v>
      </c>
      <c r="AE1812" s="1260">
        <v>261</v>
      </c>
      <c r="AF1812" s="1261"/>
      <c r="AG1812" s="1262"/>
      <c r="AH1812" s="1263"/>
      <c r="AI1812" s="587">
        <f t="shared" si="302"/>
        <v>0</v>
      </c>
      <c r="AK1812" s="1260">
        <v>261</v>
      </c>
      <c r="AL1812" s="1261"/>
      <c r="AM1812" s="1262"/>
      <c r="AN1812" s="1263"/>
      <c r="AO1812" s="587">
        <f t="shared" si="303"/>
        <v>0</v>
      </c>
      <c r="AQ1812" s="1260">
        <v>261</v>
      </c>
      <c r="AR1812" s="1261"/>
      <c r="AS1812" s="1262"/>
      <c r="AT1812" s="1263"/>
      <c r="AU1812" s="587">
        <f t="shared" si="304"/>
        <v>0</v>
      </c>
      <c r="AW1812" s="1260">
        <v>261</v>
      </c>
      <c r="AX1812" s="1261"/>
      <c r="AY1812" s="1262"/>
      <c r="AZ1812" s="1263"/>
      <c r="BA1812" s="587">
        <f t="shared" si="305"/>
        <v>0</v>
      </c>
    </row>
    <row r="1813" spans="1:53" s="17" customFormat="1" ht="16.75" customHeight="1" outlineLevel="2">
      <c r="A1813" s="1260">
        <v>262</v>
      </c>
      <c r="B1813" s="1261"/>
      <c r="C1813" s="1262"/>
      <c r="D1813" s="1263"/>
      <c r="E1813" s="587">
        <f t="shared" si="279"/>
        <v>0</v>
      </c>
      <c r="G1813" s="1260">
        <v>262</v>
      </c>
      <c r="H1813" s="1261"/>
      <c r="I1813" s="1262"/>
      <c r="J1813" s="1263"/>
      <c r="K1813" s="587">
        <f t="shared" si="298"/>
        <v>0</v>
      </c>
      <c r="M1813" s="1260">
        <v>262</v>
      </c>
      <c r="N1813" s="1261"/>
      <c r="O1813" s="1262"/>
      <c r="P1813" s="1263"/>
      <c r="Q1813" s="587">
        <f t="shared" si="299"/>
        <v>0</v>
      </c>
      <c r="S1813" s="1260">
        <v>262</v>
      </c>
      <c r="T1813" s="1261"/>
      <c r="U1813" s="1262"/>
      <c r="V1813" s="1263"/>
      <c r="W1813" s="587">
        <f t="shared" si="300"/>
        <v>0</v>
      </c>
      <c r="Y1813" s="1260">
        <v>262</v>
      </c>
      <c r="Z1813" s="1261"/>
      <c r="AA1813" s="1262"/>
      <c r="AB1813" s="1263"/>
      <c r="AC1813" s="587">
        <f t="shared" si="301"/>
        <v>0</v>
      </c>
      <c r="AE1813" s="1260">
        <v>262</v>
      </c>
      <c r="AF1813" s="1261"/>
      <c r="AG1813" s="1262"/>
      <c r="AH1813" s="1263"/>
      <c r="AI1813" s="587">
        <f t="shared" si="302"/>
        <v>0</v>
      </c>
      <c r="AK1813" s="1260">
        <v>262</v>
      </c>
      <c r="AL1813" s="1261"/>
      <c r="AM1813" s="1262"/>
      <c r="AN1813" s="1263"/>
      <c r="AO1813" s="587">
        <f t="shared" si="303"/>
        <v>0</v>
      </c>
      <c r="AQ1813" s="1260">
        <v>262</v>
      </c>
      <c r="AR1813" s="1261"/>
      <c r="AS1813" s="1262"/>
      <c r="AT1813" s="1263"/>
      <c r="AU1813" s="587">
        <f t="shared" si="304"/>
        <v>0</v>
      </c>
      <c r="AW1813" s="1260">
        <v>262</v>
      </c>
      <c r="AX1813" s="1261"/>
      <c r="AY1813" s="1262"/>
      <c r="AZ1813" s="1263"/>
      <c r="BA1813" s="587">
        <f t="shared" si="305"/>
        <v>0</v>
      </c>
    </row>
    <row r="1814" spans="1:53" s="17" customFormat="1" ht="16.75" customHeight="1" outlineLevel="2">
      <c r="A1814" s="1260">
        <v>263</v>
      </c>
      <c r="B1814" s="1261"/>
      <c r="C1814" s="1262"/>
      <c r="D1814" s="1263"/>
      <c r="E1814" s="587">
        <f t="shared" si="279"/>
        <v>0</v>
      </c>
      <c r="G1814" s="1260">
        <v>263</v>
      </c>
      <c r="H1814" s="1261"/>
      <c r="I1814" s="1262"/>
      <c r="J1814" s="1263"/>
      <c r="K1814" s="587">
        <f t="shared" si="298"/>
        <v>0</v>
      </c>
      <c r="M1814" s="1260">
        <v>263</v>
      </c>
      <c r="N1814" s="1261"/>
      <c r="O1814" s="1262"/>
      <c r="P1814" s="1263"/>
      <c r="Q1814" s="587">
        <f t="shared" si="299"/>
        <v>0</v>
      </c>
      <c r="S1814" s="1260">
        <v>263</v>
      </c>
      <c r="T1814" s="1261"/>
      <c r="U1814" s="1262"/>
      <c r="V1814" s="1263"/>
      <c r="W1814" s="587">
        <f t="shared" si="300"/>
        <v>0</v>
      </c>
      <c r="Y1814" s="1260">
        <v>263</v>
      </c>
      <c r="Z1814" s="1261"/>
      <c r="AA1814" s="1262"/>
      <c r="AB1814" s="1263"/>
      <c r="AC1814" s="587">
        <f t="shared" si="301"/>
        <v>0</v>
      </c>
      <c r="AE1814" s="1260">
        <v>263</v>
      </c>
      <c r="AF1814" s="1261"/>
      <c r="AG1814" s="1262"/>
      <c r="AH1814" s="1263"/>
      <c r="AI1814" s="587">
        <f t="shared" si="302"/>
        <v>0</v>
      </c>
      <c r="AK1814" s="1260">
        <v>263</v>
      </c>
      <c r="AL1814" s="1261"/>
      <c r="AM1814" s="1262"/>
      <c r="AN1814" s="1263"/>
      <c r="AO1814" s="587">
        <f t="shared" si="303"/>
        <v>0</v>
      </c>
      <c r="AQ1814" s="1260">
        <v>263</v>
      </c>
      <c r="AR1814" s="1261"/>
      <c r="AS1814" s="1262"/>
      <c r="AT1814" s="1263"/>
      <c r="AU1814" s="587">
        <f t="shared" si="304"/>
        <v>0</v>
      </c>
      <c r="AW1814" s="1260">
        <v>263</v>
      </c>
      <c r="AX1814" s="1261"/>
      <c r="AY1814" s="1262"/>
      <c r="AZ1814" s="1263"/>
      <c r="BA1814" s="587">
        <f t="shared" si="305"/>
        <v>0</v>
      </c>
    </row>
    <row r="1815" spans="1:53" s="17" customFormat="1" ht="16.75" customHeight="1" outlineLevel="2">
      <c r="A1815" s="1260">
        <v>264</v>
      </c>
      <c r="B1815" s="1261"/>
      <c r="C1815" s="1262"/>
      <c r="D1815" s="1263"/>
      <c r="E1815" s="587">
        <f>IF(AND(C1815&gt;=D$1545,C1815&lt;=D$1544),1,0)</f>
        <v>0</v>
      </c>
      <c r="G1815" s="1260">
        <v>264</v>
      </c>
      <c r="H1815" s="1261"/>
      <c r="I1815" s="1262"/>
      <c r="J1815" s="1263"/>
      <c r="K1815" s="587">
        <f>IF(AND(I1815&gt;=J$1545,I1815&lt;=J$1544),1,0)</f>
        <v>0</v>
      </c>
      <c r="M1815" s="1260">
        <v>264</v>
      </c>
      <c r="N1815" s="1261"/>
      <c r="O1815" s="1262"/>
      <c r="P1815" s="1263"/>
      <c r="Q1815" s="587">
        <f>IF(AND(O1815&gt;=P$1545,O1815&lt;=P$1544),1,0)</f>
        <v>0</v>
      </c>
      <c r="S1815" s="1260">
        <v>264</v>
      </c>
      <c r="T1815" s="1261"/>
      <c r="U1815" s="1262"/>
      <c r="V1815" s="1263"/>
      <c r="W1815" s="587">
        <f>IF(AND(U1815&gt;=V$1545,U1815&lt;=V$1544),1,0)</f>
        <v>0</v>
      </c>
      <c r="Y1815" s="1260">
        <v>264</v>
      </c>
      <c r="Z1815" s="1261"/>
      <c r="AA1815" s="1262"/>
      <c r="AB1815" s="1263"/>
      <c r="AC1815" s="587">
        <f>IF(AND(AA1815&gt;=AB$1545,AA1815&lt;=AB$1544),1,0)</f>
        <v>0</v>
      </c>
      <c r="AE1815" s="1260">
        <v>264</v>
      </c>
      <c r="AF1815" s="1261"/>
      <c r="AG1815" s="1262"/>
      <c r="AH1815" s="1263"/>
      <c r="AI1815" s="587">
        <f>IF(AND(AG1815&gt;=AH$1545,AG1815&lt;=AH$1544),1,0)</f>
        <v>0</v>
      </c>
      <c r="AK1815" s="1260">
        <v>264</v>
      </c>
      <c r="AL1815" s="1261"/>
      <c r="AM1815" s="1262"/>
      <c r="AN1815" s="1263"/>
      <c r="AO1815" s="587">
        <f>IF(AND(AM1815&gt;=AN$1545,AM1815&lt;=AN$1544),1,0)</f>
        <v>0</v>
      </c>
      <c r="AQ1815" s="1260">
        <v>264</v>
      </c>
      <c r="AR1815" s="1261"/>
      <c r="AS1815" s="1262"/>
      <c r="AT1815" s="1263"/>
      <c r="AU1815" s="587">
        <f>IF(AND(AS1815&gt;=AT$1545,AS1815&lt;=AT$1544),1,0)</f>
        <v>0</v>
      </c>
      <c r="AW1815" s="1260">
        <v>264</v>
      </c>
      <c r="AX1815" s="1261"/>
      <c r="AY1815" s="1262"/>
      <c r="AZ1815" s="1263"/>
      <c r="BA1815" s="587">
        <f>IF(AND(AY1815&gt;=AZ$1545,AY1815&lt;=AZ$1544),1,0)</f>
        <v>0</v>
      </c>
    </row>
    <row r="1816" spans="1:53" s="17" customFormat="1" ht="16.75" customHeight="1" outlineLevel="2">
      <c r="A1816" s="1260">
        <v>265</v>
      </c>
      <c r="B1816" s="1261"/>
      <c r="C1816" s="1262"/>
      <c r="D1816" s="1263"/>
      <c r="E1816" s="587">
        <f t="shared" ref="E1816:E1818" si="306">IF(AND(C1816&gt;=D$1545,C1816&lt;=D$1544),1,0)</f>
        <v>0</v>
      </c>
      <c r="G1816" s="1260">
        <v>265</v>
      </c>
      <c r="H1816" s="1261"/>
      <c r="I1816" s="1262"/>
      <c r="J1816" s="1263"/>
      <c r="K1816" s="587">
        <f t="shared" ref="K1816:K1879" si="307">IF(AND(I1816&gt;=J$1545,I1816&lt;=J$1544),1,0)</f>
        <v>0</v>
      </c>
      <c r="M1816" s="1260">
        <v>265</v>
      </c>
      <c r="N1816" s="1261"/>
      <c r="O1816" s="1262"/>
      <c r="P1816" s="1263"/>
      <c r="Q1816" s="587">
        <f t="shared" ref="Q1816:Q1879" si="308">IF(AND(O1816&gt;=P$1545,O1816&lt;=P$1544),1,0)</f>
        <v>0</v>
      </c>
      <c r="S1816" s="1260">
        <v>265</v>
      </c>
      <c r="T1816" s="1261"/>
      <c r="U1816" s="1262"/>
      <c r="V1816" s="1263"/>
      <c r="W1816" s="587">
        <f t="shared" ref="W1816:W1879" si="309">IF(AND(U1816&gt;=V$1545,U1816&lt;=V$1544),1,0)</f>
        <v>0</v>
      </c>
      <c r="Y1816" s="1260">
        <v>265</v>
      </c>
      <c r="Z1816" s="1261"/>
      <c r="AA1816" s="1262"/>
      <c r="AB1816" s="1263"/>
      <c r="AC1816" s="587">
        <f t="shared" ref="AC1816:AC1879" si="310">IF(AND(AA1816&gt;=AB$1545,AA1816&lt;=AB$1544),1,0)</f>
        <v>0</v>
      </c>
      <c r="AE1816" s="1260">
        <v>265</v>
      </c>
      <c r="AF1816" s="1261"/>
      <c r="AG1816" s="1262"/>
      <c r="AH1816" s="1263"/>
      <c r="AI1816" s="587">
        <f t="shared" ref="AI1816:AI1879" si="311">IF(AND(AG1816&gt;=AH$1545,AG1816&lt;=AH$1544),1,0)</f>
        <v>0</v>
      </c>
      <c r="AK1816" s="1260">
        <v>265</v>
      </c>
      <c r="AL1816" s="1261"/>
      <c r="AM1816" s="1262"/>
      <c r="AN1816" s="1263"/>
      <c r="AO1816" s="587">
        <f t="shared" ref="AO1816:AO1879" si="312">IF(AND(AM1816&gt;=AN$1545,AM1816&lt;=AN$1544),1,0)</f>
        <v>0</v>
      </c>
      <c r="AQ1816" s="1260">
        <v>265</v>
      </c>
      <c r="AR1816" s="1261"/>
      <c r="AS1816" s="1262"/>
      <c r="AT1816" s="1263"/>
      <c r="AU1816" s="587">
        <f t="shared" ref="AU1816:AU1879" si="313">IF(AND(AS1816&gt;=AT$1545,AS1816&lt;=AT$1544),1,0)</f>
        <v>0</v>
      </c>
      <c r="AW1816" s="1260">
        <v>265</v>
      </c>
      <c r="AX1816" s="1261"/>
      <c r="AY1816" s="1262"/>
      <c r="AZ1816" s="1263"/>
      <c r="BA1816" s="587">
        <f t="shared" ref="BA1816:BA1879" si="314">IF(AND(AY1816&gt;=AZ$1545,AY1816&lt;=AZ$1544),1,0)</f>
        <v>0</v>
      </c>
    </row>
    <row r="1817" spans="1:53" s="17" customFormat="1" ht="16.75" customHeight="1" outlineLevel="2">
      <c r="A1817" s="1260">
        <v>266</v>
      </c>
      <c r="B1817" s="1261"/>
      <c r="C1817" s="1262"/>
      <c r="D1817" s="1263"/>
      <c r="E1817" s="587">
        <f t="shared" si="306"/>
        <v>0</v>
      </c>
      <c r="G1817" s="1260">
        <v>266</v>
      </c>
      <c r="H1817" s="1261"/>
      <c r="I1817" s="1262"/>
      <c r="J1817" s="1263"/>
      <c r="K1817" s="587">
        <f t="shared" si="307"/>
        <v>0</v>
      </c>
      <c r="M1817" s="1260">
        <v>266</v>
      </c>
      <c r="N1817" s="1261"/>
      <c r="O1817" s="1262"/>
      <c r="P1817" s="1263"/>
      <c r="Q1817" s="587">
        <f t="shared" si="308"/>
        <v>0</v>
      </c>
      <c r="S1817" s="1260">
        <v>266</v>
      </c>
      <c r="T1817" s="1261"/>
      <c r="U1817" s="1262"/>
      <c r="V1817" s="1263"/>
      <c r="W1817" s="587">
        <f t="shared" si="309"/>
        <v>0</v>
      </c>
      <c r="Y1817" s="1260">
        <v>266</v>
      </c>
      <c r="Z1817" s="1261"/>
      <c r="AA1817" s="1262"/>
      <c r="AB1817" s="1263"/>
      <c r="AC1817" s="587">
        <f t="shared" si="310"/>
        <v>0</v>
      </c>
      <c r="AE1817" s="1260">
        <v>266</v>
      </c>
      <c r="AF1817" s="1261"/>
      <c r="AG1817" s="1262"/>
      <c r="AH1817" s="1263"/>
      <c r="AI1817" s="587">
        <f t="shared" si="311"/>
        <v>0</v>
      </c>
      <c r="AK1817" s="1260">
        <v>266</v>
      </c>
      <c r="AL1817" s="1261"/>
      <c r="AM1817" s="1262"/>
      <c r="AN1817" s="1263"/>
      <c r="AO1817" s="587">
        <f t="shared" si="312"/>
        <v>0</v>
      </c>
      <c r="AQ1817" s="1260">
        <v>266</v>
      </c>
      <c r="AR1817" s="1261"/>
      <c r="AS1817" s="1262"/>
      <c r="AT1817" s="1263"/>
      <c r="AU1817" s="587">
        <f t="shared" si="313"/>
        <v>0</v>
      </c>
      <c r="AW1817" s="1260">
        <v>266</v>
      </c>
      <c r="AX1817" s="1261"/>
      <c r="AY1817" s="1262"/>
      <c r="AZ1817" s="1263"/>
      <c r="BA1817" s="587">
        <f t="shared" si="314"/>
        <v>0</v>
      </c>
    </row>
    <row r="1818" spans="1:53" s="17" customFormat="1" ht="16.75" customHeight="1" outlineLevel="2">
      <c r="A1818" s="1260">
        <v>267</v>
      </c>
      <c r="B1818" s="1261"/>
      <c r="C1818" s="1262"/>
      <c r="D1818" s="1263"/>
      <c r="E1818" s="587">
        <f t="shared" si="306"/>
        <v>0</v>
      </c>
      <c r="G1818" s="1260">
        <v>267</v>
      </c>
      <c r="H1818" s="1261"/>
      <c r="I1818" s="1262"/>
      <c r="J1818" s="1263"/>
      <c r="K1818" s="587">
        <f t="shared" si="307"/>
        <v>0</v>
      </c>
      <c r="M1818" s="1260">
        <v>267</v>
      </c>
      <c r="N1818" s="1261"/>
      <c r="O1818" s="1262"/>
      <c r="P1818" s="1263"/>
      <c r="Q1818" s="587">
        <f t="shared" si="308"/>
        <v>0</v>
      </c>
      <c r="S1818" s="1260">
        <v>267</v>
      </c>
      <c r="T1818" s="1261"/>
      <c r="U1818" s="1262"/>
      <c r="V1818" s="1263"/>
      <c r="W1818" s="587">
        <f t="shared" si="309"/>
        <v>0</v>
      </c>
      <c r="Y1818" s="1260">
        <v>267</v>
      </c>
      <c r="Z1818" s="1261"/>
      <c r="AA1818" s="1262"/>
      <c r="AB1818" s="1263"/>
      <c r="AC1818" s="587">
        <f t="shared" si="310"/>
        <v>0</v>
      </c>
      <c r="AE1818" s="1260">
        <v>267</v>
      </c>
      <c r="AF1818" s="1261"/>
      <c r="AG1818" s="1262"/>
      <c r="AH1818" s="1263"/>
      <c r="AI1818" s="587">
        <f t="shared" si="311"/>
        <v>0</v>
      </c>
      <c r="AK1818" s="1260">
        <v>267</v>
      </c>
      <c r="AL1818" s="1261"/>
      <c r="AM1818" s="1262"/>
      <c r="AN1818" s="1263"/>
      <c r="AO1818" s="587">
        <f t="shared" si="312"/>
        <v>0</v>
      </c>
      <c r="AQ1818" s="1260">
        <v>267</v>
      </c>
      <c r="AR1818" s="1261"/>
      <c r="AS1818" s="1262"/>
      <c r="AT1818" s="1263"/>
      <c r="AU1818" s="587">
        <f t="shared" si="313"/>
        <v>0</v>
      </c>
      <c r="AW1818" s="1260">
        <v>267</v>
      </c>
      <c r="AX1818" s="1261"/>
      <c r="AY1818" s="1262"/>
      <c r="AZ1818" s="1263"/>
      <c r="BA1818" s="587">
        <f t="shared" si="314"/>
        <v>0</v>
      </c>
    </row>
    <row r="1819" spans="1:53" s="17" customFormat="1" ht="16.75" customHeight="1" outlineLevel="2">
      <c r="A1819" s="1260">
        <v>268</v>
      </c>
      <c r="B1819" s="1261"/>
      <c r="C1819" s="1262"/>
      <c r="D1819" s="1263"/>
      <c r="E1819" s="587">
        <f t="shared" si="279"/>
        <v>0</v>
      </c>
      <c r="G1819" s="1260">
        <v>268</v>
      </c>
      <c r="H1819" s="1261"/>
      <c r="I1819" s="1262"/>
      <c r="J1819" s="1263"/>
      <c r="K1819" s="587">
        <f t="shared" si="307"/>
        <v>0</v>
      </c>
      <c r="M1819" s="1260">
        <v>268</v>
      </c>
      <c r="N1819" s="1261"/>
      <c r="O1819" s="1262"/>
      <c r="P1819" s="1263"/>
      <c r="Q1819" s="587">
        <f t="shared" si="308"/>
        <v>0</v>
      </c>
      <c r="S1819" s="1260">
        <v>268</v>
      </c>
      <c r="T1819" s="1261"/>
      <c r="U1819" s="1262"/>
      <c r="V1819" s="1263"/>
      <c r="W1819" s="587">
        <f t="shared" si="309"/>
        <v>0</v>
      </c>
      <c r="Y1819" s="1260">
        <v>268</v>
      </c>
      <c r="Z1819" s="1261"/>
      <c r="AA1819" s="1262"/>
      <c r="AB1819" s="1263"/>
      <c r="AC1819" s="587">
        <f t="shared" si="310"/>
        <v>0</v>
      </c>
      <c r="AE1819" s="1260">
        <v>268</v>
      </c>
      <c r="AF1819" s="1261"/>
      <c r="AG1819" s="1262"/>
      <c r="AH1819" s="1263"/>
      <c r="AI1819" s="587">
        <f t="shared" si="311"/>
        <v>0</v>
      </c>
      <c r="AK1819" s="1260">
        <v>268</v>
      </c>
      <c r="AL1819" s="1261"/>
      <c r="AM1819" s="1262"/>
      <c r="AN1819" s="1263"/>
      <c r="AO1819" s="587">
        <f t="shared" si="312"/>
        <v>0</v>
      </c>
      <c r="AQ1819" s="1260">
        <v>268</v>
      </c>
      <c r="AR1819" s="1261"/>
      <c r="AS1819" s="1262"/>
      <c r="AT1819" s="1263"/>
      <c r="AU1819" s="587">
        <f t="shared" si="313"/>
        <v>0</v>
      </c>
      <c r="AW1819" s="1260">
        <v>268</v>
      </c>
      <c r="AX1819" s="1261"/>
      <c r="AY1819" s="1262"/>
      <c r="AZ1819" s="1263"/>
      <c r="BA1819" s="587">
        <f t="shared" si="314"/>
        <v>0</v>
      </c>
    </row>
    <row r="1820" spans="1:53" s="17" customFormat="1" ht="16.75" customHeight="1" outlineLevel="2">
      <c r="A1820" s="1260">
        <v>269</v>
      </c>
      <c r="B1820" s="1261"/>
      <c r="C1820" s="1262"/>
      <c r="D1820" s="1263"/>
      <c r="E1820" s="587">
        <f t="shared" si="279"/>
        <v>0</v>
      </c>
      <c r="G1820" s="1260">
        <v>269</v>
      </c>
      <c r="H1820" s="1261"/>
      <c r="I1820" s="1262"/>
      <c r="J1820" s="1263"/>
      <c r="K1820" s="587">
        <f t="shared" si="307"/>
        <v>0</v>
      </c>
      <c r="M1820" s="1260">
        <v>269</v>
      </c>
      <c r="N1820" s="1261"/>
      <c r="O1820" s="1262"/>
      <c r="P1820" s="1263"/>
      <c r="Q1820" s="587">
        <f t="shared" si="308"/>
        <v>0</v>
      </c>
      <c r="S1820" s="1260">
        <v>269</v>
      </c>
      <c r="T1820" s="1261"/>
      <c r="U1820" s="1262"/>
      <c r="V1820" s="1263"/>
      <c r="W1820" s="587">
        <f t="shared" si="309"/>
        <v>0</v>
      </c>
      <c r="Y1820" s="1260">
        <v>269</v>
      </c>
      <c r="Z1820" s="1261"/>
      <c r="AA1820" s="1262"/>
      <c r="AB1820" s="1263"/>
      <c r="AC1820" s="587">
        <f t="shared" si="310"/>
        <v>0</v>
      </c>
      <c r="AE1820" s="1260">
        <v>269</v>
      </c>
      <c r="AF1820" s="1261"/>
      <c r="AG1820" s="1262"/>
      <c r="AH1820" s="1263"/>
      <c r="AI1820" s="587">
        <f t="shared" si="311"/>
        <v>0</v>
      </c>
      <c r="AK1820" s="1260">
        <v>269</v>
      </c>
      <c r="AL1820" s="1261"/>
      <c r="AM1820" s="1262"/>
      <c r="AN1820" s="1263"/>
      <c r="AO1820" s="587">
        <f t="shared" si="312"/>
        <v>0</v>
      </c>
      <c r="AQ1820" s="1260">
        <v>269</v>
      </c>
      <c r="AR1820" s="1261"/>
      <c r="AS1820" s="1262"/>
      <c r="AT1820" s="1263"/>
      <c r="AU1820" s="587">
        <f t="shared" si="313"/>
        <v>0</v>
      </c>
      <c r="AW1820" s="1260">
        <v>269</v>
      </c>
      <c r="AX1820" s="1261"/>
      <c r="AY1820" s="1262"/>
      <c r="AZ1820" s="1263"/>
      <c r="BA1820" s="587">
        <f t="shared" si="314"/>
        <v>0</v>
      </c>
    </row>
    <row r="1821" spans="1:53" s="17" customFormat="1" ht="16.75" customHeight="1" outlineLevel="2">
      <c r="A1821" s="1260">
        <v>270</v>
      </c>
      <c r="B1821" s="1261"/>
      <c r="C1821" s="1262"/>
      <c r="D1821" s="1263"/>
      <c r="E1821" s="587">
        <f t="shared" si="279"/>
        <v>0</v>
      </c>
      <c r="G1821" s="1260">
        <v>270</v>
      </c>
      <c r="H1821" s="1261"/>
      <c r="I1821" s="1262"/>
      <c r="J1821" s="1263"/>
      <c r="K1821" s="587">
        <f t="shared" si="307"/>
        <v>0</v>
      </c>
      <c r="M1821" s="1260">
        <v>270</v>
      </c>
      <c r="N1821" s="1261"/>
      <c r="O1821" s="1262"/>
      <c r="P1821" s="1263"/>
      <c r="Q1821" s="587">
        <f t="shared" si="308"/>
        <v>0</v>
      </c>
      <c r="S1821" s="1260">
        <v>270</v>
      </c>
      <c r="T1821" s="1261"/>
      <c r="U1821" s="1262"/>
      <c r="V1821" s="1263"/>
      <c r="W1821" s="587">
        <f t="shared" si="309"/>
        <v>0</v>
      </c>
      <c r="Y1821" s="1260">
        <v>270</v>
      </c>
      <c r="Z1821" s="1261"/>
      <c r="AA1821" s="1262"/>
      <c r="AB1821" s="1263"/>
      <c r="AC1821" s="587">
        <f t="shared" si="310"/>
        <v>0</v>
      </c>
      <c r="AE1821" s="1260">
        <v>270</v>
      </c>
      <c r="AF1821" s="1261"/>
      <c r="AG1821" s="1262"/>
      <c r="AH1821" s="1263"/>
      <c r="AI1821" s="587">
        <f t="shared" si="311"/>
        <v>0</v>
      </c>
      <c r="AK1821" s="1260">
        <v>270</v>
      </c>
      <c r="AL1821" s="1261"/>
      <c r="AM1821" s="1262"/>
      <c r="AN1821" s="1263"/>
      <c r="AO1821" s="587">
        <f t="shared" si="312"/>
        <v>0</v>
      </c>
      <c r="AQ1821" s="1260">
        <v>270</v>
      </c>
      <c r="AR1821" s="1261"/>
      <c r="AS1821" s="1262"/>
      <c r="AT1821" s="1263"/>
      <c r="AU1821" s="587">
        <f t="shared" si="313"/>
        <v>0</v>
      </c>
      <c r="AW1821" s="1260">
        <v>270</v>
      </c>
      <c r="AX1821" s="1261"/>
      <c r="AY1821" s="1262"/>
      <c r="AZ1821" s="1263"/>
      <c r="BA1821" s="587">
        <f t="shared" si="314"/>
        <v>0</v>
      </c>
    </row>
    <row r="1822" spans="1:53" s="17" customFormat="1" ht="16.75" customHeight="1" outlineLevel="2">
      <c r="A1822" s="1260">
        <v>271</v>
      </c>
      <c r="B1822" s="1261"/>
      <c r="C1822" s="1262"/>
      <c r="D1822" s="1263"/>
      <c r="E1822" s="587">
        <f t="shared" si="279"/>
        <v>0</v>
      </c>
      <c r="G1822" s="1260">
        <v>271</v>
      </c>
      <c r="H1822" s="1261"/>
      <c r="I1822" s="1262"/>
      <c r="J1822" s="1263"/>
      <c r="K1822" s="587">
        <f t="shared" si="307"/>
        <v>0</v>
      </c>
      <c r="M1822" s="1260">
        <v>271</v>
      </c>
      <c r="N1822" s="1261"/>
      <c r="O1822" s="1262"/>
      <c r="P1822" s="1263"/>
      <c r="Q1822" s="587">
        <f t="shared" si="308"/>
        <v>0</v>
      </c>
      <c r="S1822" s="1260">
        <v>271</v>
      </c>
      <c r="T1822" s="1261"/>
      <c r="U1822" s="1262"/>
      <c r="V1822" s="1263"/>
      <c r="W1822" s="587">
        <f t="shared" si="309"/>
        <v>0</v>
      </c>
      <c r="Y1822" s="1260">
        <v>271</v>
      </c>
      <c r="Z1822" s="1261"/>
      <c r="AA1822" s="1262"/>
      <c r="AB1822" s="1263"/>
      <c r="AC1822" s="587">
        <f t="shared" si="310"/>
        <v>0</v>
      </c>
      <c r="AE1822" s="1260">
        <v>271</v>
      </c>
      <c r="AF1822" s="1261"/>
      <c r="AG1822" s="1262"/>
      <c r="AH1822" s="1263"/>
      <c r="AI1822" s="587">
        <f t="shared" si="311"/>
        <v>0</v>
      </c>
      <c r="AK1822" s="1260">
        <v>271</v>
      </c>
      <c r="AL1822" s="1261"/>
      <c r="AM1822" s="1262"/>
      <c r="AN1822" s="1263"/>
      <c r="AO1822" s="587">
        <f t="shared" si="312"/>
        <v>0</v>
      </c>
      <c r="AQ1822" s="1260">
        <v>271</v>
      </c>
      <c r="AR1822" s="1261"/>
      <c r="AS1822" s="1262"/>
      <c r="AT1822" s="1263"/>
      <c r="AU1822" s="587">
        <f t="shared" si="313"/>
        <v>0</v>
      </c>
      <c r="AW1822" s="1260">
        <v>271</v>
      </c>
      <c r="AX1822" s="1261"/>
      <c r="AY1822" s="1262"/>
      <c r="AZ1822" s="1263"/>
      <c r="BA1822" s="587">
        <f t="shared" si="314"/>
        <v>0</v>
      </c>
    </row>
    <row r="1823" spans="1:53" s="17" customFormat="1" ht="16.75" customHeight="1" outlineLevel="2">
      <c r="A1823" s="1260">
        <v>272</v>
      </c>
      <c r="B1823" s="1261"/>
      <c r="C1823" s="1262"/>
      <c r="D1823" s="1263"/>
      <c r="E1823" s="587">
        <f t="shared" si="279"/>
        <v>0</v>
      </c>
      <c r="G1823" s="1260">
        <v>272</v>
      </c>
      <c r="H1823" s="1261"/>
      <c r="I1823" s="1262"/>
      <c r="J1823" s="1263"/>
      <c r="K1823" s="587">
        <f t="shared" si="307"/>
        <v>0</v>
      </c>
      <c r="M1823" s="1260">
        <v>272</v>
      </c>
      <c r="N1823" s="1261"/>
      <c r="O1823" s="1262"/>
      <c r="P1823" s="1263"/>
      <c r="Q1823" s="587">
        <f t="shared" si="308"/>
        <v>0</v>
      </c>
      <c r="S1823" s="1260">
        <v>272</v>
      </c>
      <c r="T1823" s="1261"/>
      <c r="U1823" s="1262"/>
      <c r="V1823" s="1263"/>
      <c r="W1823" s="587">
        <f t="shared" si="309"/>
        <v>0</v>
      </c>
      <c r="Y1823" s="1260">
        <v>272</v>
      </c>
      <c r="Z1823" s="1261"/>
      <c r="AA1823" s="1262"/>
      <c r="AB1823" s="1263"/>
      <c r="AC1823" s="587">
        <f t="shared" si="310"/>
        <v>0</v>
      </c>
      <c r="AE1823" s="1260">
        <v>272</v>
      </c>
      <c r="AF1823" s="1261"/>
      <c r="AG1823" s="1262"/>
      <c r="AH1823" s="1263"/>
      <c r="AI1823" s="587">
        <f t="shared" si="311"/>
        <v>0</v>
      </c>
      <c r="AK1823" s="1260">
        <v>272</v>
      </c>
      <c r="AL1823" s="1261"/>
      <c r="AM1823" s="1262"/>
      <c r="AN1823" s="1263"/>
      <c r="AO1823" s="587">
        <f t="shared" si="312"/>
        <v>0</v>
      </c>
      <c r="AQ1823" s="1260">
        <v>272</v>
      </c>
      <c r="AR1823" s="1261"/>
      <c r="AS1823" s="1262"/>
      <c r="AT1823" s="1263"/>
      <c r="AU1823" s="587">
        <f t="shared" si="313"/>
        <v>0</v>
      </c>
      <c r="AW1823" s="1260">
        <v>272</v>
      </c>
      <c r="AX1823" s="1261"/>
      <c r="AY1823" s="1262"/>
      <c r="AZ1823" s="1263"/>
      <c r="BA1823" s="587">
        <f t="shared" si="314"/>
        <v>0</v>
      </c>
    </row>
    <row r="1824" spans="1:53" s="17" customFormat="1" ht="16.75" customHeight="1" outlineLevel="2">
      <c r="A1824" s="1260">
        <v>273</v>
      </c>
      <c r="B1824" s="1261"/>
      <c r="C1824" s="1262"/>
      <c r="D1824" s="1263"/>
      <c r="E1824" s="587">
        <f t="shared" si="279"/>
        <v>0</v>
      </c>
      <c r="G1824" s="1260">
        <v>273</v>
      </c>
      <c r="H1824" s="1261"/>
      <c r="I1824" s="1262"/>
      <c r="J1824" s="1263"/>
      <c r="K1824" s="587">
        <f t="shared" si="307"/>
        <v>0</v>
      </c>
      <c r="M1824" s="1260">
        <v>273</v>
      </c>
      <c r="N1824" s="1261"/>
      <c r="O1824" s="1262"/>
      <c r="P1824" s="1263"/>
      <c r="Q1824" s="587">
        <f t="shared" si="308"/>
        <v>0</v>
      </c>
      <c r="S1824" s="1260">
        <v>273</v>
      </c>
      <c r="T1824" s="1261"/>
      <c r="U1824" s="1262"/>
      <c r="V1824" s="1263"/>
      <c r="W1824" s="587">
        <f t="shared" si="309"/>
        <v>0</v>
      </c>
      <c r="Y1824" s="1260">
        <v>273</v>
      </c>
      <c r="Z1824" s="1261"/>
      <c r="AA1824" s="1262"/>
      <c r="AB1824" s="1263"/>
      <c r="AC1824" s="587">
        <f t="shared" si="310"/>
        <v>0</v>
      </c>
      <c r="AE1824" s="1260">
        <v>273</v>
      </c>
      <c r="AF1824" s="1261"/>
      <c r="AG1824" s="1262"/>
      <c r="AH1824" s="1263"/>
      <c r="AI1824" s="587">
        <f t="shared" si="311"/>
        <v>0</v>
      </c>
      <c r="AK1824" s="1260">
        <v>273</v>
      </c>
      <c r="AL1824" s="1261"/>
      <c r="AM1824" s="1262"/>
      <c r="AN1824" s="1263"/>
      <c r="AO1824" s="587">
        <f t="shared" si="312"/>
        <v>0</v>
      </c>
      <c r="AQ1824" s="1260">
        <v>273</v>
      </c>
      <c r="AR1824" s="1261"/>
      <c r="AS1824" s="1262"/>
      <c r="AT1824" s="1263"/>
      <c r="AU1824" s="587">
        <f t="shared" si="313"/>
        <v>0</v>
      </c>
      <c r="AW1824" s="1260">
        <v>273</v>
      </c>
      <c r="AX1824" s="1261"/>
      <c r="AY1824" s="1262"/>
      <c r="AZ1824" s="1263"/>
      <c r="BA1824" s="587">
        <f t="shared" si="314"/>
        <v>0</v>
      </c>
    </row>
    <row r="1825" spans="1:53" s="17" customFormat="1" ht="16.75" customHeight="1" outlineLevel="2">
      <c r="A1825" s="1260">
        <v>274</v>
      </c>
      <c r="B1825" s="1261"/>
      <c r="C1825" s="1262"/>
      <c r="D1825" s="1263"/>
      <c r="E1825" s="587">
        <f t="shared" si="279"/>
        <v>0</v>
      </c>
      <c r="G1825" s="1260">
        <v>274</v>
      </c>
      <c r="H1825" s="1261"/>
      <c r="I1825" s="1262"/>
      <c r="J1825" s="1263"/>
      <c r="K1825" s="587">
        <f t="shared" si="307"/>
        <v>0</v>
      </c>
      <c r="M1825" s="1260">
        <v>274</v>
      </c>
      <c r="N1825" s="1261"/>
      <c r="O1825" s="1262"/>
      <c r="P1825" s="1263"/>
      <c r="Q1825" s="587">
        <f t="shared" si="308"/>
        <v>0</v>
      </c>
      <c r="S1825" s="1260">
        <v>274</v>
      </c>
      <c r="T1825" s="1261"/>
      <c r="U1825" s="1262"/>
      <c r="V1825" s="1263"/>
      <c r="W1825" s="587">
        <f t="shared" si="309"/>
        <v>0</v>
      </c>
      <c r="Y1825" s="1260">
        <v>274</v>
      </c>
      <c r="Z1825" s="1261"/>
      <c r="AA1825" s="1262"/>
      <c r="AB1825" s="1263"/>
      <c r="AC1825" s="587">
        <f t="shared" si="310"/>
        <v>0</v>
      </c>
      <c r="AE1825" s="1260">
        <v>274</v>
      </c>
      <c r="AF1825" s="1261"/>
      <c r="AG1825" s="1262"/>
      <c r="AH1825" s="1263"/>
      <c r="AI1825" s="587">
        <f t="shared" si="311"/>
        <v>0</v>
      </c>
      <c r="AK1825" s="1260">
        <v>274</v>
      </c>
      <c r="AL1825" s="1261"/>
      <c r="AM1825" s="1262"/>
      <c r="AN1825" s="1263"/>
      <c r="AO1825" s="587">
        <f t="shared" si="312"/>
        <v>0</v>
      </c>
      <c r="AQ1825" s="1260">
        <v>274</v>
      </c>
      <c r="AR1825" s="1261"/>
      <c r="AS1825" s="1262"/>
      <c r="AT1825" s="1263"/>
      <c r="AU1825" s="587">
        <f t="shared" si="313"/>
        <v>0</v>
      </c>
      <c r="AW1825" s="1260">
        <v>274</v>
      </c>
      <c r="AX1825" s="1261"/>
      <c r="AY1825" s="1262"/>
      <c r="AZ1825" s="1263"/>
      <c r="BA1825" s="587">
        <f t="shared" si="314"/>
        <v>0</v>
      </c>
    </row>
    <row r="1826" spans="1:53" s="17" customFormat="1" ht="16.75" customHeight="1" outlineLevel="2">
      <c r="A1826" s="1260">
        <v>275</v>
      </c>
      <c r="B1826" s="1261"/>
      <c r="C1826" s="1262"/>
      <c r="D1826" s="1263"/>
      <c r="E1826" s="587">
        <f t="shared" si="279"/>
        <v>0</v>
      </c>
      <c r="G1826" s="1260">
        <v>275</v>
      </c>
      <c r="H1826" s="1261"/>
      <c r="I1826" s="1262"/>
      <c r="J1826" s="1263"/>
      <c r="K1826" s="587">
        <f t="shared" si="307"/>
        <v>0</v>
      </c>
      <c r="M1826" s="1260">
        <v>275</v>
      </c>
      <c r="N1826" s="1261"/>
      <c r="O1826" s="1262"/>
      <c r="P1826" s="1263"/>
      <c r="Q1826" s="587">
        <f t="shared" si="308"/>
        <v>0</v>
      </c>
      <c r="S1826" s="1260">
        <v>275</v>
      </c>
      <c r="T1826" s="1261"/>
      <c r="U1826" s="1262"/>
      <c r="V1826" s="1263"/>
      <c r="W1826" s="587">
        <f t="shared" si="309"/>
        <v>0</v>
      </c>
      <c r="Y1826" s="1260">
        <v>275</v>
      </c>
      <c r="Z1826" s="1261"/>
      <c r="AA1826" s="1262"/>
      <c r="AB1826" s="1263"/>
      <c r="AC1826" s="587">
        <f t="shared" si="310"/>
        <v>0</v>
      </c>
      <c r="AE1826" s="1260">
        <v>275</v>
      </c>
      <c r="AF1826" s="1261"/>
      <c r="AG1826" s="1262"/>
      <c r="AH1826" s="1263"/>
      <c r="AI1826" s="587">
        <f t="shared" si="311"/>
        <v>0</v>
      </c>
      <c r="AK1826" s="1260">
        <v>275</v>
      </c>
      <c r="AL1826" s="1261"/>
      <c r="AM1826" s="1262"/>
      <c r="AN1826" s="1263"/>
      <c r="AO1826" s="587">
        <f t="shared" si="312"/>
        <v>0</v>
      </c>
      <c r="AQ1826" s="1260">
        <v>275</v>
      </c>
      <c r="AR1826" s="1261"/>
      <c r="AS1826" s="1262"/>
      <c r="AT1826" s="1263"/>
      <c r="AU1826" s="587">
        <f t="shared" si="313"/>
        <v>0</v>
      </c>
      <c r="AW1826" s="1260">
        <v>275</v>
      </c>
      <c r="AX1826" s="1261"/>
      <c r="AY1826" s="1262"/>
      <c r="AZ1826" s="1263"/>
      <c r="BA1826" s="587">
        <f t="shared" si="314"/>
        <v>0</v>
      </c>
    </row>
    <row r="1827" spans="1:53" s="17" customFormat="1" ht="16.75" customHeight="1" outlineLevel="2">
      <c r="A1827" s="1260">
        <v>276</v>
      </c>
      <c r="B1827" s="1261"/>
      <c r="C1827" s="1262"/>
      <c r="D1827" s="1263"/>
      <c r="E1827" s="587">
        <f t="shared" si="279"/>
        <v>0</v>
      </c>
      <c r="G1827" s="1260">
        <v>276</v>
      </c>
      <c r="H1827" s="1261"/>
      <c r="I1827" s="1262"/>
      <c r="J1827" s="1263"/>
      <c r="K1827" s="587">
        <f t="shared" si="307"/>
        <v>0</v>
      </c>
      <c r="M1827" s="1260">
        <v>276</v>
      </c>
      <c r="N1827" s="1261"/>
      <c r="O1827" s="1262"/>
      <c r="P1827" s="1263"/>
      <c r="Q1827" s="587">
        <f t="shared" si="308"/>
        <v>0</v>
      </c>
      <c r="S1827" s="1260">
        <v>276</v>
      </c>
      <c r="T1827" s="1261"/>
      <c r="U1827" s="1262"/>
      <c r="V1827" s="1263"/>
      <c r="W1827" s="587">
        <f t="shared" si="309"/>
        <v>0</v>
      </c>
      <c r="Y1827" s="1260">
        <v>276</v>
      </c>
      <c r="Z1827" s="1261"/>
      <c r="AA1827" s="1262"/>
      <c r="AB1827" s="1263"/>
      <c r="AC1827" s="587">
        <f t="shared" si="310"/>
        <v>0</v>
      </c>
      <c r="AE1827" s="1260">
        <v>276</v>
      </c>
      <c r="AF1827" s="1261"/>
      <c r="AG1827" s="1262"/>
      <c r="AH1827" s="1263"/>
      <c r="AI1827" s="587">
        <f t="shared" si="311"/>
        <v>0</v>
      </c>
      <c r="AK1827" s="1260">
        <v>276</v>
      </c>
      <c r="AL1827" s="1261"/>
      <c r="AM1827" s="1262"/>
      <c r="AN1827" s="1263"/>
      <c r="AO1827" s="587">
        <f t="shared" si="312"/>
        <v>0</v>
      </c>
      <c r="AQ1827" s="1260">
        <v>276</v>
      </c>
      <c r="AR1827" s="1261"/>
      <c r="AS1827" s="1262"/>
      <c r="AT1827" s="1263"/>
      <c r="AU1827" s="587">
        <f t="shared" si="313"/>
        <v>0</v>
      </c>
      <c r="AW1827" s="1260">
        <v>276</v>
      </c>
      <c r="AX1827" s="1261"/>
      <c r="AY1827" s="1262"/>
      <c r="AZ1827" s="1263"/>
      <c r="BA1827" s="587">
        <f t="shared" si="314"/>
        <v>0</v>
      </c>
    </row>
    <row r="1828" spans="1:53" s="17" customFormat="1" ht="16.75" customHeight="1" outlineLevel="2">
      <c r="A1828" s="1260">
        <v>277</v>
      </c>
      <c r="B1828" s="1261"/>
      <c r="C1828" s="1262"/>
      <c r="D1828" s="1263"/>
      <c r="E1828" s="587">
        <f t="shared" si="270"/>
        <v>0</v>
      </c>
      <c r="G1828" s="1260">
        <v>277</v>
      </c>
      <c r="H1828" s="1261"/>
      <c r="I1828" s="1262"/>
      <c r="J1828" s="1263"/>
      <c r="K1828" s="587">
        <f t="shared" si="307"/>
        <v>0</v>
      </c>
      <c r="M1828" s="1260">
        <v>277</v>
      </c>
      <c r="N1828" s="1261"/>
      <c r="O1828" s="1262"/>
      <c r="P1828" s="1263"/>
      <c r="Q1828" s="587">
        <f t="shared" si="308"/>
        <v>0</v>
      </c>
      <c r="S1828" s="1260">
        <v>277</v>
      </c>
      <c r="T1828" s="1261"/>
      <c r="U1828" s="1262"/>
      <c r="V1828" s="1263"/>
      <c r="W1828" s="587">
        <f t="shared" si="309"/>
        <v>0</v>
      </c>
      <c r="Y1828" s="1260">
        <v>277</v>
      </c>
      <c r="Z1828" s="1261"/>
      <c r="AA1828" s="1262"/>
      <c r="AB1828" s="1263"/>
      <c r="AC1828" s="587">
        <f t="shared" si="310"/>
        <v>0</v>
      </c>
      <c r="AE1828" s="1260">
        <v>277</v>
      </c>
      <c r="AF1828" s="1261"/>
      <c r="AG1828" s="1262"/>
      <c r="AH1828" s="1263"/>
      <c r="AI1828" s="587">
        <f t="shared" si="311"/>
        <v>0</v>
      </c>
      <c r="AK1828" s="1260">
        <v>277</v>
      </c>
      <c r="AL1828" s="1261"/>
      <c r="AM1828" s="1262"/>
      <c r="AN1828" s="1263"/>
      <c r="AO1828" s="587">
        <f t="shared" si="312"/>
        <v>0</v>
      </c>
      <c r="AQ1828" s="1260">
        <v>277</v>
      </c>
      <c r="AR1828" s="1261"/>
      <c r="AS1828" s="1262"/>
      <c r="AT1828" s="1263"/>
      <c r="AU1828" s="587">
        <f t="shared" si="313"/>
        <v>0</v>
      </c>
      <c r="AW1828" s="1260">
        <v>277</v>
      </c>
      <c r="AX1828" s="1261"/>
      <c r="AY1828" s="1262"/>
      <c r="AZ1828" s="1263"/>
      <c r="BA1828" s="587">
        <f t="shared" si="314"/>
        <v>0</v>
      </c>
    </row>
    <row r="1829" spans="1:53" s="17" customFormat="1" ht="16.75" customHeight="1" outlineLevel="2">
      <c r="A1829" s="1260">
        <v>278</v>
      </c>
      <c r="B1829" s="1261"/>
      <c r="C1829" s="1262"/>
      <c r="D1829" s="1263"/>
      <c r="E1829" s="587">
        <f t="shared" si="270"/>
        <v>0</v>
      </c>
      <c r="G1829" s="1260">
        <v>278</v>
      </c>
      <c r="H1829" s="1261"/>
      <c r="I1829" s="1262"/>
      <c r="J1829" s="1263"/>
      <c r="K1829" s="587">
        <f t="shared" si="307"/>
        <v>0</v>
      </c>
      <c r="M1829" s="1260">
        <v>278</v>
      </c>
      <c r="N1829" s="1261"/>
      <c r="O1829" s="1262"/>
      <c r="P1829" s="1263"/>
      <c r="Q1829" s="587">
        <f t="shared" si="308"/>
        <v>0</v>
      </c>
      <c r="S1829" s="1260">
        <v>278</v>
      </c>
      <c r="T1829" s="1261"/>
      <c r="U1829" s="1262"/>
      <c r="V1829" s="1263"/>
      <c r="W1829" s="587">
        <f t="shared" si="309"/>
        <v>0</v>
      </c>
      <c r="Y1829" s="1260">
        <v>278</v>
      </c>
      <c r="Z1829" s="1261"/>
      <c r="AA1829" s="1262"/>
      <c r="AB1829" s="1263"/>
      <c r="AC1829" s="587">
        <f t="shared" si="310"/>
        <v>0</v>
      </c>
      <c r="AE1829" s="1260">
        <v>278</v>
      </c>
      <c r="AF1829" s="1261"/>
      <c r="AG1829" s="1262"/>
      <c r="AH1829" s="1263"/>
      <c r="AI1829" s="587">
        <f t="shared" si="311"/>
        <v>0</v>
      </c>
      <c r="AK1829" s="1260">
        <v>278</v>
      </c>
      <c r="AL1829" s="1261"/>
      <c r="AM1829" s="1262"/>
      <c r="AN1829" s="1263"/>
      <c r="AO1829" s="587">
        <f t="shared" si="312"/>
        <v>0</v>
      </c>
      <c r="AQ1829" s="1260">
        <v>278</v>
      </c>
      <c r="AR1829" s="1261"/>
      <c r="AS1829" s="1262"/>
      <c r="AT1829" s="1263"/>
      <c r="AU1829" s="587">
        <f t="shared" si="313"/>
        <v>0</v>
      </c>
      <c r="AW1829" s="1260">
        <v>278</v>
      </c>
      <c r="AX1829" s="1261"/>
      <c r="AY1829" s="1262"/>
      <c r="AZ1829" s="1263"/>
      <c r="BA1829" s="587">
        <f t="shared" si="314"/>
        <v>0</v>
      </c>
    </row>
    <row r="1830" spans="1:53" s="17" customFormat="1" ht="16.75" customHeight="1" outlineLevel="2">
      <c r="A1830" s="1260">
        <v>279</v>
      </c>
      <c r="B1830" s="1261"/>
      <c r="C1830" s="1262"/>
      <c r="D1830" s="1263"/>
      <c r="E1830" s="587">
        <f t="shared" si="270"/>
        <v>0</v>
      </c>
      <c r="G1830" s="1260">
        <v>279</v>
      </c>
      <c r="H1830" s="1261"/>
      <c r="I1830" s="1262"/>
      <c r="J1830" s="1263"/>
      <c r="K1830" s="587">
        <f t="shared" si="307"/>
        <v>0</v>
      </c>
      <c r="M1830" s="1260">
        <v>279</v>
      </c>
      <c r="N1830" s="1261"/>
      <c r="O1830" s="1262"/>
      <c r="P1830" s="1263"/>
      <c r="Q1830" s="587">
        <f t="shared" si="308"/>
        <v>0</v>
      </c>
      <c r="S1830" s="1260">
        <v>279</v>
      </c>
      <c r="T1830" s="1261"/>
      <c r="U1830" s="1262"/>
      <c r="V1830" s="1263"/>
      <c r="W1830" s="587">
        <f t="shared" si="309"/>
        <v>0</v>
      </c>
      <c r="Y1830" s="1260">
        <v>279</v>
      </c>
      <c r="Z1830" s="1261"/>
      <c r="AA1830" s="1262"/>
      <c r="AB1830" s="1263"/>
      <c r="AC1830" s="587">
        <f t="shared" si="310"/>
        <v>0</v>
      </c>
      <c r="AE1830" s="1260">
        <v>279</v>
      </c>
      <c r="AF1830" s="1261"/>
      <c r="AG1830" s="1262"/>
      <c r="AH1830" s="1263"/>
      <c r="AI1830" s="587">
        <f t="shared" si="311"/>
        <v>0</v>
      </c>
      <c r="AK1830" s="1260">
        <v>279</v>
      </c>
      <c r="AL1830" s="1261"/>
      <c r="AM1830" s="1262"/>
      <c r="AN1830" s="1263"/>
      <c r="AO1830" s="587">
        <f t="shared" si="312"/>
        <v>0</v>
      </c>
      <c r="AQ1830" s="1260">
        <v>279</v>
      </c>
      <c r="AR1830" s="1261"/>
      <c r="AS1830" s="1262"/>
      <c r="AT1830" s="1263"/>
      <c r="AU1830" s="587">
        <f t="shared" si="313"/>
        <v>0</v>
      </c>
      <c r="AW1830" s="1260">
        <v>279</v>
      </c>
      <c r="AX1830" s="1261"/>
      <c r="AY1830" s="1262"/>
      <c r="AZ1830" s="1263"/>
      <c r="BA1830" s="587">
        <f t="shared" si="314"/>
        <v>0</v>
      </c>
    </row>
    <row r="1831" spans="1:53" s="17" customFormat="1" ht="16.75" customHeight="1" outlineLevel="2">
      <c r="A1831" s="1260">
        <v>280</v>
      </c>
      <c r="B1831" s="1261"/>
      <c r="C1831" s="1262"/>
      <c r="D1831" s="1263"/>
      <c r="E1831" s="587">
        <f t="shared" si="270"/>
        <v>0</v>
      </c>
      <c r="G1831" s="1260">
        <v>280</v>
      </c>
      <c r="H1831" s="1261"/>
      <c r="I1831" s="1262"/>
      <c r="J1831" s="1263"/>
      <c r="K1831" s="587">
        <f t="shared" si="307"/>
        <v>0</v>
      </c>
      <c r="M1831" s="1260">
        <v>280</v>
      </c>
      <c r="N1831" s="1261"/>
      <c r="O1831" s="1262"/>
      <c r="P1831" s="1263"/>
      <c r="Q1831" s="587">
        <f t="shared" si="308"/>
        <v>0</v>
      </c>
      <c r="S1831" s="1260">
        <v>280</v>
      </c>
      <c r="T1831" s="1261"/>
      <c r="U1831" s="1262"/>
      <c r="V1831" s="1263"/>
      <c r="W1831" s="587">
        <f t="shared" si="309"/>
        <v>0</v>
      </c>
      <c r="Y1831" s="1260">
        <v>280</v>
      </c>
      <c r="Z1831" s="1261"/>
      <c r="AA1831" s="1262"/>
      <c r="AB1831" s="1263"/>
      <c r="AC1831" s="587">
        <f t="shared" si="310"/>
        <v>0</v>
      </c>
      <c r="AE1831" s="1260">
        <v>280</v>
      </c>
      <c r="AF1831" s="1261"/>
      <c r="AG1831" s="1262"/>
      <c r="AH1831" s="1263"/>
      <c r="AI1831" s="587">
        <f t="shared" si="311"/>
        <v>0</v>
      </c>
      <c r="AK1831" s="1260">
        <v>280</v>
      </c>
      <c r="AL1831" s="1261"/>
      <c r="AM1831" s="1262"/>
      <c r="AN1831" s="1263"/>
      <c r="AO1831" s="587">
        <f t="shared" si="312"/>
        <v>0</v>
      </c>
      <c r="AQ1831" s="1260">
        <v>280</v>
      </c>
      <c r="AR1831" s="1261"/>
      <c r="AS1831" s="1262"/>
      <c r="AT1831" s="1263"/>
      <c r="AU1831" s="587">
        <f t="shared" si="313"/>
        <v>0</v>
      </c>
      <c r="AW1831" s="1260">
        <v>280</v>
      </c>
      <c r="AX1831" s="1261"/>
      <c r="AY1831" s="1262"/>
      <c r="AZ1831" s="1263"/>
      <c r="BA1831" s="587">
        <f t="shared" si="314"/>
        <v>0</v>
      </c>
    </row>
    <row r="1832" spans="1:53" s="17" customFormat="1" ht="16.75" customHeight="1" outlineLevel="2">
      <c r="A1832" s="1260">
        <v>281</v>
      </c>
      <c r="B1832" s="1261"/>
      <c r="C1832" s="1262"/>
      <c r="D1832" s="1263"/>
      <c r="E1832" s="587">
        <f t="shared" si="270"/>
        <v>0</v>
      </c>
      <c r="G1832" s="1260">
        <v>281</v>
      </c>
      <c r="H1832" s="1261"/>
      <c r="I1832" s="1262"/>
      <c r="J1832" s="1263"/>
      <c r="K1832" s="587">
        <f t="shared" si="307"/>
        <v>0</v>
      </c>
      <c r="M1832" s="1260">
        <v>281</v>
      </c>
      <c r="N1832" s="1261"/>
      <c r="O1832" s="1262"/>
      <c r="P1832" s="1263"/>
      <c r="Q1832" s="587">
        <f t="shared" si="308"/>
        <v>0</v>
      </c>
      <c r="S1832" s="1260">
        <v>281</v>
      </c>
      <c r="T1832" s="1261"/>
      <c r="U1832" s="1262"/>
      <c r="V1832" s="1263"/>
      <c r="W1832" s="587">
        <f t="shared" si="309"/>
        <v>0</v>
      </c>
      <c r="Y1832" s="1260">
        <v>281</v>
      </c>
      <c r="Z1832" s="1261"/>
      <c r="AA1832" s="1262"/>
      <c r="AB1832" s="1263"/>
      <c r="AC1832" s="587">
        <f t="shared" si="310"/>
        <v>0</v>
      </c>
      <c r="AE1832" s="1260">
        <v>281</v>
      </c>
      <c r="AF1832" s="1261"/>
      <c r="AG1832" s="1262"/>
      <c r="AH1832" s="1263"/>
      <c r="AI1832" s="587">
        <f t="shared" si="311"/>
        <v>0</v>
      </c>
      <c r="AK1832" s="1260">
        <v>281</v>
      </c>
      <c r="AL1832" s="1261"/>
      <c r="AM1832" s="1262"/>
      <c r="AN1832" s="1263"/>
      <c r="AO1832" s="587">
        <f t="shared" si="312"/>
        <v>0</v>
      </c>
      <c r="AQ1832" s="1260">
        <v>281</v>
      </c>
      <c r="AR1832" s="1261"/>
      <c r="AS1832" s="1262"/>
      <c r="AT1832" s="1263"/>
      <c r="AU1832" s="587">
        <f t="shared" si="313"/>
        <v>0</v>
      </c>
      <c r="AW1832" s="1260">
        <v>281</v>
      </c>
      <c r="AX1832" s="1261"/>
      <c r="AY1832" s="1262"/>
      <c r="AZ1832" s="1263"/>
      <c r="BA1832" s="587">
        <f t="shared" si="314"/>
        <v>0</v>
      </c>
    </row>
    <row r="1833" spans="1:53" s="17" customFormat="1" ht="16.75" customHeight="1" outlineLevel="2">
      <c r="A1833" s="1260">
        <v>282</v>
      </c>
      <c r="B1833" s="1261"/>
      <c r="C1833" s="1262"/>
      <c r="D1833" s="1263"/>
      <c r="E1833" s="587">
        <f t="shared" si="270"/>
        <v>0</v>
      </c>
      <c r="G1833" s="1260">
        <v>282</v>
      </c>
      <c r="H1833" s="1261"/>
      <c r="I1833" s="1262"/>
      <c r="J1833" s="1263"/>
      <c r="K1833" s="587">
        <f t="shared" si="307"/>
        <v>0</v>
      </c>
      <c r="M1833" s="1260">
        <v>282</v>
      </c>
      <c r="N1833" s="1261"/>
      <c r="O1833" s="1262"/>
      <c r="P1833" s="1263"/>
      <c r="Q1833" s="587">
        <f t="shared" si="308"/>
        <v>0</v>
      </c>
      <c r="S1833" s="1260">
        <v>282</v>
      </c>
      <c r="T1833" s="1261"/>
      <c r="U1833" s="1262"/>
      <c r="V1833" s="1263"/>
      <c r="W1833" s="587">
        <f t="shared" si="309"/>
        <v>0</v>
      </c>
      <c r="Y1833" s="1260">
        <v>282</v>
      </c>
      <c r="Z1833" s="1261"/>
      <c r="AA1833" s="1262"/>
      <c r="AB1833" s="1263"/>
      <c r="AC1833" s="587">
        <f t="shared" si="310"/>
        <v>0</v>
      </c>
      <c r="AE1833" s="1260">
        <v>282</v>
      </c>
      <c r="AF1833" s="1261"/>
      <c r="AG1833" s="1262"/>
      <c r="AH1833" s="1263"/>
      <c r="AI1833" s="587">
        <f t="shared" si="311"/>
        <v>0</v>
      </c>
      <c r="AK1833" s="1260">
        <v>282</v>
      </c>
      <c r="AL1833" s="1261"/>
      <c r="AM1833" s="1262"/>
      <c r="AN1833" s="1263"/>
      <c r="AO1833" s="587">
        <f t="shared" si="312"/>
        <v>0</v>
      </c>
      <c r="AQ1833" s="1260">
        <v>282</v>
      </c>
      <c r="AR1833" s="1261"/>
      <c r="AS1833" s="1262"/>
      <c r="AT1833" s="1263"/>
      <c r="AU1833" s="587">
        <f t="shared" si="313"/>
        <v>0</v>
      </c>
      <c r="AW1833" s="1260">
        <v>282</v>
      </c>
      <c r="AX1833" s="1261"/>
      <c r="AY1833" s="1262"/>
      <c r="AZ1833" s="1263"/>
      <c r="BA1833" s="587">
        <f t="shared" si="314"/>
        <v>0</v>
      </c>
    </row>
    <row r="1834" spans="1:53" s="17" customFormat="1" ht="16.75" customHeight="1" outlineLevel="2">
      <c r="A1834" s="1260">
        <v>283</v>
      </c>
      <c r="B1834" s="1261"/>
      <c r="C1834" s="1262"/>
      <c r="D1834" s="1263"/>
      <c r="E1834" s="587">
        <f t="shared" si="261"/>
        <v>0</v>
      </c>
      <c r="G1834" s="1260">
        <v>283</v>
      </c>
      <c r="H1834" s="1261"/>
      <c r="I1834" s="1262"/>
      <c r="J1834" s="1263"/>
      <c r="K1834" s="587">
        <f t="shared" si="307"/>
        <v>0</v>
      </c>
      <c r="M1834" s="1260">
        <v>283</v>
      </c>
      <c r="N1834" s="1261"/>
      <c r="O1834" s="1262"/>
      <c r="P1834" s="1263"/>
      <c r="Q1834" s="587">
        <f t="shared" si="308"/>
        <v>0</v>
      </c>
      <c r="S1834" s="1260">
        <v>283</v>
      </c>
      <c r="T1834" s="1261"/>
      <c r="U1834" s="1262"/>
      <c r="V1834" s="1263"/>
      <c r="W1834" s="587">
        <f t="shared" si="309"/>
        <v>0</v>
      </c>
      <c r="Y1834" s="1260">
        <v>283</v>
      </c>
      <c r="Z1834" s="1261"/>
      <c r="AA1834" s="1262"/>
      <c r="AB1834" s="1263"/>
      <c r="AC1834" s="587">
        <f t="shared" si="310"/>
        <v>0</v>
      </c>
      <c r="AE1834" s="1260">
        <v>283</v>
      </c>
      <c r="AF1834" s="1261"/>
      <c r="AG1834" s="1262"/>
      <c r="AH1834" s="1263"/>
      <c r="AI1834" s="587">
        <f t="shared" si="311"/>
        <v>0</v>
      </c>
      <c r="AK1834" s="1260">
        <v>283</v>
      </c>
      <c r="AL1834" s="1261"/>
      <c r="AM1834" s="1262"/>
      <c r="AN1834" s="1263"/>
      <c r="AO1834" s="587">
        <f t="shared" si="312"/>
        <v>0</v>
      </c>
      <c r="AQ1834" s="1260">
        <v>283</v>
      </c>
      <c r="AR1834" s="1261"/>
      <c r="AS1834" s="1262"/>
      <c r="AT1834" s="1263"/>
      <c r="AU1834" s="587">
        <f t="shared" si="313"/>
        <v>0</v>
      </c>
      <c r="AW1834" s="1260">
        <v>283</v>
      </c>
      <c r="AX1834" s="1261"/>
      <c r="AY1834" s="1262"/>
      <c r="AZ1834" s="1263"/>
      <c r="BA1834" s="587">
        <f t="shared" si="314"/>
        <v>0</v>
      </c>
    </row>
    <row r="1835" spans="1:53" s="17" customFormat="1" ht="16.75" customHeight="1" outlineLevel="2">
      <c r="A1835" s="1260">
        <v>284</v>
      </c>
      <c r="B1835" s="1261"/>
      <c r="C1835" s="1262"/>
      <c r="D1835" s="1263"/>
      <c r="E1835" s="587">
        <f t="shared" si="261"/>
        <v>0</v>
      </c>
      <c r="G1835" s="1260">
        <v>284</v>
      </c>
      <c r="H1835" s="1261"/>
      <c r="I1835" s="1262"/>
      <c r="J1835" s="1263"/>
      <c r="K1835" s="587">
        <f t="shared" si="307"/>
        <v>0</v>
      </c>
      <c r="M1835" s="1260">
        <v>284</v>
      </c>
      <c r="N1835" s="1261"/>
      <c r="O1835" s="1262"/>
      <c r="P1835" s="1263"/>
      <c r="Q1835" s="587">
        <f t="shared" si="308"/>
        <v>0</v>
      </c>
      <c r="S1835" s="1260">
        <v>284</v>
      </c>
      <c r="T1835" s="1261"/>
      <c r="U1835" s="1262"/>
      <c r="V1835" s="1263"/>
      <c r="W1835" s="587">
        <f t="shared" si="309"/>
        <v>0</v>
      </c>
      <c r="Y1835" s="1260">
        <v>284</v>
      </c>
      <c r="Z1835" s="1261"/>
      <c r="AA1835" s="1262"/>
      <c r="AB1835" s="1263"/>
      <c r="AC1835" s="587">
        <f t="shared" si="310"/>
        <v>0</v>
      </c>
      <c r="AE1835" s="1260">
        <v>284</v>
      </c>
      <c r="AF1835" s="1261"/>
      <c r="AG1835" s="1262"/>
      <c r="AH1835" s="1263"/>
      <c r="AI1835" s="587">
        <f t="shared" si="311"/>
        <v>0</v>
      </c>
      <c r="AK1835" s="1260">
        <v>284</v>
      </c>
      <c r="AL1835" s="1261"/>
      <c r="AM1835" s="1262"/>
      <c r="AN1835" s="1263"/>
      <c r="AO1835" s="587">
        <f t="shared" si="312"/>
        <v>0</v>
      </c>
      <c r="AQ1835" s="1260">
        <v>284</v>
      </c>
      <c r="AR1835" s="1261"/>
      <c r="AS1835" s="1262"/>
      <c r="AT1835" s="1263"/>
      <c r="AU1835" s="587">
        <f t="shared" si="313"/>
        <v>0</v>
      </c>
      <c r="AW1835" s="1260">
        <v>284</v>
      </c>
      <c r="AX1835" s="1261"/>
      <c r="AY1835" s="1262"/>
      <c r="AZ1835" s="1263"/>
      <c r="BA1835" s="587">
        <f t="shared" si="314"/>
        <v>0</v>
      </c>
    </row>
    <row r="1836" spans="1:53" s="17" customFormat="1" ht="16.75" customHeight="1" outlineLevel="2">
      <c r="A1836" s="1260">
        <v>285</v>
      </c>
      <c r="B1836" s="1261"/>
      <c r="C1836" s="1262"/>
      <c r="D1836" s="1263"/>
      <c r="E1836" s="587">
        <f t="shared" si="261"/>
        <v>0</v>
      </c>
      <c r="G1836" s="1260">
        <v>285</v>
      </c>
      <c r="H1836" s="1261"/>
      <c r="I1836" s="1262"/>
      <c r="J1836" s="1263"/>
      <c r="K1836" s="587">
        <f t="shared" si="307"/>
        <v>0</v>
      </c>
      <c r="M1836" s="1260">
        <v>285</v>
      </c>
      <c r="N1836" s="1261"/>
      <c r="O1836" s="1262"/>
      <c r="P1836" s="1263"/>
      <c r="Q1836" s="587">
        <f t="shared" si="308"/>
        <v>0</v>
      </c>
      <c r="S1836" s="1260">
        <v>285</v>
      </c>
      <c r="T1836" s="1261"/>
      <c r="U1836" s="1262"/>
      <c r="V1836" s="1263"/>
      <c r="W1836" s="587">
        <f t="shared" si="309"/>
        <v>0</v>
      </c>
      <c r="Y1836" s="1260">
        <v>285</v>
      </c>
      <c r="Z1836" s="1261"/>
      <c r="AA1836" s="1262"/>
      <c r="AB1836" s="1263"/>
      <c r="AC1836" s="587">
        <f t="shared" si="310"/>
        <v>0</v>
      </c>
      <c r="AE1836" s="1260">
        <v>285</v>
      </c>
      <c r="AF1836" s="1261"/>
      <c r="AG1836" s="1262"/>
      <c r="AH1836" s="1263"/>
      <c r="AI1836" s="587">
        <f t="shared" si="311"/>
        <v>0</v>
      </c>
      <c r="AK1836" s="1260">
        <v>285</v>
      </c>
      <c r="AL1836" s="1261"/>
      <c r="AM1836" s="1262"/>
      <c r="AN1836" s="1263"/>
      <c r="AO1836" s="587">
        <f t="shared" si="312"/>
        <v>0</v>
      </c>
      <c r="AQ1836" s="1260">
        <v>285</v>
      </c>
      <c r="AR1836" s="1261"/>
      <c r="AS1836" s="1262"/>
      <c r="AT1836" s="1263"/>
      <c r="AU1836" s="587">
        <f t="shared" si="313"/>
        <v>0</v>
      </c>
      <c r="AW1836" s="1260">
        <v>285</v>
      </c>
      <c r="AX1836" s="1261"/>
      <c r="AY1836" s="1262"/>
      <c r="AZ1836" s="1263"/>
      <c r="BA1836" s="587">
        <f t="shared" si="314"/>
        <v>0</v>
      </c>
    </row>
    <row r="1837" spans="1:53" s="17" customFormat="1" ht="16.75" customHeight="1" outlineLevel="2">
      <c r="A1837" s="1260">
        <v>286</v>
      </c>
      <c r="B1837" s="1261"/>
      <c r="C1837" s="1262"/>
      <c r="D1837" s="1263"/>
      <c r="E1837" s="587">
        <f t="shared" si="261"/>
        <v>0</v>
      </c>
      <c r="G1837" s="1260">
        <v>286</v>
      </c>
      <c r="H1837" s="1261"/>
      <c r="I1837" s="1262"/>
      <c r="J1837" s="1263"/>
      <c r="K1837" s="587">
        <f t="shared" si="307"/>
        <v>0</v>
      </c>
      <c r="M1837" s="1260">
        <v>286</v>
      </c>
      <c r="N1837" s="1261"/>
      <c r="O1837" s="1262"/>
      <c r="P1837" s="1263"/>
      <c r="Q1837" s="587">
        <f t="shared" si="308"/>
        <v>0</v>
      </c>
      <c r="S1837" s="1260">
        <v>286</v>
      </c>
      <c r="T1837" s="1261"/>
      <c r="U1837" s="1262"/>
      <c r="V1837" s="1263"/>
      <c r="W1837" s="587">
        <f t="shared" si="309"/>
        <v>0</v>
      </c>
      <c r="Y1837" s="1260">
        <v>286</v>
      </c>
      <c r="Z1837" s="1261"/>
      <c r="AA1837" s="1262"/>
      <c r="AB1837" s="1263"/>
      <c r="AC1837" s="587">
        <f t="shared" si="310"/>
        <v>0</v>
      </c>
      <c r="AE1837" s="1260">
        <v>286</v>
      </c>
      <c r="AF1837" s="1261"/>
      <c r="AG1837" s="1262"/>
      <c r="AH1837" s="1263"/>
      <c r="AI1837" s="587">
        <f t="shared" si="311"/>
        <v>0</v>
      </c>
      <c r="AK1837" s="1260">
        <v>286</v>
      </c>
      <c r="AL1837" s="1261"/>
      <c r="AM1837" s="1262"/>
      <c r="AN1837" s="1263"/>
      <c r="AO1837" s="587">
        <f t="shared" si="312"/>
        <v>0</v>
      </c>
      <c r="AQ1837" s="1260">
        <v>286</v>
      </c>
      <c r="AR1837" s="1261"/>
      <c r="AS1837" s="1262"/>
      <c r="AT1837" s="1263"/>
      <c r="AU1837" s="587">
        <f t="shared" si="313"/>
        <v>0</v>
      </c>
      <c r="AW1837" s="1260">
        <v>286</v>
      </c>
      <c r="AX1837" s="1261"/>
      <c r="AY1837" s="1262"/>
      <c r="AZ1837" s="1263"/>
      <c r="BA1837" s="587">
        <f t="shared" si="314"/>
        <v>0</v>
      </c>
    </row>
    <row r="1838" spans="1:53" s="17" customFormat="1" ht="16.75" customHeight="1" outlineLevel="2">
      <c r="A1838" s="1260">
        <v>287</v>
      </c>
      <c r="B1838" s="1261"/>
      <c r="C1838" s="1262"/>
      <c r="D1838" s="1263"/>
      <c r="E1838" s="587">
        <f t="shared" si="261"/>
        <v>0</v>
      </c>
      <c r="G1838" s="1260">
        <v>287</v>
      </c>
      <c r="H1838" s="1261"/>
      <c r="I1838" s="1262"/>
      <c r="J1838" s="1263"/>
      <c r="K1838" s="587">
        <f t="shared" si="307"/>
        <v>0</v>
      </c>
      <c r="M1838" s="1260">
        <v>287</v>
      </c>
      <c r="N1838" s="1261"/>
      <c r="O1838" s="1262"/>
      <c r="P1838" s="1263"/>
      <c r="Q1838" s="587">
        <f t="shared" si="308"/>
        <v>0</v>
      </c>
      <c r="S1838" s="1260">
        <v>287</v>
      </c>
      <c r="T1838" s="1261"/>
      <c r="U1838" s="1262"/>
      <c r="V1838" s="1263"/>
      <c r="W1838" s="587">
        <f t="shared" si="309"/>
        <v>0</v>
      </c>
      <c r="Y1838" s="1260">
        <v>287</v>
      </c>
      <c r="Z1838" s="1261"/>
      <c r="AA1838" s="1262"/>
      <c r="AB1838" s="1263"/>
      <c r="AC1838" s="587">
        <f t="shared" si="310"/>
        <v>0</v>
      </c>
      <c r="AE1838" s="1260">
        <v>287</v>
      </c>
      <c r="AF1838" s="1261"/>
      <c r="AG1838" s="1262"/>
      <c r="AH1838" s="1263"/>
      <c r="AI1838" s="587">
        <f t="shared" si="311"/>
        <v>0</v>
      </c>
      <c r="AK1838" s="1260">
        <v>287</v>
      </c>
      <c r="AL1838" s="1261"/>
      <c r="AM1838" s="1262"/>
      <c r="AN1838" s="1263"/>
      <c r="AO1838" s="587">
        <f t="shared" si="312"/>
        <v>0</v>
      </c>
      <c r="AQ1838" s="1260">
        <v>287</v>
      </c>
      <c r="AR1838" s="1261"/>
      <c r="AS1838" s="1262"/>
      <c r="AT1838" s="1263"/>
      <c r="AU1838" s="587">
        <f t="shared" si="313"/>
        <v>0</v>
      </c>
      <c r="AW1838" s="1260">
        <v>287</v>
      </c>
      <c r="AX1838" s="1261"/>
      <c r="AY1838" s="1262"/>
      <c r="AZ1838" s="1263"/>
      <c r="BA1838" s="587">
        <f t="shared" si="314"/>
        <v>0</v>
      </c>
    </row>
    <row r="1839" spans="1:53" s="17" customFormat="1" ht="16.75" customHeight="1" outlineLevel="2">
      <c r="A1839" s="1260">
        <v>288</v>
      </c>
      <c r="B1839" s="1261"/>
      <c r="C1839" s="1262"/>
      <c r="D1839" s="1263"/>
      <c r="E1839" s="587">
        <f t="shared" si="261"/>
        <v>0</v>
      </c>
      <c r="G1839" s="1260">
        <v>288</v>
      </c>
      <c r="H1839" s="1261"/>
      <c r="I1839" s="1262"/>
      <c r="J1839" s="1263"/>
      <c r="K1839" s="587">
        <f t="shared" si="307"/>
        <v>0</v>
      </c>
      <c r="M1839" s="1260">
        <v>288</v>
      </c>
      <c r="N1839" s="1261"/>
      <c r="O1839" s="1262"/>
      <c r="P1839" s="1263"/>
      <c r="Q1839" s="587">
        <f t="shared" si="308"/>
        <v>0</v>
      </c>
      <c r="S1839" s="1260">
        <v>288</v>
      </c>
      <c r="T1839" s="1261"/>
      <c r="U1839" s="1262"/>
      <c r="V1839" s="1263"/>
      <c r="W1839" s="587">
        <f t="shared" si="309"/>
        <v>0</v>
      </c>
      <c r="Y1839" s="1260">
        <v>288</v>
      </c>
      <c r="Z1839" s="1261"/>
      <c r="AA1839" s="1262"/>
      <c r="AB1839" s="1263"/>
      <c r="AC1839" s="587">
        <f t="shared" si="310"/>
        <v>0</v>
      </c>
      <c r="AE1839" s="1260">
        <v>288</v>
      </c>
      <c r="AF1839" s="1261"/>
      <c r="AG1839" s="1262"/>
      <c r="AH1839" s="1263"/>
      <c r="AI1839" s="587">
        <f t="shared" si="311"/>
        <v>0</v>
      </c>
      <c r="AK1839" s="1260">
        <v>288</v>
      </c>
      <c r="AL1839" s="1261"/>
      <c r="AM1839" s="1262"/>
      <c r="AN1839" s="1263"/>
      <c r="AO1839" s="587">
        <f t="shared" si="312"/>
        <v>0</v>
      </c>
      <c r="AQ1839" s="1260">
        <v>288</v>
      </c>
      <c r="AR1839" s="1261"/>
      <c r="AS1839" s="1262"/>
      <c r="AT1839" s="1263"/>
      <c r="AU1839" s="587">
        <f t="shared" si="313"/>
        <v>0</v>
      </c>
      <c r="AW1839" s="1260">
        <v>288</v>
      </c>
      <c r="AX1839" s="1261"/>
      <c r="AY1839" s="1262"/>
      <c r="AZ1839" s="1263"/>
      <c r="BA1839" s="587">
        <f t="shared" si="314"/>
        <v>0</v>
      </c>
    </row>
    <row r="1840" spans="1:53" s="17" customFormat="1" ht="16.75" customHeight="1" outlineLevel="2">
      <c r="A1840" s="1260">
        <v>289</v>
      </c>
      <c r="B1840" s="1261"/>
      <c r="C1840" s="1262"/>
      <c r="D1840" s="1263"/>
      <c r="E1840" s="587">
        <f t="shared" si="261"/>
        <v>0</v>
      </c>
      <c r="G1840" s="1260">
        <v>289</v>
      </c>
      <c r="H1840" s="1261"/>
      <c r="I1840" s="1262"/>
      <c r="J1840" s="1263"/>
      <c r="K1840" s="587">
        <f t="shared" si="307"/>
        <v>0</v>
      </c>
      <c r="M1840" s="1260">
        <v>289</v>
      </c>
      <c r="N1840" s="1261"/>
      <c r="O1840" s="1262"/>
      <c r="P1840" s="1263"/>
      <c r="Q1840" s="587">
        <f t="shared" si="308"/>
        <v>0</v>
      </c>
      <c r="S1840" s="1260">
        <v>289</v>
      </c>
      <c r="T1840" s="1261"/>
      <c r="U1840" s="1262"/>
      <c r="V1840" s="1263"/>
      <c r="W1840" s="587">
        <f t="shared" si="309"/>
        <v>0</v>
      </c>
      <c r="Y1840" s="1260">
        <v>289</v>
      </c>
      <c r="Z1840" s="1261"/>
      <c r="AA1840" s="1262"/>
      <c r="AB1840" s="1263"/>
      <c r="AC1840" s="587">
        <f t="shared" si="310"/>
        <v>0</v>
      </c>
      <c r="AE1840" s="1260">
        <v>289</v>
      </c>
      <c r="AF1840" s="1261"/>
      <c r="AG1840" s="1262"/>
      <c r="AH1840" s="1263"/>
      <c r="AI1840" s="587">
        <f t="shared" si="311"/>
        <v>0</v>
      </c>
      <c r="AK1840" s="1260">
        <v>289</v>
      </c>
      <c r="AL1840" s="1261"/>
      <c r="AM1840" s="1262"/>
      <c r="AN1840" s="1263"/>
      <c r="AO1840" s="587">
        <f t="shared" si="312"/>
        <v>0</v>
      </c>
      <c r="AQ1840" s="1260">
        <v>289</v>
      </c>
      <c r="AR1840" s="1261"/>
      <c r="AS1840" s="1262"/>
      <c r="AT1840" s="1263"/>
      <c r="AU1840" s="587">
        <f t="shared" si="313"/>
        <v>0</v>
      </c>
      <c r="AW1840" s="1260">
        <v>289</v>
      </c>
      <c r="AX1840" s="1261"/>
      <c r="AY1840" s="1262"/>
      <c r="AZ1840" s="1263"/>
      <c r="BA1840" s="587">
        <f t="shared" si="314"/>
        <v>0</v>
      </c>
    </row>
    <row r="1841" spans="1:53" s="17" customFormat="1" ht="16.75" customHeight="1" outlineLevel="2">
      <c r="A1841" s="1260">
        <v>290</v>
      </c>
      <c r="B1841" s="1261"/>
      <c r="C1841" s="1262"/>
      <c r="D1841" s="1263"/>
      <c r="E1841" s="587">
        <f t="shared" si="261"/>
        <v>0</v>
      </c>
      <c r="G1841" s="1260">
        <v>290</v>
      </c>
      <c r="H1841" s="1261"/>
      <c r="I1841" s="1262"/>
      <c r="J1841" s="1263"/>
      <c r="K1841" s="587">
        <f t="shared" si="307"/>
        <v>0</v>
      </c>
      <c r="M1841" s="1260">
        <v>290</v>
      </c>
      <c r="N1841" s="1261"/>
      <c r="O1841" s="1262"/>
      <c r="P1841" s="1263"/>
      <c r="Q1841" s="587">
        <f t="shared" si="308"/>
        <v>0</v>
      </c>
      <c r="S1841" s="1260">
        <v>290</v>
      </c>
      <c r="T1841" s="1261"/>
      <c r="U1841" s="1262"/>
      <c r="V1841" s="1263"/>
      <c r="W1841" s="587">
        <f t="shared" si="309"/>
        <v>0</v>
      </c>
      <c r="Y1841" s="1260">
        <v>290</v>
      </c>
      <c r="Z1841" s="1261"/>
      <c r="AA1841" s="1262"/>
      <c r="AB1841" s="1263"/>
      <c r="AC1841" s="587">
        <f t="shared" si="310"/>
        <v>0</v>
      </c>
      <c r="AE1841" s="1260">
        <v>290</v>
      </c>
      <c r="AF1841" s="1261"/>
      <c r="AG1841" s="1262"/>
      <c r="AH1841" s="1263"/>
      <c r="AI1841" s="587">
        <f t="shared" si="311"/>
        <v>0</v>
      </c>
      <c r="AK1841" s="1260">
        <v>290</v>
      </c>
      <c r="AL1841" s="1261"/>
      <c r="AM1841" s="1262"/>
      <c r="AN1841" s="1263"/>
      <c r="AO1841" s="587">
        <f t="shared" si="312"/>
        <v>0</v>
      </c>
      <c r="AQ1841" s="1260">
        <v>290</v>
      </c>
      <c r="AR1841" s="1261"/>
      <c r="AS1841" s="1262"/>
      <c r="AT1841" s="1263"/>
      <c r="AU1841" s="587">
        <f t="shared" si="313"/>
        <v>0</v>
      </c>
      <c r="AW1841" s="1260">
        <v>290</v>
      </c>
      <c r="AX1841" s="1261"/>
      <c r="AY1841" s="1262"/>
      <c r="AZ1841" s="1263"/>
      <c r="BA1841" s="587">
        <f t="shared" si="314"/>
        <v>0</v>
      </c>
    </row>
    <row r="1842" spans="1:53" s="17" customFormat="1" ht="16.75" customHeight="1" outlineLevel="2">
      <c r="A1842" s="1260">
        <v>291</v>
      </c>
      <c r="B1842" s="1261"/>
      <c r="C1842" s="1262"/>
      <c r="D1842" s="1263"/>
      <c r="E1842" s="587">
        <f t="shared" si="261"/>
        <v>0</v>
      </c>
      <c r="G1842" s="1260">
        <v>291</v>
      </c>
      <c r="H1842" s="1261"/>
      <c r="I1842" s="1262"/>
      <c r="J1842" s="1263"/>
      <c r="K1842" s="587">
        <f t="shared" si="307"/>
        <v>0</v>
      </c>
      <c r="M1842" s="1260">
        <v>291</v>
      </c>
      <c r="N1842" s="1261"/>
      <c r="O1842" s="1262"/>
      <c r="P1842" s="1263"/>
      <c r="Q1842" s="587">
        <f t="shared" si="308"/>
        <v>0</v>
      </c>
      <c r="S1842" s="1260">
        <v>291</v>
      </c>
      <c r="T1842" s="1261"/>
      <c r="U1842" s="1262"/>
      <c r="V1842" s="1263"/>
      <c r="W1842" s="587">
        <f t="shared" si="309"/>
        <v>0</v>
      </c>
      <c r="Y1842" s="1260">
        <v>291</v>
      </c>
      <c r="Z1842" s="1261"/>
      <c r="AA1842" s="1262"/>
      <c r="AB1842" s="1263"/>
      <c r="AC1842" s="587">
        <f t="shared" si="310"/>
        <v>0</v>
      </c>
      <c r="AE1842" s="1260">
        <v>291</v>
      </c>
      <c r="AF1842" s="1261"/>
      <c r="AG1842" s="1262"/>
      <c r="AH1842" s="1263"/>
      <c r="AI1842" s="587">
        <f t="shared" si="311"/>
        <v>0</v>
      </c>
      <c r="AK1842" s="1260">
        <v>291</v>
      </c>
      <c r="AL1842" s="1261"/>
      <c r="AM1842" s="1262"/>
      <c r="AN1842" s="1263"/>
      <c r="AO1842" s="587">
        <f t="shared" si="312"/>
        <v>0</v>
      </c>
      <c r="AQ1842" s="1260">
        <v>291</v>
      </c>
      <c r="AR1842" s="1261"/>
      <c r="AS1842" s="1262"/>
      <c r="AT1842" s="1263"/>
      <c r="AU1842" s="587">
        <f t="shared" si="313"/>
        <v>0</v>
      </c>
      <c r="AW1842" s="1260">
        <v>291</v>
      </c>
      <c r="AX1842" s="1261"/>
      <c r="AY1842" s="1262"/>
      <c r="AZ1842" s="1263"/>
      <c r="BA1842" s="587">
        <f t="shared" si="314"/>
        <v>0</v>
      </c>
    </row>
    <row r="1843" spans="1:53" s="17" customFormat="1" ht="16.75" customHeight="1" outlineLevel="2">
      <c r="A1843" s="1260">
        <v>292</v>
      </c>
      <c r="B1843" s="1261"/>
      <c r="C1843" s="1262"/>
      <c r="D1843" s="1263"/>
      <c r="E1843" s="587">
        <f t="shared" si="261"/>
        <v>0</v>
      </c>
      <c r="G1843" s="1260">
        <v>292</v>
      </c>
      <c r="H1843" s="1261"/>
      <c r="I1843" s="1262"/>
      <c r="J1843" s="1263"/>
      <c r="K1843" s="587">
        <f t="shared" si="307"/>
        <v>0</v>
      </c>
      <c r="M1843" s="1260">
        <v>292</v>
      </c>
      <c r="N1843" s="1261"/>
      <c r="O1843" s="1262"/>
      <c r="P1843" s="1263"/>
      <c r="Q1843" s="587">
        <f t="shared" si="308"/>
        <v>0</v>
      </c>
      <c r="S1843" s="1260">
        <v>292</v>
      </c>
      <c r="T1843" s="1261"/>
      <c r="U1843" s="1262"/>
      <c r="V1843" s="1263"/>
      <c r="W1843" s="587">
        <f t="shared" si="309"/>
        <v>0</v>
      </c>
      <c r="Y1843" s="1260">
        <v>292</v>
      </c>
      <c r="Z1843" s="1261"/>
      <c r="AA1843" s="1262"/>
      <c r="AB1843" s="1263"/>
      <c r="AC1843" s="587">
        <f t="shared" si="310"/>
        <v>0</v>
      </c>
      <c r="AE1843" s="1260">
        <v>292</v>
      </c>
      <c r="AF1843" s="1261"/>
      <c r="AG1843" s="1262"/>
      <c r="AH1843" s="1263"/>
      <c r="AI1843" s="587">
        <f t="shared" si="311"/>
        <v>0</v>
      </c>
      <c r="AK1843" s="1260">
        <v>292</v>
      </c>
      <c r="AL1843" s="1261"/>
      <c r="AM1843" s="1262"/>
      <c r="AN1843" s="1263"/>
      <c r="AO1843" s="587">
        <f t="shared" si="312"/>
        <v>0</v>
      </c>
      <c r="AQ1843" s="1260">
        <v>292</v>
      </c>
      <c r="AR1843" s="1261"/>
      <c r="AS1843" s="1262"/>
      <c r="AT1843" s="1263"/>
      <c r="AU1843" s="587">
        <f t="shared" si="313"/>
        <v>0</v>
      </c>
      <c r="AW1843" s="1260">
        <v>292</v>
      </c>
      <c r="AX1843" s="1261"/>
      <c r="AY1843" s="1262"/>
      <c r="AZ1843" s="1263"/>
      <c r="BA1843" s="587">
        <f t="shared" si="314"/>
        <v>0</v>
      </c>
    </row>
    <row r="1844" spans="1:53" s="17" customFormat="1" ht="16.75" customHeight="1" outlineLevel="2">
      <c r="A1844" s="1260">
        <v>293</v>
      </c>
      <c r="B1844" s="1261"/>
      <c r="C1844" s="1262"/>
      <c r="D1844" s="1263"/>
      <c r="E1844" s="587">
        <f t="shared" si="261"/>
        <v>0</v>
      </c>
      <c r="G1844" s="1260">
        <v>293</v>
      </c>
      <c r="H1844" s="1261"/>
      <c r="I1844" s="1262"/>
      <c r="J1844" s="1263"/>
      <c r="K1844" s="587">
        <f t="shared" si="307"/>
        <v>0</v>
      </c>
      <c r="M1844" s="1260">
        <v>293</v>
      </c>
      <c r="N1844" s="1261"/>
      <c r="O1844" s="1262"/>
      <c r="P1844" s="1263"/>
      <c r="Q1844" s="587">
        <f t="shared" si="308"/>
        <v>0</v>
      </c>
      <c r="S1844" s="1260">
        <v>293</v>
      </c>
      <c r="T1844" s="1261"/>
      <c r="U1844" s="1262"/>
      <c r="V1844" s="1263"/>
      <c r="W1844" s="587">
        <f t="shared" si="309"/>
        <v>0</v>
      </c>
      <c r="Y1844" s="1260">
        <v>293</v>
      </c>
      <c r="Z1844" s="1261"/>
      <c r="AA1844" s="1262"/>
      <c r="AB1844" s="1263"/>
      <c r="AC1844" s="587">
        <f t="shared" si="310"/>
        <v>0</v>
      </c>
      <c r="AE1844" s="1260">
        <v>293</v>
      </c>
      <c r="AF1844" s="1261"/>
      <c r="AG1844" s="1262"/>
      <c r="AH1844" s="1263"/>
      <c r="AI1844" s="587">
        <f t="shared" si="311"/>
        <v>0</v>
      </c>
      <c r="AK1844" s="1260">
        <v>293</v>
      </c>
      <c r="AL1844" s="1261"/>
      <c r="AM1844" s="1262"/>
      <c r="AN1844" s="1263"/>
      <c r="AO1844" s="587">
        <f t="shared" si="312"/>
        <v>0</v>
      </c>
      <c r="AQ1844" s="1260">
        <v>293</v>
      </c>
      <c r="AR1844" s="1261"/>
      <c r="AS1844" s="1262"/>
      <c r="AT1844" s="1263"/>
      <c r="AU1844" s="587">
        <f t="shared" si="313"/>
        <v>0</v>
      </c>
      <c r="AW1844" s="1260">
        <v>293</v>
      </c>
      <c r="AX1844" s="1261"/>
      <c r="AY1844" s="1262"/>
      <c r="AZ1844" s="1263"/>
      <c r="BA1844" s="587">
        <f t="shared" si="314"/>
        <v>0</v>
      </c>
    </row>
    <row r="1845" spans="1:53" s="17" customFormat="1" ht="16.75" customHeight="1" outlineLevel="2">
      <c r="A1845" s="1260">
        <v>294</v>
      </c>
      <c r="B1845" s="1261"/>
      <c r="C1845" s="1262"/>
      <c r="D1845" s="1263"/>
      <c r="E1845" s="587">
        <f t="shared" si="261"/>
        <v>0</v>
      </c>
      <c r="G1845" s="1260">
        <v>294</v>
      </c>
      <c r="H1845" s="1261"/>
      <c r="I1845" s="1262"/>
      <c r="J1845" s="1263"/>
      <c r="K1845" s="587">
        <f t="shared" si="307"/>
        <v>0</v>
      </c>
      <c r="M1845" s="1260">
        <v>294</v>
      </c>
      <c r="N1845" s="1261"/>
      <c r="O1845" s="1262"/>
      <c r="P1845" s="1263"/>
      <c r="Q1845" s="587">
        <f t="shared" si="308"/>
        <v>0</v>
      </c>
      <c r="S1845" s="1260">
        <v>294</v>
      </c>
      <c r="T1845" s="1261"/>
      <c r="U1845" s="1262"/>
      <c r="V1845" s="1263"/>
      <c r="W1845" s="587">
        <f t="shared" si="309"/>
        <v>0</v>
      </c>
      <c r="Y1845" s="1260">
        <v>294</v>
      </c>
      <c r="Z1845" s="1261"/>
      <c r="AA1845" s="1262"/>
      <c r="AB1845" s="1263"/>
      <c r="AC1845" s="587">
        <f t="shared" si="310"/>
        <v>0</v>
      </c>
      <c r="AE1845" s="1260">
        <v>294</v>
      </c>
      <c r="AF1845" s="1261"/>
      <c r="AG1845" s="1262"/>
      <c r="AH1845" s="1263"/>
      <c r="AI1845" s="587">
        <f t="shared" si="311"/>
        <v>0</v>
      </c>
      <c r="AK1845" s="1260">
        <v>294</v>
      </c>
      <c r="AL1845" s="1261"/>
      <c r="AM1845" s="1262"/>
      <c r="AN1845" s="1263"/>
      <c r="AO1845" s="587">
        <f t="shared" si="312"/>
        <v>0</v>
      </c>
      <c r="AQ1845" s="1260">
        <v>294</v>
      </c>
      <c r="AR1845" s="1261"/>
      <c r="AS1845" s="1262"/>
      <c r="AT1845" s="1263"/>
      <c r="AU1845" s="587">
        <f t="shared" si="313"/>
        <v>0</v>
      </c>
      <c r="AW1845" s="1260">
        <v>294</v>
      </c>
      <c r="AX1845" s="1261"/>
      <c r="AY1845" s="1262"/>
      <c r="AZ1845" s="1263"/>
      <c r="BA1845" s="587">
        <f t="shared" si="314"/>
        <v>0</v>
      </c>
    </row>
    <row r="1846" spans="1:53" s="17" customFormat="1" ht="16.75" customHeight="1" outlineLevel="2">
      <c r="A1846" s="1260">
        <v>295</v>
      </c>
      <c r="B1846" s="1261"/>
      <c r="C1846" s="1262"/>
      <c r="D1846" s="1263"/>
      <c r="E1846" s="587">
        <f t="shared" si="261"/>
        <v>0</v>
      </c>
      <c r="G1846" s="1260">
        <v>295</v>
      </c>
      <c r="H1846" s="1261"/>
      <c r="I1846" s="1262"/>
      <c r="J1846" s="1263"/>
      <c r="K1846" s="587">
        <f t="shared" si="307"/>
        <v>0</v>
      </c>
      <c r="M1846" s="1260">
        <v>295</v>
      </c>
      <c r="N1846" s="1261"/>
      <c r="O1846" s="1262"/>
      <c r="P1846" s="1263"/>
      <c r="Q1846" s="587">
        <f t="shared" si="308"/>
        <v>0</v>
      </c>
      <c r="S1846" s="1260">
        <v>295</v>
      </c>
      <c r="T1846" s="1261"/>
      <c r="U1846" s="1262"/>
      <c r="V1846" s="1263"/>
      <c r="W1846" s="587">
        <f t="shared" si="309"/>
        <v>0</v>
      </c>
      <c r="Y1846" s="1260">
        <v>295</v>
      </c>
      <c r="Z1846" s="1261"/>
      <c r="AA1846" s="1262"/>
      <c r="AB1846" s="1263"/>
      <c r="AC1846" s="587">
        <f t="shared" si="310"/>
        <v>0</v>
      </c>
      <c r="AE1846" s="1260">
        <v>295</v>
      </c>
      <c r="AF1846" s="1261"/>
      <c r="AG1846" s="1262"/>
      <c r="AH1846" s="1263"/>
      <c r="AI1846" s="587">
        <f t="shared" si="311"/>
        <v>0</v>
      </c>
      <c r="AK1846" s="1260">
        <v>295</v>
      </c>
      <c r="AL1846" s="1261"/>
      <c r="AM1846" s="1262"/>
      <c r="AN1846" s="1263"/>
      <c r="AO1846" s="587">
        <f t="shared" si="312"/>
        <v>0</v>
      </c>
      <c r="AQ1846" s="1260">
        <v>295</v>
      </c>
      <c r="AR1846" s="1261"/>
      <c r="AS1846" s="1262"/>
      <c r="AT1846" s="1263"/>
      <c r="AU1846" s="587">
        <f t="shared" si="313"/>
        <v>0</v>
      </c>
      <c r="AW1846" s="1260">
        <v>295</v>
      </c>
      <c r="AX1846" s="1261"/>
      <c r="AY1846" s="1262"/>
      <c r="AZ1846" s="1263"/>
      <c r="BA1846" s="587">
        <f t="shared" si="314"/>
        <v>0</v>
      </c>
    </row>
    <row r="1847" spans="1:53" s="17" customFormat="1" ht="16.75" customHeight="1" outlineLevel="2">
      <c r="A1847" s="1260">
        <v>296</v>
      </c>
      <c r="B1847" s="1261"/>
      <c r="C1847" s="1262"/>
      <c r="D1847" s="1263"/>
      <c r="E1847" s="587">
        <f t="shared" si="261"/>
        <v>0</v>
      </c>
      <c r="G1847" s="1260">
        <v>296</v>
      </c>
      <c r="H1847" s="1261"/>
      <c r="I1847" s="1262"/>
      <c r="J1847" s="1263"/>
      <c r="K1847" s="587">
        <f t="shared" si="307"/>
        <v>0</v>
      </c>
      <c r="M1847" s="1260">
        <v>296</v>
      </c>
      <c r="N1847" s="1261"/>
      <c r="O1847" s="1262"/>
      <c r="P1847" s="1263"/>
      <c r="Q1847" s="587">
        <f t="shared" si="308"/>
        <v>0</v>
      </c>
      <c r="S1847" s="1260">
        <v>296</v>
      </c>
      <c r="T1847" s="1261"/>
      <c r="U1847" s="1262"/>
      <c r="V1847" s="1263"/>
      <c r="W1847" s="587">
        <f t="shared" si="309"/>
        <v>0</v>
      </c>
      <c r="Y1847" s="1260">
        <v>296</v>
      </c>
      <c r="Z1847" s="1261"/>
      <c r="AA1847" s="1262"/>
      <c r="AB1847" s="1263"/>
      <c r="AC1847" s="587">
        <f t="shared" si="310"/>
        <v>0</v>
      </c>
      <c r="AE1847" s="1260">
        <v>296</v>
      </c>
      <c r="AF1847" s="1261"/>
      <c r="AG1847" s="1262"/>
      <c r="AH1847" s="1263"/>
      <c r="AI1847" s="587">
        <f t="shared" si="311"/>
        <v>0</v>
      </c>
      <c r="AK1847" s="1260">
        <v>296</v>
      </c>
      <c r="AL1847" s="1261"/>
      <c r="AM1847" s="1262"/>
      <c r="AN1847" s="1263"/>
      <c r="AO1847" s="587">
        <f t="shared" si="312"/>
        <v>0</v>
      </c>
      <c r="AQ1847" s="1260">
        <v>296</v>
      </c>
      <c r="AR1847" s="1261"/>
      <c r="AS1847" s="1262"/>
      <c r="AT1847" s="1263"/>
      <c r="AU1847" s="587">
        <f t="shared" si="313"/>
        <v>0</v>
      </c>
      <c r="AW1847" s="1260">
        <v>296</v>
      </c>
      <c r="AX1847" s="1261"/>
      <c r="AY1847" s="1262"/>
      <c r="AZ1847" s="1263"/>
      <c r="BA1847" s="587">
        <f t="shared" si="314"/>
        <v>0</v>
      </c>
    </row>
    <row r="1848" spans="1:53" s="17" customFormat="1" ht="16.75" customHeight="1" outlineLevel="2">
      <c r="A1848" s="1260">
        <v>297</v>
      </c>
      <c r="B1848" s="1261"/>
      <c r="C1848" s="1262"/>
      <c r="D1848" s="1263"/>
      <c r="E1848" s="587">
        <f t="shared" si="261"/>
        <v>0</v>
      </c>
      <c r="G1848" s="1260">
        <v>297</v>
      </c>
      <c r="H1848" s="1261"/>
      <c r="I1848" s="1262"/>
      <c r="J1848" s="1263"/>
      <c r="K1848" s="587">
        <f t="shared" si="307"/>
        <v>0</v>
      </c>
      <c r="M1848" s="1260">
        <v>297</v>
      </c>
      <c r="N1848" s="1261"/>
      <c r="O1848" s="1262"/>
      <c r="P1848" s="1263"/>
      <c r="Q1848" s="587">
        <f t="shared" si="308"/>
        <v>0</v>
      </c>
      <c r="S1848" s="1260">
        <v>297</v>
      </c>
      <c r="T1848" s="1261"/>
      <c r="U1848" s="1262"/>
      <c r="V1848" s="1263"/>
      <c r="W1848" s="587">
        <f t="shared" si="309"/>
        <v>0</v>
      </c>
      <c r="Y1848" s="1260">
        <v>297</v>
      </c>
      <c r="Z1848" s="1261"/>
      <c r="AA1848" s="1262"/>
      <c r="AB1848" s="1263"/>
      <c r="AC1848" s="587">
        <f t="shared" si="310"/>
        <v>0</v>
      </c>
      <c r="AE1848" s="1260">
        <v>297</v>
      </c>
      <c r="AF1848" s="1261"/>
      <c r="AG1848" s="1262"/>
      <c r="AH1848" s="1263"/>
      <c r="AI1848" s="587">
        <f t="shared" si="311"/>
        <v>0</v>
      </c>
      <c r="AK1848" s="1260">
        <v>297</v>
      </c>
      <c r="AL1848" s="1261"/>
      <c r="AM1848" s="1262"/>
      <c r="AN1848" s="1263"/>
      <c r="AO1848" s="587">
        <f t="shared" si="312"/>
        <v>0</v>
      </c>
      <c r="AQ1848" s="1260">
        <v>297</v>
      </c>
      <c r="AR1848" s="1261"/>
      <c r="AS1848" s="1262"/>
      <c r="AT1848" s="1263"/>
      <c r="AU1848" s="587">
        <f t="shared" si="313"/>
        <v>0</v>
      </c>
      <c r="AW1848" s="1260">
        <v>297</v>
      </c>
      <c r="AX1848" s="1261"/>
      <c r="AY1848" s="1262"/>
      <c r="AZ1848" s="1263"/>
      <c r="BA1848" s="587">
        <f t="shared" si="314"/>
        <v>0</v>
      </c>
    </row>
    <row r="1849" spans="1:53" s="17" customFormat="1" ht="16.75" customHeight="1" outlineLevel="2">
      <c r="A1849" s="1260">
        <v>298</v>
      </c>
      <c r="B1849" s="1261"/>
      <c r="C1849" s="1262"/>
      <c r="D1849" s="1263"/>
      <c r="E1849" s="587">
        <f t="shared" si="261"/>
        <v>0</v>
      </c>
      <c r="G1849" s="1260">
        <v>298</v>
      </c>
      <c r="H1849" s="1261"/>
      <c r="I1849" s="1262"/>
      <c r="J1849" s="1263"/>
      <c r="K1849" s="587">
        <f t="shared" si="307"/>
        <v>0</v>
      </c>
      <c r="M1849" s="1260">
        <v>298</v>
      </c>
      <c r="N1849" s="1261"/>
      <c r="O1849" s="1262"/>
      <c r="P1849" s="1263"/>
      <c r="Q1849" s="587">
        <f t="shared" si="308"/>
        <v>0</v>
      </c>
      <c r="S1849" s="1260">
        <v>298</v>
      </c>
      <c r="T1849" s="1261"/>
      <c r="U1849" s="1262"/>
      <c r="V1849" s="1263"/>
      <c r="W1849" s="587">
        <f t="shared" si="309"/>
        <v>0</v>
      </c>
      <c r="Y1849" s="1260">
        <v>298</v>
      </c>
      <c r="Z1849" s="1261"/>
      <c r="AA1849" s="1262"/>
      <c r="AB1849" s="1263"/>
      <c r="AC1849" s="587">
        <f t="shared" si="310"/>
        <v>0</v>
      </c>
      <c r="AE1849" s="1260">
        <v>298</v>
      </c>
      <c r="AF1849" s="1261"/>
      <c r="AG1849" s="1262"/>
      <c r="AH1849" s="1263"/>
      <c r="AI1849" s="587">
        <f t="shared" si="311"/>
        <v>0</v>
      </c>
      <c r="AK1849" s="1260">
        <v>298</v>
      </c>
      <c r="AL1849" s="1261"/>
      <c r="AM1849" s="1262"/>
      <c r="AN1849" s="1263"/>
      <c r="AO1849" s="587">
        <f t="shared" si="312"/>
        <v>0</v>
      </c>
      <c r="AQ1849" s="1260">
        <v>298</v>
      </c>
      <c r="AR1849" s="1261"/>
      <c r="AS1849" s="1262"/>
      <c r="AT1849" s="1263"/>
      <c r="AU1849" s="587">
        <f t="shared" si="313"/>
        <v>0</v>
      </c>
      <c r="AW1849" s="1260">
        <v>298</v>
      </c>
      <c r="AX1849" s="1261"/>
      <c r="AY1849" s="1262"/>
      <c r="AZ1849" s="1263"/>
      <c r="BA1849" s="587">
        <f t="shared" si="314"/>
        <v>0</v>
      </c>
    </row>
    <row r="1850" spans="1:53" s="17" customFormat="1" ht="16.75" customHeight="1" outlineLevel="2">
      <c r="A1850" s="1260">
        <v>299</v>
      </c>
      <c r="B1850" s="1261"/>
      <c r="C1850" s="1262"/>
      <c r="D1850" s="1263"/>
      <c r="E1850" s="587">
        <f t="shared" si="261"/>
        <v>0</v>
      </c>
      <c r="G1850" s="1260">
        <v>299</v>
      </c>
      <c r="H1850" s="1261"/>
      <c r="I1850" s="1262"/>
      <c r="J1850" s="1263"/>
      <c r="K1850" s="587">
        <f t="shared" si="307"/>
        <v>0</v>
      </c>
      <c r="M1850" s="1260">
        <v>299</v>
      </c>
      <c r="N1850" s="1261"/>
      <c r="O1850" s="1262"/>
      <c r="P1850" s="1263"/>
      <c r="Q1850" s="587">
        <f t="shared" si="308"/>
        <v>0</v>
      </c>
      <c r="S1850" s="1260">
        <v>299</v>
      </c>
      <c r="T1850" s="1261"/>
      <c r="U1850" s="1262"/>
      <c r="V1850" s="1263"/>
      <c r="W1850" s="587">
        <f t="shared" si="309"/>
        <v>0</v>
      </c>
      <c r="Y1850" s="1260">
        <v>299</v>
      </c>
      <c r="Z1850" s="1261"/>
      <c r="AA1850" s="1262"/>
      <c r="AB1850" s="1263"/>
      <c r="AC1850" s="587">
        <f t="shared" si="310"/>
        <v>0</v>
      </c>
      <c r="AE1850" s="1260">
        <v>299</v>
      </c>
      <c r="AF1850" s="1261"/>
      <c r="AG1850" s="1262"/>
      <c r="AH1850" s="1263"/>
      <c r="AI1850" s="587">
        <f t="shared" si="311"/>
        <v>0</v>
      </c>
      <c r="AK1850" s="1260">
        <v>299</v>
      </c>
      <c r="AL1850" s="1261"/>
      <c r="AM1850" s="1262"/>
      <c r="AN1850" s="1263"/>
      <c r="AO1850" s="587">
        <f t="shared" si="312"/>
        <v>0</v>
      </c>
      <c r="AQ1850" s="1260">
        <v>299</v>
      </c>
      <c r="AR1850" s="1261"/>
      <c r="AS1850" s="1262"/>
      <c r="AT1850" s="1263"/>
      <c r="AU1850" s="587">
        <f t="shared" si="313"/>
        <v>0</v>
      </c>
      <c r="AW1850" s="1260">
        <v>299</v>
      </c>
      <c r="AX1850" s="1261"/>
      <c r="AY1850" s="1262"/>
      <c r="AZ1850" s="1263"/>
      <c r="BA1850" s="587">
        <f t="shared" si="314"/>
        <v>0</v>
      </c>
    </row>
    <row r="1851" spans="1:53" s="17" customFormat="1" ht="16.75" customHeight="1" outlineLevel="2">
      <c r="A1851" s="1260">
        <v>300</v>
      </c>
      <c r="B1851" s="1261"/>
      <c r="C1851" s="1262"/>
      <c r="D1851" s="1263"/>
      <c r="E1851" s="587">
        <f t="shared" si="261"/>
        <v>0</v>
      </c>
      <c r="G1851" s="1260">
        <v>300</v>
      </c>
      <c r="H1851" s="1261"/>
      <c r="I1851" s="1262"/>
      <c r="J1851" s="1263"/>
      <c r="K1851" s="587">
        <f t="shared" si="307"/>
        <v>0</v>
      </c>
      <c r="M1851" s="1260">
        <v>300</v>
      </c>
      <c r="N1851" s="1261"/>
      <c r="O1851" s="1262"/>
      <c r="P1851" s="1263"/>
      <c r="Q1851" s="587">
        <f t="shared" si="308"/>
        <v>0</v>
      </c>
      <c r="S1851" s="1260">
        <v>300</v>
      </c>
      <c r="T1851" s="1261"/>
      <c r="U1851" s="1262"/>
      <c r="V1851" s="1263"/>
      <c r="W1851" s="587">
        <f t="shared" si="309"/>
        <v>0</v>
      </c>
      <c r="Y1851" s="1260">
        <v>300</v>
      </c>
      <c r="Z1851" s="1261"/>
      <c r="AA1851" s="1262"/>
      <c r="AB1851" s="1263"/>
      <c r="AC1851" s="587">
        <f t="shared" si="310"/>
        <v>0</v>
      </c>
      <c r="AE1851" s="1260">
        <v>300</v>
      </c>
      <c r="AF1851" s="1261"/>
      <c r="AG1851" s="1262"/>
      <c r="AH1851" s="1263"/>
      <c r="AI1851" s="587">
        <f t="shared" si="311"/>
        <v>0</v>
      </c>
      <c r="AK1851" s="1260">
        <v>300</v>
      </c>
      <c r="AL1851" s="1261"/>
      <c r="AM1851" s="1262"/>
      <c r="AN1851" s="1263"/>
      <c r="AO1851" s="587">
        <f t="shared" si="312"/>
        <v>0</v>
      </c>
      <c r="AQ1851" s="1260">
        <v>300</v>
      </c>
      <c r="AR1851" s="1261"/>
      <c r="AS1851" s="1262"/>
      <c r="AT1851" s="1263"/>
      <c r="AU1851" s="587">
        <f t="shared" si="313"/>
        <v>0</v>
      </c>
      <c r="AW1851" s="1260">
        <v>300</v>
      </c>
      <c r="AX1851" s="1261"/>
      <c r="AY1851" s="1262"/>
      <c r="AZ1851" s="1263"/>
      <c r="BA1851" s="587">
        <f t="shared" si="314"/>
        <v>0</v>
      </c>
    </row>
    <row r="1852" spans="1:53" s="17" customFormat="1" ht="16.75" customHeight="1" outlineLevel="2">
      <c r="A1852" s="1260">
        <v>301</v>
      </c>
      <c r="B1852" s="1261"/>
      <c r="C1852" s="1262"/>
      <c r="D1852" s="1263"/>
      <c r="E1852" s="587">
        <f t="shared" si="261"/>
        <v>0</v>
      </c>
      <c r="G1852" s="1260">
        <v>301</v>
      </c>
      <c r="H1852" s="1261"/>
      <c r="I1852" s="1262"/>
      <c r="J1852" s="1263"/>
      <c r="K1852" s="587">
        <f t="shared" si="307"/>
        <v>0</v>
      </c>
      <c r="M1852" s="1260">
        <v>301</v>
      </c>
      <c r="N1852" s="1261"/>
      <c r="O1852" s="1262"/>
      <c r="P1852" s="1263"/>
      <c r="Q1852" s="587">
        <f t="shared" si="308"/>
        <v>0</v>
      </c>
      <c r="S1852" s="1260">
        <v>301</v>
      </c>
      <c r="T1852" s="1261"/>
      <c r="U1852" s="1262"/>
      <c r="V1852" s="1263"/>
      <c r="W1852" s="587">
        <f t="shared" si="309"/>
        <v>0</v>
      </c>
      <c r="Y1852" s="1260">
        <v>301</v>
      </c>
      <c r="Z1852" s="1261"/>
      <c r="AA1852" s="1262"/>
      <c r="AB1852" s="1263"/>
      <c r="AC1852" s="587">
        <f t="shared" si="310"/>
        <v>0</v>
      </c>
      <c r="AE1852" s="1260">
        <v>301</v>
      </c>
      <c r="AF1852" s="1261"/>
      <c r="AG1852" s="1262"/>
      <c r="AH1852" s="1263"/>
      <c r="AI1852" s="587">
        <f t="shared" si="311"/>
        <v>0</v>
      </c>
      <c r="AK1852" s="1260">
        <v>301</v>
      </c>
      <c r="AL1852" s="1261"/>
      <c r="AM1852" s="1262"/>
      <c r="AN1852" s="1263"/>
      <c r="AO1852" s="587">
        <f t="shared" si="312"/>
        <v>0</v>
      </c>
      <c r="AQ1852" s="1260">
        <v>301</v>
      </c>
      <c r="AR1852" s="1261"/>
      <c r="AS1852" s="1262"/>
      <c r="AT1852" s="1263"/>
      <c r="AU1852" s="587">
        <f t="shared" si="313"/>
        <v>0</v>
      </c>
      <c r="AW1852" s="1260">
        <v>301</v>
      </c>
      <c r="AX1852" s="1261"/>
      <c r="AY1852" s="1262"/>
      <c r="AZ1852" s="1263"/>
      <c r="BA1852" s="587">
        <f t="shared" si="314"/>
        <v>0</v>
      </c>
    </row>
    <row r="1853" spans="1:53" s="17" customFormat="1" ht="16.75" customHeight="1" outlineLevel="2">
      <c r="A1853" s="1260">
        <v>302</v>
      </c>
      <c r="B1853" s="1261"/>
      <c r="C1853" s="1262"/>
      <c r="D1853" s="1263"/>
      <c r="E1853" s="587">
        <f t="shared" si="261"/>
        <v>0</v>
      </c>
      <c r="G1853" s="1260">
        <v>302</v>
      </c>
      <c r="H1853" s="1261"/>
      <c r="I1853" s="1262"/>
      <c r="J1853" s="1263"/>
      <c r="K1853" s="587">
        <f t="shared" si="307"/>
        <v>0</v>
      </c>
      <c r="M1853" s="1260">
        <v>302</v>
      </c>
      <c r="N1853" s="1261"/>
      <c r="O1853" s="1262"/>
      <c r="P1853" s="1263"/>
      <c r="Q1853" s="587">
        <f t="shared" si="308"/>
        <v>0</v>
      </c>
      <c r="S1853" s="1260">
        <v>302</v>
      </c>
      <c r="T1853" s="1261"/>
      <c r="U1853" s="1262"/>
      <c r="V1853" s="1263"/>
      <c r="W1853" s="587">
        <f t="shared" si="309"/>
        <v>0</v>
      </c>
      <c r="Y1853" s="1260">
        <v>302</v>
      </c>
      <c r="Z1853" s="1261"/>
      <c r="AA1853" s="1262"/>
      <c r="AB1853" s="1263"/>
      <c r="AC1853" s="587">
        <f t="shared" si="310"/>
        <v>0</v>
      </c>
      <c r="AE1853" s="1260">
        <v>302</v>
      </c>
      <c r="AF1853" s="1261"/>
      <c r="AG1853" s="1262"/>
      <c r="AH1853" s="1263"/>
      <c r="AI1853" s="587">
        <f t="shared" si="311"/>
        <v>0</v>
      </c>
      <c r="AK1853" s="1260">
        <v>302</v>
      </c>
      <c r="AL1853" s="1261"/>
      <c r="AM1853" s="1262"/>
      <c r="AN1853" s="1263"/>
      <c r="AO1853" s="587">
        <f t="shared" si="312"/>
        <v>0</v>
      </c>
      <c r="AQ1853" s="1260">
        <v>302</v>
      </c>
      <c r="AR1853" s="1261"/>
      <c r="AS1853" s="1262"/>
      <c r="AT1853" s="1263"/>
      <c r="AU1853" s="587">
        <f t="shared" si="313"/>
        <v>0</v>
      </c>
      <c r="AW1853" s="1260">
        <v>302</v>
      </c>
      <c r="AX1853" s="1261"/>
      <c r="AY1853" s="1262"/>
      <c r="AZ1853" s="1263"/>
      <c r="BA1853" s="587">
        <f t="shared" si="314"/>
        <v>0</v>
      </c>
    </row>
    <row r="1854" spans="1:53" s="17" customFormat="1" ht="16.75" customHeight="1" outlineLevel="2">
      <c r="A1854" s="1260">
        <v>303</v>
      </c>
      <c r="B1854" s="1261"/>
      <c r="C1854" s="1262"/>
      <c r="D1854" s="1263"/>
      <c r="E1854" s="587">
        <f t="shared" si="261"/>
        <v>0</v>
      </c>
      <c r="G1854" s="1260">
        <v>303</v>
      </c>
      <c r="H1854" s="1261"/>
      <c r="I1854" s="1262"/>
      <c r="J1854" s="1263"/>
      <c r="K1854" s="587">
        <f t="shared" si="307"/>
        <v>0</v>
      </c>
      <c r="M1854" s="1260">
        <v>303</v>
      </c>
      <c r="N1854" s="1261"/>
      <c r="O1854" s="1262"/>
      <c r="P1854" s="1263"/>
      <c r="Q1854" s="587">
        <f t="shared" si="308"/>
        <v>0</v>
      </c>
      <c r="S1854" s="1260">
        <v>303</v>
      </c>
      <c r="T1854" s="1261"/>
      <c r="U1854" s="1262"/>
      <c r="V1854" s="1263"/>
      <c r="W1854" s="587">
        <f t="shared" si="309"/>
        <v>0</v>
      </c>
      <c r="Y1854" s="1260">
        <v>303</v>
      </c>
      <c r="Z1854" s="1261"/>
      <c r="AA1854" s="1262"/>
      <c r="AB1854" s="1263"/>
      <c r="AC1854" s="587">
        <f t="shared" si="310"/>
        <v>0</v>
      </c>
      <c r="AE1854" s="1260">
        <v>303</v>
      </c>
      <c r="AF1854" s="1261"/>
      <c r="AG1854" s="1262"/>
      <c r="AH1854" s="1263"/>
      <c r="AI1854" s="587">
        <f t="shared" si="311"/>
        <v>0</v>
      </c>
      <c r="AK1854" s="1260">
        <v>303</v>
      </c>
      <c r="AL1854" s="1261"/>
      <c r="AM1854" s="1262"/>
      <c r="AN1854" s="1263"/>
      <c r="AO1854" s="587">
        <f t="shared" si="312"/>
        <v>0</v>
      </c>
      <c r="AQ1854" s="1260">
        <v>303</v>
      </c>
      <c r="AR1854" s="1261"/>
      <c r="AS1854" s="1262"/>
      <c r="AT1854" s="1263"/>
      <c r="AU1854" s="587">
        <f t="shared" si="313"/>
        <v>0</v>
      </c>
      <c r="AW1854" s="1260">
        <v>303</v>
      </c>
      <c r="AX1854" s="1261"/>
      <c r="AY1854" s="1262"/>
      <c r="AZ1854" s="1263"/>
      <c r="BA1854" s="587">
        <f t="shared" si="314"/>
        <v>0</v>
      </c>
    </row>
    <row r="1855" spans="1:53" s="17" customFormat="1" ht="16.75" customHeight="1" outlineLevel="2">
      <c r="A1855" s="1260">
        <v>304</v>
      </c>
      <c r="B1855" s="1261"/>
      <c r="C1855" s="1262"/>
      <c r="D1855" s="1263"/>
      <c r="E1855" s="587">
        <f t="shared" si="261"/>
        <v>0</v>
      </c>
      <c r="G1855" s="1260">
        <v>304</v>
      </c>
      <c r="H1855" s="1261"/>
      <c r="I1855" s="1262"/>
      <c r="J1855" s="1263"/>
      <c r="K1855" s="587">
        <f t="shared" si="307"/>
        <v>0</v>
      </c>
      <c r="M1855" s="1260">
        <v>304</v>
      </c>
      <c r="N1855" s="1261"/>
      <c r="O1855" s="1262"/>
      <c r="P1855" s="1263"/>
      <c r="Q1855" s="587">
        <f t="shared" si="308"/>
        <v>0</v>
      </c>
      <c r="S1855" s="1260">
        <v>304</v>
      </c>
      <c r="T1855" s="1261"/>
      <c r="U1855" s="1262"/>
      <c r="V1855" s="1263"/>
      <c r="W1855" s="587">
        <f t="shared" si="309"/>
        <v>0</v>
      </c>
      <c r="Y1855" s="1260">
        <v>304</v>
      </c>
      <c r="Z1855" s="1261"/>
      <c r="AA1855" s="1262"/>
      <c r="AB1855" s="1263"/>
      <c r="AC1855" s="587">
        <f t="shared" si="310"/>
        <v>0</v>
      </c>
      <c r="AE1855" s="1260">
        <v>304</v>
      </c>
      <c r="AF1855" s="1261"/>
      <c r="AG1855" s="1262"/>
      <c r="AH1855" s="1263"/>
      <c r="AI1855" s="587">
        <f t="shared" si="311"/>
        <v>0</v>
      </c>
      <c r="AK1855" s="1260">
        <v>304</v>
      </c>
      <c r="AL1855" s="1261"/>
      <c r="AM1855" s="1262"/>
      <c r="AN1855" s="1263"/>
      <c r="AO1855" s="587">
        <f t="shared" si="312"/>
        <v>0</v>
      </c>
      <c r="AQ1855" s="1260">
        <v>304</v>
      </c>
      <c r="AR1855" s="1261"/>
      <c r="AS1855" s="1262"/>
      <c r="AT1855" s="1263"/>
      <c r="AU1855" s="587">
        <f t="shared" si="313"/>
        <v>0</v>
      </c>
      <c r="AW1855" s="1260">
        <v>304</v>
      </c>
      <c r="AX1855" s="1261"/>
      <c r="AY1855" s="1262"/>
      <c r="AZ1855" s="1263"/>
      <c r="BA1855" s="587">
        <f t="shared" si="314"/>
        <v>0</v>
      </c>
    </row>
    <row r="1856" spans="1:53" s="17" customFormat="1" ht="16.75" customHeight="1" outlineLevel="2">
      <c r="A1856" s="1260">
        <v>305</v>
      </c>
      <c r="B1856" s="1261"/>
      <c r="C1856" s="1262"/>
      <c r="D1856" s="1263"/>
      <c r="E1856" s="587">
        <f t="shared" si="261"/>
        <v>0</v>
      </c>
      <c r="G1856" s="1260">
        <v>305</v>
      </c>
      <c r="H1856" s="1261"/>
      <c r="I1856" s="1262"/>
      <c r="J1856" s="1263"/>
      <c r="K1856" s="587">
        <f t="shared" si="307"/>
        <v>0</v>
      </c>
      <c r="M1856" s="1260">
        <v>305</v>
      </c>
      <c r="N1856" s="1261"/>
      <c r="O1856" s="1262"/>
      <c r="P1856" s="1263"/>
      <c r="Q1856" s="587">
        <f t="shared" si="308"/>
        <v>0</v>
      </c>
      <c r="S1856" s="1260">
        <v>305</v>
      </c>
      <c r="T1856" s="1261"/>
      <c r="U1856" s="1262"/>
      <c r="V1856" s="1263"/>
      <c r="W1856" s="587">
        <f t="shared" si="309"/>
        <v>0</v>
      </c>
      <c r="Y1856" s="1260">
        <v>305</v>
      </c>
      <c r="Z1856" s="1261"/>
      <c r="AA1856" s="1262"/>
      <c r="AB1856" s="1263"/>
      <c r="AC1856" s="587">
        <f t="shared" si="310"/>
        <v>0</v>
      </c>
      <c r="AE1856" s="1260">
        <v>305</v>
      </c>
      <c r="AF1856" s="1261"/>
      <c r="AG1856" s="1262"/>
      <c r="AH1856" s="1263"/>
      <c r="AI1856" s="587">
        <f t="shared" si="311"/>
        <v>0</v>
      </c>
      <c r="AK1856" s="1260">
        <v>305</v>
      </c>
      <c r="AL1856" s="1261"/>
      <c r="AM1856" s="1262"/>
      <c r="AN1856" s="1263"/>
      <c r="AO1856" s="587">
        <f t="shared" si="312"/>
        <v>0</v>
      </c>
      <c r="AQ1856" s="1260">
        <v>305</v>
      </c>
      <c r="AR1856" s="1261"/>
      <c r="AS1856" s="1262"/>
      <c r="AT1856" s="1263"/>
      <c r="AU1856" s="587">
        <f t="shared" si="313"/>
        <v>0</v>
      </c>
      <c r="AW1856" s="1260">
        <v>305</v>
      </c>
      <c r="AX1856" s="1261"/>
      <c r="AY1856" s="1262"/>
      <c r="AZ1856" s="1263"/>
      <c r="BA1856" s="587">
        <f t="shared" si="314"/>
        <v>0</v>
      </c>
    </row>
    <row r="1857" spans="1:53" s="17" customFormat="1" ht="16.75" customHeight="1" outlineLevel="2">
      <c r="A1857" s="1260">
        <v>306</v>
      </c>
      <c r="B1857" s="1261"/>
      <c r="C1857" s="1262"/>
      <c r="D1857" s="1263"/>
      <c r="E1857" s="587">
        <f t="shared" si="261"/>
        <v>0</v>
      </c>
      <c r="G1857" s="1260">
        <v>306</v>
      </c>
      <c r="H1857" s="1261"/>
      <c r="I1857" s="1262"/>
      <c r="J1857" s="1263"/>
      <c r="K1857" s="587">
        <f t="shared" si="307"/>
        <v>0</v>
      </c>
      <c r="M1857" s="1260">
        <v>306</v>
      </c>
      <c r="N1857" s="1261"/>
      <c r="O1857" s="1262"/>
      <c r="P1857" s="1263"/>
      <c r="Q1857" s="587">
        <f t="shared" si="308"/>
        <v>0</v>
      </c>
      <c r="S1857" s="1260">
        <v>306</v>
      </c>
      <c r="T1857" s="1261"/>
      <c r="U1857" s="1262"/>
      <c r="V1857" s="1263"/>
      <c r="W1857" s="587">
        <f t="shared" si="309"/>
        <v>0</v>
      </c>
      <c r="Y1857" s="1260">
        <v>306</v>
      </c>
      <c r="Z1857" s="1261"/>
      <c r="AA1857" s="1262"/>
      <c r="AB1857" s="1263"/>
      <c r="AC1857" s="587">
        <f t="shared" si="310"/>
        <v>0</v>
      </c>
      <c r="AE1857" s="1260">
        <v>306</v>
      </c>
      <c r="AF1857" s="1261"/>
      <c r="AG1857" s="1262"/>
      <c r="AH1857" s="1263"/>
      <c r="AI1857" s="587">
        <f t="shared" si="311"/>
        <v>0</v>
      </c>
      <c r="AK1857" s="1260">
        <v>306</v>
      </c>
      <c r="AL1857" s="1261"/>
      <c r="AM1857" s="1262"/>
      <c r="AN1857" s="1263"/>
      <c r="AO1857" s="587">
        <f t="shared" si="312"/>
        <v>0</v>
      </c>
      <c r="AQ1857" s="1260">
        <v>306</v>
      </c>
      <c r="AR1857" s="1261"/>
      <c r="AS1857" s="1262"/>
      <c r="AT1857" s="1263"/>
      <c r="AU1857" s="587">
        <f t="shared" si="313"/>
        <v>0</v>
      </c>
      <c r="AW1857" s="1260">
        <v>306</v>
      </c>
      <c r="AX1857" s="1261"/>
      <c r="AY1857" s="1262"/>
      <c r="AZ1857" s="1263"/>
      <c r="BA1857" s="587">
        <f t="shared" si="314"/>
        <v>0</v>
      </c>
    </row>
    <row r="1858" spans="1:53" s="17" customFormat="1" ht="16.75" customHeight="1" outlineLevel="2">
      <c r="A1858" s="1260">
        <v>307</v>
      </c>
      <c r="B1858" s="1261"/>
      <c r="C1858" s="1262"/>
      <c r="D1858" s="1263"/>
      <c r="E1858" s="587">
        <f t="shared" si="261"/>
        <v>0</v>
      </c>
      <c r="G1858" s="1260">
        <v>307</v>
      </c>
      <c r="H1858" s="1261"/>
      <c r="I1858" s="1262"/>
      <c r="J1858" s="1263"/>
      <c r="K1858" s="587">
        <f t="shared" si="307"/>
        <v>0</v>
      </c>
      <c r="M1858" s="1260">
        <v>307</v>
      </c>
      <c r="N1858" s="1261"/>
      <c r="O1858" s="1262"/>
      <c r="P1858" s="1263"/>
      <c r="Q1858" s="587">
        <f t="shared" si="308"/>
        <v>0</v>
      </c>
      <c r="S1858" s="1260">
        <v>307</v>
      </c>
      <c r="T1858" s="1261"/>
      <c r="U1858" s="1262"/>
      <c r="V1858" s="1263"/>
      <c r="W1858" s="587">
        <f t="shared" si="309"/>
        <v>0</v>
      </c>
      <c r="Y1858" s="1260">
        <v>307</v>
      </c>
      <c r="Z1858" s="1261"/>
      <c r="AA1858" s="1262"/>
      <c r="AB1858" s="1263"/>
      <c r="AC1858" s="587">
        <f t="shared" si="310"/>
        <v>0</v>
      </c>
      <c r="AE1858" s="1260">
        <v>307</v>
      </c>
      <c r="AF1858" s="1261"/>
      <c r="AG1858" s="1262"/>
      <c r="AH1858" s="1263"/>
      <c r="AI1858" s="587">
        <f t="shared" si="311"/>
        <v>0</v>
      </c>
      <c r="AK1858" s="1260">
        <v>307</v>
      </c>
      <c r="AL1858" s="1261"/>
      <c r="AM1858" s="1262"/>
      <c r="AN1858" s="1263"/>
      <c r="AO1858" s="587">
        <f t="shared" si="312"/>
        <v>0</v>
      </c>
      <c r="AQ1858" s="1260">
        <v>307</v>
      </c>
      <c r="AR1858" s="1261"/>
      <c r="AS1858" s="1262"/>
      <c r="AT1858" s="1263"/>
      <c r="AU1858" s="587">
        <f t="shared" si="313"/>
        <v>0</v>
      </c>
      <c r="AW1858" s="1260">
        <v>307</v>
      </c>
      <c r="AX1858" s="1261"/>
      <c r="AY1858" s="1262"/>
      <c r="AZ1858" s="1263"/>
      <c r="BA1858" s="587">
        <f t="shared" si="314"/>
        <v>0</v>
      </c>
    </row>
    <row r="1859" spans="1:53" s="17" customFormat="1" ht="16.75" customHeight="1" outlineLevel="2">
      <c r="A1859" s="1260">
        <v>308</v>
      </c>
      <c r="B1859" s="1261"/>
      <c r="C1859" s="1262"/>
      <c r="D1859" s="1263"/>
      <c r="E1859" s="587">
        <f t="shared" si="261"/>
        <v>0</v>
      </c>
      <c r="G1859" s="1260">
        <v>308</v>
      </c>
      <c r="H1859" s="1261"/>
      <c r="I1859" s="1262"/>
      <c r="J1859" s="1263"/>
      <c r="K1859" s="587">
        <f t="shared" si="307"/>
        <v>0</v>
      </c>
      <c r="M1859" s="1260">
        <v>308</v>
      </c>
      <c r="N1859" s="1261"/>
      <c r="O1859" s="1262"/>
      <c r="P1859" s="1263"/>
      <c r="Q1859" s="587">
        <f t="shared" si="308"/>
        <v>0</v>
      </c>
      <c r="S1859" s="1260">
        <v>308</v>
      </c>
      <c r="T1859" s="1261"/>
      <c r="U1859" s="1262"/>
      <c r="V1859" s="1263"/>
      <c r="W1859" s="587">
        <f t="shared" si="309"/>
        <v>0</v>
      </c>
      <c r="Y1859" s="1260">
        <v>308</v>
      </c>
      <c r="Z1859" s="1261"/>
      <c r="AA1859" s="1262"/>
      <c r="AB1859" s="1263"/>
      <c r="AC1859" s="587">
        <f t="shared" si="310"/>
        <v>0</v>
      </c>
      <c r="AE1859" s="1260">
        <v>308</v>
      </c>
      <c r="AF1859" s="1261"/>
      <c r="AG1859" s="1262"/>
      <c r="AH1859" s="1263"/>
      <c r="AI1859" s="587">
        <f t="shared" si="311"/>
        <v>0</v>
      </c>
      <c r="AK1859" s="1260">
        <v>308</v>
      </c>
      <c r="AL1859" s="1261"/>
      <c r="AM1859" s="1262"/>
      <c r="AN1859" s="1263"/>
      <c r="AO1859" s="587">
        <f t="shared" si="312"/>
        <v>0</v>
      </c>
      <c r="AQ1859" s="1260">
        <v>308</v>
      </c>
      <c r="AR1859" s="1261"/>
      <c r="AS1859" s="1262"/>
      <c r="AT1859" s="1263"/>
      <c r="AU1859" s="587">
        <f t="shared" si="313"/>
        <v>0</v>
      </c>
      <c r="AW1859" s="1260">
        <v>308</v>
      </c>
      <c r="AX1859" s="1261"/>
      <c r="AY1859" s="1262"/>
      <c r="AZ1859" s="1263"/>
      <c r="BA1859" s="587">
        <f t="shared" si="314"/>
        <v>0</v>
      </c>
    </row>
    <row r="1860" spans="1:53" s="17" customFormat="1" ht="16.75" customHeight="1" outlineLevel="2">
      <c r="A1860" s="1260">
        <v>309</v>
      </c>
      <c r="B1860" s="1261"/>
      <c r="C1860" s="1262"/>
      <c r="D1860" s="1263"/>
      <c r="E1860" s="587">
        <f t="shared" si="261"/>
        <v>0</v>
      </c>
      <c r="G1860" s="1260">
        <v>309</v>
      </c>
      <c r="H1860" s="1261"/>
      <c r="I1860" s="1262"/>
      <c r="J1860" s="1263"/>
      <c r="K1860" s="587">
        <f t="shared" si="307"/>
        <v>0</v>
      </c>
      <c r="M1860" s="1260">
        <v>309</v>
      </c>
      <c r="N1860" s="1261"/>
      <c r="O1860" s="1262"/>
      <c r="P1860" s="1263"/>
      <c r="Q1860" s="587">
        <f t="shared" si="308"/>
        <v>0</v>
      </c>
      <c r="S1860" s="1260">
        <v>309</v>
      </c>
      <c r="T1860" s="1261"/>
      <c r="U1860" s="1262"/>
      <c r="V1860" s="1263"/>
      <c r="W1860" s="587">
        <f t="shared" si="309"/>
        <v>0</v>
      </c>
      <c r="Y1860" s="1260">
        <v>309</v>
      </c>
      <c r="Z1860" s="1261"/>
      <c r="AA1860" s="1262"/>
      <c r="AB1860" s="1263"/>
      <c r="AC1860" s="587">
        <f t="shared" si="310"/>
        <v>0</v>
      </c>
      <c r="AE1860" s="1260">
        <v>309</v>
      </c>
      <c r="AF1860" s="1261"/>
      <c r="AG1860" s="1262"/>
      <c r="AH1860" s="1263"/>
      <c r="AI1860" s="587">
        <f t="shared" si="311"/>
        <v>0</v>
      </c>
      <c r="AK1860" s="1260">
        <v>309</v>
      </c>
      <c r="AL1860" s="1261"/>
      <c r="AM1860" s="1262"/>
      <c r="AN1860" s="1263"/>
      <c r="AO1860" s="587">
        <f t="shared" si="312"/>
        <v>0</v>
      </c>
      <c r="AQ1860" s="1260">
        <v>309</v>
      </c>
      <c r="AR1860" s="1261"/>
      <c r="AS1860" s="1262"/>
      <c r="AT1860" s="1263"/>
      <c r="AU1860" s="587">
        <f t="shared" si="313"/>
        <v>0</v>
      </c>
      <c r="AW1860" s="1260">
        <v>309</v>
      </c>
      <c r="AX1860" s="1261"/>
      <c r="AY1860" s="1262"/>
      <c r="AZ1860" s="1263"/>
      <c r="BA1860" s="587">
        <f t="shared" si="314"/>
        <v>0</v>
      </c>
    </row>
    <row r="1861" spans="1:53" s="17" customFormat="1" ht="16.75" customHeight="1" outlineLevel="2">
      <c r="A1861" s="1260">
        <v>310</v>
      </c>
      <c r="B1861" s="1261"/>
      <c r="C1861" s="1262"/>
      <c r="D1861" s="1263"/>
      <c r="E1861" s="587">
        <f t="shared" si="261"/>
        <v>0</v>
      </c>
      <c r="G1861" s="1260">
        <v>310</v>
      </c>
      <c r="H1861" s="1261"/>
      <c r="I1861" s="1262"/>
      <c r="J1861" s="1263"/>
      <c r="K1861" s="587">
        <f t="shared" si="307"/>
        <v>0</v>
      </c>
      <c r="M1861" s="1260">
        <v>310</v>
      </c>
      <c r="N1861" s="1261"/>
      <c r="O1861" s="1262"/>
      <c r="P1861" s="1263"/>
      <c r="Q1861" s="587">
        <f t="shared" si="308"/>
        <v>0</v>
      </c>
      <c r="S1861" s="1260">
        <v>310</v>
      </c>
      <c r="T1861" s="1261"/>
      <c r="U1861" s="1262"/>
      <c r="V1861" s="1263"/>
      <c r="W1861" s="587">
        <f t="shared" si="309"/>
        <v>0</v>
      </c>
      <c r="Y1861" s="1260">
        <v>310</v>
      </c>
      <c r="Z1861" s="1261"/>
      <c r="AA1861" s="1262"/>
      <c r="AB1861" s="1263"/>
      <c r="AC1861" s="587">
        <f t="shared" si="310"/>
        <v>0</v>
      </c>
      <c r="AE1861" s="1260">
        <v>310</v>
      </c>
      <c r="AF1861" s="1261"/>
      <c r="AG1861" s="1262"/>
      <c r="AH1861" s="1263"/>
      <c r="AI1861" s="587">
        <f t="shared" si="311"/>
        <v>0</v>
      </c>
      <c r="AK1861" s="1260">
        <v>310</v>
      </c>
      <c r="AL1861" s="1261"/>
      <c r="AM1861" s="1262"/>
      <c r="AN1861" s="1263"/>
      <c r="AO1861" s="587">
        <f t="shared" si="312"/>
        <v>0</v>
      </c>
      <c r="AQ1861" s="1260">
        <v>310</v>
      </c>
      <c r="AR1861" s="1261"/>
      <c r="AS1861" s="1262"/>
      <c r="AT1861" s="1263"/>
      <c r="AU1861" s="587">
        <f t="shared" si="313"/>
        <v>0</v>
      </c>
      <c r="AW1861" s="1260">
        <v>310</v>
      </c>
      <c r="AX1861" s="1261"/>
      <c r="AY1861" s="1262"/>
      <c r="AZ1861" s="1263"/>
      <c r="BA1861" s="587">
        <f t="shared" si="314"/>
        <v>0</v>
      </c>
    </row>
    <row r="1862" spans="1:53" s="17" customFormat="1" ht="16.75" customHeight="1" outlineLevel="2">
      <c r="A1862" s="1260">
        <v>311</v>
      </c>
      <c r="B1862" s="1261"/>
      <c r="C1862" s="1262"/>
      <c r="D1862" s="1263"/>
      <c r="E1862" s="587">
        <f t="shared" si="261"/>
        <v>0</v>
      </c>
      <c r="G1862" s="1260">
        <v>311</v>
      </c>
      <c r="H1862" s="1261"/>
      <c r="I1862" s="1262"/>
      <c r="J1862" s="1263"/>
      <c r="K1862" s="587">
        <f t="shared" si="307"/>
        <v>0</v>
      </c>
      <c r="M1862" s="1260">
        <v>311</v>
      </c>
      <c r="N1862" s="1261"/>
      <c r="O1862" s="1262"/>
      <c r="P1862" s="1263"/>
      <c r="Q1862" s="587">
        <f t="shared" si="308"/>
        <v>0</v>
      </c>
      <c r="S1862" s="1260">
        <v>311</v>
      </c>
      <c r="T1862" s="1261"/>
      <c r="U1862" s="1262"/>
      <c r="V1862" s="1263"/>
      <c r="W1862" s="587">
        <f t="shared" si="309"/>
        <v>0</v>
      </c>
      <c r="Y1862" s="1260">
        <v>311</v>
      </c>
      <c r="Z1862" s="1261"/>
      <c r="AA1862" s="1262"/>
      <c r="AB1862" s="1263"/>
      <c r="AC1862" s="587">
        <f t="shared" si="310"/>
        <v>0</v>
      </c>
      <c r="AE1862" s="1260">
        <v>311</v>
      </c>
      <c r="AF1862" s="1261"/>
      <c r="AG1862" s="1262"/>
      <c r="AH1862" s="1263"/>
      <c r="AI1862" s="587">
        <f t="shared" si="311"/>
        <v>0</v>
      </c>
      <c r="AK1862" s="1260">
        <v>311</v>
      </c>
      <c r="AL1862" s="1261"/>
      <c r="AM1862" s="1262"/>
      <c r="AN1862" s="1263"/>
      <c r="AO1862" s="587">
        <f t="shared" si="312"/>
        <v>0</v>
      </c>
      <c r="AQ1862" s="1260">
        <v>311</v>
      </c>
      <c r="AR1862" s="1261"/>
      <c r="AS1862" s="1262"/>
      <c r="AT1862" s="1263"/>
      <c r="AU1862" s="587">
        <f t="shared" si="313"/>
        <v>0</v>
      </c>
      <c r="AW1862" s="1260">
        <v>311</v>
      </c>
      <c r="AX1862" s="1261"/>
      <c r="AY1862" s="1262"/>
      <c r="AZ1862" s="1263"/>
      <c r="BA1862" s="587">
        <f t="shared" si="314"/>
        <v>0</v>
      </c>
    </row>
    <row r="1863" spans="1:53" s="17" customFormat="1" ht="16.75" customHeight="1" outlineLevel="2">
      <c r="A1863" s="1260">
        <v>312</v>
      </c>
      <c r="B1863" s="1261"/>
      <c r="C1863" s="1262"/>
      <c r="D1863" s="1263"/>
      <c r="E1863" s="587">
        <f t="shared" si="261"/>
        <v>0</v>
      </c>
      <c r="G1863" s="1260">
        <v>312</v>
      </c>
      <c r="H1863" s="1261"/>
      <c r="I1863" s="1262"/>
      <c r="J1863" s="1263"/>
      <c r="K1863" s="587">
        <f t="shared" si="307"/>
        <v>0</v>
      </c>
      <c r="M1863" s="1260">
        <v>312</v>
      </c>
      <c r="N1863" s="1261"/>
      <c r="O1863" s="1262"/>
      <c r="P1863" s="1263"/>
      <c r="Q1863" s="587">
        <f t="shared" si="308"/>
        <v>0</v>
      </c>
      <c r="S1863" s="1260">
        <v>312</v>
      </c>
      <c r="T1863" s="1261"/>
      <c r="U1863" s="1262"/>
      <c r="V1863" s="1263"/>
      <c r="W1863" s="587">
        <f t="shared" si="309"/>
        <v>0</v>
      </c>
      <c r="Y1863" s="1260">
        <v>312</v>
      </c>
      <c r="Z1863" s="1261"/>
      <c r="AA1863" s="1262"/>
      <c r="AB1863" s="1263"/>
      <c r="AC1863" s="587">
        <f t="shared" si="310"/>
        <v>0</v>
      </c>
      <c r="AE1863" s="1260">
        <v>312</v>
      </c>
      <c r="AF1863" s="1261"/>
      <c r="AG1863" s="1262"/>
      <c r="AH1863" s="1263"/>
      <c r="AI1863" s="587">
        <f t="shared" si="311"/>
        <v>0</v>
      </c>
      <c r="AK1863" s="1260">
        <v>312</v>
      </c>
      <c r="AL1863" s="1261"/>
      <c r="AM1863" s="1262"/>
      <c r="AN1863" s="1263"/>
      <c r="AO1863" s="587">
        <f t="shared" si="312"/>
        <v>0</v>
      </c>
      <c r="AQ1863" s="1260">
        <v>312</v>
      </c>
      <c r="AR1863" s="1261"/>
      <c r="AS1863" s="1262"/>
      <c r="AT1863" s="1263"/>
      <c r="AU1863" s="587">
        <f t="shared" si="313"/>
        <v>0</v>
      </c>
      <c r="AW1863" s="1260">
        <v>312</v>
      </c>
      <c r="AX1863" s="1261"/>
      <c r="AY1863" s="1262"/>
      <c r="AZ1863" s="1263"/>
      <c r="BA1863" s="587">
        <f t="shared" si="314"/>
        <v>0</v>
      </c>
    </row>
    <row r="1864" spans="1:53" s="17" customFormat="1" ht="16.75" customHeight="1" outlineLevel="2">
      <c r="A1864" s="1260">
        <v>313</v>
      </c>
      <c r="B1864" s="1261"/>
      <c r="C1864" s="1262"/>
      <c r="D1864" s="1263"/>
      <c r="E1864" s="587">
        <f t="shared" si="261"/>
        <v>0</v>
      </c>
      <c r="G1864" s="1260">
        <v>313</v>
      </c>
      <c r="H1864" s="1261"/>
      <c r="I1864" s="1262"/>
      <c r="J1864" s="1263"/>
      <c r="K1864" s="587">
        <f t="shared" si="307"/>
        <v>0</v>
      </c>
      <c r="M1864" s="1260">
        <v>313</v>
      </c>
      <c r="N1864" s="1261"/>
      <c r="O1864" s="1262"/>
      <c r="P1864" s="1263"/>
      <c r="Q1864" s="587">
        <f t="shared" si="308"/>
        <v>0</v>
      </c>
      <c r="S1864" s="1260">
        <v>313</v>
      </c>
      <c r="T1864" s="1261"/>
      <c r="U1864" s="1262"/>
      <c r="V1864" s="1263"/>
      <c r="W1864" s="587">
        <f t="shared" si="309"/>
        <v>0</v>
      </c>
      <c r="Y1864" s="1260">
        <v>313</v>
      </c>
      <c r="Z1864" s="1261"/>
      <c r="AA1864" s="1262"/>
      <c r="AB1864" s="1263"/>
      <c r="AC1864" s="587">
        <f t="shared" si="310"/>
        <v>0</v>
      </c>
      <c r="AE1864" s="1260">
        <v>313</v>
      </c>
      <c r="AF1864" s="1261"/>
      <c r="AG1864" s="1262"/>
      <c r="AH1864" s="1263"/>
      <c r="AI1864" s="587">
        <f t="shared" si="311"/>
        <v>0</v>
      </c>
      <c r="AK1864" s="1260">
        <v>313</v>
      </c>
      <c r="AL1864" s="1261"/>
      <c r="AM1864" s="1262"/>
      <c r="AN1864" s="1263"/>
      <c r="AO1864" s="587">
        <f t="shared" si="312"/>
        <v>0</v>
      </c>
      <c r="AQ1864" s="1260">
        <v>313</v>
      </c>
      <c r="AR1864" s="1261"/>
      <c r="AS1864" s="1262"/>
      <c r="AT1864" s="1263"/>
      <c r="AU1864" s="587">
        <f t="shared" si="313"/>
        <v>0</v>
      </c>
      <c r="AW1864" s="1260">
        <v>313</v>
      </c>
      <c r="AX1864" s="1261"/>
      <c r="AY1864" s="1262"/>
      <c r="AZ1864" s="1263"/>
      <c r="BA1864" s="587">
        <f t="shared" si="314"/>
        <v>0</v>
      </c>
    </row>
    <row r="1865" spans="1:53" s="17" customFormat="1" ht="16.75" customHeight="1" outlineLevel="2">
      <c r="A1865" s="1260">
        <v>314</v>
      </c>
      <c r="B1865" s="1261"/>
      <c r="C1865" s="1262"/>
      <c r="D1865" s="1263"/>
      <c r="E1865" s="587">
        <f t="shared" si="261"/>
        <v>0</v>
      </c>
      <c r="G1865" s="1260">
        <v>314</v>
      </c>
      <c r="H1865" s="1261"/>
      <c r="I1865" s="1262"/>
      <c r="J1865" s="1263"/>
      <c r="K1865" s="587">
        <f t="shared" si="307"/>
        <v>0</v>
      </c>
      <c r="M1865" s="1260">
        <v>314</v>
      </c>
      <c r="N1865" s="1261"/>
      <c r="O1865" s="1262"/>
      <c r="P1865" s="1263"/>
      <c r="Q1865" s="587">
        <f t="shared" si="308"/>
        <v>0</v>
      </c>
      <c r="S1865" s="1260">
        <v>314</v>
      </c>
      <c r="T1865" s="1261"/>
      <c r="U1865" s="1262"/>
      <c r="V1865" s="1263"/>
      <c r="W1865" s="587">
        <f t="shared" si="309"/>
        <v>0</v>
      </c>
      <c r="Y1865" s="1260">
        <v>314</v>
      </c>
      <c r="Z1865" s="1261"/>
      <c r="AA1865" s="1262"/>
      <c r="AB1865" s="1263"/>
      <c r="AC1865" s="587">
        <f t="shared" si="310"/>
        <v>0</v>
      </c>
      <c r="AE1865" s="1260">
        <v>314</v>
      </c>
      <c r="AF1865" s="1261"/>
      <c r="AG1865" s="1262"/>
      <c r="AH1865" s="1263"/>
      <c r="AI1865" s="587">
        <f t="shared" si="311"/>
        <v>0</v>
      </c>
      <c r="AK1865" s="1260">
        <v>314</v>
      </c>
      <c r="AL1865" s="1261"/>
      <c r="AM1865" s="1262"/>
      <c r="AN1865" s="1263"/>
      <c r="AO1865" s="587">
        <f t="shared" si="312"/>
        <v>0</v>
      </c>
      <c r="AQ1865" s="1260">
        <v>314</v>
      </c>
      <c r="AR1865" s="1261"/>
      <c r="AS1865" s="1262"/>
      <c r="AT1865" s="1263"/>
      <c r="AU1865" s="587">
        <f t="shared" si="313"/>
        <v>0</v>
      </c>
      <c r="AW1865" s="1260">
        <v>314</v>
      </c>
      <c r="AX1865" s="1261"/>
      <c r="AY1865" s="1262"/>
      <c r="AZ1865" s="1263"/>
      <c r="BA1865" s="587">
        <f t="shared" si="314"/>
        <v>0</v>
      </c>
    </row>
    <row r="1866" spans="1:53" s="17" customFormat="1" ht="16.75" customHeight="1" outlineLevel="2">
      <c r="A1866" s="1260">
        <v>315</v>
      </c>
      <c r="B1866" s="1261"/>
      <c r="C1866" s="1262"/>
      <c r="D1866" s="1263"/>
      <c r="E1866" s="587">
        <f t="shared" si="261"/>
        <v>0</v>
      </c>
      <c r="G1866" s="1260">
        <v>315</v>
      </c>
      <c r="H1866" s="1261"/>
      <c r="I1866" s="1262"/>
      <c r="J1866" s="1263"/>
      <c r="K1866" s="587">
        <f t="shared" si="307"/>
        <v>0</v>
      </c>
      <c r="M1866" s="1260">
        <v>315</v>
      </c>
      <c r="N1866" s="1261"/>
      <c r="O1866" s="1262"/>
      <c r="P1866" s="1263"/>
      <c r="Q1866" s="587">
        <f t="shared" si="308"/>
        <v>0</v>
      </c>
      <c r="S1866" s="1260">
        <v>315</v>
      </c>
      <c r="T1866" s="1261"/>
      <c r="U1866" s="1262"/>
      <c r="V1866" s="1263"/>
      <c r="W1866" s="587">
        <f t="shared" si="309"/>
        <v>0</v>
      </c>
      <c r="Y1866" s="1260">
        <v>315</v>
      </c>
      <c r="Z1866" s="1261"/>
      <c r="AA1866" s="1262"/>
      <c r="AB1866" s="1263"/>
      <c r="AC1866" s="587">
        <f t="shared" si="310"/>
        <v>0</v>
      </c>
      <c r="AE1866" s="1260">
        <v>315</v>
      </c>
      <c r="AF1866" s="1261"/>
      <c r="AG1866" s="1262"/>
      <c r="AH1866" s="1263"/>
      <c r="AI1866" s="587">
        <f t="shared" si="311"/>
        <v>0</v>
      </c>
      <c r="AK1866" s="1260">
        <v>315</v>
      </c>
      <c r="AL1866" s="1261"/>
      <c r="AM1866" s="1262"/>
      <c r="AN1866" s="1263"/>
      <c r="AO1866" s="587">
        <f t="shared" si="312"/>
        <v>0</v>
      </c>
      <c r="AQ1866" s="1260">
        <v>315</v>
      </c>
      <c r="AR1866" s="1261"/>
      <c r="AS1866" s="1262"/>
      <c r="AT1866" s="1263"/>
      <c r="AU1866" s="587">
        <f t="shared" si="313"/>
        <v>0</v>
      </c>
      <c r="AW1866" s="1260">
        <v>315</v>
      </c>
      <c r="AX1866" s="1261"/>
      <c r="AY1866" s="1262"/>
      <c r="AZ1866" s="1263"/>
      <c r="BA1866" s="587">
        <f t="shared" si="314"/>
        <v>0</v>
      </c>
    </row>
    <row r="1867" spans="1:53" s="17" customFormat="1" ht="16.75" customHeight="1" outlineLevel="2">
      <c r="A1867" s="1260">
        <v>316</v>
      </c>
      <c r="B1867" s="1261"/>
      <c r="C1867" s="1262"/>
      <c r="D1867" s="1263"/>
      <c r="E1867" s="587">
        <f t="shared" si="261"/>
        <v>0</v>
      </c>
      <c r="G1867" s="1260">
        <v>316</v>
      </c>
      <c r="H1867" s="1261"/>
      <c r="I1867" s="1262"/>
      <c r="J1867" s="1263"/>
      <c r="K1867" s="587">
        <f t="shared" si="307"/>
        <v>0</v>
      </c>
      <c r="M1867" s="1260">
        <v>316</v>
      </c>
      <c r="N1867" s="1261"/>
      <c r="O1867" s="1262"/>
      <c r="P1867" s="1263"/>
      <c r="Q1867" s="587">
        <f t="shared" si="308"/>
        <v>0</v>
      </c>
      <c r="S1867" s="1260">
        <v>316</v>
      </c>
      <c r="T1867" s="1261"/>
      <c r="U1867" s="1262"/>
      <c r="V1867" s="1263"/>
      <c r="W1867" s="587">
        <f t="shared" si="309"/>
        <v>0</v>
      </c>
      <c r="Y1867" s="1260">
        <v>316</v>
      </c>
      <c r="Z1867" s="1261"/>
      <c r="AA1867" s="1262"/>
      <c r="AB1867" s="1263"/>
      <c r="AC1867" s="587">
        <f t="shared" si="310"/>
        <v>0</v>
      </c>
      <c r="AE1867" s="1260">
        <v>316</v>
      </c>
      <c r="AF1867" s="1261"/>
      <c r="AG1867" s="1262"/>
      <c r="AH1867" s="1263"/>
      <c r="AI1867" s="587">
        <f t="shared" si="311"/>
        <v>0</v>
      </c>
      <c r="AK1867" s="1260">
        <v>316</v>
      </c>
      <c r="AL1867" s="1261"/>
      <c r="AM1867" s="1262"/>
      <c r="AN1867" s="1263"/>
      <c r="AO1867" s="587">
        <f t="shared" si="312"/>
        <v>0</v>
      </c>
      <c r="AQ1867" s="1260">
        <v>316</v>
      </c>
      <c r="AR1867" s="1261"/>
      <c r="AS1867" s="1262"/>
      <c r="AT1867" s="1263"/>
      <c r="AU1867" s="587">
        <f t="shared" si="313"/>
        <v>0</v>
      </c>
      <c r="AW1867" s="1260">
        <v>316</v>
      </c>
      <c r="AX1867" s="1261"/>
      <c r="AY1867" s="1262"/>
      <c r="AZ1867" s="1263"/>
      <c r="BA1867" s="587">
        <f t="shared" si="314"/>
        <v>0</v>
      </c>
    </row>
    <row r="1868" spans="1:53" s="17" customFormat="1" ht="16.75" customHeight="1" outlineLevel="2">
      <c r="A1868" s="1260">
        <v>317</v>
      </c>
      <c r="B1868" s="1261"/>
      <c r="C1868" s="1262"/>
      <c r="D1868" s="1263"/>
      <c r="E1868" s="587">
        <f t="shared" si="261"/>
        <v>0</v>
      </c>
      <c r="G1868" s="1260">
        <v>317</v>
      </c>
      <c r="H1868" s="1261"/>
      <c r="I1868" s="1262"/>
      <c r="J1868" s="1263"/>
      <c r="K1868" s="587">
        <f t="shared" si="307"/>
        <v>0</v>
      </c>
      <c r="M1868" s="1260">
        <v>317</v>
      </c>
      <c r="N1868" s="1261"/>
      <c r="O1868" s="1262"/>
      <c r="P1868" s="1263"/>
      <c r="Q1868" s="587">
        <f t="shared" si="308"/>
        <v>0</v>
      </c>
      <c r="S1868" s="1260">
        <v>317</v>
      </c>
      <c r="T1868" s="1261"/>
      <c r="U1868" s="1262"/>
      <c r="V1868" s="1263"/>
      <c r="W1868" s="587">
        <f t="shared" si="309"/>
        <v>0</v>
      </c>
      <c r="Y1868" s="1260">
        <v>317</v>
      </c>
      <c r="Z1868" s="1261"/>
      <c r="AA1868" s="1262"/>
      <c r="AB1868" s="1263"/>
      <c r="AC1868" s="587">
        <f t="shared" si="310"/>
        <v>0</v>
      </c>
      <c r="AE1868" s="1260">
        <v>317</v>
      </c>
      <c r="AF1868" s="1261"/>
      <c r="AG1868" s="1262"/>
      <c r="AH1868" s="1263"/>
      <c r="AI1868" s="587">
        <f t="shared" si="311"/>
        <v>0</v>
      </c>
      <c r="AK1868" s="1260">
        <v>317</v>
      </c>
      <c r="AL1868" s="1261"/>
      <c r="AM1868" s="1262"/>
      <c r="AN1868" s="1263"/>
      <c r="AO1868" s="587">
        <f t="shared" si="312"/>
        <v>0</v>
      </c>
      <c r="AQ1868" s="1260">
        <v>317</v>
      </c>
      <c r="AR1868" s="1261"/>
      <c r="AS1868" s="1262"/>
      <c r="AT1868" s="1263"/>
      <c r="AU1868" s="587">
        <f t="shared" si="313"/>
        <v>0</v>
      </c>
      <c r="AW1868" s="1260">
        <v>317</v>
      </c>
      <c r="AX1868" s="1261"/>
      <c r="AY1868" s="1262"/>
      <c r="AZ1868" s="1263"/>
      <c r="BA1868" s="587">
        <f t="shared" si="314"/>
        <v>0</v>
      </c>
    </row>
    <row r="1869" spans="1:53" s="17" customFormat="1" ht="16.75" customHeight="1" outlineLevel="2">
      <c r="A1869" s="1260">
        <v>318</v>
      </c>
      <c r="B1869" s="1261"/>
      <c r="C1869" s="1262"/>
      <c r="D1869" s="1263"/>
      <c r="E1869" s="587">
        <f t="shared" si="261"/>
        <v>0</v>
      </c>
      <c r="G1869" s="1260">
        <v>318</v>
      </c>
      <c r="H1869" s="1261"/>
      <c r="I1869" s="1262"/>
      <c r="J1869" s="1263"/>
      <c r="K1869" s="587">
        <f t="shared" si="307"/>
        <v>0</v>
      </c>
      <c r="M1869" s="1260">
        <v>318</v>
      </c>
      <c r="N1869" s="1261"/>
      <c r="O1869" s="1262"/>
      <c r="P1869" s="1263"/>
      <c r="Q1869" s="587">
        <f t="shared" si="308"/>
        <v>0</v>
      </c>
      <c r="S1869" s="1260">
        <v>318</v>
      </c>
      <c r="T1869" s="1261"/>
      <c r="U1869" s="1262"/>
      <c r="V1869" s="1263"/>
      <c r="W1869" s="587">
        <f t="shared" si="309"/>
        <v>0</v>
      </c>
      <c r="Y1869" s="1260">
        <v>318</v>
      </c>
      <c r="Z1869" s="1261"/>
      <c r="AA1869" s="1262"/>
      <c r="AB1869" s="1263"/>
      <c r="AC1869" s="587">
        <f t="shared" si="310"/>
        <v>0</v>
      </c>
      <c r="AE1869" s="1260">
        <v>318</v>
      </c>
      <c r="AF1869" s="1261"/>
      <c r="AG1869" s="1262"/>
      <c r="AH1869" s="1263"/>
      <c r="AI1869" s="587">
        <f t="shared" si="311"/>
        <v>0</v>
      </c>
      <c r="AK1869" s="1260">
        <v>318</v>
      </c>
      <c r="AL1869" s="1261"/>
      <c r="AM1869" s="1262"/>
      <c r="AN1869" s="1263"/>
      <c r="AO1869" s="587">
        <f t="shared" si="312"/>
        <v>0</v>
      </c>
      <c r="AQ1869" s="1260">
        <v>318</v>
      </c>
      <c r="AR1869" s="1261"/>
      <c r="AS1869" s="1262"/>
      <c r="AT1869" s="1263"/>
      <c r="AU1869" s="587">
        <f t="shared" si="313"/>
        <v>0</v>
      </c>
      <c r="AW1869" s="1260">
        <v>318</v>
      </c>
      <c r="AX1869" s="1261"/>
      <c r="AY1869" s="1262"/>
      <c r="AZ1869" s="1263"/>
      <c r="BA1869" s="587">
        <f t="shared" si="314"/>
        <v>0</v>
      </c>
    </row>
    <row r="1870" spans="1:53" s="17" customFormat="1" ht="16.75" customHeight="1" outlineLevel="2">
      <c r="A1870" s="1260">
        <v>319</v>
      </c>
      <c r="B1870" s="1261"/>
      <c r="C1870" s="1262"/>
      <c r="D1870" s="1263"/>
      <c r="E1870" s="587">
        <f t="shared" si="261"/>
        <v>0</v>
      </c>
      <c r="G1870" s="1260">
        <v>319</v>
      </c>
      <c r="H1870" s="1261"/>
      <c r="I1870" s="1262"/>
      <c r="J1870" s="1263"/>
      <c r="K1870" s="587">
        <f t="shared" si="307"/>
        <v>0</v>
      </c>
      <c r="M1870" s="1260">
        <v>319</v>
      </c>
      <c r="N1870" s="1261"/>
      <c r="O1870" s="1262"/>
      <c r="P1870" s="1263"/>
      <c r="Q1870" s="587">
        <f t="shared" si="308"/>
        <v>0</v>
      </c>
      <c r="S1870" s="1260">
        <v>319</v>
      </c>
      <c r="T1870" s="1261"/>
      <c r="U1870" s="1262"/>
      <c r="V1870" s="1263"/>
      <c r="W1870" s="587">
        <f t="shared" si="309"/>
        <v>0</v>
      </c>
      <c r="Y1870" s="1260">
        <v>319</v>
      </c>
      <c r="Z1870" s="1261"/>
      <c r="AA1870" s="1262"/>
      <c r="AB1870" s="1263"/>
      <c r="AC1870" s="587">
        <f t="shared" si="310"/>
        <v>0</v>
      </c>
      <c r="AE1870" s="1260">
        <v>319</v>
      </c>
      <c r="AF1870" s="1261"/>
      <c r="AG1870" s="1262"/>
      <c r="AH1870" s="1263"/>
      <c r="AI1870" s="587">
        <f t="shared" si="311"/>
        <v>0</v>
      </c>
      <c r="AK1870" s="1260">
        <v>319</v>
      </c>
      <c r="AL1870" s="1261"/>
      <c r="AM1870" s="1262"/>
      <c r="AN1870" s="1263"/>
      <c r="AO1870" s="587">
        <f t="shared" si="312"/>
        <v>0</v>
      </c>
      <c r="AQ1870" s="1260">
        <v>319</v>
      </c>
      <c r="AR1870" s="1261"/>
      <c r="AS1870" s="1262"/>
      <c r="AT1870" s="1263"/>
      <c r="AU1870" s="587">
        <f t="shared" si="313"/>
        <v>0</v>
      </c>
      <c r="AW1870" s="1260">
        <v>319</v>
      </c>
      <c r="AX1870" s="1261"/>
      <c r="AY1870" s="1262"/>
      <c r="AZ1870" s="1263"/>
      <c r="BA1870" s="587">
        <f t="shared" si="314"/>
        <v>0</v>
      </c>
    </row>
    <row r="1871" spans="1:53" s="17" customFormat="1" ht="16.75" customHeight="1" outlineLevel="2">
      <c r="A1871" s="1260">
        <v>320</v>
      </c>
      <c r="B1871" s="1261"/>
      <c r="C1871" s="1262"/>
      <c r="D1871" s="1263"/>
      <c r="E1871" s="587">
        <f t="shared" si="261"/>
        <v>0</v>
      </c>
      <c r="G1871" s="1260">
        <v>320</v>
      </c>
      <c r="H1871" s="1261"/>
      <c r="I1871" s="1262"/>
      <c r="J1871" s="1263"/>
      <c r="K1871" s="587">
        <f t="shared" si="307"/>
        <v>0</v>
      </c>
      <c r="M1871" s="1260">
        <v>320</v>
      </c>
      <c r="N1871" s="1261"/>
      <c r="O1871" s="1262"/>
      <c r="P1871" s="1263"/>
      <c r="Q1871" s="587">
        <f t="shared" si="308"/>
        <v>0</v>
      </c>
      <c r="S1871" s="1260">
        <v>320</v>
      </c>
      <c r="T1871" s="1261"/>
      <c r="U1871" s="1262"/>
      <c r="V1871" s="1263"/>
      <c r="W1871" s="587">
        <f t="shared" si="309"/>
        <v>0</v>
      </c>
      <c r="Y1871" s="1260">
        <v>320</v>
      </c>
      <c r="Z1871" s="1261"/>
      <c r="AA1871" s="1262"/>
      <c r="AB1871" s="1263"/>
      <c r="AC1871" s="587">
        <f t="shared" si="310"/>
        <v>0</v>
      </c>
      <c r="AE1871" s="1260">
        <v>320</v>
      </c>
      <c r="AF1871" s="1261"/>
      <c r="AG1871" s="1262"/>
      <c r="AH1871" s="1263"/>
      <c r="AI1871" s="587">
        <f t="shared" si="311"/>
        <v>0</v>
      </c>
      <c r="AK1871" s="1260">
        <v>320</v>
      </c>
      <c r="AL1871" s="1261"/>
      <c r="AM1871" s="1262"/>
      <c r="AN1871" s="1263"/>
      <c r="AO1871" s="587">
        <f t="shared" si="312"/>
        <v>0</v>
      </c>
      <c r="AQ1871" s="1260">
        <v>320</v>
      </c>
      <c r="AR1871" s="1261"/>
      <c r="AS1871" s="1262"/>
      <c r="AT1871" s="1263"/>
      <c r="AU1871" s="587">
        <f t="shared" si="313"/>
        <v>0</v>
      </c>
      <c r="AW1871" s="1260">
        <v>320</v>
      </c>
      <c r="AX1871" s="1261"/>
      <c r="AY1871" s="1262"/>
      <c r="AZ1871" s="1263"/>
      <c r="BA1871" s="587">
        <f t="shared" si="314"/>
        <v>0</v>
      </c>
    </row>
    <row r="1872" spans="1:53" s="17" customFormat="1" ht="16.75" customHeight="1" outlineLevel="2">
      <c r="A1872" s="1260">
        <v>321</v>
      </c>
      <c r="B1872" s="1261"/>
      <c r="C1872" s="1262"/>
      <c r="D1872" s="1263"/>
      <c r="E1872" s="587">
        <f t="shared" si="261"/>
        <v>0</v>
      </c>
      <c r="G1872" s="1260">
        <v>321</v>
      </c>
      <c r="H1872" s="1261"/>
      <c r="I1872" s="1262"/>
      <c r="J1872" s="1263"/>
      <c r="K1872" s="587">
        <f t="shared" si="307"/>
        <v>0</v>
      </c>
      <c r="M1872" s="1260">
        <v>321</v>
      </c>
      <c r="N1872" s="1261"/>
      <c r="O1872" s="1262"/>
      <c r="P1872" s="1263"/>
      <c r="Q1872" s="587">
        <f t="shared" si="308"/>
        <v>0</v>
      </c>
      <c r="S1872" s="1260">
        <v>321</v>
      </c>
      <c r="T1872" s="1261"/>
      <c r="U1872" s="1262"/>
      <c r="V1872" s="1263"/>
      <c r="W1872" s="587">
        <f t="shared" si="309"/>
        <v>0</v>
      </c>
      <c r="Y1872" s="1260">
        <v>321</v>
      </c>
      <c r="Z1872" s="1261"/>
      <c r="AA1872" s="1262"/>
      <c r="AB1872" s="1263"/>
      <c r="AC1872" s="587">
        <f t="shared" si="310"/>
        <v>0</v>
      </c>
      <c r="AE1872" s="1260">
        <v>321</v>
      </c>
      <c r="AF1872" s="1261"/>
      <c r="AG1872" s="1262"/>
      <c r="AH1872" s="1263"/>
      <c r="AI1872" s="587">
        <f t="shared" si="311"/>
        <v>0</v>
      </c>
      <c r="AK1872" s="1260">
        <v>321</v>
      </c>
      <c r="AL1872" s="1261"/>
      <c r="AM1872" s="1262"/>
      <c r="AN1872" s="1263"/>
      <c r="AO1872" s="587">
        <f t="shared" si="312"/>
        <v>0</v>
      </c>
      <c r="AQ1872" s="1260">
        <v>321</v>
      </c>
      <c r="AR1872" s="1261"/>
      <c r="AS1872" s="1262"/>
      <c r="AT1872" s="1263"/>
      <c r="AU1872" s="587">
        <f t="shared" si="313"/>
        <v>0</v>
      </c>
      <c r="AW1872" s="1260">
        <v>321</v>
      </c>
      <c r="AX1872" s="1261"/>
      <c r="AY1872" s="1262"/>
      <c r="AZ1872" s="1263"/>
      <c r="BA1872" s="587">
        <f t="shared" si="314"/>
        <v>0</v>
      </c>
    </row>
    <row r="1873" spans="1:53" s="17" customFormat="1" ht="16.75" customHeight="1" outlineLevel="2">
      <c r="A1873" s="1260">
        <v>322</v>
      </c>
      <c r="B1873" s="1261"/>
      <c r="C1873" s="1262"/>
      <c r="D1873" s="1263"/>
      <c r="E1873" s="587">
        <f t="shared" si="261"/>
        <v>0</v>
      </c>
      <c r="G1873" s="1260">
        <v>322</v>
      </c>
      <c r="H1873" s="1261"/>
      <c r="I1873" s="1262"/>
      <c r="J1873" s="1263"/>
      <c r="K1873" s="587">
        <f t="shared" si="307"/>
        <v>0</v>
      </c>
      <c r="M1873" s="1260">
        <v>322</v>
      </c>
      <c r="N1873" s="1261"/>
      <c r="O1873" s="1262"/>
      <c r="P1873" s="1263"/>
      <c r="Q1873" s="587">
        <f t="shared" si="308"/>
        <v>0</v>
      </c>
      <c r="S1873" s="1260">
        <v>322</v>
      </c>
      <c r="T1873" s="1261"/>
      <c r="U1873" s="1262"/>
      <c r="V1873" s="1263"/>
      <c r="W1873" s="587">
        <f t="shared" si="309"/>
        <v>0</v>
      </c>
      <c r="Y1873" s="1260">
        <v>322</v>
      </c>
      <c r="Z1873" s="1261"/>
      <c r="AA1873" s="1262"/>
      <c r="AB1873" s="1263"/>
      <c r="AC1873" s="587">
        <f t="shared" si="310"/>
        <v>0</v>
      </c>
      <c r="AE1873" s="1260">
        <v>322</v>
      </c>
      <c r="AF1873" s="1261"/>
      <c r="AG1873" s="1262"/>
      <c r="AH1873" s="1263"/>
      <c r="AI1873" s="587">
        <f t="shared" si="311"/>
        <v>0</v>
      </c>
      <c r="AK1873" s="1260">
        <v>322</v>
      </c>
      <c r="AL1873" s="1261"/>
      <c r="AM1873" s="1262"/>
      <c r="AN1873" s="1263"/>
      <c r="AO1873" s="587">
        <f t="shared" si="312"/>
        <v>0</v>
      </c>
      <c r="AQ1873" s="1260">
        <v>322</v>
      </c>
      <c r="AR1873" s="1261"/>
      <c r="AS1873" s="1262"/>
      <c r="AT1873" s="1263"/>
      <c r="AU1873" s="587">
        <f t="shared" si="313"/>
        <v>0</v>
      </c>
      <c r="AW1873" s="1260">
        <v>322</v>
      </c>
      <c r="AX1873" s="1261"/>
      <c r="AY1873" s="1262"/>
      <c r="AZ1873" s="1263"/>
      <c r="BA1873" s="587">
        <f t="shared" si="314"/>
        <v>0</v>
      </c>
    </row>
    <row r="1874" spans="1:53" s="17" customFormat="1" ht="16.75" customHeight="1" outlineLevel="2">
      <c r="A1874" s="1260">
        <v>323</v>
      </c>
      <c r="B1874" s="1261"/>
      <c r="C1874" s="1262"/>
      <c r="D1874" s="1263"/>
      <c r="E1874" s="587">
        <f t="shared" si="261"/>
        <v>0</v>
      </c>
      <c r="G1874" s="1260">
        <v>323</v>
      </c>
      <c r="H1874" s="1261"/>
      <c r="I1874" s="1262"/>
      <c r="J1874" s="1263"/>
      <c r="K1874" s="587">
        <f t="shared" si="307"/>
        <v>0</v>
      </c>
      <c r="M1874" s="1260">
        <v>323</v>
      </c>
      <c r="N1874" s="1261"/>
      <c r="O1874" s="1262"/>
      <c r="P1874" s="1263"/>
      <c r="Q1874" s="587">
        <f t="shared" si="308"/>
        <v>0</v>
      </c>
      <c r="S1874" s="1260">
        <v>323</v>
      </c>
      <c r="T1874" s="1261"/>
      <c r="U1874" s="1262"/>
      <c r="V1874" s="1263"/>
      <c r="W1874" s="587">
        <f t="shared" si="309"/>
        <v>0</v>
      </c>
      <c r="Y1874" s="1260">
        <v>323</v>
      </c>
      <c r="Z1874" s="1261"/>
      <c r="AA1874" s="1262"/>
      <c r="AB1874" s="1263"/>
      <c r="AC1874" s="587">
        <f t="shared" si="310"/>
        <v>0</v>
      </c>
      <c r="AE1874" s="1260">
        <v>323</v>
      </c>
      <c r="AF1874" s="1261"/>
      <c r="AG1874" s="1262"/>
      <c r="AH1874" s="1263"/>
      <c r="AI1874" s="587">
        <f t="shared" si="311"/>
        <v>0</v>
      </c>
      <c r="AK1874" s="1260">
        <v>323</v>
      </c>
      <c r="AL1874" s="1261"/>
      <c r="AM1874" s="1262"/>
      <c r="AN1874" s="1263"/>
      <c r="AO1874" s="587">
        <f t="shared" si="312"/>
        <v>0</v>
      </c>
      <c r="AQ1874" s="1260">
        <v>323</v>
      </c>
      <c r="AR1874" s="1261"/>
      <c r="AS1874" s="1262"/>
      <c r="AT1874" s="1263"/>
      <c r="AU1874" s="587">
        <f t="shared" si="313"/>
        <v>0</v>
      </c>
      <c r="AW1874" s="1260">
        <v>323</v>
      </c>
      <c r="AX1874" s="1261"/>
      <c r="AY1874" s="1262"/>
      <c r="AZ1874" s="1263"/>
      <c r="BA1874" s="587">
        <f t="shared" si="314"/>
        <v>0</v>
      </c>
    </row>
    <row r="1875" spans="1:53" s="17" customFormat="1" ht="16.75" customHeight="1" outlineLevel="2">
      <c r="A1875" s="1260">
        <v>324</v>
      </c>
      <c r="B1875" s="1261"/>
      <c r="C1875" s="1262"/>
      <c r="D1875" s="1263"/>
      <c r="E1875" s="587">
        <f t="shared" si="261"/>
        <v>0</v>
      </c>
      <c r="G1875" s="1260">
        <v>324</v>
      </c>
      <c r="H1875" s="1261"/>
      <c r="I1875" s="1262"/>
      <c r="J1875" s="1263"/>
      <c r="K1875" s="587">
        <f t="shared" si="307"/>
        <v>0</v>
      </c>
      <c r="M1875" s="1260">
        <v>324</v>
      </c>
      <c r="N1875" s="1261"/>
      <c r="O1875" s="1262"/>
      <c r="P1875" s="1263"/>
      <c r="Q1875" s="587">
        <f t="shared" si="308"/>
        <v>0</v>
      </c>
      <c r="S1875" s="1260">
        <v>324</v>
      </c>
      <c r="T1875" s="1261"/>
      <c r="U1875" s="1262"/>
      <c r="V1875" s="1263"/>
      <c r="W1875" s="587">
        <f t="shared" si="309"/>
        <v>0</v>
      </c>
      <c r="Y1875" s="1260">
        <v>324</v>
      </c>
      <c r="Z1875" s="1261"/>
      <c r="AA1875" s="1262"/>
      <c r="AB1875" s="1263"/>
      <c r="AC1875" s="587">
        <f t="shared" si="310"/>
        <v>0</v>
      </c>
      <c r="AE1875" s="1260">
        <v>324</v>
      </c>
      <c r="AF1875" s="1261"/>
      <c r="AG1875" s="1262"/>
      <c r="AH1875" s="1263"/>
      <c r="AI1875" s="587">
        <f t="shared" si="311"/>
        <v>0</v>
      </c>
      <c r="AK1875" s="1260">
        <v>324</v>
      </c>
      <c r="AL1875" s="1261"/>
      <c r="AM1875" s="1262"/>
      <c r="AN1875" s="1263"/>
      <c r="AO1875" s="587">
        <f t="shared" si="312"/>
        <v>0</v>
      </c>
      <c r="AQ1875" s="1260">
        <v>324</v>
      </c>
      <c r="AR1875" s="1261"/>
      <c r="AS1875" s="1262"/>
      <c r="AT1875" s="1263"/>
      <c r="AU1875" s="587">
        <f t="shared" si="313"/>
        <v>0</v>
      </c>
      <c r="AW1875" s="1260">
        <v>324</v>
      </c>
      <c r="AX1875" s="1261"/>
      <c r="AY1875" s="1262"/>
      <c r="AZ1875" s="1263"/>
      <c r="BA1875" s="587">
        <f t="shared" si="314"/>
        <v>0</v>
      </c>
    </row>
    <row r="1876" spans="1:53" s="17" customFormat="1" ht="16.75" customHeight="1" outlineLevel="2">
      <c r="A1876" s="1260">
        <v>325</v>
      </c>
      <c r="B1876" s="1261"/>
      <c r="C1876" s="1262"/>
      <c r="D1876" s="1263"/>
      <c r="E1876" s="587">
        <f t="shared" si="261"/>
        <v>0</v>
      </c>
      <c r="G1876" s="1260">
        <v>325</v>
      </c>
      <c r="H1876" s="1261"/>
      <c r="I1876" s="1262"/>
      <c r="J1876" s="1263"/>
      <c r="K1876" s="587">
        <f t="shared" si="307"/>
        <v>0</v>
      </c>
      <c r="M1876" s="1260">
        <v>325</v>
      </c>
      <c r="N1876" s="1261"/>
      <c r="O1876" s="1262"/>
      <c r="P1876" s="1263"/>
      <c r="Q1876" s="587">
        <f t="shared" si="308"/>
        <v>0</v>
      </c>
      <c r="S1876" s="1260">
        <v>325</v>
      </c>
      <c r="T1876" s="1261"/>
      <c r="U1876" s="1262"/>
      <c r="V1876" s="1263"/>
      <c r="W1876" s="587">
        <f t="shared" si="309"/>
        <v>0</v>
      </c>
      <c r="Y1876" s="1260">
        <v>325</v>
      </c>
      <c r="Z1876" s="1261"/>
      <c r="AA1876" s="1262"/>
      <c r="AB1876" s="1263"/>
      <c r="AC1876" s="587">
        <f t="shared" si="310"/>
        <v>0</v>
      </c>
      <c r="AE1876" s="1260">
        <v>325</v>
      </c>
      <c r="AF1876" s="1261"/>
      <c r="AG1876" s="1262"/>
      <c r="AH1876" s="1263"/>
      <c r="AI1876" s="587">
        <f t="shared" si="311"/>
        <v>0</v>
      </c>
      <c r="AK1876" s="1260">
        <v>325</v>
      </c>
      <c r="AL1876" s="1261"/>
      <c r="AM1876" s="1262"/>
      <c r="AN1876" s="1263"/>
      <c r="AO1876" s="587">
        <f t="shared" si="312"/>
        <v>0</v>
      </c>
      <c r="AQ1876" s="1260">
        <v>325</v>
      </c>
      <c r="AR1876" s="1261"/>
      <c r="AS1876" s="1262"/>
      <c r="AT1876" s="1263"/>
      <c r="AU1876" s="587">
        <f t="shared" si="313"/>
        <v>0</v>
      </c>
      <c r="AW1876" s="1260">
        <v>325</v>
      </c>
      <c r="AX1876" s="1261"/>
      <c r="AY1876" s="1262"/>
      <c r="AZ1876" s="1263"/>
      <c r="BA1876" s="587">
        <f t="shared" si="314"/>
        <v>0</v>
      </c>
    </row>
    <row r="1877" spans="1:53" s="17" customFormat="1" ht="16.75" customHeight="1" outlineLevel="2">
      <c r="A1877" s="1260">
        <v>326</v>
      </c>
      <c r="B1877" s="1261"/>
      <c r="C1877" s="1262"/>
      <c r="D1877" s="1263"/>
      <c r="E1877" s="587">
        <f t="shared" si="261"/>
        <v>0</v>
      </c>
      <c r="G1877" s="1260">
        <v>326</v>
      </c>
      <c r="H1877" s="1261"/>
      <c r="I1877" s="1262"/>
      <c r="J1877" s="1263"/>
      <c r="K1877" s="587">
        <f t="shared" si="307"/>
        <v>0</v>
      </c>
      <c r="M1877" s="1260">
        <v>326</v>
      </c>
      <c r="N1877" s="1261"/>
      <c r="O1877" s="1262"/>
      <c r="P1877" s="1263"/>
      <c r="Q1877" s="587">
        <f t="shared" si="308"/>
        <v>0</v>
      </c>
      <c r="S1877" s="1260">
        <v>326</v>
      </c>
      <c r="T1877" s="1261"/>
      <c r="U1877" s="1262"/>
      <c r="V1877" s="1263"/>
      <c r="W1877" s="587">
        <f t="shared" si="309"/>
        <v>0</v>
      </c>
      <c r="Y1877" s="1260">
        <v>326</v>
      </c>
      <c r="Z1877" s="1261"/>
      <c r="AA1877" s="1262"/>
      <c r="AB1877" s="1263"/>
      <c r="AC1877" s="587">
        <f t="shared" si="310"/>
        <v>0</v>
      </c>
      <c r="AE1877" s="1260">
        <v>326</v>
      </c>
      <c r="AF1877" s="1261"/>
      <c r="AG1877" s="1262"/>
      <c r="AH1877" s="1263"/>
      <c r="AI1877" s="587">
        <f t="shared" si="311"/>
        <v>0</v>
      </c>
      <c r="AK1877" s="1260">
        <v>326</v>
      </c>
      <c r="AL1877" s="1261"/>
      <c r="AM1877" s="1262"/>
      <c r="AN1877" s="1263"/>
      <c r="AO1877" s="587">
        <f t="shared" si="312"/>
        <v>0</v>
      </c>
      <c r="AQ1877" s="1260">
        <v>326</v>
      </c>
      <c r="AR1877" s="1261"/>
      <c r="AS1877" s="1262"/>
      <c r="AT1877" s="1263"/>
      <c r="AU1877" s="587">
        <f t="shared" si="313"/>
        <v>0</v>
      </c>
      <c r="AW1877" s="1260">
        <v>326</v>
      </c>
      <c r="AX1877" s="1261"/>
      <c r="AY1877" s="1262"/>
      <c r="AZ1877" s="1263"/>
      <c r="BA1877" s="587">
        <f t="shared" si="314"/>
        <v>0</v>
      </c>
    </row>
    <row r="1878" spans="1:53" s="17" customFormat="1" ht="16.75" customHeight="1" outlineLevel="2">
      <c r="A1878" s="1260">
        <v>327</v>
      </c>
      <c r="B1878" s="1261"/>
      <c r="C1878" s="1262"/>
      <c r="D1878" s="1263"/>
      <c r="E1878" s="587">
        <f t="shared" si="261"/>
        <v>0</v>
      </c>
      <c r="G1878" s="1260">
        <v>327</v>
      </c>
      <c r="H1878" s="1261"/>
      <c r="I1878" s="1262"/>
      <c r="J1878" s="1263"/>
      <c r="K1878" s="587">
        <f t="shared" si="307"/>
        <v>0</v>
      </c>
      <c r="M1878" s="1260">
        <v>327</v>
      </c>
      <c r="N1878" s="1261"/>
      <c r="O1878" s="1262"/>
      <c r="P1878" s="1263"/>
      <c r="Q1878" s="587">
        <f t="shared" si="308"/>
        <v>0</v>
      </c>
      <c r="S1878" s="1260">
        <v>327</v>
      </c>
      <c r="T1878" s="1261"/>
      <c r="U1878" s="1262"/>
      <c r="V1878" s="1263"/>
      <c r="W1878" s="587">
        <f t="shared" si="309"/>
        <v>0</v>
      </c>
      <c r="Y1878" s="1260">
        <v>327</v>
      </c>
      <c r="Z1878" s="1261"/>
      <c r="AA1878" s="1262"/>
      <c r="AB1878" s="1263"/>
      <c r="AC1878" s="587">
        <f t="shared" si="310"/>
        <v>0</v>
      </c>
      <c r="AE1878" s="1260">
        <v>327</v>
      </c>
      <c r="AF1878" s="1261"/>
      <c r="AG1878" s="1262"/>
      <c r="AH1878" s="1263"/>
      <c r="AI1878" s="587">
        <f t="shared" si="311"/>
        <v>0</v>
      </c>
      <c r="AK1878" s="1260">
        <v>327</v>
      </c>
      <c r="AL1878" s="1261"/>
      <c r="AM1878" s="1262"/>
      <c r="AN1878" s="1263"/>
      <c r="AO1878" s="587">
        <f t="shared" si="312"/>
        <v>0</v>
      </c>
      <c r="AQ1878" s="1260">
        <v>327</v>
      </c>
      <c r="AR1878" s="1261"/>
      <c r="AS1878" s="1262"/>
      <c r="AT1878" s="1263"/>
      <c r="AU1878" s="587">
        <f t="shared" si="313"/>
        <v>0</v>
      </c>
      <c r="AW1878" s="1260">
        <v>327</v>
      </c>
      <c r="AX1878" s="1261"/>
      <c r="AY1878" s="1262"/>
      <c r="AZ1878" s="1263"/>
      <c r="BA1878" s="587">
        <f t="shared" si="314"/>
        <v>0</v>
      </c>
    </row>
    <row r="1879" spans="1:53" s="17" customFormat="1" ht="16.75" customHeight="1" outlineLevel="2">
      <c r="A1879" s="1260">
        <v>328</v>
      </c>
      <c r="B1879" s="1261"/>
      <c r="C1879" s="1262"/>
      <c r="D1879" s="1263"/>
      <c r="E1879" s="587">
        <f t="shared" si="261"/>
        <v>0</v>
      </c>
      <c r="G1879" s="1260">
        <v>328</v>
      </c>
      <c r="H1879" s="1261"/>
      <c r="I1879" s="1262"/>
      <c r="J1879" s="1263"/>
      <c r="K1879" s="587">
        <f t="shared" si="307"/>
        <v>0</v>
      </c>
      <c r="M1879" s="1260">
        <v>328</v>
      </c>
      <c r="N1879" s="1261"/>
      <c r="O1879" s="1262"/>
      <c r="P1879" s="1263"/>
      <c r="Q1879" s="587">
        <f t="shared" si="308"/>
        <v>0</v>
      </c>
      <c r="S1879" s="1260">
        <v>328</v>
      </c>
      <c r="T1879" s="1261"/>
      <c r="U1879" s="1262"/>
      <c r="V1879" s="1263"/>
      <c r="W1879" s="587">
        <f t="shared" si="309"/>
        <v>0</v>
      </c>
      <c r="Y1879" s="1260">
        <v>328</v>
      </c>
      <c r="Z1879" s="1261"/>
      <c r="AA1879" s="1262"/>
      <c r="AB1879" s="1263"/>
      <c r="AC1879" s="587">
        <f t="shared" si="310"/>
        <v>0</v>
      </c>
      <c r="AE1879" s="1260">
        <v>328</v>
      </c>
      <c r="AF1879" s="1261"/>
      <c r="AG1879" s="1262"/>
      <c r="AH1879" s="1263"/>
      <c r="AI1879" s="587">
        <f t="shared" si="311"/>
        <v>0</v>
      </c>
      <c r="AK1879" s="1260">
        <v>328</v>
      </c>
      <c r="AL1879" s="1261"/>
      <c r="AM1879" s="1262"/>
      <c r="AN1879" s="1263"/>
      <c r="AO1879" s="587">
        <f t="shared" si="312"/>
        <v>0</v>
      </c>
      <c r="AQ1879" s="1260">
        <v>328</v>
      </c>
      <c r="AR1879" s="1261"/>
      <c r="AS1879" s="1262"/>
      <c r="AT1879" s="1263"/>
      <c r="AU1879" s="587">
        <f t="shared" si="313"/>
        <v>0</v>
      </c>
      <c r="AW1879" s="1260">
        <v>328</v>
      </c>
      <c r="AX1879" s="1261"/>
      <c r="AY1879" s="1262"/>
      <c r="AZ1879" s="1263"/>
      <c r="BA1879" s="587">
        <f t="shared" si="314"/>
        <v>0</v>
      </c>
    </row>
    <row r="1880" spans="1:53" s="17" customFormat="1" ht="16.75" customHeight="1" outlineLevel="2">
      <c r="A1880" s="1260">
        <v>329</v>
      </c>
      <c r="B1880" s="1261"/>
      <c r="C1880" s="1262"/>
      <c r="D1880" s="1263"/>
      <c r="E1880" s="587">
        <f t="shared" ref="E1880:E2021" si="315">IF(AND(C1880&gt;=D$1545,C1880&lt;=D$1544),1,0)</f>
        <v>0</v>
      </c>
      <c r="G1880" s="1260">
        <v>329</v>
      </c>
      <c r="H1880" s="1261"/>
      <c r="I1880" s="1262"/>
      <c r="J1880" s="1263"/>
      <c r="K1880" s="587">
        <f t="shared" ref="K1880:K2021" si="316">IF(AND(I1880&gt;=J$1545,I1880&lt;=J$1544),1,0)</f>
        <v>0</v>
      </c>
      <c r="M1880" s="1260">
        <v>329</v>
      </c>
      <c r="N1880" s="1261"/>
      <c r="O1880" s="1262"/>
      <c r="P1880" s="1263"/>
      <c r="Q1880" s="587">
        <f t="shared" ref="Q1880:Q2021" si="317">IF(AND(O1880&gt;=P$1545,O1880&lt;=P$1544),1,0)</f>
        <v>0</v>
      </c>
      <c r="S1880" s="1260">
        <v>329</v>
      </c>
      <c r="T1880" s="1261"/>
      <c r="U1880" s="1262"/>
      <c r="V1880" s="1263"/>
      <c r="W1880" s="587">
        <f t="shared" ref="W1880:W2021" si="318">IF(AND(U1880&gt;=V$1545,U1880&lt;=V$1544),1,0)</f>
        <v>0</v>
      </c>
      <c r="Y1880" s="1260">
        <v>329</v>
      </c>
      <c r="Z1880" s="1261"/>
      <c r="AA1880" s="1262"/>
      <c r="AB1880" s="1263"/>
      <c r="AC1880" s="587">
        <f t="shared" ref="AC1880:AC2021" si="319">IF(AND(AA1880&gt;=AB$1545,AA1880&lt;=AB$1544),1,0)</f>
        <v>0</v>
      </c>
      <c r="AE1880" s="1260">
        <v>329</v>
      </c>
      <c r="AF1880" s="1261"/>
      <c r="AG1880" s="1262"/>
      <c r="AH1880" s="1263"/>
      <c r="AI1880" s="587">
        <f t="shared" ref="AI1880:AI2021" si="320">IF(AND(AG1880&gt;=AH$1545,AG1880&lt;=AH$1544),1,0)</f>
        <v>0</v>
      </c>
      <c r="AK1880" s="1260">
        <v>329</v>
      </c>
      <c r="AL1880" s="1261"/>
      <c r="AM1880" s="1262"/>
      <c r="AN1880" s="1263"/>
      <c r="AO1880" s="587">
        <f t="shared" ref="AO1880:AO2021" si="321">IF(AND(AM1880&gt;=AN$1545,AM1880&lt;=AN$1544),1,0)</f>
        <v>0</v>
      </c>
      <c r="AQ1880" s="1260">
        <v>329</v>
      </c>
      <c r="AR1880" s="1261"/>
      <c r="AS1880" s="1262"/>
      <c r="AT1880" s="1263"/>
      <c r="AU1880" s="587">
        <f t="shared" ref="AU1880:AU2021" si="322">IF(AND(AS1880&gt;=AT$1545,AS1880&lt;=AT$1544),1,0)</f>
        <v>0</v>
      </c>
      <c r="AW1880" s="1260">
        <v>329</v>
      </c>
      <c r="AX1880" s="1261"/>
      <c r="AY1880" s="1262"/>
      <c r="AZ1880" s="1263"/>
      <c r="BA1880" s="587">
        <f t="shared" ref="BA1880:BA2021" si="323">IF(AND(AY1880&gt;=AZ$1545,AY1880&lt;=AZ$1544),1,0)</f>
        <v>0</v>
      </c>
    </row>
    <row r="1881" spans="1:53" s="17" customFormat="1" ht="16.75" customHeight="1" outlineLevel="2">
      <c r="A1881" s="1260">
        <v>330</v>
      </c>
      <c r="B1881" s="1261"/>
      <c r="C1881" s="1262"/>
      <c r="D1881" s="1263"/>
      <c r="E1881" s="587">
        <f t="shared" si="315"/>
        <v>0</v>
      </c>
      <c r="G1881" s="1260">
        <v>330</v>
      </c>
      <c r="H1881" s="1261"/>
      <c r="I1881" s="1262"/>
      <c r="J1881" s="1263"/>
      <c r="K1881" s="587">
        <f t="shared" si="316"/>
        <v>0</v>
      </c>
      <c r="M1881" s="1260">
        <v>330</v>
      </c>
      <c r="N1881" s="1261"/>
      <c r="O1881" s="1262"/>
      <c r="P1881" s="1263"/>
      <c r="Q1881" s="587">
        <f t="shared" si="317"/>
        <v>0</v>
      </c>
      <c r="S1881" s="1260">
        <v>330</v>
      </c>
      <c r="T1881" s="1261"/>
      <c r="U1881" s="1262"/>
      <c r="V1881" s="1263"/>
      <c r="W1881" s="587">
        <f t="shared" si="318"/>
        <v>0</v>
      </c>
      <c r="Y1881" s="1260">
        <v>330</v>
      </c>
      <c r="Z1881" s="1261"/>
      <c r="AA1881" s="1262"/>
      <c r="AB1881" s="1263"/>
      <c r="AC1881" s="587">
        <f t="shared" si="319"/>
        <v>0</v>
      </c>
      <c r="AE1881" s="1260">
        <v>330</v>
      </c>
      <c r="AF1881" s="1261"/>
      <c r="AG1881" s="1262"/>
      <c r="AH1881" s="1263"/>
      <c r="AI1881" s="587">
        <f t="shared" si="320"/>
        <v>0</v>
      </c>
      <c r="AK1881" s="1260">
        <v>330</v>
      </c>
      <c r="AL1881" s="1261"/>
      <c r="AM1881" s="1262"/>
      <c r="AN1881" s="1263"/>
      <c r="AO1881" s="587">
        <f t="shared" si="321"/>
        <v>0</v>
      </c>
      <c r="AQ1881" s="1260">
        <v>330</v>
      </c>
      <c r="AR1881" s="1261"/>
      <c r="AS1881" s="1262"/>
      <c r="AT1881" s="1263"/>
      <c r="AU1881" s="587">
        <f t="shared" si="322"/>
        <v>0</v>
      </c>
      <c r="AW1881" s="1260">
        <v>330</v>
      </c>
      <c r="AX1881" s="1261"/>
      <c r="AY1881" s="1262"/>
      <c r="AZ1881" s="1263"/>
      <c r="BA1881" s="587">
        <f t="shared" si="323"/>
        <v>0</v>
      </c>
    </row>
    <row r="1882" spans="1:53" s="17" customFormat="1" ht="16.75" customHeight="1" outlineLevel="2">
      <c r="A1882" s="1260">
        <v>331</v>
      </c>
      <c r="B1882" s="1261"/>
      <c r="C1882" s="1262"/>
      <c r="D1882" s="1263"/>
      <c r="E1882" s="587">
        <f t="shared" si="315"/>
        <v>0</v>
      </c>
      <c r="G1882" s="1260">
        <v>331</v>
      </c>
      <c r="H1882" s="1261"/>
      <c r="I1882" s="1262"/>
      <c r="J1882" s="1263"/>
      <c r="K1882" s="587">
        <f t="shared" si="316"/>
        <v>0</v>
      </c>
      <c r="M1882" s="1260">
        <v>331</v>
      </c>
      <c r="N1882" s="1261"/>
      <c r="O1882" s="1262"/>
      <c r="P1882" s="1263"/>
      <c r="Q1882" s="587">
        <f t="shared" si="317"/>
        <v>0</v>
      </c>
      <c r="S1882" s="1260">
        <v>331</v>
      </c>
      <c r="T1882" s="1261"/>
      <c r="U1882" s="1262"/>
      <c r="V1882" s="1263"/>
      <c r="W1882" s="587">
        <f t="shared" si="318"/>
        <v>0</v>
      </c>
      <c r="Y1882" s="1260">
        <v>331</v>
      </c>
      <c r="Z1882" s="1261"/>
      <c r="AA1882" s="1262"/>
      <c r="AB1882" s="1263"/>
      <c r="AC1882" s="587">
        <f t="shared" si="319"/>
        <v>0</v>
      </c>
      <c r="AE1882" s="1260">
        <v>331</v>
      </c>
      <c r="AF1882" s="1261"/>
      <c r="AG1882" s="1262"/>
      <c r="AH1882" s="1263"/>
      <c r="AI1882" s="587">
        <f t="shared" si="320"/>
        <v>0</v>
      </c>
      <c r="AK1882" s="1260">
        <v>331</v>
      </c>
      <c r="AL1882" s="1261"/>
      <c r="AM1882" s="1262"/>
      <c r="AN1882" s="1263"/>
      <c r="AO1882" s="587">
        <f t="shared" si="321"/>
        <v>0</v>
      </c>
      <c r="AQ1882" s="1260">
        <v>331</v>
      </c>
      <c r="AR1882" s="1261"/>
      <c r="AS1882" s="1262"/>
      <c r="AT1882" s="1263"/>
      <c r="AU1882" s="587">
        <f t="shared" si="322"/>
        <v>0</v>
      </c>
      <c r="AW1882" s="1260">
        <v>331</v>
      </c>
      <c r="AX1882" s="1261"/>
      <c r="AY1882" s="1262"/>
      <c r="AZ1882" s="1263"/>
      <c r="BA1882" s="587">
        <f t="shared" si="323"/>
        <v>0</v>
      </c>
    </row>
    <row r="1883" spans="1:53" s="17" customFormat="1" ht="16.75" customHeight="1" outlineLevel="2">
      <c r="A1883" s="1260">
        <v>332</v>
      </c>
      <c r="B1883" s="1261"/>
      <c r="C1883" s="1262"/>
      <c r="D1883" s="1263"/>
      <c r="E1883" s="587">
        <f t="shared" si="315"/>
        <v>0</v>
      </c>
      <c r="G1883" s="1260">
        <v>332</v>
      </c>
      <c r="H1883" s="1261"/>
      <c r="I1883" s="1262"/>
      <c r="J1883" s="1263"/>
      <c r="K1883" s="587">
        <f t="shared" si="316"/>
        <v>0</v>
      </c>
      <c r="M1883" s="1260">
        <v>332</v>
      </c>
      <c r="N1883" s="1261"/>
      <c r="O1883" s="1262"/>
      <c r="P1883" s="1263"/>
      <c r="Q1883" s="587">
        <f t="shared" si="317"/>
        <v>0</v>
      </c>
      <c r="S1883" s="1260">
        <v>332</v>
      </c>
      <c r="T1883" s="1261"/>
      <c r="U1883" s="1262"/>
      <c r="V1883" s="1263"/>
      <c r="W1883" s="587">
        <f t="shared" si="318"/>
        <v>0</v>
      </c>
      <c r="Y1883" s="1260">
        <v>332</v>
      </c>
      <c r="Z1883" s="1261"/>
      <c r="AA1883" s="1262"/>
      <c r="AB1883" s="1263"/>
      <c r="AC1883" s="587">
        <f t="shared" si="319"/>
        <v>0</v>
      </c>
      <c r="AE1883" s="1260">
        <v>332</v>
      </c>
      <c r="AF1883" s="1261"/>
      <c r="AG1883" s="1262"/>
      <c r="AH1883" s="1263"/>
      <c r="AI1883" s="587">
        <f t="shared" si="320"/>
        <v>0</v>
      </c>
      <c r="AK1883" s="1260">
        <v>332</v>
      </c>
      <c r="AL1883" s="1261"/>
      <c r="AM1883" s="1262"/>
      <c r="AN1883" s="1263"/>
      <c r="AO1883" s="587">
        <f t="shared" si="321"/>
        <v>0</v>
      </c>
      <c r="AQ1883" s="1260">
        <v>332</v>
      </c>
      <c r="AR1883" s="1261"/>
      <c r="AS1883" s="1262"/>
      <c r="AT1883" s="1263"/>
      <c r="AU1883" s="587">
        <f t="shared" si="322"/>
        <v>0</v>
      </c>
      <c r="AW1883" s="1260">
        <v>332</v>
      </c>
      <c r="AX1883" s="1261"/>
      <c r="AY1883" s="1262"/>
      <c r="AZ1883" s="1263"/>
      <c r="BA1883" s="587">
        <f t="shared" si="323"/>
        <v>0</v>
      </c>
    </row>
    <row r="1884" spans="1:53" s="17" customFormat="1" ht="16.75" customHeight="1" outlineLevel="2">
      <c r="A1884" s="1260">
        <v>333</v>
      </c>
      <c r="B1884" s="1261"/>
      <c r="C1884" s="1262"/>
      <c r="D1884" s="1263"/>
      <c r="E1884" s="587">
        <f t="shared" si="315"/>
        <v>0</v>
      </c>
      <c r="G1884" s="1260">
        <v>333</v>
      </c>
      <c r="H1884" s="1261"/>
      <c r="I1884" s="1262"/>
      <c r="J1884" s="1263"/>
      <c r="K1884" s="587">
        <f t="shared" si="316"/>
        <v>0</v>
      </c>
      <c r="M1884" s="1260">
        <v>333</v>
      </c>
      <c r="N1884" s="1261"/>
      <c r="O1884" s="1262"/>
      <c r="P1884" s="1263"/>
      <c r="Q1884" s="587">
        <f t="shared" si="317"/>
        <v>0</v>
      </c>
      <c r="S1884" s="1260">
        <v>333</v>
      </c>
      <c r="T1884" s="1261"/>
      <c r="U1884" s="1262"/>
      <c r="V1884" s="1263"/>
      <c r="W1884" s="587">
        <f t="shared" si="318"/>
        <v>0</v>
      </c>
      <c r="Y1884" s="1260">
        <v>333</v>
      </c>
      <c r="Z1884" s="1261"/>
      <c r="AA1884" s="1262"/>
      <c r="AB1884" s="1263"/>
      <c r="AC1884" s="587">
        <f t="shared" si="319"/>
        <v>0</v>
      </c>
      <c r="AE1884" s="1260">
        <v>333</v>
      </c>
      <c r="AF1884" s="1261"/>
      <c r="AG1884" s="1262"/>
      <c r="AH1884" s="1263"/>
      <c r="AI1884" s="587">
        <f t="shared" si="320"/>
        <v>0</v>
      </c>
      <c r="AK1884" s="1260">
        <v>333</v>
      </c>
      <c r="AL1884" s="1261"/>
      <c r="AM1884" s="1262"/>
      <c r="AN1884" s="1263"/>
      <c r="AO1884" s="587">
        <f t="shared" si="321"/>
        <v>0</v>
      </c>
      <c r="AQ1884" s="1260">
        <v>333</v>
      </c>
      <c r="AR1884" s="1261"/>
      <c r="AS1884" s="1262"/>
      <c r="AT1884" s="1263"/>
      <c r="AU1884" s="587">
        <f t="shared" si="322"/>
        <v>0</v>
      </c>
      <c r="AW1884" s="1260">
        <v>333</v>
      </c>
      <c r="AX1884" s="1261"/>
      <c r="AY1884" s="1262"/>
      <c r="AZ1884" s="1263"/>
      <c r="BA1884" s="587">
        <f t="shared" si="323"/>
        <v>0</v>
      </c>
    </row>
    <row r="1885" spans="1:53" s="17" customFormat="1" ht="16.75" customHeight="1" outlineLevel="2">
      <c r="A1885" s="1260">
        <v>334</v>
      </c>
      <c r="B1885" s="1261"/>
      <c r="C1885" s="1262"/>
      <c r="D1885" s="1263"/>
      <c r="E1885" s="587">
        <f t="shared" si="315"/>
        <v>0</v>
      </c>
      <c r="G1885" s="1260">
        <v>334</v>
      </c>
      <c r="H1885" s="1261"/>
      <c r="I1885" s="1262"/>
      <c r="J1885" s="1263"/>
      <c r="K1885" s="587">
        <f t="shared" si="316"/>
        <v>0</v>
      </c>
      <c r="M1885" s="1260">
        <v>334</v>
      </c>
      <c r="N1885" s="1261"/>
      <c r="O1885" s="1262"/>
      <c r="P1885" s="1263"/>
      <c r="Q1885" s="587">
        <f t="shared" si="317"/>
        <v>0</v>
      </c>
      <c r="S1885" s="1260">
        <v>334</v>
      </c>
      <c r="T1885" s="1261"/>
      <c r="U1885" s="1262"/>
      <c r="V1885" s="1263"/>
      <c r="W1885" s="587">
        <f t="shared" si="318"/>
        <v>0</v>
      </c>
      <c r="Y1885" s="1260">
        <v>334</v>
      </c>
      <c r="Z1885" s="1261"/>
      <c r="AA1885" s="1262"/>
      <c r="AB1885" s="1263"/>
      <c r="AC1885" s="587">
        <f t="shared" si="319"/>
        <v>0</v>
      </c>
      <c r="AE1885" s="1260">
        <v>334</v>
      </c>
      <c r="AF1885" s="1261"/>
      <c r="AG1885" s="1262"/>
      <c r="AH1885" s="1263"/>
      <c r="AI1885" s="587">
        <f t="shared" si="320"/>
        <v>0</v>
      </c>
      <c r="AK1885" s="1260">
        <v>334</v>
      </c>
      <c r="AL1885" s="1261"/>
      <c r="AM1885" s="1262"/>
      <c r="AN1885" s="1263"/>
      <c r="AO1885" s="587">
        <f t="shared" si="321"/>
        <v>0</v>
      </c>
      <c r="AQ1885" s="1260">
        <v>334</v>
      </c>
      <c r="AR1885" s="1261"/>
      <c r="AS1885" s="1262"/>
      <c r="AT1885" s="1263"/>
      <c r="AU1885" s="587">
        <f t="shared" si="322"/>
        <v>0</v>
      </c>
      <c r="AW1885" s="1260">
        <v>334</v>
      </c>
      <c r="AX1885" s="1261"/>
      <c r="AY1885" s="1262"/>
      <c r="AZ1885" s="1263"/>
      <c r="BA1885" s="587">
        <f t="shared" si="323"/>
        <v>0</v>
      </c>
    </row>
    <row r="1886" spans="1:53" s="17" customFormat="1" ht="16.75" customHeight="1" outlineLevel="2">
      <c r="A1886" s="1260">
        <v>335</v>
      </c>
      <c r="B1886" s="1261"/>
      <c r="C1886" s="1262"/>
      <c r="D1886" s="1263"/>
      <c r="E1886" s="587">
        <f t="shared" si="315"/>
        <v>0</v>
      </c>
      <c r="G1886" s="1260">
        <v>335</v>
      </c>
      <c r="H1886" s="1261"/>
      <c r="I1886" s="1262"/>
      <c r="J1886" s="1263"/>
      <c r="K1886" s="587">
        <f t="shared" si="316"/>
        <v>0</v>
      </c>
      <c r="M1886" s="1260">
        <v>335</v>
      </c>
      <c r="N1886" s="1261"/>
      <c r="O1886" s="1262"/>
      <c r="P1886" s="1263"/>
      <c r="Q1886" s="587">
        <f t="shared" si="317"/>
        <v>0</v>
      </c>
      <c r="S1886" s="1260">
        <v>335</v>
      </c>
      <c r="T1886" s="1261"/>
      <c r="U1886" s="1262"/>
      <c r="V1886" s="1263"/>
      <c r="W1886" s="587">
        <f t="shared" si="318"/>
        <v>0</v>
      </c>
      <c r="Y1886" s="1260">
        <v>335</v>
      </c>
      <c r="Z1886" s="1261"/>
      <c r="AA1886" s="1262"/>
      <c r="AB1886" s="1263"/>
      <c r="AC1886" s="587">
        <f t="shared" si="319"/>
        <v>0</v>
      </c>
      <c r="AE1886" s="1260">
        <v>335</v>
      </c>
      <c r="AF1886" s="1261"/>
      <c r="AG1886" s="1262"/>
      <c r="AH1886" s="1263"/>
      <c r="AI1886" s="587">
        <f t="shared" si="320"/>
        <v>0</v>
      </c>
      <c r="AK1886" s="1260">
        <v>335</v>
      </c>
      <c r="AL1886" s="1261"/>
      <c r="AM1886" s="1262"/>
      <c r="AN1886" s="1263"/>
      <c r="AO1886" s="587">
        <f t="shared" si="321"/>
        <v>0</v>
      </c>
      <c r="AQ1886" s="1260">
        <v>335</v>
      </c>
      <c r="AR1886" s="1261"/>
      <c r="AS1886" s="1262"/>
      <c r="AT1886" s="1263"/>
      <c r="AU1886" s="587">
        <f t="shared" si="322"/>
        <v>0</v>
      </c>
      <c r="AW1886" s="1260">
        <v>335</v>
      </c>
      <c r="AX1886" s="1261"/>
      <c r="AY1886" s="1262"/>
      <c r="AZ1886" s="1263"/>
      <c r="BA1886" s="587">
        <f t="shared" si="323"/>
        <v>0</v>
      </c>
    </row>
    <row r="1887" spans="1:53" s="17" customFormat="1" ht="16.75" customHeight="1" outlineLevel="2">
      <c r="A1887" s="1260">
        <v>336</v>
      </c>
      <c r="B1887" s="1261"/>
      <c r="C1887" s="1262"/>
      <c r="D1887" s="1263"/>
      <c r="E1887" s="587">
        <f t="shared" si="315"/>
        <v>0</v>
      </c>
      <c r="G1887" s="1260">
        <v>336</v>
      </c>
      <c r="H1887" s="1261"/>
      <c r="I1887" s="1262"/>
      <c r="J1887" s="1263"/>
      <c r="K1887" s="587">
        <f t="shared" si="316"/>
        <v>0</v>
      </c>
      <c r="M1887" s="1260">
        <v>336</v>
      </c>
      <c r="N1887" s="1261"/>
      <c r="O1887" s="1262"/>
      <c r="P1887" s="1263"/>
      <c r="Q1887" s="587">
        <f t="shared" si="317"/>
        <v>0</v>
      </c>
      <c r="S1887" s="1260">
        <v>336</v>
      </c>
      <c r="T1887" s="1261"/>
      <c r="U1887" s="1262"/>
      <c r="V1887" s="1263"/>
      <c r="W1887" s="587">
        <f t="shared" si="318"/>
        <v>0</v>
      </c>
      <c r="Y1887" s="1260">
        <v>336</v>
      </c>
      <c r="Z1887" s="1261"/>
      <c r="AA1887" s="1262"/>
      <c r="AB1887" s="1263"/>
      <c r="AC1887" s="587">
        <f t="shared" si="319"/>
        <v>0</v>
      </c>
      <c r="AE1887" s="1260">
        <v>336</v>
      </c>
      <c r="AF1887" s="1261"/>
      <c r="AG1887" s="1262"/>
      <c r="AH1887" s="1263"/>
      <c r="AI1887" s="587">
        <f t="shared" si="320"/>
        <v>0</v>
      </c>
      <c r="AK1887" s="1260">
        <v>336</v>
      </c>
      <c r="AL1887" s="1261"/>
      <c r="AM1887" s="1262"/>
      <c r="AN1887" s="1263"/>
      <c r="AO1887" s="587">
        <f t="shared" si="321"/>
        <v>0</v>
      </c>
      <c r="AQ1887" s="1260">
        <v>336</v>
      </c>
      <c r="AR1887" s="1261"/>
      <c r="AS1887" s="1262"/>
      <c r="AT1887" s="1263"/>
      <c r="AU1887" s="587">
        <f t="shared" si="322"/>
        <v>0</v>
      </c>
      <c r="AW1887" s="1260">
        <v>336</v>
      </c>
      <c r="AX1887" s="1261"/>
      <c r="AY1887" s="1262"/>
      <c r="AZ1887" s="1263"/>
      <c r="BA1887" s="587">
        <f t="shared" si="323"/>
        <v>0</v>
      </c>
    </row>
    <row r="1888" spans="1:53" s="17" customFormat="1" ht="16.75" customHeight="1" outlineLevel="2">
      <c r="A1888" s="1260">
        <v>337</v>
      </c>
      <c r="B1888" s="1261"/>
      <c r="C1888" s="1262"/>
      <c r="D1888" s="1263"/>
      <c r="E1888" s="587">
        <f t="shared" si="315"/>
        <v>0</v>
      </c>
      <c r="G1888" s="1260">
        <v>337</v>
      </c>
      <c r="H1888" s="1261"/>
      <c r="I1888" s="1262"/>
      <c r="J1888" s="1263"/>
      <c r="K1888" s="587">
        <f t="shared" si="316"/>
        <v>0</v>
      </c>
      <c r="M1888" s="1260">
        <v>337</v>
      </c>
      <c r="N1888" s="1261"/>
      <c r="O1888" s="1262"/>
      <c r="P1888" s="1263"/>
      <c r="Q1888" s="587">
        <f t="shared" si="317"/>
        <v>0</v>
      </c>
      <c r="S1888" s="1260">
        <v>337</v>
      </c>
      <c r="T1888" s="1261"/>
      <c r="U1888" s="1262"/>
      <c r="V1888" s="1263"/>
      <c r="W1888" s="587">
        <f t="shared" si="318"/>
        <v>0</v>
      </c>
      <c r="Y1888" s="1260">
        <v>337</v>
      </c>
      <c r="Z1888" s="1261"/>
      <c r="AA1888" s="1262"/>
      <c r="AB1888" s="1263"/>
      <c r="AC1888" s="587">
        <f t="shared" si="319"/>
        <v>0</v>
      </c>
      <c r="AE1888" s="1260">
        <v>337</v>
      </c>
      <c r="AF1888" s="1261"/>
      <c r="AG1888" s="1262"/>
      <c r="AH1888" s="1263"/>
      <c r="AI1888" s="587">
        <f t="shared" si="320"/>
        <v>0</v>
      </c>
      <c r="AK1888" s="1260">
        <v>337</v>
      </c>
      <c r="AL1888" s="1261"/>
      <c r="AM1888" s="1262"/>
      <c r="AN1888" s="1263"/>
      <c r="AO1888" s="587">
        <f t="shared" si="321"/>
        <v>0</v>
      </c>
      <c r="AQ1888" s="1260">
        <v>337</v>
      </c>
      <c r="AR1888" s="1261"/>
      <c r="AS1888" s="1262"/>
      <c r="AT1888" s="1263"/>
      <c r="AU1888" s="587">
        <f t="shared" si="322"/>
        <v>0</v>
      </c>
      <c r="AW1888" s="1260">
        <v>337</v>
      </c>
      <c r="AX1888" s="1261"/>
      <c r="AY1888" s="1262"/>
      <c r="AZ1888" s="1263"/>
      <c r="BA1888" s="587">
        <f t="shared" si="323"/>
        <v>0</v>
      </c>
    </row>
    <row r="1889" spans="1:53" s="17" customFormat="1" ht="16.75" customHeight="1" outlineLevel="2">
      <c r="A1889" s="1260">
        <v>338</v>
      </c>
      <c r="B1889" s="1261"/>
      <c r="C1889" s="1262"/>
      <c r="D1889" s="1263"/>
      <c r="E1889" s="587">
        <f t="shared" si="315"/>
        <v>0</v>
      </c>
      <c r="G1889" s="1260">
        <v>338</v>
      </c>
      <c r="H1889" s="1261"/>
      <c r="I1889" s="1262"/>
      <c r="J1889" s="1263"/>
      <c r="K1889" s="587">
        <f t="shared" si="316"/>
        <v>0</v>
      </c>
      <c r="M1889" s="1260">
        <v>338</v>
      </c>
      <c r="N1889" s="1261"/>
      <c r="O1889" s="1262"/>
      <c r="P1889" s="1263"/>
      <c r="Q1889" s="587">
        <f t="shared" si="317"/>
        <v>0</v>
      </c>
      <c r="S1889" s="1260">
        <v>338</v>
      </c>
      <c r="T1889" s="1261"/>
      <c r="U1889" s="1262"/>
      <c r="V1889" s="1263"/>
      <c r="W1889" s="587">
        <f t="shared" si="318"/>
        <v>0</v>
      </c>
      <c r="Y1889" s="1260">
        <v>338</v>
      </c>
      <c r="Z1889" s="1261"/>
      <c r="AA1889" s="1262"/>
      <c r="AB1889" s="1263"/>
      <c r="AC1889" s="587">
        <f t="shared" si="319"/>
        <v>0</v>
      </c>
      <c r="AE1889" s="1260">
        <v>338</v>
      </c>
      <c r="AF1889" s="1261"/>
      <c r="AG1889" s="1262"/>
      <c r="AH1889" s="1263"/>
      <c r="AI1889" s="587">
        <f t="shared" si="320"/>
        <v>0</v>
      </c>
      <c r="AK1889" s="1260">
        <v>338</v>
      </c>
      <c r="AL1889" s="1261"/>
      <c r="AM1889" s="1262"/>
      <c r="AN1889" s="1263"/>
      <c r="AO1889" s="587">
        <f t="shared" si="321"/>
        <v>0</v>
      </c>
      <c r="AQ1889" s="1260">
        <v>338</v>
      </c>
      <c r="AR1889" s="1261"/>
      <c r="AS1889" s="1262"/>
      <c r="AT1889" s="1263"/>
      <c r="AU1889" s="587">
        <f t="shared" si="322"/>
        <v>0</v>
      </c>
      <c r="AW1889" s="1260">
        <v>338</v>
      </c>
      <c r="AX1889" s="1261"/>
      <c r="AY1889" s="1262"/>
      <c r="AZ1889" s="1263"/>
      <c r="BA1889" s="587">
        <f t="shared" si="323"/>
        <v>0</v>
      </c>
    </row>
    <row r="1890" spans="1:53" s="17" customFormat="1" ht="16.75" customHeight="1" outlineLevel="2">
      <c r="A1890" s="1260">
        <v>339</v>
      </c>
      <c r="B1890" s="1261"/>
      <c r="C1890" s="1262"/>
      <c r="D1890" s="1263"/>
      <c r="E1890" s="587">
        <f t="shared" si="315"/>
        <v>0</v>
      </c>
      <c r="G1890" s="1260">
        <v>339</v>
      </c>
      <c r="H1890" s="1261"/>
      <c r="I1890" s="1262"/>
      <c r="J1890" s="1263"/>
      <c r="K1890" s="587">
        <f t="shared" si="316"/>
        <v>0</v>
      </c>
      <c r="M1890" s="1260">
        <v>339</v>
      </c>
      <c r="N1890" s="1261"/>
      <c r="O1890" s="1262"/>
      <c r="P1890" s="1263"/>
      <c r="Q1890" s="587">
        <f t="shared" si="317"/>
        <v>0</v>
      </c>
      <c r="S1890" s="1260">
        <v>339</v>
      </c>
      <c r="T1890" s="1261"/>
      <c r="U1890" s="1262"/>
      <c r="V1890" s="1263"/>
      <c r="W1890" s="587">
        <f t="shared" si="318"/>
        <v>0</v>
      </c>
      <c r="Y1890" s="1260">
        <v>339</v>
      </c>
      <c r="Z1890" s="1261"/>
      <c r="AA1890" s="1262"/>
      <c r="AB1890" s="1263"/>
      <c r="AC1890" s="587">
        <f t="shared" si="319"/>
        <v>0</v>
      </c>
      <c r="AE1890" s="1260">
        <v>339</v>
      </c>
      <c r="AF1890" s="1261"/>
      <c r="AG1890" s="1262"/>
      <c r="AH1890" s="1263"/>
      <c r="AI1890" s="587">
        <f t="shared" si="320"/>
        <v>0</v>
      </c>
      <c r="AK1890" s="1260">
        <v>339</v>
      </c>
      <c r="AL1890" s="1261"/>
      <c r="AM1890" s="1262"/>
      <c r="AN1890" s="1263"/>
      <c r="AO1890" s="587">
        <f t="shared" si="321"/>
        <v>0</v>
      </c>
      <c r="AQ1890" s="1260">
        <v>339</v>
      </c>
      <c r="AR1890" s="1261"/>
      <c r="AS1890" s="1262"/>
      <c r="AT1890" s="1263"/>
      <c r="AU1890" s="587">
        <f t="shared" si="322"/>
        <v>0</v>
      </c>
      <c r="AW1890" s="1260">
        <v>339</v>
      </c>
      <c r="AX1890" s="1261"/>
      <c r="AY1890" s="1262"/>
      <c r="AZ1890" s="1263"/>
      <c r="BA1890" s="587">
        <f t="shared" si="323"/>
        <v>0</v>
      </c>
    </row>
    <row r="1891" spans="1:53" s="17" customFormat="1" ht="16.75" customHeight="1" outlineLevel="2">
      <c r="A1891" s="1260">
        <v>340</v>
      </c>
      <c r="B1891" s="1261"/>
      <c r="C1891" s="1262"/>
      <c r="D1891" s="1263"/>
      <c r="E1891" s="587">
        <f t="shared" si="315"/>
        <v>0</v>
      </c>
      <c r="G1891" s="1260">
        <v>340</v>
      </c>
      <c r="H1891" s="1261"/>
      <c r="I1891" s="1262"/>
      <c r="J1891" s="1263"/>
      <c r="K1891" s="587">
        <f t="shared" si="316"/>
        <v>0</v>
      </c>
      <c r="M1891" s="1260">
        <v>340</v>
      </c>
      <c r="N1891" s="1261"/>
      <c r="O1891" s="1262"/>
      <c r="P1891" s="1263"/>
      <c r="Q1891" s="587">
        <f t="shared" si="317"/>
        <v>0</v>
      </c>
      <c r="S1891" s="1260">
        <v>340</v>
      </c>
      <c r="T1891" s="1261"/>
      <c r="U1891" s="1262"/>
      <c r="V1891" s="1263"/>
      <c r="W1891" s="587">
        <f t="shared" si="318"/>
        <v>0</v>
      </c>
      <c r="Y1891" s="1260">
        <v>340</v>
      </c>
      <c r="Z1891" s="1261"/>
      <c r="AA1891" s="1262"/>
      <c r="AB1891" s="1263"/>
      <c r="AC1891" s="587">
        <f t="shared" si="319"/>
        <v>0</v>
      </c>
      <c r="AE1891" s="1260">
        <v>340</v>
      </c>
      <c r="AF1891" s="1261"/>
      <c r="AG1891" s="1262"/>
      <c r="AH1891" s="1263"/>
      <c r="AI1891" s="587">
        <f t="shared" si="320"/>
        <v>0</v>
      </c>
      <c r="AK1891" s="1260">
        <v>340</v>
      </c>
      <c r="AL1891" s="1261"/>
      <c r="AM1891" s="1262"/>
      <c r="AN1891" s="1263"/>
      <c r="AO1891" s="587">
        <f t="shared" si="321"/>
        <v>0</v>
      </c>
      <c r="AQ1891" s="1260">
        <v>340</v>
      </c>
      <c r="AR1891" s="1261"/>
      <c r="AS1891" s="1262"/>
      <c r="AT1891" s="1263"/>
      <c r="AU1891" s="587">
        <f t="shared" si="322"/>
        <v>0</v>
      </c>
      <c r="AW1891" s="1260">
        <v>340</v>
      </c>
      <c r="AX1891" s="1261"/>
      <c r="AY1891" s="1262"/>
      <c r="AZ1891" s="1263"/>
      <c r="BA1891" s="587">
        <f t="shared" si="323"/>
        <v>0</v>
      </c>
    </row>
    <row r="1892" spans="1:53" s="17" customFormat="1" ht="16.75" customHeight="1" outlineLevel="2">
      <c r="A1892" s="1260">
        <v>341</v>
      </c>
      <c r="B1892" s="1261"/>
      <c r="C1892" s="1262"/>
      <c r="D1892" s="1263"/>
      <c r="E1892" s="587">
        <f t="shared" si="315"/>
        <v>0</v>
      </c>
      <c r="G1892" s="1260">
        <v>341</v>
      </c>
      <c r="H1892" s="1261"/>
      <c r="I1892" s="1262"/>
      <c r="J1892" s="1263"/>
      <c r="K1892" s="587">
        <f t="shared" si="316"/>
        <v>0</v>
      </c>
      <c r="M1892" s="1260">
        <v>341</v>
      </c>
      <c r="N1892" s="1261"/>
      <c r="O1892" s="1262"/>
      <c r="P1892" s="1263"/>
      <c r="Q1892" s="587">
        <f t="shared" si="317"/>
        <v>0</v>
      </c>
      <c r="S1892" s="1260">
        <v>341</v>
      </c>
      <c r="T1892" s="1261"/>
      <c r="U1892" s="1262"/>
      <c r="V1892" s="1263"/>
      <c r="W1892" s="587">
        <f t="shared" si="318"/>
        <v>0</v>
      </c>
      <c r="Y1892" s="1260">
        <v>341</v>
      </c>
      <c r="Z1892" s="1261"/>
      <c r="AA1892" s="1262"/>
      <c r="AB1892" s="1263"/>
      <c r="AC1892" s="587">
        <f t="shared" si="319"/>
        <v>0</v>
      </c>
      <c r="AE1892" s="1260">
        <v>341</v>
      </c>
      <c r="AF1892" s="1261"/>
      <c r="AG1892" s="1262"/>
      <c r="AH1892" s="1263"/>
      <c r="AI1892" s="587">
        <f t="shared" si="320"/>
        <v>0</v>
      </c>
      <c r="AK1892" s="1260">
        <v>341</v>
      </c>
      <c r="AL1892" s="1261"/>
      <c r="AM1892" s="1262"/>
      <c r="AN1892" s="1263"/>
      <c r="AO1892" s="587">
        <f t="shared" si="321"/>
        <v>0</v>
      </c>
      <c r="AQ1892" s="1260">
        <v>341</v>
      </c>
      <c r="AR1892" s="1261"/>
      <c r="AS1892" s="1262"/>
      <c r="AT1892" s="1263"/>
      <c r="AU1892" s="587">
        <f t="shared" si="322"/>
        <v>0</v>
      </c>
      <c r="AW1892" s="1260">
        <v>341</v>
      </c>
      <c r="AX1892" s="1261"/>
      <c r="AY1892" s="1262"/>
      <c r="AZ1892" s="1263"/>
      <c r="BA1892" s="587">
        <f t="shared" si="323"/>
        <v>0</v>
      </c>
    </row>
    <row r="1893" spans="1:53" s="17" customFormat="1" ht="16.75" customHeight="1" outlineLevel="2">
      <c r="A1893" s="1260">
        <v>342</v>
      </c>
      <c r="B1893" s="1261"/>
      <c r="C1893" s="1262"/>
      <c r="D1893" s="1263"/>
      <c r="E1893" s="587">
        <f t="shared" si="315"/>
        <v>0</v>
      </c>
      <c r="G1893" s="1260">
        <v>342</v>
      </c>
      <c r="H1893" s="1261"/>
      <c r="I1893" s="1262"/>
      <c r="J1893" s="1263"/>
      <c r="K1893" s="587">
        <f t="shared" si="316"/>
        <v>0</v>
      </c>
      <c r="M1893" s="1260">
        <v>342</v>
      </c>
      <c r="N1893" s="1261"/>
      <c r="O1893" s="1262"/>
      <c r="P1893" s="1263"/>
      <c r="Q1893" s="587">
        <f t="shared" si="317"/>
        <v>0</v>
      </c>
      <c r="S1893" s="1260">
        <v>342</v>
      </c>
      <c r="T1893" s="1261"/>
      <c r="U1893" s="1262"/>
      <c r="V1893" s="1263"/>
      <c r="W1893" s="587">
        <f t="shared" si="318"/>
        <v>0</v>
      </c>
      <c r="Y1893" s="1260">
        <v>342</v>
      </c>
      <c r="Z1893" s="1261"/>
      <c r="AA1893" s="1262"/>
      <c r="AB1893" s="1263"/>
      <c r="AC1893" s="587">
        <f t="shared" si="319"/>
        <v>0</v>
      </c>
      <c r="AE1893" s="1260">
        <v>342</v>
      </c>
      <c r="AF1893" s="1261"/>
      <c r="AG1893" s="1262"/>
      <c r="AH1893" s="1263"/>
      <c r="AI1893" s="587">
        <f t="shared" si="320"/>
        <v>0</v>
      </c>
      <c r="AK1893" s="1260">
        <v>342</v>
      </c>
      <c r="AL1893" s="1261"/>
      <c r="AM1893" s="1262"/>
      <c r="AN1893" s="1263"/>
      <c r="AO1893" s="587">
        <f t="shared" si="321"/>
        <v>0</v>
      </c>
      <c r="AQ1893" s="1260">
        <v>342</v>
      </c>
      <c r="AR1893" s="1261"/>
      <c r="AS1893" s="1262"/>
      <c r="AT1893" s="1263"/>
      <c r="AU1893" s="587">
        <f t="shared" si="322"/>
        <v>0</v>
      </c>
      <c r="AW1893" s="1260">
        <v>342</v>
      </c>
      <c r="AX1893" s="1261"/>
      <c r="AY1893" s="1262"/>
      <c r="AZ1893" s="1263"/>
      <c r="BA1893" s="587">
        <f t="shared" si="323"/>
        <v>0</v>
      </c>
    </row>
    <row r="1894" spans="1:53" s="17" customFormat="1" ht="16.75" customHeight="1" outlineLevel="2">
      <c r="A1894" s="1260">
        <v>343</v>
      </c>
      <c r="B1894" s="1261"/>
      <c r="C1894" s="1262"/>
      <c r="D1894" s="1263"/>
      <c r="E1894" s="587">
        <f t="shared" si="315"/>
        <v>0</v>
      </c>
      <c r="G1894" s="1260">
        <v>343</v>
      </c>
      <c r="H1894" s="1261"/>
      <c r="I1894" s="1262"/>
      <c r="J1894" s="1263"/>
      <c r="K1894" s="587">
        <f t="shared" si="316"/>
        <v>0</v>
      </c>
      <c r="M1894" s="1260">
        <v>343</v>
      </c>
      <c r="N1894" s="1261"/>
      <c r="O1894" s="1262"/>
      <c r="P1894" s="1263"/>
      <c r="Q1894" s="587">
        <f t="shared" si="317"/>
        <v>0</v>
      </c>
      <c r="S1894" s="1260">
        <v>343</v>
      </c>
      <c r="T1894" s="1261"/>
      <c r="U1894" s="1262"/>
      <c r="V1894" s="1263"/>
      <c r="W1894" s="587">
        <f t="shared" si="318"/>
        <v>0</v>
      </c>
      <c r="Y1894" s="1260">
        <v>343</v>
      </c>
      <c r="Z1894" s="1261"/>
      <c r="AA1894" s="1262"/>
      <c r="AB1894" s="1263"/>
      <c r="AC1894" s="587">
        <f t="shared" si="319"/>
        <v>0</v>
      </c>
      <c r="AE1894" s="1260">
        <v>343</v>
      </c>
      <c r="AF1894" s="1261"/>
      <c r="AG1894" s="1262"/>
      <c r="AH1894" s="1263"/>
      <c r="AI1894" s="587">
        <f t="shared" si="320"/>
        <v>0</v>
      </c>
      <c r="AK1894" s="1260">
        <v>343</v>
      </c>
      <c r="AL1894" s="1261"/>
      <c r="AM1894" s="1262"/>
      <c r="AN1894" s="1263"/>
      <c r="AO1894" s="587">
        <f t="shared" si="321"/>
        <v>0</v>
      </c>
      <c r="AQ1894" s="1260">
        <v>343</v>
      </c>
      <c r="AR1894" s="1261"/>
      <c r="AS1894" s="1262"/>
      <c r="AT1894" s="1263"/>
      <c r="AU1894" s="587">
        <f t="shared" si="322"/>
        <v>0</v>
      </c>
      <c r="AW1894" s="1260">
        <v>343</v>
      </c>
      <c r="AX1894" s="1261"/>
      <c r="AY1894" s="1262"/>
      <c r="AZ1894" s="1263"/>
      <c r="BA1894" s="587">
        <f t="shared" si="323"/>
        <v>0</v>
      </c>
    </row>
    <row r="1895" spans="1:53" s="17" customFormat="1" ht="16.75" customHeight="1" outlineLevel="2">
      <c r="A1895" s="1260">
        <v>344</v>
      </c>
      <c r="B1895" s="1261"/>
      <c r="C1895" s="1262"/>
      <c r="D1895" s="1263"/>
      <c r="E1895" s="587">
        <f t="shared" si="315"/>
        <v>0</v>
      </c>
      <c r="G1895" s="1260">
        <v>344</v>
      </c>
      <c r="H1895" s="1261"/>
      <c r="I1895" s="1262"/>
      <c r="J1895" s="1263"/>
      <c r="K1895" s="587">
        <f t="shared" si="316"/>
        <v>0</v>
      </c>
      <c r="M1895" s="1260">
        <v>344</v>
      </c>
      <c r="N1895" s="1261"/>
      <c r="O1895" s="1262"/>
      <c r="P1895" s="1263"/>
      <c r="Q1895" s="587">
        <f t="shared" si="317"/>
        <v>0</v>
      </c>
      <c r="S1895" s="1260">
        <v>344</v>
      </c>
      <c r="T1895" s="1261"/>
      <c r="U1895" s="1262"/>
      <c r="V1895" s="1263"/>
      <c r="W1895" s="587">
        <f t="shared" si="318"/>
        <v>0</v>
      </c>
      <c r="Y1895" s="1260">
        <v>344</v>
      </c>
      <c r="Z1895" s="1261"/>
      <c r="AA1895" s="1262"/>
      <c r="AB1895" s="1263"/>
      <c r="AC1895" s="587">
        <f t="shared" si="319"/>
        <v>0</v>
      </c>
      <c r="AE1895" s="1260">
        <v>344</v>
      </c>
      <c r="AF1895" s="1261"/>
      <c r="AG1895" s="1262"/>
      <c r="AH1895" s="1263"/>
      <c r="AI1895" s="587">
        <f t="shared" si="320"/>
        <v>0</v>
      </c>
      <c r="AK1895" s="1260">
        <v>344</v>
      </c>
      <c r="AL1895" s="1261"/>
      <c r="AM1895" s="1262"/>
      <c r="AN1895" s="1263"/>
      <c r="AO1895" s="587">
        <f t="shared" si="321"/>
        <v>0</v>
      </c>
      <c r="AQ1895" s="1260">
        <v>344</v>
      </c>
      <c r="AR1895" s="1261"/>
      <c r="AS1895" s="1262"/>
      <c r="AT1895" s="1263"/>
      <c r="AU1895" s="587">
        <f t="shared" si="322"/>
        <v>0</v>
      </c>
      <c r="AW1895" s="1260">
        <v>344</v>
      </c>
      <c r="AX1895" s="1261"/>
      <c r="AY1895" s="1262"/>
      <c r="AZ1895" s="1263"/>
      <c r="BA1895" s="587">
        <f t="shared" si="323"/>
        <v>0</v>
      </c>
    </row>
    <row r="1896" spans="1:53" s="17" customFormat="1" ht="16.75" customHeight="1" outlineLevel="2">
      <c r="A1896" s="1260">
        <v>345</v>
      </c>
      <c r="B1896" s="1261"/>
      <c r="C1896" s="1262"/>
      <c r="D1896" s="1263"/>
      <c r="E1896" s="587">
        <f t="shared" si="315"/>
        <v>0</v>
      </c>
      <c r="G1896" s="1260">
        <v>345</v>
      </c>
      <c r="H1896" s="1261"/>
      <c r="I1896" s="1262"/>
      <c r="J1896" s="1263"/>
      <c r="K1896" s="587">
        <f t="shared" si="316"/>
        <v>0</v>
      </c>
      <c r="M1896" s="1260">
        <v>345</v>
      </c>
      <c r="N1896" s="1261"/>
      <c r="O1896" s="1262"/>
      <c r="P1896" s="1263"/>
      <c r="Q1896" s="587">
        <f t="shared" si="317"/>
        <v>0</v>
      </c>
      <c r="S1896" s="1260">
        <v>345</v>
      </c>
      <c r="T1896" s="1261"/>
      <c r="U1896" s="1262"/>
      <c r="V1896" s="1263"/>
      <c r="W1896" s="587">
        <f t="shared" si="318"/>
        <v>0</v>
      </c>
      <c r="Y1896" s="1260">
        <v>345</v>
      </c>
      <c r="Z1896" s="1261"/>
      <c r="AA1896" s="1262"/>
      <c r="AB1896" s="1263"/>
      <c r="AC1896" s="587">
        <f t="shared" si="319"/>
        <v>0</v>
      </c>
      <c r="AE1896" s="1260">
        <v>345</v>
      </c>
      <c r="AF1896" s="1261"/>
      <c r="AG1896" s="1262"/>
      <c r="AH1896" s="1263"/>
      <c r="AI1896" s="587">
        <f t="shared" si="320"/>
        <v>0</v>
      </c>
      <c r="AK1896" s="1260">
        <v>345</v>
      </c>
      <c r="AL1896" s="1261"/>
      <c r="AM1896" s="1262"/>
      <c r="AN1896" s="1263"/>
      <c r="AO1896" s="587">
        <f t="shared" si="321"/>
        <v>0</v>
      </c>
      <c r="AQ1896" s="1260">
        <v>345</v>
      </c>
      <c r="AR1896" s="1261"/>
      <c r="AS1896" s="1262"/>
      <c r="AT1896" s="1263"/>
      <c r="AU1896" s="587">
        <f t="shared" si="322"/>
        <v>0</v>
      </c>
      <c r="AW1896" s="1260">
        <v>345</v>
      </c>
      <c r="AX1896" s="1261"/>
      <c r="AY1896" s="1262"/>
      <c r="AZ1896" s="1263"/>
      <c r="BA1896" s="587">
        <f t="shared" si="323"/>
        <v>0</v>
      </c>
    </row>
    <row r="1897" spans="1:53" s="17" customFormat="1" ht="16.75" customHeight="1" outlineLevel="2">
      <c r="A1897" s="1260">
        <v>346</v>
      </c>
      <c r="B1897" s="1261"/>
      <c r="C1897" s="1262"/>
      <c r="D1897" s="1263"/>
      <c r="E1897" s="587">
        <f t="shared" si="315"/>
        <v>0</v>
      </c>
      <c r="G1897" s="1260">
        <v>346</v>
      </c>
      <c r="H1897" s="1261"/>
      <c r="I1897" s="1262"/>
      <c r="J1897" s="1263"/>
      <c r="K1897" s="587">
        <f t="shared" si="316"/>
        <v>0</v>
      </c>
      <c r="M1897" s="1260">
        <v>346</v>
      </c>
      <c r="N1897" s="1261"/>
      <c r="O1897" s="1262"/>
      <c r="P1897" s="1263"/>
      <c r="Q1897" s="587">
        <f t="shared" si="317"/>
        <v>0</v>
      </c>
      <c r="S1897" s="1260">
        <v>346</v>
      </c>
      <c r="T1897" s="1261"/>
      <c r="U1897" s="1262"/>
      <c r="V1897" s="1263"/>
      <c r="W1897" s="587">
        <f t="shared" si="318"/>
        <v>0</v>
      </c>
      <c r="Y1897" s="1260">
        <v>346</v>
      </c>
      <c r="Z1897" s="1261"/>
      <c r="AA1897" s="1262"/>
      <c r="AB1897" s="1263"/>
      <c r="AC1897" s="587">
        <f t="shared" si="319"/>
        <v>0</v>
      </c>
      <c r="AE1897" s="1260">
        <v>346</v>
      </c>
      <c r="AF1897" s="1261"/>
      <c r="AG1897" s="1262"/>
      <c r="AH1897" s="1263"/>
      <c r="AI1897" s="587">
        <f t="shared" si="320"/>
        <v>0</v>
      </c>
      <c r="AK1897" s="1260">
        <v>346</v>
      </c>
      <c r="AL1897" s="1261"/>
      <c r="AM1897" s="1262"/>
      <c r="AN1897" s="1263"/>
      <c r="AO1897" s="587">
        <f t="shared" si="321"/>
        <v>0</v>
      </c>
      <c r="AQ1897" s="1260">
        <v>346</v>
      </c>
      <c r="AR1897" s="1261"/>
      <c r="AS1897" s="1262"/>
      <c r="AT1897" s="1263"/>
      <c r="AU1897" s="587">
        <f t="shared" si="322"/>
        <v>0</v>
      </c>
      <c r="AW1897" s="1260">
        <v>346</v>
      </c>
      <c r="AX1897" s="1261"/>
      <c r="AY1897" s="1262"/>
      <c r="AZ1897" s="1263"/>
      <c r="BA1897" s="587">
        <f t="shared" si="323"/>
        <v>0</v>
      </c>
    </row>
    <row r="1898" spans="1:53" s="17" customFormat="1" ht="16.75" customHeight="1" outlineLevel="2">
      <c r="A1898" s="1260">
        <v>347</v>
      </c>
      <c r="B1898" s="1261"/>
      <c r="C1898" s="1262"/>
      <c r="D1898" s="1263"/>
      <c r="E1898" s="587">
        <f t="shared" si="315"/>
        <v>0</v>
      </c>
      <c r="G1898" s="1260">
        <v>347</v>
      </c>
      <c r="H1898" s="1261"/>
      <c r="I1898" s="1262"/>
      <c r="J1898" s="1263"/>
      <c r="K1898" s="587">
        <f t="shared" si="316"/>
        <v>0</v>
      </c>
      <c r="M1898" s="1260">
        <v>347</v>
      </c>
      <c r="N1898" s="1261"/>
      <c r="O1898" s="1262"/>
      <c r="P1898" s="1263"/>
      <c r="Q1898" s="587">
        <f t="shared" si="317"/>
        <v>0</v>
      </c>
      <c r="S1898" s="1260">
        <v>347</v>
      </c>
      <c r="T1898" s="1261"/>
      <c r="U1898" s="1262"/>
      <c r="V1898" s="1263"/>
      <c r="W1898" s="587">
        <f t="shared" si="318"/>
        <v>0</v>
      </c>
      <c r="Y1898" s="1260">
        <v>347</v>
      </c>
      <c r="Z1898" s="1261"/>
      <c r="AA1898" s="1262"/>
      <c r="AB1898" s="1263"/>
      <c r="AC1898" s="587">
        <f t="shared" si="319"/>
        <v>0</v>
      </c>
      <c r="AE1898" s="1260">
        <v>347</v>
      </c>
      <c r="AF1898" s="1261"/>
      <c r="AG1898" s="1262"/>
      <c r="AH1898" s="1263"/>
      <c r="AI1898" s="587">
        <f t="shared" si="320"/>
        <v>0</v>
      </c>
      <c r="AK1898" s="1260">
        <v>347</v>
      </c>
      <c r="AL1898" s="1261"/>
      <c r="AM1898" s="1262"/>
      <c r="AN1898" s="1263"/>
      <c r="AO1898" s="587">
        <f t="shared" si="321"/>
        <v>0</v>
      </c>
      <c r="AQ1898" s="1260">
        <v>347</v>
      </c>
      <c r="AR1898" s="1261"/>
      <c r="AS1898" s="1262"/>
      <c r="AT1898" s="1263"/>
      <c r="AU1898" s="587">
        <f t="shared" si="322"/>
        <v>0</v>
      </c>
      <c r="AW1898" s="1260">
        <v>347</v>
      </c>
      <c r="AX1898" s="1261"/>
      <c r="AY1898" s="1262"/>
      <c r="AZ1898" s="1263"/>
      <c r="BA1898" s="587">
        <f t="shared" si="323"/>
        <v>0</v>
      </c>
    </row>
    <row r="1899" spans="1:53" s="17" customFormat="1" ht="16.75" customHeight="1" outlineLevel="2">
      <c r="A1899" s="1260">
        <v>348</v>
      </c>
      <c r="B1899" s="1261"/>
      <c r="C1899" s="1262"/>
      <c r="D1899" s="1263"/>
      <c r="E1899" s="587">
        <f t="shared" si="315"/>
        <v>0</v>
      </c>
      <c r="G1899" s="1260">
        <v>348</v>
      </c>
      <c r="H1899" s="1261"/>
      <c r="I1899" s="1262"/>
      <c r="J1899" s="1263"/>
      <c r="K1899" s="587">
        <f t="shared" si="316"/>
        <v>0</v>
      </c>
      <c r="M1899" s="1260">
        <v>348</v>
      </c>
      <c r="N1899" s="1261"/>
      <c r="O1899" s="1262"/>
      <c r="P1899" s="1263"/>
      <c r="Q1899" s="587">
        <f t="shared" si="317"/>
        <v>0</v>
      </c>
      <c r="S1899" s="1260">
        <v>348</v>
      </c>
      <c r="T1899" s="1261"/>
      <c r="U1899" s="1262"/>
      <c r="V1899" s="1263"/>
      <c r="W1899" s="587">
        <f t="shared" si="318"/>
        <v>0</v>
      </c>
      <c r="Y1899" s="1260">
        <v>348</v>
      </c>
      <c r="Z1899" s="1261"/>
      <c r="AA1899" s="1262"/>
      <c r="AB1899" s="1263"/>
      <c r="AC1899" s="587">
        <f t="shared" si="319"/>
        <v>0</v>
      </c>
      <c r="AE1899" s="1260">
        <v>348</v>
      </c>
      <c r="AF1899" s="1261"/>
      <c r="AG1899" s="1262"/>
      <c r="AH1899" s="1263"/>
      <c r="AI1899" s="587">
        <f t="shared" si="320"/>
        <v>0</v>
      </c>
      <c r="AK1899" s="1260">
        <v>348</v>
      </c>
      <c r="AL1899" s="1261"/>
      <c r="AM1899" s="1262"/>
      <c r="AN1899" s="1263"/>
      <c r="AO1899" s="587">
        <f t="shared" si="321"/>
        <v>0</v>
      </c>
      <c r="AQ1899" s="1260">
        <v>348</v>
      </c>
      <c r="AR1899" s="1261"/>
      <c r="AS1899" s="1262"/>
      <c r="AT1899" s="1263"/>
      <c r="AU1899" s="587">
        <f t="shared" si="322"/>
        <v>0</v>
      </c>
      <c r="AW1899" s="1260">
        <v>348</v>
      </c>
      <c r="AX1899" s="1261"/>
      <c r="AY1899" s="1262"/>
      <c r="AZ1899" s="1263"/>
      <c r="BA1899" s="587">
        <f t="shared" si="323"/>
        <v>0</v>
      </c>
    </row>
    <row r="1900" spans="1:53" s="17" customFormat="1" ht="16.75" customHeight="1" outlineLevel="2">
      <c r="A1900" s="1260">
        <v>349</v>
      </c>
      <c r="B1900" s="1261"/>
      <c r="C1900" s="1262"/>
      <c r="D1900" s="1263"/>
      <c r="E1900" s="587">
        <f t="shared" si="315"/>
        <v>0</v>
      </c>
      <c r="G1900" s="1260">
        <v>349</v>
      </c>
      <c r="H1900" s="1261"/>
      <c r="I1900" s="1262"/>
      <c r="J1900" s="1263"/>
      <c r="K1900" s="587">
        <f t="shared" si="316"/>
        <v>0</v>
      </c>
      <c r="M1900" s="1260">
        <v>349</v>
      </c>
      <c r="N1900" s="1261"/>
      <c r="O1900" s="1262"/>
      <c r="P1900" s="1263"/>
      <c r="Q1900" s="587">
        <f t="shared" si="317"/>
        <v>0</v>
      </c>
      <c r="S1900" s="1260">
        <v>349</v>
      </c>
      <c r="T1900" s="1261"/>
      <c r="U1900" s="1262"/>
      <c r="V1900" s="1263"/>
      <c r="W1900" s="587">
        <f t="shared" si="318"/>
        <v>0</v>
      </c>
      <c r="Y1900" s="1260">
        <v>349</v>
      </c>
      <c r="Z1900" s="1261"/>
      <c r="AA1900" s="1262"/>
      <c r="AB1900" s="1263"/>
      <c r="AC1900" s="587">
        <f t="shared" si="319"/>
        <v>0</v>
      </c>
      <c r="AE1900" s="1260">
        <v>349</v>
      </c>
      <c r="AF1900" s="1261"/>
      <c r="AG1900" s="1262"/>
      <c r="AH1900" s="1263"/>
      <c r="AI1900" s="587">
        <f t="shared" si="320"/>
        <v>0</v>
      </c>
      <c r="AK1900" s="1260">
        <v>349</v>
      </c>
      <c r="AL1900" s="1261"/>
      <c r="AM1900" s="1262"/>
      <c r="AN1900" s="1263"/>
      <c r="AO1900" s="587">
        <f t="shared" si="321"/>
        <v>0</v>
      </c>
      <c r="AQ1900" s="1260">
        <v>349</v>
      </c>
      <c r="AR1900" s="1261"/>
      <c r="AS1900" s="1262"/>
      <c r="AT1900" s="1263"/>
      <c r="AU1900" s="587">
        <f t="shared" si="322"/>
        <v>0</v>
      </c>
      <c r="AW1900" s="1260">
        <v>349</v>
      </c>
      <c r="AX1900" s="1261"/>
      <c r="AY1900" s="1262"/>
      <c r="AZ1900" s="1263"/>
      <c r="BA1900" s="587">
        <f t="shared" si="323"/>
        <v>0</v>
      </c>
    </row>
    <row r="1901" spans="1:53" s="17" customFormat="1" ht="16.75" customHeight="1" outlineLevel="2">
      <c r="A1901" s="1260">
        <v>350</v>
      </c>
      <c r="B1901" s="1261"/>
      <c r="C1901" s="1262"/>
      <c r="D1901" s="1263"/>
      <c r="E1901" s="587">
        <f t="shared" si="315"/>
        <v>0</v>
      </c>
      <c r="G1901" s="1260">
        <v>350</v>
      </c>
      <c r="H1901" s="1261"/>
      <c r="I1901" s="1262"/>
      <c r="J1901" s="1263"/>
      <c r="K1901" s="587">
        <f t="shared" si="316"/>
        <v>0</v>
      </c>
      <c r="M1901" s="1260">
        <v>350</v>
      </c>
      <c r="N1901" s="1261"/>
      <c r="O1901" s="1262"/>
      <c r="P1901" s="1263"/>
      <c r="Q1901" s="587">
        <f t="shared" si="317"/>
        <v>0</v>
      </c>
      <c r="S1901" s="1260">
        <v>350</v>
      </c>
      <c r="T1901" s="1261"/>
      <c r="U1901" s="1262"/>
      <c r="V1901" s="1263"/>
      <c r="W1901" s="587">
        <f t="shared" si="318"/>
        <v>0</v>
      </c>
      <c r="Y1901" s="1260">
        <v>350</v>
      </c>
      <c r="Z1901" s="1261"/>
      <c r="AA1901" s="1262"/>
      <c r="AB1901" s="1263"/>
      <c r="AC1901" s="587">
        <f t="shared" si="319"/>
        <v>0</v>
      </c>
      <c r="AE1901" s="1260">
        <v>350</v>
      </c>
      <c r="AF1901" s="1261"/>
      <c r="AG1901" s="1262"/>
      <c r="AH1901" s="1263"/>
      <c r="AI1901" s="587">
        <f t="shared" si="320"/>
        <v>0</v>
      </c>
      <c r="AK1901" s="1260">
        <v>350</v>
      </c>
      <c r="AL1901" s="1261"/>
      <c r="AM1901" s="1262"/>
      <c r="AN1901" s="1263"/>
      <c r="AO1901" s="587">
        <f t="shared" si="321"/>
        <v>0</v>
      </c>
      <c r="AQ1901" s="1260">
        <v>350</v>
      </c>
      <c r="AR1901" s="1261"/>
      <c r="AS1901" s="1262"/>
      <c r="AT1901" s="1263"/>
      <c r="AU1901" s="587">
        <f t="shared" si="322"/>
        <v>0</v>
      </c>
      <c r="AW1901" s="1260">
        <v>350</v>
      </c>
      <c r="AX1901" s="1261"/>
      <c r="AY1901" s="1262"/>
      <c r="AZ1901" s="1263"/>
      <c r="BA1901" s="587">
        <f t="shared" si="323"/>
        <v>0</v>
      </c>
    </row>
    <row r="1902" spans="1:53" s="17" customFormat="1" ht="16.75" customHeight="1" outlineLevel="2">
      <c r="A1902" s="1260">
        <v>351</v>
      </c>
      <c r="B1902" s="1261"/>
      <c r="C1902" s="1262"/>
      <c r="D1902" s="1263"/>
      <c r="E1902" s="587">
        <f t="shared" si="315"/>
        <v>0</v>
      </c>
      <c r="G1902" s="1260">
        <v>351</v>
      </c>
      <c r="H1902" s="1261"/>
      <c r="I1902" s="1262"/>
      <c r="J1902" s="1263"/>
      <c r="K1902" s="587">
        <f t="shared" si="316"/>
        <v>0</v>
      </c>
      <c r="M1902" s="1260">
        <v>351</v>
      </c>
      <c r="N1902" s="1261"/>
      <c r="O1902" s="1262"/>
      <c r="P1902" s="1263"/>
      <c r="Q1902" s="587">
        <f t="shared" si="317"/>
        <v>0</v>
      </c>
      <c r="S1902" s="1260">
        <v>351</v>
      </c>
      <c r="T1902" s="1261"/>
      <c r="U1902" s="1262"/>
      <c r="V1902" s="1263"/>
      <c r="W1902" s="587">
        <f t="shared" si="318"/>
        <v>0</v>
      </c>
      <c r="Y1902" s="1260">
        <v>351</v>
      </c>
      <c r="Z1902" s="1261"/>
      <c r="AA1902" s="1262"/>
      <c r="AB1902" s="1263"/>
      <c r="AC1902" s="587">
        <f t="shared" si="319"/>
        <v>0</v>
      </c>
      <c r="AE1902" s="1260">
        <v>351</v>
      </c>
      <c r="AF1902" s="1261"/>
      <c r="AG1902" s="1262"/>
      <c r="AH1902" s="1263"/>
      <c r="AI1902" s="587">
        <f t="shared" si="320"/>
        <v>0</v>
      </c>
      <c r="AK1902" s="1260">
        <v>351</v>
      </c>
      <c r="AL1902" s="1261"/>
      <c r="AM1902" s="1262"/>
      <c r="AN1902" s="1263"/>
      <c r="AO1902" s="587">
        <f t="shared" si="321"/>
        <v>0</v>
      </c>
      <c r="AQ1902" s="1260">
        <v>351</v>
      </c>
      <c r="AR1902" s="1261"/>
      <c r="AS1902" s="1262"/>
      <c r="AT1902" s="1263"/>
      <c r="AU1902" s="587">
        <f t="shared" si="322"/>
        <v>0</v>
      </c>
      <c r="AW1902" s="1260">
        <v>351</v>
      </c>
      <c r="AX1902" s="1261"/>
      <c r="AY1902" s="1262"/>
      <c r="AZ1902" s="1263"/>
      <c r="BA1902" s="587">
        <f t="shared" si="323"/>
        <v>0</v>
      </c>
    </row>
    <row r="1903" spans="1:53" s="17" customFormat="1" ht="16.75" customHeight="1" outlineLevel="2">
      <c r="A1903" s="1260">
        <v>352</v>
      </c>
      <c r="B1903" s="1261"/>
      <c r="C1903" s="1262"/>
      <c r="D1903" s="1263"/>
      <c r="E1903" s="587">
        <f t="shared" si="315"/>
        <v>0</v>
      </c>
      <c r="G1903" s="1260">
        <v>352</v>
      </c>
      <c r="H1903" s="1261"/>
      <c r="I1903" s="1262"/>
      <c r="J1903" s="1263"/>
      <c r="K1903" s="587">
        <f t="shared" si="316"/>
        <v>0</v>
      </c>
      <c r="M1903" s="1260">
        <v>352</v>
      </c>
      <c r="N1903" s="1261"/>
      <c r="O1903" s="1262"/>
      <c r="P1903" s="1263"/>
      <c r="Q1903" s="587">
        <f t="shared" si="317"/>
        <v>0</v>
      </c>
      <c r="S1903" s="1260">
        <v>352</v>
      </c>
      <c r="T1903" s="1261"/>
      <c r="U1903" s="1262"/>
      <c r="V1903" s="1263"/>
      <c r="W1903" s="587">
        <f t="shared" si="318"/>
        <v>0</v>
      </c>
      <c r="Y1903" s="1260">
        <v>352</v>
      </c>
      <c r="Z1903" s="1261"/>
      <c r="AA1903" s="1262"/>
      <c r="AB1903" s="1263"/>
      <c r="AC1903" s="587">
        <f t="shared" si="319"/>
        <v>0</v>
      </c>
      <c r="AE1903" s="1260">
        <v>352</v>
      </c>
      <c r="AF1903" s="1261"/>
      <c r="AG1903" s="1262"/>
      <c r="AH1903" s="1263"/>
      <c r="AI1903" s="587">
        <f t="shared" si="320"/>
        <v>0</v>
      </c>
      <c r="AK1903" s="1260">
        <v>352</v>
      </c>
      <c r="AL1903" s="1261"/>
      <c r="AM1903" s="1262"/>
      <c r="AN1903" s="1263"/>
      <c r="AO1903" s="587">
        <f t="shared" si="321"/>
        <v>0</v>
      </c>
      <c r="AQ1903" s="1260">
        <v>352</v>
      </c>
      <c r="AR1903" s="1261"/>
      <c r="AS1903" s="1262"/>
      <c r="AT1903" s="1263"/>
      <c r="AU1903" s="587">
        <f t="shared" si="322"/>
        <v>0</v>
      </c>
      <c r="AW1903" s="1260">
        <v>352</v>
      </c>
      <c r="AX1903" s="1261"/>
      <c r="AY1903" s="1262"/>
      <c r="AZ1903" s="1263"/>
      <c r="BA1903" s="587">
        <f t="shared" si="323"/>
        <v>0</v>
      </c>
    </row>
    <row r="1904" spans="1:53" s="17" customFormat="1" ht="16.75" customHeight="1" outlineLevel="2">
      <c r="A1904" s="1260">
        <v>353</v>
      </c>
      <c r="B1904" s="1261"/>
      <c r="C1904" s="1262"/>
      <c r="D1904" s="1263"/>
      <c r="E1904" s="587">
        <f t="shared" si="315"/>
        <v>0</v>
      </c>
      <c r="G1904" s="1260">
        <v>353</v>
      </c>
      <c r="H1904" s="1261"/>
      <c r="I1904" s="1262"/>
      <c r="J1904" s="1263"/>
      <c r="K1904" s="587">
        <f t="shared" si="316"/>
        <v>0</v>
      </c>
      <c r="M1904" s="1260">
        <v>353</v>
      </c>
      <c r="N1904" s="1261"/>
      <c r="O1904" s="1262"/>
      <c r="P1904" s="1263"/>
      <c r="Q1904" s="587">
        <f t="shared" si="317"/>
        <v>0</v>
      </c>
      <c r="S1904" s="1260">
        <v>353</v>
      </c>
      <c r="T1904" s="1261"/>
      <c r="U1904" s="1262"/>
      <c r="V1904" s="1263"/>
      <c r="W1904" s="587">
        <f t="shared" si="318"/>
        <v>0</v>
      </c>
      <c r="Y1904" s="1260">
        <v>353</v>
      </c>
      <c r="Z1904" s="1261"/>
      <c r="AA1904" s="1262"/>
      <c r="AB1904" s="1263"/>
      <c r="AC1904" s="587">
        <f t="shared" si="319"/>
        <v>0</v>
      </c>
      <c r="AE1904" s="1260">
        <v>353</v>
      </c>
      <c r="AF1904" s="1261"/>
      <c r="AG1904" s="1262"/>
      <c r="AH1904" s="1263"/>
      <c r="AI1904" s="587">
        <f t="shared" si="320"/>
        <v>0</v>
      </c>
      <c r="AK1904" s="1260">
        <v>353</v>
      </c>
      <c r="AL1904" s="1261"/>
      <c r="AM1904" s="1262"/>
      <c r="AN1904" s="1263"/>
      <c r="AO1904" s="587">
        <f t="shared" si="321"/>
        <v>0</v>
      </c>
      <c r="AQ1904" s="1260">
        <v>353</v>
      </c>
      <c r="AR1904" s="1261"/>
      <c r="AS1904" s="1262"/>
      <c r="AT1904" s="1263"/>
      <c r="AU1904" s="587">
        <f t="shared" si="322"/>
        <v>0</v>
      </c>
      <c r="AW1904" s="1260">
        <v>353</v>
      </c>
      <c r="AX1904" s="1261"/>
      <c r="AY1904" s="1262"/>
      <c r="AZ1904" s="1263"/>
      <c r="BA1904" s="587">
        <f t="shared" si="323"/>
        <v>0</v>
      </c>
    </row>
    <row r="1905" spans="1:53" s="17" customFormat="1" ht="16.75" customHeight="1" outlineLevel="2">
      <c r="A1905" s="1260">
        <v>354</v>
      </c>
      <c r="B1905" s="1261"/>
      <c r="C1905" s="1262"/>
      <c r="D1905" s="1263"/>
      <c r="E1905" s="587">
        <f t="shared" si="315"/>
        <v>0</v>
      </c>
      <c r="G1905" s="1260">
        <v>354</v>
      </c>
      <c r="H1905" s="1261"/>
      <c r="I1905" s="1262"/>
      <c r="J1905" s="1263"/>
      <c r="K1905" s="587">
        <f t="shared" si="316"/>
        <v>0</v>
      </c>
      <c r="M1905" s="1260">
        <v>354</v>
      </c>
      <c r="N1905" s="1261"/>
      <c r="O1905" s="1262"/>
      <c r="P1905" s="1263"/>
      <c r="Q1905" s="587">
        <f t="shared" si="317"/>
        <v>0</v>
      </c>
      <c r="S1905" s="1260">
        <v>354</v>
      </c>
      <c r="T1905" s="1261"/>
      <c r="U1905" s="1262"/>
      <c r="V1905" s="1263"/>
      <c r="W1905" s="587">
        <f t="shared" si="318"/>
        <v>0</v>
      </c>
      <c r="Y1905" s="1260">
        <v>354</v>
      </c>
      <c r="Z1905" s="1261"/>
      <c r="AA1905" s="1262"/>
      <c r="AB1905" s="1263"/>
      <c r="AC1905" s="587">
        <f t="shared" si="319"/>
        <v>0</v>
      </c>
      <c r="AE1905" s="1260">
        <v>354</v>
      </c>
      <c r="AF1905" s="1261"/>
      <c r="AG1905" s="1262"/>
      <c r="AH1905" s="1263"/>
      <c r="AI1905" s="587">
        <f t="shared" si="320"/>
        <v>0</v>
      </c>
      <c r="AK1905" s="1260">
        <v>354</v>
      </c>
      <c r="AL1905" s="1261"/>
      <c r="AM1905" s="1262"/>
      <c r="AN1905" s="1263"/>
      <c r="AO1905" s="587">
        <f t="shared" si="321"/>
        <v>0</v>
      </c>
      <c r="AQ1905" s="1260">
        <v>354</v>
      </c>
      <c r="AR1905" s="1261"/>
      <c r="AS1905" s="1262"/>
      <c r="AT1905" s="1263"/>
      <c r="AU1905" s="587">
        <f t="shared" si="322"/>
        <v>0</v>
      </c>
      <c r="AW1905" s="1260">
        <v>354</v>
      </c>
      <c r="AX1905" s="1261"/>
      <c r="AY1905" s="1262"/>
      <c r="AZ1905" s="1263"/>
      <c r="BA1905" s="587">
        <f t="shared" si="323"/>
        <v>0</v>
      </c>
    </row>
    <row r="1906" spans="1:53" s="17" customFormat="1" ht="16.75" customHeight="1" outlineLevel="2">
      <c r="A1906" s="1260">
        <v>355</v>
      </c>
      <c r="B1906" s="1261"/>
      <c r="C1906" s="1262"/>
      <c r="D1906" s="1263"/>
      <c r="E1906" s="587">
        <f t="shared" si="315"/>
        <v>0</v>
      </c>
      <c r="G1906" s="1260">
        <v>355</v>
      </c>
      <c r="H1906" s="1261"/>
      <c r="I1906" s="1262"/>
      <c r="J1906" s="1263"/>
      <c r="K1906" s="587">
        <f t="shared" si="316"/>
        <v>0</v>
      </c>
      <c r="M1906" s="1260">
        <v>355</v>
      </c>
      <c r="N1906" s="1261"/>
      <c r="O1906" s="1262"/>
      <c r="P1906" s="1263"/>
      <c r="Q1906" s="587">
        <f t="shared" si="317"/>
        <v>0</v>
      </c>
      <c r="S1906" s="1260">
        <v>355</v>
      </c>
      <c r="T1906" s="1261"/>
      <c r="U1906" s="1262"/>
      <c r="V1906" s="1263"/>
      <c r="W1906" s="587">
        <f t="shared" si="318"/>
        <v>0</v>
      </c>
      <c r="Y1906" s="1260">
        <v>355</v>
      </c>
      <c r="Z1906" s="1261"/>
      <c r="AA1906" s="1262"/>
      <c r="AB1906" s="1263"/>
      <c r="AC1906" s="587">
        <f t="shared" si="319"/>
        <v>0</v>
      </c>
      <c r="AE1906" s="1260">
        <v>355</v>
      </c>
      <c r="AF1906" s="1261"/>
      <c r="AG1906" s="1262"/>
      <c r="AH1906" s="1263"/>
      <c r="AI1906" s="587">
        <f t="shared" si="320"/>
        <v>0</v>
      </c>
      <c r="AK1906" s="1260">
        <v>355</v>
      </c>
      <c r="AL1906" s="1261"/>
      <c r="AM1906" s="1262"/>
      <c r="AN1906" s="1263"/>
      <c r="AO1906" s="587">
        <f t="shared" si="321"/>
        <v>0</v>
      </c>
      <c r="AQ1906" s="1260">
        <v>355</v>
      </c>
      <c r="AR1906" s="1261"/>
      <c r="AS1906" s="1262"/>
      <c r="AT1906" s="1263"/>
      <c r="AU1906" s="587">
        <f t="shared" si="322"/>
        <v>0</v>
      </c>
      <c r="AW1906" s="1260">
        <v>355</v>
      </c>
      <c r="AX1906" s="1261"/>
      <c r="AY1906" s="1262"/>
      <c r="AZ1906" s="1263"/>
      <c r="BA1906" s="587">
        <f t="shared" si="323"/>
        <v>0</v>
      </c>
    </row>
    <row r="1907" spans="1:53" s="17" customFormat="1" ht="16.75" customHeight="1" outlineLevel="2">
      <c r="A1907" s="1260">
        <v>356</v>
      </c>
      <c r="B1907" s="1261"/>
      <c r="C1907" s="1262"/>
      <c r="D1907" s="1263"/>
      <c r="E1907" s="587">
        <f t="shared" si="315"/>
        <v>0</v>
      </c>
      <c r="G1907" s="1260">
        <v>356</v>
      </c>
      <c r="H1907" s="1261"/>
      <c r="I1907" s="1262"/>
      <c r="J1907" s="1263"/>
      <c r="K1907" s="587">
        <f t="shared" si="316"/>
        <v>0</v>
      </c>
      <c r="M1907" s="1260">
        <v>356</v>
      </c>
      <c r="N1907" s="1261"/>
      <c r="O1907" s="1262"/>
      <c r="P1907" s="1263"/>
      <c r="Q1907" s="587">
        <f t="shared" si="317"/>
        <v>0</v>
      </c>
      <c r="S1907" s="1260">
        <v>356</v>
      </c>
      <c r="T1907" s="1261"/>
      <c r="U1907" s="1262"/>
      <c r="V1907" s="1263"/>
      <c r="W1907" s="587">
        <f t="shared" si="318"/>
        <v>0</v>
      </c>
      <c r="Y1907" s="1260">
        <v>356</v>
      </c>
      <c r="Z1907" s="1261"/>
      <c r="AA1907" s="1262"/>
      <c r="AB1907" s="1263"/>
      <c r="AC1907" s="587">
        <f t="shared" si="319"/>
        <v>0</v>
      </c>
      <c r="AE1907" s="1260">
        <v>356</v>
      </c>
      <c r="AF1907" s="1261"/>
      <c r="AG1907" s="1262"/>
      <c r="AH1907" s="1263"/>
      <c r="AI1907" s="587">
        <f t="shared" si="320"/>
        <v>0</v>
      </c>
      <c r="AK1907" s="1260">
        <v>356</v>
      </c>
      <c r="AL1907" s="1261"/>
      <c r="AM1907" s="1262"/>
      <c r="AN1907" s="1263"/>
      <c r="AO1907" s="587">
        <f t="shared" si="321"/>
        <v>0</v>
      </c>
      <c r="AQ1907" s="1260">
        <v>356</v>
      </c>
      <c r="AR1907" s="1261"/>
      <c r="AS1907" s="1262"/>
      <c r="AT1907" s="1263"/>
      <c r="AU1907" s="587">
        <f t="shared" si="322"/>
        <v>0</v>
      </c>
      <c r="AW1907" s="1260">
        <v>356</v>
      </c>
      <c r="AX1907" s="1261"/>
      <c r="AY1907" s="1262"/>
      <c r="AZ1907" s="1263"/>
      <c r="BA1907" s="587">
        <f t="shared" si="323"/>
        <v>0</v>
      </c>
    </row>
    <row r="1908" spans="1:53" s="17" customFormat="1" ht="16.75" customHeight="1" outlineLevel="2">
      <c r="A1908" s="1260">
        <v>357</v>
      </c>
      <c r="B1908" s="1261"/>
      <c r="C1908" s="1262"/>
      <c r="D1908" s="1263"/>
      <c r="E1908" s="587">
        <f t="shared" si="315"/>
        <v>0</v>
      </c>
      <c r="G1908" s="1260">
        <v>357</v>
      </c>
      <c r="H1908" s="1261"/>
      <c r="I1908" s="1262"/>
      <c r="J1908" s="1263"/>
      <c r="K1908" s="587">
        <f t="shared" si="316"/>
        <v>0</v>
      </c>
      <c r="M1908" s="1260">
        <v>357</v>
      </c>
      <c r="N1908" s="1261"/>
      <c r="O1908" s="1262"/>
      <c r="P1908" s="1263"/>
      <c r="Q1908" s="587">
        <f t="shared" si="317"/>
        <v>0</v>
      </c>
      <c r="S1908" s="1260">
        <v>357</v>
      </c>
      <c r="T1908" s="1261"/>
      <c r="U1908" s="1262"/>
      <c r="V1908" s="1263"/>
      <c r="W1908" s="587">
        <f t="shared" si="318"/>
        <v>0</v>
      </c>
      <c r="Y1908" s="1260">
        <v>357</v>
      </c>
      <c r="Z1908" s="1261"/>
      <c r="AA1908" s="1262"/>
      <c r="AB1908" s="1263"/>
      <c r="AC1908" s="587">
        <f t="shared" si="319"/>
        <v>0</v>
      </c>
      <c r="AE1908" s="1260">
        <v>357</v>
      </c>
      <c r="AF1908" s="1261"/>
      <c r="AG1908" s="1262"/>
      <c r="AH1908" s="1263"/>
      <c r="AI1908" s="587">
        <f t="shared" si="320"/>
        <v>0</v>
      </c>
      <c r="AK1908" s="1260">
        <v>357</v>
      </c>
      <c r="AL1908" s="1261"/>
      <c r="AM1908" s="1262"/>
      <c r="AN1908" s="1263"/>
      <c r="AO1908" s="587">
        <f t="shared" si="321"/>
        <v>0</v>
      </c>
      <c r="AQ1908" s="1260">
        <v>357</v>
      </c>
      <c r="AR1908" s="1261"/>
      <c r="AS1908" s="1262"/>
      <c r="AT1908" s="1263"/>
      <c r="AU1908" s="587">
        <f t="shared" si="322"/>
        <v>0</v>
      </c>
      <c r="AW1908" s="1260">
        <v>357</v>
      </c>
      <c r="AX1908" s="1261"/>
      <c r="AY1908" s="1262"/>
      <c r="AZ1908" s="1263"/>
      <c r="BA1908" s="587">
        <f t="shared" si="323"/>
        <v>0</v>
      </c>
    </row>
    <row r="1909" spans="1:53" s="17" customFormat="1" ht="16.75" customHeight="1" outlineLevel="2">
      <c r="A1909" s="1260">
        <v>358</v>
      </c>
      <c r="B1909" s="1261"/>
      <c r="C1909" s="1262"/>
      <c r="D1909" s="1263"/>
      <c r="E1909" s="587">
        <f t="shared" si="315"/>
        <v>0</v>
      </c>
      <c r="G1909" s="1260">
        <v>358</v>
      </c>
      <c r="H1909" s="1261"/>
      <c r="I1909" s="1262"/>
      <c r="J1909" s="1263"/>
      <c r="K1909" s="587">
        <f t="shared" si="316"/>
        <v>0</v>
      </c>
      <c r="M1909" s="1260">
        <v>358</v>
      </c>
      <c r="N1909" s="1261"/>
      <c r="O1909" s="1262"/>
      <c r="P1909" s="1263"/>
      <c r="Q1909" s="587">
        <f t="shared" si="317"/>
        <v>0</v>
      </c>
      <c r="S1909" s="1260">
        <v>358</v>
      </c>
      <c r="T1909" s="1261"/>
      <c r="U1909" s="1262"/>
      <c r="V1909" s="1263"/>
      <c r="W1909" s="587">
        <f t="shared" si="318"/>
        <v>0</v>
      </c>
      <c r="Y1909" s="1260">
        <v>358</v>
      </c>
      <c r="Z1909" s="1261"/>
      <c r="AA1909" s="1262"/>
      <c r="AB1909" s="1263"/>
      <c r="AC1909" s="587">
        <f t="shared" si="319"/>
        <v>0</v>
      </c>
      <c r="AE1909" s="1260">
        <v>358</v>
      </c>
      <c r="AF1909" s="1261"/>
      <c r="AG1909" s="1262"/>
      <c r="AH1909" s="1263"/>
      <c r="AI1909" s="587">
        <f t="shared" si="320"/>
        <v>0</v>
      </c>
      <c r="AK1909" s="1260">
        <v>358</v>
      </c>
      <c r="AL1909" s="1261"/>
      <c r="AM1909" s="1262"/>
      <c r="AN1909" s="1263"/>
      <c r="AO1909" s="587">
        <f t="shared" si="321"/>
        <v>0</v>
      </c>
      <c r="AQ1909" s="1260">
        <v>358</v>
      </c>
      <c r="AR1909" s="1261"/>
      <c r="AS1909" s="1262"/>
      <c r="AT1909" s="1263"/>
      <c r="AU1909" s="587">
        <f t="shared" si="322"/>
        <v>0</v>
      </c>
      <c r="AW1909" s="1260">
        <v>358</v>
      </c>
      <c r="AX1909" s="1261"/>
      <c r="AY1909" s="1262"/>
      <c r="AZ1909" s="1263"/>
      <c r="BA1909" s="587">
        <f t="shared" si="323"/>
        <v>0</v>
      </c>
    </row>
    <row r="1910" spans="1:53" s="17" customFormat="1" ht="16.75" customHeight="1" outlineLevel="2">
      <c r="A1910" s="1260">
        <v>359</v>
      </c>
      <c r="B1910" s="1261"/>
      <c r="C1910" s="1262"/>
      <c r="D1910" s="1263"/>
      <c r="E1910" s="587">
        <f t="shared" si="315"/>
        <v>0</v>
      </c>
      <c r="G1910" s="1260">
        <v>359</v>
      </c>
      <c r="H1910" s="1261"/>
      <c r="I1910" s="1262"/>
      <c r="J1910" s="1263"/>
      <c r="K1910" s="587">
        <f t="shared" si="316"/>
        <v>0</v>
      </c>
      <c r="M1910" s="1260">
        <v>359</v>
      </c>
      <c r="N1910" s="1261"/>
      <c r="O1910" s="1262"/>
      <c r="P1910" s="1263"/>
      <c r="Q1910" s="587">
        <f t="shared" si="317"/>
        <v>0</v>
      </c>
      <c r="S1910" s="1260">
        <v>359</v>
      </c>
      <c r="T1910" s="1261"/>
      <c r="U1910" s="1262"/>
      <c r="V1910" s="1263"/>
      <c r="W1910" s="587">
        <f t="shared" si="318"/>
        <v>0</v>
      </c>
      <c r="Y1910" s="1260">
        <v>359</v>
      </c>
      <c r="Z1910" s="1261"/>
      <c r="AA1910" s="1262"/>
      <c r="AB1910" s="1263"/>
      <c r="AC1910" s="587">
        <f t="shared" si="319"/>
        <v>0</v>
      </c>
      <c r="AE1910" s="1260">
        <v>359</v>
      </c>
      <c r="AF1910" s="1261"/>
      <c r="AG1910" s="1262"/>
      <c r="AH1910" s="1263"/>
      <c r="AI1910" s="587">
        <f t="shared" si="320"/>
        <v>0</v>
      </c>
      <c r="AK1910" s="1260">
        <v>359</v>
      </c>
      <c r="AL1910" s="1261"/>
      <c r="AM1910" s="1262"/>
      <c r="AN1910" s="1263"/>
      <c r="AO1910" s="587">
        <f t="shared" si="321"/>
        <v>0</v>
      </c>
      <c r="AQ1910" s="1260">
        <v>359</v>
      </c>
      <c r="AR1910" s="1261"/>
      <c r="AS1910" s="1262"/>
      <c r="AT1910" s="1263"/>
      <c r="AU1910" s="587">
        <f t="shared" si="322"/>
        <v>0</v>
      </c>
      <c r="AW1910" s="1260">
        <v>359</v>
      </c>
      <c r="AX1910" s="1261"/>
      <c r="AY1910" s="1262"/>
      <c r="AZ1910" s="1263"/>
      <c r="BA1910" s="587">
        <f t="shared" si="323"/>
        <v>0</v>
      </c>
    </row>
    <row r="1911" spans="1:53" s="17" customFormat="1" ht="16.75" customHeight="1" outlineLevel="2">
      <c r="A1911" s="1260">
        <v>360</v>
      </c>
      <c r="B1911" s="1261"/>
      <c r="C1911" s="1262"/>
      <c r="D1911" s="1263"/>
      <c r="E1911" s="587">
        <f t="shared" si="315"/>
        <v>0</v>
      </c>
      <c r="G1911" s="1260">
        <v>360</v>
      </c>
      <c r="H1911" s="1261"/>
      <c r="I1911" s="1262"/>
      <c r="J1911" s="1263"/>
      <c r="K1911" s="587">
        <f t="shared" si="316"/>
        <v>0</v>
      </c>
      <c r="M1911" s="1260">
        <v>360</v>
      </c>
      <c r="N1911" s="1261"/>
      <c r="O1911" s="1262"/>
      <c r="P1911" s="1263"/>
      <c r="Q1911" s="587">
        <f t="shared" si="317"/>
        <v>0</v>
      </c>
      <c r="S1911" s="1260">
        <v>360</v>
      </c>
      <c r="T1911" s="1261"/>
      <c r="U1911" s="1262"/>
      <c r="V1911" s="1263"/>
      <c r="W1911" s="587">
        <f t="shared" si="318"/>
        <v>0</v>
      </c>
      <c r="Y1911" s="1260">
        <v>360</v>
      </c>
      <c r="Z1911" s="1261"/>
      <c r="AA1911" s="1262"/>
      <c r="AB1911" s="1263"/>
      <c r="AC1911" s="587">
        <f t="shared" si="319"/>
        <v>0</v>
      </c>
      <c r="AE1911" s="1260">
        <v>360</v>
      </c>
      <c r="AF1911" s="1261"/>
      <c r="AG1911" s="1262"/>
      <c r="AH1911" s="1263"/>
      <c r="AI1911" s="587">
        <f t="shared" si="320"/>
        <v>0</v>
      </c>
      <c r="AK1911" s="1260">
        <v>360</v>
      </c>
      <c r="AL1911" s="1261"/>
      <c r="AM1911" s="1262"/>
      <c r="AN1911" s="1263"/>
      <c r="AO1911" s="587">
        <f t="shared" si="321"/>
        <v>0</v>
      </c>
      <c r="AQ1911" s="1260">
        <v>360</v>
      </c>
      <c r="AR1911" s="1261"/>
      <c r="AS1911" s="1262"/>
      <c r="AT1911" s="1263"/>
      <c r="AU1911" s="587">
        <f t="shared" si="322"/>
        <v>0</v>
      </c>
      <c r="AW1911" s="1260">
        <v>360</v>
      </c>
      <c r="AX1911" s="1261"/>
      <c r="AY1911" s="1262"/>
      <c r="AZ1911" s="1263"/>
      <c r="BA1911" s="587">
        <f t="shared" si="323"/>
        <v>0</v>
      </c>
    </row>
    <row r="1912" spans="1:53" s="17" customFormat="1" ht="16.75" customHeight="1" outlineLevel="2">
      <c r="A1912" s="1260">
        <v>361</v>
      </c>
      <c r="B1912" s="1261"/>
      <c r="C1912" s="1262"/>
      <c r="D1912" s="1263"/>
      <c r="E1912" s="587">
        <f t="shared" si="315"/>
        <v>0</v>
      </c>
      <c r="G1912" s="1260">
        <v>361</v>
      </c>
      <c r="H1912" s="1261"/>
      <c r="I1912" s="1262"/>
      <c r="J1912" s="1263"/>
      <c r="K1912" s="587">
        <f t="shared" si="316"/>
        <v>0</v>
      </c>
      <c r="M1912" s="1260">
        <v>361</v>
      </c>
      <c r="N1912" s="1261"/>
      <c r="O1912" s="1262"/>
      <c r="P1912" s="1263"/>
      <c r="Q1912" s="587">
        <f t="shared" si="317"/>
        <v>0</v>
      </c>
      <c r="S1912" s="1260">
        <v>361</v>
      </c>
      <c r="T1912" s="1261"/>
      <c r="U1912" s="1262"/>
      <c r="V1912" s="1263"/>
      <c r="W1912" s="587">
        <f t="shared" si="318"/>
        <v>0</v>
      </c>
      <c r="Y1912" s="1260">
        <v>361</v>
      </c>
      <c r="Z1912" s="1261"/>
      <c r="AA1912" s="1262"/>
      <c r="AB1912" s="1263"/>
      <c r="AC1912" s="587">
        <f t="shared" si="319"/>
        <v>0</v>
      </c>
      <c r="AE1912" s="1260">
        <v>361</v>
      </c>
      <c r="AF1912" s="1261"/>
      <c r="AG1912" s="1262"/>
      <c r="AH1912" s="1263"/>
      <c r="AI1912" s="587">
        <f t="shared" si="320"/>
        <v>0</v>
      </c>
      <c r="AK1912" s="1260">
        <v>361</v>
      </c>
      <c r="AL1912" s="1261"/>
      <c r="AM1912" s="1262"/>
      <c r="AN1912" s="1263"/>
      <c r="AO1912" s="587">
        <f t="shared" si="321"/>
        <v>0</v>
      </c>
      <c r="AQ1912" s="1260">
        <v>361</v>
      </c>
      <c r="AR1912" s="1261"/>
      <c r="AS1912" s="1262"/>
      <c r="AT1912" s="1263"/>
      <c r="AU1912" s="587">
        <f t="shared" si="322"/>
        <v>0</v>
      </c>
      <c r="AW1912" s="1260">
        <v>361</v>
      </c>
      <c r="AX1912" s="1261"/>
      <c r="AY1912" s="1262"/>
      <c r="AZ1912" s="1263"/>
      <c r="BA1912" s="587">
        <f t="shared" si="323"/>
        <v>0</v>
      </c>
    </row>
    <row r="1913" spans="1:53" s="17" customFormat="1" ht="16.75" customHeight="1" outlineLevel="2">
      <c r="A1913" s="1260">
        <v>362</v>
      </c>
      <c r="B1913" s="1261"/>
      <c r="C1913" s="1262"/>
      <c r="D1913" s="1263"/>
      <c r="E1913" s="587">
        <f t="shared" si="315"/>
        <v>0</v>
      </c>
      <c r="G1913" s="1260">
        <v>362</v>
      </c>
      <c r="H1913" s="1261"/>
      <c r="I1913" s="1262"/>
      <c r="J1913" s="1263"/>
      <c r="K1913" s="587">
        <f t="shared" si="316"/>
        <v>0</v>
      </c>
      <c r="M1913" s="1260">
        <v>362</v>
      </c>
      <c r="N1913" s="1261"/>
      <c r="O1913" s="1262"/>
      <c r="P1913" s="1263"/>
      <c r="Q1913" s="587">
        <f t="shared" si="317"/>
        <v>0</v>
      </c>
      <c r="S1913" s="1260">
        <v>362</v>
      </c>
      <c r="T1913" s="1261"/>
      <c r="U1913" s="1262"/>
      <c r="V1913" s="1263"/>
      <c r="W1913" s="587">
        <f t="shared" si="318"/>
        <v>0</v>
      </c>
      <c r="Y1913" s="1260">
        <v>362</v>
      </c>
      <c r="Z1913" s="1261"/>
      <c r="AA1913" s="1262"/>
      <c r="AB1913" s="1263"/>
      <c r="AC1913" s="587">
        <f t="shared" si="319"/>
        <v>0</v>
      </c>
      <c r="AE1913" s="1260">
        <v>362</v>
      </c>
      <c r="AF1913" s="1261"/>
      <c r="AG1913" s="1262"/>
      <c r="AH1913" s="1263"/>
      <c r="AI1913" s="587">
        <f t="shared" si="320"/>
        <v>0</v>
      </c>
      <c r="AK1913" s="1260">
        <v>362</v>
      </c>
      <c r="AL1913" s="1261"/>
      <c r="AM1913" s="1262"/>
      <c r="AN1913" s="1263"/>
      <c r="AO1913" s="587">
        <f t="shared" si="321"/>
        <v>0</v>
      </c>
      <c r="AQ1913" s="1260">
        <v>362</v>
      </c>
      <c r="AR1913" s="1261"/>
      <c r="AS1913" s="1262"/>
      <c r="AT1913" s="1263"/>
      <c r="AU1913" s="587">
        <f t="shared" si="322"/>
        <v>0</v>
      </c>
      <c r="AW1913" s="1260">
        <v>362</v>
      </c>
      <c r="AX1913" s="1261"/>
      <c r="AY1913" s="1262"/>
      <c r="AZ1913" s="1263"/>
      <c r="BA1913" s="587">
        <f t="shared" si="323"/>
        <v>0</v>
      </c>
    </row>
    <row r="1914" spans="1:53" s="17" customFormat="1" ht="16.75" customHeight="1" outlineLevel="2">
      <c r="A1914" s="1260">
        <v>363</v>
      </c>
      <c r="B1914" s="1261"/>
      <c r="C1914" s="1262"/>
      <c r="D1914" s="1263"/>
      <c r="E1914" s="587">
        <f t="shared" si="315"/>
        <v>0</v>
      </c>
      <c r="G1914" s="1260">
        <v>363</v>
      </c>
      <c r="H1914" s="1261"/>
      <c r="I1914" s="1262"/>
      <c r="J1914" s="1263"/>
      <c r="K1914" s="587">
        <f t="shared" si="316"/>
        <v>0</v>
      </c>
      <c r="M1914" s="1260">
        <v>363</v>
      </c>
      <c r="N1914" s="1261"/>
      <c r="O1914" s="1262"/>
      <c r="P1914" s="1263"/>
      <c r="Q1914" s="587">
        <f t="shared" si="317"/>
        <v>0</v>
      </c>
      <c r="S1914" s="1260">
        <v>363</v>
      </c>
      <c r="T1914" s="1261"/>
      <c r="U1914" s="1262"/>
      <c r="V1914" s="1263"/>
      <c r="W1914" s="587">
        <f t="shared" si="318"/>
        <v>0</v>
      </c>
      <c r="Y1914" s="1260">
        <v>363</v>
      </c>
      <c r="Z1914" s="1261"/>
      <c r="AA1914" s="1262"/>
      <c r="AB1914" s="1263"/>
      <c r="AC1914" s="587">
        <f t="shared" si="319"/>
        <v>0</v>
      </c>
      <c r="AE1914" s="1260">
        <v>363</v>
      </c>
      <c r="AF1914" s="1261"/>
      <c r="AG1914" s="1262"/>
      <c r="AH1914" s="1263"/>
      <c r="AI1914" s="587">
        <f t="shared" si="320"/>
        <v>0</v>
      </c>
      <c r="AK1914" s="1260">
        <v>363</v>
      </c>
      <c r="AL1914" s="1261"/>
      <c r="AM1914" s="1262"/>
      <c r="AN1914" s="1263"/>
      <c r="AO1914" s="587">
        <f t="shared" si="321"/>
        <v>0</v>
      </c>
      <c r="AQ1914" s="1260">
        <v>363</v>
      </c>
      <c r="AR1914" s="1261"/>
      <c r="AS1914" s="1262"/>
      <c r="AT1914" s="1263"/>
      <c r="AU1914" s="587">
        <f t="shared" si="322"/>
        <v>0</v>
      </c>
      <c r="AW1914" s="1260">
        <v>363</v>
      </c>
      <c r="AX1914" s="1261"/>
      <c r="AY1914" s="1262"/>
      <c r="AZ1914" s="1263"/>
      <c r="BA1914" s="587">
        <f t="shared" si="323"/>
        <v>0</v>
      </c>
    </row>
    <row r="1915" spans="1:53" s="17" customFormat="1" ht="16.75" customHeight="1" outlineLevel="2">
      <c r="A1915" s="1260">
        <v>364</v>
      </c>
      <c r="B1915" s="1261"/>
      <c r="C1915" s="1262"/>
      <c r="D1915" s="1263"/>
      <c r="E1915" s="587">
        <f t="shared" si="315"/>
        <v>0</v>
      </c>
      <c r="G1915" s="1260">
        <v>364</v>
      </c>
      <c r="H1915" s="1261"/>
      <c r="I1915" s="1262"/>
      <c r="J1915" s="1263"/>
      <c r="K1915" s="587">
        <f t="shared" si="316"/>
        <v>0</v>
      </c>
      <c r="M1915" s="1260">
        <v>364</v>
      </c>
      <c r="N1915" s="1261"/>
      <c r="O1915" s="1262"/>
      <c r="P1915" s="1263"/>
      <c r="Q1915" s="587">
        <f t="shared" si="317"/>
        <v>0</v>
      </c>
      <c r="S1915" s="1260">
        <v>364</v>
      </c>
      <c r="T1915" s="1261"/>
      <c r="U1915" s="1262"/>
      <c r="V1915" s="1263"/>
      <c r="W1915" s="587">
        <f t="shared" si="318"/>
        <v>0</v>
      </c>
      <c r="Y1915" s="1260">
        <v>364</v>
      </c>
      <c r="Z1915" s="1261"/>
      <c r="AA1915" s="1262"/>
      <c r="AB1915" s="1263"/>
      <c r="AC1915" s="587">
        <f t="shared" si="319"/>
        <v>0</v>
      </c>
      <c r="AE1915" s="1260">
        <v>364</v>
      </c>
      <c r="AF1915" s="1261"/>
      <c r="AG1915" s="1262"/>
      <c r="AH1915" s="1263"/>
      <c r="AI1915" s="587">
        <f t="shared" si="320"/>
        <v>0</v>
      </c>
      <c r="AK1915" s="1260">
        <v>364</v>
      </c>
      <c r="AL1915" s="1261"/>
      <c r="AM1915" s="1262"/>
      <c r="AN1915" s="1263"/>
      <c r="AO1915" s="587">
        <f t="shared" si="321"/>
        <v>0</v>
      </c>
      <c r="AQ1915" s="1260">
        <v>364</v>
      </c>
      <c r="AR1915" s="1261"/>
      <c r="AS1915" s="1262"/>
      <c r="AT1915" s="1263"/>
      <c r="AU1915" s="587">
        <f t="shared" si="322"/>
        <v>0</v>
      </c>
      <c r="AW1915" s="1260">
        <v>364</v>
      </c>
      <c r="AX1915" s="1261"/>
      <c r="AY1915" s="1262"/>
      <c r="AZ1915" s="1263"/>
      <c r="BA1915" s="587">
        <f t="shared" si="323"/>
        <v>0</v>
      </c>
    </row>
    <row r="1916" spans="1:53" s="17" customFormat="1" ht="16.75" customHeight="1" outlineLevel="2">
      <c r="A1916" s="1260">
        <v>365</v>
      </c>
      <c r="B1916" s="1261"/>
      <c r="C1916" s="1262"/>
      <c r="D1916" s="1263"/>
      <c r="E1916" s="587">
        <f t="shared" si="315"/>
        <v>0</v>
      </c>
      <c r="G1916" s="1260">
        <v>365</v>
      </c>
      <c r="H1916" s="1261"/>
      <c r="I1916" s="1262"/>
      <c r="J1916" s="1263"/>
      <c r="K1916" s="587">
        <f t="shared" si="316"/>
        <v>0</v>
      </c>
      <c r="M1916" s="1260">
        <v>365</v>
      </c>
      <c r="N1916" s="1261"/>
      <c r="O1916" s="1262"/>
      <c r="P1916" s="1263"/>
      <c r="Q1916" s="587">
        <f t="shared" si="317"/>
        <v>0</v>
      </c>
      <c r="S1916" s="1260">
        <v>365</v>
      </c>
      <c r="T1916" s="1261"/>
      <c r="U1916" s="1262"/>
      <c r="V1916" s="1263"/>
      <c r="W1916" s="587">
        <f t="shared" si="318"/>
        <v>0</v>
      </c>
      <c r="Y1916" s="1260">
        <v>365</v>
      </c>
      <c r="Z1916" s="1261"/>
      <c r="AA1916" s="1262"/>
      <c r="AB1916" s="1263"/>
      <c r="AC1916" s="587">
        <f t="shared" si="319"/>
        <v>0</v>
      </c>
      <c r="AE1916" s="1260">
        <v>365</v>
      </c>
      <c r="AF1916" s="1261"/>
      <c r="AG1916" s="1262"/>
      <c r="AH1916" s="1263"/>
      <c r="AI1916" s="587">
        <f t="shared" si="320"/>
        <v>0</v>
      </c>
      <c r="AK1916" s="1260">
        <v>365</v>
      </c>
      <c r="AL1916" s="1261"/>
      <c r="AM1916" s="1262"/>
      <c r="AN1916" s="1263"/>
      <c r="AO1916" s="587">
        <f t="shared" si="321"/>
        <v>0</v>
      </c>
      <c r="AQ1916" s="1260">
        <v>365</v>
      </c>
      <c r="AR1916" s="1261"/>
      <c r="AS1916" s="1262"/>
      <c r="AT1916" s="1263"/>
      <c r="AU1916" s="587">
        <f t="shared" si="322"/>
        <v>0</v>
      </c>
      <c r="AW1916" s="1260">
        <v>365</v>
      </c>
      <c r="AX1916" s="1261"/>
      <c r="AY1916" s="1262"/>
      <c r="AZ1916" s="1263"/>
      <c r="BA1916" s="587">
        <f t="shared" si="323"/>
        <v>0</v>
      </c>
    </row>
    <row r="1917" spans="1:53" s="17" customFormat="1" ht="16.75" customHeight="1" outlineLevel="2">
      <c r="A1917" s="1260">
        <v>366</v>
      </c>
      <c r="B1917" s="1261"/>
      <c r="C1917" s="1262"/>
      <c r="D1917" s="1263"/>
      <c r="E1917" s="587">
        <f t="shared" si="315"/>
        <v>0</v>
      </c>
      <c r="G1917" s="1260">
        <v>366</v>
      </c>
      <c r="H1917" s="1261"/>
      <c r="I1917" s="1262"/>
      <c r="J1917" s="1263"/>
      <c r="K1917" s="587">
        <f t="shared" si="316"/>
        <v>0</v>
      </c>
      <c r="M1917" s="1260">
        <v>366</v>
      </c>
      <c r="N1917" s="1261"/>
      <c r="O1917" s="1262"/>
      <c r="P1917" s="1263"/>
      <c r="Q1917" s="587">
        <f t="shared" si="317"/>
        <v>0</v>
      </c>
      <c r="S1917" s="1260">
        <v>366</v>
      </c>
      <c r="T1917" s="1261"/>
      <c r="U1917" s="1262"/>
      <c r="V1917" s="1263"/>
      <c r="W1917" s="587">
        <f t="shared" si="318"/>
        <v>0</v>
      </c>
      <c r="Y1917" s="1260">
        <v>366</v>
      </c>
      <c r="Z1917" s="1261"/>
      <c r="AA1917" s="1262"/>
      <c r="AB1917" s="1263"/>
      <c r="AC1917" s="587">
        <f t="shared" si="319"/>
        <v>0</v>
      </c>
      <c r="AE1917" s="1260">
        <v>366</v>
      </c>
      <c r="AF1917" s="1261"/>
      <c r="AG1917" s="1262"/>
      <c r="AH1917" s="1263"/>
      <c r="AI1917" s="587">
        <f t="shared" si="320"/>
        <v>0</v>
      </c>
      <c r="AK1917" s="1260">
        <v>366</v>
      </c>
      <c r="AL1917" s="1261"/>
      <c r="AM1917" s="1262"/>
      <c r="AN1917" s="1263"/>
      <c r="AO1917" s="587">
        <f t="shared" si="321"/>
        <v>0</v>
      </c>
      <c r="AQ1917" s="1260">
        <v>366</v>
      </c>
      <c r="AR1917" s="1261"/>
      <c r="AS1917" s="1262"/>
      <c r="AT1917" s="1263"/>
      <c r="AU1917" s="587">
        <f t="shared" si="322"/>
        <v>0</v>
      </c>
      <c r="AW1917" s="1260">
        <v>366</v>
      </c>
      <c r="AX1917" s="1261"/>
      <c r="AY1917" s="1262"/>
      <c r="AZ1917" s="1263"/>
      <c r="BA1917" s="587">
        <f t="shared" si="323"/>
        <v>0</v>
      </c>
    </row>
    <row r="1918" spans="1:53" s="17" customFormat="1" ht="16.75" customHeight="1" outlineLevel="2">
      <c r="A1918" s="1260">
        <v>367</v>
      </c>
      <c r="B1918" s="1261"/>
      <c r="C1918" s="1262"/>
      <c r="D1918" s="1263"/>
      <c r="E1918" s="587">
        <f t="shared" si="315"/>
        <v>0</v>
      </c>
      <c r="G1918" s="1260">
        <v>367</v>
      </c>
      <c r="H1918" s="1261"/>
      <c r="I1918" s="1262"/>
      <c r="J1918" s="1263"/>
      <c r="K1918" s="587">
        <f t="shared" si="316"/>
        <v>0</v>
      </c>
      <c r="M1918" s="1260">
        <v>367</v>
      </c>
      <c r="N1918" s="1261"/>
      <c r="O1918" s="1262"/>
      <c r="P1918" s="1263"/>
      <c r="Q1918" s="587">
        <f t="shared" si="317"/>
        <v>0</v>
      </c>
      <c r="S1918" s="1260">
        <v>367</v>
      </c>
      <c r="T1918" s="1261"/>
      <c r="U1918" s="1262"/>
      <c r="V1918" s="1263"/>
      <c r="W1918" s="587">
        <f t="shared" si="318"/>
        <v>0</v>
      </c>
      <c r="Y1918" s="1260">
        <v>367</v>
      </c>
      <c r="Z1918" s="1261"/>
      <c r="AA1918" s="1262"/>
      <c r="AB1918" s="1263"/>
      <c r="AC1918" s="587">
        <f t="shared" si="319"/>
        <v>0</v>
      </c>
      <c r="AE1918" s="1260">
        <v>367</v>
      </c>
      <c r="AF1918" s="1261"/>
      <c r="AG1918" s="1262"/>
      <c r="AH1918" s="1263"/>
      <c r="AI1918" s="587">
        <f t="shared" si="320"/>
        <v>0</v>
      </c>
      <c r="AK1918" s="1260">
        <v>367</v>
      </c>
      <c r="AL1918" s="1261"/>
      <c r="AM1918" s="1262"/>
      <c r="AN1918" s="1263"/>
      <c r="AO1918" s="587">
        <f t="shared" si="321"/>
        <v>0</v>
      </c>
      <c r="AQ1918" s="1260">
        <v>367</v>
      </c>
      <c r="AR1918" s="1261"/>
      <c r="AS1918" s="1262"/>
      <c r="AT1918" s="1263"/>
      <c r="AU1918" s="587">
        <f t="shared" si="322"/>
        <v>0</v>
      </c>
      <c r="AW1918" s="1260">
        <v>367</v>
      </c>
      <c r="AX1918" s="1261"/>
      <c r="AY1918" s="1262"/>
      <c r="AZ1918" s="1263"/>
      <c r="BA1918" s="587">
        <f t="shared" si="323"/>
        <v>0</v>
      </c>
    </row>
    <row r="1919" spans="1:53" s="17" customFormat="1" ht="16.75" customHeight="1" outlineLevel="2">
      <c r="A1919" s="1260">
        <v>368</v>
      </c>
      <c r="B1919" s="1261"/>
      <c r="C1919" s="1262"/>
      <c r="D1919" s="1263"/>
      <c r="E1919" s="587">
        <f t="shared" si="315"/>
        <v>0</v>
      </c>
      <c r="G1919" s="1260">
        <v>368</v>
      </c>
      <c r="H1919" s="1261"/>
      <c r="I1919" s="1262"/>
      <c r="J1919" s="1263"/>
      <c r="K1919" s="587">
        <f t="shared" si="316"/>
        <v>0</v>
      </c>
      <c r="M1919" s="1260">
        <v>368</v>
      </c>
      <c r="N1919" s="1261"/>
      <c r="O1919" s="1262"/>
      <c r="P1919" s="1263"/>
      <c r="Q1919" s="587">
        <f t="shared" si="317"/>
        <v>0</v>
      </c>
      <c r="S1919" s="1260">
        <v>368</v>
      </c>
      <c r="T1919" s="1261"/>
      <c r="U1919" s="1262"/>
      <c r="V1919" s="1263"/>
      <c r="W1919" s="587">
        <f t="shared" si="318"/>
        <v>0</v>
      </c>
      <c r="Y1919" s="1260">
        <v>368</v>
      </c>
      <c r="Z1919" s="1261"/>
      <c r="AA1919" s="1262"/>
      <c r="AB1919" s="1263"/>
      <c r="AC1919" s="587">
        <f t="shared" si="319"/>
        <v>0</v>
      </c>
      <c r="AE1919" s="1260">
        <v>368</v>
      </c>
      <c r="AF1919" s="1261"/>
      <c r="AG1919" s="1262"/>
      <c r="AH1919" s="1263"/>
      <c r="AI1919" s="587">
        <f t="shared" si="320"/>
        <v>0</v>
      </c>
      <c r="AK1919" s="1260">
        <v>368</v>
      </c>
      <c r="AL1919" s="1261"/>
      <c r="AM1919" s="1262"/>
      <c r="AN1919" s="1263"/>
      <c r="AO1919" s="587">
        <f t="shared" si="321"/>
        <v>0</v>
      </c>
      <c r="AQ1919" s="1260">
        <v>368</v>
      </c>
      <c r="AR1919" s="1261"/>
      <c r="AS1919" s="1262"/>
      <c r="AT1919" s="1263"/>
      <c r="AU1919" s="587">
        <f t="shared" si="322"/>
        <v>0</v>
      </c>
      <c r="AW1919" s="1260">
        <v>368</v>
      </c>
      <c r="AX1919" s="1261"/>
      <c r="AY1919" s="1262"/>
      <c r="AZ1919" s="1263"/>
      <c r="BA1919" s="587">
        <f t="shared" si="323"/>
        <v>0</v>
      </c>
    </row>
    <row r="1920" spans="1:53" s="17" customFormat="1" ht="16.75" customHeight="1" outlineLevel="2">
      <c r="A1920" s="1260">
        <v>369</v>
      </c>
      <c r="B1920" s="1261"/>
      <c r="C1920" s="1262"/>
      <c r="D1920" s="1263"/>
      <c r="E1920" s="587">
        <f t="shared" si="315"/>
        <v>0</v>
      </c>
      <c r="G1920" s="1260">
        <v>369</v>
      </c>
      <c r="H1920" s="1261"/>
      <c r="I1920" s="1262"/>
      <c r="J1920" s="1263"/>
      <c r="K1920" s="587">
        <f t="shared" si="316"/>
        <v>0</v>
      </c>
      <c r="M1920" s="1260">
        <v>369</v>
      </c>
      <c r="N1920" s="1261"/>
      <c r="O1920" s="1262"/>
      <c r="P1920" s="1263"/>
      <c r="Q1920" s="587">
        <f t="shared" si="317"/>
        <v>0</v>
      </c>
      <c r="S1920" s="1260">
        <v>369</v>
      </c>
      <c r="T1920" s="1261"/>
      <c r="U1920" s="1262"/>
      <c r="V1920" s="1263"/>
      <c r="W1920" s="587">
        <f t="shared" si="318"/>
        <v>0</v>
      </c>
      <c r="Y1920" s="1260">
        <v>369</v>
      </c>
      <c r="Z1920" s="1261"/>
      <c r="AA1920" s="1262"/>
      <c r="AB1920" s="1263"/>
      <c r="AC1920" s="587">
        <f t="shared" si="319"/>
        <v>0</v>
      </c>
      <c r="AE1920" s="1260">
        <v>369</v>
      </c>
      <c r="AF1920" s="1261"/>
      <c r="AG1920" s="1262"/>
      <c r="AH1920" s="1263"/>
      <c r="AI1920" s="587">
        <f t="shared" si="320"/>
        <v>0</v>
      </c>
      <c r="AK1920" s="1260">
        <v>369</v>
      </c>
      <c r="AL1920" s="1261"/>
      <c r="AM1920" s="1262"/>
      <c r="AN1920" s="1263"/>
      <c r="AO1920" s="587">
        <f t="shared" si="321"/>
        <v>0</v>
      </c>
      <c r="AQ1920" s="1260">
        <v>369</v>
      </c>
      <c r="AR1920" s="1261"/>
      <c r="AS1920" s="1262"/>
      <c r="AT1920" s="1263"/>
      <c r="AU1920" s="587">
        <f t="shared" si="322"/>
        <v>0</v>
      </c>
      <c r="AW1920" s="1260">
        <v>369</v>
      </c>
      <c r="AX1920" s="1261"/>
      <c r="AY1920" s="1262"/>
      <c r="AZ1920" s="1263"/>
      <c r="BA1920" s="587">
        <f t="shared" si="323"/>
        <v>0</v>
      </c>
    </row>
    <row r="1921" spans="1:53" s="17" customFormat="1" ht="16.75" customHeight="1" outlineLevel="2">
      <c r="A1921" s="1260">
        <v>370</v>
      </c>
      <c r="B1921" s="1261"/>
      <c r="C1921" s="1262"/>
      <c r="D1921" s="1263"/>
      <c r="E1921" s="587">
        <f t="shared" si="315"/>
        <v>0</v>
      </c>
      <c r="G1921" s="1260">
        <v>370</v>
      </c>
      <c r="H1921" s="1261"/>
      <c r="I1921" s="1262"/>
      <c r="J1921" s="1263"/>
      <c r="K1921" s="587">
        <f t="shared" si="316"/>
        <v>0</v>
      </c>
      <c r="M1921" s="1260">
        <v>370</v>
      </c>
      <c r="N1921" s="1261"/>
      <c r="O1921" s="1262"/>
      <c r="P1921" s="1263"/>
      <c r="Q1921" s="587">
        <f t="shared" si="317"/>
        <v>0</v>
      </c>
      <c r="S1921" s="1260">
        <v>370</v>
      </c>
      <c r="T1921" s="1261"/>
      <c r="U1921" s="1262"/>
      <c r="V1921" s="1263"/>
      <c r="W1921" s="587">
        <f t="shared" si="318"/>
        <v>0</v>
      </c>
      <c r="Y1921" s="1260">
        <v>370</v>
      </c>
      <c r="Z1921" s="1261"/>
      <c r="AA1921" s="1262"/>
      <c r="AB1921" s="1263"/>
      <c r="AC1921" s="587">
        <f t="shared" si="319"/>
        <v>0</v>
      </c>
      <c r="AE1921" s="1260">
        <v>370</v>
      </c>
      <c r="AF1921" s="1261"/>
      <c r="AG1921" s="1262"/>
      <c r="AH1921" s="1263"/>
      <c r="AI1921" s="587">
        <f t="shared" si="320"/>
        <v>0</v>
      </c>
      <c r="AK1921" s="1260">
        <v>370</v>
      </c>
      <c r="AL1921" s="1261"/>
      <c r="AM1921" s="1262"/>
      <c r="AN1921" s="1263"/>
      <c r="AO1921" s="587">
        <f t="shared" si="321"/>
        <v>0</v>
      </c>
      <c r="AQ1921" s="1260">
        <v>370</v>
      </c>
      <c r="AR1921" s="1261"/>
      <c r="AS1921" s="1262"/>
      <c r="AT1921" s="1263"/>
      <c r="AU1921" s="587">
        <f t="shared" si="322"/>
        <v>0</v>
      </c>
      <c r="AW1921" s="1260">
        <v>370</v>
      </c>
      <c r="AX1921" s="1261"/>
      <c r="AY1921" s="1262"/>
      <c r="AZ1921" s="1263"/>
      <c r="BA1921" s="587">
        <f t="shared" si="323"/>
        <v>0</v>
      </c>
    </row>
    <row r="1922" spans="1:53" s="17" customFormat="1" ht="16.75" customHeight="1" outlineLevel="2">
      <c r="A1922" s="1260">
        <v>371</v>
      </c>
      <c r="B1922" s="1261"/>
      <c r="C1922" s="1262"/>
      <c r="D1922" s="1263"/>
      <c r="E1922" s="587">
        <f t="shared" si="315"/>
        <v>0</v>
      </c>
      <c r="G1922" s="1260">
        <v>371</v>
      </c>
      <c r="H1922" s="1261"/>
      <c r="I1922" s="1262"/>
      <c r="J1922" s="1263"/>
      <c r="K1922" s="587">
        <f t="shared" si="316"/>
        <v>0</v>
      </c>
      <c r="M1922" s="1260">
        <v>371</v>
      </c>
      <c r="N1922" s="1261"/>
      <c r="O1922" s="1262"/>
      <c r="P1922" s="1263"/>
      <c r="Q1922" s="587">
        <f t="shared" si="317"/>
        <v>0</v>
      </c>
      <c r="S1922" s="1260">
        <v>371</v>
      </c>
      <c r="T1922" s="1261"/>
      <c r="U1922" s="1262"/>
      <c r="V1922" s="1263"/>
      <c r="W1922" s="587">
        <f t="shared" si="318"/>
        <v>0</v>
      </c>
      <c r="Y1922" s="1260">
        <v>371</v>
      </c>
      <c r="Z1922" s="1261"/>
      <c r="AA1922" s="1262"/>
      <c r="AB1922" s="1263"/>
      <c r="AC1922" s="587">
        <f t="shared" si="319"/>
        <v>0</v>
      </c>
      <c r="AE1922" s="1260">
        <v>371</v>
      </c>
      <c r="AF1922" s="1261"/>
      <c r="AG1922" s="1262"/>
      <c r="AH1922" s="1263"/>
      <c r="AI1922" s="587">
        <f t="shared" si="320"/>
        <v>0</v>
      </c>
      <c r="AK1922" s="1260">
        <v>371</v>
      </c>
      <c r="AL1922" s="1261"/>
      <c r="AM1922" s="1262"/>
      <c r="AN1922" s="1263"/>
      <c r="AO1922" s="587">
        <f t="shared" si="321"/>
        <v>0</v>
      </c>
      <c r="AQ1922" s="1260">
        <v>371</v>
      </c>
      <c r="AR1922" s="1261"/>
      <c r="AS1922" s="1262"/>
      <c r="AT1922" s="1263"/>
      <c r="AU1922" s="587">
        <f t="shared" si="322"/>
        <v>0</v>
      </c>
      <c r="AW1922" s="1260">
        <v>371</v>
      </c>
      <c r="AX1922" s="1261"/>
      <c r="AY1922" s="1262"/>
      <c r="AZ1922" s="1263"/>
      <c r="BA1922" s="587">
        <f t="shared" si="323"/>
        <v>0</v>
      </c>
    </row>
    <row r="1923" spans="1:53" s="17" customFormat="1" ht="16.75" customHeight="1" outlineLevel="2">
      <c r="A1923" s="1260">
        <v>372</v>
      </c>
      <c r="B1923" s="1261"/>
      <c r="C1923" s="1262"/>
      <c r="D1923" s="1263"/>
      <c r="E1923" s="587">
        <f t="shared" si="315"/>
        <v>0</v>
      </c>
      <c r="G1923" s="1260">
        <v>372</v>
      </c>
      <c r="H1923" s="1261"/>
      <c r="I1923" s="1262"/>
      <c r="J1923" s="1263"/>
      <c r="K1923" s="587">
        <f t="shared" si="316"/>
        <v>0</v>
      </c>
      <c r="M1923" s="1260">
        <v>372</v>
      </c>
      <c r="N1923" s="1261"/>
      <c r="O1923" s="1262"/>
      <c r="P1923" s="1263"/>
      <c r="Q1923" s="587">
        <f t="shared" si="317"/>
        <v>0</v>
      </c>
      <c r="S1923" s="1260">
        <v>372</v>
      </c>
      <c r="T1923" s="1261"/>
      <c r="U1923" s="1262"/>
      <c r="V1923" s="1263"/>
      <c r="W1923" s="587">
        <f t="shared" si="318"/>
        <v>0</v>
      </c>
      <c r="Y1923" s="1260">
        <v>372</v>
      </c>
      <c r="Z1923" s="1261"/>
      <c r="AA1923" s="1262"/>
      <c r="AB1923" s="1263"/>
      <c r="AC1923" s="587">
        <f t="shared" si="319"/>
        <v>0</v>
      </c>
      <c r="AE1923" s="1260">
        <v>372</v>
      </c>
      <c r="AF1923" s="1261"/>
      <c r="AG1923" s="1262"/>
      <c r="AH1923" s="1263"/>
      <c r="AI1923" s="587">
        <f t="shared" si="320"/>
        <v>0</v>
      </c>
      <c r="AK1923" s="1260">
        <v>372</v>
      </c>
      <c r="AL1923" s="1261"/>
      <c r="AM1923" s="1262"/>
      <c r="AN1923" s="1263"/>
      <c r="AO1923" s="587">
        <f t="shared" si="321"/>
        <v>0</v>
      </c>
      <c r="AQ1923" s="1260">
        <v>372</v>
      </c>
      <c r="AR1923" s="1261"/>
      <c r="AS1923" s="1262"/>
      <c r="AT1923" s="1263"/>
      <c r="AU1923" s="587">
        <f t="shared" si="322"/>
        <v>0</v>
      </c>
      <c r="AW1923" s="1260">
        <v>372</v>
      </c>
      <c r="AX1923" s="1261"/>
      <c r="AY1923" s="1262"/>
      <c r="AZ1923" s="1263"/>
      <c r="BA1923" s="587">
        <f t="shared" si="323"/>
        <v>0</v>
      </c>
    </row>
    <row r="1924" spans="1:53" s="17" customFormat="1" ht="16.75" customHeight="1" outlineLevel="2">
      <c r="A1924" s="1260">
        <v>373</v>
      </c>
      <c r="B1924" s="1261"/>
      <c r="C1924" s="1262"/>
      <c r="D1924" s="1263"/>
      <c r="E1924" s="587">
        <f t="shared" si="315"/>
        <v>0</v>
      </c>
      <c r="G1924" s="1260">
        <v>373</v>
      </c>
      <c r="H1924" s="1261"/>
      <c r="I1924" s="1262"/>
      <c r="J1924" s="1263"/>
      <c r="K1924" s="587">
        <f t="shared" si="316"/>
        <v>0</v>
      </c>
      <c r="M1924" s="1260">
        <v>373</v>
      </c>
      <c r="N1924" s="1261"/>
      <c r="O1924" s="1262"/>
      <c r="P1924" s="1263"/>
      <c r="Q1924" s="587">
        <f t="shared" si="317"/>
        <v>0</v>
      </c>
      <c r="S1924" s="1260">
        <v>373</v>
      </c>
      <c r="T1924" s="1261"/>
      <c r="U1924" s="1262"/>
      <c r="V1924" s="1263"/>
      <c r="W1924" s="587">
        <f t="shared" si="318"/>
        <v>0</v>
      </c>
      <c r="Y1924" s="1260">
        <v>373</v>
      </c>
      <c r="Z1924" s="1261"/>
      <c r="AA1924" s="1262"/>
      <c r="AB1924" s="1263"/>
      <c r="AC1924" s="587">
        <f t="shared" si="319"/>
        <v>0</v>
      </c>
      <c r="AE1924" s="1260">
        <v>373</v>
      </c>
      <c r="AF1924" s="1261"/>
      <c r="AG1924" s="1262"/>
      <c r="AH1924" s="1263"/>
      <c r="AI1924" s="587">
        <f t="shared" si="320"/>
        <v>0</v>
      </c>
      <c r="AK1924" s="1260">
        <v>373</v>
      </c>
      <c r="AL1924" s="1261"/>
      <c r="AM1924" s="1262"/>
      <c r="AN1924" s="1263"/>
      <c r="AO1924" s="587">
        <f t="shared" si="321"/>
        <v>0</v>
      </c>
      <c r="AQ1924" s="1260">
        <v>373</v>
      </c>
      <c r="AR1924" s="1261"/>
      <c r="AS1924" s="1262"/>
      <c r="AT1924" s="1263"/>
      <c r="AU1924" s="587">
        <f t="shared" si="322"/>
        <v>0</v>
      </c>
      <c r="AW1924" s="1260">
        <v>373</v>
      </c>
      <c r="AX1924" s="1261"/>
      <c r="AY1924" s="1262"/>
      <c r="AZ1924" s="1263"/>
      <c r="BA1924" s="587">
        <f t="shared" si="323"/>
        <v>0</v>
      </c>
    </row>
    <row r="1925" spans="1:53" s="17" customFormat="1" ht="16.75" customHeight="1" outlineLevel="2">
      <c r="A1925" s="1260">
        <v>374</v>
      </c>
      <c r="B1925" s="1261"/>
      <c r="C1925" s="1262"/>
      <c r="D1925" s="1263"/>
      <c r="E1925" s="587">
        <f t="shared" si="315"/>
        <v>0</v>
      </c>
      <c r="G1925" s="1260">
        <v>374</v>
      </c>
      <c r="H1925" s="1261"/>
      <c r="I1925" s="1262"/>
      <c r="J1925" s="1263"/>
      <c r="K1925" s="587">
        <f t="shared" si="316"/>
        <v>0</v>
      </c>
      <c r="M1925" s="1260">
        <v>374</v>
      </c>
      <c r="N1925" s="1261"/>
      <c r="O1925" s="1262"/>
      <c r="P1925" s="1263"/>
      <c r="Q1925" s="587">
        <f t="shared" si="317"/>
        <v>0</v>
      </c>
      <c r="S1925" s="1260">
        <v>374</v>
      </c>
      <c r="T1925" s="1261"/>
      <c r="U1925" s="1262"/>
      <c r="V1925" s="1263"/>
      <c r="W1925" s="587">
        <f t="shared" si="318"/>
        <v>0</v>
      </c>
      <c r="Y1925" s="1260">
        <v>374</v>
      </c>
      <c r="Z1925" s="1261"/>
      <c r="AA1925" s="1262"/>
      <c r="AB1925" s="1263"/>
      <c r="AC1925" s="587">
        <f t="shared" si="319"/>
        <v>0</v>
      </c>
      <c r="AE1925" s="1260">
        <v>374</v>
      </c>
      <c r="AF1925" s="1261"/>
      <c r="AG1925" s="1262"/>
      <c r="AH1925" s="1263"/>
      <c r="AI1925" s="587">
        <f t="shared" si="320"/>
        <v>0</v>
      </c>
      <c r="AK1925" s="1260">
        <v>374</v>
      </c>
      <c r="AL1925" s="1261"/>
      <c r="AM1925" s="1262"/>
      <c r="AN1925" s="1263"/>
      <c r="AO1925" s="587">
        <f t="shared" si="321"/>
        <v>0</v>
      </c>
      <c r="AQ1925" s="1260">
        <v>374</v>
      </c>
      <c r="AR1925" s="1261"/>
      <c r="AS1925" s="1262"/>
      <c r="AT1925" s="1263"/>
      <c r="AU1925" s="587">
        <f t="shared" si="322"/>
        <v>0</v>
      </c>
      <c r="AW1925" s="1260">
        <v>374</v>
      </c>
      <c r="AX1925" s="1261"/>
      <c r="AY1925" s="1262"/>
      <c r="AZ1925" s="1263"/>
      <c r="BA1925" s="587">
        <f t="shared" si="323"/>
        <v>0</v>
      </c>
    </row>
    <row r="1926" spans="1:53" s="17" customFormat="1" ht="16.75" customHeight="1" outlineLevel="2">
      <c r="A1926" s="1260">
        <v>375</v>
      </c>
      <c r="B1926" s="1261"/>
      <c r="C1926" s="1262"/>
      <c r="D1926" s="1263"/>
      <c r="E1926" s="587">
        <f t="shared" si="315"/>
        <v>0</v>
      </c>
      <c r="G1926" s="1260">
        <v>375</v>
      </c>
      <c r="H1926" s="1261"/>
      <c r="I1926" s="1262"/>
      <c r="J1926" s="1263"/>
      <c r="K1926" s="587">
        <f t="shared" si="316"/>
        <v>0</v>
      </c>
      <c r="M1926" s="1260">
        <v>375</v>
      </c>
      <c r="N1926" s="1261"/>
      <c r="O1926" s="1262"/>
      <c r="P1926" s="1263"/>
      <c r="Q1926" s="587">
        <f t="shared" si="317"/>
        <v>0</v>
      </c>
      <c r="S1926" s="1260">
        <v>375</v>
      </c>
      <c r="T1926" s="1261"/>
      <c r="U1926" s="1262"/>
      <c r="V1926" s="1263"/>
      <c r="W1926" s="587">
        <f t="shared" si="318"/>
        <v>0</v>
      </c>
      <c r="Y1926" s="1260">
        <v>375</v>
      </c>
      <c r="Z1926" s="1261"/>
      <c r="AA1926" s="1262"/>
      <c r="AB1926" s="1263"/>
      <c r="AC1926" s="587">
        <f t="shared" si="319"/>
        <v>0</v>
      </c>
      <c r="AE1926" s="1260">
        <v>375</v>
      </c>
      <c r="AF1926" s="1261"/>
      <c r="AG1926" s="1262"/>
      <c r="AH1926" s="1263"/>
      <c r="AI1926" s="587">
        <f t="shared" si="320"/>
        <v>0</v>
      </c>
      <c r="AK1926" s="1260">
        <v>375</v>
      </c>
      <c r="AL1926" s="1261"/>
      <c r="AM1926" s="1262"/>
      <c r="AN1926" s="1263"/>
      <c r="AO1926" s="587">
        <f t="shared" si="321"/>
        <v>0</v>
      </c>
      <c r="AQ1926" s="1260">
        <v>375</v>
      </c>
      <c r="AR1926" s="1261"/>
      <c r="AS1926" s="1262"/>
      <c r="AT1926" s="1263"/>
      <c r="AU1926" s="587">
        <f t="shared" si="322"/>
        <v>0</v>
      </c>
      <c r="AW1926" s="1260">
        <v>375</v>
      </c>
      <c r="AX1926" s="1261"/>
      <c r="AY1926" s="1262"/>
      <c r="AZ1926" s="1263"/>
      <c r="BA1926" s="587">
        <f t="shared" si="323"/>
        <v>0</v>
      </c>
    </row>
    <row r="1927" spans="1:53" s="17" customFormat="1" ht="16.75" customHeight="1" outlineLevel="2">
      <c r="A1927" s="1260">
        <v>376</v>
      </c>
      <c r="B1927" s="1261"/>
      <c r="C1927" s="1262"/>
      <c r="D1927" s="1263"/>
      <c r="E1927" s="587">
        <f t="shared" si="315"/>
        <v>0</v>
      </c>
      <c r="G1927" s="1260">
        <v>376</v>
      </c>
      <c r="H1927" s="1261"/>
      <c r="I1927" s="1262"/>
      <c r="J1927" s="1263"/>
      <c r="K1927" s="587">
        <f t="shared" si="316"/>
        <v>0</v>
      </c>
      <c r="M1927" s="1260">
        <v>376</v>
      </c>
      <c r="N1927" s="1261"/>
      <c r="O1927" s="1262"/>
      <c r="P1927" s="1263"/>
      <c r="Q1927" s="587">
        <f t="shared" si="317"/>
        <v>0</v>
      </c>
      <c r="S1927" s="1260">
        <v>376</v>
      </c>
      <c r="T1927" s="1261"/>
      <c r="U1927" s="1262"/>
      <c r="V1927" s="1263"/>
      <c r="W1927" s="587">
        <f t="shared" si="318"/>
        <v>0</v>
      </c>
      <c r="Y1927" s="1260">
        <v>376</v>
      </c>
      <c r="Z1927" s="1261"/>
      <c r="AA1927" s="1262"/>
      <c r="AB1927" s="1263"/>
      <c r="AC1927" s="587">
        <f t="shared" si="319"/>
        <v>0</v>
      </c>
      <c r="AE1927" s="1260">
        <v>376</v>
      </c>
      <c r="AF1927" s="1261"/>
      <c r="AG1927" s="1262"/>
      <c r="AH1927" s="1263"/>
      <c r="AI1927" s="587">
        <f t="shared" si="320"/>
        <v>0</v>
      </c>
      <c r="AK1927" s="1260">
        <v>376</v>
      </c>
      <c r="AL1927" s="1261"/>
      <c r="AM1927" s="1262"/>
      <c r="AN1927" s="1263"/>
      <c r="AO1927" s="587">
        <f t="shared" si="321"/>
        <v>0</v>
      </c>
      <c r="AQ1927" s="1260">
        <v>376</v>
      </c>
      <c r="AR1927" s="1261"/>
      <c r="AS1927" s="1262"/>
      <c r="AT1927" s="1263"/>
      <c r="AU1927" s="587">
        <f t="shared" si="322"/>
        <v>0</v>
      </c>
      <c r="AW1927" s="1260">
        <v>376</v>
      </c>
      <c r="AX1927" s="1261"/>
      <c r="AY1927" s="1262"/>
      <c r="AZ1927" s="1263"/>
      <c r="BA1927" s="587">
        <f t="shared" si="323"/>
        <v>0</v>
      </c>
    </row>
    <row r="1928" spans="1:53" s="17" customFormat="1" ht="16.75" customHeight="1" outlineLevel="2">
      <c r="A1928" s="1260">
        <v>377</v>
      </c>
      <c r="B1928" s="1261"/>
      <c r="C1928" s="1262"/>
      <c r="D1928" s="1263"/>
      <c r="E1928" s="587">
        <f t="shared" si="315"/>
        <v>0</v>
      </c>
      <c r="G1928" s="1260">
        <v>377</v>
      </c>
      <c r="H1928" s="1261"/>
      <c r="I1928" s="1262"/>
      <c r="J1928" s="1263"/>
      <c r="K1928" s="587">
        <f t="shared" si="316"/>
        <v>0</v>
      </c>
      <c r="M1928" s="1260">
        <v>377</v>
      </c>
      <c r="N1928" s="1261"/>
      <c r="O1928" s="1262"/>
      <c r="P1928" s="1263"/>
      <c r="Q1928" s="587">
        <f t="shared" si="317"/>
        <v>0</v>
      </c>
      <c r="S1928" s="1260">
        <v>377</v>
      </c>
      <c r="T1928" s="1261"/>
      <c r="U1928" s="1262"/>
      <c r="V1928" s="1263"/>
      <c r="W1928" s="587">
        <f t="shared" si="318"/>
        <v>0</v>
      </c>
      <c r="Y1928" s="1260">
        <v>377</v>
      </c>
      <c r="Z1928" s="1261"/>
      <c r="AA1928" s="1262"/>
      <c r="AB1928" s="1263"/>
      <c r="AC1928" s="587">
        <f t="shared" si="319"/>
        <v>0</v>
      </c>
      <c r="AE1928" s="1260">
        <v>377</v>
      </c>
      <c r="AF1928" s="1261"/>
      <c r="AG1928" s="1262"/>
      <c r="AH1928" s="1263"/>
      <c r="AI1928" s="587">
        <f t="shared" si="320"/>
        <v>0</v>
      </c>
      <c r="AK1928" s="1260">
        <v>377</v>
      </c>
      <c r="AL1928" s="1261"/>
      <c r="AM1928" s="1262"/>
      <c r="AN1928" s="1263"/>
      <c r="AO1928" s="587">
        <f t="shared" si="321"/>
        <v>0</v>
      </c>
      <c r="AQ1928" s="1260">
        <v>377</v>
      </c>
      <c r="AR1928" s="1261"/>
      <c r="AS1928" s="1262"/>
      <c r="AT1928" s="1263"/>
      <c r="AU1928" s="587">
        <f t="shared" si="322"/>
        <v>0</v>
      </c>
      <c r="AW1928" s="1260">
        <v>377</v>
      </c>
      <c r="AX1928" s="1261"/>
      <c r="AY1928" s="1262"/>
      <c r="AZ1928" s="1263"/>
      <c r="BA1928" s="587">
        <f t="shared" si="323"/>
        <v>0</v>
      </c>
    </row>
    <row r="1929" spans="1:53" s="17" customFormat="1" ht="16.75" customHeight="1" outlineLevel="2">
      <c r="A1929" s="1260">
        <v>378</v>
      </c>
      <c r="B1929" s="1261"/>
      <c r="C1929" s="1262"/>
      <c r="D1929" s="1263"/>
      <c r="E1929" s="587">
        <f t="shared" si="315"/>
        <v>0</v>
      </c>
      <c r="G1929" s="1260">
        <v>378</v>
      </c>
      <c r="H1929" s="1261"/>
      <c r="I1929" s="1262"/>
      <c r="J1929" s="1263"/>
      <c r="K1929" s="587">
        <f t="shared" si="316"/>
        <v>0</v>
      </c>
      <c r="M1929" s="1260">
        <v>378</v>
      </c>
      <c r="N1929" s="1261"/>
      <c r="O1929" s="1262"/>
      <c r="P1929" s="1263"/>
      <c r="Q1929" s="587">
        <f t="shared" si="317"/>
        <v>0</v>
      </c>
      <c r="S1929" s="1260">
        <v>378</v>
      </c>
      <c r="T1929" s="1261"/>
      <c r="U1929" s="1262"/>
      <c r="V1929" s="1263"/>
      <c r="W1929" s="587">
        <f t="shared" si="318"/>
        <v>0</v>
      </c>
      <c r="Y1929" s="1260">
        <v>378</v>
      </c>
      <c r="Z1929" s="1261"/>
      <c r="AA1929" s="1262"/>
      <c r="AB1929" s="1263"/>
      <c r="AC1929" s="587">
        <f t="shared" si="319"/>
        <v>0</v>
      </c>
      <c r="AE1929" s="1260">
        <v>378</v>
      </c>
      <c r="AF1929" s="1261"/>
      <c r="AG1929" s="1262"/>
      <c r="AH1929" s="1263"/>
      <c r="AI1929" s="587">
        <f t="shared" si="320"/>
        <v>0</v>
      </c>
      <c r="AK1929" s="1260">
        <v>378</v>
      </c>
      <c r="AL1929" s="1261"/>
      <c r="AM1929" s="1262"/>
      <c r="AN1929" s="1263"/>
      <c r="AO1929" s="587">
        <f t="shared" si="321"/>
        <v>0</v>
      </c>
      <c r="AQ1929" s="1260">
        <v>378</v>
      </c>
      <c r="AR1929" s="1261"/>
      <c r="AS1929" s="1262"/>
      <c r="AT1929" s="1263"/>
      <c r="AU1929" s="587">
        <f t="shared" si="322"/>
        <v>0</v>
      </c>
      <c r="AW1929" s="1260">
        <v>378</v>
      </c>
      <c r="AX1929" s="1261"/>
      <c r="AY1929" s="1262"/>
      <c r="AZ1929" s="1263"/>
      <c r="BA1929" s="587">
        <f t="shared" si="323"/>
        <v>0</v>
      </c>
    </row>
    <row r="1930" spans="1:53" s="17" customFormat="1" ht="16.75" customHeight="1" outlineLevel="2">
      <c r="A1930" s="1260">
        <v>379</v>
      </c>
      <c r="B1930" s="1261"/>
      <c r="C1930" s="1262"/>
      <c r="D1930" s="1263"/>
      <c r="E1930" s="587">
        <f t="shared" si="315"/>
        <v>0</v>
      </c>
      <c r="G1930" s="1260">
        <v>379</v>
      </c>
      <c r="H1930" s="1261"/>
      <c r="I1930" s="1262"/>
      <c r="J1930" s="1263"/>
      <c r="K1930" s="587">
        <f t="shared" si="316"/>
        <v>0</v>
      </c>
      <c r="M1930" s="1260">
        <v>379</v>
      </c>
      <c r="N1930" s="1261"/>
      <c r="O1930" s="1262"/>
      <c r="P1930" s="1263"/>
      <c r="Q1930" s="587">
        <f t="shared" si="317"/>
        <v>0</v>
      </c>
      <c r="S1930" s="1260">
        <v>379</v>
      </c>
      <c r="T1930" s="1261"/>
      <c r="U1930" s="1262"/>
      <c r="V1930" s="1263"/>
      <c r="W1930" s="587">
        <f t="shared" si="318"/>
        <v>0</v>
      </c>
      <c r="Y1930" s="1260">
        <v>379</v>
      </c>
      <c r="Z1930" s="1261"/>
      <c r="AA1930" s="1262"/>
      <c r="AB1930" s="1263"/>
      <c r="AC1930" s="587">
        <f t="shared" si="319"/>
        <v>0</v>
      </c>
      <c r="AE1930" s="1260">
        <v>379</v>
      </c>
      <c r="AF1930" s="1261"/>
      <c r="AG1930" s="1262"/>
      <c r="AH1930" s="1263"/>
      <c r="AI1930" s="587">
        <f t="shared" si="320"/>
        <v>0</v>
      </c>
      <c r="AK1930" s="1260">
        <v>379</v>
      </c>
      <c r="AL1930" s="1261"/>
      <c r="AM1930" s="1262"/>
      <c r="AN1930" s="1263"/>
      <c r="AO1930" s="587">
        <f t="shared" si="321"/>
        <v>0</v>
      </c>
      <c r="AQ1930" s="1260">
        <v>379</v>
      </c>
      <c r="AR1930" s="1261"/>
      <c r="AS1930" s="1262"/>
      <c r="AT1930" s="1263"/>
      <c r="AU1930" s="587">
        <f t="shared" si="322"/>
        <v>0</v>
      </c>
      <c r="AW1930" s="1260">
        <v>379</v>
      </c>
      <c r="AX1930" s="1261"/>
      <c r="AY1930" s="1262"/>
      <c r="AZ1930" s="1263"/>
      <c r="BA1930" s="587">
        <f t="shared" si="323"/>
        <v>0</v>
      </c>
    </row>
    <row r="1931" spans="1:53" s="17" customFormat="1" ht="16.75" customHeight="1" outlineLevel="2">
      <c r="A1931" s="1260">
        <v>380</v>
      </c>
      <c r="B1931" s="1261"/>
      <c r="C1931" s="1262"/>
      <c r="D1931" s="1263"/>
      <c r="E1931" s="587">
        <f t="shared" si="315"/>
        <v>0</v>
      </c>
      <c r="G1931" s="1260">
        <v>380</v>
      </c>
      <c r="H1931" s="1261"/>
      <c r="I1931" s="1262"/>
      <c r="J1931" s="1263"/>
      <c r="K1931" s="587">
        <f t="shared" si="316"/>
        <v>0</v>
      </c>
      <c r="M1931" s="1260">
        <v>380</v>
      </c>
      <c r="N1931" s="1261"/>
      <c r="O1931" s="1262"/>
      <c r="P1931" s="1263"/>
      <c r="Q1931" s="587">
        <f t="shared" si="317"/>
        <v>0</v>
      </c>
      <c r="S1931" s="1260">
        <v>380</v>
      </c>
      <c r="T1931" s="1261"/>
      <c r="U1931" s="1262"/>
      <c r="V1931" s="1263"/>
      <c r="W1931" s="587">
        <f t="shared" si="318"/>
        <v>0</v>
      </c>
      <c r="Y1931" s="1260">
        <v>380</v>
      </c>
      <c r="Z1931" s="1261"/>
      <c r="AA1931" s="1262"/>
      <c r="AB1931" s="1263"/>
      <c r="AC1931" s="587">
        <f t="shared" si="319"/>
        <v>0</v>
      </c>
      <c r="AE1931" s="1260">
        <v>380</v>
      </c>
      <c r="AF1931" s="1261"/>
      <c r="AG1931" s="1262"/>
      <c r="AH1931" s="1263"/>
      <c r="AI1931" s="587">
        <f t="shared" si="320"/>
        <v>0</v>
      </c>
      <c r="AK1931" s="1260">
        <v>380</v>
      </c>
      <c r="AL1931" s="1261"/>
      <c r="AM1931" s="1262"/>
      <c r="AN1931" s="1263"/>
      <c r="AO1931" s="587">
        <f t="shared" si="321"/>
        <v>0</v>
      </c>
      <c r="AQ1931" s="1260">
        <v>380</v>
      </c>
      <c r="AR1931" s="1261"/>
      <c r="AS1931" s="1262"/>
      <c r="AT1931" s="1263"/>
      <c r="AU1931" s="587">
        <f t="shared" si="322"/>
        <v>0</v>
      </c>
      <c r="AW1931" s="1260">
        <v>380</v>
      </c>
      <c r="AX1931" s="1261"/>
      <c r="AY1931" s="1262"/>
      <c r="AZ1931" s="1263"/>
      <c r="BA1931" s="587">
        <f t="shared" si="323"/>
        <v>0</v>
      </c>
    </row>
    <row r="1932" spans="1:53" s="17" customFormat="1" ht="16.75" customHeight="1" outlineLevel="2">
      <c r="A1932" s="1260">
        <v>381</v>
      </c>
      <c r="B1932" s="1261"/>
      <c r="C1932" s="1262"/>
      <c r="D1932" s="1263"/>
      <c r="E1932" s="587">
        <f t="shared" si="315"/>
        <v>0</v>
      </c>
      <c r="G1932" s="1260">
        <v>381</v>
      </c>
      <c r="H1932" s="1261"/>
      <c r="I1932" s="1262"/>
      <c r="J1932" s="1263"/>
      <c r="K1932" s="587">
        <f t="shared" si="316"/>
        <v>0</v>
      </c>
      <c r="M1932" s="1260">
        <v>381</v>
      </c>
      <c r="N1932" s="1261"/>
      <c r="O1932" s="1262"/>
      <c r="P1932" s="1263"/>
      <c r="Q1932" s="587">
        <f t="shared" si="317"/>
        <v>0</v>
      </c>
      <c r="S1932" s="1260">
        <v>381</v>
      </c>
      <c r="T1932" s="1261"/>
      <c r="U1932" s="1262"/>
      <c r="V1932" s="1263"/>
      <c r="W1932" s="587">
        <f t="shared" si="318"/>
        <v>0</v>
      </c>
      <c r="Y1932" s="1260">
        <v>381</v>
      </c>
      <c r="Z1932" s="1261"/>
      <c r="AA1932" s="1262"/>
      <c r="AB1932" s="1263"/>
      <c r="AC1932" s="587">
        <f t="shared" si="319"/>
        <v>0</v>
      </c>
      <c r="AE1932" s="1260">
        <v>381</v>
      </c>
      <c r="AF1932" s="1261"/>
      <c r="AG1932" s="1262"/>
      <c r="AH1932" s="1263"/>
      <c r="AI1932" s="587">
        <f t="shared" si="320"/>
        <v>0</v>
      </c>
      <c r="AK1932" s="1260">
        <v>381</v>
      </c>
      <c r="AL1932" s="1261"/>
      <c r="AM1932" s="1262"/>
      <c r="AN1932" s="1263"/>
      <c r="AO1932" s="587">
        <f t="shared" si="321"/>
        <v>0</v>
      </c>
      <c r="AQ1932" s="1260">
        <v>381</v>
      </c>
      <c r="AR1932" s="1261"/>
      <c r="AS1932" s="1262"/>
      <c r="AT1932" s="1263"/>
      <c r="AU1932" s="587">
        <f t="shared" si="322"/>
        <v>0</v>
      </c>
      <c r="AW1932" s="1260">
        <v>381</v>
      </c>
      <c r="AX1932" s="1261"/>
      <c r="AY1932" s="1262"/>
      <c r="AZ1932" s="1263"/>
      <c r="BA1932" s="587">
        <f t="shared" si="323"/>
        <v>0</v>
      </c>
    </row>
    <row r="1933" spans="1:53" s="17" customFormat="1" ht="16.75" customHeight="1" outlineLevel="2">
      <c r="A1933" s="1260">
        <v>382</v>
      </c>
      <c r="B1933" s="1261"/>
      <c r="C1933" s="1262"/>
      <c r="D1933" s="1263"/>
      <c r="E1933" s="587">
        <f t="shared" si="315"/>
        <v>0</v>
      </c>
      <c r="G1933" s="1260">
        <v>382</v>
      </c>
      <c r="H1933" s="1261"/>
      <c r="I1933" s="1262"/>
      <c r="J1933" s="1263"/>
      <c r="K1933" s="587">
        <f t="shared" si="316"/>
        <v>0</v>
      </c>
      <c r="M1933" s="1260">
        <v>382</v>
      </c>
      <c r="N1933" s="1261"/>
      <c r="O1933" s="1262"/>
      <c r="P1933" s="1263"/>
      <c r="Q1933" s="587">
        <f t="shared" si="317"/>
        <v>0</v>
      </c>
      <c r="S1933" s="1260">
        <v>382</v>
      </c>
      <c r="T1933" s="1261"/>
      <c r="U1933" s="1262"/>
      <c r="V1933" s="1263"/>
      <c r="W1933" s="587">
        <f t="shared" si="318"/>
        <v>0</v>
      </c>
      <c r="Y1933" s="1260">
        <v>382</v>
      </c>
      <c r="Z1933" s="1261"/>
      <c r="AA1933" s="1262"/>
      <c r="AB1933" s="1263"/>
      <c r="AC1933" s="587">
        <f t="shared" si="319"/>
        <v>0</v>
      </c>
      <c r="AE1933" s="1260">
        <v>382</v>
      </c>
      <c r="AF1933" s="1261"/>
      <c r="AG1933" s="1262"/>
      <c r="AH1933" s="1263"/>
      <c r="AI1933" s="587">
        <f t="shared" si="320"/>
        <v>0</v>
      </c>
      <c r="AK1933" s="1260">
        <v>382</v>
      </c>
      <c r="AL1933" s="1261"/>
      <c r="AM1933" s="1262"/>
      <c r="AN1933" s="1263"/>
      <c r="AO1933" s="587">
        <f t="shared" si="321"/>
        <v>0</v>
      </c>
      <c r="AQ1933" s="1260">
        <v>382</v>
      </c>
      <c r="AR1933" s="1261"/>
      <c r="AS1933" s="1262"/>
      <c r="AT1933" s="1263"/>
      <c r="AU1933" s="587">
        <f t="shared" si="322"/>
        <v>0</v>
      </c>
      <c r="AW1933" s="1260">
        <v>382</v>
      </c>
      <c r="AX1933" s="1261"/>
      <c r="AY1933" s="1262"/>
      <c r="AZ1933" s="1263"/>
      <c r="BA1933" s="587">
        <f t="shared" si="323"/>
        <v>0</v>
      </c>
    </row>
    <row r="1934" spans="1:53" s="17" customFormat="1" ht="16.75" customHeight="1" outlineLevel="2">
      <c r="A1934" s="1260">
        <v>383</v>
      </c>
      <c r="B1934" s="1261"/>
      <c r="C1934" s="1262"/>
      <c r="D1934" s="1263"/>
      <c r="E1934" s="587">
        <f t="shared" si="315"/>
        <v>0</v>
      </c>
      <c r="G1934" s="1260">
        <v>383</v>
      </c>
      <c r="H1934" s="1261"/>
      <c r="I1934" s="1262"/>
      <c r="J1934" s="1263"/>
      <c r="K1934" s="587">
        <f t="shared" si="316"/>
        <v>0</v>
      </c>
      <c r="M1934" s="1260">
        <v>383</v>
      </c>
      <c r="N1934" s="1261"/>
      <c r="O1934" s="1262"/>
      <c r="P1934" s="1263"/>
      <c r="Q1934" s="587">
        <f t="shared" si="317"/>
        <v>0</v>
      </c>
      <c r="S1934" s="1260">
        <v>383</v>
      </c>
      <c r="T1934" s="1261"/>
      <c r="U1934" s="1262"/>
      <c r="V1934" s="1263"/>
      <c r="W1934" s="587">
        <f t="shared" si="318"/>
        <v>0</v>
      </c>
      <c r="Y1934" s="1260">
        <v>383</v>
      </c>
      <c r="Z1934" s="1261"/>
      <c r="AA1934" s="1262"/>
      <c r="AB1934" s="1263"/>
      <c r="AC1934" s="587">
        <f t="shared" si="319"/>
        <v>0</v>
      </c>
      <c r="AE1934" s="1260">
        <v>383</v>
      </c>
      <c r="AF1934" s="1261"/>
      <c r="AG1934" s="1262"/>
      <c r="AH1934" s="1263"/>
      <c r="AI1934" s="587">
        <f t="shared" si="320"/>
        <v>0</v>
      </c>
      <c r="AK1934" s="1260">
        <v>383</v>
      </c>
      <c r="AL1934" s="1261"/>
      <c r="AM1934" s="1262"/>
      <c r="AN1934" s="1263"/>
      <c r="AO1934" s="587">
        <f t="shared" si="321"/>
        <v>0</v>
      </c>
      <c r="AQ1934" s="1260">
        <v>383</v>
      </c>
      <c r="AR1934" s="1261"/>
      <c r="AS1934" s="1262"/>
      <c r="AT1934" s="1263"/>
      <c r="AU1934" s="587">
        <f t="shared" si="322"/>
        <v>0</v>
      </c>
      <c r="AW1934" s="1260">
        <v>383</v>
      </c>
      <c r="AX1934" s="1261"/>
      <c r="AY1934" s="1262"/>
      <c r="AZ1934" s="1263"/>
      <c r="BA1934" s="587">
        <f t="shared" si="323"/>
        <v>0</v>
      </c>
    </row>
    <row r="1935" spans="1:53" s="17" customFormat="1" ht="16.75" customHeight="1" outlineLevel="2">
      <c r="A1935" s="1260">
        <v>384</v>
      </c>
      <c r="B1935" s="1261"/>
      <c r="C1935" s="1262"/>
      <c r="D1935" s="1263"/>
      <c r="E1935" s="587">
        <f t="shared" si="315"/>
        <v>0</v>
      </c>
      <c r="G1935" s="1260">
        <v>384</v>
      </c>
      <c r="H1935" s="1261"/>
      <c r="I1935" s="1262"/>
      <c r="J1935" s="1263"/>
      <c r="K1935" s="587">
        <f t="shared" si="316"/>
        <v>0</v>
      </c>
      <c r="M1935" s="1260">
        <v>384</v>
      </c>
      <c r="N1935" s="1261"/>
      <c r="O1935" s="1262"/>
      <c r="P1935" s="1263"/>
      <c r="Q1935" s="587">
        <f t="shared" si="317"/>
        <v>0</v>
      </c>
      <c r="S1935" s="1260">
        <v>384</v>
      </c>
      <c r="T1935" s="1261"/>
      <c r="U1935" s="1262"/>
      <c r="V1935" s="1263"/>
      <c r="W1935" s="587">
        <f t="shared" si="318"/>
        <v>0</v>
      </c>
      <c r="Y1935" s="1260">
        <v>384</v>
      </c>
      <c r="Z1935" s="1261"/>
      <c r="AA1935" s="1262"/>
      <c r="AB1935" s="1263"/>
      <c r="AC1935" s="587">
        <f t="shared" si="319"/>
        <v>0</v>
      </c>
      <c r="AE1935" s="1260">
        <v>384</v>
      </c>
      <c r="AF1935" s="1261"/>
      <c r="AG1935" s="1262"/>
      <c r="AH1935" s="1263"/>
      <c r="AI1935" s="587">
        <f t="shared" si="320"/>
        <v>0</v>
      </c>
      <c r="AK1935" s="1260">
        <v>384</v>
      </c>
      <c r="AL1935" s="1261"/>
      <c r="AM1935" s="1262"/>
      <c r="AN1935" s="1263"/>
      <c r="AO1935" s="587">
        <f t="shared" si="321"/>
        <v>0</v>
      </c>
      <c r="AQ1935" s="1260">
        <v>384</v>
      </c>
      <c r="AR1935" s="1261"/>
      <c r="AS1935" s="1262"/>
      <c r="AT1935" s="1263"/>
      <c r="AU1935" s="587">
        <f t="shared" si="322"/>
        <v>0</v>
      </c>
      <c r="AW1935" s="1260">
        <v>384</v>
      </c>
      <c r="AX1935" s="1261"/>
      <c r="AY1935" s="1262"/>
      <c r="AZ1935" s="1263"/>
      <c r="BA1935" s="587">
        <f t="shared" si="323"/>
        <v>0</v>
      </c>
    </row>
    <row r="1936" spans="1:53" s="17" customFormat="1" ht="16.75" customHeight="1" outlineLevel="2">
      <c r="A1936" s="1260">
        <v>385</v>
      </c>
      <c r="B1936" s="1261"/>
      <c r="C1936" s="1262"/>
      <c r="D1936" s="1263"/>
      <c r="E1936" s="587">
        <f t="shared" si="315"/>
        <v>0</v>
      </c>
      <c r="G1936" s="1260">
        <v>385</v>
      </c>
      <c r="H1936" s="1261"/>
      <c r="I1936" s="1262"/>
      <c r="J1936" s="1263"/>
      <c r="K1936" s="587">
        <f t="shared" si="316"/>
        <v>0</v>
      </c>
      <c r="M1936" s="1260">
        <v>385</v>
      </c>
      <c r="N1936" s="1261"/>
      <c r="O1936" s="1262"/>
      <c r="P1936" s="1263"/>
      <c r="Q1936" s="587">
        <f t="shared" si="317"/>
        <v>0</v>
      </c>
      <c r="S1936" s="1260">
        <v>385</v>
      </c>
      <c r="T1936" s="1261"/>
      <c r="U1936" s="1262"/>
      <c r="V1936" s="1263"/>
      <c r="W1936" s="587">
        <f t="shared" si="318"/>
        <v>0</v>
      </c>
      <c r="Y1936" s="1260">
        <v>385</v>
      </c>
      <c r="Z1936" s="1261"/>
      <c r="AA1936" s="1262"/>
      <c r="AB1936" s="1263"/>
      <c r="AC1936" s="587">
        <f t="shared" si="319"/>
        <v>0</v>
      </c>
      <c r="AE1936" s="1260">
        <v>385</v>
      </c>
      <c r="AF1936" s="1261"/>
      <c r="AG1936" s="1262"/>
      <c r="AH1936" s="1263"/>
      <c r="AI1936" s="587">
        <f t="shared" si="320"/>
        <v>0</v>
      </c>
      <c r="AK1936" s="1260">
        <v>385</v>
      </c>
      <c r="AL1936" s="1261"/>
      <c r="AM1936" s="1262"/>
      <c r="AN1936" s="1263"/>
      <c r="AO1936" s="587">
        <f t="shared" si="321"/>
        <v>0</v>
      </c>
      <c r="AQ1936" s="1260">
        <v>385</v>
      </c>
      <c r="AR1936" s="1261"/>
      <c r="AS1936" s="1262"/>
      <c r="AT1936" s="1263"/>
      <c r="AU1936" s="587">
        <f t="shared" si="322"/>
        <v>0</v>
      </c>
      <c r="AW1936" s="1260">
        <v>385</v>
      </c>
      <c r="AX1936" s="1261"/>
      <c r="AY1936" s="1262"/>
      <c r="AZ1936" s="1263"/>
      <c r="BA1936" s="587">
        <f t="shared" si="323"/>
        <v>0</v>
      </c>
    </row>
    <row r="1937" spans="1:53" s="17" customFormat="1" ht="16.75" customHeight="1" outlineLevel="2">
      <c r="A1937" s="1260">
        <v>386</v>
      </c>
      <c r="B1937" s="1261"/>
      <c r="C1937" s="1262"/>
      <c r="D1937" s="1263"/>
      <c r="E1937" s="587">
        <f t="shared" si="315"/>
        <v>0</v>
      </c>
      <c r="G1937" s="1260">
        <v>386</v>
      </c>
      <c r="H1937" s="1261"/>
      <c r="I1937" s="1262"/>
      <c r="J1937" s="1263"/>
      <c r="K1937" s="587">
        <f t="shared" si="316"/>
        <v>0</v>
      </c>
      <c r="M1937" s="1260">
        <v>386</v>
      </c>
      <c r="N1937" s="1261"/>
      <c r="O1937" s="1262"/>
      <c r="P1937" s="1263"/>
      <c r="Q1937" s="587">
        <f t="shared" si="317"/>
        <v>0</v>
      </c>
      <c r="S1937" s="1260">
        <v>386</v>
      </c>
      <c r="T1937" s="1261"/>
      <c r="U1937" s="1262"/>
      <c r="V1937" s="1263"/>
      <c r="W1937" s="587">
        <f t="shared" si="318"/>
        <v>0</v>
      </c>
      <c r="Y1937" s="1260">
        <v>386</v>
      </c>
      <c r="Z1937" s="1261"/>
      <c r="AA1937" s="1262"/>
      <c r="AB1937" s="1263"/>
      <c r="AC1937" s="587">
        <f t="shared" si="319"/>
        <v>0</v>
      </c>
      <c r="AE1937" s="1260">
        <v>386</v>
      </c>
      <c r="AF1937" s="1261"/>
      <c r="AG1937" s="1262"/>
      <c r="AH1937" s="1263"/>
      <c r="AI1937" s="587">
        <f t="shared" si="320"/>
        <v>0</v>
      </c>
      <c r="AK1937" s="1260">
        <v>386</v>
      </c>
      <c r="AL1937" s="1261"/>
      <c r="AM1937" s="1262"/>
      <c r="AN1937" s="1263"/>
      <c r="AO1937" s="587">
        <f t="shared" si="321"/>
        <v>0</v>
      </c>
      <c r="AQ1937" s="1260">
        <v>386</v>
      </c>
      <c r="AR1937" s="1261"/>
      <c r="AS1937" s="1262"/>
      <c r="AT1937" s="1263"/>
      <c r="AU1937" s="587">
        <f t="shared" si="322"/>
        <v>0</v>
      </c>
      <c r="AW1937" s="1260">
        <v>386</v>
      </c>
      <c r="AX1937" s="1261"/>
      <c r="AY1937" s="1262"/>
      <c r="AZ1937" s="1263"/>
      <c r="BA1937" s="587">
        <f t="shared" si="323"/>
        <v>0</v>
      </c>
    </row>
    <row r="1938" spans="1:53" s="17" customFormat="1" ht="16.75" customHeight="1" outlineLevel="2">
      <c r="A1938" s="1260">
        <v>387</v>
      </c>
      <c r="B1938" s="1261"/>
      <c r="C1938" s="1262"/>
      <c r="D1938" s="1263"/>
      <c r="E1938" s="587">
        <f t="shared" si="315"/>
        <v>0</v>
      </c>
      <c r="G1938" s="1260">
        <v>387</v>
      </c>
      <c r="H1938" s="1261"/>
      <c r="I1938" s="1262"/>
      <c r="J1938" s="1263"/>
      <c r="K1938" s="587">
        <f t="shared" si="316"/>
        <v>0</v>
      </c>
      <c r="M1938" s="1260">
        <v>387</v>
      </c>
      <c r="N1938" s="1261"/>
      <c r="O1938" s="1262"/>
      <c r="P1938" s="1263"/>
      <c r="Q1938" s="587">
        <f t="shared" si="317"/>
        <v>0</v>
      </c>
      <c r="S1938" s="1260">
        <v>387</v>
      </c>
      <c r="T1938" s="1261"/>
      <c r="U1938" s="1262"/>
      <c r="V1938" s="1263"/>
      <c r="W1938" s="587">
        <f t="shared" si="318"/>
        <v>0</v>
      </c>
      <c r="Y1938" s="1260">
        <v>387</v>
      </c>
      <c r="Z1938" s="1261"/>
      <c r="AA1938" s="1262"/>
      <c r="AB1938" s="1263"/>
      <c r="AC1938" s="587">
        <f t="shared" si="319"/>
        <v>0</v>
      </c>
      <c r="AE1938" s="1260">
        <v>387</v>
      </c>
      <c r="AF1938" s="1261"/>
      <c r="AG1938" s="1262"/>
      <c r="AH1938" s="1263"/>
      <c r="AI1938" s="587">
        <f t="shared" si="320"/>
        <v>0</v>
      </c>
      <c r="AK1938" s="1260">
        <v>387</v>
      </c>
      <c r="AL1938" s="1261"/>
      <c r="AM1938" s="1262"/>
      <c r="AN1938" s="1263"/>
      <c r="AO1938" s="587">
        <f t="shared" si="321"/>
        <v>0</v>
      </c>
      <c r="AQ1938" s="1260">
        <v>387</v>
      </c>
      <c r="AR1938" s="1261"/>
      <c r="AS1938" s="1262"/>
      <c r="AT1938" s="1263"/>
      <c r="AU1938" s="587">
        <f t="shared" si="322"/>
        <v>0</v>
      </c>
      <c r="AW1938" s="1260">
        <v>387</v>
      </c>
      <c r="AX1938" s="1261"/>
      <c r="AY1938" s="1262"/>
      <c r="AZ1938" s="1263"/>
      <c r="BA1938" s="587">
        <f t="shared" si="323"/>
        <v>0</v>
      </c>
    </row>
    <row r="1939" spans="1:53" s="17" customFormat="1" ht="16.75" customHeight="1" outlineLevel="2">
      <c r="A1939" s="1260">
        <v>388</v>
      </c>
      <c r="B1939" s="1261"/>
      <c r="C1939" s="1262"/>
      <c r="D1939" s="1263"/>
      <c r="E1939" s="587">
        <f t="shared" si="315"/>
        <v>0</v>
      </c>
      <c r="G1939" s="1260">
        <v>388</v>
      </c>
      <c r="H1939" s="1261"/>
      <c r="I1939" s="1262"/>
      <c r="J1939" s="1263"/>
      <c r="K1939" s="587">
        <f t="shared" si="316"/>
        <v>0</v>
      </c>
      <c r="M1939" s="1260">
        <v>388</v>
      </c>
      <c r="N1939" s="1261"/>
      <c r="O1939" s="1262"/>
      <c r="P1939" s="1263"/>
      <c r="Q1939" s="587">
        <f t="shared" si="317"/>
        <v>0</v>
      </c>
      <c r="S1939" s="1260">
        <v>388</v>
      </c>
      <c r="T1939" s="1261"/>
      <c r="U1939" s="1262"/>
      <c r="V1939" s="1263"/>
      <c r="W1939" s="587">
        <f t="shared" si="318"/>
        <v>0</v>
      </c>
      <c r="Y1939" s="1260">
        <v>388</v>
      </c>
      <c r="Z1939" s="1261"/>
      <c r="AA1939" s="1262"/>
      <c r="AB1939" s="1263"/>
      <c r="AC1939" s="587">
        <f t="shared" si="319"/>
        <v>0</v>
      </c>
      <c r="AE1939" s="1260">
        <v>388</v>
      </c>
      <c r="AF1939" s="1261"/>
      <c r="AG1939" s="1262"/>
      <c r="AH1939" s="1263"/>
      <c r="AI1939" s="587">
        <f t="shared" si="320"/>
        <v>0</v>
      </c>
      <c r="AK1939" s="1260">
        <v>388</v>
      </c>
      <c r="AL1939" s="1261"/>
      <c r="AM1939" s="1262"/>
      <c r="AN1939" s="1263"/>
      <c r="AO1939" s="587">
        <f t="shared" si="321"/>
        <v>0</v>
      </c>
      <c r="AQ1939" s="1260">
        <v>388</v>
      </c>
      <c r="AR1939" s="1261"/>
      <c r="AS1939" s="1262"/>
      <c r="AT1939" s="1263"/>
      <c r="AU1939" s="587">
        <f t="shared" si="322"/>
        <v>0</v>
      </c>
      <c r="AW1939" s="1260">
        <v>388</v>
      </c>
      <c r="AX1939" s="1261"/>
      <c r="AY1939" s="1262"/>
      <c r="AZ1939" s="1263"/>
      <c r="BA1939" s="587">
        <f t="shared" si="323"/>
        <v>0</v>
      </c>
    </row>
    <row r="1940" spans="1:53" s="17" customFormat="1" ht="16.75" customHeight="1" outlineLevel="2">
      <c r="A1940" s="1260">
        <v>389</v>
      </c>
      <c r="B1940" s="1261"/>
      <c r="C1940" s="1262"/>
      <c r="D1940" s="1263"/>
      <c r="E1940" s="587">
        <f t="shared" si="315"/>
        <v>0</v>
      </c>
      <c r="G1940" s="1260">
        <v>389</v>
      </c>
      <c r="H1940" s="1261"/>
      <c r="I1940" s="1262"/>
      <c r="J1940" s="1263"/>
      <c r="K1940" s="587">
        <f t="shared" si="316"/>
        <v>0</v>
      </c>
      <c r="M1940" s="1260">
        <v>389</v>
      </c>
      <c r="N1940" s="1261"/>
      <c r="O1940" s="1262"/>
      <c r="P1940" s="1263"/>
      <c r="Q1940" s="587">
        <f t="shared" si="317"/>
        <v>0</v>
      </c>
      <c r="S1940" s="1260">
        <v>389</v>
      </c>
      <c r="T1940" s="1261"/>
      <c r="U1940" s="1262"/>
      <c r="V1940" s="1263"/>
      <c r="W1940" s="587">
        <f t="shared" si="318"/>
        <v>0</v>
      </c>
      <c r="Y1940" s="1260">
        <v>389</v>
      </c>
      <c r="Z1940" s="1261"/>
      <c r="AA1940" s="1262"/>
      <c r="AB1940" s="1263"/>
      <c r="AC1940" s="587">
        <f t="shared" si="319"/>
        <v>0</v>
      </c>
      <c r="AE1940" s="1260">
        <v>389</v>
      </c>
      <c r="AF1940" s="1261"/>
      <c r="AG1940" s="1262"/>
      <c r="AH1940" s="1263"/>
      <c r="AI1940" s="587">
        <f t="shared" si="320"/>
        <v>0</v>
      </c>
      <c r="AK1940" s="1260">
        <v>389</v>
      </c>
      <c r="AL1940" s="1261"/>
      <c r="AM1940" s="1262"/>
      <c r="AN1940" s="1263"/>
      <c r="AO1940" s="587">
        <f t="shared" si="321"/>
        <v>0</v>
      </c>
      <c r="AQ1940" s="1260">
        <v>389</v>
      </c>
      <c r="AR1940" s="1261"/>
      <c r="AS1940" s="1262"/>
      <c r="AT1940" s="1263"/>
      <c r="AU1940" s="587">
        <f t="shared" si="322"/>
        <v>0</v>
      </c>
      <c r="AW1940" s="1260">
        <v>389</v>
      </c>
      <c r="AX1940" s="1261"/>
      <c r="AY1940" s="1262"/>
      <c r="AZ1940" s="1263"/>
      <c r="BA1940" s="587">
        <f t="shared" si="323"/>
        <v>0</v>
      </c>
    </row>
    <row r="1941" spans="1:53" s="17" customFormat="1" ht="16.75" customHeight="1" outlineLevel="2">
      <c r="A1941" s="1260">
        <v>390</v>
      </c>
      <c r="B1941" s="1261"/>
      <c r="C1941" s="1262"/>
      <c r="D1941" s="1263"/>
      <c r="E1941" s="587">
        <f t="shared" si="315"/>
        <v>0</v>
      </c>
      <c r="G1941" s="1260">
        <v>390</v>
      </c>
      <c r="H1941" s="1261"/>
      <c r="I1941" s="1262"/>
      <c r="J1941" s="1263"/>
      <c r="K1941" s="587">
        <f t="shared" si="316"/>
        <v>0</v>
      </c>
      <c r="M1941" s="1260">
        <v>390</v>
      </c>
      <c r="N1941" s="1261"/>
      <c r="O1941" s="1262"/>
      <c r="P1941" s="1263"/>
      <c r="Q1941" s="587">
        <f t="shared" si="317"/>
        <v>0</v>
      </c>
      <c r="S1941" s="1260">
        <v>390</v>
      </c>
      <c r="T1941" s="1261"/>
      <c r="U1941" s="1262"/>
      <c r="V1941" s="1263"/>
      <c r="W1941" s="587">
        <f t="shared" si="318"/>
        <v>0</v>
      </c>
      <c r="Y1941" s="1260">
        <v>390</v>
      </c>
      <c r="Z1941" s="1261"/>
      <c r="AA1941" s="1262"/>
      <c r="AB1941" s="1263"/>
      <c r="AC1941" s="587">
        <f t="shared" si="319"/>
        <v>0</v>
      </c>
      <c r="AE1941" s="1260">
        <v>390</v>
      </c>
      <c r="AF1941" s="1261"/>
      <c r="AG1941" s="1262"/>
      <c r="AH1941" s="1263"/>
      <c r="AI1941" s="587">
        <f t="shared" si="320"/>
        <v>0</v>
      </c>
      <c r="AK1941" s="1260">
        <v>390</v>
      </c>
      <c r="AL1941" s="1261"/>
      <c r="AM1941" s="1262"/>
      <c r="AN1941" s="1263"/>
      <c r="AO1941" s="587">
        <f t="shared" si="321"/>
        <v>0</v>
      </c>
      <c r="AQ1941" s="1260">
        <v>390</v>
      </c>
      <c r="AR1941" s="1261"/>
      <c r="AS1941" s="1262"/>
      <c r="AT1941" s="1263"/>
      <c r="AU1941" s="587">
        <f t="shared" si="322"/>
        <v>0</v>
      </c>
      <c r="AW1941" s="1260">
        <v>390</v>
      </c>
      <c r="AX1941" s="1261"/>
      <c r="AY1941" s="1262"/>
      <c r="AZ1941" s="1263"/>
      <c r="BA1941" s="587">
        <f t="shared" si="323"/>
        <v>0</v>
      </c>
    </row>
    <row r="1942" spans="1:53" s="17" customFormat="1" ht="16.75" customHeight="1" outlineLevel="2">
      <c r="A1942" s="1260">
        <v>391</v>
      </c>
      <c r="B1942" s="1261"/>
      <c r="C1942" s="1262"/>
      <c r="D1942" s="1263"/>
      <c r="E1942" s="587">
        <f t="shared" si="315"/>
        <v>0</v>
      </c>
      <c r="G1942" s="1260">
        <v>391</v>
      </c>
      <c r="H1942" s="1261"/>
      <c r="I1942" s="1262"/>
      <c r="J1942" s="1263"/>
      <c r="K1942" s="587">
        <f t="shared" si="316"/>
        <v>0</v>
      </c>
      <c r="M1942" s="1260">
        <v>391</v>
      </c>
      <c r="N1942" s="1261"/>
      <c r="O1942" s="1262"/>
      <c r="P1942" s="1263"/>
      <c r="Q1942" s="587">
        <f t="shared" si="317"/>
        <v>0</v>
      </c>
      <c r="S1942" s="1260">
        <v>391</v>
      </c>
      <c r="T1942" s="1261"/>
      <c r="U1942" s="1262"/>
      <c r="V1942" s="1263"/>
      <c r="W1942" s="587">
        <f t="shared" si="318"/>
        <v>0</v>
      </c>
      <c r="Y1942" s="1260">
        <v>391</v>
      </c>
      <c r="Z1942" s="1261"/>
      <c r="AA1942" s="1262"/>
      <c r="AB1942" s="1263"/>
      <c r="AC1942" s="587">
        <f t="shared" si="319"/>
        <v>0</v>
      </c>
      <c r="AE1942" s="1260">
        <v>391</v>
      </c>
      <c r="AF1942" s="1261"/>
      <c r="AG1942" s="1262"/>
      <c r="AH1942" s="1263"/>
      <c r="AI1942" s="587">
        <f t="shared" si="320"/>
        <v>0</v>
      </c>
      <c r="AK1942" s="1260">
        <v>391</v>
      </c>
      <c r="AL1942" s="1261"/>
      <c r="AM1942" s="1262"/>
      <c r="AN1942" s="1263"/>
      <c r="AO1942" s="587">
        <f t="shared" si="321"/>
        <v>0</v>
      </c>
      <c r="AQ1942" s="1260">
        <v>391</v>
      </c>
      <c r="AR1942" s="1261"/>
      <c r="AS1942" s="1262"/>
      <c r="AT1942" s="1263"/>
      <c r="AU1942" s="587">
        <f t="shared" si="322"/>
        <v>0</v>
      </c>
      <c r="AW1942" s="1260">
        <v>391</v>
      </c>
      <c r="AX1942" s="1261"/>
      <c r="AY1942" s="1262"/>
      <c r="AZ1942" s="1263"/>
      <c r="BA1942" s="587">
        <f t="shared" si="323"/>
        <v>0</v>
      </c>
    </row>
    <row r="1943" spans="1:53" s="17" customFormat="1" ht="16.75" customHeight="1" outlineLevel="2">
      <c r="A1943" s="1260">
        <v>392</v>
      </c>
      <c r="B1943" s="1261"/>
      <c r="C1943" s="1262"/>
      <c r="D1943" s="1263"/>
      <c r="E1943" s="587">
        <f t="shared" si="315"/>
        <v>0</v>
      </c>
      <c r="G1943" s="1260">
        <v>392</v>
      </c>
      <c r="H1943" s="1261"/>
      <c r="I1943" s="1262"/>
      <c r="J1943" s="1263"/>
      <c r="K1943" s="587">
        <f t="shared" si="316"/>
        <v>0</v>
      </c>
      <c r="M1943" s="1260">
        <v>392</v>
      </c>
      <c r="N1943" s="1261"/>
      <c r="O1943" s="1262"/>
      <c r="P1943" s="1263"/>
      <c r="Q1943" s="587">
        <f t="shared" si="317"/>
        <v>0</v>
      </c>
      <c r="S1943" s="1260">
        <v>392</v>
      </c>
      <c r="T1943" s="1261"/>
      <c r="U1943" s="1262"/>
      <c r="V1943" s="1263"/>
      <c r="W1943" s="587">
        <f t="shared" si="318"/>
        <v>0</v>
      </c>
      <c r="Y1943" s="1260">
        <v>392</v>
      </c>
      <c r="Z1943" s="1261"/>
      <c r="AA1943" s="1262"/>
      <c r="AB1943" s="1263"/>
      <c r="AC1943" s="587">
        <f t="shared" si="319"/>
        <v>0</v>
      </c>
      <c r="AE1943" s="1260">
        <v>392</v>
      </c>
      <c r="AF1943" s="1261"/>
      <c r="AG1943" s="1262"/>
      <c r="AH1943" s="1263"/>
      <c r="AI1943" s="587">
        <f t="shared" si="320"/>
        <v>0</v>
      </c>
      <c r="AK1943" s="1260">
        <v>392</v>
      </c>
      <c r="AL1943" s="1261"/>
      <c r="AM1943" s="1262"/>
      <c r="AN1943" s="1263"/>
      <c r="AO1943" s="587">
        <f t="shared" si="321"/>
        <v>0</v>
      </c>
      <c r="AQ1943" s="1260">
        <v>392</v>
      </c>
      <c r="AR1943" s="1261"/>
      <c r="AS1943" s="1262"/>
      <c r="AT1943" s="1263"/>
      <c r="AU1943" s="587">
        <f t="shared" si="322"/>
        <v>0</v>
      </c>
      <c r="AW1943" s="1260">
        <v>392</v>
      </c>
      <c r="AX1943" s="1261"/>
      <c r="AY1943" s="1262"/>
      <c r="AZ1943" s="1263"/>
      <c r="BA1943" s="587">
        <f t="shared" si="323"/>
        <v>0</v>
      </c>
    </row>
    <row r="1944" spans="1:53" s="17" customFormat="1" ht="16.75" customHeight="1" outlineLevel="2">
      <c r="A1944" s="1260">
        <v>393</v>
      </c>
      <c r="B1944" s="1261"/>
      <c r="C1944" s="1262"/>
      <c r="D1944" s="1263"/>
      <c r="E1944" s="587">
        <f t="shared" si="315"/>
        <v>0</v>
      </c>
      <c r="G1944" s="1260">
        <v>393</v>
      </c>
      <c r="H1944" s="1261"/>
      <c r="I1944" s="1262"/>
      <c r="J1944" s="1263"/>
      <c r="K1944" s="587">
        <f t="shared" si="316"/>
        <v>0</v>
      </c>
      <c r="M1944" s="1260">
        <v>393</v>
      </c>
      <c r="N1944" s="1261"/>
      <c r="O1944" s="1262"/>
      <c r="P1944" s="1263"/>
      <c r="Q1944" s="587">
        <f t="shared" si="317"/>
        <v>0</v>
      </c>
      <c r="S1944" s="1260">
        <v>393</v>
      </c>
      <c r="T1944" s="1261"/>
      <c r="U1944" s="1262"/>
      <c r="V1944" s="1263"/>
      <c r="W1944" s="587">
        <f t="shared" si="318"/>
        <v>0</v>
      </c>
      <c r="Y1944" s="1260">
        <v>393</v>
      </c>
      <c r="Z1944" s="1261"/>
      <c r="AA1944" s="1262"/>
      <c r="AB1944" s="1263"/>
      <c r="AC1944" s="587">
        <f t="shared" si="319"/>
        <v>0</v>
      </c>
      <c r="AE1944" s="1260">
        <v>393</v>
      </c>
      <c r="AF1944" s="1261"/>
      <c r="AG1944" s="1262"/>
      <c r="AH1944" s="1263"/>
      <c r="AI1944" s="587">
        <f t="shared" si="320"/>
        <v>0</v>
      </c>
      <c r="AK1944" s="1260">
        <v>393</v>
      </c>
      <c r="AL1944" s="1261"/>
      <c r="AM1944" s="1262"/>
      <c r="AN1944" s="1263"/>
      <c r="AO1944" s="587">
        <f t="shared" si="321"/>
        <v>0</v>
      </c>
      <c r="AQ1944" s="1260">
        <v>393</v>
      </c>
      <c r="AR1944" s="1261"/>
      <c r="AS1944" s="1262"/>
      <c r="AT1944" s="1263"/>
      <c r="AU1944" s="587">
        <f t="shared" si="322"/>
        <v>0</v>
      </c>
      <c r="AW1944" s="1260">
        <v>393</v>
      </c>
      <c r="AX1944" s="1261"/>
      <c r="AY1944" s="1262"/>
      <c r="AZ1944" s="1263"/>
      <c r="BA1944" s="587">
        <f t="shared" si="323"/>
        <v>0</v>
      </c>
    </row>
    <row r="1945" spans="1:53" s="17" customFormat="1" ht="16.75" customHeight="1" outlineLevel="2">
      <c r="A1945" s="1260">
        <v>394</v>
      </c>
      <c r="B1945" s="1261"/>
      <c r="C1945" s="1262"/>
      <c r="D1945" s="1263"/>
      <c r="E1945" s="587">
        <f t="shared" si="315"/>
        <v>0</v>
      </c>
      <c r="G1945" s="1260">
        <v>394</v>
      </c>
      <c r="H1945" s="1261"/>
      <c r="I1945" s="1262"/>
      <c r="J1945" s="1263"/>
      <c r="K1945" s="587">
        <f t="shared" si="316"/>
        <v>0</v>
      </c>
      <c r="M1945" s="1260">
        <v>394</v>
      </c>
      <c r="N1945" s="1261"/>
      <c r="O1945" s="1262"/>
      <c r="P1945" s="1263"/>
      <c r="Q1945" s="587">
        <f t="shared" si="317"/>
        <v>0</v>
      </c>
      <c r="S1945" s="1260">
        <v>394</v>
      </c>
      <c r="T1945" s="1261"/>
      <c r="U1945" s="1262"/>
      <c r="V1945" s="1263"/>
      <c r="W1945" s="587">
        <f t="shared" si="318"/>
        <v>0</v>
      </c>
      <c r="Y1945" s="1260">
        <v>394</v>
      </c>
      <c r="Z1945" s="1261"/>
      <c r="AA1945" s="1262"/>
      <c r="AB1945" s="1263"/>
      <c r="AC1945" s="587">
        <f t="shared" si="319"/>
        <v>0</v>
      </c>
      <c r="AE1945" s="1260">
        <v>394</v>
      </c>
      <c r="AF1945" s="1261"/>
      <c r="AG1945" s="1262"/>
      <c r="AH1945" s="1263"/>
      <c r="AI1945" s="587">
        <f t="shared" si="320"/>
        <v>0</v>
      </c>
      <c r="AK1945" s="1260">
        <v>394</v>
      </c>
      <c r="AL1945" s="1261"/>
      <c r="AM1945" s="1262"/>
      <c r="AN1945" s="1263"/>
      <c r="AO1945" s="587">
        <f t="shared" si="321"/>
        <v>0</v>
      </c>
      <c r="AQ1945" s="1260">
        <v>394</v>
      </c>
      <c r="AR1945" s="1261"/>
      <c r="AS1945" s="1262"/>
      <c r="AT1945" s="1263"/>
      <c r="AU1945" s="587">
        <f t="shared" si="322"/>
        <v>0</v>
      </c>
      <c r="AW1945" s="1260">
        <v>394</v>
      </c>
      <c r="AX1945" s="1261"/>
      <c r="AY1945" s="1262"/>
      <c r="AZ1945" s="1263"/>
      <c r="BA1945" s="587">
        <f t="shared" si="323"/>
        <v>0</v>
      </c>
    </row>
    <row r="1946" spans="1:53" s="17" customFormat="1" ht="16.75" customHeight="1" outlineLevel="2">
      <c r="A1946" s="1260">
        <v>395</v>
      </c>
      <c r="B1946" s="1261"/>
      <c r="C1946" s="1262"/>
      <c r="D1946" s="1263"/>
      <c r="E1946" s="587">
        <f t="shared" si="315"/>
        <v>0</v>
      </c>
      <c r="G1946" s="1260">
        <v>395</v>
      </c>
      <c r="H1946" s="1261"/>
      <c r="I1946" s="1262"/>
      <c r="J1946" s="1263"/>
      <c r="K1946" s="587">
        <f t="shared" si="316"/>
        <v>0</v>
      </c>
      <c r="M1946" s="1260">
        <v>395</v>
      </c>
      <c r="N1946" s="1261"/>
      <c r="O1946" s="1262"/>
      <c r="P1946" s="1263"/>
      <c r="Q1946" s="587">
        <f t="shared" si="317"/>
        <v>0</v>
      </c>
      <c r="S1946" s="1260">
        <v>395</v>
      </c>
      <c r="T1946" s="1261"/>
      <c r="U1946" s="1262"/>
      <c r="V1946" s="1263"/>
      <c r="W1946" s="587">
        <f t="shared" si="318"/>
        <v>0</v>
      </c>
      <c r="Y1946" s="1260">
        <v>395</v>
      </c>
      <c r="Z1946" s="1261"/>
      <c r="AA1946" s="1262"/>
      <c r="AB1946" s="1263"/>
      <c r="AC1946" s="587">
        <f t="shared" si="319"/>
        <v>0</v>
      </c>
      <c r="AE1946" s="1260">
        <v>395</v>
      </c>
      <c r="AF1946" s="1261"/>
      <c r="AG1946" s="1262"/>
      <c r="AH1946" s="1263"/>
      <c r="AI1946" s="587">
        <f t="shared" si="320"/>
        <v>0</v>
      </c>
      <c r="AK1946" s="1260">
        <v>395</v>
      </c>
      <c r="AL1946" s="1261"/>
      <c r="AM1946" s="1262"/>
      <c r="AN1946" s="1263"/>
      <c r="AO1946" s="587">
        <f t="shared" si="321"/>
        <v>0</v>
      </c>
      <c r="AQ1946" s="1260">
        <v>395</v>
      </c>
      <c r="AR1946" s="1261"/>
      <c r="AS1946" s="1262"/>
      <c r="AT1946" s="1263"/>
      <c r="AU1946" s="587">
        <f t="shared" si="322"/>
        <v>0</v>
      </c>
      <c r="AW1946" s="1260">
        <v>395</v>
      </c>
      <c r="AX1946" s="1261"/>
      <c r="AY1946" s="1262"/>
      <c r="AZ1946" s="1263"/>
      <c r="BA1946" s="587">
        <f t="shared" si="323"/>
        <v>0</v>
      </c>
    </row>
    <row r="1947" spans="1:53" s="17" customFormat="1" ht="16.75" customHeight="1" outlineLevel="2">
      <c r="A1947" s="1260">
        <v>396</v>
      </c>
      <c r="B1947" s="1261"/>
      <c r="C1947" s="1262"/>
      <c r="D1947" s="1263"/>
      <c r="E1947" s="587">
        <f t="shared" si="315"/>
        <v>0</v>
      </c>
      <c r="G1947" s="1260">
        <v>396</v>
      </c>
      <c r="H1947" s="1261"/>
      <c r="I1947" s="1262"/>
      <c r="J1947" s="1263"/>
      <c r="K1947" s="587">
        <f t="shared" si="316"/>
        <v>0</v>
      </c>
      <c r="M1947" s="1260">
        <v>396</v>
      </c>
      <c r="N1947" s="1261"/>
      <c r="O1947" s="1262"/>
      <c r="P1947" s="1263"/>
      <c r="Q1947" s="587">
        <f t="shared" si="317"/>
        <v>0</v>
      </c>
      <c r="S1947" s="1260">
        <v>396</v>
      </c>
      <c r="T1947" s="1261"/>
      <c r="U1947" s="1262"/>
      <c r="V1947" s="1263"/>
      <c r="W1947" s="587">
        <f t="shared" si="318"/>
        <v>0</v>
      </c>
      <c r="Y1947" s="1260">
        <v>396</v>
      </c>
      <c r="Z1947" s="1261"/>
      <c r="AA1947" s="1262"/>
      <c r="AB1947" s="1263"/>
      <c r="AC1947" s="587">
        <f t="shared" si="319"/>
        <v>0</v>
      </c>
      <c r="AE1947" s="1260">
        <v>396</v>
      </c>
      <c r="AF1947" s="1261"/>
      <c r="AG1947" s="1262"/>
      <c r="AH1947" s="1263"/>
      <c r="AI1947" s="587">
        <f t="shared" si="320"/>
        <v>0</v>
      </c>
      <c r="AK1947" s="1260">
        <v>396</v>
      </c>
      <c r="AL1947" s="1261"/>
      <c r="AM1947" s="1262"/>
      <c r="AN1947" s="1263"/>
      <c r="AO1947" s="587">
        <f t="shared" si="321"/>
        <v>0</v>
      </c>
      <c r="AQ1947" s="1260">
        <v>396</v>
      </c>
      <c r="AR1947" s="1261"/>
      <c r="AS1947" s="1262"/>
      <c r="AT1947" s="1263"/>
      <c r="AU1947" s="587">
        <f t="shared" si="322"/>
        <v>0</v>
      </c>
      <c r="AW1947" s="1260">
        <v>396</v>
      </c>
      <c r="AX1947" s="1261"/>
      <c r="AY1947" s="1262"/>
      <c r="AZ1947" s="1263"/>
      <c r="BA1947" s="587">
        <f t="shared" si="323"/>
        <v>0</v>
      </c>
    </row>
    <row r="1948" spans="1:53" s="17" customFormat="1" ht="16.75" customHeight="1" outlineLevel="2">
      <c r="A1948" s="1260">
        <v>397</v>
      </c>
      <c r="B1948" s="1261"/>
      <c r="C1948" s="1262"/>
      <c r="D1948" s="1263"/>
      <c r="E1948" s="587">
        <f t="shared" si="315"/>
        <v>0</v>
      </c>
      <c r="G1948" s="1260">
        <v>397</v>
      </c>
      <c r="H1948" s="1261"/>
      <c r="I1948" s="1262"/>
      <c r="J1948" s="1263"/>
      <c r="K1948" s="587">
        <f t="shared" si="316"/>
        <v>0</v>
      </c>
      <c r="M1948" s="1260">
        <v>397</v>
      </c>
      <c r="N1948" s="1261"/>
      <c r="O1948" s="1262"/>
      <c r="P1948" s="1263"/>
      <c r="Q1948" s="587">
        <f t="shared" si="317"/>
        <v>0</v>
      </c>
      <c r="S1948" s="1260">
        <v>397</v>
      </c>
      <c r="T1948" s="1261"/>
      <c r="U1948" s="1262"/>
      <c r="V1948" s="1263"/>
      <c r="W1948" s="587">
        <f t="shared" si="318"/>
        <v>0</v>
      </c>
      <c r="Y1948" s="1260">
        <v>397</v>
      </c>
      <c r="Z1948" s="1261"/>
      <c r="AA1948" s="1262"/>
      <c r="AB1948" s="1263"/>
      <c r="AC1948" s="587">
        <f t="shared" si="319"/>
        <v>0</v>
      </c>
      <c r="AE1948" s="1260">
        <v>397</v>
      </c>
      <c r="AF1948" s="1261"/>
      <c r="AG1948" s="1262"/>
      <c r="AH1948" s="1263"/>
      <c r="AI1948" s="587">
        <f t="shared" si="320"/>
        <v>0</v>
      </c>
      <c r="AK1948" s="1260">
        <v>397</v>
      </c>
      <c r="AL1948" s="1261"/>
      <c r="AM1948" s="1262"/>
      <c r="AN1948" s="1263"/>
      <c r="AO1948" s="587">
        <f t="shared" si="321"/>
        <v>0</v>
      </c>
      <c r="AQ1948" s="1260">
        <v>397</v>
      </c>
      <c r="AR1948" s="1261"/>
      <c r="AS1948" s="1262"/>
      <c r="AT1948" s="1263"/>
      <c r="AU1948" s="587">
        <f t="shared" si="322"/>
        <v>0</v>
      </c>
      <c r="AW1948" s="1260">
        <v>397</v>
      </c>
      <c r="AX1948" s="1261"/>
      <c r="AY1948" s="1262"/>
      <c r="AZ1948" s="1263"/>
      <c r="BA1948" s="587">
        <f t="shared" si="323"/>
        <v>0</v>
      </c>
    </row>
    <row r="1949" spans="1:53" s="17" customFormat="1" ht="16.75" customHeight="1" outlineLevel="2">
      <c r="A1949" s="1260">
        <v>398</v>
      </c>
      <c r="B1949" s="1261"/>
      <c r="C1949" s="1262"/>
      <c r="D1949" s="1263"/>
      <c r="E1949" s="587">
        <f t="shared" si="315"/>
        <v>0</v>
      </c>
      <c r="G1949" s="1260">
        <v>398</v>
      </c>
      <c r="H1949" s="1261"/>
      <c r="I1949" s="1262"/>
      <c r="J1949" s="1263"/>
      <c r="K1949" s="587">
        <f t="shared" si="316"/>
        <v>0</v>
      </c>
      <c r="M1949" s="1260">
        <v>398</v>
      </c>
      <c r="N1949" s="1261"/>
      <c r="O1949" s="1262"/>
      <c r="P1949" s="1263"/>
      <c r="Q1949" s="587">
        <f t="shared" si="317"/>
        <v>0</v>
      </c>
      <c r="S1949" s="1260">
        <v>398</v>
      </c>
      <c r="T1949" s="1261"/>
      <c r="U1949" s="1262"/>
      <c r="V1949" s="1263"/>
      <c r="W1949" s="587">
        <f t="shared" si="318"/>
        <v>0</v>
      </c>
      <c r="Y1949" s="1260">
        <v>398</v>
      </c>
      <c r="Z1949" s="1261"/>
      <c r="AA1949" s="1262"/>
      <c r="AB1949" s="1263"/>
      <c r="AC1949" s="587">
        <f t="shared" si="319"/>
        <v>0</v>
      </c>
      <c r="AE1949" s="1260">
        <v>398</v>
      </c>
      <c r="AF1949" s="1261"/>
      <c r="AG1949" s="1262"/>
      <c r="AH1949" s="1263"/>
      <c r="AI1949" s="587">
        <f t="shared" si="320"/>
        <v>0</v>
      </c>
      <c r="AK1949" s="1260">
        <v>398</v>
      </c>
      <c r="AL1949" s="1261"/>
      <c r="AM1949" s="1262"/>
      <c r="AN1949" s="1263"/>
      <c r="AO1949" s="587">
        <f t="shared" si="321"/>
        <v>0</v>
      </c>
      <c r="AQ1949" s="1260">
        <v>398</v>
      </c>
      <c r="AR1949" s="1261"/>
      <c r="AS1949" s="1262"/>
      <c r="AT1949" s="1263"/>
      <c r="AU1949" s="587">
        <f t="shared" si="322"/>
        <v>0</v>
      </c>
      <c r="AW1949" s="1260">
        <v>398</v>
      </c>
      <c r="AX1949" s="1261"/>
      <c r="AY1949" s="1262"/>
      <c r="AZ1949" s="1263"/>
      <c r="BA1949" s="587">
        <f t="shared" si="323"/>
        <v>0</v>
      </c>
    </row>
    <row r="1950" spans="1:53" s="17" customFormat="1" ht="16.75" customHeight="1" outlineLevel="2">
      <c r="A1950" s="1260">
        <v>399</v>
      </c>
      <c r="B1950" s="1261"/>
      <c r="C1950" s="1262"/>
      <c r="D1950" s="1263"/>
      <c r="E1950" s="587">
        <f t="shared" si="315"/>
        <v>0</v>
      </c>
      <c r="G1950" s="1260">
        <v>399</v>
      </c>
      <c r="H1950" s="1261"/>
      <c r="I1950" s="1262"/>
      <c r="J1950" s="1263"/>
      <c r="K1950" s="587">
        <f t="shared" si="316"/>
        <v>0</v>
      </c>
      <c r="M1950" s="1260">
        <v>399</v>
      </c>
      <c r="N1950" s="1261"/>
      <c r="O1950" s="1262"/>
      <c r="P1950" s="1263"/>
      <c r="Q1950" s="587">
        <f t="shared" si="317"/>
        <v>0</v>
      </c>
      <c r="S1950" s="1260">
        <v>399</v>
      </c>
      <c r="T1950" s="1261"/>
      <c r="U1950" s="1262"/>
      <c r="V1950" s="1263"/>
      <c r="W1950" s="587">
        <f t="shared" si="318"/>
        <v>0</v>
      </c>
      <c r="Y1950" s="1260">
        <v>399</v>
      </c>
      <c r="Z1950" s="1261"/>
      <c r="AA1950" s="1262"/>
      <c r="AB1950" s="1263"/>
      <c r="AC1950" s="587">
        <f t="shared" si="319"/>
        <v>0</v>
      </c>
      <c r="AE1950" s="1260">
        <v>399</v>
      </c>
      <c r="AF1950" s="1261"/>
      <c r="AG1950" s="1262"/>
      <c r="AH1950" s="1263"/>
      <c r="AI1950" s="587">
        <f t="shared" si="320"/>
        <v>0</v>
      </c>
      <c r="AK1950" s="1260">
        <v>399</v>
      </c>
      <c r="AL1950" s="1261"/>
      <c r="AM1950" s="1262"/>
      <c r="AN1950" s="1263"/>
      <c r="AO1950" s="587">
        <f t="shared" si="321"/>
        <v>0</v>
      </c>
      <c r="AQ1950" s="1260">
        <v>399</v>
      </c>
      <c r="AR1950" s="1261"/>
      <c r="AS1950" s="1262"/>
      <c r="AT1950" s="1263"/>
      <c r="AU1950" s="587">
        <f t="shared" si="322"/>
        <v>0</v>
      </c>
      <c r="AW1950" s="1260">
        <v>399</v>
      </c>
      <c r="AX1950" s="1261"/>
      <c r="AY1950" s="1262"/>
      <c r="AZ1950" s="1263"/>
      <c r="BA1950" s="587">
        <f t="shared" si="323"/>
        <v>0</v>
      </c>
    </row>
    <row r="1951" spans="1:53" s="17" customFormat="1" ht="16.75" customHeight="1" outlineLevel="2">
      <c r="A1951" s="1260">
        <v>400</v>
      </c>
      <c r="B1951" s="1261"/>
      <c r="C1951" s="1262"/>
      <c r="D1951" s="1263"/>
      <c r="E1951" s="587">
        <f t="shared" si="315"/>
        <v>0</v>
      </c>
      <c r="G1951" s="1260">
        <v>400</v>
      </c>
      <c r="H1951" s="1261"/>
      <c r="I1951" s="1262"/>
      <c r="J1951" s="1263"/>
      <c r="K1951" s="587">
        <f t="shared" si="316"/>
        <v>0</v>
      </c>
      <c r="M1951" s="1260">
        <v>400</v>
      </c>
      <c r="N1951" s="1261"/>
      <c r="O1951" s="1262"/>
      <c r="P1951" s="1263"/>
      <c r="Q1951" s="587">
        <f t="shared" si="317"/>
        <v>0</v>
      </c>
      <c r="S1951" s="1260">
        <v>400</v>
      </c>
      <c r="T1951" s="1261"/>
      <c r="U1951" s="1262"/>
      <c r="V1951" s="1263"/>
      <c r="W1951" s="587">
        <f t="shared" si="318"/>
        <v>0</v>
      </c>
      <c r="Y1951" s="1260">
        <v>400</v>
      </c>
      <c r="Z1951" s="1261"/>
      <c r="AA1951" s="1262"/>
      <c r="AB1951" s="1263"/>
      <c r="AC1951" s="587">
        <f t="shared" si="319"/>
        <v>0</v>
      </c>
      <c r="AE1951" s="1260">
        <v>400</v>
      </c>
      <c r="AF1951" s="1261"/>
      <c r="AG1951" s="1262"/>
      <c r="AH1951" s="1263"/>
      <c r="AI1951" s="587">
        <f t="shared" si="320"/>
        <v>0</v>
      </c>
      <c r="AK1951" s="1260">
        <v>400</v>
      </c>
      <c r="AL1951" s="1261"/>
      <c r="AM1951" s="1262"/>
      <c r="AN1951" s="1263"/>
      <c r="AO1951" s="587">
        <f t="shared" si="321"/>
        <v>0</v>
      </c>
      <c r="AQ1951" s="1260">
        <v>400</v>
      </c>
      <c r="AR1951" s="1261"/>
      <c r="AS1951" s="1262"/>
      <c r="AT1951" s="1263"/>
      <c r="AU1951" s="587">
        <f t="shared" si="322"/>
        <v>0</v>
      </c>
      <c r="AW1951" s="1260">
        <v>400</v>
      </c>
      <c r="AX1951" s="1261"/>
      <c r="AY1951" s="1262"/>
      <c r="AZ1951" s="1263"/>
      <c r="BA1951" s="587">
        <f t="shared" si="323"/>
        <v>0</v>
      </c>
    </row>
    <row r="1952" spans="1:53" s="17" customFormat="1" ht="16.75" customHeight="1" outlineLevel="2">
      <c r="A1952" s="1260">
        <v>401</v>
      </c>
      <c r="B1952" s="1261"/>
      <c r="C1952" s="1262"/>
      <c r="D1952" s="1263"/>
      <c r="E1952" s="587">
        <f t="shared" si="315"/>
        <v>0</v>
      </c>
      <c r="G1952" s="1260">
        <v>401</v>
      </c>
      <c r="H1952" s="1261"/>
      <c r="I1952" s="1262"/>
      <c r="J1952" s="1263"/>
      <c r="K1952" s="587">
        <f t="shared" si="316"/>
        <v>0</v>
      </c>
      <c r="M1952" s="1260">
        <v>401</v>
      </c>
      <c r="N1952" s="1261"/>
      <c r="O1952" s="1262"/>
      <c r="P1952" s="1263"/>
      <c r="Q1952" s="587">
        <f t="shared" si="317"/>
        <v>0</v>
      </c>
      <c r="S1952" s="1260">
        <v>401</v>
      </c>
      <c r="T1952" s="1261"/>
      <c r="U1952" s="1262"/>
      <c r="V1952" s="1263"/>
      <c r="W1952" s="587">
        <f t="shared" si="318"/>
        <v>0</v>
      </c>
      <c r="Y1952" s="1260">
        <v>401</v>
      </c>
      <c r="Z1952" s="1261"/>
      <c r="AA1952" s="1262"/>
      <c r="AB1952" s="1263"/>
      <c r="AC1952" s="587">
        <f t="shared" si="319"/>
        <v>0</v>
      </c>
      <c r="AE1952" s="1260">
        <v>401</v>
      </c>
      <c r="AF1952" s="1261"/>
      <c r="AG1952" s="1262"/>
      <c r="AH1952" s="1263"/>
      <c r="AI1952" s="587">
        <f t="shared" si="320"/>
        <v>0</v>
      </c>
      <c r="AK1952" s="1260">
        <v>401</v>
      </c>
      <c r="AL1952" s="1261"/>
      <c r="AM1952" s="1262"/>
      <c r="AN1952" s="1263"/>
      <c r="AO1952" s="587">
        <f t="shared" si="321"/>
        <v>0</v>
      </c>
      <c r="AQ1952" s="1260">
        <v>401</v>
      </c>
      <c r="AR1952" s="1261"/>
      <c r="AS1952" s="1262"/>
      <c r="AT1952" s="1263"/>
      <c r="AU1952" s="587">
        <f t="shared" si="322"/>
        <v>0</v>
      </c>
      <c r="AW1952" s="1260">
        <v>401</v>
      </c>
      <c r="AX1952" s="1261"/>
      <c r="AY1952" s="1262"/>
      <c r="AZ1952" s="1263"/>
      <c r="BA1952" s="587">
        <f t="shared" si="323"/>
        <v>0</v>
      </c>
    </row>
    <row r="1953" spans="1:53" s="17" customFormat="1" ht="16.75" customHeight="1" outlineLevel="2">
      <c r="A1953" s="1260">
        <v>402</v>
      </c>
      <c r="B1953" s="1261"/>
      <c r="C1953" s="1262"/>
      <c r="D1953" s="1263"/>
      <c r="E1953" s="587">
        <f t="shared" si="315"/>
        <v>0</v>
      </c>
      <c r="G1953" s="1260">
        <v>402</v>
      </c>
      <c r="H1953" s="1261"/>
      <c r="I1953" s="1262"/>
      <c r="J1953" s="1263"/>
      <c r="K1953" s="587">
        <f t="shared" si="316"/>
        <v>0</v>
      </c>
      <c r="M1953" s="1260">
        <v>402</v>
      </c>
      <c r="N1953" s="1261"/>
      <c r="O1953" s="1262"/>
      <c r="P1953" s="1263"/>
      <c r="Q1953" s="587">
        <f t="shared" si="317"/>
        <v>0</v>
      </c>
      <c r="S1953" s="1260">
        <v>402</v>
      </c>
      <c r="T1953" s="1261"/>
      <c r="U1953" s="1262"/>
      <c r="V1953" s="1263"/>
      <c r="W1953" s="587">
        <f t="shared" si="318"/>
        <v>0</v>
      </c>
      <c r="Y1953" s="1260">
        <v>402</v>
      </c>
      <c r="Z1953" s="1261"/>
      <c r="AA1953" s="1262"/>
      <c r="AB1953" s="1263"/>
      <c r="AC1953" s="587">
        <f t="shared" si="319"/>
        <v>0</v>
      </c>
      <c r="AE1953" s="1260">
        <v>402</v>
      </c>
      <c r="AF1953" s="1261"/>
      <c r="AG1953" s="1262"/>
      <c r="AH1953" s="1263"/>
      <c r="AI1953" s="587">
        <f t="shared" si="320"/>
        <v>0</v>
      </c>
      <c r="AK1953" s="1260">
        <v>402</v>
      </c>
      <c r="AL1953" s="1261"/>
      <c r="AM1953" s="1262"/>
      <c r="AN1953" s="1263"/>
      <c r="AO1953" s="587">
        <f t="shared" si="321"/>
        <v>0</v>
      </c>
      <c r="AQ1953" s="1260">
        <v>402</v>
      </c>
      <c r="AR1953" s="1261"/>
      <c r="AS1953" s="1262"/>
      <c r="AT1953" s="1263"/>
      <c r="AU1953" s="587">
        <f t="shared" si="322"/>
        <v>0</v>
      </c>
      <c r="AW1953" s="1260">
        <v>402</v>
      </c>
      <c r="AX1953" s="1261"/>
      <c r="AY1953" s="1262"/>
      <c r="AZ1953" s="1263"/>
      <c r="BA1953" s="587">
        <f t="shared" si="323"/>
        <v>0</v>
      </c>
    </row>
    <row r="1954" spans="1:53" s="17" customFormat="1" ht="16.75" customHeight="1" outlineLevel="2">
      <c r="A1954" s="1260">
        <v>403</v>
      </c>
      <c r="B1954" s="1261"/>
      <c r="C1954" s="1262"/>
      <c r="D1954" s="1263"/>
      <c r="E1954" s="587">
        <f t="shared" si="315"/>
        <v>0</v>
      </c>
      <c r="G1954" s="1260">
        <v>403</v>
      </c>
      <c r="H1954" s="1261"/>
      <c r="I1954" s="1262"/>
      <c r="J1954" s="1263"/>
      <c r="K1954" s="587">
        <f t="shared" si="316"/>
        <v>0</v>
      </c>
      <c r="M1954" s="1260">
        <v>403</v>
      </c>
      <c r="N1954" s="1261"/>
      <c r="O1954" s="1262"/>
      <c r="P1954" s="1263"/>
      <c r="Q1954" s="587">
        <f t="shared" si="317"/>
        <v>0</v>
      </c>
      <c r="S1954" s="1260">
        <v>403</v>
      </c>
      <c r="T1954" s="1261"/>
      <c r="U1954" s="1262"/>
      <c r="V1954" s="1263"/>
      <c r="W1954" s="587">
        <f t="shared" si="318"/>
        <v>0</v>
      </c>
      <c r="Y1954" s="1260">
        <v>403</v>
      </c>
      <c r="Z1954" s="1261"/>
      <c r="AA1954" s="1262"/>
      <c r="AB1954" s="1263"/>
      <c r="AC1954" s="587">
        <f t="shared" si="319"/>
        <v>0</v>
      </c>
      <c r="AE1954" s="1260">
        <v>403</v>
      </c>
      <c r="AF1954" s="1261"/>
      <c r="AG1954" s="1262"/>
      <c r="AH1954" s="1263"/>
      <c r="AI1954" s="587">
        <f t="shared" si="320"/>
        <v>0</v>
      </c>
      <c r="AK1954" s="1260">
        <v>403</v>
      </c>
      <c r="AL1954" s="1261"/>
      <c r="AM1954" s="1262"/>
      <c r="AN1954" s="1263"/>
      <c r="AO1954" s="587">
        <f t="shared" si="321"/>
        <v>0</v>
      </c>
      <c r="AQ1954" s="1260">
        <v>403</v>
      </c>
      <c r="AR1954" s="1261"/>
      <c r="AS1954" s="1262"/>
      <c r="AT1954" s="1263"/>
      <c r="AU1954" s="587">
        <f t="shared" si="322"/>
        <v>0</v>
      </c>
      <c r="AW1954" s="1260">
        <v>403</v>
      </c>
      <c r="AX1954" s="1261"/>
      <c r="AY1954" s="1262"/>
      <c r="AZ1954" s="1263"/>
      <c r="BA1954" s="587">
        <f t="shared" si="323"/>
        <v>0</v>
      </c>
    </row>
    <row r="1955" spans="1:53" s="17" customFormat="1" ht="16.75" customHeight="1" outlineLevel="2">
      <c r="A1955" s="1260">
        <v>404</v>
      </c>
      <c r="B1955" s="1261"/>
      <c r="C1955" s="1262"/>
      <c r="D1955" s="1263"/>
      <c r="E1955" s="587">
        <f t="shared" si="315"/>
        <v>0</v>
      </c>
      <c r="G1955" s="1260">
        <v>404</v>
      </c>
      <c r="H1955" s="1261"/>
      <c r="I1955" s="1262"/>
      <c r="J1955" s="1263"/>
      <c r="K1955" s="587">
        <f t="shared" si="316"/>
        <v>0</v>
      </c>
      <c r="M1955" s="1260">
        <v>404</v>
      </c>
      <c r="N1955" s="1261"/>
      <c r="O1955" s="1262"/>
      <c r="P1955" s="1263"/>
      <c r="Q1955" s="587">
        <f t="shared" si="317"/>
        <v>0</v>
      </c>
      <c r="S1955" s="1260">
        <v>404</v>
      </c>
      <c r="T1955" s="1261"/>
      <c r="U1955" s="1262"/>
      <c r="V1955" s="1263"/>
      <c r="W1955" s="587">
        <f t="shared" si="318"/>
        <v>0</v>
      </c>
      <c r="Y1955" s="1260">
        <v>404</v>
      </c>
      <c r="Z1955" s="1261"/>
      <c r="AA1955" s="1262"/>
      <c r="AB1955" s="1263"/>
      <c r="AC1955" s="587">
        <f t="shared" si="319"/>
        <v>0</v>
      </c>
      <c r="AE1955" s="1260">
        <v>404</v>
      </c>
      <c r="AF1955" s="1261"/>
      <c r="AG1955" s="1262"/>
      <c r="AH1955" s="1263"/>
      <c r="AI1955" s="587">
        <f t="shared" si="320"/>
        <v>0</v>
      </c>
      <c r="AK1955" s="1260">
        <v>404</v>
      </c>
      <c r="AL1955" s="1261"/>
      <c r="AM1955" s="1262"/>
      <c r="AN1955" s="1263"/>
      <c r="AO1955" s="587">
        <f t="shared" si="321"/>
        <v>0</v>
      </c>
      <c r="AQ1955" s="1260">
        <v>404</v>
      </c>
      <c r="AR1955" s="1261"/>
      <c r="AS1955" s="1262"/>
      <c r="AT1955" s="1263"/>
      <c r="AU1955" s="587">
        <f t="shared" si="322"/>
        <v>0</v>
      </c>
      <c r="AW1955" s="1260">
        <v>404</v>
      </c>
      <c r="AX1955" s="1261"/>
      <c r="AY1955" s="1262"/>
      <c r="AZ1955" s="1263"/>
      <c r="BA1955" s="587">
        <f t="shared" si="323"/>
        <v>0</v>
      </c>
    </row>
    <row r="1956" spans="1:53" s="17" customFormat="1" ht="16.75" customHeight="1" outlineLevel="2">
      <c r="A1956" s="1260">
        <v>405</v>
      </c>
      <c r="B1956" s="1261"/>
      <c r="C1956" s="1262"/>
      <c r="D1956" s="1263"/>
      <c r="E1956" s="587">
        <f t="shared" si="315"/>
        <v>0</v>
      </c>
      <c r="G1956" s="1260">
        <v>405</v>
      </c>
      <c r="H1956" s="1261"/>
      <c r="I1956" s="1262"/>
      <c r="J1956" s="1263"/>
      <c r="K1956" s="587">
        <f t="shared" si="316"/>
        <v>0</v>
      </c>
      <c r="M1956" s="1260">
        <v>405</v>
      </c>
      <c r="N1956" s="1261"/>
      <c r="O1956" s="1262"/>
      <c r="P1956" s="1263"/>
      <c r="Q1956" s="587">
        <f t="shared" si="317"/>
        <v>0</v>
      </c>
      <c r="S1956" s="1260">
        <v>405</v>
      </c>
      <c r="T1956" s="1261"/>
      <c r="U1956" s="1262"/>
      <c r="V1956" s="1263"/>
      <c r="W1956" s="587">
        <f t="shared" si="318"/>
        <v>0</v>
      </c>
      <c r="Y1956" s="1260">
        <v>405</v>
      </c>
      <c r="Z1956" s="1261"/>
      <c r="AA1956" s="1262"/>
      <c r="AB1956" s="1263"/>
      <c r="AC1956" s="587">
        <f t="shared" si="319"/>
        <v>0</v>
      </c>
      <c r="AE1956" s="1260">
        <v>405</v>
      </c>
      <c r="AF1956" s="1261"/>
      <c r="AG1956" s="1262"/>
      <c r="AH1956" s="1263"/>
      <c r="AI1956" s="587">
        <f t="shared" si="320"/>
        <v>0</v>
      </c>
      <c r="AK1956" s="1260">
        <v>405</v>
      </c>
      <c r="AL1956" s="1261"/>
      <c r="AM1956" s="1262"/>
      <c r="AN1956" s="1263"/>
      <c r="AO1956" s="587">
        <f t="shared" si="321"/>
        <v>0</v>
      </c>
      <c r="AQ1956" s="1260">
        <v>405</v>
      </c>
      <c r="AR1956" s="1261"/>
      <c r="AS1956" s="1262"/>
      <c r="AT1956" s="1263"/>
      <c r="AU1956" s="587">
        <f t="shared" si="322"/>
        <v>0</v>
      </c>
      <c r="AW1956" s="1260">
        <v>405</v>
      </c>
      <c r="AX1956" s="1261"/>
      <c r="AY1956" s="1262"/>
      <c r="AZ1956" s="1263"/>
      <c r="BA1956" s="587">
        <f t="shared" si="323"/>
        <v>0</v>
      </c>
    </row>
    <row r="1957" spans="1:53" s="17" customFormat="1" ht="16.75" customHeight="1" outlineLevel="2">
      <c r="A1957" s="1260">
        <v>406</v>
      </c>
      <c r="B1957" s="1261"/>
      <c r="C1957" s="1262"/>
      <c r="D1957" s="1263"/>
      <c r="E1957" s="587">
        <f t="shared" si="315"/>
        <v>0</v>
      </c>
      <c r="G1957" s="1260">
        <v>406</v>
      </c>
      <c r="H1957" s="1261"/>
      <c r="I1957" s="1262"/>
      <c r="J1957" s="1263"/>
      <c r="K1957" s="587">
        <f t="shared" si="316"/>
        <v>0</v>
      </c>
      <c r="M1957" s="1260">
        <v>406</v>
      </c>
      <c r="N1957" s="1261"/>
      <c r="O1957" s="1262"/>
      <c r="P1957" s="1263"/>
      <c r="Q1957" s="587">
        <f t="shared" si="317"/>
        <v>0</v>
      </c>
      <c r="S1957" s="1260">
        <v>406</v>
      </c>
      <c r="T1957" s="1261"/>
      <c r="U1957" s="1262"/>
      <c r="V1957" s="1263"/>
      <c r="W1957" s="587">
        <f t="shared" si="318"/>
        <v>0</v>
      </c>
      <c r="Y1957" s="1260">
        <v>406</v>
      </c>
      <c r="Z1957" s="1261"/>
      <c r="AA1957" s="1262"/>
      <c r="AB1957" s="1263"/>
      <c r="AC1957" s="587">
        <f t="shared" si="319"/>
        <v>0</v>
      </c>
      <c r="AE1957" s="1260">
        <v>406</v>
      </c>
      <c r="AF1957" s="1261"/>
      <c r="AG1957" s="1262"/>
      <c r="AH1957" s="1263"/>
      <c r="AI1957" s="587">
        <f t="shared" si="320"/>
        <v>0</v>
      </c>
      <c r="AK1957" s="1260">
        <v>406</v>
      </c>
      <c r="AL1957" s="1261"/>
      <c r="AM1957" s="1262"/>
      <c r="AN1957" s="1263"/>
      <c r="AO1957" s="587">
        <f t="shared" si="321"/>
        <v>0</v>
      </c>
      <c r="AQ1957" s="1260">
        <v>406</v>
      </c>
      <c r="AR1957" s="1261"/>
      <c r="AS1957" s="1262"/>
      <c r="AT1957" s="1263"/>
      <c r="AU1957" s="587">
        <f t="shared" si="322"/>
        <v>0</v>
      </c>
      <c r="AW1957" s="1260">
        <v>406</v>
      </c>
      <c r="AX1957" s="1261"/>
      <c r="AY1957" s="1262"/>
      <c r="AZ1957" s="1263"/>
      <c r="BA1957" s="587">
        <f t="shared" si="323"/>
        <v>0</v>
      </c>
    </row>
    <row r="1958" spans="1:53" s="17" customFormat="1" ht="16.75" customHeight="1" outlineLevel="2">
      <c r="A1958" s="1260">
        <v>407</v>
      </c>
      <c r="B1958" s="1261"/>
      <c r="C1958" s="1262"/>
      <c r="D1958" s="1263"/>
      <c r="E1958" s="587">
        <f t="shared" si="315"/>
        <v>0</v>
      </c>
      <c r="G1958" s="1260">
        <v>407</v>
      </c>
      <c r="H1958" s="1261"/>
      <c r="I1958" s="1262"/>
      <c r="J1958" s="1263"/>
      <c r="K1958" s="587">
        <f t="shared" si="316"/>
        <v>0</v>
      </c>
      <c r="M1958" s="1260">
        <v>407</v>
      </c>
      <c r="N1958" s="1261"/>
      <c r="O1958" s="1262"/>
      <c r="P1958" s="1263"/>
      <c r="Q1958" s="587">
        <f t="shared" si="317"/>
        <v>0</v>
      </c>
      <c r="S1958" s="1260">
        <v>407</v>
      </c>
      <c r="T1958" s="1261"/>
      <c r="U1958" s="1262"/>
      <c r="V1958" s="1263"/>
      <c r="W1958" s="587">
        <f t="shared" si="318"/>
        <v>0</v>
      </c>
      <c r="Y1958" s="1260">
        <v>407</v>
      </c>
      <c r="Z1958" s="1261"/>
      <c r="AA1958" s="1262"/>
      <c r="AB1958" s="1263"/>
      <c r="AC1958" s="587">
        <f t="shared" si="319"/>
        <v>0</v>
      </c>
      <c r="AE1958" s="1260">
        <v>407</v>
      </c>
      <c r="AF1958" s="1261"/>
      <c r="AG1958" s="1262"/>
      <c r="AH1958" s="1263"/>
      <c r="AI1958" s="587">
        <f t="shared" si="320"/>
        <v>0</v>
      </c>
      <c r="AK1958" s="1260">
        <v>407</v>
      </c>
      <c r="AL1958" s="1261"/>
      <c r="AM1958" s="1262"/>
      <c r="AN1958" s="1263"/>
      <c r="AO1958" s="587">
        <f t="shared" si="321"/>
        <v>0</v>
      </c>
      <c r="AQ1958" s="1260">
        <v>407</v>
      </c>
      <c r="AR1958" s="1261"/>
      <c r="AS1958" s="1262"/>
      <c r="AT1958" s="1263"/>
      <c r="AU1958" s="587">
        <f t="shared" si="322"/>
        <v>0</v>
      </c>
      <c r="AW1958" s="1260">
        <v>407</v>
      </c>
      <c r="AX1958" s="1261"/>
      <c r="AY1958" s="1262"/>
      <c r="AZ1958" s="1263"/>
      <c r="BA1958" s="587">
        <f t="shared" si="323"/>
        <v>0</v>
      </c>
    </row>
    <row r="1959" spans="1:53" s="17" customFormat="1" ht="16.75" customHeight="1" outlineLevel="2">
      <c r="A1959" s="1260">
        <v>408</v>
      </c>
      <c r="B1959" s="1261"/>
      <c r="C1959" s="1262"/>
      <c r="D1959" s="1263"/>
      <c r="E1959" s="587">
        <f t="shared" si="315"/>
        <v>0</v>
      </c>
      <c r="G1959" s="1260">
        <v>408</v>
      </c>
      <c r="H1959" s="1261"/>
      <c r="I1959" s="1262"/>
      <c r="J1959" s="1263"/>
      <c r="K1959" s="587">
        <f t="shared" si="316"/>
        <v>0</v>
      </c>
      <c r="M1959" s="1260">
        <v>408</v>
      </c>
      <c r="N1959" s="1261"/>
      <c r="O1959" s="1262"/>
      <c r="P1959" s="1263"/>
      <c r="Q1959" s="587">
        <f t="shared" si="317"/>
        <v>0</v>
      </c>
      <c r="S1959" s="1260">
        <v>408</v>
      </c>
      <c r="T1959" s="1261"/>
      <c r="U1959" s="1262"/>
      <c r="V1959" s="1263"/>
      <c r="W1959" s="587">
        <f t="shared" si="318"/>
        <v>0</v>
      </c>
      <c r="Y1959" s="1260">
        <v>408</v>
      </c>
      <c r="Z1959" s="1261"/>
      <c r="AA1959" s="1262"/>
      <c r="AB1959" s="1263"/>
      <c r="AC1959" s="587">
        <f t="shared" si="319"/>
        <v>0</v>
      </c>
      <c r="AE1959" s="1260">
        <v>408</v>
      </c>
      <c r="AF1959" s="1261"/>
      <c r="AG1959" s="1262"/>
      <c r="AH1959" s="1263"/>
      <c r="AI1959" s="587">
        <f t="shared" si="320"/>
        <v>0</v>
      </c>
      <c r="AK1959" s="1260">
        <v>408</v>
      </c>
      <c r="AL1959" s="1261"/>
      <c r="AM1959" s="1262"/>
      <c r="AN1959" s="1263"/>
      <c r="AO1959" s="587">
        <f t="shared" si="321"/>
        <v>0</v>
      </c>
      <c r="AQ1959" s="1260">
        <v>408</v>
      </c>
      <c r="AR1959" s="1261"/>
      <c r="AS1959" s="1262"/>
      <c r="AT1959" s="1263"/>
      <c r="AU1959" s="587">
        <f t="shared" si="322"/>
        <v>0</v>
      </c>
      <c r="AW1959" s="1260">
        <v>408</v>
      </c>
      <c r="AX1959" s="1261"/>
      <c r="AY1959" s="1262"/>
      <c r="AZ1959" s="1263"/>
      <c r="BA1959" s="587">
        <f t="shared" si="323"/>
        <v>0</v>
      </c>
    </row>
    <row r="1960" spans="1:53" s="17" customFormat="1" ht="16.75" customHeight="1" outlineLevel="2">
      <c r="A1960" s="1260">
        <v>409</v>
      </c>
      <c r="B1960" s="1261"/>
      <c r="C1960" s="1262"/>
      <c r="D1960" s="1263"/>
      <c r="E1960" s="587">
        <f t="shared" si="315"/>
        <v>0</v>
      </c>
      <c r="G1960" s="1260">
        <v>409</v>
      </c>
      <c r="H1960" s="1261"/>
      <c r="I1960" s="1262"/>
      <c r="J1960" s="1263"/>
      <c r="K1960" s="587">
        <f t="shared" si="316"/>
        <v>0</v>
      </c>
      <c r="M1960" s="1260">
        <v>409</v>
      </c>
      <c r="N1960" s="1261"/>
      <c r="O1960" s="1262"/>
      <c r="P1960" s="1263"/>
      <c r="Q1960" s="587">
        <f t="shared" si="317"/>
        <v>0</v>
      </c>
      <c r="S1960" s="1260">
        <v>409</v>
      </c>
      <c r="T1960" s="1261"/>
      <c r="U1960" s="1262"/>
      <c r="V1960" s="1263"/>
      <c r="W1960" s="587">
        <f t="shared" si="318"/>
        <v>0</v>
      </c>
      <c r="Y1960" s="1260">
        <v>409</v>
      </c>
      <c r="Z1960" s="1261"/>
      <c r="AA1960" s="1262"/>
      <c r="AB1960" s="1263"/>
      <c r="AC1960" s="587">
        <f t="shared" si="319"/>
        <v>0</v>
      </c>
      <c r="AE1960" s="1260">
        <v>409</v>
      </c>
      <c r="AF1960" s="1261"/>
      <c r="AG1960" s="1262"/>
      <c r="AH1960" s="1263"/>
      <c r="AI1960" s="587">
        <f t="shared" si="320"/>
        <v>0</v>
      </c>
      <c r="AK1960" s="1260">
        <v>409</v>
      </c>
      <c r="AL1960" s="1261"/>
      <c r="AM1960" s="1262"/>
      <c r="AN1960" s="1263"/>
      <c r="AO1960" s="587">
        <f t="shared" si="321"/>
        <v>0</v>
      </c>
      <c r="AQ1960" s="1260">
        <v>409</v>
      </c>
      <c r="AR1960" s="1261"/>
      <c r="AS1960" s="1262"/>
      <c r="AT1960" s="1263"/>
      <c r="AU1960" s="587">
        <f t="shared" si="322"/>
        <v>0</v>
      </c>
      <c r="AW1960" s="1260">
        <v>409</v>
      </c>
      <c r="AX1960" s="1261"/>
      <c r="AY1960" s="1262"/>
      <c r="AZ1960" s="1263"/>
      <c r="BA1960" s="587">
        <f t="shared" si="323"/>
        <v>0</v>
      </c>
    </row>
    <row r="1961" spans="1:53" s="17" customFormat="1" ht="16.75" customHeight="1" outlineLevel="2">
      <c r="A1961" s="1260">
        <v>410</v>
      </c>
      <c r="B1961" s="1261"/>
      <c r="C1961" s="1262"/>
      <c r="D1961" s="1263"/>
      <c r="E1961" s="587">
        <f t="shared" si="315"/>
        <v>0</v>
      </c>
      <c r="G1961" s="1260">
        <v>410</v>
      </c>
      <c r="H1961" s="1261"/>
      <c r="I1961" s="1262"/>
      <c r="J1961" s="1263"/>
      <c r="K1961" s="587">
        <f t="shared" si="316"/>
        <v>0</v>
      </c>
      <c r="M1961" s="1260">
        <v>410</v>
      </c>
      <c r="N1961" s="1261"/>
      <c r="O1961" s="1262"/>
      <c r="P1961" s="1263"/>
      <c r="Q1961" s="587">
        <f t="shared" si="317"/>
        <v>0</v>
      </c>
      <c r="S1961" s="1260">
        <v>410</v>
      </c>
      <c r="T1961" s="1261"/>
      <c r="U1961" s="1262"/>
      <c r="V1961" s="1263"/>
      <c r="W1961" s="587">
        <f t="shared" si="318"/>
        <v>0</v>
      </c>
      <c r="Y1961" s="1260">
        <v>410</v>
      </c>
      <c r="Z1961" s="1261"/>
      <c r="AA1961" s="1262"/>
      <c r="AB1961" s="1263"/>
      <c r="AC1961" s="587">
        <f t="shared" si="319"/>
        <v>0</v>
      </c>
      <c r="AE1961" s="1260">
        <v>410</v>
      </c>
      <c r="AF1961" s="1261"/>
      <c r="AG1961" s="1262"/>
      <c r="AH1961" s="1263"/>
      <c r="AI1961" s="587">
        <f t="shared" si="320"/>
        <v>0</v>
      </c>
      <c r="AK1961" s="1260">
        <v>410</v>
      </c>
      <c r="AL1961" s="1261"/>
      <c r="AM1961" s="1262"/>
      <c r="AN1961" s="1263"/>
      <c r="AO1961" s="587">
        <f t="shared" si="321"/>
        <v>0</v>
      </c>
      <c r="AQ1961" s="1260">
        <v>410</v>
      </c>
      <c r="AR1961" s="1261"/>
      <c r="AS1961" s="1262"/>
      <c r="AT1961" s="1263"/>
      <c r="AU1961" s="587">
        <f t="shared" si="322"/>
        <v>0</v>
      </c>
      <c r="AW1961" s="1260">
        <v>410</v>
      </c>
      <c r="AX1961" s="1261"/>
      <c r="AY1961" s="1262"/>
      <c r="AZ1961" s="1263"/>
      <c r="BA1961" s="587">
        <f t="shared" si="323"/>
        <v>0</v>
      </c>
    </row>
    <row r="1962" spans="1:53" s="17" customFormat="1" ht="16.75" customHeight="1" outlineLevel="2">
      <c r="A1962" s="1260">
        <v>411</v>
      </c>
      <c r="B1962" s="1261"/>
      <c r="C1962" s="1262"/>
      <c r="D1962" s="1263"/>
      <c r="E1962" s="587">
        <f t="shared" si="315"/>
        <v>0</v>
      </c>
      <c r="G1962" s="1260">
        <v>411</v>
      </c>
      <c r="H1962" s="1261"/>
      <c r="I1962" s="1262"/>
      <c r="J1962" s="1263"/>
      <c r="K1962" s="587">
        <f t="shared" si="316"/>
        <v>0</v>
      </c>
      <c r="M1962" s="1260">
        <v>411</v>
      </c>
      <c r="N1962" s="1261"/>
      <c r="O1962" s="1262"/>
      <c r="P1962" s="1263"/>
      <c r="Q1962" s="587">
        <f t="shared" si="317"/>
        <v>0</v>
      </c>
      <c r="S1962" s="1260">
        <v>411</v>
      </c>
      <c r="T1962" s="1261"/>
      <c r="U1962" s="1262"/>
      <c r="V1962" s="1263"/>
      <c r="W1962" s="587">
        <f t="shared" si="318"/>
        <v>0</v>
      </c>
      <c r="Y1962" s="1260">
        <v>411</v>
      </c>
      <c r="Z1962" s="1261"/>
      <c r="AA1962" s="1262"/>
      <c r="AB1962" s="1263"/>
      <c r="AC1962" s="587">
        <f t="shared" si="319"/>
        <v>0</v>
      </c>
      <c r="AE1962" s="1260">
        <v>411</v>
      </c>
      <c r="AF1962" s="1261"/>
      <c r="AG1962" s="1262"/>
      <c r="AH1962" s="1263"/>
      <c r="AI1962" s="587">
        <f t="shared" si="320"/>
        <v>0</v>
      </c>
      <c r="AK1962" s="1260">
        <v>411</v>
      </c>
      <c r="AL1962" s="1261"/>
      <c r="AM1962" s="1262"/>
      <c r="AN1962" s="1263"/>
      <c r="AO1962" s="587">
        <f t="shared" si="321"/>
        <v>0</v>
      </c>
      <c r="AQ1962" s="1260">
        <v>411</v>
      </c>
      <c r="AR1962" s="1261"/>
      <c r="AS1962" s="1262"/>
      <c r="AT1962" s="1263"/>
      <c r="AU1962" s="587">
        <f t="shared" si="322"/>
        <v>0</v>
      </c>
      <c r="AW1962" s="1260">
        <v>411</v>
      </c>
      <c r="AX1962" s="1261"/>
      <c r="AY1962" s="1262"/>
      <c r="AZ1962" s="1263"/>
      <c r="BA1962" s="587">
        <f t="shared" si="323"/>
        <v>0</v>
      </c>
    </row>
    <row r="1963" spans="1:53" s="17" customFormat="1" ht="16.75" customHeight="1" outlineLevel="2">
      <c r="A1963" s="1260">
        <v>412</v>
      </c>
      <c r="B1963" s="1261"/>
      <c r="C1963" s="1262"/>
      <c r="D1963" s="1263"/>
      <c r="E1963" s="587">
        <f t="shared" si="315"/>
        <v>0</v>
      </c>
      <c r="G1963" s="1260">
        <v>412</v>
      </c>
      <c r="H1963" s="1261"/>
      <c r="I1963" s="1262"/>
      <c r="J1963" s="1263"/>
      <c r="K1963" s="587">
        <f t="shared" si="316"/>
        <v>0</v>
      </c>
      <c r="M1963" s="1260">
        <v>412</v>
      </c>
      <c r="N1963" s="1261"/>
      <c r="O1963" s="1262"/>
      <c r="P1963" s="1263"/>
      <c r="Q1963" s="587">
        <f t="shared" si="317"/>
        <v>0</v>
      </c>
      <c r="S1963" s="1260">
        <v>412</v>
      </c>
      <c r="T1963" s="1261"/>
      <c r="U1963" s="1262"/>
      <c r="V1963" s="1263"/>
      <c r="W1963" s="587">
        <f t="shared" si="318"/>
        <v>0</v>
      </c>
      <c r="Y1963" s="1260">
        <v>412</v>
      </c>
      <c r="Z1963" s="1261"/>
      <c r="AA1963" s="1262"/>
      <c r="AB1963" s="1263"/>
      <c r="AC1963" s="587">
        <f t="shared" si="319"/>
        <v>0</v>
      </c>
      <c r="AE1963" s="1260">
        <v>412</v>
      </c>
      <c r="AF1963" s="1261"/>
      <c r="AG1963" s="1262"/>
      <c r="AH1963" s="1263"/>
      <c r="AI1963" s="587">
        <f t="shared" si="320"/>
        <v>0</v>
      </c>
      <c r="AK1963" s="1260">
        <v>412</v>
      </c>
      <c r="AL1963" s="1261"/>
      <c r="AM1963" s="1262"/>
      <c r="AN1963" s="1263"/>
      <c r="AO1963" s="587">
        <f t="shared" si="321"/>
        <v>0</v>
      </c>
      <c r="AQ1963" s="1260">
        <v>412</v>
      </c>
      <c r="AR1963" s="1261"/>
      <c r="AS1963" s="1262"/>
      <c r="AT1963" s="1263"/>
      <c r="AU1963" s="587">
        <f t="shared" si="322"/>
        <v>0</v>
      </c>
      <c r="AW1963" s="1260">
        <v>412</v>
      </c>
      <c r="AX1963" s="1261"/>
      <c r="AY1963" s="1262"/>
      <c r="AZ1963" s="1263"/>
      <c r="BA1963" s="587">
        <f t="shared" si="323"/>
        <v>0</v>
      </c>
    </row>
    <row r="1964" spans="1:53" s="17" customFormat="1" ht="16.75" customHeight="1" outlineLevel="2">
      <c r="A1964" s="1260">
        <v>413</v>
      </c>
      <c r="B1964" s="1261"/>
      <c r="C1964" s="1262"/>
      <c r="D1964" s="1263"/>
      <c r="E1964" s="587">
        <f t="shared" si="315"/>
        <v>0</v>
      </c>
      <c r="G1964" s="1260">
        <v>413</v>
      </c>
      <c r="H1964" s="1261"/>
      <c r="I1964" s="1262"/>
      <c r="J1964" s="1263"/>
      <c r="K1964" s="587">
        <f t="shared" si="316"/>
        <v>0</v>
      </c>
      <c r="M1964" s="1260">
        <v>413</v>
      </c>
      <c r="N1964" s="1261"/>
      <c r="O1964" s="1262"/>
      <c r="P1964" s="1263"/>
      <c r="Q1964" s="587">
        <f t="shared" si="317"/>
        <v>0</v>
      </c>
      <c r="S1964" s="1260">
        <v>413</v>
      </c>
      <c r="T1964" s="1261"/>
      <c r="U1964" s="1262"/>
      <c r="V1964" s="1263"/>
      <c r="W1964" s="587">
        <f t="shared" si="318"/>
        <v>0</v>
      </c>
      <c r="Y1964" s="1260">
        <v>413</v>
      </c>
      <c r="Z1964" s="1261"/>
      <c r="AA1964" s="1262"/>
      <c r="AB1964" s="1263"/>
      <c r="AC1964" s="587">
        <f t="shared" si="319"/>
        <v>0</v>
      </c>
      <c r="AE1964" s="1260">
        <v>413</v>
      </c>
      <c r="AF1964" s="1261"/>
      <c r="AG1964" s="1262"/>
      <c r="AH1964" s="1263"/>
      <c r="AI1964" s="587">
        <f t="shared" si="320"/>
        <v>0</v>
      </c>
      <c r="AK1964" s="1260">
        <v>413</v>
      </c>
      <c r="AL1964" s="1261"/>
      <c r="AM1964" s="1262"/>
      <c r="AN1964" s="1263"/>
      <c r="AO1964" s="587">
        <f t="shared" si="321"/>
        <v>0</v>
      </c>
      <c r="AQ1964" s="1260">
        <v>413</v>
      </c>
      <c r="AR1964" s="1261"/>
      <c r="AS1964" s="1262"/>
      <c r="AT1964" s="1263"/>
      <c r="AU1964" s="587">
        <f t="shared" si="322"/>
        <v>0</v>
      </c>
      <c r="AW1964" s="1260">
        <v>413</v>
      </c>
      <c r="AX1964" s="1261"/>
      <c r="AY1964" s="1262"/>
      <c r="AZ1964" s="1263"/>
      <c r="BA1964" s="587">
        <f t="shared" si="323"/>
        <v>0</v>
      </c>
    </row>
    <row r="1965" spans="1:53" s="17" customFormat="1" ht="16.75" customHeight="1" outlineLevel="2">
      <c r="A1965" s="1260">
        <v>414</v>
      </c>
      <c r="B1965" s="1261"/>
      <c r="C1965" s="1262"/>
      <c r="D1965" s="1263"/>
      <c r="E1965" s="587">
        <f t="shared" si="315"/>
        <v>0</v>
      </c>
      <c r="G1965" s="1260">
        <v>414</v>
      </c>
      <c r="H1965" s="1261"/>
      <c r="I1965" s="1262"/>
      <c r="J1965" s="1263"/>
      <c r="K1965" s="587">
        <f t="shared" si="316"/>
        <v>0</v>
      </c>
      <c r="M1965" s="1260">
        <v>414</v>
      </c>
      <c r="N1965" s="1261"/>
      <c r="O1965" s="1262"/>
      <c r="P1965" s="1263"/>
      <c r="Q1965" s="587">
        <f t="shared" si="317"/>
        <v>0</v>
      </c>
      <c r="S1965" s="1260">
        <v>414</v>
      </c>
      <c r="T1965" s="1261"/>
      <c r="U1965" s="1262"/>
      <c r="V1965" s="1263"/>
      <c r="W1965" s="587">
        <f t="shared" si="318"/>
        <v>0</v>
      </c>
      <c r="Y1965" s="1260">
        <v>414</v>
      </c>
      <c r="Z1965" s="1261"/>
      <c r="AA1965" s="1262"/>
      <c r="AB1965" s="1263"/>
      <c r="AC1965" s="587">
        <f t="shared" si="319"/>
        <v>0</v>
      </c>
      <c r="AE1965" s="1260">
        <v>414</v>
      </c>
      <c r="AF1965" s="1261"/>
      <c r="AG1965" s="1262"/>
      <c r="AH1965" s="1263"/>
      <c r="AI1965" s="587">
        <f t="shared" si="320"/>
        <v>0</v>
      </c>
      <c r="AK1965" s="1260">
        <v>414</v>
      </c>
      <c r="AL1965" s="1261"/>
      <c r="AM1965" s="1262"/>
      <c r="AN1965" s="1263"/>
      <c r="AO1965" s="587">
        <f t="shared" si="321"/>
        <v>0</v>
      </c>
      <c r="AQ1965" s="1260">
        <v>414</v>
      </c>
      <c r="AR1965" s="1261"/>
      <c r="AS1965" s="1262"/>
      <c r="AT1965" s="1263"/>
      <c r="AU1965" s="587">
        <f t="shared" si="322"/>
        <v>0</v>
      </c>
      <c r="AW1965" s="1260">
        <v>414</v>
      </c>
      <c r="AX1965" s="1261"/>
      <c r="AY1965" s="1262"/>
      <c r="AZ1965" s="1263"/>
      <c r="BA1965" s="587">
        <f t="shared" si="323"/>
        <v>0</v>
      </c>
    </row>
    <row r="1966" spans="1:53" s="17" customFormat="1" ht="16.75" customHeight="1" outlineLevel="2">
      <c r="A1966" s="1260">
        <v>415</v>
      </c>
      <c r="B1966" s="1261"/>
      <c r="C1966" s="1262"/>
      <c r="D1966" s="1263"/>
      <c r="E1966" s="587">
        <f t="shared" si="315"/>
        <v>0</v>
      </c>
      <c r="G1966" s="1260">
        <v>415</v>
      </c>
      <c r="H1966" s="1261"/>
      <c r="I1966" s="1262"/>
      <c r="J1966" s="1263"/>
      <c r="K1966" s="587">
        <f t="shared" si="316"/>
        <v>0</v>
      </c>
      <c r="M1966" s="1260">
        <v>415</v>
      </c>
      <c r="N1966" s="1261"/>
      <c r="O1966" s="1262"/>
      <c r="P1966" s="1263"/>
      <c r="Q1966" s="587">
        <f t="shared" si="317"/>
        <v>0</v>
      </c>
      <c r="S1966" s="1260">
        <v>415</v>
      </c>
      <c r="T1966" s="1261"/>
      <c r="U1966" s="1262"/>
      <c r="V1966" s="1263"/>
      <c r="W1966" s="587">
        <f t="shared" si="318"/>
        <v>0</v>
      </c>
      <c r="Y1966" s="1260">
        <v>415</v>
      </c>
      <c r="Z1966" s="1261"/>
      <c r="AA1966" s="1262"/>
      <c r="AB1966" s="1263"/>
      <c r="AC1966" s="587">
        <f t="shared" si="319"/>
        <v>0</v>
      </c>
      <c r="AE1966" s="1260">
        <v>415</v>
      </c>
      <c r="AF1966" s="1261"/>
      <c r="AG1966" s="1262"/>
      <c r="AH1966" s="1263"/>
      <c r="AI1966" s="587">
        <f t="shared" si="320"/>
        <v>0</v>
      </c>
      <c r="AK1966" s="1260">
        <v>415</v>
      </c>
      <c r="AL1966" s="1261"/>
      <c r="AM1966" s="1262"/>
      <c r="AN1966" s="1263"/>
      <c r="AO1966" s="587">
        <f t="shared" si="321"/>
        <v>0</v>
      </c>
      <c r="AQ1966" s="1260">
        <v>415</v>
      </c>
      <c r="AR1966" s="1261"/>
      <c r="AS1966" s="1262"/>
      <c r="AT1966" s="1263"/>
      <c r="AU1966" s="587">
        <f t="shared" si="322"/>
        <v>0</v>
      </c>
      <c r="AW1966" s="1260">
        <v>415</v>
      </c>
      <c r="AX1966" s="1261"/>
      <c r="AY1966" s="1262"/>
      <c r="AZ1966" s="1263"/>
      <c r="BA1966" s="587">
        <f t="shared" si="323"/>
        <v>0</v>
      </c>
    </row>
    <row r="1967" spans="1:53" s="17" customFormat="1" ht="16.75" customHeight="1" outlineLevel="2">
      <c r="A1967" s="1260">
        <v>416</v>
      </c>
      <c r="B1967" s="1261"/>
      <c r="C1967" s="1262"/>
      <c r="D1967" s="1263"/>
      <c r="E1967" s="587">
        <f t="shared" si="315"/>
        <v>0</v>
      </c>
      <c r="G1967" s="1260">
        <v>416</v>
      </c>
      <c r="H1967" s="1261"/>
      <c r="I1967" s="1262"/>
      <c r="J1967" s="1263"/>
      <c r="K1967" s="587">
        <f t="shared" si="316"/>
        <v>0</v>
      </c>
      <c r="M1967" s="1260">
        <v>416</v>
      </c>
      <c r="N1967" s="1261"/>
      <c r="O1967" s="1262"/>
      <c r="P1967" s="1263"/>
      <c r="Q1967" s="587">
        <f t="shared" si="317"/>
        <v>0</v>
      </c>
      <c r="S1967" s="1260">
        <v>416</v>
      </c>
      <c r="T1967" s="1261"/>
      <c r="U1967" s="1262"/>
      <c r="V1967" s="1263"/>
      <c r="W1967" s="587">
        <f t="shared" si="318"/>
        <v>0</v>
      </c>
      <c r="Y1967" s="1260">
        <v>416</v>
      </c>
      <c r="Z1967" s="1261"/>
      <c r="AA1967" s="1262"/>
      <c r="AB1967" s="1263"/>
      <c r="AC1967" s="587">
        <f t="shared" si="319"/>
        <v>0</v>
      </c>
      <c r="AE1967" s="1260">
        <v>416</v>
      </c>
      <c r="AF1967" s="1261"/>
      <c r="AG1967" s="1262"/>
      <c r="AH1967" s="1263"/>
      <c r="AI1967" s="587">
        <f t="shared" si="320"/>
        <v>0</v>
      </c>
      <c r="AK1967" s="1260">
        <v>416</v>
      </c>
      <c r="AL1967" s="1261"/>
      <c r="AM1967" s="1262"/>
      <c r="AN1967" s="1263"/>
      <c r="AO1967" s="587">
        <f t="shared" si="321"/>
        <v>0</v>
      </c>
      <c r="AQ1967" s="1260">
        <v>416</v>
      </c>
      <c r="AR1967" s="1261"/>
      <c r="AS1967" s="1262"/>
      <c r="AT1967" s="1263"/>
      <c r="AU1967" s="587">
        <f t="shared" si="322"/>
        <v>0</v>
      </c>
      <c r="AW1967" s="1260">
        <v>416</v>
      </c>
      <c r="AX1967" s="1261"/>
      <c r="AY1967" s="1262"/>
      <c r="AZ1967" s="1263"/>
      <c r="BA1967" s="587">
        <f t="shared" si="323"/>
        <v>0</v>
      </c>
    </row>
    <row r="1968" spans="1:53" s="17" customFormat="1" ht="16.75" customHeight="1" outlineLevel="2">
      <c r="A1968" s="1260">
        <v>417</v>
      </c>
      <c r="B1968" s="1261"/>
      <c r="C1968" s="1262"/>
      <c r="D1968" s="1263"/>
      <c r="E1968" s="587">
        <f t="shared" si="315"/>
        <v>0</v>
      </c>
      <c r="G1968" s="1260">
        <v>417</v>
      </c>
      <c r="H1968" s="1261"/>
      <c r="I1968" s="1262"/>
      <c r="J1968" s="1263"/>
      <c r="K1968" s="587">
        <f t="shared" si="316"/>
        <v>0</v>
      </c>
      <c r="M1968" s="1260">
        <v>417</v>
      </c>
      <c r="N1968" s="1261"/>
      <c r="O1968" s="1262"/>
      <c r="P1968" s="1263"/>
      <c r="Q1968" s="587">
        <f t="shared" si="317"/>
        <v>0</v>
      </c>
      <c r="S1968" s="1260">
        <v>417</v>
      </c>
      <c r="T1968" s="1261"/>
      <c r="U1968" s="1262"/>
      <c r="V1968" s="1263"/>
      <c r="W1968" s="587">
        <f t="shared" si="318"/>
        <v>0</v>
      </c>
      <c r="Y1968" s="1260">
        <v>417</v>
      </c>
      <c r="Z1968" s="1261"/>
      <c r="AA1968" s="1262"/>
      <c r="AB1968" s="1263"/>
      <c r="AC1968" s="587">
        <f t="shared" si="319"/>
        <v>0</v>
      </c>
      <c r="AE1968" s="1260">
        <v>417</v>
      </c>
      <c r="AF1968" s="1261"/>
      <c r="AG1968" s="1262"/>
      <c r="AH1968" s="1263"/>
      <c r="AI1968" s="587">
        <f t="shared" si="320"/>
        <v>0</v>
      </c>
      <c r="AK1968" s="1260">
        <v>417</v>
      </c>
      <c r="AL1968" s="1261"/>
      <c r="AM1968" s="1262"/>
      <c r="AN1968" s="1263"/>
      <c r="AO1968" s="587">
        <f t="shared" si="321"/>
        <v>0</v>
      </c>
      <c r="AQ1968" s="1260">
        <v>417</v>
      </c>
      <c r="AR1968" s="1261"/>
      <c r="AS1968" s="1262"/>
      <c r="AT1968" s="1263"/>
      <c r="AU1968" s="587">
        <f t="shared" si="322"/>
        <v>0</v>
      </c>
      <c r="AW1968" s="1260">
        <v>417</v>
      </c>
      <c r="AX1968" s="1261"/>
      <c r="AY1968" s="1262"/>
      <c r="AZ1968" s="1263"/>
      <c r="BA1968" s="587">
        <f t="shared" si="323"/>
        <v>0</v>
      </c>
    </row>
    <row r="1969" spans="1:53" s="17" customFormat="1" ht="16.75" customHeight="1" outlineLevel="2">
      <c r="A1969" s="1260">
        <v>418</v>
      </c>
      <c r="B1969" s="1261"/>
      <c r="C1969" s="1262"/>
      <c r="D1969" s="1263"/>
      <c r="E1969" s="587">
        <f t="shared" si="315"/>
        <v>0</v>
      </c>
      <c r="G1969" s="1260">
        <v>418</v>
      </c>
      <c r="H1969" s="1261"/>
      <c r="I1969" s="1262"/>
      <c r="J1969" s="1263"/>
      <c r="K1969" s="587">
        <f t="shared" si="316"/>
        <v>0</v>
      </c>
      <c r="M1969" s="1260">
        <v>418</v>
      </c>
      <c r="N1969" s="1261"/>
      <c r="O1969" s="1262"/>
      <c r="P1969" s="1263"/>
      <c r="Q1969" s="587">
        <f t="shared" si="317"/>
        <v>0</v>
      </c>
      <c r="S1969" s="1260">
        <v>418</v>
      </c>
      <c r="T1969" s="1261"/>
      <c r="U1969" s="1262"/>
      <c r="V1969" s="1263"/>
      <c r="W1969" s="587">
        <f t="shared" si="318"/>
        <v>0</v>
      </c>
      <c r="Y1969" s="1260">
        <v>418</v>
      </c>
      <c r="Z1969" s="1261"/>
      <c r="AA1969" s="1262"/>
      <c r="AB1969" s="1263"/>
      <c r="AC1969" s="587">
        <f t="shared" si="319"/>
        <v>0</v>
      </c>
      <c r="AE1969" s="1260">
        <v>418</v>
      </c>
      <c r="AF1969" s="1261"/>
      <c r="AG1969" s="1262"/>
      <c r="AH1969" s="1263"/>
      <c r="AI1969" s="587">
        <f t="shared" si="320"/>
        <v>0</v>
      </c>
      <c r="AK1969" s="1260">
        <v>418</v>
      </c>
      <c r="AL1969" s="1261"/>
      <c r="AM1969" s="1262"/>
      <c r="AN1969" s="1263"/>
      <c r="AO1969" s="587">
        <f t="shared" si="321"/>
        <v>0</v>
      </c>
      <c r="AQ1969" s="1260">
        <v>418</v>
      </c>
      <c r="AR1969" s="1261"/>
      <c r="AS1969" s="1262"/>
      <c r="AT1969" s="1263"/>
      <c r="AU1969" s="587">
        <f t="shared" si="322"/>
        <v>0</v>
      </c>
      <c r="AW1969" s="1260">
        <v>418</v>
      </c>
      <c r="AX1969" s="1261"/>
      <c r="AY1969" s="1262"/>
      <c r="AZ1969" s="1263"/>
      <c r="BA1969" s="587">
        <f t="shared" si="323"/>
        <v>0</v>
      </c>
    </row>
    <row r="1970" spans="1:53" s="17" customFormat="1" ht="16.75" customHeight="1" outlineLevel="2">
      <c r="A1970" s="1260">
        <v>419</v>
      </c>
      <c r="B1970" s="1261"/>
      <c r="C1970" s="1262"/>
      <c r="D1970" s="1263"/>
      <c r="E1970" s="587">
        <f t="shared" si="315"/>
        <v>0</v>
      </c>
      <c r="G1970" s="1260">
        <v>419</v>
      </c>
      <c r="H1970" s="1261"/>
      <c r="I1970" s="1262"/>
      <c r="J1970" s="1263"/>
      <c r="K1970" s="587">
        <f t="shared" si="316"/>
        <v>0</v>
      </c>
      <c r="M1970" s="1260">
        <v>419</v>
      </c>
      <c r="N1970" s="1261"/>
      <c r="O1970" s="1262"/>
      <c r="P1970" s="1263"/>
      <c r="Q1970" s="587">
        <f t="shared" si="317"/>
        <v>0</v>
      </c>
      <c r="S1970" s="1260">
        <v>419</v>
      </c>
      <c r="T1970" s="1261"/>
      <c r="U1970" s="1262"/>
      <c r="V1970" s="1263"/>
      <c r="W1970" s="587">
        <f t="shared" si="318"/>
        <v>0</v>
      </c>
      <c r="Y1970" s="1260">
        <v>419</v>
      </c>
      <c r="Z1970" s="1261"/>
      <c r="AA1970" s="1262"/>
      <c r="AB1970" s="1263"/>
      <c r="AC1970" s="587">
        <f t="shared" si="319"/>
        <v>0</v>
      </c>
      <c r="AE1970" s="1260">
        <v>419</v>
      </c>
      <c r="AF1970" s="1261"/>
      <c r="AG1970" s="1262"/>
      <c r="AH1970" s="1263"/>
      <c r="AI1970" s="587">
        <f t="shared" si="320"/>
        <v>0</v>
      </c>
      <c r="AK1970" s="1260">
        <v>419</v>
      </c>
      <c r="AL1970" s="1261"/>
      <c r="AM1970" s="1262"/>
      <c r="AN1970" s="1263"/>
      <c r="AO1970" s="587">
        <f t="shared" si="321"/>
        <v>0</v>
      </c>
      <c r="AQ1970" s="1260">
        <v>419</v>
      </c>
      <c r="AR1970" s="1261"/>
      <c r="AS1970" s="1262"/>
      <c r="AT1970" s="1263"/>
      <c r="AU1970" s="587">
        <f t="shared" si="322"/>
        <v>0</v>
      </c>
      <c r="AW1970" s="1260">
        <v>419</v>
      </c>
      <c r="AX1970" s="1261"/>
      <c r="AY1970" s="1262"/>
      <c r="AZ1970" s="1263"/>
      <c r="BA1970" s="587">
        <f t="shared" si="323"/>
        <v>0</v>
      </c>
    </row>
    <row r="1971" spans="1:53" s="17" customFormat="1" ht="16.75" customHeight="1" outlineLevel="2">
      <c r="A1971" s="1260">
        <v>420</v>
      </c>
      <c r="B1971" s="1261"/>
      <c r="C1971" s="1262"/>
      <c r="D1971" s="1263"/>
      <c r="E1971" s="587">
        <f t="shared" si="315"/>
        <v>0</v>
      </c>
      <c r="G1971" s="1260">
        <v>420</v>
      </c>
      <c r="H1971" s="1261"/>
      <c r="I1971" s="1262"/>
      <c r="J1971" s="1263"/>
      <c r="K1971" s="587">
        <f t="shared" si="316"/>
        <v>0</v>
      </c>
      <c r="M1971" s="1260">
        <v>420</v>
      </c>
      <c r="N1971" s="1261"/>
      <c r="O1971" s="1262"/>
      <c r="P1971" s="1263"/>
      <c r="Q1971" s="587">
        <f t="shared" si="317"/>
        <v>0</v>
      </c>
      <c r="S1971" s="1260">
        <v>420</v>
      </c>
      <c r="T1971" s="1261"/>
      <c r="U1971" s="1262"/>
      <c r="V1971" s="1263"/>
      <c r="W1971" s="587">
        <f t="shared" si="318"/>
        <v>0</v>
      </c>
      <c r="Y1971" s="1260">
        <v>420</v>
      </c>
      <c r="Z1971" s="1261"/>
      <c r="AA1971" s="1262"/>
      <c r="AB1971" s="1263"/>
      <c r="AC1971" s="587">
        <f t="shared" si="319"/>
        <v>0</v>
      </c>
      <c r="AE1971" s="1260">
        <v>420</v>
      </c>
      <c r="AF1971" s="1261"/>
      <c r="AG1971" s="1262"/>
      <c r="AH1971" s="1263"/>
      <c r="AI1971" s="587">
        <f t="shared" si="320"/>
        <v>0</v>
      </c>
      <c r="AK1971" s="1260">
        <v>420</v>
      </c>
      <c r="AL1971" s="1261"/>
      <c r="AM1971" s="1262"/>
      <c r="AN1971" s="1263"/>
      <c r="AO1971" s="587">
        <f t="shared" si="321"/>
        <v>0</v>
      </c>
      <c r="AQ1971" s="1260">
        <v>420</v>
      </c>
      <c r="AR1971" s="1261"/>
      <c r="AS1971" s="1262"/>
      <c r="AT1971" s="1263"/>
      <c r="AU1971" s="587">
        <f t="shared" si="322"/>
        <v>0</v>
      </c>
      <c r="AW1971" s="1260">
        <v>420</v>
      </c>
      <c r="AX1971" s="1261"/>
      <c r="AY1971" s="1262"/>
      <c r="AZ1971" s="1263"/>
      <c r="BA1971" s="587">
        <f t="shared" si="323"/>
        <v>0</v>
      </c>
    </row>
    <row r="1972" spans="1:53" s="17" customFormat="1" ht="16.75" customHeight="1" outlineLevel="2">
      <c r="A1972" s="1260">
        <v>421</v>
      </c>
      <c r="B1972" s="1261"/>
      <c r="C1972" s="1262"/>
      <c r="D1972" s="1263"/>
      <c r="E1972" s="587">
        <f t="shared" si="315"/>
        <v>0</v>
      </c>
      <c r="G1972" s="1260">
        <v>421</v>
      </c>
      <c r="H1972" s="1261"/>
      <c r="I1972" s="1262"/>
      <c r="J1972" s="1263"/>
      <c r="K1972" s="587">
        <f t="shared" si="316"/>
        <v>0</v>
      </c>
      <c r="M1972" s="1260">
        <v>421</v>
      </c>
      <c r="N1972" s="1261"/>
      <c r="O1972" s="1262"/>
      <c r="P1972" s="1263"/>
      <c r="Q1972" s="587">
        <f t="shared" si="317"/>
        <v>0</v>
      </c>
      <c r="S1972" s="1260">
        <v>421</v>
      </c>
      <c r="T1972" s="1261"/>
      <c r="U1972" s="1262"/>
      <c r="V1972" s="1263"/>
      <c r="W1972" s="587">
        <f t="shared" si="318"/>
        <v>0</v>
      </c>
      <c r="Y1972" s="1260">
        <v>421</v>
      </c>
      <c r="Z1972" s="1261"/>
      <c r="AA1972" s="1262"/>
      <c r="AB1972" s="1263"/>
      <c r="AC1972" s="587">
        <f t="shared" si="319"/>
        <v>0</v>
      </c>
      <c r="AE1972" s="1260">
        <v>421</v>
      </c>
      <c r="AF1972" s="1261"/>
      <c r="AG1972" s="1262"/>
      <c r="AH1972" s="1263"/>
      <c r="AI1972" s="587">
        <f t="shared" si="320"/>
        <v>0</v>
      </c>
      <c r="AK1972" s="1260">
        <v>421</v>
      </c>
      <c r="AL1972" s="1261"/>
      <c r="AM1972" s="1262"/>
      <c r="AN1972" s="1263"/>
      <c r="AO1972" s="587">
        <f t="shared" si="321"/>
        <v>0</v>
      </c>
      <c r="AQ1972" s="1260">
        <v>421</v>
      </c>
      <c r="AR1972" s="1261"/>
      <c r="AS1972" s="1262"/>
      <c r="AT1972" s="1263"/>
      <c r="AU1972" s="587">
        <f t="shared" si="322"/>
        <v>0</v>
      </c>
      <c r="AW1972" s="1260">
        <v>421</v>
      </c>
      <c r="AX1972" s="1261"/>
      <c r="AY1972" s="1262"/>
      <c r="AZ1972" s="1263"/>
      <c r="BA1972" s="587">
        <f t="shared" si="323"/>
        <v>0</v>
      </c>
    </row>
    <row r="1973" spans="1:53" s="17" customFormat="1" ht="16.75" customHeight="1" outlineLevel="2">
      <c r="A1973" s="1260">
        <v>422</v>
      </c>
      <c r="B1973" s="1261"/>
      <c r="C1973" s="1262"/>
      <c r="D1973" s="1263"/>
      <c r="E1973" s="587">
        <f t="shared" si="315"/>
        <v>0</v>
      </c>
      <c r="G1973" s="1260">
        <v>422</v>
      </c>
      <c r="H1973" s="1261"/>
      <c r="I1973" s="1262"/>
      <c r="J1973" s="1263"/>
      <c r="K1973" s="587">
        <f t="shared" si="316"/>
        <v>0</v>
      </c>
      <c r="M1973" s="1260">
        <v>422</v>
      </c>
      <c r="N1973" s="1261"/>
      <c r="O1973" s="1262"/>
      <c r="P1973" s="1263"/>
      <c r="Q1973" s="587">
        <f t="shared" si="317"/>
        <v>0</v>
      </c>
      <c r="S1973" s="1260">
        <v>422</v>
      </c>
      <c r="T1973" s="1261"/>
      <c r="U1973" s="1262"/>
      <c r="V1973" s="1263"/>
      <c r="W1973" s="587">
        <f t="shared" si="318"/>
        <v>0</v>
      </c>
      <c r="Y1973" s="1260">
        <v>422</v>
      </c>
      <c r="Z1973" s="1261"/>
      <c r="AA1973" s="1262"/>
      <c r="AB1973" s="1263"/>
      <c r="AC1973" s="587">
        <f t="shared" si="319"/>
        <v>0</v>
      </c>
      <c r="AE1973" s="1260">
        <v>422</v>
      </c>
      <c r="AF1973" s="1261"/>
      <c r="AG1973" s="1262"/>
      <c r="AH1973" s="1263"/>
      <c r="AI1973" s="587">
        <f t="shared" si="320"/>
        <v>0</v>
      </c>
      <c r="AK1973" s="1260">
        <v>422</v>
      </c>
      <c r="AL1973" s="1261"/>
      <c r="AM1973" s="1262"/>
      <c r="AN1973" s="1263"/>
      <c r="AO1973" s="587">
        <f t="shared" si="321"/>
        <v>0</v>
      </c>
      <c r="AQ1973" s="1260">
        <v>422</v>
      </c>
      <c r="AR1973" s="1261"/>
      <c r="AS1973" s="1262"/>
      <c r="AT1973" s="1263"/>
      <c r="AU1973" s="587">
        <f t="shared" si="322"/>
        <v>0</v>
      </c>
      <c r="AW1973" s="1260">
        <v>422</v>
      </c>
      <c r="AX1973" s="1261"/>
      <c r="AY1973" s="1262"/>
      <c r="AZ1973" s="1263"/>
      <c r="BA1973" s="587">
        <f t="shared" si="323"/>
        <v>0</v>
      </c>
    </row>
    <row r="1974" spans="1:53" s="17" customFormat="1" ht="16.75" customHeight="1" outlineLevel="2">
      <c r="A1974" s="1260">
        <v>423</v>
      </c>
      <c r="B1974" s="1261"/>
      <c r="C1974" s="1262"/>
      <c r="D1974" s="1263"/>
      <c r="E1974" s="587">
        <f t="shared" si="315"/>
        <v>0</v>
      </c>
      <c r="G1974" s="1260">
        <v>423</v>
      </c>
      <c r="H1974" s="1261"/>
      <c r="I1974" s="1262"/>
      <c r="J1974" s="1263"/>
      <c r="K1974" s="587">
        <f t="shared" si="316"/>
        <v>0</v>
      </c>
      <c r="M1974" s="1260">
        <v>423</v>
      </c>
      <c r="N1974" s="1261"/>
      <c r="O1974" s="1262"/>
      <c r="P1974" s="1263"/>
      <c r="Q1974" s="587">
        <f t="shared" si="317"/>
        <v>0</v>
      </c>
      <c r="S1974" s="1260">
        <v>423</v>
      </c>
      <c r="T1974" s="1261"/>
      <c r="U1974" s="1262"/>
      <c r="V1974" s="1263"/>
      <c r="W1974" s="587">
        <f t="shared" si="318"/>
        <v>0</v>
      </c>
      <c r="Y1974" s="1260">
        <v>423</v>
      </c>
      <c r="Z1974" s="1261"/>
      <c r="AA1974" s="1262"/>
      <c r="AB1974" s="1263"/>
      <c r="AC1974" s="587">
        <f t="shared" si="319"/>
        <v>0</v>
      </c>
      <c r="AE1974" s="1260">
        <v>423</v>
      </c>
      <c r="AF1974" s="1261"/>
      <c r="AG1974" s="1262"/>
      <c r="AH1974" s="1263"/>
      <c r="AI1974" s="587">
        <f t="shared" si="320"/>
        <v>0</v>
      </c>
      <c r="AK1974" s="1260">
        <v>423</v>
      </c>
      <c r="AL1974" s="1261"/>
      <c r="AM1974" s="1262"/>
      <c r="AN1974" s="1263"/>
      <c r="AO1974" s="587">
        <f t="shared" si="321"/>
        <v>0</v>
      </c>
      <c r="AQ1974" s="1260">
        <v>423</v>
      </c>
      <c r="AR1974" s="1261"/>
      <c r="AS1974" s="1262"/>
      <c r="AT1974" s="1263"/>
      <c r="AU1974" s="587">
        <f t="shared" si="322"/>
        <v>0</v>
      </c>
      <c r="AW1974" s="1260">
        <v>423</v>
      </c>
      <c r="AX1974" s="1261"/>
      <c r="AY1974" s="1262"/>
      <c r="AZ1974" s="1263"/>
      <c r="BA1974" s="587">
        <f t="shared" si="323"/>
        <v>0</v>
      </c>
    </row>
    <row r="1975" spans="1:53" s="17" customFormat="1" ht="16.75" customHeight="1" outlineLevel="2">
      <c r="A1975" s="1260">
        <v>424</v>
      </c>
      <c r="B1975" s="1261"/>
      <c r="C1975" s="1262"/>
      <c r="D1975" s="1263"/>
      <c r="E1975" s="587">
        <f t="shared" si="315"/>
        <v>0</v>
      </c>
      <c r="G1975" s="1260">
        <v>424</v>
      </c>
      <c r="H1975" s="1261"/>
      <c r="I1975" s="1262"/>
      <c r="J1975" s="1263"/>
      <c r="K1975" s="587">
        <f t="shared" si="316"/>
        <v>0</v>
      </c>
      <c r="M1975" s="1260">
        <v>424</v>
      </c>
      <c r="N1975" s="1261"/>
      <c r="O1975" s="1262"/>
      <c r="P1975" s="1263"/>
      <c r="Q1975" s="587">
        <f t="shared" si="317"/>
        <v>0</v>
      </c>
      <c r="S1975" s="1260">
        <v>424</v>
      </c>
      <c r="T1975" s="1261"/>
      <c r="U1975" s="1262"/>
      <c r="V1975" s="1263"/>
      <c r="W1975" s="587">
        <f t="shared" si="318"/>
        <v>0</v>
      </c>
      <c r="Y1975" s="1260">
        <v>424</v>
      </c>
      <c r="Z1975" s="1261"/>
      <c r="AA1975" s="1262"/>
      <c r="AB1975" s="1263"/>
      <c r="AC1975" s="587">
        <f t="shared" si="319"/>
        <v>0</v>
      </c>
      <c r="AE1975" s="1260">
        <v>424</v>
      </c>
      <c r="AF1975" s="1261"/>
      <c r="AG1975" s="1262"/>
      <c r="AH1975" s="1263"/>
      <c r="AI1975" s="587">
        <f t="shared" si="320"/>
        <v>0</v>
      </c>
      <c r="AK1975" s="1260">
        <v>424</v>
      </c>
      <c r="AL1975" s="1261"/>
      <c r="AM1975" s="1262"/>
      <c r="AN1975" s="1263"/>
      <c r="AO1975" s="587">
        <f t="shared" si="321"/>
        <v>0</v>
      </c>
      <c r="AQ1975" s="1260">
        <v>424</v>
      </c>
      <c r="AR1975" s="1261"/>
      <c r="AS1975" s="1262"/>
      <c r="AT1975" s="1263"/>
      <c r="AU1975" s="587">
        <f t="shared" si="322"/>
        <v>0</v>
      </c>
      <c r="AW1975" s="1260">
        <v>424</v>
      </c>
      <c r="AX1975" s="1261"/>
      <c r="AY1975" s="1262"/>
      <c r="AZ1975" s="1263"/>
      <c r="BA1975" s="587">
        <f t="shared" si="323"/>
        <v>0</v>
      </c>
    </row>
    <row r="1976" spans="1:53" s="17" customFormat="1" ht="16.75" customHeight="1" outlineLevel="2">
      <c r="A1976" s="1260">
        <v>425</v>
      </c>
      <c r="B1976" s="1261"/>
      <c r="C1976" s="1262"/>
      <c r="D1976" s="1263"/>
      <c r="E1976" s="587">
        <f t="shared" si="315"/>
        <v>0</v>
      </c>
      <c r="G1976" s="1260">
        <v>425</v>
      </c>
      <c r="H1976" s="1261"/>
      <c r="I1976" s="1262"/>
      <c r="J1976" s="1263"/>
      <c r="K1976" s="587">
        <f t="shared" si="316"/>
        <v>0</v>
      </c>
      <c r="M1976" s="1260">
        <v>425</v>
      </c>
      <c r="N1976" s="1261"/>
      <c r="O1976" s="1262"/>
      <c r="P1976" s="1263"/>
      <c r="Q1976" s="587">
        <f t="shared" si="317"/>
        <v>0</v>
      </c>
      <c r="S1976" s="1260">
        <v>425</v>
      </c>
      <c r="T1976" s="1261"/>
      <c r="U1976" s="1262"/>
      <c r="V1976" s="1263"/>
      <c r="W1976" s="587">
        <f t="shared" si="318"/>
        <v>0</v>
      </c>
      <c r="Y1976" s="1260">
        <v>425</v>
      </c>
      <c r="Z1976" s="1261"/>
      <c r="AA1976" s="1262"/>
      <c r="AB1976" s="1263"/>
      <c r="AC1976" s="587">
        <f t="shared" si="319"/>
        <v>0</v>
      </c>
      <c r="AE1976" s="1260">
        <v>425</v>
      </c>
      <c r="AF1976" s="1261"/>
      <c r="AG1976" s="1262"/>
      <c r="AH1976" s="1263"/>
      <c r="AI1976" s="587">
        <f t="shared" si="320"/>
        <v>0</v>
      </c>
      <c r="AK1976" s="1260">
        <v>425</v>
      </c>
      <c r="AL1976" s="1261"/>
      <c r="AM1976" s="1262"/>
      <c r="AN1976" s="1263"/>
      <c r="AO1976" s="587">
        <f t="shared" si="321"/>
        <v>0</v>
      </c>
      <c r="AQ1976" s="1260">
        <v>425</v>
      </c>
      <c r="AR1976" s="1261"/>
      <c r="AS1976" s="1262"/>
      <c r="AT1976" s="1263"/>
      <c r="AU1976" s="587">
        <f t="shared" si="322"/>
        <v>0</v>
      </c>
      <c r="AW1976" s="1260">
        <v>425</v>
      </c>
      <c r="AX1976" s="1261"/>
      <c r="AY1976" s="1262"/>
      <c r="AZ1976" s="1263"/>
      <c r="BA1976" s="587">
        <f t="shared" si="323"/>
        <v>0</v>
      </c>
    </row>
    <row r="1977" spans="1:53" s="17" customFormat="1" ht="16.75" customHeight="1" outlineLevel="2">
      <c r="A1977" s="1260">
        <v>426</v>
      </c>
      <c r="B1977" s="1261"/>
      <c r="C1977" s="1262"/>
      <c r="D1977" s="1263"/>
      <c r="E1977" s="587">
        <f t="shared" si="315"/>
        <v>0</v>
      </c>
      <c r="G1977" s="1260">
        <v>426</v>
      </c>
      <c r="H1977" s="1261"/>
      <c r="I1977" s="1262"/>
      <c r="J1977" s="1263"/>
      <c r="K1977" s="587">
        <f t="shared" si="316"/>
        <v>0</v>
      </c>
      <c r="M1977" s="1260">
        <v>426</v>
      </c>
      <c r="N1977" s="1261"/>
      <c r="O1977" s="1262"/>
      <c r="P1977" s="1263"/>
      <c r="Q1977" s="587">
        <f t="shared" si="317"/>
        <v>0</v>
      </c>
      <c r="S1977" s="1260">
        <v>426</v>
      </c>
      <c r="T1977" s="1261"/>
      <c r="U1977" s="1262"/>
      <c r="V1977" s="1263"/>
      <c r="W1977" s="587">
        <f t="shared" si="318"/>
        <v>0</v>
      </c>
      <c r="Y1977" s="1260">
        <v>426</v>
      </c>
      <c r="Z1977" s="1261"/>
      <c r="AA1977" s="1262"/>
      <c r="AB1977" s="1263"/>
      <c r="AC1977" s="587">
        <f t="shared" si="319"/>
        <v>0</v>
      </c>
      <c r="AE1977" s="1260">
        <v>426</v>
      </c>
      <c r="AF1977" s="1261"/>
      <c r="AG1977" s="1262"/>
      <c r="AH1977" s="1263"/>
      <c r="AI1977" s="587">
        <f t="shared" si="320"/>
        <v>0</v>
      </c>
      <c r="AK1977" s="1260">
        <v>426</v>
      </c>
      <c r="AL1977" s="1261"/>
      <c r="AM1977" s="1262"/>
      <c r="AN1977" s="1263"/>
      <c r="AO1977" s="587">
        <f t="shared" si="321"/>
        <v>0</v>
      </c>
      <c r="AQ1977" s="1260">
        <v>426</v>
      </c>
      <c r="AR1977" s="1261"/>
      <c r="AS1977" s="1262"/>
      <c r="AT1977" s="1263"/>
      <c r="AU1977" s="587">
        <f t="shared" si="322"/>
        <v>0</v>
      </c>
      <c r="AW1977" s="1260">
        <v>426</v>
      </c>
      <c r="AX1977" s="1261"/>
      <c r="AY1977" s="1262"/>
      <c r="AZ1977" s="1263"/>
      <c r="BA1977" s="587">
        <f t="shared" si="323"/>
        <v>0</v>
      </c>
    </row>
    <row r="1978" spans="1:53" s="17" customFormat="1" ht="16.75" customHeight="1" outlineLevel="2">
      <c r="A1978" s="1260">
        <v>427</v>
      </c>
      <c r="B1978" s="1261"/>
      <c r="C1978" s="1262"/>
      <c r="D1978" s="1263"/>
      <c r="E1978" s="587">
        <f t="shared" si="315"/>
        <v>0</v>
      </c>
      <c r="G1978" s="1260">
        <v>427</v>
      </c>
      <c r="H1978" s="1261"/>
      <c r="I1978" s="1262"/>
      <c r="J1978" s="1263"/>
      <c r="K1978" s="587">
        <f t="shared" si="316"/>
        <v>0</v>
      </c>
      <c r="M1978" s="1260">
        <v>427</v>
      </c>
      <c r="N1978" s="1261"/>
      <c r="O1978" s="1262"/>
      <c r="P1978" s="1263"/>
      <c r="Q1978" s="587">
        <f t="shared" si="317"/>
        <v>0</v>
      </c>
      <c r="S1978" s="1260">
        <v>427</v>
      </c>
      <c r="T1978" s="1261"/>
      <c r="U1978" s="1262"/>
      <c r="V1978" s="1263"/>
      <c r="W1978" s="587">
        <f t="shared" si="318"/>
        <v>0</v>
      </c>
      <c r="Y1978" s="1260">
        <v>427</v>
      </c>
      <c r="Z1978" s="1261"/>
      <c r="AA1978" s="1262"/>
      <c r="AB1978" s="1263"/>
      <c r="AC1978" s="587">
        <f t="shared" si="319"/>
        <v>0</v>
      </c>
      <c r="AE1978" s="1260">
        <v>427</v>
      </c>
      <c r="AF1978" s="1261"/>
      <c r="AG1978" s="1262"/>
      <c r="AH1978" s="1263"/>
      <c r="AI1978" s="587">
        <f t="shared" si="320"/>
        <v>0</v>
      </c>
      <c r="AK1978" s="1260">
        <v>427</v>
      </c>
      <c r="AL1978" s="1261"/>
      <c r="AM1978" s="1262"/>
      <c r="AN1978" s="1263"/>
      <c r="AO1978" s="587">
        <f t="shared" si="321"/>
        <v>0</v>
      </c>
      <c r="AQ1978" s="1260">
        <v>427</v>
      </c>
      <c r="AR1978" s="1261"/>
      <c r="AS1978" s="1262"/>
      <c r="AT1978" s="1263"/>
      <c r="AU1978" s="587">
        <f t="shared" si="322"/>
        <v>0</v>
      </c>
      <c r="AW1978" s="1260">
        <v>427</v>
      </c>
      <c r="AX1978" s="1261"/>
      <c r="AY1978" s="1262"/>
      <c r="AZ1978" s="1263"/>
      <c r="BA1978" s="587">
        <f t="shared" si="323"/>
        <v>0</v>
      </c>
    </row>
    <row r="1979" spans="1:53" s="17" customFormat="1" ht="16.75" customHeight="1" outlineLevel="2">
      <c r="A1979" s="1260">
        <v>428</v>
      </c>
      <c r="B1979" s="1261"/>
      <c r="C1979" s="1262"/>
      <c r="D1979" s="1263"/>
      <c r="E1979" s="587">
        <f t="shared" si="315"/>
        <v>0</v>
      </c>
      <c r="G1979" s="1260">
        <v>428</v>
      </c>
      <c r="H1979" s="1261"/>
      <c r="I1979" s="1262"/>
      <c r="J1979" s="1263"/>
      <c r="K1979" s="587">
        <f t="shared" si="316"/>
        <v>0</v>
      </c>
      <c r="M1979" s="1260">
        <v>428</v>
      </c>
      <c r="N1979" s="1261"/>
      <c r="O1979" s="1262"/>
      <c r="P1979" s="1263"/>
      <c r="Q1979" s="587">
        <f t="shared" si="317"/>
        <v>0</v>
      </c>
      <c r="S1979" s="1260">
        <v>428</v>
      </c>
      <c r="T1979" s="1261"/>
      <c r="U1979" s="1262"/>
      <c r="V1979" s="1263"/>
      <c r="W1979" s="587">
        <f t="shared" si="318"/>
        <v>0</v>
      </c>
      <c r="Y1979" s="1260">
        <v>428</v>
      </c>
      <c r="Z1979" s="1261"/>
      <c r="AA1979" s="1262"/>
      <c r="AB1979" s="1263"/>
      <c r="AC1979" s="587">
        <f t="shared" si="319"/>
        <v>0</v>
      </c>
      <c r="AE1979" s="1260">
        <v>428</v>
      </c>
      <c r="AF1979" s="1261"/>
      <c r="AG1979" s="1262"/>
      <c r="AH1979" s="1263"/>
      <c r="AI1979" s="587">
        <f t="shared" si="320"/>
        <v>0</v>
      </c>
      <c r="AK1979" s="1260">
        <v>428</v>
      </c>
      <c r="AL1979" s="1261"/>
      <c r="AM1979" s="1262"/>
      <c r="AN1979" s="1263"/>
      <c r="AO1979" s="587">
        <f t="shared" si="321"/>
        <v>0</v>
      </c>
      <c r="AQ1979" s="1260">
        <v>428</v>
      </c>
      <c r="AR1979" s="1261"/>
      <c r="AS1979" s="1262"/>
      <c r="AT1979" s="1263"/>
      <c r="AU1979" s="587">
        <f t="shared" si="322"/>
        <v>0</v>
      </c>
      <c r="AW1979" s="1260">
        <v>428</v>
      </c>
      <c r="AX1979" s="1261"/>
      <c r="AY1979" s="1262"/>
      <c r="AZ1979" s="1263"/>
      <c r="BA1979" s="587">
        <f t="shared" si="323"/>
        <v>0</v>
      </c>
    </row>
    <row r="1980" spans="1:53" s="17" customFormat="1" ht="16.75" customHeight="1" outlineLevel="2">
      <c r="A1980" s="1260">
        <v>429</v>
      </c>
      <c r="B1980" s="1261"/>
      <c r="C1980" s="1262"/>
      <c r="D1980" s="1263"/>
      <c r="E1980" s="587">
        <f t="shared" si="315"/>
        <v>0</v>
      </c>
      <c r="G1980" s="1260">
        <v>429</v>
      </c>
      <c r="H1980" s="1261"/>
      <c r="I1980" s="1262"/>
      <c r="J1980" s="1263"/>
      <c r="K1980" s="587">
        <f t="shared" si="316"/>
        <v>0</v>
      </c>
      <c r="M1980" s="1260">
        <v>429</v>
      </c>
      <c r="N1980" s="1261"/>
      <c r="O1980" s="1262"/>
      <c r="P1980" s="1263"/>
      <c r="Q1980" s="587">
        <f t="shared" si="317"/>
        <v>0</v>
      </c>
      <c r="S1980" s="1260">
        <v>429</v>
      </c>
      <c r="T1980" s="1261"/>
      <c r="U1980" s="1262"/>
      <c r="V1980" s="1263"/>
      <c r="W1980" s="587">
        <f t="shared" si="318"/>
        <v>0</v>
      </c>
      <c r="Y1980" s="1260">
        <v>429</v>
      </c>
      <c r="Z1980" s="1261"/>
      <c r="AA1980" s="1262"/>
      <c r="AB1980" s="1263"/>
      <c r="AC1980" s="587">
        <f t="shared" si="319"/>
        <v>0</v>
      </c>
      <c r="AE1980" s="1260">
        <v>429</v>
      </c>
      <c r="AF1980" s="1261"/>
      <c r="AG1980" s="1262"/>
      <c r="AH1980" s="1263"/>
      <c r="AI1980" s="587">
        <f t="shared" si="320"/>
        <v>0</v>
      </c>
      <c r="AK1980" s="1260">
        <v>429</v>
      </c>
      <c r="AL1980" s="1261"/>
      <c r="AM1980" s="1262"/>
      <c r="AN1980" s="1263"/>
      <c r="AO1980" s="587">
        <f t="shared" si="321"/>
        <v>0</v>
      </c>
      <c r="AQ1980" s="1260">
        <v>429</v>
      </c>
      <c r="AR1980" s="1261"/>
      <c r="AS1980" s="1262"/>
      <c r="AT1980" s="1263"/>
      <c r="AU1980" s="587">
        <f t="shared" si="322"/>
        <v>0</v>
      </c>
      <c r="AW1980" s="1260">
        <v>429</v>
      </c>
      <c r="AX1980" s="1261"/>
      <c r="AY1980" s="1262"/>
      <c r="AZ1980" s="1263"/>
      <c r="BA1980" s="587">
        <f t="shared" si="323"/>
        <v>0</v>
      </c>
    </row>
    <row r="1981" spans="1:53" s="17" customFormat="1" ht="16.75" customHeight="1" outlineLevel="2">
      <c r="A1981" s="1260">
        <v>430</v>
      </c>
      <c r="B1981" s="1261"/>
      <c r="C1981" s="1262"/>
      <c r="D1981" s="1263"/>
      <c r="E1981" s="587">
        <f t="shared" si="315"/>
        <v>0</v>
      </c>
      <c r="G1981" s="1260">
        <v>430</v>
      </c>
      <c r="H1981" s="1261"/>
      <c r="I1981" s="1262"/>
      <c r="J1981" s="1263"/>
      <c r="K1981" s="587">
        <f t="shared" si="316"/>
        <v>0</v>
      </c>
      <c r="M1981" s="1260">
        <v>430</v>
      </c>
      <c r="N1981" s="1261"/>
      <c r="O1981" s="1262"/>
      <c r="P1981" s="1263"/>
      <c r="Q1981" s="587">
        <f t="shared" si="317"/>
        <v>0</v>
      </c>
      <c r="S1981" s="1260">
        <v>430</v>
      </c>
      <c r="T1981" s="1261"/>
      <c r="U1981" s="1262"/>
      <c r="V1981" s="1263"/>
      <c r="W1981" s="587">
        <f t="shared" si="318"/>
        <v>0</v>
      </c>
      <c r="Y1981" s="1260">
        <v>430</v>
      </c>
      <c r="Z1981" s="1261"/>
      <c r="AA1981" s="1262"/>
      <c r="AB1981" s="1263"/>
      <c r="AC1981" s="587">
        <f t="shared" si="319"/>
        <v>0</v>
      </c>
      <c r="AE1981" s="1260">
        <v>430</v>
      </c>
      <c r="AF1981" s="1261"/>
      <c r="AG1981" s="1262"/>
      <c r="AH1981" s="1263"/>
      <c r="AI1981" s="587">
        <f t="shared" si="320"/>
        <v>0</v>
      </c>
      <c r="AK1981" s="1260">
        <v>430</v>
      </c>
      <c r="AL1981" s="1261"/>
      <c r="AM1981" s="1262"/>
      <c r="AN1981" s="1263"/>
      <c r="AO1981" s="587">
        <f t="shared" si="321"/>
        <v>0</v>
      </c>
      <c r="AQ1981" s="1260">
        <v>430</v>
      </c>
      <c r="AR1981" s="1261"/>
      <c r="AS1981" s="1262"/>
      <c r="AT1981" s="1263"/>
      <c r="AU1981" s="587">
        <f t="shared" si="322"/>
        <v>0</v>
      </c>
      <c r="AW1981" s="1260">
        <v>430</v>
      </c>
      <c r="AX1981" s="1261"/>
      <c r="AY1981" s="1262"/>
      <c r="AZ1981" s="1263"/>
      <c r="BA1981" s="587">
        <f t="shared" si="323"/>
        <v>0</v>
      </c>
    </row>
    <row r="1982" spans="1:53" s="17" customFormat="1" ht="16.75" customHeight="1" outlineLevel="2">
      <c r="A1982" s="1260">
        <v>431</v>
      </c>
      <c r="B1982" s="1261"/>
      <c r="C1982" s="1262"/>
      <c r="D1982" s="1263"/>
      <c r="E1982" s="587">
        <f t="shared" si="315"/>
        <v>0</v>
      </c>
      <c r="G1982" s="1260">
        <v>431</v>
      </c>
      <c r="H1982" s="1261"/>
      <c r="I1982" s="1262"/>
      <c r="J1982" s="1263"/>
      <c r="K1982" s="587">
        <f t="shared" si="316"/>
        <v>0</v>
      </c>
      <c r="M1982" s="1260">
        <v>431</v>
      </c>
      <c r="N1982" s="1261"/>
      <c r="O1982" s="1262"/>
      <c r="P1982" s="1263"/>
      <c r="Q1982" s="587">
        <f t="shared" si="317"/>
        <v>0</v>
      </c>
      <c r="S1982" s="1260">
        <v>431</v>
      </c>
      <c r="T1982" s="1261"/>
      <c r="U1982" s="1262"/>
      <c r="V1982" s="1263"/>
      <c r="W1982" s="587">
        <f t="shared" si="318"/>
        <v>0</v>
      </c>
      <c r="Y1982" s="1260">
        <v>431</v>
      </c>
      <c r="Z1982" s="1261"/>
      <c r="AA1982" s="1262"/>
      <c r="AB1982" s="1263"/>
      <c r="AC1982" s="587">
        <f t="shared" si="319"/>
        <v>0</v>
      </c>
      <c r="AE1982" s="1260">
        <v>431</v>
      </c>
      <c r="AF1982" s="1261"/>
      <c r="AG1982" s="1262"/>
      <c r="AH1982" s="1263"/>
      <c r="AI1982" s="587">
        <f t="shared" si="320"/>
        <v>0</v>
      </c>
      <c r="AK1982" s="1260">
        <v>431</v>
      </c>
      <c r="AL1982" s="1261"/>
      <c r="AM1982" s="1262"/>
      <c r="AN1982" s="1263"/>
      <c r="AO1982" s="587">
        <f t="shared" si="321"/>
        <v>0</v>
      </c>
      <c r="AQ1982" s="1260">
        <v>431</v>
      </c>
      <c r="AR1982" s="1261"/>
      <c r="AS1982" s="1262"/>
      <c r="AT1982" s="1263"/>
      <c r="AU1982" s="587">
        <f t="shared" si="322"/>
        <v>0</v>
      </c>
      <c r="AW1982" s="1260">
        <v>431</v>
      </c>
      <c r="AX1982" s="1261"/>
      <c r="AY1982" s="1262"/>
      <c r="AZ1982" s="1263"/>
      <c r="BA1982" s="587">
        <f t="shared" si="323"/>
        <v>0</v>
      </c>
    </row>
    <row r="1983" spans="1:53" s="17" customFormat="1" ht="16.75" customHeight="1" outlineLevel="2">
      <c r="A1983" s="1260">
        <v>432</v>
      </c>
      <c r="B1983" s="1261"/>
      <c r="C1983" s="1262"/>
      <c r="D1983" s="1263"/>
      <c r="E1983" s="587">
        <f t="shared" si="315"/>
        <v>0</v>
      </c>
      <c r="G1983" s="1260">
        <v>432</v>
      </c>
      <c r="H1983" s="1261"/>
      <c r="I1983" s="1262"/>
      <c r="J1983" s="1263"/>
      <c r="K1983" s="587">
        <f t="shared" si="316"/>
        <v>0</v>
      </c>
      <c r="M1983" s="1260">
        <v>432</v>
      </c>
      <c r="N1983" s="1261"/>
      <c r="O1983" s="1262"/>
      <c r="P1983" s="1263"/>
      <c r="Q1983" s="587">
        <f t="shared" si="317"/>
        <v>0</v>
      </c>
      <c r="S1983" s="1260">
        <v>432</v>
      </c>
      <c r="T1983" s="1261"/>
      <c r="U1983" s="1262"/>
      <c r="V1983" s="1263"/>
      <c r="W1983" s="587">
        <f t="shared" si="318"/>
        <v>0</v>
      </c>
      <c r="Y1983" s="1260">
        <v>432</v>
      </c>
      <c r="Z1983" s="1261"/>
      <c r="AA1983" s="1262"/>
      <c r="AB1983" s="1263"/>
      <c r="AC1983" s="587">
        <f t="shared" si="319"/>
        <v>0</v>
      </c>
      <c r="AE1983" s="1260">
        <v>432</v>
      </c>
      <c r="AF1983" s="1261"/>
      <c r="AG1983" s="1262"/>
      <c r="AH1983" s="1263"/>
      <c r="AI1983" s="587">
        <f t="shared" si="320"/>
        <v>0</v>
      </c>
      <c r="AK1983" s="1260">
        <v>432</v>
      </c>
      <c r="AL1983" s="1261"/>
      <c r="AM1983" s="1262"/>
      <c r="AN1983" s="1263"/>
      <c r="AO1983" s="587">
        <f t="shared" si="321"/>
        <v>0</v>
      </c>
      <c r="AQ1983" s="1260">
        <v>432</v>
      </c>
      <c r="AR1983" s="1261"/>
      <c r="AS1983" s="1262"/>
      <c r="AT1983" s="1263"/>
      <c r="AU1983" s="587">
        <f t="shared" si="322"/>
        <v>0</v>
      </c>
      <c r="AW1983" s="1260">
        <v>432</v>
      </c>
      <c r="AX1983" s="1261"/>
      <c r="AY1983" s="1262"/>
      <c r="AZ1983" s="1263"/>
      <c r="BA1983" s="587">
        <f t="shared" si="323"/>
        <v>0</v>
      </c>
    </row>
    <row r="1984" spans="1:53" s="17" customFormat="1" ht="16.75" customHeight="1" outlineLevel="2">
      <c r="A1984" s="1260">
        <v>433</v>
      </c>
      <c r="B1984" s="1261"/>
      <c r="C1984" s="1262"/>
      <c r="D1984" s="1263"/>
      <c r="E1984" s="587">
        <f t="shared" si="315"/>
        <v>0</v>
      </c>
      <c r="G1984" s="1260">
        <v>433</v>
      </c>
      <c r="H1984" s="1261"/>
      <c r="I1984" s="1262"/>
      <c r="J1984" s="1263"/>
      <c r="K1984" s="587">
        <f t="shared" si="316"/>
        <v>0</v>
      </c>
      <c r="M1984" s="1260">
        <v>433</v>
      </c>
      <c r="N1984" s="1261"/>
      <c r="O1984" s="1262"/>
      <c r="P1984" s="1263"/>
      <c r="Q1984" s="587">
        <f t="shared" si="317"/>
        <v>0</v>
      </c>
      <c r="S1984" s="1260">
        <v>433</v>
      </c>
      <c r="T1984" s="1261"/>
      <c r="U1984" s="1262"/>
      <c r="V1984" s="1263"/>
      <c r="W1984" s="587">
        <f t="shared" si="318"/>
        <v>0</v>
      </c>
      <c r="Y1984" s="1260">
        <v>433</v>
      </c>
      <c r="Z1984" s="1261"/>
      <c r="AA1984" s="1262"/>
      <c r="AB1984" s="1263"/>
      <c r="AC1984" s="587">
        <f t="shared" si="319"/>
        <v>0</v>
      </c>
      <c r="AE1984" s="1260">
        <v>433</v>
      </c>
      <c r="AF1984" s="1261"/>
      <c r="AG1984" s="1262"/>
      <c r="AH1984" s="1263"/>
      <c r="AI1984" s="587">
        <f t="shared" si="320"/>
        <v>0</v>
      </c>
      <c r="AK1984" s="1260">
        <v>433</v>
      </c>
      <c r="AL1984" s="1261"/>
      <c r="AM1984" s="1262"/>
      <c r="AN1984" s="1263"/>
      <c r="AO1984" s="587">
        <f t="shared" si="321"/>
        <v>0</v>
      </c>
      <c r="AQ1984" s="1260">
        <v>433</v>
      </c>
      <c r="AR1984" s="1261"/>
      <c r="AS1984" s="1262"/>
      <c r="AT1984" s="1263"/>
      <c r="AU1984" s="587">
        <f t="shared" si="322"/>
        <v>0</v>
      </c>
      <c r="AW1984" s="1260">
        <v>433</v>
      </c>
      <c r="AX1984" s="1261"/>
      <c r="AY1984" s="1262"/>
      <c r="AZ1984" s="1263"/>
      <c r="BA1984" s="587">
        <f t="shared" si="323"/>
        <v>0</v>
      </c>
    </row>
    <row r="1985" spans="1:53" s="17" customFormat="1" ht="16.75" customHeight="1" outlineLevel="2">
      <c r="A1985" s="1260">
        <v>434</v>
      </c>
      <c r="B1985" s="1261"/>
      <c r="C1985" s="1262"/>
      <c r="D1985" s="1263"/>
      <c r="E1985" s="587">
        <f t="shared" si="315"/>
        <v>0</v>
      </c>
      <c r="G1985" s="1260">
        <v>434</v>
      </c>
      <c r="H1985" s="1261"/>
      <c r="I1985" s="1262"/>
      <c r="J1985" s="1263"/>
      <c r="K1985" s="587">
        <f t="shared" si="316"/>
        <v>0</v>
      </c>
      <c r="M1985" s="1260">
        <v>434</v>
      </c>
      <c r="N1985" s="1261"/>
      <c r="O1985" s="1262"/>
      <c r="P1985" s="1263"/>
      <c r="Q1985" s="587">
        <f t="shared" si="317"/>
        <v>0</v>
      </c>
      <c r="S1985" s="1260">
        <v>434</v>
      </c>
      <c r="T1985" s="1261"/>
      <c r="U1985" s="1262"/>
      <c r="V1985" s="1263"/>
      <c r="W1985" s="587">
        <f t="shared" si="318"/>
        <v>0</v>
      </c>
      <c r="Y1985" s="1260">
        <v>434</v>
      </c>
      <c r="Z1985" s="1261"/>
      <c r="AA1985" s="1262"/>
      <c r="AB1985" s="1263"/>
      <c r="AC1985" s="587">
        <f t="shared" si="319"/>
        <v>0</v>
      </c>
      <c r="AE1985" s="1260">
        <v>434</v>
      </c>
      <c r="AF1985" s="1261"/>
      <c r="AG1985" s="1262"/>
      <c r="AH1985" s="1263"/>
      <c r="AI1985" s="587">
        <f t="shared" si="320"/>
        <v>0</v>
      </c>
      <c r="AK1985" s="1260">
        <v>434</v>
      </c>
      <c r="AL1985" s="1261"/>
      <c r="AM1985" s="1262"/>
      <c r="AN1985" s="1263"/>
      <c r="AO1985" s="587">
        <f t="shared" si="321"/>
        <v>0</v>
      </c>
      <c r="AQ1985" s="1260">
        <v>434</v>
      </c>
      <c r="AR1985" s="1261"/>
      <c r="AS1985" s="1262"/>
      <c r="AT1985" s="1263"/>
      <c r="AU1985" s="587">
        <f t="shared" si="322"/>
        <v>0</v>
      </c>
      <c r="AW1985" s="1260">
        <v>434</v>
      </c>
      <c r="AX1985" s="1261"/>
      <c r="AY1985" s="1262"/>
      <c r="AZ1985" s="1263"/>
      <c r="BA1985" s="587">
        <f t="shared" si="323"/>
        <v>0</v>
      </c>
    </row>
    <row r="1986" spans="1:53" s="17" customFormat="1" ht="16.75" customHeight="1" outlineLevel="2">
      <c r="A1986" s="1260">
        <v>435</v>
      </c>
      <c r="B1986" s="1261"/>
      <c r="C1986" s="1262"/>
      <c r="D1986" s="1263"/>
      <c r="E1986" s="587">
        <f t="shared" si="315"/>
        <v>0</v>
      </c>
      <c r="G1986" s="1260">
        <v>435</v>
      </c>
      <c r="H1986" s="1261"/>
      <c r="I1986" s="1262"/>
      <c r="J1986" s="1263"/>
      <c r="K1986" s="587">
        <f t="shared" si="316"/>
        <v>0</v>
      </c>
      <c r="M1986" s="1260">
        <v>435</v>
      </c>
      <c r="N1986" s="1261"/>
      <c r="O1986" s="1262"/>
      <c r="P1986" s="1263"/>
      <c r="Q1986" s="587">
        <f t="shared" si="317"/>
        <v>0</v>
      </c>
      <c r="S1986" s="1260">
        <v>435</v>
      </c>
      <c r="T1986" s="1261"/>
      <c r="U1986" s="1262"/>
      <c r="V1986" s="1263"/>
      <c r="W1986" s="587">
        <f t="shared" si="318"/>
        <v>0</v>
      </c>
      <c r="Y1986" s="1260">
        <v>435</v>
      </c>
      <c r="Z1986" s="1261"/>
      <c r="AA1986" s="1262"/>
      <c r="AB1986" s="1263"/>
      <c r="AC1986" s="587">
        <f t="shared" si="319"/>
        <v>0</v>
      </c>
      <c r="AE1986" s="1260">
        <v>435</v>
      </c>
      <c r="AF1986" s="1261"/>
      <c r="AG1986" s="1262"/>
      <c r="AH1986" s="1263"/>
      <c r="AI1986" s="587">
        <f t="shared" si="320"/>
        <v>0</v>
      </c>
      <c r="AK1986" s="1260">
        <v>435</v>
      </c>
      <c r="AL1986" s="1261"/>
      <c r="AM1986" s="1262"/>
      <c r="AN1986" s="1263"/>
      <c r="AO1986" s="587">
        <f t="shared" si="321"/>
        <v>0</v>
      </c>
      <c r="AQ1986" s="1260">
        <v>435</v>
      </c>
      <c r="AR1986" s="1261"/>
      <c r="AS1986" s="1262"/>
      <c r="AT1986" s="1263"/>
      <c r="AU1986" s="587">
        <f t="shared" si="322"/>
        <v>0</v>
      </c>
      <c r="AW1986" s="1260">
        <v>435</v>
      </c>
      <c r="AX1986" s="1261"/>
      <c r="AY1986" s="1262"/>
      <c r="AZ1986" s="1263"/>
      <c r="BA1986" s="587">
        <f t="shared" si="323"/>
        <v>0</v>
      </c>
    </row>
    <row r="1987" spans="1:53" s="17" customFormat="1" ht="16.75" customHeight="1" outlineLevel="2">
      <c r="A1987" s="1260">
        <v>436</v>
      </c>
      <c r="B1987" s="1261"/>
      <c r="C1987" s="1262"/>
      <c r="D1987" s="1263"/>
      <c r="E1987" s="587">
        <f t="shared" si="315"/>
        <v>0</v>
      </c>
      <c r="G1987" s="1260">
        <v>436</v>
      </c>
      <c r="H1987" s="1261"/>
      <c r="I1987" s="1262"/>
      <c r="J1987" s="1263"/>
      <c r="K1987" s="587">
        <f t="shared" si="316"/>
        <v>0</v>
      </c>
      <c r="M1987" s="1260">
        <v>436</v>
      </c>
      <c r="N1987" s="1261"/>
      <c r="O1987" s="1262"/>
      <c r="P1987" s="1263"/>
      <c r="Q1987" s="587">
        <f t="shared" si="317"/>
        <v>0</v>
      </c>
      <c r="S1987" s="1260">
        <v>436</v>
      </c>
      <c r="T1987" s="1261"/>
      <c r="U1987" s="1262"/>
      <c r="V1987" s="1263"/>
      <c r="W1987" s="587">
        <f t="shared" si="318"/>
        <v>0</v>
      </c>
      <c r="Y1987" s="1260">
        <v>436</v>
      </c>
      <c r="Z1987" s="1261"/>
      <c r="AA1987" s="1262"/>
      <c r="AB1987" s="1263"/>
      <c r="AC1987" s="587">
        <f t="shared" si="319"/>
        <v>0</v>
      </c>
      <c r="AE1987" s="1260">
        <v>436</v>
      </c>
      <c r="AF1987" s="1261"/>
      <c r="AG1987" s="1262"/>
      <c r="AH1987" s="1263"/>
      <c r="AI1987" s="587">
        <f t="shared" si="320"/>
        <v>0</v>
      </c>
      <c r="AK1987" s="1260">
        <v>436</v>
      </c>
      <c r="AL1987" s="1261"/>
      <c r="AM1987" s="1262"/>
      <c r="AN1987" s="1263"/>
      <c r="AO1987" s="587">
        <f t="shared" si="321"/>
        <v>0</v>
      </c>
      <c r="AQ1987" s="1260">
        <v>436</v>
      </c>
      <c r="AR1987" s="1261"/>
      <c r="AS1987" s="1262"/>
      <c r="AT1987" s="1263"/>
      <c r="AU1987" s="587">
        <f t="shared" si="322"/>
        <v>0</v>
      </c>
      <c r="AW1987" s="1260">
        <v>436</v>
      </c>
      <c r="AX1987" s="1261"/>
      <c r="AY1987" s="1262"/>
      <c r="AZ1987" s="1263"/>
      <c r="BA1987" s="587">
        <f t="shared" si="323"/>
        <v>0</v>
      </c>
    </row>
    <row r="1988" spans="1:53" s="17" customFormat="1" ht="16.75" customHeight="1" outlineLevel="2">
      <c r="A1988" s="1260">
        <v>437</v>
      </c>
      <c r="B1988" s="1261"/>
      <c r="C1988" s="1262"/>
      <c r="D1988" s="1263"/>
      <c r="E1988" s="587">
        <f t="shared" si="315"/>
        <v>0</v>
      </c>
      <c r="G1988" s="1260">
        <v>437</v>
      </c>
      <c r="H1988" s="1261"/>
      <c r="I1988" s="1262"/>
      <c r="J1988" s="1263"/>
      <c r="K1988" s="587">
        <f t="shared" si="316"/>
        <v>0</v>
      </c>
      <c r="M1988" s="1260">
        <v>437</v>
      </c>
      <c r="N1988" s="1261"/>
      <c r="O1988" s="1262"/>
      <c r="P1988" s="1263"/>
      <c r="Q1988" s="587">
        <f t="shared" si="317"/>
        <v>0</v>
      </c>
      <c r="S1988" s="1260">
        <v>437</v>
      </c>
      <c r="T1988" s="1261"/>
      <c r="U1988" s="1262"/>
      <c r="V1988" s="1263"/>
      <c r="W1988" s="587">
        <f t="shared" si="318"/>
        <v>0</v>
      </c>
      <c r="Y1988" s="1260">
        <v>437</v>
      </c>
      <c r="Z1988" s="1261"/>
      <c r="AA1988" s="1262"/>
      <c r="AB1988" s="1263"/>
      <c r="AC1988" s="587">
        <f t="shared" si="319"/>
        <v>0</v>
      </c>
      <c r="AE1988" s="1260">
        <v>437</v>
      </c>
      <c r="AF1988" s="1261"/>
      <c r="AG1988" s="1262"/>
      <c r="AH1988" s="1263"/>
      <c r="AI1988" s="587">
        <f t="shared" si="320"/>
        <v>0</v>
      </c>
      <c r="AK1988" s="1260">
        <v>437</v>
      </c>
      <c r="AL1988" s="1261"/>
      <c r="AM1988" s="1262"/>
      <c r="AN1988" s="1263"/>
      <c r="AO1988" s="587">
        <f t="shared" si="321"/>
        <v>0</v>
      </c>
      <c r="AQ1988" s="1260">
        <v>437</v>
      </c>
      <c r="AR1988" s="1261"/>
      <c r="AS1988" s="1262"/>
      <c r="AT1988" s="1263"/>
      <c r="AU1988" s="587">
        <f t="shared" si="322"/>
        <v>0</v>
      </c>
      <c r="AW1988" s="1260">
        <v>437</v>
      </c>
      <c r="AX1988" s="1261"/>
      <c r="AY1988" s="1262"/>
      <c r="AZ1988" s="1263"/>
      <c r="BA1988" s="587">
        <f t="shared" si="323"/>
        <v>0</v>
      </c>
    </row>
    <row r="1989" spans="1:53" s="17" customFormat="1" ht="16.75" customHeight="1" outlineLevel="2">
      <c r="A1989" s="1260">
        <v>438</v>
      </c>
      <c r="B1989" s="1261"/>
      <c r="C1989" s="1262"/>
      <c r="D1989" s="1263"/>
      <c r="E1989" s="587">
        <f t="shared" si="315"/>
        <v>0</v>
      </c>
      <c r="G1989" s="1260">
        <v>438</v>
      </c>
      <c r="H1989" s="1261"/>
      <c r="I1989" s="1262"/>
      <c r="J1989" s="1263"/>
      <c r="K1989" s="587">
        <f t="shared" si="316"/>
        <v>0</v>
      </c>
      <c r="M1989" s="1260">
        <v>438</v>
      </c>
      <c r="N1989" s="1261"/>
      <c r="O1989" s="1262"/>
      <c r="P1989" s="1263"/>
      <c r="Q1989" s="587">
        <f t="shared" si="317"/>
        <v>0</v>
      </c>
      <c r="S1989" s="1260">
        <v>438</v>
      </c>
      <c r="T1989" s="1261"/>
      <c r="U1989" s="1262"/>
      <c r="V1989" s="1263"/>
      <c r="W1989" s="587">
        <f t="shared" si="318"/>
        <v>0</v>
      </c>
      <c r="Y1989" s="1260">
        <v>438</v>
      </c>
      <c r="Z1989" s="1261"/>
      <c r="AA1989" s="1262"/>
      <c r="AB1989" s="1263"/>
      <c r="AC1989" s="587">
        <f t="shared" si="319"/>
        <v>0</v>
      </c>
      <c r="AE1989" s="1260">
        <v>438</v>
      </c>
      <c r="AF1989" s="1261"/>
      <c r="AG1989" s="1262"/>
      <c r="AH1989" s="1263"/>
      <c r="AI1989" s="587">
        <f t="shared" si="320"/>
        <v>0</v>
      </c>
      <c r="AK1989" s="1260">
        <v>438</v>
      </c>
      <c r="AL1989" s="1261"/>
      <c r="AM1989" s="1262"/>
      <c r="AN1989" s="1263"/>
      <c r="AO1989" s="587">
        <f t="shared" si="321"/>
        <v>0</v>
      </c>
      <c r="AQ1989" s="1260">
        <v>438</v>
      </c>
      <c r="AR1989" s="1261"/>
      <c r="AS1989" s="1262"/>
      <c r="AT1989" s="1263"/>
      <c r="AU1989" s="587">
        <f t="shared" si="322"/>
        <v>0</v>
      </c>
      <c r="AW1989" s="1260">
        <v>438</v>
      </c>
      <c r="AX1989" s="1261"/>
      <c r="AY1989" s="1262"/>
      <c r="AZ1989" s="1263"/>
      <c r="BA1989" s="587">
        <f t="shared" si="323"/>
        <v>0</v>
      </c>
    </row>
    <row r="1990" spans="1:53" s="17" customFormat="1" ht="16.75" customHeight="1" outlineLevel="2">
      <c r="A1990" s="1260">
        <v>439</v>
      </c>
      <c r="B1990" s="1261"/>
      <c r="C1990" s="1262"/>
      <c r="D1990" s="1263"/>
      <c r="E1990" s="587">
        <f t="shared" si="315"/>
        <v>0</v>
      </c>
      <c r="G1990" s="1260">
        <v>439</v>
      </c>
      <c r="H1990" s="1261"/>
      <c r="I1990" s="1262"/>
      <c r="J1990" s="1263"/>
      <c r="K1990" s="587">
        <f t="shared" si="316"/>
        <v>0</v>
      </c>
      <c r="M1990" s="1260">
        <v>439</v>
      </c>
      <c r="N1990" s="1261"/>
      <c r="O1990" s="1262"/>
      <c r="P1990" s="1263"/>
      <c r="Q1990" s="587">
        <f t="shared" si="317"/>
        <v>0</v>
      </c>
      <c r="S1990" s="1260">
        <v>439</v>
      </c>
      <c r="T1990" s="1261"/>
      <c r="U1990" s="1262"/>
      <c r="V1990" s="1263"/>
      <c r="W1990" s="587">
        <f t="shared" si="318"/>
        <v>0</v>
      </c>
      <c r="Y1990" s="1260">
        <v>439</v>
      </c>
      <c r="Z1990" s="1261"/>
      <c r="AA1990" s="1262"/>
      <c r="AB1990" s="1263"/>
      <c r="AC1990" s="587">
        <f t="shared" si="319"/>
        <v>0</v>
      </c>
      <c r="AE1990" s="1260">
        <v>439</v>
      </c>
      <c r="AF1990" s="1261"/>
      <c r="AG1990" s="1262"/>
      <c r="AH1990" s="1263"/>
      <c r="AI1990" s="587">
        <f t="shared" si="320"/>
        <v>0</v>
      </c>
      <c r="AK1990" s="1260">
        <v>439</v>
      </c>
      <c r="AL1990" s="1261"/>
      <c r="AM1990" s="1262"/>
      <c r="AN1990" s="1263"/>
      <c r="AO1990" s="587">
        <f t="shared" si="321"/>
        <v>0</v>
      </c>
      <c r="AQ1990" s="1260">
        <v>439</v>
      </c>
      <c r="AR1990" s="1261"/>
      <c r="AS1990" s="1262"/>
      <c r="AT1990" s="1263"/>
      <c r="AU1990" s="587">
        <f t="shared" si="322"/>
        <v>0</v>
      </c>
      <c r="AW1990" s="1260">
        <v>439</v>
      </c>
      <c r="AX1990" s="1261"/>
      <c r="AY1990" s="1262"/>
      <c r="AZ1990" s="1263"/>
      <c r="BA1990" s="587">
        <f t="shared" si="323"/>
        <v>0</v>
      </c>
    </row>
    <row r="1991" spans="1:53" s="17" customFormat="1" ht="16.75" customHeight="1" outlineLevel="2">
      <c r="A1991" s="1260">
        <v>440</v>
      </c>
      <c r="B1991" s="1261"/>
      <c r="C1991" s="1262"/>
      <c r="D1991" s="1263"/>
      <c r="E1991" s="587">
        <f t="shared" si="315"/>
        <v>0</v>
      </c>
      <c r="G1991" s="1260">
        <v>440</v>
      </c>
      <c r="H1991" s="1261"/>
      <c r="I1991" s="1262"/>
      <c r="J1991" s="1263"/>
      <c r="K1991" s="587">
        <f t="shared" si="316"/>
        <v>0</v>
      </c>
      <c r="M1991" s="1260">
        <v>440</v>
      </c>
      <c r="N1991" s="1261"/>
      <c r="O1991" s="1262"/>
      <c r="P1991" s="1263"/>
      <c r="Q1991" s="587">
        <f t="shared" si="317"/>
        <v>0</v>
      </c>
      <c r="S1991" s="1260">
        <v>440</v>
      </c>
      <c r="T1991" s="1261"/>
      <c r="U1991" s="1262"/>
      <c r="V1991" s="1263"/>
      <c r="W1991" s="587">
        <f t="shared" si="318"/>
        <v>0</v>
      </c>
      <c r="Y1991" s="1260">
        <v>440</v>
      </c>
      <c r="Z1991" s="1261"/>
      <c r="AA1991" s="1262"/>
      <c r="AB1991" s="1263"/>
      <c r="AC1991" s="587">
        <f t="shared" si="319"/>
        <v>0</v>
      </c>
      <c r="AE1991" s="1260">
        <v>440</v>
      </c>
      <c r="AF1991" s="1261"/>
      <c r="AG1991" s="1262"/>
      <c r="AH1991" s="1263"/>
      <c r="AI1991" s="587">
        <f t="shared" si="320"/>
        <v>0</v>
      </c>
      <c r="AK1991" s="1260">
        <v>440</v>
      </c>
      <c r="AL1991" s="1261"/>
      <c r="AM1991" s="1262"/>
      <c r="AN1991" s="1263"/>
      <c r="AO1991" s="587">
        <f t="shared" si="321"/>
        <v>0</v>
      </c>
      <c r="AQ1991" s="1260">
        <v>440</v>
      </c>
      <c r="AR1991" s="1261"/>
      <c r="AS1991" s="1262"/>
      <c r="AT1991" s="1263"/>
      <c r="AU1991" s="587">
        <f t="shared" si="322"/>
        <v>0</v>
      </c>
      <c r="AW1991" s="1260">
        <v>440</v>
      </c>
      <c r="AX1991" s="1261"/>
      <c r="AY1991" s="1262"/>
      <c r="AZ1991" s="1263"/>
      <c r="BA1991" s="587">
        <f t="shared" si="323"/>
        <v>0</v>
      </c>
    </row>
    <row r="1992" spans="1:53" s="17" customFormat="1" ht="16.75" customHeight="1" outlineLevel="2">
      <c r="A1992" s="1260">
        <v>441</v>
      </c>
      <c r="B1992" s="1261"/>
      <c r="C1992" s="1262"/>
      <c r="D1992" s="1263"/>
      <c r="E1992" s="587">
        <f t="shared" si="315"/>
        <v>0</v>
      </c>
      <c r="G1992" s="1260">
        <v>441</v>
      </c>
      <c r="H1992" s="1261"/>
      <c r="I1992" s="1262"/>
      <c r="J1992" s="1263"/>
      <c r="K1992" s="587">
        <f t="shared" si="316"/>
        <v>0</v>
      </c>
      <c r="M1992" s="1260">
        <v>441</v>
      </c>
      <c r="N1992" s="1261"/>
      <c r="O1992" s="1262"/>
      <c r="P1992" s="1263"/>
      <c r="Q1992" s="587">
        <f t="shared" si="317"/>
        <v>0</v>
      </c>
      <c r="S1992" s="1260">
        <v>441</v>
      </c>
      <c r="T1992" s="1261"/>
      <c r="U1992" s="1262"/>
      <c r="V1992" s="1263"/>
      <c r="W1992" s="587">
        <f t="shared" si="318"/>
        <v>0</v>
      </c>
      <c r="Y1992" s="1260">
        <v>441</v>
      </c>
      <c r="Z1992" s="1261"/>
      <c r="AA1992" s="1262"/>
      <c r="AB1992" s="1263"/>
      <c r="AC1992" s="587">
        <f t="shared" si="319"/>
        <v>0</v>
      </c>
      <c r="AE1992" s="1260">
        <v>441</v>
      </c>
      <c r="AF1992" s="1261"/>
      <c r="AG1992" s="1262"/>
      <c r="AH1992" s="1263"/>
      <c r="AI1992" s="587">
        <f t="shared" si="320"/>
        <v>0</v>
      </c>
      <c r="AK1992" s="1260">
        <v>441</v>
      </c>
      <c r="AL1992" s="1261"/>
      <c r="AM1992" s="1262"/>
      <c r="AN1992" s="1263"/>
      <c r="AO1992" s="587">
        <f t="shared" si="321"/>
        <v>0</v>
      </c>
      <c r="AQ1992" s="1260">
        <v>441</v>
      </c>
      <c r="AR1992" s="1261"/>
      <c r="AS1992" s="1262"/>
      <c r="AT1992" s="1263"/>
      <c r="AU1992" s="587">
        <f t="shared" si="322"/>
        <v>0</v>
      </c>
      <c r="AW1992" s="1260">
        <v>441</v>
      </c>
      <c r="AX1992" s="1261"/>
      <c r="AY1992" s="1262"/>
      <c r="AZ1992" s="1263"/>
      <c r="BA1992" s="587">
        <f t="shared" si="323"/>
        <v>0</v>
      </c>
    </row>
    <row r="1993" spans="1:53" s="17" customFormat="1" ht="16.75" customHeight="1" outlineLevel="2">
      <c r="A1993" s="1260">
        <v>442</v>
      </c>
      <c r="B1993" s="1261"/>
      <c r="C1993" s="1262"/>
      <c r="D1993" s="1263"/>
      <c r="E1993" s="587">
        <f t="shared" si="315"/>
        <v>0</v>
      </c>
      <c r="G1993" s="1260">
        <v>442</v>
      </c>
      <c r="H1993" s="1261"/>
      <c r="I1993" s="1262"/>
      <c r="J1993" s="1263"/>
      <c r="K1993" s="587">
        <f t="shared" si="316"/>
        <v>0</v>
      </c>
      <c r="M1993" s="1260">
        <v>442</v>
      </c>
      <c r="N1993" s="1261"/>
      <c r="O1993" s="1262"/>
      <c r="P1993" s="1263"/>
      <c r="Q1993" s="587">
        <f t="shared" si="317"/>
        <v>0</v>
      </c>
      <c r="S1993" s="1260">
        <v>442</v>
      </c>
      <c r="T1993" s="1261"/>
      <c r="U1993" s="1262"/>
      <c r="V1993" s="1263"/>
      <c r="W1993" s="587">
        <f t="shared" si="318"/>
        <v>0</v>
      </c>
      <c r="Y1993" s="1260">
        <v>442</v>
      </c>
      <c r="Z1993" s="1261"/>
      <c r="AA1993" s="1262"/>
      <c r="AB1993" s="1263"/>
      <c r="AC1993" s="587">
        <f t="shared" si="319"/>
        <v>0</v>
      </c>
      <c r="AE1993" s="1260">
        <v>442</v>
      </c>
      <c r="AF1993" s="1261"/>
      <c r="AG1993" s="1262"/>
      <c r="AH1993" s="1263"/>
      <c r="AI1993" s="587">
        <f t="shared" si="320"/>
        <v>0</v>
      </c>
      <c r="AK1993" s="1260">
        <v>442</v>
      </c>
      <c r="AL1993" s="1261"/>
      <c r="AM1993" s="1262"/>
      <c r="AN1993" s="1263"/>
      <c r="AO1993" s="587">
        <f t="shared" si="321"/>
        <v>0</v>
      </c>
      <c r="AQ1993" s="1260">
        <v>442</v>
      </c>
      <c r="AR1993" s="1261"/>
      <c r="AS1993" s="1262"/>
      <c r="AT1993" s="1263"/>
      <c r="AU1993" s="587">
        <f t="shared" si="322"/>
        <v>0</v>
      </c>
      <c r="AW1993" s="1260">
        <v>442</v>
      </c>
      <c r="AX1993" s="1261"/>
      <c r="AY1993" s="1262"/>
      <c r="AZ1993" s="1263"/>
      <c r="BA1993" s="587">
        <f t="shared" si="323"/>
        <v>0</v>
      </c>
    </row>
    <row r="1994" spans="1:53" s="17" customFormat="1" ht="16.75" customHeight="1" outlineLevel="2">
      <c r="A1994" s="1260">
        <v>443</v>
      </c>
      <c r="B1994" s="1261"/>
      <c r="C1994" s="1262"/>
      <c r="D1994" s="1263"/>
      <c r="E1994" s="587">
        <f t="shared" si="315"/>
        <v>0</v>
      </c>
      <c r="G1994" s="1260">
        <v>443</v>
      </c>
      <c r="H1994" s="1261"/>
      <c r="I1994" s="1262"/>
      <c r="J1994" s="1263"/>
      <c r="K1994" s="587">
        <f t="shared" si="316"/>
        <v>0</v>
      </c>
      <c r="M1994" s="1260">
        <v>443</v>
      </c>
      <c r="N1994" s="1261"/>
      <c r="O1994" s="1262"/>
      <c r="P1994" s="1263"/>
      <c r="Q1994" s="587">
        <f t="shared" si="317"/>
        <v>0</v>
      </c>
      <c r="S1994" s="1260">
        <v>443</v>
      </c>
      <c r="T1994" s="1261"/>
      <c r="U1994" s="1262"/>
      <c r="V1994" s="1263"/>
      <c r="W1994" s="587">
        <f t="shared" si="318"/>
        <v>0</v>
      </c>
      <c r="Y1994" s="1260">
        <v>443</v>
      </c>
      <c r="Z1994" s="1261"/>
      <c r="AA1994" s="1262"/>
      <c r="AB1994" s="1263"/>
      <c r="AC1994" s="587">
        <f t="shared" si="319"/>
        <v>0</v>
      </c>
      <c r="AE1994" s="1260">
        <v>443</v>
      </c>
      <c r="AF1994" s="1261"/>
      <c r="AG1994" s="1262"/>
      <c r="AH1994" s="1263"/>
      <c r="AI1994" s="587">
        <f t="shared" si="320"/>
        <v>0</v>
      </c>
      <c r="AK1994" s="1260">
        <v>443</v>
      </c>
      <c r="AL1994" s="1261"/>
      <c r="AM1994" s="1262"/>
      <c r="AN1994" s="1263"/>
      <c r="AO1994" s="587">
        <f t="shared" si="321"/>
        <v>0</v>
      </c>
      <c r="AQ1994" s="1260">
        <v>443</v>
      </c>
      <c r="AR1994" s="1261"/>
      <c r="AS1994" s="1262"/>
      <c r="AT1994" s="1263"/>
      <c r="AU1994" s="587">
        <f t="shared" si="322"/>
        <v>0</v>
      </c>
      <c r="AW1994" s="1260">
        <v>443</v>
      </c>
      <c r="AX1994" s="1261"/>
      <c r="AY1994" s="1262"/>
      <c r="AZ1994" s="1263"/>
      <c r="BA1994" s="587">
        <f t="shared" si="323"/>
        <v>0</v>
      </c>
    </row>
    <row r="1995" spans="1:53" s="17" customFormat="1" ht="16.75" customHeight="1" outlineLevel="2">
      <c r="A1995" s="1260">
        <v>444</v>
      </c>
      <c r="B1995" s="1261"/>
      <c r="C1995" s="1262"/>
      <c r="D1995" s="1263"/>
      <c r="E1995" s="587">
        <f t="shared" si="315"/>
        <v>0</v>
      </c>
      <c r="G1995" s="1260">
        <v>444</v>
      </c>
      <c r="H1995" s="1261"/>
      <c r="I1995" s="1262"/>
      <c r="J1995" s="1263"/>
      <c r="K1995" s="587">
        <f t="shared" si="316"/>
        <v>0</v>
      </c>
      <c r="M1995" s="1260">
        <v>444</v>
      </c>
      <c r="N1995" s="1261"/>
      <c r="O1995" s="1262"/>
      <c r="P1995" s="1263"/>
      <c r="Q1995" s="587">
        <f t="shared" si="317"/>
        <v>0</v>
      </c>
      <c r="S1995" s="1260">
        <v>444</v>
      </c>
      <c r="T1995" s="1261"/>
      <c r="U1995" s="1262"/>
      <c r="V1995" s="1263"/>
      <c r="W1995" s="587">
        <f t="shared" si="318"/>
        <v>0</v>
      </c>
      <c r="Y1995" s="1260">
        <v>444</v>
      </c>
      <c r="Z1995" s="1261"/>
      <c r="AA1995" s="1262"/>
      <c r="AB1995" s="1263"/>
      <c r="AC1995" s="587">
        <f t="shared" si="319"/>
        <v>0</v>
      </c>
      <c r="AE1995" s="1260">
        <v>444</v>
      </c>
      <c r="AF1995" s="1261"/>
      <c r="AG1995" s="1262"/>
      <c r="AH1995" s="1263"/>
      <c r="AI1995" s="587">
        <f t="shared" si="320"/>
        <v>0</v>
      </c>
      <c r="AK1995" s="1260">
        <v>444</v>
      </c>
      <c r="AL1995" s="1261"/>
      <c r="AM1995" s="1262"/>
      <c r="AN1995" s="1263"/>
      <c r="AO1995" s="587">
        <f t="shared" si="321"/>
        <v>0</v>
      </c>
      <c r="AQ1995" s="1260">
        <v>444</v>
      </c>
      <c r="AR1995" s="1261"/>
      <c r="AS1995" s="1262"/>
      <c r="AT1995" s="1263"/>
      <c r="AU1995" s="587">
        <f t="shared" si="322"/>
        <v>0</v>
      </c>
      <c r="AW1995" s="1260">
        <v>444</v>
      </c>
      <c r="AX1995" s="1261"/>
      <c r="AY1995" s="1262"/>
      <c r="AZ1995" s="1263"/>
      <c r="BA1995" s="587">
        <f t="shared" si="323"/>
        <v>0</v>
      </c>
    </row>
    <row r="1996" spans="1:53" s="17" customFormat="1" ht="16.75" customHeight="1" outlineLevel="2">
      <c r="A1996" s="1260">
        <v>445</v>
      </c>
      <c r="B1996" s="1261"/>
      <c r="C1996" s="1262"/>
      <c r="D1996" s="1263"/>
      <c r="E1996" s="587">
        <f t="shared" si="315"/>
        <v>0</v>
      </c>
      <c r="G1996" s="1260">
        <v>445</v>
      </c>
      <c r="H1996" s="1261"/>
      <c r="I1996" s="1262"/>
      <c r="J1996" s="1263"/>
      <c r="K1996" s="587">
        <f t="shared" si="316"/>
        <v>0</v>
      </c>
      <c r="M1996" s="1260">
        <v>445</v>
      </c>
      <c r="N1996" s="1261"/>
      <c r="O1996" s="1262"/>
      <c r="P1996" s="1263"/>
      <c r="Q1996" s="587">
        <f t="shared" si="317"/>
        <v>0</v>
      </c>
      <c r="S1996" s="1260">
        <v>445</v>
      </c>
      <c r="T1996" s="1261"/>
      <c r="U1996" s="1262"/>
      <c r="V1996" s="1263"/>
      <c r="W1996" s="587">
        <f t="shared" si="318"/>
        <v>0</v>
      </c>
      <c r="Y1996" s="1260">
        <v>445</v>
      </c>
      <c r="Z1996" s="1261"/>
      <c r="AA1996" s="1262"/>
      <c r="AB1996" s="1263"/>
      <c r="AC1996" s="587">
        <f t="shared" si="319"/>
        <v>0</v>
      </c>
      <c r="AE1996" s="1260">
        <v>445</v>
      </c>
      <c r="AF1996" s="1261"/>
      <c r="AG1996" s="1262"/>
      <c r="AH1996" s="1263"/>
      <c r="AI1996" s="587">
        <f t="shared" si="320"/>
        <v>0</v>
      </c>
      <c r="AK1996" s="1260">
        <v>445</v>
      </c>
      <c r="AL1996" s="1261"/>
      <c r="AM1996" s="1262"/>
      <c r="AN1996" s="1263"/>
      <c r="AO1996" s="587">
        <f t="shared" si="321"/>
        <v>0</v>
      </c>
      <c r="AQ1996" s="1260">
        <v>445</v>
      </c>
      <c r="AR1996" s="1261"/>
      <c r="AS1996" s="1262"/>
      <c r="AT1996" s="1263"/>
      <c r="AU1996" s="587">
        <f t="shared" si="322"/>
        <v>0</v>
      </c>
      <c r="AW1996" s="1260">
        <v>445</v>
      </c>
      <c r="AX1996" s="1261"/>
      <c r="AY1996" s="1262"/>
      <c r="AZ1996" s="1263"/>
      <c r="BA1996" s="587">
        <f t="shared" si="323"/>
        <v>0</v>
      </c>
    </row>
    <row r="1997" spans="1:53" s="17" customFormat="1" ht="16.75" customHeight="1" outlineLevel="2">
      <c r="A1997" s="1260">
        <v>446</v>
      </c>
      <c r="B1997" s="1261"/>
      <c r="C1997" s="1262"/>
      <c r="D1997" s="1263"/>
      <c r="E1997" s="587">
        <f t="shared" si="315"/>
        <v>0</v>
      </c>
      <c r="G1997" s="1260">
        <v>446</v>
      </c>
      <c r="H1997" s="1261"/>
      <c r="I1997" s="1262"/>
      <c r="J1997" s="1263"/>
      <c r="K1997" s="587">
        <f t="shared" si="316"/>
        <v>0</v>
      </c>
      <c r="M1997" s="1260">
        <v>446</v>
      </c>
      <c r="N1997" s="1261"/>
      <c r="O1997" s="1262"/>
      <c r="P1997" s="1263"/>
      <c r="Q1997" s="587">
        <f t="shared" si="317"/>
        <v>0</v>
      </c>
      <c r="S1997" s="1260">
        <v>446</v>
      </c>
      <c r="T1997" s="1261"/>
      <c r="U1997" s="1262"/>
      <c r="V1997" s="1263"/>
      <c r="W1997" s="587">
        <f t="shared" si="318"/>
        <v>0</v>
      </c>
      <c r="Y1997" s="1260">
        <v>446</v>
      </c>
      <c r="Z1997" s="1261"/>
      <c r="AA1997" s="1262"/>
      <c r="AB1997" s="1263"/>
      <c r="AC1997" s="587">
        <f t="shared" si="319"/>
        <v>0</v>
      </c>
      <c r="AE1997" s="1260">
        <v>446</v>
      </c>
      <c r="AF1997" s="1261"/>
      <c r="AG1997" s="1262"/>
      <c r="AH1997" s="1263"/>
      <c r="AI1997" s="587">
        <f t="shared" si="320"/>
        <v>0</v>
      </c>
      <c r="AK1997" s="1260">
        <v>446</v>
      </c>
      <c r="AL1997" s="1261"/>
      <c r="AM1997" s="1262"/>
      <c r="AN1997" s="1263"/>
      <c r="AO1997" s="587">
        <f t="shared" si="321"/>
        <v>0</v>
      </c>
      <c r="AQ1997" s="1260">
        <v>446</v>
      </c>
      <c r="AR1997" s="1261"/>
      <c r="AS1997" s="1262"/>
      <c r="AT1997" s="1263"/>
      <c r="AU1997" s="587">
        <f t="shared" si="322"/>
        <v>0</v>
      </c>
      <c r="AW1997" s="1260">
        <v>446</v>
      </c>
      <c r="AX1997" s="1261"/>
      <c r="AY1997" s="1262"/>
      <c r="AZ1997" s="1263"/>
      <c r="BA1997" s="587">
        <f t="shared" si="323"/>
        <v>0</v>
      </c>
    </row>
    <row r="1998" spans="1:53" s="17" customFormat="1" ht="16.75" customHeight="1" outlineLevel="2">
      <c r="A1998" s="1260">
        <v>447</v>
      </c>
      <c r="B1998" s="1261"/>
      <c r="C1998" s="1262"/>
      <c r="D1998" s="1263"/>
      <c r="E1998" s="587">
        <f t="shared" si="315"/>
        <v>0</v>
      </c>
      <c r="G1998" s="1260">
        <v>447</v>
      </c>
      <c r="H1998" s="1261"/>
      <c r="I1998" s="1262"/>
      <c r="J1998" s="1263"/>
      <c r="K1998" s="587">
        <f t="shared" si="316"/>
        <v>0</v>
      </c>
      <c r="M1998" s="1260">
        <v>447</v>
      </c>
      <c r="N1998" s="1261"/>
      <c r="O1998" s="1262"/>
      <c r="P1998" s="1263"/>
      <c r="Q1998" s="587">
        <f t="shared" si="317"/>
        <v>0</v>
      </c>
      <c r="S1998" s="1260">
        <v>447</v>
      </c>
      <c r="T1998" s="1261"/>
      <c r="U1998" s="1262"/>
      <c r="V1998" s="1263"/>
      <c r="W1998" s="587">
        <f t="shared" si="318"/>
        <v>0</v>
      </c>
      <c r="Y1998" s="1260">
        <v>447</v>
      </c>
      <c r="Z1998" s="1261"/>
      <c r="AA1998" s="1262"/>
      <c r="AB1998" s="1263"/>
      <c r="AC1998" s="587">
        <f t="shared" si="319"/>
        <v>0</v>
      </c>
      <c r="AE1998" s="1260">
        <v>447</v>
      </c>
      <c r="AF1998" s="1261"/>
      <c r="AG1998" s="1262"/>
      <c r="AH1998" s="1263"/>
      <c r="AI1998" s="587">
        <f t="shared" si="320"/>
        <v>0</v>
      </c>
      <c r="AK1998" s="1260">
        <v>447</v>
      </c>
      <c r="AL1998" s="1261"/>
      <c r="AM1998" s="1262"/>
      <c r="AN1998" s="1263"/>
      <c r="AO1998" s="587">
        <f t="shared" si="321"/>
        <v>0</v>
      </c>
      <c r="AQ1998" s="1260">
        <v>447</v>
      </c>
      <c r="AR1998" s="1261"/>
      <c r="AS1998" s="1262"/>
      <c r="AT1998" s="1263"/>
      <c r="AU1998" s="587">
        <f t="shared" si="322"/>
        <v>0</v>
      </c>
      <c r="AW1998" s="1260">
        <v>447</v>
      </c>
      <c r="AX1998" s="1261"/>
      <c r="AY1998" s="1262"/>
      <c r="AZ1998" s="1263"/>
      <c r="BA1998" s="587">
        <f t="shared" si="323"/>
        <v>0</v>
      </c>
    </row>
    <row r="1999" spans="1:53" s="17" customFormat="1" ht="16.75" customHeight="1" outlineLevel="2">
      <c r="A1999" s="1260">
        <v>448</v>
      </c>
      <c r="B1999" s="1261"/>
      <c r="C1999" s="1262"/>
      <c r="D1999" s="1263"/>
      <c r="E1999" s="587">
        <f t="shared" si="315"/>
        <v>0</v>
      </c>
      <c r="G1999" s="1260">
        <v>448</v>
      </c>
      <c r="H1999" s="1261"/>
      <c r="I1999" s="1262"/>
      <c r="J1999" s="1263"/>
      <c r="K1999" s="587">
        <f t="shared" si="316"/>
        <v>0</v>
      </c>
      <c r="M1999" s="1260">
        <v>448</v>
      </c>
      <c r="N1999" s="1261"/>
      <c r="O1999" s="1262"/>
      <c r="P1999" s="1263"/>
      <c r="Q1999" s="587">
        <f t="shared" si="317"/>
        <v>0</v>
      </c>
      <c r="S1999" s="1260">
        <v>448</v>
      </c>
      <c r="T1999" s="1261"/>
      <c r="U1999" s="1262"/>
      <c r="V1999" s="1263"/>
      <c r="W1999" s="587">
        <f t="shared" si="318"/>
        <v>0</v>
      </c>
      <c r="Y1999" s="1260">
        <v>448</v>
      </c>
      <c r="Z1999" s="1261"/>
      <c r="AA1999" s="1262"/>
      <c r="AB1999" s="1263"/>
      <c r="AC1999" s="587">
        <f t="shared" si="319"/>
        <v>0</v>
      </c>
      <c r="AE1999" s="1260">
        <v>448</v>
      </c>
      <c r="AF1999" s="1261"/>
      <c r="AG1999" s="1262"/>
      <c r="AH1999" s="1263"/>
      <c r="AI1999" s="587">
        <f t="shared" si="320"/>
        <v>0</v>
      </c>
      <c r="AK1999" s="1260">
        <v>448</v>
      </c>
      <c r="AL1999" s="1261"/>
      <c r="AM1999" s="1262"/>
      <c r="AN1999" s="1263"/>
      <c r="AO1999" s="587">
        <f t="shared" si="321"/>
        <v>0</v>
      </c>
      <c r="AQ1999" s="1260">
        <v>448</v>
      </c>
      <c r="AR1999" s="1261"/>
      <c r="AS1999" s="1262"/>
      <c r="AT1999" s="1263"/>
      <c r="AU1999" s="587">
        <f t="shared" si="322"/>
        <v>0</v>
      </c>
      <c r="AW1999" s="1260">
        <v>448</v>
      </c>
      <c r="AX1999" s="1261"/>
      <c r="AY1999" s="1262"/>
      <c r="AZ1999" s="1263"/>
      <c r="BA1999" s="587">
        <f t="shared" si="323"/>
        <v>0</v>
      </c>
    </row>
    <row r="2000" spans="1:53" s="17" customFormat="1" ht="16.75" customHeight="1" outlineLevel="2">
      <c r="A2000" s="1260">
        <v>449</v>
      </c>
      <c r="B2000" s="1261"/>
      <c r="C2000" s="1262"/>
      <c r="D2000" s="1263"/>
      <c r="E2000" s="587">
        <f t="shared" si="315"/>
        <v>0</v>
      </c>
      <c r="G2000" s="1260">
        <v>449</v>
      </c>
      <c r="H2000" s="1261"/>
      <c r="I2000" s="1262"/>
      <c r="J2000" s="1263"/>
      <c r="K2000" s="587">
        <f t="shared" si="316"/>
        <v>0</v>
      </c>
      <c r="M2000" s="1260">
        <v>449</v>
      </c>
      <c r="N2000" s="1261"/>
      <c r="O2000" s="1262"/>
      <c r="P2000" s="1263"/>
      <c r="Q2000" s="587">
        <f t="shared" si="317"/>
        <v>0</v>
      </c>
      <c r="S2000" s="1260">
        <v>449</v>
      </c>
      <c r="T2000" s="1261"/>
      <c r="U2000" s="1262"/>
      <c r="V2000" s="1263"/>
      <c r="W2000" s="587">
        <f t="shared" si="318"/>
        <v>0</v>
      </c>
      <c r="Y2000" s="1260">
        <v>449</v>
      </c>
      <c r="Z2000" s="1261"/>
      <c r="AA2000" s="1262"/>
      <c r="AB2000" s="1263"/>
      <c r="AC2000" s="587">
        <f t="shared" si="319"/>
        <v>0</v>
      </c>
      <c r="AE2000" s="1260">
        <v>449</v>
      </c>
      <c r="AF2000" s="1261"/>
      <c r="AG2000" s="1262"/>
      <c r="AH2000" s="1263"/>
      <c r="AI2000" s="587">
        <f t="shared" si="320"/>
        <v>0</v>
      </c>
      <c r="AK2000" s="1260">
        <v>449</v>
      </c>
      <c r="AL2000" s="1261"/>
      <c r="AM2000" s="1262"/>
      <c r="AN2000" s="1263"/>
      <c r="AO2000" s="587">
        <f t="shared" si="321"/>
        <v>0</v>
      </c>
      <c r="AQ2000" s="1260">
        <v>449</v>
      </c>
      <c r="AR2000" s="1261"/>
      <c r="AS2000" s="1262"/>
      <c r="AT2000" s="1263"/>
      <c r="AU2000" s="587">
        <f t="shared" si="322"/>
        <v>0</v>
      </c>
      <c r="AW2000" s="1260">
        <v>449</v>
      </c>
      <c r="AX2000" s="1261"/>
      <c r="AY2000" s="1262"/>
      <c r="AZ2000" s="1263"/>
      <c r="BA2000" s="587">
        <f t="shared" si="323"/>
        <v>0</v>
      </c>
    </row>
    <row r="2001" spans="1:53" s="17" customFormat="1" ht="16.75" customHeight="1" outlineLevel="2">
      <c r="A2001" s="1260">
        <v>450</v>
      </c>
      <c r="B2001" s="1261"/>
      <c r="C2001" s="1262"/>
      <c r="D2001" s="1263"/>
      <c r="E2001" s="587">
        <f t="shared" si="315"/>
        <v>0</v>
      </c>
      <c r="G2001" s="1260">
        <v>450</v>
      </c>
      <c r="H2001" s="1261"/>
      <c r="I2001" s="1262"/>
      <c r="J2001" s="1263"/>
      <c r="K2001" s="587">
        <f t="shared" si="316"/>
        <v>0</v>
      </c>
      <c r="M2001" s="1260">
        <v>450</v>
      </c>
      <c r="N2001" s="1261"/>
      <c r="O2001" s="1262"/>
      <c r="P2001" s="1263"/>
      <c r="Q2001" s="587">
        <f t="shared" si="317"/>
        <v>0</v>
      </c>
      <c r="S2001" s="1260">
        <v>450</v>
      </c>
      <c r="T2001" s="1261"/>
      <c r="U2001" s="1262"/>
      <c r="V2001" s="1263"/>
      <c r="W2001" s="587">
        <f t="shared" si="318"/>
        <v>0</v>
      </c>
      <c r="Y2001" s="1260">
        <v>450</v>
      </c>
      <c r="Z2001" s="1261"/>
      <c r="AA2001" s="1262"/>
      <c r="AB2001" s="1263"/>
      <c r="AC2001" s="587">
        <f t="shared" si="319"/>
        <v>0</v>
      </c>
      <c r="AE2001" s="1260">
        <v>450</v>
      </c>
      <c r="AF2001" s="1261"/>
      <c r="AG2001" s="1262"/>
      <c r="AH2001" s="1263"/>
      <c r="AI2001" s="587">
        <f t="shared" si="320"/>
        <v>0</v>
      </c>
      <c r="AK2001" s="1260">
        <v>450</v>
      </c>
      <c r="AL2001" s="1261"/>
      <c r="AM2001" s="1262"/>
      <c r="AN2001" s="1263"/>
      <c r="AO2001" s="587">
        <f t="shared" si="321"/>
        <v>0</v>
      </c>
      <c r="AQ2001" s="1260">
        <v>450</v>
      </c>
      <c r="AR2001" s="1261"/>
      <c r="AS2001" s="1262"/>
      <c r="AT2001" s="1263"/>
      <c r="AU2001" s="587">
        <f t="shared" si="322"/>
        <v>0</v>
      </c>
      <c r="AW2001" s="1260">
        <v>450</v>
      </c>
      <c r="AX2001" s="1261"/>
      <c r="AY2001" s="1262"/>
      <c r="AZ2001" s="1263"/>
      <c r="BA2001" s="587">
        <f t="shared" si="323"/>
        <v>0</v>
      </c>
    </row>
    <row r="2002" spans="1:53" s="17" customFormat="1" ht="16.75" customHeight="1" outlineLevel="2">
      <c r="A2002" s="1260">
        <v>451</v>
      </c>
      <c r="B2002" s="1261"/>
      <c r="C2002" s="1262"/>
      <c r="D2002" s="1263"/>
      <c r="E2002" s="587">
        <f t="shared" si="315"/>
        <v>0</v>
      </c>
      <c r="G2002" s="1260">
        <v>451</v>
      </c>
      <c r="H2002" s="1261"/>
      <c r="I2002" s="1262"/>
      <c r="J2002" s="1263"/>
      <c r="K2002" s="587">
        <f t="shared" si="316"/>
        <v>0</v>
      </c>
      <c r="M2002" s="1260">
        <v>451</v>
      </c>
      <c r="N2002" s="1261"/>
      <c r="O2002" s="1262"/>
      <c r="P2002" s="1263"/>
      <c r="Q2002" s="587">
        <f t="shared" si="317"/>
        <v>0</v>
      </c>
      <c r="S2002" s="1260">
        <v>451</v>
      </c>
      <c r="T2002" s="1261"/>
      <c r="U2002" s="1262"/>
      <c r="V2002" s="1263"/>
      <c r="W2002" s="587">
        <f t="shared" si="318"/>
        <v>0</v>
      </c>
      <c r="Y2002" s="1260">
        <v>451</v>
      </c>
      <c r="Z2002" s="1261"/>
      <c r="AA2002" s="1262"/>
      <c r="AB2002" s="1263"/>
      <c r="AC2002" s="587">
        <f t="shared" si="319"/>
        <v>0</v>
      </c>
      <c r="AE2002" s="1260">
        <v>451</v>
      </c>
      <c r="AF2002" s="1261"/>
      <c r="AG2002" s="1262"/>
      <c r="AH2002" s="1263"/>
      <c r="AI2002" s="587">
        <f t="shared" si="320"/>
        <v>0</v>
      </c>
      <c r="AK2002" s="1260">
        <v>451</v>
      </c>
      <c r="AL2002" s="1261"/>
      <c r="AM2002" s="1262"/>
      <c r="AN2002" s="1263"/>
      <c r="AO2002" s="587">
        <f t="shared" si="321"/>
        <v>0</v>
      </c>
      <c r="AQ2002" s="1260">
        <v>451</v>
      </c>
      <c r="AR2002" s="1261"/>
      <c r="AS2002" s="1262"/>
      <c r="AT2002" s="1263"/>
      <c r="AU2002" s="587">
        <f t="shared" si="322"/>
        <v>0</v>
      </c>
      <c r="AW2002" s="1260">
        <v>451</v>
      </c>
      <c r="AX2002" s="1261"/>
      <c r="AY2002" s="1262"/>
      <c r="AZ2002" s="1263"/>
      <c r="BA2002" s="587">
        <f t="shared" si="323"/>
        <v>0</v>
      </c>
    </row>
    <row r="2003" spans="1:53" s="17" customFormat="1" ht="16.75" customHeight="1" outlineLevel="2">
      <c r="A2003" s="1260">
        <v>452</v>
      </c>
      <c r="B2003" s="1261"/>
      <c r="C2003" s="1262"/>
      <c r="D2003" s="1263"/>
      <c r="E2003" s="587">
        <f t="shared" si="315"/>
        <v>0</v>
      </c>
      <c r="G2003" s="1260">
        <v>452</v>
      </c>
      <c r="H2003" s="1261"/>
      <c r="I2003" s="1262"/>
      <c r="J2003" s="1263"/>
      <c r="K2003" s="587">
        <f t="shared" si="316"/>
        <v>0</v>
      </c>
      <c r="M2003" s="1260">
        <v>452</v>
      </c>
      <c r="N2003" s="1261"/>
      <c r="O2003" s="1262"/>
      <c r="P2003" s="1263"/>
      <c r="Q2003" s="587">
        <f t="shared" si="317"/>
        <v>0</v>
      </c>
      <c r="S2003" s="1260">
        <v>452</v>
      </c>
      <c r="T2003" s="1261"/>
      <c r="U2003" s="1262"/>
      <c r="V2003" s="1263"/>
      <c r="W2003" s="587">
        <f t="shared" si="318"/>
        <v>0</v>
      </c>
      <c r="Y2003" s="1260">
        <v>452</v>
      </c>
      <c r="Z2003" s="1261"/>
      <c r="AA2003" s="1262"/>
      <c r="AB2003" s="1263"/>
      <c r="AC2003" s="587">
        <f t="shared" si="319"/>
        <v>0</v>
      </c>
      <c r="AE2003" s="1260">
        <v>452</v>
      </c>
      <c r="AF2003" s="1261"/>
      <c r="AG2003" s="1262"/>
      <c r="AH2003" s="1263"/>
      <c r="AI2003" s="587">
        <f t="shared" si="320"/>
        <v>0</v>
      </c>
      <c r="AK2003" s="1260">
        <v>452</v>
      </c>
      <c r="AL2003" s="1261"/>
      <c r="AM2003" s="1262"/>
      <c r="AN2003" s="1263"/>
      <c r="AO2003" s="587">
        <f t="shared" si="321"/>
        <v>0</v>
      </c>
      <c r="AQ2003" s="1260">
        <v>452</v>
      </c>
      <c r="AR2003" s="1261"/>
      <c r="AS2003" s="1262"/>
      <c r="AT2003" s="1263"/>
      <c r="AU2003" s="587">
        <f t="shared" si="322"/>
        <v>0</v>
      </c>
      <c r="AW2003" s="1260">
        <v>452</v>
      </c>
      <c r="AX2003" s="1261"/>
      <c r="AY2003" s="1262"/>
      <c r="AZ2003" s="1263"/>
      <c r="BA2003" s="587">
        <f t="shared" si="323"/>
        <v>0</v>
      </c>
    </row>
    <row r="2004" spans="1:53" s="17" customFormat="1" ht="16.75" customHeight="1" outlineLevel="2">
      <c r="A2004" s="1260">
        <v>453</v>
      </c>
      <c r="B2004" s="1261"/>
      <c r="C2004" s="1262"/>
      <c r="D2004" s="1263"/>
      <c r="E2004" s="587">
        <f t="shared" si="315"/>
        <v>0</v>
      </c>
      <c r="G2004" s="1260">
        <v>453</v>
      </c>
      <c r="H2004" s="1261"/>
      <c r="I2004" s="1262"/>
      <c r="J2004" s="1263"/>
      <c r="K2004" s="587">
        <f t="shared" si="316"/>
        <v>0</v>
      </c>
      <c r="M2004" s="1260">
        <v>453</v>
      </c>
      <c r="N2004" s="1261"/>
      <c r="O2004" s="1262"/>
      <c r="P2004" s="1263"/>
      <c r="Q2004" s="587">
        <f t="shared" si="317"/>
        <v>0</v>
      </c>
      <c r="S2004" s="1260">
        <v>453</v>
      </c>
      <c r="T2004" s="1261"/>
      <c r="U2004" s="1262"/>
      <c r="V2004" s="1263"/>
      <c r="W2004" s="587">
        <f t="shared" si="318"/>
        <v>0</v>
      </c>
      <c r="Y2004" s="1260">
        <v>453</v>
      </c>
      <c r="Z2004" s="1261"/>
      <c r="AA2004" s="1262"/>
      <c r="AB2004" s="1263"/>
      <c r="AC2004" s="587">
        <f t="shared" si="319"/>
        <v>0</v>
      </c>
      <c r="AE2004" s="1260">
        <v>453</v>
      </c>
      <c r="AF2004" s="1261"/>
      <c r="AG2004" s="1262"/>
      <c r="AH2004" s="1263"/>
      <c r="AI2004" s="587">
        <f t="shared" si="320"/>
        <v>0</v>
      </c>
      <c r="AK2004" s="1260">
        <v>453</v>
      </c>
      <c r="AL2004" s="1261"/>
      <c r="AM2004" s="1262"/>
      <c r="AN2004" s="1263"/>
      <c r="AO2004" s="587">
        <f t="shared" si="321"/>
        <v>0</v>
      </c>
      <c r="AQ2004" s="1260">
        <v>453</v>
      </c>
      <c r="AR2004" s="1261"/>
      <c r="AS2004" s="1262"/>
      <c r="AT2004" s="1263"/>
      <c r="AU2004" s="587">
        <f t="shared" si="322"/>
        <v>0</v>
      </c>
      <c r="AW2004" s="1260">
        <v>453</v>
      </c>
      <c r="AX2004" s="1261"/>
      <c r="AY2004" s="1262"/>
      <c r="AZ2004" s="1263"/>
      <c r="BA2004" s="587">
        <f t="shared" si="323"/>
        <v>0</v>
      </c>
    </row>
    <row r="2005" spans="1:53" s="17" customFormat="1" ht="16.75" customHeight="1" outlineLevel="2">
      <c r="A2005" s="1260">
        <v>454</v>
      </c>
      <c r="B2005" s="1261"/>
      <c r="C2005" s="1262"/>
      <c r="D2005" s="1263"/>
      <c r="E2005" s="587">
        <f t="shared" si="315"/>
        <v>0</v>
      </c>
      <c r="G2005" s="1260">
        <v>454</v>
      </c>
      <c r="H2005" s="1261"/>
      <c r="I2005" s="1262"/>
      <c r="J2005" s="1263"/>
      <c r="K2005" s="587">
        <f t="shared" si="316"/>
        <v>0</v>
      </c>
      <c r="M2005" s="1260">
        <v>454</v>
      </c>
      <c r="N2005" s="1261"/>
      <c r="O2005" s="1262"/>
      <c r="P2005" s="1263"/>
      <c r="Q2005" s="587">
        <f t="shared" si="317"/>
        <v>0</v>
      </c>
      <c r="S2005" s="1260">
        <v>454</v>
      </c>
      <c r="T2005" s="1261"/>
      <c r="U2005" s="1262"/>
      <c r="V2005" s="1263"/>
      <c r="W2005" s="587">
        <f t="shared" si="318"/>
        <v>0</v>
      </c>
      <c r="Y2005" s="1260">
        <v>454</v>
      </c>
      <c r="Z2005" s="1261"/>
      <c r="AA2005" s="1262"/>
      <c r="AB2005" s="1263"/>
      <c r="AC2005" s="587">
        <f t="shared" si="319"/>
        <v>0</v>
      </c>
      <c r="AE2005" s="1260">
        <v>454</v>
      </c>
      <c r="AF2005" s="1261"/>
      <c r="AG2005" s="1262"/>
      <c r="AH2005" s="1263"/>
      <c r="AI2005" s="587">
        <f t="shared" si="320"/>
        <v>0</v>
      </c>
      <c r="AK2005" s="1260">
        <v>454</v>
      </c>
      <c r="AL2005" s="1261"/>
      <c r="AM2005" s="1262"/>
      <c r="AN2005" s="1263"/>
      <c r="AO2005" s="587">
        <f t="shared" si="321"/>
        <v>0</v>
      </c>
      <c r="AQ2005" s="1260">
        <v>454</v>
      </c>
      <c r="AR2005" s="1261"/>
      <c r="AS2005" s="1262"/>
      <c r="AT2005" s="1263"/>
      <c r="AU2005" s="587">
        <f t="shared" si="322"/>
        <v>0</v>
      </c>
      <c r="AW2005" s="1260">
        <v>454</v>
      </c>
      <c r="AX2005" s="1261"/>
      <c r="AY2005" s="1262"/>
      <c r="AZ2005" s="1263"/>
      <c r="BA2005" s="587">
        <f t="shared" si="323"/>
        <v>0</v>
      </c>
    </row>
    <row r="2006" spans="1:53" s="17" customFormat="1" ht="16.75" customHeight="1" outlineLevel="2">
      <c r="A2006" s="1260">
        <v>455</v>
      </c>
      <c r="B2006" s="1261"/>
      <c r="C2006" s="1262"/>
      <c r="D2006" s="1263"/>
      <c r="E2006" s="587">
        <f t="shared" si="315"/>
        <v>0</v>
      </c>
      <c r="G2006" s="1260">
        <v>455</v>
      </c>
      <c r="H2006" s="1261"/>
      <c r="I2006" s="1262"/>
      <c r="J2006" s="1263"/>
      <c r="K2006" s="587">
        <f t="shared" si="316"/>
        <v>0</v>
      </c>
      <c r="M2006" s="1260">
        <v>455</v>
      </c>
      <c r="N2006" s="1261"/>
      <c r="O2006" s="1262"/>
      <c r="P2006" s="1263"/>
      <c r="Q2006" s="587">
        <f t="shared" si="317"/>
        <v>0</v>
      </c>
      <c r="S2006" s="1260">
        <v>455</v>
      </c>
      <c r="T2006" s="1261"/>
      <c r="U2006" s="1262"/>
      <c r="V2006" s="1263"/>
      <c r="W2006" s="587">
        <f t="shared" si="318"/>
        <v>0</v>
      </c>
      <c r="Y2006" s="1260">
        <v>455</v>
      </c>
      <c r="Z2006" s="1261"/>
      <c r="AA2006" s="1262"/>
      <c r="AB2006" s="1263"/>
      <c r="AC2006" s="587">
        <f t="shared" si="319"/>
        <v>0</v>
      </c>
      <c r="AE2006" s="1260">
        <v>455</v>
      </c>
      <c r="AF2006" s="1261"/>
      <c r="AG2006" s="1262"/>
      <c r="AH2006" s="1263"/>
      <c r="AI2006" s="587">
        <f t="shared" si="320"/>
        <v>0</v>
      </c>
      <c r="AK2006" s="1260">
        <v>455</v>
      </c>
      <c r="AL2006" s="1261"/>
      <c r="AM2006" s="1262"/>
      <c r="AN2006" s="1263"/>
      <c r="AO2006" s="587">
        <f t="shared" si="321"/>
        <v>0</v>
      </c>
      <c r="AQ2006" s="1260">
        <v>455</v>
      </c>
      <c r="AR2006" s="1261"/>
      <c r="AS2006" s="1262"/>
      <c r="AT2006" s="1263"/>
      <c r="AU2006" s="587">
        <f t="shared" si="322"/>
        <v>0</v>
      </c>
      <c r="AW2006" s="1260">
        <v>455</v>
      </c>
      <c r="AX2006" s="1261"/>
      <c r="AY2006" s="1262"/>
      <c r="AZ2006" s="1263"/>
      <c r="BA2006" s="587">
        <f t="shared" si="323"/>
        <v>0</v>
      </c>
    </row>
    <row r="2007" spans="1:53" s="17" customFormat="1" ht="16.75" customHeight="1" outlineLevel="2">
      <c r="A2007" s="1260">
        <v>456</v>
      </c>
      <c r="B2007" s="1261"/>
      <c r="C2007" s="1262"/>
      <c r="D2007" s="1263"/>
      <c r="E2007" s="587">
        <f t="shared" si="315"/>
        <v>0</v>
      </c>
      <c r="G2007" s="1260">
        <v>456</v>
      </c>
      <c r="H2007" s="1261"/>
      <c r="I2007" s="1262"/>
      <c r="J2007" s="1263"/>
      <c r="K2007" s="587">
        <f t="shared" si="316"/>
        <v>0</v>
      </c>
      <c r="M2007" s="1260">
        <v>456</v>
      </c>
      <c r="N2007" s="1261"/>
      <c r="O2007" s="1262"/>
      <c r="P2007" s="1263"/>
      <c r="Q2007" s="587">
        <f t="shared" si="317"/>
        <v>0</v>
      </c>
      <c r="S2007" s="1260">
        <v>456</v>
      </c>
      <c r="T2007" s="1261"/>
      <c r="U2007" s="1262"/>
      <c r="V2007" s="1263"/>
      <c r="W2007" s="587">
        <f t="shared" si="318"/>
        <v>0</v>
      </c>
      <c r="Y2007" s="1260">
        <v>456</v>
      </c>
      <c r="Z2007" s="1261"/>
      <c r="AA2007" s="1262"/>
      <c r="AB2007" s="1263"/>
      <c r="AC2007" s="587">
        <f t="shared" si="319"/>
        <v>0</v>
      </c>
      <c r="AE2007" s="1260">
        <v>456</v>
      </c>
      <c r="AF2007" s="1261"/>
      <c r="AG2007" s="1262"/>
      <c r="AH2007" s="1263"/>
      <c r="AI2007" s="587">
        <f t="shared" si="320"/>
        <v>0</v>
      </c>
      <c r="AK2007" s="1260">
        <v>456</v>
      </c>
      <c r="AL2007" s="1261"/>
      <c r="AM2007" s="1262"/>
      <c r="AN2007" s="1263"/>
      <c r="AO2007" s="587">
        <f t="shared" si="321"/>
        <v>0</v>
      </c>
      <c r="AQ2007" s="1260">
        <v>456</v>
      </c>
      <c r="AR2007" s="1261"/>
      <c r="AS2007" s="1262"/>
      <c r="AT2007" s="1263"/>
      <c r="AU2007" s="587">
        <f t="shared" si="322"/>
        <v>0</v>
      </c>
      <c r="AW2007" s="1260">
        <v>456</v>
      </c>
      <c r="AX2007" s="1261"/>
      <c r="AY2007" s="1262"/>
      <c r="AZ2007" s="1263"/>
      <c r="BA2007" s="587">
        <f t="shared" si="323"/>
        <v>0</v>
      </c>
    </row>
    <row r="2008" spans="1:53" s="17" customFormat="1" ht="16.75" customHeight="1" outlineLevel="2">
      <c r="A2008" s="1260">
        <v>457</v>
      </c>
      <c r="B2008" s="1261"/>
      <c r="C2008" s="1262"/>
      <c r="D2008" s="1263"/>
      <c r="E2008" s="587">
        <f t="shared" si="315"/>
        <v>0</v>
      </c>
      <c r="G2008" s="1260">
        <v>457</v>
      </c>
      <c r="H2008" s="1261"/>
      <c r="I2008" s="1262"/>
      <c r="J2008" s="1263"/>
      <c r="K2008" s="587">
        <f t="shared" si="316"/>
        <v>0</v>
      </c>
      <c r="M2008" s="1260">
        <v>457</v>
      </c>
      <c r="N2008" s="1261"/>
      <c r="O2008" s="1262"/>
      <c r="P2008" s="1263"/>
      <c r="Q2008" s="587">
        <f t="shared" si="317"/>
        <v>0</v>
      </c>
      <c r="S2008" s="1260">
        <v>457</v>
      </c>
      <c r="T2008" s="1261"/>
      <c r="U2008" s="1262"/>
      <c r="V2008" s="1263"/>
      <c r="W2008" s="587">
        <f t="shared" si="318"/>
        <v>0</v>
      </c>
      <c r="Y2008" s="1260">
        <v>457</v>
      </c>
      <c r="Z2008" s="1261"/>
      <c r="AA2008" s="1262"/>
      <c r="AB2008" s="1263"/>
      <c r="AC2008" s="587">
        <f t="shared" si="319"/>
        <v>0</v>
      </c>
      <c r="AE2008" s="1260">
        <v>457</v>
      </c>
      <c r="AF2008" s="1261"/>
      <c r="AG2008" s="1262"/>
      <c r="AH2008" s="1263"/>
      <c r="AI2008" s="587">
        <f t="shared" si="320"/>
        <v>0</v>
      </c>
      <c r="AK2008" s="1260">
        <v>457</v>
      </c>
      <c r="AL2008" s="1261"/>
      <c r="AM2008" s="1262"/>
      <c r="AN2008" s="1263"/>
      <c r="AO2008" s="587">
        <f t="shared" si="321"/>
        <v>0</v>
      </c>
      <c r="AQ2008" s="1260">
        <v>457</v>
      </c>
      <c r="AR2008" s="1261"/>
      <c r="AS2008" s="1262"/>
      <c r="AT2008" s="1263"/>
      <c r="AU2008" s="587">
        <f t="shared" si="322"/>
        <v>0</v>
      </c>
      <c r="AW2008" s="1260">
        <v>457</v>
      </c>
      <c r="AX2008" s="1261"/>
      <c r="AY2008" s="1262"/>
      <c r="AZ2008" s="1263"/>
      <c r="BA2008" s="587">
        <f t="shared" si="323"/>
        <v>0</v>
      </c>
    </row>
    <row r="2009" spans="1:53" s="17" customFormat="1" ht="16.75" customHeight="1" outlineLevel="2">
      <c r="A2009" s="1260">
        <v>458</v>
      </c>
      <c r="B2009" s="1261"/>
      <c r="C2009" s="1262"/>
      <c r="D2009" s="1263"/>
      <c r="E2009" s="587">
        <f t="shared" si="315"/>
        <v>0</v>
      </c>
      <c r="G2009" s="1260">
        <v>458</v>
      </c>
      <c r="H2009" s="1261"/>
      <c r="I2009" s="1262"/>
      <c r="J2009" s="1263"/>
      <c r="K2009" s="587">
        <f t="shared" si="316"/>
        <v>0</v>
      </c>
      <c r="M2009" s="1260">
        <v>458</v>
      </c>
      <c r="N2009" s="1261"/>
      <c r="O2009" s="1262"/>
      <c r="P2009" s="1263"/>
      <c r="Q2009" s="587">
        <f t="shared" si="317"/>
        <v>0</v>
      </c>
      <c r="S2009" s="1260">
        <v>458</v>
      </c>
      <c r="T2009" s="1261"/>
      <c r="U2009" s="1262"/>
      <c r="V2009" s="1263"/>
      <c r="W2009" s="587">
        <f t="shared" si="318"/>
        <v>0</v>
      </c>
      <c r="Y2009" s="1260">
        <v>458</v>
      </c>
      <c r="Z2009" s="1261"/>
      <c r="AA2009" s="1262"/>
      <c r="AB2009" s="1263"/>
      <c r="AC2009" s="587">
        <f t="shared" si="319"/>
        <v>0</v>
      </c>
      <c r="AE2009" s="1260">
        <v>458</v>
      </c>
      <c r="AF2009" s="1261"/>
      <c r="AG2009" s="1262"/>
      <c r="AH2009" s="1263"/>
      <c r="AI2009" s="587">
        <f t="shared" si="320"/>
        <v>0</v>
      </c>
      <c r="AK2009" s="1260">
        <v>458</v>
      </c>
      <c r="AL2009" s="1261"/>
      <c r="AM2009" s="1262"/>
      <c r="AN2009" s="1263"/>
      <c r="AO2009" s="587">
        <f t="shared" si="321"/>
        <v>0</v>
      </c>
      <c r="AQ2009" s="1260">
        <v>458</v>
      </c>
      <c r="AR2009" s="1261"/>
      <c r="AS2009" s="1262"/>
      <c r="AT2009" s="1263"/>
      <c r="AU2009" s="587">
        <f t="shared" si="322"/>
        <v>0</v>
      </c>
      <c r="AW2009" s="1260">
        <v>458</v>
      </c>
      <c r="AX2009" s="1261"/>
      <c r="AY2009" s="1262"/>
      <c r="AZ2009" s="1263"/>
      <c r="BA2009" s="587">
        <f t="shared" si="323"/>
        <v>0</v>
      </c>
    </row>
    <row r="2010" spans="1:53" s="17" customFormat="1" ht="16.75" customHeight="1" outlineLevel="2">
      <c r="A2010" s="1260">
        <v>459</v>
      </c>
      <c r="B2010" s="1261"/>
      <c r="C2010" s="1262"/>
      <c r="D2010" s="1263"/>
      <c r="E2010" s="587">
        <f t="shared" si="315"/>
        <v>0</v>
      </c>
      <c r="G2010" s="1260">
        <v>459</v>
      </c>
      <c r="H2010" s="1261"/>
      <c r="I2010" s="1262"/>
      <c r="J2010" s="1263"/>
      <c r="K2010" s="587">
        <f t="shared" si="316"/>
        <v>0</v>
      </c>
      <c r="M2010" s="1260">
        <v>459</v>
      </c>
      <c r="N2010" s="1261"/>
      <c r="O2010" s="1262"/>
      <c r="P2010" s="1263"/>
      <c r="Q2010" s="587">
        <f t="shared" si="317"/>
        <v>0</v>
      </c>
      <c r="S2010" s="1260">
        <v>459</v>
      </c>
      <c r="T2010" s="1261"/>
      <c r="U2010" s="1262"/>
      <c r="V2010" s="1263"/>
      <c r="W2010" s="587">
        <f t="shared" si="318"/>
        <v>0</v>
      </c>
      <c r="Y2010" s="1260">
        <v>459</v>
      </c>
      <c r="Z2010" s="1261"/>
      <c r="AA2010" s="1262"/>
      <c r="AB2010" s="1263"/>
      <c r="AC2010" s="587">
        <f t="shared" si="319"/>
        <v>0</v>
      </c>
      <c r="AE2010" s="1260">
        <v>459</v>
      </c>
      <c r="AF2010" s="1261"/>
      <c r="AG2010" s="1262"/>
      <c r="AH2010" s="1263"/>
      <c r="AI2010" s="587">
        <f t="shared" si="320"/>
        <v>0</v>
      </c>
      <c r="AK2010" s="1260">
        <v>459</v>
      </c>
      <c r="AL2010" s="1261"/>
      <c r="AM2010" s="1262"/>
      <c r="AN2010" s="1263"/>
      <c r="AO2010" s="587">
        <f t="shared" si="321"/>
        <v>0</v>
      </c>
      <c r="AQ2010" s="1260">
        <v>459</v>
      </c>
      <c r="AR2010" s="1261"/>
      <c r="AS2010" s="1262"/>
      <c r="AT2010" s="1263"/>
      <c r="AU2010" s="587">
        <f t="shared" si="322"/>
        <v>0</v>
      </c>
      <c r="AW2010" s="1260">
        <v>459</v>
      </c>
      <c r="AX2010" s="1261"/>
      <c r="AY2010" s="1262"/>
      <c r="AZ2010" s="1263"/>
      <c r="BA2010" s="587">
        <f t="shared" si="323"/>
        <v>0</v>
      </c>
    </row>
    <row r="2011" spans="1:53" s="17" customFormat="1" ht="16.75" customHeight="1" outlineLevel="2">
      <c r="A2011" s="1260">
        <v>460</v>
      </c>
      <c r="B2011" s="1261"/>
      <c r="C2011" s="1262"/>
      <c r="D2011" s="1263"/>
      <c r="E2011" s="587">
        <f t="shared" si="315"/>
        <v>0</v>
      </c>
      <c r="G2011" s="1260">
        <v>460</v>
      </c>
      <c r="H2011" s="1261"/>
      <c r="I2011" s="1262"/>
      <c r="J2011" s="1263"/>
      <c r="K2011" s="587">
        <f t="shared" si="316"/>
        <v>0</v>
      </c>
      <c r="M2011" s="1260">
        <v>460</v>
      </c>
      <c r="N2011" s="1261"/>
      <c r="O2011" s="1262"/>
      <c r="P2011" s="1263"/>
      <c r="Q2011" s="587">
        <f t="shared" si="317"/>
        <v>0</v>
      </c>
      <c r="S2011" s="1260">
        <v>460</v>
      </c>
      <c r="T2011" s="1261"/>
      <c r="U2011" s="1262"/>
      <c r="V2011" s="1263"/>
      <c r="W2011" s="587">
        <f t="shared" si="318"/>
        <v>0</v>
      </c>
      <c r="Y2011" s="1260">
        <v>460</v>
      </c>
      <c r="Z2011" s="1261"/>
      <c r="AA2011" s="1262"/>
      <c r="AB2011" s="1263"/>
      <c r="AC2011" s="587">
        <f t="shared" si="319"/>
        <v>0</v>
      </c>
      <c r="AE2011" s="1260">
        <v>460</v>
      </c>
      <c r="AF2011" s="1261"/>
      <c r="AG2011" s="1262"/>
      <c r="AH2011" s="1263"/>
      <c r="AI2011" s="587">
        <f t="shared" si="320"/>
        <v>0</v>
      </c>
      <c r="AK2011" s="1260">
        <v>460</v>
      </c>
      <c r="AL2011" s="1261"/>
      <c r="AM2011" s="1262"/>
      <c r="AN2011" s="1263"/>
      <c r="AO2011" s="587">
        <f t="shared" si="321"/>
        <v>0</v>
      </c>
      <c r="AQ2011" s="1260">
        <v>460</v>
      </c>
      <c r="AR2011" s="1261"/>
      <c r="AS2011" s="1262"/>
      <c r="AT2011" s="1263"/>
      <c r="AU2011" s="587">
        <f t="shared" si="322"/>
        <v>0</v>
      </c>
      <c r="AW2011" s="1260">
        <v>460</v>
      </c>
      <c r="AX2011" s="1261"/>
      <c r="AY2011" s="1262"/>
      <c r="AZ2011" s="1263"/>
      <c r="BA2011" s="587">
        <f t="shared" si="323"/>
        <v>0</v>
      </c>
    </row>
    <row r="2012" spans="1:53" s="17" customFormat="1" ht="16.75" customHeight="1" outlineLevel="2">
      <c r="A2012" s="1260">
        <v>461</v>
      </c>
      <c r="B2012" s="1261"/>
      <c r="C2012" s="1262"/>
      <c r="D2012" s="1263"/>
      <c r="E2012" s="587">
        <f t="shared" si="315"/>
        <v>0</v>
      </c>
      <c r="G2012" s="1260">
        <v>461</v>
      </c>
      <c r="H2012" s="1261"/>
      <c r="I2012" s="1262"/>
      <c r="J2012" s="1263"/>
      <c r="K2012" s="587">
        <f t="shared" si="316"/>
        <v>0</v>
      </c>
      <c r="M2012" s="1260">
        <v>461</v>
      </c>
      <c r="N2012" s="1261"/>
      <c r="O2012" s="1262"/>
      <c r="P2012" s="1263"/>
      <c r="Q2012" s="587">
        <f t="shared" si="317"/>
        <v>0</v>
      </c>
      <c r="S2012" s="1260">
        <v>461</v>
      </c>
      <c r="T2012" s="1261"/>
      <c r="U2012" s="1262"/>
      <c r="V2012" s="1263"/>
      <c r="W2012" s="587">
        <f t="shared" si="318"/>
        <v>0</v>
      </c>
      <c r="Y2012" s="1260">
        <v>461</v>
      </c>
      <c r="Z2012" s="1261"/>
      <c r="AA2012" s="1262"/>
      <c r="AB2012" s="1263"/>
      <c r="AC2012" s="587">
        <f t="shared" si="319"/>
        <v>0</v>
      </c>
      <c r="AE2012" s="1260">
        <v>461</v>
      </c>
      <c r="AF2012" s="1261"/>
      <c r="AG2012" s="1262"/>
      <c r="AH2012" s="1263"/>
      <c r="AI2012" s="587">
        <f t="shared" si="320"/>
        <v>0</v>
      </c>
      <c r="AK2012" s="1260">
        <v>461</v>
      </c>
      <c r="AL2012" s="1261"/>
      <c r="AM2012" s="1262"/>
      <c r="AN2012" s="1263"/>
      <c r="AO2012" s="587">
        <f t="shared" si="321"/>
        <v>0</v>
      </c>
      <c r="AQ2012" s="1260">
        <v>461</v>
      </c>
      <c r="AR2012" s="1261"/>
      <c r="AS2012" s="1262"/>
      <c r="AT2012" s="1263"/>
      <c r="AU2012" s="587">
        <f t="shared" si="322"/>
        <v>0</v>
      </c>
      <c r="AW2012" s="1260">
        <v>461</v>
      </c>
      <c r="AX2012" s="1261"/>
      <c r="AY2012" s="1262"/>
      <c r="AZ2012" s="1263"/>
      <c r="BA2012" s="587">
        <f t="shared" si="323"/>
        <v>0</v>
      </c>
    </row>
    <row r="2013" spans="1:53" s="17" customFormat="1" ht="16.75" customHeight="1" outlineLevel="2">
      <c r="A2013" s="1260">
        <v>462</v>
      </c>
      <c r="B2013" s="1261"/>
      <c r="C2013" s="1262"/>
      <c r="D2013" s="1263"/>
      <c r="E2013" s="587">
        <f t="shared" si="315"/>
        <v>0</v>
      </c>
      <c r="G2013" s="1260">
        <v>462</v>
      </c>
      <c r="H2013" s="1261"/>
      <c r="I2013" s="1262"/>
      <c r="J2013" s="1263"/>
      <c r="K2013" s="587">
        <f t="shared" si="316"/>
        <v>0</v>
      </c>
      <c r="M2013" s="1260">
        <v>462</v>
      </c>
      <c r="N2013" s="1261"/>
      <c r="O2013" s="1262"/>
      <c r="P2013" s="1263"/>
      <c r="Q2013" s="587">
        <f t="shared" si="317"/>
        <v>0</v>
      </c>
      <c r="S2013" s="1260">
        <v>462</v>
      </c>
      <c r="T2013" s="1261"/>
      <c r="U2013" s="1262"/>
      <c r="V2013" s="1263"/>
      <c r="W2013" s="587">
        <f t="shared" si="318"/>
        <v>0</v>
      </c>
      <c r="Y2013" s="1260">
        <v>462</v>
      </c>
      <c r="Z2013" s="1261"/>
      <c r="AA2013" s="1262"/>
      <c r="AB2013" s="1263"/>
      <c r="AC2013" s="587">
        <f t="shared" si="319"/>
        <v>0</v>
      </c>
      <c r="AE2013" s="1260">
        <v>462</v>
      </c>
      <c r="AF2013" s="1261"/>
      <c r="AG2013" s="1262"/>
      <c r="AH2013" s="1263"/>
      <c r="AI2013" s="587">
        <f t="shared" si="320"/>
        <v>0</v>
      </c>
      <c r="AK2013" s="1260">
        <v>462</v>
      </c>
      <c r="AL2013" s="1261"/>
      <c r="AM2013" s="1262"/>
      <c r="AN2013" s="1263"/>
      <c r="AO2013" s="587">
        <f t="shared" si="321"/>
        <v>0</v>
      </c>
      <c r="AQ2013" s="1260">
        <v>462</v>
      </c>
      <c r="AR2013" s="1261"/>
      <c r="AS2013" s="1262"/>
      <c r="AT2013" s="1263"/>
      <c r="AU2013" s="587">
        <f t="shared" si="322"/>
        <v>0</v>
      </c>
      <c r="AW2013" s="1260">
        <v>462</v>
      </c>
      <c r="AX2013" s="1261"/>
      <c r="AY2013" s="1262"/>
      <c r="AZ2013" s="1263"/>
      <c r="BA2013" s="587">
        <f t="shared" si="323"/>
        <v>0</v>
      </c>
    </row>
    <row r="2014" spans="1:53" s="17" customFormat="1" ht="16.75" customHeight="1" outlineLevel="2">
      <c r="A2014" s="1260">
        <v>463</v>
      </c>
      <c r="B2014" s="1261"/>
      <c r="C2014" s="1262"/>
      <c r="D2014" s="1263"/>
      <c r="E2014" s="587">
        <f t="shared" si="315"/>
        <v>0</v>
      </c>
      <c r="G2014" s="1260">
        <v>463</v>
      </c>
      <c r="H2014" s="1261"/>
      <c r="I2014" s="1262"/>
      <c r="J2014" s="1263"/>
      <c r="K2014" s="587">
        <f t="shared" si="316"/>
        <v>0</v>
      </c>
      <c r="M2014" s="1260">
        <v>463</v>
      </c>
      <c r="N2014" s="1261"/>
      <c r="O2014" s="1262"/>
      <c r="P2014" s="1263"/>
      <c r="Q2014" s="587">
        <f t="shared" si="317"/>
        <v>0</v>
      </c>
      <c r="S2014" s="1260">
        <v>463</v>
      </c>
      <c r="T2014" s="1261"/>
      <c r="U2014" s="1262"/>
      <c r="V2014" s="1263"/>
      <c r="W2014" s="587">
        <f t="shared" si="318"/>
        <v>0</v>
      </c>
      <c r="Y2014" s="1260">
        <v>463</v>
      </c>
      <c r="Z2014" s="1261"/>
      <c r="AA2014" s="1262"/>
      <c r="AB2014" s="1263"/>
      <c r="AC2014" s="587">
        <f t="shared" si="319"/>
        <v>0</v>
      </c>
      <c r="AE2014" s="1260">
        <v>463</v>
      </c>
      <c r="AF2014" s="1261"/>
      <c r="AG2014" s="1262"/>
      <c r="AH2014" s="1263"/>
      <c r="AI2014" s="587">
        <f t="shared" si="320"/>
        <v>0</v>
      </c>
      <c r="AK2014" s="1260">
        <v>463</v>
      </c>
      <c r="AL2014" s="1261"/>
      <c r="AM2014" s="1262"/>
      <c r="AN2014" s="1263"/>
      <c r="AO2014" s="587">
        <f t="shared" si="321"/>
        <v>0</v>
      </c>
      <c r="AQ2014" s="1260">
        <v>463</v>
      </c>
      <c r="AR2014" s="1261"/>
      <c r="AS2014" s="1262"/>
      <c r="AT2014" s="1263"/>
      <c r="AU2014" s="587">
        <f t="shared" si="322"/>
        <v>0</v>
      </c>
      <c r="AW2014" s="1260">
        <v>463</v>
      </c>
      <c r="AX2014" s="1261"/>
      <c r="AY2014" s="1262"/>
      <c r="AZ2014" s="1263"/>
      <c r="BA2014" s="587">
        <f t="shared" si="323"/>
        <v>0</v>
      </c>
    </row>
    <row r="2015" spans="1:53" s="17" customFormat="1" ht="16.75" customHeight="1" outlineLevel="2">
      <c r="A2015" s="1260">
        <v>464</v>
      </c>
      <c r="B2015" s="1261"/>
      <c r="C2015" s="1262"/>
      <c r="D2015" s="1263"/>
      <c r="E2015" s="587">
        <f t="shared" si="315"/>
        <v>0</v>
      </c>
      <c r="G2015" s="1260">
        <v>464</v>
      </c>
      <c r="H2015" s="1261"/>
      <c r="I2015" s="1262"/>
      <c r="J2015" s="1263"/>
      <c r="K2015" s="587">
        <f t="shared" si="316"/>
        <v>0</v>
      </c>
      <c r="M2015" s="1260">
        <v>464</v>
      </c>
      <c r="N2015" s="1261"/>
      <c r="O2015" s="1262"/>
      <c r="P2015" s="1263"/>
      <c r="Q2015" s="587">
        <f t="shared" si="317"/>
        <v>0</v>
      </c>
      <c r="S2015" s="1260">
        <v>464</v>
      </c>
      <c r="T2015" s="1261"/>
      <c r="U2015" s="1262"/>
      <c r="V2015" s="1263"/>
      <c r="W2015" s="587">
        <f t="shared" si="318"/>
        <v>0</v>
      </c>
      <c r="Y2015" s="1260">
        <v>464</v>
      </c>
      <c r="Z2015" s="1261"/>
      <c r="AA2015" s="1262"/>
      <c r="AB2015" s="1263"/>
      <c r="AC2015" s="587">
        <f t="shared" si="319"/>
        <v>0</v>
      </c>
      <c r="AE2015" s="1260">
        <v>464</v>
      </c>
      <c r="AF2015" s="1261"/>
      <c r="AG2015" s="1262"/>
      <c r="AH2015" s="1263"/>
      <c r="AI2015" s="587">
        <f t="shared" si="320"/>
        <v>0</v>
      </c>
      <c r="AK2015" s="1260">
        <v>464</v>
      </c>
      <c r="AL2015" s="1261"/>
      <c r="AM2015" s="1262"/>
      <c r="AN2015" s="1263"/>
      <c r="AO2015" s="587">
        <f t="shared" si="321"/>
        <v>0</v>
      </c>
      <c r="AQ2015" s="1260">
        <v>464</v>
      </c>
      <c r="AR2015" s="1261"/>
      <c r="AS2015" s="1262"/>
      <c r="AT2015" s="1263"/>
      <c r="AU2015" s="587">
        <f t="shared" si="322"/>
        <v>0</v>
      </c>
      <c r="AW2015" s="1260">
        <v>464</v>
      </c>
      <c r="AX2015" s="1261"/>
      <c r="AY2015" s="1262"/>
      <c r="AZ2015" s="1263"/>
      <c r="BA2015" s="587">
        <f t="shared" si="323"/>
        <v>0</v>
      </c>
    </row>
    <row r="2016" spans="1:53" s="17" customFormat="1" ht="16.75" customHeight="1" outlineLevel="2">
      <c r="A2016" s="1260">
        <v>465</v>
      </c>
      <c r="B2016" s="1261"/>
      <c r="C2016" s="1262"/>
      <c r="D2016" s="1263"/>
      <c r="E2016" s="587">
        <f t="shared" si="315"/>
        <v>0</v>
      </c>
      <c r="G2016" s="1260">
        <v>465</v>
      </c>
      <c r="H2016" s="1261"/>
      <c r="I2016" s="1262"/>
      <c r="J2016" s="1263"/>
      <c r="K2016" s="587">
        <f t="shared" si="316"/>
        <v>0</v>
      </c>
      <c r="M2016" s="1260">
        <v>465</v>
      </c>
      <c r="N2016" s="1261"/>
      <c r="O2016" s="1262"/>
      <c r="P2016" s="1263"/>
      <c r="Q2016" s="587">
        <f t="shared" si="317"/>
        <v>0</v>
      </c>
      <c r="S2016" s="1260">
        <v>465</v>
      </c>
      <c r="T2016" s="1261"/>
      <c r="U2016" s="1262"/>
      <c r="V2016" s="1263"/>
      <c r="W2016" s="587">
        <f t="shared" si="318"/>
        <v>0</v>
      </c>
      <c r="Y2016" s="1260">
        <v>465</v>
      </c>
      <c r="Z2016" s="1261"/>
      <c r="AA2016" s="1262"/>
      <c r="AB2016" s="1263"/>
      <c r="AC2016" s="587">
        <f t="shared" si="319"/>
        <v>0</v>
      </c>
      <c r="AE2016" s="1260">
        <v>465</v>
      </c>
      <c r="AF2016" s="1261"/>
      <c r="AG2016" s="1262"/>
      <c r="AH2016" s="1263"/>
      <c r="AI2016" s="587">
        <f t="shared" si="320"/>
        <v>0</v>
      </c>
      <c r="AK2016" s="1260">
        <v>465</v>
      </c>
      <c r="AL2016" s="1261"/>
      <c r="AM2016" s="1262"/>
      <c r="AN2016" s="1263"/>
      <c r="AO2016" s="587">
        <f t="shared" si="321"/>
        <v>0</v>
      </c>
      <c r="AQ2016" s="1260">
        <v>465</v>
      </c>
      <c r="AR2016" s="1261"/>
      <c r="AS2016" s="1262"/>
      <c r="AT2016" s="1263"/>
      <c r="AU2016" s="587">
        <f t="shared" si="322"/>
        <v>0</v>
      </c>
      <c r="AW2016" s="1260">
        <v>465</v>
      </c>
      <c r="AX2016" s="1261"/>
      <c r="AY2016" s="1262"/>
      <c r="AZ2016" s="1263"/>
      <c r="BA2016" s="587">
        <f t="shared" si="323"/>
        <v>0</v>
      </c>
    </row>
    <row r="2017" spans="1:53" s="17" customFormat="1" ht="16.75" customHeight="1" outlineLevel="2">
      <c r="A2017" s="1260">
        <v>466</v>
      </c>
      <c r="B2017" s="1261"/>
      <c r="C2017" s="1262"/>
      <c r="D2017" s="1263"/>
      <c r="E2017" s="587">
        <f t="shared" si="315"/>
        <v>0</v>
      </c>
      <c r="G2017" s="1260">
        <v>466</v>
      </c>
      <c r="H2017" s="1261"/>
      <c r="I2017" s="1262"/>
      <c r="J2017" s="1263"/>
      <c r="K2017" s="587">
        <f t="shared" si="316"/>
        <v>0</v>
      </c>
      <c r="M2017" s="1260">
        <v>466</v>
      </c>
      <c r="N2017" s="1261"/>
      <c r="O2017" s="1262"/>
      <c r="P2017" s="1263"/>
      <c r="Q2017" s="587">
        <f t="shared" si="317"/>
        <v>0</v>
      </c>
      <c r="S2017" s="1260">
        <v>466</v>
      </c>
      <c r="T2017" s="1261"/>
      <c r="U2017" s="1262"/>
      <c r="V2017" s="1263"/>
      <c r="W2017" s="587">
        <f t="shared" si="318"/>
        <v>0</v>
      </c>
      <c r="Y2017" s="1260">
        <v>466</v>
      </c>
      <c r="Z2017" s="1261"/>
      <c r="AA2017" s="1262"/>
      <c r="AB2017" s="1263"/>
      <c r="AC2017" s="587">
        <f t="shared" si="319"/>
        <v>0</v>
      </c>
      <c r="AE2017" s="1260">
        <v>466</v>
      </c>
      <c r="AF2017" s="1261"/>
      <c r="AG2017" s="1262"/>
      <c r="AH2017" s="1263"/>
      <c r="AI2017" s="587">
        <f t="shared" si="320"/>
        <v>0</v>
      </c>
      <c r="AK2017" s="1260">
        <v>466</v>
      </c>
      <c r="AL2017" s="1261"/>
      <c r="AM2017" s="1262"/>
      <c r="AN2017" s="1263"/>
      <c r="AO2017" s="587">
        <f t="shared" si="321"/>
        <v>0</v>
      </c>
      <c r="AQ2017" s="1260">
        <v>466</v>
      </c>
      <c r="AR2017" s="1261"/>
      <c r="AS2017" s="1262"/>
      <c r="AT2017" s="1263"/>
      <c r="AU2017" s="587">
        <f t="shared" si="322"/>
        <v>0</v>
      </c>
      <c r="AW2017" s="1260">
        <v>466</v>
      </c>
      <c r="AX2017" s="1261"/>
      <c r="AY2017" s="1262"/>
      <c r="AZ2017" s="1263"/>
      <c r="BA2017" s="587">
        <f t="shared" si="323"/>
        <v>0</v>
      </c>
    </row>
    <row r="2018" spans="1:53" s="17" customFormat="1" ht="16.75" customHeight="1" outlineLevel="2">
      <c r="A2018" s="1260">
        <v>467</v>
      </c>
      <c r="B2018" s="1261"/>
      <c r="C2018" s="1262"/>
      <c r="D2018" s="1263"/>
      <c r="E2018" s="587">
        <f t="shared" si="315"/>
        <v>0</v>
      </c>
      <c r="G2018" s="1260">
        <v>467</v>
      </c>
      <c r="H2018" s="1261"/>
      <c r="I2018" s="1262"/>
      <c r="J2018" s="1263"/>
      <c r="K2018" s="587">
        <f t="shared" si="316"/>
        <v>0</v>
      </c>
      <c r="M2018" s="1260">
        <v>467</v>
      </c>
      <c r="N2018" s="1261"/>
      <c r="O2018" s="1262"/>
      <c r="P2018" s="1263"/>
      <c r="Q2018" s="587">
        <f t="shared" si="317"/>
        <v>0</v>
      </c>
      <c r="S2018" s="1260">
        <v>467</v>
      </c>
      <c r="T2018" s="1261"/>
      <c r="U2018" s="1262"/>
      <c r="V2018" s="1263"/>
      <c r="W2018" s="587">
        <f t="shared" si="318"/>
        <v>0</v>
      </c>
      <c r="Y2018" s="1260">
        <v>467</v>
      </c>
      <c r="Z2018" s="1261"/>
      <c r="AA2018" s="1262"/>
      <c r="AB2018" s="1263"/>
      <c r="AC2018" s="587">
        <f t="shared" si="319"/>
        <v>0</v>
      </c>
      <c r="AE2018" s="1260">
        <v>467</v>
      </c>
      <c r="AF2018" s="1261"/>
      <c r="AG2018" s="1262"/>
      <c r="AH2018" s="1263"/>
      <c r="AI2018" s="587">
        <f t="shared" si="320"/>
        <v>0</v>
      </c>
      <c r="AK2018" s="1260">
        <v>467</v>
      </c>
      <c r="AL2018" s="1261"/>
      <c r="AM2018" s="1262"/>
      <c r="AN2018" s="1263"/>
      <c r="AO2018" s="587">
        <f t="shared" si="321"/>
        <v>0</v>
      </c>
      <c r="AQ2018" s="1260">
        <v>467</v>
      </c>
      <c r="AR2018" s="1261"/>
      <c r="AS2018" s="1262"/>
      <c r="AT2018" s="1263"/>
      <c r="AU2018" s="587">
        <f t="shared" si="322"/>
        <v>0</v>
      </c>
      <c r="AW2018" s="1260">
        <v>467</v>
      </c>
      <c r="AX2018" s="1261"/>
      <c r="AY2018" s="1262"/>
      <c r="AZ2018" s="1263"/>
      <c r="BA2018" s="587">
        <f t="shared" si="323"/>
        <v>0</v>
      </c>
    </row>
    <row r="2019" spans="1:53" s="17" customFormat="1" ht="16.75" customHeight="1" outlineLevel="2">
      <c r="A2019" s="1260">
        <v>468</v>
      </c>
      <c r="B2019" s="1261"/>
      <c r="C2019" s="1262"/>
      <c r="D2019" s="1263"/>
      <c r="E2019" s="587">
        <f t="shared" si="315"/>
        <v>0</v>
      </c>
      <c r="G2019" s="1260">
        <v>468</v>
      </c>
      <c r="H2019" s="1261"/>
      <c r="I2019" s="1262"/>
      <c r="J2019" s="1263"/>
      <c r="K2019" s="587">
        <f t="shared" si="316"/>
        <v>0</v>
      </c>
      <c r="M2019" s="1260">
        <v>468</v>
      </c>
      <c r="N2019" s="1261"/>
      <c r="O2019" s="1262"/>
      <c r="P2019" s="1263"/>
      <c r="Q2019" s="587">
        <f t="shared" si="317"/>
        <v>0</v>
      </c>
      <c r="S2019" s="1260">
        <v>468</v>
      </c>
      <c r="T2019" s="1261"/>
      <c r="U2019" s="1262"/>
      <c r="V2019" s="1263"/>
      <c r="W2019" s="587">
        <f t="shared" si="318"/>
        <v>0</v>
      </c>
      <c r="Y2019" s="1260">
        <v>468</v>
      </c>
      <c r="Z2019" s="1261"/>
      <c r="AA2019" s="1262"/>
      <c r="AB2019" s="1263"/>
      <c r="AC2019" s="587">
        <f t="shared" si="319"/>
        <v>0</v>
      </c>
      <c r="AE2019" s="1260">
        <v>468</v>
      </c>
      <c r="AF2019" s="1261"/>
      <c r="AG2019" s="1262"/>
      <c r="AH2019" s="1263"/>
      <c r="AI2019" s="587">
        <f t="shared" si="320"/>
        <v>0</v>
      </c>
      <c r="AK2019" s="1260">
        <v>468</v>
      </c>
      <c r="AL2019" s="1261"/>
      <c r="AM2019" s="1262"/>
      <c r="AN2019" s="1263"/>
      <c r="AO2019" s="587">
        <f t="shared" si="321"/>
        <v>0</v>
      </c>
      <c r="AQ2019" s="1260">
        <v>468</v>
      </c>
      <c r="AR2019" s="1261"/>
      <c r="AS2019" s="1262"/>
      <c r="AT2019" s="1263"/>
      <c r="AU2019" s="587">
        <f t="shared" si="322"/>
        <v>0</v>
      </c>
      <c r="AW2019" s="1260">
        <v>468</v>
      </c>
      <c r="AX2019" s="1261"/>
      <c r="AY2019" s="1262"/>
      <c r="AZ2019" s="1263"/>
      <c r="BA2019" s="587">
        <f t="shared" si="323"/>
        <v>0</v>
      </c>
    </row>
    <row r="2020" spans="1:53" s="17" customFormat="1" ht="16.75" customHeight="1" outlineLevel="2">
      <c r="A2020" s="1260">
        <v>469</v>
      </c>
      <c r="B2020" s="1261"/>
      <c r="C2020" s="1262"/>
      <c r="D2020" s="1263"/>
      <c r="E2020" s="587">
        <f t="shared" si="315"/>
        <v>0</v>
      </c>
      <c r="G2020" s="1260">
        <v>469</v>
      </c>
      <c r="H2020" s="1261"/>
      <c r="I2020" s="1262"/>
      <c r="J2020" s="1263"/>
      <c r="K2020" s="587">
        <f t="shared" si="316"/>
        <v>0</v>
      </c>
      <c r="M2020" s="1260">
        <v>469</v>
      </c>
      <c r="N2020" s="1261"/>
      <c r="O2020" s="1262"/>
      <c r="P2020" s="1263"/>
      <c r="Q2020" s="587">
        <f t="shared" si="317"/>
        <v>0</v>
      </c>
      <c r="S2020" s="1260">
        <v>469</v>
      </c>
      <c r="T2020" s="1261"/>
      <c r="U2020" s="1262"/>
      <c r="V2020" s="1263"/>
      <c r="W2020" s="587">
        <f t="shared" si="318"/>
        <v>0</v>
      </c>
      <c r="Y2020" s="1260">
        <v>469</v>
      </c>
      <c r="Z2020" s="1261"/>
      <c r="AA2020" s="1262"/>
      <c r="AB2020" s="1263"/>
      <c r="AC2020" s="587">
        <f t="shared" si="319"/>
        <v>0</v>
      </c>
      <c r="AE2020" s="1260">
        <v>469</v>
      </c>
      <c r="AF2020" s="1261"/>
      <c r="AG2020" s="1262"/>
      <c r="AH2020" s="1263"/>
      <c r="AI2020" s="587">
        <f t="shared" si="320"/>
        <v>0</v>
      </c>
      <c r="AK2020" s="1260">
        <v>469</v>
      </c>
      <c r="AL2020" s="1261"/>
      <c r="AM2020" s="1262"/>
      <c r="AN2020" s="1263"/>
      <c r="AO2020" s="587">
        <f t="shared" si="321"/>
        <v>0</v>
      </c>
      <c r="AQ2020" s="1260">
        <v>469</v>
      </c>
      <c r="AR2020" s="1261"/>
      <c r="AS2020" s="1262"/>
      <c r="AT2020" s="1263"/>
      <c r="AU2020" s="587">
        <f t="shared" si="322"/>
        <v>0</v>
      </c>
      <c r="AW2020" s="1260">
        <v>469</v>
      </c>
      <c r="AX2020" s="1261"/>
      <c r="AY2020" s="1262"/>
      <c r="AZ2020" s="1263"/>
      <c r="BA2020" s="587">
        <f t="shared" si="323"/>
        <v>0</v>
      </c>
    </row>
    <row r="2021" spans="1:53" s="17" customFormat="1" ht="16.75" customHeight="1" outlineLevel="2">
      <c r="A2021" s="1260">
        <v>470</v>
      </c>
      <c r="B2021" s="1261"/>
      <c r="C2021" s="1262"/>
      <c r="D2021" s="1263"/>
      <c r="E2021" s="587">
        <f t="shared" si="315"/>
        <v>0</v>
      </c>
      <c r="G2021" s="1260">
        <v>470</v>
      </c>
      <c r="H2021" s="1261"/>
      <c r="I2021" s="1262"/>
      <c r="J2021" s="1263"/>
      <c r="K2021" s="587">
        <f t="shared" si="316"/>
        <v>0</v>
      </c>
      <c r="M2021" s="1260">
        <v>470</v>
      </c>
      <c r="N2021" s="1261"/>
      <c r="O2021" s="1262"/>
      <c r="P2021" s="1263"/>
      <c r="Q2021" s="587">
        <f t="shared" si="317"/>
        <v>0</v>
      </c>
      <c r="S2021" s="1260">
        <v>470</v>
      </c>
      <c r="T2021" s="1261"/>
      <c r="U2021" s="1262"/>
      <c r="V2021" s="1263"/>
      <c r="W2021" s="587">
        <f t="shared" si="318"/>
        <v>0</v>
      </c>
      <c r="Y2021" s="1260">
        <v>470</v>
      </c>
      <c r="Z2021" s="1261"/>
      <c r="AA2021" s="1262"/>
      <c r="AB2021" s="1263"/>
      <c r="AC2021" s="587">
        <f t="shared" si="319"/>
        <v>0</v>
      </c>
      <c r="AE2021" s="1260">
        <v>470</v>
      </c>
      <c r="AF2021" s="1261"/>
      <c r="AG2021" s="1262"/>
      <c r="AH2021" s="1263"/>
      <c r="AI2021" s="587">
        <f t="shared" si="320"/>
        <v>0</v>
      </c>
      <c r="AK2021" s="1260">
        <v>470</v>
      </c>
      <c r="AL2021" s="1261"/>
      <c r="AM2021" s="1262"/>
      <c r="AN2021" s="1263"/>
      <c r="AO2021" s="587">
        <f t="shared" si="321"/>
        <v>0</v>
      </c>
      <c r="AQ2021" s="1260">
        <v>470</v>
      </c>
      <c r="AR2021" s="1261"/>
      <c r="AS2021" s="1262"/>
      <c r="AT2021" s="1263"/>
      <c r="AU2021" s="587">
        <f t="shared" si="322"/>
        <v>0</v>
      </c>
      <c r="AW2021" s="1260">
        <v>470</v>
      </c>
      <c r="AX2021" s="1261"/>
      <c r="AY2021" s="1262"/>
      <c r="AZ2021" s="1263"/>
      <c r="BA2021" s="587">
        <f t="shared" si="323"/>
        <v>0</v>
      </c>
    </row>
    <row r="2022" spans="1:53" s="17" customFormat="1" ht="16.75" customHeight="1" outlineLevel="2">
      <c r="A2022" s="1260">
        <v>471</v>
      </c>
      <c r="B2022" s="1261"/>
      <c r="C2022" s="1262"/>
      <c r="D2022" s="1263"/>
      <c r="E2022" s="587">
        <f t="shared" ref="E2022:E2035" si="324">IF(AND(C2022&gt;=D$1545,C2022&lt;=D$1544),1,0)</f>
        <v>0</v>
      </c>
      <c r="G2022" s="1260">
        <v>471</v>
      </c>
      <c r="H2022" s="1261"/>
      <c r="I2022" s="1262"/>
      <c r="J2022" s="1263"/>
      <c r="K2022" s="587">
        <f t="shared" ref="K2022:K2051" si="325">IF(AND(I2022&gt;=J$1545,I2022&lt;=J$1544),1,0)</f>
        <v>0</v>
      </c>
      <c r="M2022" s="1260">
        <v>471</v>
      </c>
      <c r="N2022" s="1261"/>
      <c r="O2022" s="1262"/>
      <c r="P2022" s="1263"/>
      <c r="Q2022" s="587">
        <f t="shared" ref="Q2022:Q2051" si="326">IF(AND(O2022&gt;=P$1545,O2022&lt;=P$1544),1,0)</f>
        <v>0</v>
      </c>
      <c r="S2022" s="1260">
        <v>471</v>
      </c>
      <c r="T2022" s="1261"/>
      <c r="U2022" s="1262"/>
      <c r="V2022" s="1263"/>
      <c r="W2022" s="587">
        <f t="shared" ref="W2022:W2051" si="327">IF(AND(U2022&gt;=V$1545,U2022&lt;=V$1544),1,0)</f>
        <v>0</v>
      </c>
      <c r="Y2022" s="1260">
        <v>471</v>
      </c>
      <c r="Z2022" s="1261"/>
      <c r="AA2022" s="1262"/>
      <c r="AB2022" s="1263"/>
      <c r="AC2022" s="587">
        <f t="shared" ref="AC2022:AC2051" si="328">IF(AND(AA2022&gt;=AB$1545,AA2022&lt;=AB$1544),1,0)</f>
        <v>0</v>
      </c>
      <c r="AE2022" s="1260">
        <v>471</v>
      </c>
      <c r="AF2022" s="1261"/>
      <c r="AG2022" s="1262"/>
      <c r="AH2022" s="1263"/>
      <c r="AI2022" s="587">
        <f t="shared" ref="AI2022:AI2051" si="329">IF(AND(AG2022&gt;=AH$1545,AG2022&lt;=AH$1544),1,0)</f>
        <v>0</v>
      </c>
      <c r="AK2022" s="1260">
        <v>471</v>
      </c>
      <c r="AL2022" s="1261"/>
      <c r="AM2022" s="1262"/>
      <c r="AN2022" s="1263"/>
      <c r="AO2022" s="587">
        <f t="shared" ref="AO2022:AO2051" si="330">IF(AND(AM2022&gt;=AN$1545,AM2022&lt;=AN$1544),1,0)</f>
        <v>0</v>
      </c>
      <c r="AQ2022" s="1260">
        <v>471</v>
      </c>
      <c r="AR2022" s="1261"/>
      <c r="AS2022" s="1262"/>
      <c r="AT2022" s="1263"/>
      <c r="AU2022" s="587">
        <f t="shared" ref="AU2022:AU2051" si="331">IF(AND(AS2022&gt;=AT$1545,AS2022&lt;=AT$1544),1,0)</f>
        <v>0</v>
      </c>
      <c r="AW2022" s="1260">
        <v>471</v>
      </c>
      <c r="AX2022" s="1261"/>
      <c r="AY2022" s="1262"/>
      <c r="AZ2022" s="1263"/>
      <c r="BA2022" s="587">
        <f t="shared" ref="BA2022:BA2051" si="332">IF(AND(AY2022&gt;=AZ$1545,AY2022&lt;=AZ$1544),1,0)</f>
        <v>0</v>
      </c>
    </row>
    <row r="2023" spans="1:53" s="17" customFormat="1" ht="16.75" customHeight="1" outlineLevel="2">
      <c r="A2023" s="1260">
        <v>472</v>
      </c>
      <c r="B2023" s="1261"/>
      <c r="C2023" s="1262"/>
      <c r="D2023" s="1263"/>
      <c r="E2023" s="587">
        <f t="shared" si="324"/>
        <v>0</v>
      </c>
      <c r="G2023" s="1260">
        <v>472</v>
      </c>
      <c r="H2023" s="1261"/>
      <c r="I2023" s="1262"/>
      <c r="J2023" s="1263"/>
      <c r="K2023" s="587">
        <f t="shared" si="325"/>
        <v>0</v>
      </c>
      <c r="M2023" s="1260">
        <v>472</v>
      </c>
      <c r="N2023" s="1261"/>
      <c r="O2023" s="1262"/>
      <c r="P2023" s="1263"/>
      <c r="Q2023" s="587">
        <f t="shared" si="326"/>
        <v>0</v>
      </c>
      <c r="S2023" s="1260">
        <v>472</v>
      </c>
      <c r="T2023" s="1261"/>
      <c r="U2023" s="1262"/>
      <c r="V2023" s="1263"/>
      <c r="W2023" s="587">
        <f t="shared" si="327"/>
        <v>0</v>
      </c>
      <c r="Y2023" s="1260">
        <v>472</v>
      </c>
      <c r="Z2023" s="1261"/>
      <c r="AA2023" s="1262"/>
      <c r="AB2023" s="1263"/>
      <c r="AC2023" s="587">
        <f t="shared" si="328"/>
        <v>0</v>
      </c>
      <c r="AE2023" s="1260">
        <v>472</v>
      </c>
      <c r="AF2023" s="1261"/>
      <c r="AG2023" s="1262"/>
      <c r="AH2023" s="1263"/>
      <c r="AI2023" s="587">
        <f t="shared" si="329"/>
        <v>0</v>
      </c>
      <c r="AK2023" s="1260">
        <v>472</v>
      </c>
      <c r="AL2023" s="1261"/>
      <c r="AM2023" s="1262"/>
      <c r="AN2023" s="1263"/>
      <c r="AO2023" s="587">
        <f t="shared" si="330"/>
        <v>0</v>
      </c>
      <c r="AQ2023" s="1260">
        <v>472</v>
      </c>
      <c r="AR2023" s="1261"/>
      <c r="AS2023" s="1262"/>
      <c r="AT2023" s="1263"/>
      <c r="AU2023" s="587">
        <f t="shared" si="331"/>
        <v>0</v>
      </c>
      <c r="AW2023" s="1260">
        <v>472</v>
      </c>
      <c r="AX2023" s="1261"/>
      <c r="AY2023" s="1262"/>
      <c r="AZ2023" s="1263"/>
      <c r="BA2023" s="587">
        <f t="shared" si="332"/>
        <v>0</v>
      </c>
    </row>
    <row r="2024" spans="1:53" s="17" customFormat="1" ht="16.75" customHeight="1" outlineLevel="2">
      <c r="A2024" s="1260">
        <v>473</v>
      </c>
      <c r="B2024" s="1261"/>
      <c r="C2024" s="1262"/>
      <c r="D2024" s="1263"/>
      <c r="E2024" s="587">
        <f t="shared" si="324"/>
        <v>0</v>
      </c>
      <c r="G2024" s="1260">
        <v>473</v>
      </c>
      <c r="H2024" s="1261"/>
      <c r="I2024" s="1262"/>
      <c r="J2024" s="1263"/>
      <c r="K2024" s="587">
        <f t="shared" si="325"/>
        <v>0</v>
      </c>
      <c r="M2024" s="1260">
        <v>473</v>
      </c>
      <c r="N2024" s="1261"/>
      <c r="O2024" s="1262"/>
      <c r="P2024" s="1263"/>
      <c r="Q2024" s="587">
        <f t="shared" si="326"/>
        <v>0</v>
      </c>
      <c r="S2024" s="1260">
        <v>473</v>
      </c>
      <c r="T2024" s="1261"/>
      <c r="U2024" s="1262"/>
      <c r="V2024" s="1263"/>
      <c r="W2024" s="587">
        <f t="shared" si="327"/>
        <v>0</v>
      </c>
      <c r="Y2024" s="1260">
        <v>473</v>
      </c>
      <c r="Z2024" s="1261"/>
      <c r="AA2024" s="1262"/>
      <c r="AB2024" s="1263"/>
      <c r="AC2024" s="587">
        <f t="shared" si="328"/>
        <v>0</v>
      </c>
      <c r="AE2024" s="1260">
        <v>473</v>
      </c>
      <c r="AF2024" s="1261"/>
      <c r="AG2024" s="1262"/>
      <c r="AH2024" s="1263"/>
      <c r="AI2024" s="587">
        <f t="shared" si="329"/>
        <v>0</v>
      </c>
      <c r="AK2024" s="1260">
        <v>473</v>
      </c>
      <c r="AL2024" s="1261"/>
      <c r="AM2024" s="1262"/>
      <c r="AN2024" s="1263"/>
      <c r="AO2024" s="587">
        <f t="shared" si="330"/>
        <v>0</v>
      </c>
      <c r="AQ2024" s="1260">
        <v>473</v>
      </c>
      <c r="AR2024" s="1261"/>
      <c r="AS2024" s="1262"/>
      <c r="AT2024" s="1263"/>
      <c r="AU2024" s="587">
        <f t="shared" si="331"/>
        <v>0</v>
      </c>
      <c r="AW2024" s="1260">
        <v>473</v>
      </c>
      <c r="AX2024" s="1261"/>
      <c r="AY2024" s="1262"/>
      <c r="AZ2024" s="1263"/>
      <c r="BA2024" s="587">
        <f t="shared" si="332"/>
        <v>0</v>
      </c>
    </row>
    <row r="2025" spans="1:53" s="17" customFormat="1" ht="16.75" customHeight="1" outlineLevel="2">
      <c r="A2025" s="1260">
        <v>474</v>
      </c>
      <c r="B2025" s="1261"/>
      <c r="C2025" s="1262"/>
      <c r="D2025" s="1263"/>
      <c r="E2025" s="587">
        <f t="shared" si="324"/>
        <v>0</v>
      </c>
      <c r="G2025" s="1260">
        <v>474</v>
      </c>
      <c r="H2025" s="1261"/>
      <c r="I2025" s="1262"/>
      <c r="J2025" s="1263"/>
      <c r="K2025" s="587">
        <f t="shared" si="325"/>
        <v>0</v>
      </c>
      <c r="M2025" s="1260">
        <v>474</v>
      </c>
      <c r="N2025" s="1261"/>
      <c r="O2025" s="1262"/>
      <c r="P2025" s="1263"/>
      <c r="Q2025" s="587">
        <f t="shared" si="326"/>
        <v>0</v>
      </c>
      <c r="S2025" s="1260">
        <v>474</v>
      </c>
      <c r="T2025" s="1261"/>
      <c r="U2025" s="1262"/>
      <c r="V2025" s="1263"/>
      <c r="W2025" s="587">
        <f t="shared" si="327"/>
        <v>0</v>
      </c>
      <c r="Y2025" s="1260">
        <v>474</v>
      </c>
      <c r="Z2025" s="1261"/>
      <c r="AA2025" s="1262"/>
      <c r="AB2025" s="1263"/>
      <c r="AC2025" s="587">
        <f t="shared" si="328"/>
        <v>0</v>
      </c>
      <c r="AE2025" s="1260">
        <v>474</v>
      </c>
      <c r="AF2025" s="1261"/>
      <c r="AG2025" s="1262"/>
      <c r="AH2025" s="1263"/>
      <c r="AI2025" s="587">
        <f t="shared" si="329"/>
        <v>0</v>
      </c>
      <c r="AK2025" s="1260">
        <v>474</v>
      </c>
      <c r="AL2025" s="1261"/>
      <c r="AM2025" s="1262"/>
      <c r="AN2025" s="1263"/>
      <c r="AO2025" s="587">
        <f t="shared" si="330"/>
        <v>0</v>
      </c>
      <c r="AQ2025" s="1260">
        <v>474</v>
      </c>
      <c r="AR2025" s="1261"/>
      <c r="AS2025" s="1262"/>
      <c r="AT2025" s="1263"/>
      <c r="AU2025" s="587">
        <f t="shared" si="331"/>
        <v>0</v>
      </c>
      <c r="AW2025" s="1260">
        <v>474</v>
      </c>
      <c r="AX2025" s="1261"/>
      <c r="AY2025" s="1262"/>
      <c r="AZ2025" s="1263"/>
      <c r="BA2025" s="587">
        <f t="shared" si="332"/>
        <v>0</v>
      </c>
    </row>
    <row r="2026" spans="1:53" s="17" customFormat="1" ht="16.75" customHeight="1" outlineLevel="2">
      <c r="A2026" s="1260">
        <v>475</v>
      </c>
      <c r="B2026" s="1261"/>
      <c r="C2026" s="1262"/>
      <c r="D2026" s="1263"/>
      <c r="E2026" s="587">
        <f t="shared" si="324"/>
        <v>0</v>
      </c>
      <c r="G2026" s="1260">
        <v>475</v>
      </c>
      <c r="H2026" s="1261"/>
      <c r="I2026" s="1262"/>
      <c r="J2026" s="1263"/>
      <c r="K2026" s="587">
        <f t="shared" si="325"/>
        <v>0</v>
      </c>
      <c r="M2026" s="1260">
        <v>475</v>
      </c>
      <c r="N2026" s="1261"/>
      <c r="O2026" s="1262"/>
      <c r="P2026" s="1263"/>
      <c r="Q2026" s="587">
        <f t="shared" si="326"/>
        <v>0</v>
      </c>
      <c r="S2026" s="1260">
        <v>475</v>
      </c>
      <c r="T2026" s="1261"/>
      <c r="U2026" s="1262"/>
      <c r="V2026" s="1263"/>
      <c r="W2026" s="587">
        <f t="shared" si="327"/>
        <v>0</v>
      </c>
      <c r="Y2026" s="1260">
        <v>475</v>
      </c>
      <c r="Z2026" s="1261"/>
      <c r="AA2026" s="1262"/>
      <c r="AB2026" s="1263"/>
      <c r="AC2026" s="587">
        <f t="shared" si="328"/>
        <v>0</v>
      </c>
      <c r="AE2026" s="1260">
        <v>475</v>
      </c>
      <c r="AF2026" s="1261"/>
      <c r="AG2026" s="1262"/>
      <c r="AH2026" s="1263"/>
      <c r="AI2026" s="587">
        <f t="shared" si="329"/>
        <v>0</v>
      </c>
      <c r="AK2026" s="1260">
        <v>475</v>
      </c>
      <c r="AL2026" s="1261"/>
      <c r="AM2026" s="1262"/>
      <c r="AN2026" s="1263"/>
      <c r="AO2026" s="587">
        <f t="shared" si="330"/>
        <v>0</v>
      </c>
      <c r="AQ2026" s="1260">
        <v>475</v>
      </c>
      <c r="AR2026" s="1261"/>
      <c r="AS2026" s="1262"/>
      <c r="AT2026" s="1263"/>
      <c r="AU2026" s="587">
        <f t="shared" si="331"/>
        <v>0</v>
      </c>
      <c r="AW2026" s="1260">
        <v>475</v>
      </c>
      <c r="AX2026" s="1261"/>
      <c r="AY2026" s="1262"/>
      <c r="AZ2026" s="1263"/>
      <c r="BA2026" s="587">
        <f t="shared" si="332"/>
        <v>0</v>
      </c>
    </row>
    <row r="2027" spans="1:53" s="17" customFormat="1" ht="16.75" customHeight="1" outlineLevel="2">
      <c r="A2027" s="1260">
        <v>476</v>
      </c>
      <c r="B2027" s="1261"/>
      <c r="C2027" s="1262"/>
      <c r="D2027" s="1263"/>
      <c r="E2027" s="587">
        <f t="shared" si="324"/>
        <v>0</v>
      </c>
      <c r="G2027" s="1260">
        <v>476</v>
      </c>
      <c r="H2027" s="1261"/>
      <c r="I2027" s="1262"/>
      <c r="J2027" s="1263"/>
      <c r="K2027" s="587">
        <f t="shared" si="325"/>
        <v>0</v>
      </c>
      <c r="M2027" s="1260">
        <v>476</v>
      </c>
      <c r="N2027" s="1261"/>
      <c r="O2027" s="1262"/>
      <c r="P2027" s="1263"/>
      <c r="Q2027" s="587">
        <f t="shared" si="326"/>
        <v>0</v>
      </c>
      <c r="S2027" s="1260">
        <v>476</v>
      </c>
      <c r="T2027" s="1261"/>
      <c r="U2027" s="1262"/>
      <c r="V2027" s="1263"/>
      <c r="W2027" s="587">
        <f t="shared" si="327"/>
        <v>0</v>
      </c>
      <c r="Y2027" s="1260">
        <v>476</v>
      </c>
      <c r="Z2027" s="1261"/>
      <c r="AA2027" s="1262"/>
      <c r="AB2027" s="1263"/>
      <c r="AC2027" s="587">
        <f t="shared" si="328"/>
        <v>0</v>
      </c>
      <c r="AE2027" s="1260">
        <v>476</v>
      </c>
      <c r="AF2027" s="1261"/>
      <c r="AG2027" s="1262"/>
      <c r="AH2027" s="1263"/>
      <c r="AI2027" s="587">
        <f t="shared" si="329"/>
        <v>0</v>
      </c>
      <c r="AK2027" s="1260">
        <v>476</v>
      </c>
      <c r="AL2027" s="1261"/>
      <c r="AM2027" s="1262"/>
      <c r="AN2027" s="1263"/>
      <c r="AO2027" s="587">
        <f t="shared" si="330"/>
        <v>0</v>
      </c>
      <c r="AQ2027" s="1260">
        <v>476</v>
      </c>
      <c r="AR2027" s="1261"/>
      <c r="AS2027" s="1262"/>
      <c r="AT2027" s="1263"/>
      <c r="AU2027" s="587">
        <f t="shared" si="331"/>
        <v>0</v>
      </c>
      <c r="AW2027" s="1260">
        <v>476</v>
      </c>
      <c r="AX2027" s="1261"/>
      <c r="AY2027" s="1262"/>
      <c r="AZ2027" s="1263"/>
      <c r="BA2027" s="587">
        <f t="shared" si="332"/>
        <v>0</v>
      </c>
    </row>
    <row r="2028" spans="1:53" s="17" customFormat="1" ht="16.75" customHeight="1" outlineLevel="2">
      <c r="A2028" s="1260">
        <v>477</v>
      </c>
      <c r="B2028" s="1261"/>
      <c r="C2028" s="1262"/>
      <c r="D2028" s="1263"/>
      <c r="E2028" s="587">
        <f t="shared" si="324"/>
        <v>0</v>
      </c>
      <c r="G2028" s="1260">
        <v>477</v>
      </c>
      <c r="H2028" s="1261"/>
      <c r="I2028" s="1262"/>
      <c r="J2028" s="1263"/>
      <c r="K2028" s="587">
        <f t="shared" si="325"/>
        <v>0</v>
      </c>
      <c r="M2028" s="1260">
        <v>477</v>
      </c>
      <c r="N2028" s="1261"/>
      <c r="O2028" s="1262"/>
      <c r="P2028" s="1263"/>
      <c r="Q2028" s="587">
        <f t="shared" si="326"/>
        <v>0</v>
      </c>
      <c r="S2028" s="1260">
        <v>477</v>
      </c>
      <c r="T2028" s="1261"/>
      <c r="U2028" s="1262"/>
      <c r="V2028" s="1263"/>
      <c r="W2028" s="587">
        <f t="shared" si="327"/>
        <v>0</v>
      </c>
      <c r="Y2028" s="1260">
        <v>477</v>
      </c>
      <c r="Z2028" s="1261"/>
      <c r="AA2028" s="1262"/>
      <c r="AB2028" s="1263"/>
      <c r="AC2028" s="587">
        <f t="shared" si="328"/>
        <v>0</v>
      </c>
      <c r="AE2028" s="1260">
        <v>477</v>
      </c>
      <c r="AF2028" s="1261"/>
      <c r="AG2028" s="1262"/>
      <c r="AH2028" s="1263"/>
      <c r="AI2028" s="587">
        <f t="shared" si="329"/>
        <v>0</v>
      </c>
      <c r="AK2028" s="1260">
        <v>477</v>
      </c>
      <c r="AL2028" s="1261"/>
      <c r="AM2028" s="1262"/>
      <c r="AN2028" s="1263"/>
      <c r="AO2028" s="587">
        <f t="shared" si="330"/>
        <v>0</v>
      </c>
      <c r="AQ2028" s="1260">
        <v>477</v>
      </c>
      <c r="AR2028" s="1261"/>
      <c r="AS2028" s="1262"/>
      <c r="AT2028" s="1263"/>
      <c r="AU2028" s="587">
        <f t="shared" si="331"/>
        <v>0</v>
      </c>
      <c r="AW2028" s="1260">
        <v>477</v>
      </c>
      <c r="AX2028" s="1261"/>
      <c r="AY2028" s="1262"/>
      <c r="AZ2028" s="1263"/>
      <c r="BA2028" s="587">
        <f t="shared" si="332"/>
        <v>0</v>
      </c>
    </row>
    <row r="2029" spans="1:53" s="17" customFormat="1" ht="16.75" customHeight="1" outlineLevel="2">
      <c r="A2029" s="1260">
        <v>478</v>
      </c>
      <c r="B2029" s="1261"/>
      <c r="C2029" s="1262"/>
      <c r="D2029" s="1263"/>
      <c r="E2029" s="587">
        <f t="shared" si="324"/>
        <v>0</v>
      </c>
      <c r="G2029" s="1260">
        <v>478</v>
      </c>
      <c r="H2029" s="1261"/>
      <c r="I2029" s="1262"/>
      <c r="J2029" s="1263"/>
      <c r="K2029" s="587">
        <f t="shared" si="325"/>
        <v>0</v>
      </c>
      <c r="M2029" s="1260">
        <v>478</v>
      </c>
      <c r="N2029" s="1261"/>
      <c r="O2029" s="1262"/>
      <c r="P2029" s="1263"/>
      <c r="Q2029" s="587">
        <f t="shared" si="326"/>
        <v>0</v>
      </c>
      <c r="S2029" s="1260">
        <v>478</v>
      </c>
      <c r="T2029" s="1261"/>
      <c r="U2029" s="1262"/>
      <c r="V2029" s="1263"/>
      <c r="W2029" s="587">
        <f t="shared" si="327"/>
        <v>0</v>
      </c>
      <c r="Y2029" s="1260">
        <v>478</v>
      </c>
      <c r="Z2029" s="1261"/>
      <c r="AA2029" s="1262"/>
      <c r="AB2029" s="1263"/>
      <c r="AC2029" s="587">
        <f t="shared" si="328"/>
        <v>0</v>
      </c>
      <c r="AE2029" s="1260">
        <v>478</v>
      </c>
      <c r="AF2029" s="1261"/>
      <c r="AG2029" s="1262"/>
      <c r="AH2029" s="1263"/>
      <c r="AI2029" s="587">
        <f t="shared" si="329"/>
        <v>0</v>
      </c>
      <c r="AK2029" s="1260">
        <v>478</v>
      </c>
      <c r="AL2029" s="1261"/>
      <c r="AM2029" s="1262"/>
      <c r="AN2029" s="1263"/>
      <c r="AO2029" s="587">
        <f t="shared" si="330"/>
        <v>0</v>
      </c>
      <c r="AQ2029" s="1260">
        <v>478</v>
      </c>
      <c r="AR2029" s="1261"/>
      <c r="AS2029" s="1262"/>
      <c r="AT2029" s="1263"/>
      <c r="AU2029" s="587">
        <f t="shared" si="331"/>
        <v>0</v>
      </c>
      <c r="AW2029" s="1260">
        <v>478</v>
      </c>
      <c r="AX2029" s="1261"/>
      <c r="AY2029" s="1262"/>
      <c r="AZ2029" s="1263"/>
      <c r="BA2029" s="587">
        <f t="shared" si="332"/>
        <v>0</v>
      </c>
    </row>
    <row r="2030" spans="1:53" s="17" customFormat="1" ht="16.75" customHeight="1" outlineLevel="2">
      <c r="A2030" s="1260">
        <v>479</v>
      </c>
      <c r="B2030" s="1261"/>
      <c r="C2030" s="1262"/>
      <c r="D2030" s="1263"/>
      <c r="E2030" s="587">
        <f t="shared" si="324"/>
        <v>0</v>
      </c>
      <c r="G2030" s="1260">
        <v>479</v>
      </c>
      <c r="H2030" s="1261"/>
      <c r="I2030" s="1262"/>
      <c r="J2030" s="1263"/>
      <c r="K2030" s="587">
        <f t="shared" si="325"/>
        <v>0</v>
      </c>
      <c r="M2030" s="1260">
        <v>479</v>
      </c>
      <c r="N2030" s="1261"/>
      <c r="O2030" s="1262"/>
      <c r="P2030" s="1263"/>
      <c r="Q2030" s="587">
        <f t="shared" si="326"/>
        <v>0</v>
      </c>
      <c r="S2030" s="1260">
        <v>479</v>
      </c>
      <c r="T2030" s="1261"/>
      <c r="U2030" s="1262"/>
      <c r="V2030" s="1263"/>
      <c r="W2030" s="587">
        <f t="shared" si="327"/>
        <v>0</v>
      </c>
      <c r="Y2030" s="1260">
        <v>479</v>
      </c>
      <c r="Z2030" s="1261"/>
      <c r="AA2030" s="1262"/>
      <c r="AB2030" s="1263"/>
      <c r="AC2030" s="587">
        <f t="shared" si="328"/>
        <v>0</v>
      </c>
      <c r="AE2030" s="1260">
        <v>479</v>
      </c>
      <c r="AF2030" s="1261"/>
      <c r="AG2030" s="1262"/>
      <c r="AH2030" s="1263"/>
      <c r="AI2030" s="587">
        <f t="shared" si="329"/>
        <v>0</v>
      </c>
      <c r="AK2030" s="1260">
        <v>479</v>
      </c>
      <c r="AL2030" s="1261"/>
      <c r="AM2030" s="1262"/>
      <c r="AN2030" s="1263"/>
      <c r="AO2030" s="587">
        <f t="shared" si="330"/>
        <v>0</v>
      </c>
      <c r="AQ2030" s="1260">
        <v>479</v>
      </c>
      <c r="AR2030" s="1261"/>
      <c r="AS2030" s="1262"/>
      <c r="AT2030" s="1263"/>
      <c r="AU2030" s="587">
        <f t="shared" si="331"/>
        <v>0</v>
      </c>
      <c r="AW2030" s="1260">
        <v>479</v>
      </c>
      <c r="AX2030" s="1261"/>
      <c r="AY2030" s="1262"/>
      <c r="AZ2030" s="1263"/>
      <c r="BA2030" s="587">
        <f t="shared" si="332"/>
        <v>0</v>
      </c>
    </row>
    <row r="2031" spans="1:53" s="17" customFormat="1" ht="16.75" customHeight="1" outlineLevel="2">
      <c r="A2031" s="1260">
        <v>480</v>
      </c>
      <c r="B2031" s="1261"/>
      <c r="C2031" s="1262"/>
      <c r="D2031" s="1263"/>
      <c r="E2031" s="587">
        <f t="shared" si="324"/>
        <v>0</v>
      </c>
      <c r="G2031" s="1260">
        <v>480</v>
      </c>
      <c r="H2031" s="1261"/>
      <c r="I2031" s="1262"/>
      <c r="J2031" s="1263"/>
      <c r="K2031" s="587">
        <f t="shared" si="325"/>
        <v>0</v>
      </c>
      <c r="M2031" s="1260">
        <v>480</v>
      </c>
      <c r="N2031" s="1261"/>
      <c r="O2031" s="1262"/>
      <c r="P2031" s="1263"/>
      <c r="Q2031" s="587">
        <f t="shared" si="326"/>
        <v>0</v>
      </c>
      <c r="S2031" s="1260">
        <v>480</v>
      </c>
      <c r="T2031" s="1261"/>
      <c r="U2031" s="1262"/>
      <c r="V2031" s="1263"/>
      <c r="W2031" s="587">
        <f t="shared" si="327"/>
        <v>0</v>
      </c>
      <c r="Y2031" s="1260">
        <v>480</v>
      </c>
      <c r="Z2031" s="1261"/>
      <c r="AA2031" s="1262"/>
      <c r="AB2031" s="1263"/>
      <c r="AC2031" s="587">
        <f t="shared" si="328"/>
        <v>0</v>
      </c>
      <c r="AE2031" s="1260">
        <v>480</v>
      </c>
      <c r="AF2031" s="1261"/>
      <c r="AG2031" s="1262"/>
      <c r="AH2031" s="1263"/>
      <c r="AI2031" s="587">
        <f t="shared" si="329"/>
        <v>0</v>
      </c>
      <c r="AK2031" s="1260">
        <v>480</v>
      </c>
      <c r="AL2031" s="1261"/>
      <c r="AM2031" s="1262"/>
      <c r="AN2031" s="1263"/>
      <c r="AO2031" s="587">
        <f t="shared" si="330"/>
        <v>0</v>
      </c>
      <c r="AQ2031" s="1260">
        <v>480</v>
      </c>
      <c r="AR2031" s="1261"/>
      <c r="AS2031" s="1262"/>
      <c r="AT2031" s="1263"/>
      <c r="AU2031" s="587">
        <f t="shared" si="331"/>
        <v>0</v>
      </c>
      <c r="AW2031" s="1260">
        <v>480</v>
      </c>
      <c r="AX2031" s="1261"/>
      <c r="AY2031" s="1262"/>
      <c r="AZ2031" s="1263"/>
      <c r="BA2031" s="587">
        <f t="shared" si="332"/>
        <v>0</v>
      </c>
    </row>
    <row r="2032" spans="1:53" s="17" customFormat="1" ht="16.75" customHeight="1" outlineLevel="2">
      <c r="A2032" s="1260">
        <v>481</v>
      </c>
      <c r="B2032" s="1261"/>
      <c r="C2032" s="1262"/>
      <c r="D2032" s="1263"/>
      <c r="E2032" s="587">
        <f t="shared" si="324"/>
        <v>0</v>
      </c>
      <c r="G2032" s="1260">
        <v>481</v>
      </c>
      <c r="H2032" s="1261"/>
      <c r="I2032" s="1262"/>
      <c r="J2032" s="1263"/>
      <c r="K2032" s="587">
        <f t="shared" si="325"/>
        <v>0</v>
      </c>
      <c r="M2032" s="1260">
        <v>481</v>
      </c>
      <c r="N2032" s="1261"/>
      <c r="O2032" s="1262"/>
      <c r="P2032" s="1263"/>
      <c r="Q2032" s="587">
        <f t="shared" si="326"/>
        <v>0</v>
      </c>
      <c r="S2032" s="1260">
        <v>481</v>
      </c>
      <c r="T2032" s="1261"/>
      <c r="U2032" s="1262"/>
      <c r="V2032" s="1263"/>
      <c r="W2032" s="587">
        <f t="shared" si="327"/>
        <v>0</v>
      </c>
      <c r="Y2032" s="1260">
        <v>481</v>
      </c>
      <c r="Z2032" s="1261"/>
      <c r="AA2032" s="1262"/>
      <c r="AB2032" s="1263"/>
      <c r="AC2032" s="587">
        <f t="shared" si="328"/>
        <v>0</v>
      </c>
      <c r="AE2032" s="1260">
        <v>481</v>
      </c>
      <c r="AF2032" s="1261"/>
      <c r="AG2032" s="1262"/>
      <c r="AH2032" s="1263"/>
      <c r="AI2032" s="587">
        <f t="shared" si="329"/>
        <v>0</v>
      </c>
      <c r="AK2032" s="1260">
        <v>481</v>
      </c>
      <c r="AL2032" s="1261"/>
      <c r="AM2032" s="1262"/>
      <c r="AN2032" s="1263"/>
      <c r="AO2032" s="587">
        <f t="shared" si="330"/>
        <v>0</v>
      </c>
      <c r="AQ2032" s="1260">
        <v>481</v>
      </c>
      <c r="AR2032" s="1261"/>
      <c r="AS2032" s="1262"/>
      <c r="AT2032" s="1263"/>
      <c r="AU2032" s="587">
        <f t="shared" si="331"/>
        <v>0</v>
      </c>
      <c r="AW2032" s="1260">
        <v>481</v>
      </c>
      <c r="AX2032" s="1261"/>
      <c r="AY2032" s="1262"/>
      <c r="AZ2032" s="1263"/>
      <c r="BA2032" s="587">
        <f t="shared" si="332"/>
        <v>0</v>
      </c>
    </row>
    <row r="2033" spans="1:53" s="17" customFormat="1" ht="16.75" customHeight="1" outlineLevel="2">
      <c r="A2033" s="1260">
        <v>482</v>
      </c>
      <c r="B2033" s="1261"/>
      <c r="C2033" s="1262"/>
      <c r="D2033" s="1263"/>
      <c r="E2033" s="587">
        <f t="shared" si="324"/>
        <v>0</v>
      </c>
      <c r="G2033" s="1260">
        <v>482</v>
      </c>
      <c r="H2033" s="1261"/>
      <c r="I2033" s="1262"/>
      <c r="J2033" s="1263"/>
      <c r="K2033" s="587">
        <f t="shared" si="325"/>
        <v>0</v>
      </c>
      <c r="M2033" s="1260">
        <v>482</v>
      </c>
      <c r="N2033" s="1261"/>
      <c r="O2033" s="1262"/>
      <c r="P2033" s="1263"/>
      <c r="Q2033" s="587">
        <f t="shared" si="326"/>
        <v>0</v>
      </c>
      <c r="S2033" s="1260">
        <v>482</v>
      </c>
      <c r="T2033" s="1261"/>
      <c r="U2033" s="1262"/>
      <c r="V2033" s="1263"/>
      <c r="W2033" s="587">
        <f t="shared" si="327"/>
        <v>0</v>
      </c>
      <c r="Y2033" s="1260">
        <v>482</v>
      </c>
      <c r="Z2033" s="1261"/>
      <c r="AA2033" s="1262"/>
      <c r="AB2033" s="1263"/>
      <c r="AC2033" s="587">
        <f t="shared" si="328"/>
        <v>0</v>
      </c>
      <c r="AE2033" s="1260">
        <v>482</v>
      </c>
      <c r="AF2033" s="1261"/>
      <c r="AG2033" s="1262"/>
      <c r="AH2033" s="1263"/>
      <c r="AI2033" s="587">
        <f t="shared" si="329"/>
        <v>0</v>
      </c>
      <c r="AK2033" s="1260">
        <v>482</v>
      </c>
      <c r="AL2033" s="1261"/>
      <c r="AM2033" s="1262"/>
      <c r="AN2033" s="1263"/>
      <c r="AO2033" s="587">
        <f t="shared" si="330"/>
        <v>0</v>
      </c>
      <c r="AQ2033" s="1260">
        <v>482</v>
      </c>
      <c r="AR2033" s="1261"/>
      <c r="AS2033" s="1262"/>
      <c r="AT2033" s="1263"/>
      <c r="AU2033" s="587">
        <f t="shared" si="331"/>
        <v>0</v>
      </c>
      <c r="AW2033" s="1260">
        <v>482</v>
      </c>
      <c r="AX2033" s="1261"/>
      <c r="AY2033" s="1262"/>
      <c r="AZ2033" s="1263"/>
      <c r="BA2033" s="587">
        <f t="shared" si="332"/>
        <v>0</v>
      </c>
    </row>
    <row r="2034" spans="1:53" s="17" customFormat="1" ht="16.75" customHeight="1" outlineLevel="2">
      <c r="A2034" s="1260">
        <v>483</v>
      </c>
      <c r="B2034" s="1261"/>
      <c r="C2034" s="1262"/>
      <c r="D2034" s="1263"/>
      <c r="E2034" s="587">
        <f t="shared" si="324"/>
        <v>0</v>
      </c>
      <c r="G2034" s="1260">
        <v>483</v>
      </c>
      <c r="H2034" s="1261"/>
      <c r="I2034" s="1262"/>
      <c r="J2034" s="1263"/>
      <c r="K2034" s="587">
        <f t="shared" si="325"/>
        <v>0</v>
      </c>
      <c r="M2034" s="1260">
        <v>483</v>
      </c>
      <c r="N2034" s="1261"/>
      <c r="O2034" s="1262"/>
      <c r="P2034" s="1263"/>
      <c r="Q2034" s="587">
        <f t="shared" si="326"/>
        <v>0</v>
      </c>
      <c r="S2034" s="1260">
        <v>483</v>
      </c>
      <c r="T2034" s="1261"/>
      <c r="U2034" s="1262"/>
      <c r="V2034" s="1263"/>
      <c r="W2034" s="587">
        <f t="shared" si="327"/>
        <v>0</v>
      </c>
      <c r="Y2034" s="1260">
        <v>483</v>
      </c>
      <c r="Z2034" s="1261"/>
      <c r="AA2034" s="1262"/>
      <c r="AB2034" s="1263"/>
      <c r="AC2034" s="587">
        <f t="shared" si="328"/>
        <v>0</v>
      </c>
      <c r="AE2034" s="1260">
        <v>483</v>
      </c>
      <c r="AF2034" s="1261"/>
      <c r="AG2034" s="1262"/>
      <c r="AH2034" s="1263"/>
      <c r="AI2034" s="587">
        <f t="shared" si="329"/>
        <v>0</v>
      </c>
      <c r="AK2034" s="1260">
        <v>483</v>
      </c>
      <c r="AL2034" s="1261"/>
      <c r="AM2034" s="1262"/>
      <c r="AN2034" s="1263"/>
      <c r="AO2034" s="587">
        <f t="shared" si="330"/>
        <v>0</v>
      </c>
      <c r="AQ2034" s="1260">
        <v>483</v>
      </c>
      <c r="AR2034" s="1261"/>
      <c r="AS2034" s="1262"/>
      <c r="AT2034" s="1263"/>
      <c r="AU2034" s="587">
        <f t="shared" si="331"/>
        <v>0</v>
      </c>
      <c r="AW2034" s="1260">
        <v>483</v>
      </c>
      <c r="AX2034" s="1261"/>
      <c r="AY2034" s="1262"/>
      <c r="AZ2034" s="1263"/>
      <c r="BA2034" s="587">
        <f t="shared" si="332"/>
        <v>0</v>
      </c>
    </row>
    <row r="2035" spans="1:53" s="17" customFormat="1" ht="16.75" customHeight="1" outlineLevel="2">
      <c r="A2035" s="1260">
        <v>484</v>
      </c>
      <c r="B2035" s="1261"/>
      <c r="C2035" s="1262"/>
      <c r="D2035" s="1263"/>
      <c r="E2035" s="587">
        <f t="shared" si="324"/>
        <v>0</v>
      </c>
      <c r="G2035" s="1260">
        <v>484</v>
      </c>
      <c r="H2035" s="1261"/>
      <c r="I2035" s="1262"/>
      <c r="J2035" s="1263"/>
      <c r="K2035" s="587">
        <f t="shared" si="325"/>
        <v>0</v>
      </c>
      <c r="M2035" s="1260">
        <v>484</v>
      </c>
      <c r="N2035" s="1261"/>
      <c r="O2035" s="1262"/>
      <c r="P2035" s="1263"/>
      <c r="Q2035" s="587">
        <f t="shared" si="326"/>
        <v>0</v>
      </c>
      <c r="S2035" s="1260">
        <v>484</v>
      </c>
      <c r="T2035" s="1261"/>
      <c r="U2035" s="1262"/>
      <c r="V2035" s="1263"/>
      <c r="W2035" s="587">
        <f t="shared" si="327"/>
        <v>0</v>
      </c>
      <c r="Y2035" s="1260">
        <v>484</v>
      </c>
      <c r="Z2035" s="1261"/>
      <c r="AA2035" s="1262"/>
      <c r="AB2035" s="1263"/>
      <c r="AC2035" s="587">
        <f t="shared" si="328"/>
        <v>0</v>
      </c>
      <c r="AE2035" s="1260">
        <v>484</v>
      </c>
      <c r="AF2035" s="1261"/>
      <c r="AG2035" s="1262"/>
      <c r="AH2035" s="1263"/>
      <c r="AI2035" s="587">
        <f t="shared" si="329"/>
        <v>0</v>
      </c>
      <c r="AK2035" s="1260">
        <v>484</v>
      </c>
      <c r="AL2035" s="1261"/>
      <c r="AM2035" s="1262"/>
      <c r="AN2035" s="1263"/>
      <c r="AO2035" s="587">
        <f t="shared" si="330"/>
        <v>0</v>
      </c>
      <c r="AQ2035" s="1260">
        <v>484</v>
      </c>
      <c r="AR2035" s="1261"/>
      <c r="AS2035" s="1262"/>
      <c r="AT2035" s="1263"/>
      <c r="AU2035" s="587">
        <f t="shared" si="331"/>
        <v>0</v>
      </c>
      <c r="AW2035" s="1260">
        <v>484</v>
      </c>
      <c r="AX2035" s="1261"/>
      <c r="AY2035" s="1262"/>
      <c r="AZ2035" s="1263"/>
      <c r="BA2035" s="587">
        <f t="shared" si="332"/>
        <v>0</v>
      </c>
    </row>
    <row r="2036" spans="1:53" s="17" customFormat="1" ht="16.75" customHeight="1" outlineLevel="2">
      <c r="A2036" s="1260">
        <v>485</v>
      </c>
      <c r="B2036" s="1261"/>
      <c r="C2036" s="1262"/>
      <c r="D2036" s="1263"/>
      <c r="E2036" s="587">
        <f t="shared" si="252"/>
        <v>0</v>
      </c>
      <c r="G2036" s="1260">
        <v>485</v>
      </c>
      <c r="H2036" s="1261"/>
      <c r="I2036" s="1262"/>
      <c r="J2036" s="1263"/>
      <c r="K2036" s="587">
        <f t="shared" si="325"/>
        <v>0</v>
      </c>
      <c r="M2036" s="1260">
        <v>485</v>
      </c>
      <c r="N2036" s="1261"/>
      <c r="O2036" s="1262"/>
      <c r="P2036" s="1263"/>
      <c r="Q2036" s="587">
        <f t="shared" si="326"/>
        <v>0</v>
      </c>
      <c r="S2036" s="1260">
        <v>485</v>
      </c>
      <c r="T2036" s="1261"/>
      <c r="U2036" s="1262"/>
      <c r="V2036" s="1263"/>
      <c r="W2036" s="587">
        <f t="shared" si="327"/>
        <v>0</v>
      </c>
      <c r="Y2036" s="1260">
        <v>485</v>
      </c>
      <c r="Z2036" s="1261"/>
      <c r="AA2036" s="1262"/>
      <c r="AB2036" s="1263"/>
      <c r="AC2036" s="587">
        <f t="shared" si="328"/>
        <v>0</v>
      </c>
      <c r="AE2036" s="1260">
        <v>485</v>
      </c>
      <c r="AF2036" s="1261"/>
      <c r="AG2036" s="1262"/>
      <c r="AH2036" s="1263"/>
      <c r="AI2036" s="587">
        <f t="shared" si="329"/>
        <v>0</v>
      </c>
      <c r="AK2036" s="1260">
        <v>485</v>
      </c>
      <c r="AL2036" s="1261"/>
      <c r="AM2036" s="1262"/>
      <c r="AN2036" s="1263"/>
      <c r="AO2036" s="587">
        <f t="shared" si="330"/>
        <v>0</v>
      </c>
      <c r="AQ2036" s="1260">
        <v>485</v>
      </c>
      <c r="AR2036" s="1261"/>
      <c r="AS2036" s="1262"/>
      <c r="AT2036" s="1263"/>
      <c r="AU2036" s="587">
        <f t="shared" si="331"/>
        <v>0</v>
      </c>
      <c r="AW2036" s="1260">
        <v>485</v>
      </c>
      <c r="AX2036" s="1261"/>
      <c r="AY2036" s="1262"/>
      <c r="AZ2036" s="1263"/>
      <c r="BA2036" s="587">
        <f t="shared" si="332"/>
        <v>0</v>
      </c>
    </row>
    <row r="2037" spans="1:53" s="17" customFormat="1" ht="16.75" customHeight="1" outlineLevel="2">
      <c r="A2037" s="1260">
        <v>486</v>
      </c>
      <c r="B2037" s="1261"/>
      <c r="C2037" s="1262"/>
      <c r="D2037" s="1263"/>
      <c r="E2037" s="587">
        <f t="shared" si="252"/>
        <v>0</v>
      </c>
      <c r="G2037" s="1260">
        <v>486</v>
      </c>
      <c r="H2037" s="1261"/>
      <c r="I2037" s="1262"/>
      <c r="J2037" s="1263"/>
      <c r="K2037" s="587">
        <f t="shared" si="325"/>
        <v>0</v>
      </c>
      <c r="M2037" s="1260">
        <v>486</v>
      </c>
      <c r="N2037" s="1261"/>
      <c r="O2037" s="1262"/>
      <c r="P2037" s="1263"/>
      <c r="Q2037" s="587">
        <f t="shared" si="326"/>
        <v>0</v>
      </c>
      <c r="S2037" s="1260">
        <v>486</v>
      </c>
      <c r="T2037" s="1261"/>
      <c r="U2037" s="1262"/>
      <c r="V2037" s="1263"/>
      <c r="W2037" s="587">
        <f t="shared" si="327"/>
        <v>0</v>
      </c>
      <c r="Y2037" s="1260">
        <v>486</v>
      </c>
      <c r="Z2037" s="1261"/>
      <c r="AA2037" s="1262"/>
      <c r="AB2037" s="1263"/>
      <c r="AC2037" s="587">
        <f t="shared" si="328"/>
        <v>0</v>
      </c>
      <c r="AE2037" s="1260">
        <v>486</v>
      </c>
      <c r="AF2037" s="1261"/>
      <c r="AG2037" s="1262"/>
      <c r="AH2037" s="1263"/>
      <c r="AI2037" s="587">
        <f t="shared" si="329"/>
        <v>0</v>
      </c>
      <c r="AK2037" s="1260">
        <v>486</v>
      </c>
      <c r="AL2037" s="1261"/>
      <c r="AM2037" s="1262"/>
      <c r="AN2037" s="1263"/>
      <c r="AO2037" s="587">
        <f t="shared" si="330"/>
        <v>0</v>
      </c>
      <c r="AQ2037" s="1260">
        <v>486</v>
      </c>
      <c r="AR2037" s="1261"/>
      <c r="AS2037" s="1262"/>
      <c r="AT2037" s="1263"/>
      <c r="AU2037" s="587">
        <f t="shared" si="331"/>
        <v>0</v>
      </c>
      <c r="AW2037" s="1260">
        <v>486</v>
      </c>
      <c r="AX2037" s="1261"/>
      <c r="AY2037" s="1262"/>
      <c r="AZ2037" s="1263"/>
      <c r="BA2037" s="587">
        <f t="shared" si="332"/>
        <v>0</v>
      </c>
    </row>
    <row r="2038" spans="1:53" s="17" customFormat="1" ht="16.75" customHeight="1" outlineLevel="2">
      <c r="A2038" s="1260">
        <v>487</v>
      </c>
      <c r="B2038" s="1261"/>
      <c r="C2038" s="1262"/>
      <c r="D2038" s="1263"/>
      <c r="E2038" s="587">
        <f t="shared" si="252"/>
        <v>0</v>
      </c>
      <c r="G2038" s="1260">
        <v>487</v>
      </c>
      <c r="H2038" s="1261"/>
      <c r="I2038" s="1262"/>
      <c r="J2038" s="1263"/>
      <c r="K2038" s="587">
        <f t="shared" si="325"/>
        <v>0</v>
      </c>
      <c r="M2038" s="1260">
        <v>487</v>
      </c>
      <c r="N2038" s="1261"/>
      <c r="O2038" s="1262"/>
      <c r="P2038" s="1263"/>
      <c r="Q2038" s="587">
        <f t="shared" si="326"/>
        <v>0</v>
      </c>
      <c r="S2038" s="1260">
        <v>487</v>
      </c>
      <c r="T2038" s="1261"/>
      <c r="U2038" s="1262"/>
      <c r="V2038" s="1263"/>
      <c r="W2038" s="587">
        <f t="shared" si="327"/>
        <v>0</v>
      </c>
      <c r="Y2038" s="1260">
        <v>487</v>
      </c>
      <c r="Z2038" s="1261"/>
      <c r="AA2038" s="1262"/>
      <c r="AB2038" s="1263"/>
      <c r="AC2038" s="587">
        <f t="shared" si="328"/>
        <v>0</v>
      </c>
      <c r="AE2038" s="1260">
        <v>487</v>
      </c>
      <c r="AF2038" s="1261"/>
      <c r="AG2038" s="1262"/>
      <c r="AH2038" s="1263"/>
      <c r="AI2038" s="587">
        <f t="shared" si="329"/>
        <v>0</v>
      </c>
      <c r="AK2038" s="1260">
        <v>487</v>
      </c>
      <c r="AL2038" s="1261"/>
      <c r="AM2038" s="1262"/>
      <c r="AN2038" s="1263"/>
      <c r="AO2038" s="587">
        <f t="shared" si="330"/>
        <v>0</v>
      </c>
      <c r="AQ2038" s="1260">
        <v>487</v>
      </c>
      <c r="AR2038" s="1261"/>
      <c r="AS2038" s="1262"/>
      <c r="AT2038" s="1263"/>
      <c r="AU2038" s="587">
        <f t="shared" si="331"/>
        <v>0</v>
      </c>
      <c r="AW2038" s="1260">
        <v>487</v>
      </c>
      <c r="AX2038" s="1261"/>
      <c r="AY2038" s="1262"/>
      <c r="AZ2038" s="1263"/>
      <c r="BA2038" s="587">
        <f t="shared" si="332"/>
        <v>0</v>
      </c>
    </row>
    <row r="2039" spans="1:53" s="17" customFormat="1" ht="16.75" customHeight="1" outlineLevel="2">
      <c r="A2039" s="1260">
        <v>488</v>
      </c>
      <c r="B2039" s="1261"/>
      <c r="C2039" s="1262"/>
      <c r="D2039" s="1263"/>
      <c r="E2039" s="587">
        <f t="shared" si="252"/>
        <v>0</v>
      </c>
      <c r="G2039" s="1260">
        <v>488</v>
      </c>
      <c r="H2039" s="1261"/>
      <c r="I2039" s="1262"/>
      <c r="J2039" s="1263"/>
      <c r="K2039" s="587">
        <f t="shared" si="325"/>
        <v>0</v>
      </c>
      <c r="M2039" s="1260">
        <v>488</v>
      </c>
      <c r="N2039" s="1261"/>
      <c r="O2039" s="1262"/>
      <c r="P2039" s="1263"/>
      <c r="Q2039" s="587">
        <f t="shared" si="326"/>
        <v>0</v>
      </c>
      <c r="S2039" s="1260">
        <v>488</v>
      </c>
      <c r="T2039" s="1261"/>
      <c r="U2039" s="1262"/>
      <c r="V2039" s="1263"/>
      <c r="W2039" s="587">
        <f t="shared" si="327"/>
        <v>0</v>
      </c>
      <c r="Y2039" s="1260">
        <v>488</v>
      </c>
      <c r="Z2039" s="1261"/>
      <c r="AA2039" s="1262"/>
      <c r="AB2039" s="1263"/>
      <c r="AC2039" s="587">
        <f t="shared" si="328"/>
        <v>0</v>
      </c>
      <c r="AE2039" s="1260">
        <v>488</v>
      </c>
      <c r="AF2039" s="1261"/>
      <c r="AG2039" s="1262"/>
      <c r="AH2039" s="1263"/>
      <c r="AI2039" s="587">
        <f t="shared" si="329"/>
        <v>0</v>
      </c>
      <c r="AK2039" s="1260">
        <v>488</v>
      </c>
      <c r="AL2039" s="1261"/>
      <c r="AM2039" s="1262"/>
      <c r="AN2039" s="1263"/>
      <c r="AO2039" s="587">
        <f t="shared" si="330"/>
        <v>0</v>
      </c>
      <c r="AQ2039" s="1260">
        <v>488</v>
      </c>
      <c r="AR2039" s="1261"/>
      <c r="AS2039" s="1262"/>
      <c r="AT2039" s="1263"/>
      <c r="AU2039" s="587">
        <f t="shared" si="331"/>
        <v>0</v>
      </c>
      <c r="AW2039" s="1260">
        <v>488</v>
      </c>
      <c r="AX2039" s="1261"/>
      <c r="AY2039" s="1262"/>
      <c r="AZ2039" s="1263"/>
      <c r="BA2039" s="587">
        <f t="shared" si="332"/>
        <v>0</v>
      </c>
    </row>
    <row r="2040" spans="1:53" s="17" customFormat="1" ht="16.75" customHeight="1" outlineLevel="2">
      <c r="A2040" s="1260">
        <v>489</v>
      </c>
      <c r="B2040" s="1261"/>
      <c r="C2040" s="1262"/>
      <c r="D2040" s="1263"/>
      <c r="E2040" s="587">
        <f t="shared" si="252"/>
        <v>0</v>
      </c>
      <c r="G2040" s="1260">
        <v>489</v>
      </c>
      <c r="H2040" s="1261"/>
      <c r="I2040" s="1262"/>
      <c r="J2040" s="1263"/>
      <c r="K2040" s="587">
        <f t="shared" si="325"/>
        <v>0</v>
      </c>
      <c r="M2040" s="1260">
        <v>489</v>
      </c>
      <c r="N2040" s="1261"/>
      <c r="O2040" s="1262"/>
      <c r="P2040" s="1263"/>
      <c r="Q2040" s="587">
        <f t="shared" si="326"/>
        <v>0</v>
      </c>
      <c r="S2040" s="1260">
        <v>489</v>
      </c>
      <c r="T2040" s="1261"/>
      <c r="U2040" s="1262"/>
      <c r="V2040" s="1263"/>
      <c r="W2040" s="587">
        <f t="shared" si="327"/>
        <v>0</v>
      </c>
      <c r="Y2040" s="1260">
        <v>489</v>
      </c>
      <c r="Z2040" s="1261"/>
      <c r="AA2040" s="1262"/>
      <c r="AB2040" s="1263"/>
      <c r="AC2040" s="587">
        <f t="shared" si="328"/>
        <v>0</v>
      </c>
      <c r="AE2040" s="1260">
        <v>489</v>
      </c>
      <c r="AF2040" s="1261"/>
      <c r="AG2040" s="1262"/>
      <c r="AH2040" s="1263"/>
      <c r="AI2040" s="587">
        <f t="shared" si="329"/>
        <v>0</v>
      </c>
      <c r="AK2040" s="1260">
        <v>489</v>
      </c>
      <c r="AL2040" s="1261"/>
      <c r="AM2040" s="1262"/>
      <c r="AN2040" s="1263"/>
      <c r="AO2040" s="587">
        <f t="shared" si="330"/>
        <v>0</v>
      </c>
      <c r="AQ2040" s="1260">
        <v>489</v>
      </c>
      <c r="AR2040" s="1261"/>
      <c r="AS2040" s="1262"/>
      <c r="AT2040" s="1263"/>
      <c r="AU2040" s="587">
        <f t="shared" si="331"/>
        <v>0</v>
      </c>
      <c r="AW2040" s="1260">
        <v>489</v>
      </c>
      <c r="AX2040" s="1261"/>
      <c r="AY2040" s="1262"/>
      <c r="AZ2040" s="1263"/>
      <c r="BA2040" s="587">
        <f t="shared" si="332"/>
        <v>0</v>
      </c>
    </row>
    <row r="2041" spans="1:53" s="17" customFormat="1" ht="16.75" customHeight="1" outlineLevel="2">
      <c r="A2041" s="1260">
        <v>490</v>
      </c>
      <c r="B2041" s="1261"/>
      <c r="C2041" s="1262"/>
      <c r="D2041" s="1263"/>
      <c r="E2041" s="587">
        <f t="shared" si="252"/>
        <v>0</v>
      </c>
      <c r="G2041" s="1260">
        <v>490</v>
      </c>
      <c r="H2041" s="1261"/>
      <c r="I2041" s="1262"/>
      <c r="J2041" s="1263"/>
      <c r="K2041" s="587">
        <f t="shared" si="325"/>
        <v>0</v>
      </c>
      <c r="M2041" s="1260">
        <v>490</v>
      </c>
      <c r="N2041" s="1261"/>
      <c r="O2041" s="1262"/>
      <c r="P2041" s="1263"/>
      <c r="Q2041" s="587">
        <f t="shared" si="326"/>
        <v>0</v>
      </c>
      <c r="S2041" s="1260">
        <v>490</v>
      </c>
      <c r="T2041" s="1261"/>
      <c r="U2041" s="1262"/>
      <c r="V2041" s="1263"/>
      <c r="W2041" s="587">
        <f t="shared" si="327"/>
        <v>0</v>
      </c>
      <c r="Y2041" s="1260">
        <v>490</v>
      </c>
      <c r="Z2041" s="1261"/>
      <c r="AA2041" s="1262"/>
      <c r="AB2041" s="1263"/>
      <c r="AC2041" s="587">
        <f t="shared" si="328"/>
        <v>0</v>
      </c>
      <c r="AE2041" s="1260">
        <v>490</v>
      </c>
      <c r="AF2041" s="1261"/>
      <c r="AG2041" s="1262"/>
      <c r="AH2041" s="1263"/>
      <c r="AI2041" s="587">
        <f t="shared" si="329"/>
        <v>0</v>
      </c>
      <c r="AK2041" s="1260">
        <v>490</v>
      </c>
      <c r="AL2041" s="1261"/>
      <c r="AM2041" s="1262"/>
      <c r="AN2041" s="1263"/>
      <c r="AO2041" s="587">
        <f t="shared" si="330"/>
        <v>0</v>
      </c>
      <c r="AQ2041" s="1260">
        <v>490</v>
      </c>
      <c r="AR2041" s="1261"/>
      <c r="AS2041" s="1262"/>
      <c r="AT2041" s="1263"/>
      <c r="AU2041" s="587">
        <f t="shared" si="331"/>
        <v>0</v>
      </c>
      <c r="AW2041" s="1260">
        <v>490</v>
      </c>
      <c r="AX2041" s="1261"/>
      <c r="AY2041" s="1262"/>
      <c r="AZ2041" s="1263"/>
      <c r="BA2041" s="587">
        <f t="shared" si="332"/>
        <v>0</v>
      </c>
    </row>
    <row r="2042" spans="1:53" s="17" customFormat="1" ht="16.75" customHeight="1" outlineLevel="2">
      <c r="A2042" s="1260">
        <v>491</v>
      </c>
      <c r="B2042" s="1261"/>
      <c r="C2042" s="1262"/>
      <c r="D2042" s="1263"/>
      <c r="E2042" s="587">
        <f t="shared" si="252"/>
        <v>0</v>
      </c>
      <c r="G2042" s="1260">
        <v>491</v>
      </c>
      <c r="H2042" s="1261"/>
      <c r="I2042" s="1262"/>
      <c r="J2042" s="1263"/>
      <c r="K2042" s="587">
        <f t="shared" si="325"/>
        <v>0</v>
      </c>
      <c r="M2042" s="1260">
        <v>491</v>
      </c>
      <c r="N2042" s="1261"/>
      <c r="O2042" s="1262"/>
      <c r="P2042" s="1263"/>
      <c r="Q2042" s="587">
        <f t="shared" si="326"/>
        <v>0</v>
      </c>
      <c r="S2042" s="1260">
        <v>491</v>
      </c>
      <c r="T2042" s="1261"/>
      <c r="U2042" s="1262"/>
      <c r="V2042" s="1263"/>
      <c r="W2042" s="587">
        <f t="shared" si="327"/>
        <v>0</v>
      </c>
      <c r="Y2042" s="1260">
        <v>491</v>
      </c>
      <c r="Z2042" s="1261"/>
      <c r="AA2042" s="1262"/>
      <c r="AB2042" s="1263"/>
      <c r="AC2042" s="587">
        <f t="shared" si="328"/>
        <v>0</v>
      </c>
      <c r="AE2042" s="1260">
        <v>491</v>
      </c>
      <c r="AF2042" s="1261"/>
      <c r="AG2042" s="1262"/>
      <c r="AH2042" s="1263"/>
      <c r="AI2042" s="587">
        <f t="shared" si="329"/>
        <v>0</v>
      </c>
      <c r="AK2042" s="1260">
        <v>491</v>
      </c>
      <c r="AL2042" s="1261"/>
      <c r="AM2042" s="1262"/>
      <c r="AN2042" s="1263"/>
      <c r="AO2042" s="587">
        <f t="shared" si="330"/>
        <v>0</v>
      </c>
      <c r="AQ2042" s="1260">
        <v>491</v>
      </c>
      <c r="AR2042" s="1261"/>
      <c r="AS2042" s="1262"/>
      <c r="AT2042" s="1263"/>
      <c r="AU2042" s="587">
        <f t="shared" si="331"/>
        <v>0</v>
      </c>
      <c r="AW2042" s="1260">
        <v>491</v>
      </c>
      <c r="AX2042" s="1261"/>
      <c r="AY2042" s="1262"/>
      <c r="AZ2042" s="1263"/>
      <c r="BA2042" s="587">
        <f t="shared" si="332"/>
        <v>0</v>
      </c>
    </row>
    <row r="2043" spans="1:53" s="17" customFormat="1" ht="16.75" customHeight="1" outlineLevel="2">
      <c r="A2043" s="1260">
        <v>492</v>
      </c>
      <c r="B2043" s="1261"/>
      <c r="C2043" s="1262"/>
      <c r="D2043" s="1263"/>
      <c r="E2043" s="587">
        <f t="shared" si="252"/>
        <v>0</v>
      </c>
      <c r="G2043" s="1260">
        <v>492</v>
      </c>
      <c r="H2043" s="1261"/>
      <c r="I2043" s="1262"/>
      <c r="J2043" s="1263"/>
      <c r="K2043" s="587">
        <f t="shared" si="325"/>
        <v>0</v>
      </c>
      <c r="M2043" s="1260">
        <v>492</v>
      </c>
      <c r="N2043" s="1261"/>
      <c r="O2043" s="1262"/>
      <c r="P2043" s="1263"/>
      <c r="Q2043" s="587">
        <f t="shared" si="326"/>
        <v>0</v>
      </c>
      <c r="S2043" s="1260">
        <v>492</v>
      </c>
      <c r="T2043" s="1261"/>
      <c r="U2043" s="1262"/>
      <c r="V2043" s="1263"/>
      <c r="W2043" s="587">
        <f t="shared" si="327"/>
        <v>0</v>
      </c>
      <c r="Y2043" s="1260">
        <v>492</v>
      </c>
      <c r="Z2043" s="1261"/>
      <c r="AA2043" s="1262"/>
      <c r="AB2043" s="1263"/>
      <c r="AC2043" s="587">
        <f t="shared" si="328"/>
        <v>0</v>
      </c>
      <c r="AE2043" s="1260">
        <v>492</v>
      </c>
      <c r="AF2043" s="1261"/>
      <c r="AG2043" s="1262"/>
      <c r="AH2043" s="1263"/>
      <c r="AI2043" s="587">
        <f t="shared" si="329"/>
        <v>0</v>
      </c>
      <c r="AK2043" s="1260">
        <v>492</v>
      </c>
      <c r="AL2043" s="1261"/>
      <c r="AM2043" s="1262"/>
      <c r="AN2043" s="1263"/>
      <c r="AO2043" s="587">
        <f t="shared" si="330"/>
        <v>0</v>
      </c>
      <c r="AQ2043" s="1260">
        <v>492</v>
      </c>
      <c r="AR2043" s="1261"/>
      <c r="AS2043" s="1262"/>
      <c r="AT2043" s="1263"/>
      <c r="AU2043" s="587">
        <f t="shared" si="331"/>
        <v>0</v>
      </c>
      <c r="AW2043" s="1260">
        <v>492</v>
      </c>
      <c r="AX2043" s="1261"/>
      <c r="AY2043" s="1262"/>
      <c r="AZ2043" s="1263"/>
      <c r="BA2043" s="587">
        <f t="shared" si="332"/>
        <v>0</v>
      </c>
    </row>
    <row r="2044" spans="1:53" s="17" customFormat="1" ht="16.75" customHeight="1" outlineLevel="2">
      <c r="A2044" s="1260">
        <v>493</v>
      </c>
      <c r="B2044" s="1261"/>
      <c r="C2044" s="1262"/>
      <c r="D2044" s="1263"/>
      <c r="E2044" s="587">
        <f t="shared" si="252"/>
        <v>0</v>
      </c>
      <c r="G2044" s="1260">
        <v>493</v>
      </c>
      <c r="H2044" s="1261"/>
      <c r="I2044" s="1262"/>
      <c r="J2044" s="1263"/>
      <c r="K2044" s="587">
        <f t="shared" si="325"/>
        <v>0</v>
      </c>
      <c r="M2044" s="1260">
        <v>493</v>
      </c>
      <c r="N2044" s="1261"/>
      <c r="O2044" s="1262"/>
      <c r="P2044" s="1263"/>
      <c r="Q2044" s="587">
        <f t="shared" si="326"/>
        <v>0</v>
      </c>
      <c r="S2044" s="1260">
        <v>493</v>
      </c>
      <c r="T2044" s="1261"/>
      <c r="U2044" s="1262"/>
      <c r="V2044" s="1263"/>
      <c r="W2044" s="587">
        <f t="shared" si="327"/>
        <v>0</v>
      </c>
      <c r="Y2044" s="1260">
        <v>493</v>
      </c>
      <c r="Z2044" s="1261"/>
      <c r="AA2044" s="1262"/>
      <c r="AB2044" s="1263"/>
      <c r="AC2044" s="587">
        <f t="shared" si="328"/>
        <v>0</v>
      </c>
      <c r="AE2044" s="1260">
        <v>493</v>
      </c>
      <c r="AF2044" s="1261"/>
      <c r="AG2044" s="1262"/>
      <c r="AH2044" s="1263"/>
      <c r="AI2044" s="587">
        <f t="shared" si="329"/>
        <v>0</v>
      </c>
      <c r="AK2044" s="1260">
        <v>493</v>
      </c>
      <c r="AL2044" s="1261"/>
      <c r="AM2044" s="1262"/>
      <c r="AN2044" s="1263"/>
      <c r="AO2044" s="587">
        <f t="shared" si="330"/>
        <v>0</v>
      </c>
      <c r="AQ2044" s="1260">
        <v>493</v>
      </c>
      <c r="AR2044" s="1261"/>
      <c r="AS2044" s="1262"/>
      <c r="AT2044" s="1263"/>
      <c r="AU2044" s="587">
        <f t="shared" si="331"/>
        <v>0</v>
      </c>
      <c r="AW2044" s="1260">
        <v>493</v>
      </c>
      <c r="AX2044" s="1261"/>
      <c r="AY2044" s="1262"/>
      <c r="AZ2044" s="1263"/>
      <c r="BA2044" s="587">
        <f t="shared" si="332"/>
        <v>0</v>
      </c>
    </row>
    <row r="2045" spans="1:53" s="17" customFormat="1" ht="16.75" customHeight="1" outlineLevel="2">
      <c r="A2045" s="1260">
        <v>494</v>
      </c>
      <c r="B2045" s="1261"/>
      <c r="C2045" s="1262"/>
      <c r="D2045" s="1263"/>
      <c r="E2045" s="587">
        <f t="shared" si="252"/>
        <v>0</v>
      </c>
      <c r="G2045" s="1260">
        <v>494</v>
      </c>
      <c r="H2045" s="1261"/>
      <c r="I2045" s="1262"/>
      <c r="J2045" s="1263"/>
      <c r="K2045" s="587">
        <f t="shared" si="325"/>
        <v>0</v>
      </c>
      <c r="M2045" s="1260">
        <v>494</v>
      </c>
      <c r="N2045" s="1261"/>
      <c r="O2045" s="1262"/>
      <c r="P2045" s="1263"/>
      <c r="Q2045" s="587">
        <f t="shared" si="326"/>
        <v>0</v>
      </c>
      <c r="S2045" s="1260">
        <v>494</v>
      </c>
      <c r="T2045" s="1261"/>
      <c r="U2045" s="1262"/>
      <c r="V2045" s="1263"/>
      <c r="W2045" s="587">
        <f t="shared" si="327"/>
        <v>0</v>
      </c>
      <c r="Y2045" s="1260">
        <v>494</v>
      </c>
      <c r="Z2045" s="1261"/>
      <c r="AA2045" s="1262"/>
      <c r="AB2045" s="1263"/>
      <c r="AC2045" s="587">
        <f t="shared" si="328"/>
        <v>0</v>
      </c>
      <c r="AE2045" s="1260">
        <v>494</v>
      </c>
      <c r="AF2045" s="1261"/>
      <c r="AG2045" s="1262"/>
      <c r="AH2045" s="1263"/>
      <c r="AI2045" s="587">
        <f t="shared" si="329"/>
        <v>0</v>
      </c>
      <c r="AK2045" s="1260">
        <v>494</v>
      </c>
      <c r="AL2045" s="1261"/>
      <c r="AM2045" s="1262"/>
      <c r="AN2045" s="1263"/>
      <c r="AO2045" s="587">
        <f t="shared" si="330"/>
        <v>0</v>
      </c>
      <c r="AQ2045" s="1260">
        <v>494</v>
      </c>
      <c r="AR2045" s="1261"/>
      <c r="AS2045" s="1262"/>
      <c r="AT2045" s="1263"/>
      <c r="AU2045" s="587">
        <f t="shared" si="331"/>
        <v>0</v>
      </c>
      <c r="AW2045" s="1260">
        <v>494</v>
      </c>
      <c r="AX2045" s="1261"/>
      <c r="AY2045" s="1262"/>
      <c r="AZ2045" s="1263"/>
      <c r="BA2045" s="587">
        <f t="shared" si="332"/>
        <v>0</v>
      </c>
    </row>
    <row r="2046" spans="1:53" s="17" customFormat="1" ht="16.75" customHeight="1" outlineLevel="2">
      <c r="A2046" s="1260">
        <v>495</v>
      </c>
      <c r="B2046" s="1261"/>
      <c r="C2046" s="1262"/>
      <c r="D2046" s="1263"/>
      <c r="E2046" s="587">
        <f t="shared" si="252"/>
        <v>0</v>
      </c>
      <c r="G2046" s="1260">
        <v>495</v>
      </c>
      <c r="H2046" s="1261"/>
      <c r="I2046" s="1262"/>
      <c r="J2046" s="1263"/>
      <c r="K2046" s="587">
        <f t="shared" si="325"/>
        <v>0</v>
      </c>
      <c r="M2046" s="1260">
        <v>495</v>
      </c>
      <c r="N2046" s="1261"/>
      <c r="O2046" s="1262"/>
      <c r="P2046" s="1263"/>
      <c r="Q2046" s="587">
        <f t="shared" si="326"/>
        <v>0</v>
      </c>
      <c r="S2046" s="1260">
        <v>495</v>
      </c>
      <c r="T2046" s="1261"/>
      <c r="U2046" s="1262"/>
      <c r="V2046" s="1263"/>
      <c r="W2046" s="587">
        <f t="shared" si="327"/>
        <v>0</v>
      </c>
      <c r="Y2046" s="1260">
        <v>495</v>
      </c>
      <c r="Z2046" s="1261"/>
      <c r="AA2046" s="1262"/>
      <c r="AB2046" s="1263"/>
      <c r="AC2046" s="587">
        <f t="shared" si="328"/>
        <v>0</v>
      </c>
      <c r="AE2046" s="1260">
        <v>495</v>
      </c>
      <c r="AF2046" s="1261"/>
      <c r="AG2046" s="1262"/>
      <c r="AH2046" s="1263"/>
      <c r="AI2046" s="587">
        <f t="shared" si="329"/>
        <v>0</v>
      </c>
      <c r="AK2046" s="1260">
        <v>495</v>
      </c>
      <c r="AL2046" s="1261"/>
      <c r="AM2046" s="1262"/>
      <c r="AN2046" s="1263"/>
      <c r="AO2046" s="587">
        <f t="shared" si="330"/>
        <v>0</v>
      </c>
      <c r="AQ2046" s="1260">
        <v>495</v>
      </c>
      <c r="AR2046" s="1261"/>
      <c r="AS2046" s="1262"/>
      <c r="AT2046" s="1263"/>
      <c r="AU2046" s="587">
        <f t="shared" si="331"/>
        <v>0</v>
      </c>
      <c r="AW2046" s="1260">
        <v>495</v>
      </c>
      <c r="AX2046" s="1261"/>
      <c r="AY2046" s="1262"/>
      <c r="AZ2046" s="1263"/>
      <c r="BA2046" s="587">
        <f t="shared" si="332"/>
        <v>0</v>
      </c>
    </row>
    <row r="2047" spans="1:53" s="17" customFormat="1" ht="16.75" customHeight="1" outlineLevel="2">
      <c r="A2047" s="1260">
        <v>496</v>
      </c>
      <c r="B2047" s="1261"/>
      <c r="C2047" s="1262"/>
      <c r="D2047" s="1263"/>
      <c r="E2047" s="587">
        <f t="shared" si="252"/>
        <v>0</v>
      </c>
      <c r="G2047" s="1260">
        <v>496</v>
      </c>
      <c r="H2047" s="1261"/>
      <c r="I2047" s="1262"/>
      <c r="J2047" s="1263"/>
      <c r="K2047" s="587">
        <f t="shared" si="325"/>
        <v>0</v>
      </c>
      <c r="M2047" s="1260">
        <v>496</v>
      </c>
      <c r="N2047" s="1261"/>
      <c r="O2047" s="1262"/>
      <c r="P2047" s="1263"/>
      <c r="Q2047" s="587">
        <f t="shared" si="326"/>
        <v>0</v>
      </c>
      <c r="S2047" s="1260">
        <v>496</v>
      </c>
      <c r="T2047" s="1261"/>
      <c r="U2047" s="1262"/>
      <c r="V2047" s="1263"/>
      <c r="W2047" s="587">
        <f t="shared" si="327"/>
        <v>0</v>
      </c>
      <c r="Y2047" s="1260">
        <v>496</v>
      </c>
      <c r="Z2047" s="1261"/>
      <c r="AA2047" s="1262"/>
      <c r="AB2047" s="1263"/>
      <c r="AC2047" s="587">
        <f t="shared" si="328"/>
        <v>0</v>
      </c>
      <c r="AE2047" s="1260">
        <v>496</v>
      </c>
      <c r="AF2047" s="1261"/>
      <c r="AG2047" s="1262"/>
      <c r="AH2047" s="1263"/>
      <c r="AI2047" s="587">
        <f t="shared" si="329"/>
        <v>0</v>
      </c>
      <c r="AK2047" s="1260">
        <v>496</v>
      </c>
      <c r="AL2047" s="1261"/>
      <c r="AM2047" s="1262"/>
      <c r="AN2047" s="1263"/>
      <c r="AO2047" s="587">
        <f t="shared" si="330"/>
        <v>0</v>
      </c>
      <c r="AQ2047" s="1260">
        <v>496</v>
      </c>
      <c r="AR2047" s="1261"/>
      <c r="AS2047" s="1262"/>
      <c r="AT2047" s="1263"/>
      <c r="AU2047" s="587">
        <f t="shared" si="331"/>
        <v>0</v>
      </c>
      <c r="AW2047" s="1260">
        <v>496</v>
      </c>
      <c r="AX2047" s="1261"/>
      <c r="AY2047" s="1262"/>
      <c r="AZ2047" s="1263"/>
      <c r="BA2047" s="587">
        <f t="shared" si="332"/>
        <v>0</v>
      </c>
    </row>
    <row r="2048" spans="1:53" s="17" customFormat="1" ht="16.75" customHeight="1" outlineLevel="2">
      <c r="A2048" s="1260">
        <v>497</v>
      </c>
      <c r="B2048" s="1261"/>
      <c r="C2048" s="1262"/>
      <c r="D2048" s="1263"/>
      <c r="E2048" s="587">
        <f t="shared" si="252"/>
        <v>0</v>
      </c>
      <c r="G2048" s="1260">
        <v>497</v>
      </c>
      <c r="H2048" s="1261"/>
      <c r="I2048" s="1262"/>
      <c r="J2048" s="1263"/>
      <c r="K2048" s="587">
        <f t="shared" si="325"/>
        <v>0</v>
      </c>
      <c r="M2048" s="1260">
        <v>497</v>
      </c>
      <c r="N2048" s="1261"/>
      <c r="O2048" s="1262"/>
      <c r="P2048" s="1263"/>
      <c r="Q2048" s="587">
        <f t="shared" si="326"/>
        <v>0</v>
      </c>
      <c r="S2048" s="1260">
        <v>497</v>
      </c>
      <c r="T2048" s="1261"/>
      <c r="U2048" s="1262"/>
      <c r="V2048" s="1263"/>
      <c r="W2048" s="587">
        <f t="shared" si="327"/>
        <v>0</v>
      </c>
      <c r="Y2048" s="1260">
        <v>497</v>
      </c>
      <c r="Z2048" s="1261"/>
      <c r="AA2048" s="1262"/>
      <c r="AB2048" s="1263"/>
      <c r="AC2048" s="587">
        <f t="shared" si="328"/>
        <v>0</v>
      </c>
      <c r="AE2048" s="1260">
        <v>497</v>
      </c>
      <c r="AF2048" s="1261"/>
      <c r="AG2048" s="1262"/>
      <c r="AH2048" s="1263"/>
      <c r="AI2048" s="587">
        <f t="shared" si="329"/>
        <v>0</v>
      </c>
      <c r="AK2048" s="1260">
        <v>497</v>
      </c>
      <c r="AL2048" s="1261"/>
      <c r="AM2048" s="1262"/>
      <c r="AN2048" s="1263"/>
      <c r="AO2048" s="587">
        <f t="shared" si="330"/>
        <v>0</v>
      </c>
      <c r="AQ2048" s="1260">
        <v>497</v>
      </c>
      <c r="AR2048" s="1261"/>
      <c r="AS2048" s="1262"/>
      <c r="AT2048" s="1263"/>
      <c r="AU2048" s="587">
        <f t="shared" si="331"/>
        <v>0</v>
      </c>
      <c r="AW2048" s="1260">
        <v>497</v>
      </c>
      <c r="AX2048" s="1261"/>
      <c r="AY2048" s="1262"/>
      <c r="AZ2048" s="1263"/>
      <c r="BA2048" s="587">
        <f t="shared" si="332"/>
        <v>0</v>
      </c>
    </row>
    <row r="2049" spans="1:53" s="17" customFormat="1" ht="16.75" customHeight="1" outlineLevel="2">
      <c r="A2049" s="1260">
        <v>498</v>
      </c>
      <c r="B2049" s="1261"/>
      <c r="C2049" s="1262"/>
      <c r="D2049" s="1263"/>
      <c r="E2049" s="587">
        <f t="shared" si="252"/>
        <v>0</v>
      </c>
      <c r="G2049" s="1260">
        <v>498</v>
      </c>
      <c r="H2049" s="1261"/>
      <c r="I2049" s="1262"/>
      <c r="J2049" s="1263"/>
      <c r="K2049" s="587">
        <f t="shared" si="325"/>
        <v>0</v>
      </c>
      <c r="M2049" s="1260">
        <v>498</v>
      </c>
      <c r="N2049" s="1261"/>
      <c r="O2049" s="1262"/>
      <c r="P2049" s="1263"/>
      <c r="Q2049" s="587">
        <f t="shared" si="326"/>
        <v>0</v>
      </c>
      <c r="S2049" s="1260">
        <v>498</v>
      </c>
      <c r="T2049" s="1261"/>
      <c r="U2049" s="1262"/>
      <c r="V2049" s="1263"/>
      <c r="W2049" s="587">
        <f t="shared" si="327"/>
        <v>0</v>
      </c>
      <c r="Y2049" s="1260">
        <v>498</v>
      </c>
      <c r="Z2049" s="1261"/>
      <c r="AA2049" s="1262"/>
      <c r="AB2049" s="1263"/>
      <c r="AC2049" s="587">
        <f t="shared" si="328"/>
        <v>0</v>
      </c>
      <c r="AE2049" s="1260">
        <v>498</v>
      </c>
      <c r="AF2049" s="1261"/>
      <c r="AG2049" s="1262"/>
      <c r="AH2049" s="1263"/>
      <c r="AI2049" s="587">
        <f t="shared" si="329"/>
        <v>0</v>
      </c>
      <c r="AK2049" s="1260">
        <v>498</v>
      </c>
      <c r="AL2049" s="1261"/>
      <c r="AM2049" s="1262"/>
      <c r="AN2049" s="1263"/>
      <c r="AO2049" s="587">
        <f t="shared" si="330"/>
        <v>0</v>
      </c>
      <c r="AQ2049" s="1260">
        <v>498</v>
      </c>
      <c r="AR2049" s="1261"/>
      <c r="AS2049" s="1262"/>
      <c r="AT2049" s="1263"/>
      <c r="AU2049" s="587">
        <f t="shared" si="331"/>
        <v>0</v>
      </c>
      <c r="AW2049" s="1260">
        <v>498</v>
      </c>
      <c r="AX2049" s="1261"/>
      <c r="AY2049" s="1262"/>
      <c r="AZ2049" s="1263"/>
      <c r="BA2049" s="587">
        <f t="shared" si="332"/>
        <v>0</v>
      </c>
    </row>
    <row r="2050" spans="1:53" s="17" customFormat="1" ht="16.75" customHeight="1" outlineLevel="2">
      <c r="A2050" s="1260">
        <v>499</v>
      </c>
      <c r="B2050" s="1261"/>
      <c r="C2050" s="1262"/>
      <c r="D2050" s="1263"/>
      <c r="E2050" s="587">
        <f t="shared" si="252"/>
        <v>0</v>
      </c>
      <c r="G2050" s="1260">
        <v>499</v>
      </c>
      <c r="H2050" s="1261"/>
      <c r="I2050" s="1262"/>
      <c r="J2050" s="1263"/>
      <c r="K2050" s="587">
        <f t="shared" si="325"/>
        <v>0</v>
      </c>
      <c r="M2050" s="1260">
        <v>499</v>
      </c>
      <c r="N2050" s="1261"/>
      <c r="O2050" s="1262"/>
      <c r="P2050" s="1263"/>
      <c r="Q2050" s="587">
        <f t="shared" si="326"/>
        <v>0</v>
      </c>
      <c r="S2050" s="1260">
        <v>499</v>
      </c>
      <c r="T2050" s="1261"/>
      <c r="U2050" s="1262"/>
      <c r="V2050" s="1263"/>
      <c r="W2050" s="587">
        <f t="shared" si="327"/>
        <v>0</v>
      </c>
      <c r="Y2050" s="1260">
        <v>499</v>
      </c>
      <c r="Z2050" s="1261"/>
      <c r="AA2050" s="1262"/>
      <c r="AB2050" s="1263"/>
      <c r="AC2050" s="587">
        <f t="shared" si="328"/>
        <v>0</v>
      </c>
      <c r="AE2050" s="1260">
        <v>499</v>
      </c>
      <c r="AF2050" s="1261"/>
      <c r="AG2050" s="1262"/>
      <c r="AH2050" s="1263"/>
      <c r="AI2050" s="587">
        <f t="shared" si="329"/>
        <v>0</v>
      </c>
      <c r="AK2050" s="1260">
        <v>499</v>
      </c>
      <c r="AL2050" s="1261"/>
      <c r="AM2050" s="1262"/>
      <c r="AN2050" s="1263"/>
      <c r="AO2050" s="587">
        <f t="shared" si="330"/>
        <v>0</v>
      </c>
      <c r="AQ2050" s="1260">
        <v>499</v>
      </c>
      <c r="AR2050" s="1261"/>
      <c r="AS2050" s="1262"/>
      <c r="AT2050" s="1263"/>
      <c r="AU2050" s="587">
        <f t="shared" si="331"/>
        <v>0</v>
      </c>
      <c r="AW2050" s="1260">
        <v>499</v>
      </c>
      <c r="AX2050" s="1261"/>
      <c r="AY2050" s="1262"/>
      <c r="AZ2050" s="1263"/>
      <c r="BA2050" s="587">
        <f t="shared" si="332"/>
        <v>0</v>
      </c>
    </row>
    <row r="2051" spans="1:53" s="17" customFormat="1" ht="16.75" customHeight="1" outlineLevel="2" thickBot="1">
      <c r="A2051" s="1279">
        <v>500</v>
      </c>
      <c r="B2051" s="1280"/>
      <c r="C2051" s="1281"/>
      <c r="D2051" s="1282"/>
      <c r="E2051" s="587">
        <f t="shared" si="252"/>
        <v>0</v>
      </c>
      <c r="G2051" s="1279">
        <v>500</v>
      </c>
      <c r="H2051" s="1280"/>
      <c r="I2051" s="1281"/>
      <c r="J2051" s="1282"/>
      <c r="K2051" s="587">
        <f t="shared" si="325"/>
        <v>0</v>
      </c>
      <c r="M2051" s="1279">
        <v>500</v>
      </c>
      <c r="N2051" s="1280"/>
      <c r="O2051" s="1281"/>
      <c r="P2051" s="1282"/>
      <c r="Q2051" s="587">
        <f t="shared" si="326"/>
        <v>0</v>
      </c>
      <c r="S2051" s="1279">
        <v>500</v>
      </c>
      <c r="T2051" s="1280"/>
      <c r="U2051" s="1281"/>
      <c r="V2051" s="1282"/>
      <c r="W2051" s="587">
        <f t="shared" si="327"/>
        <v>0</v>
      </c>
      <c r="Y2051" s="1279">
        <v>500</v>
      </c>
      <c r="Z2051" s="1280"/>
      <c r="AA2051" s="1281"/>
      <c r="AB2051" s="1282"/>
      <c r="AC2051" s="587">
        <f t="shared" si="328"/>
        <v>0</v>
      </c>
      <c r="AE2051" s="1279">
        <v>500</v>
      </c>
      <c r="AF2051" s="1280"/>
      <c r="AG2051" s="1281"/>
      <c r="AH2051" s="1282"/>
      <c r="AI2051" s="587">
        <f t="shared" si="329"/>
        <v>0</v>
      </c>
      <c r="AK2051" s="1279">
        <v>500</v>
      </c>
      <c r="AL2051" s="1280"/>
      <c r="AM2051" s="1281"/>
      <c r="AN2051" s="1282"/>
      <c r="AO2051" s="587">
        <f t="shared" si="330"/>
        <v>0</v>
      </c>
      <c r="AQ2051" s="1279">
        <v>500</v>
      </c>
      <c r="AR2051" s="1280"/>
      <c r="AS2051" s="1281"/>
      <c r="AT2051" s="1282"/>
      <c r="AU2051" s="587">
        <f t="shared" si="331"/>
        <v>0</v>
      </c>
      <c r="AW2051" s="1279">
        <v>500</v>
      </c>
      <c r="AX2051" s="1280"/>
      <c r="AY2051" s="1281"/>
      <c r="AZ2051" s="1282"/>
      <c r="BA2051" s="587">
        <f t="shared" si="332"/>
        <v>0</v>
      </c>
    </row>
    <row r="2052" spans="1:53" s="20" customFormat="1" ht="32.25" customHeight="1" thickBot="1">
      <c r="A2052" s="1274" t="s">
        <v>30</v>
      </c>
      <c r="B2052" s="1274"/>
      <c r="C2052" s="1274"/>
      <c r="D2052" s="1274"/>
      <c r="G2052" s="1274" t="s">
        <v>30</v>
      </c>
      <c r="H2052" s="1274"/>
      <c r="I2052" s="1274"/>
      <c r="J2052" s="1274"/>
      <c r="M2052" s="1274" t="s">
        <v>30</v>
      </c>
      <c r="N2052" s="1274"/>
      <c r="O2052" s="1274"/>
      <c r="P2052" s="1274"/>
      <c r="S2052" s="1274" t="s">
        <v>30</v>
      </c>
      <c r="T2052" s="1274"/>
      <c r="U2052" s="1274"/>
      <c r="V2052" s="1274"/>
      <c r="Y2052" s="1274" t="s">
        <v>30</v>
      </c>
      <c r="Z2052" s="1274"/>
      <c r="AA2052" s="1274"/>
      <c r="AB2052" s="1274"/>
      <c r="AE2052" s="1274" t="s">
        <v>30</v>
      </c>
      <c r="AF2052" s="1274"/>
      <c r="AG2052" s="1274"/>
      <c r="AH2052" s="1274"/>
      <c r="AK2052" s="1274" t="s">
        <v>30</v>
      </c>
      <c r="AL2052" s="1274"/>
      <c r="AM2052" s="1274"/>
      <c r="AN2052" s="1274"/>
      <c r="AQ2052" s="1274" t="s">
        <v>30</v>
      </c>
      <c r="AR2052" s="1274"/>
      <c r="AS2052" s="1274"/>
      <c r="AT2052" s="1274"/>
      <c r="AW2052" s="1274" t="s">
        <v>30</v>
      </c>
      <c r="AX2052" s="1274"/>
      <c r="AY2052" s="1274"/>
      <c r="AZ2052" s="1274"/>
    </row>
    <row r="2053" spans="1:53" s="17" customFormat="1" ht="16.75" customHeight="1" outlineLevel="1">
      <c r="A2053" s="1277" t="s">
        <v>20</v>
      </c>
      <c r="B2053" s="1278"/>
      <c r="C2053" s="1278"/>
      <c r="D2053" s="27">
        <f>MIN(C2064:D2563)</f>
        <v>1771.2</v>
      </c>
      <c r="G2053" s="1277" t="s">
        <v>20</v>
      </c>
      <c r="H2053" s="1278"/>
      <c r="I2053" s="1278"/>
      <c r="J2053" s="27">
        <f>MIN(I2064:J2563)</f>
        <v>1782.1</v>
      </c>
      <c r="M2053" s="1277" t="s">
        <v>20</v>
      </c>
      <c r="N2053" s="1278"/>
      <c r="O2053" s="1278"/>
      <c r="P2053" s="27">
        <f>MIN(O2064:P2563)</f>
        <v>1647.8</v>
      </c>
      <c r="S2053" s="1277" t="s">
        <v>20</v>
      </c>
      <c r="T2053" s="1278"/>
      <c r="U2053" s="1278"/>
      <c r="V2053" s="27">
        <f>MIN(U2064:V2563)</f>
        <v>1641.8</v>
      </c>
      <c r="Y2053" s="1277" t="s">
        <v>20</v>
      </c>
      <c r="Z2053" s="1278"/>
      <c r="AA2053" s="1278"/>
      <c r="AB2053" s="27">
        <f>MIN(AA2064:AB2563)</f>
        <v>1638.3</v>
      </c>
      <c r="AE2053" s="1277" t="s">
        <v>20</v>
      </c>
      <c r="AF2053" s="1278"/>
      <c r="AG2053" s="1278"/>
      <c r="AH2053" s="27">
        <f>MIN(AG2064:AH2563)</f>
        <v>1753.3</v>
      </c>
      <c r="AK2053" s="1277" t="s">
        <v>20</v>
      </c>
      <c r="AL2053" s="1278"/>
      <c r="AM2053" s="1278"/>
      <c r="AN2053" s="27">
        <f>MIN(AM2064:AN2563)</f>
        <v>1777.5</v>
      </c>
      <c r="AQ2053" s="1277" t="s">
        <v>20</v>
      </c>
      <c r="AR2053" s="1278"/>
      <c r="AS2053" s="1278"/>
      <c r="AT2053" s="27">
        <f>MIN(AS2064:AT2563)</f>
        <v>1824</v>
      </c>
      <c r="AW2053" s="1277" t="s">
        <v>20</v>
      </c>
      <c r="AX2053" s="1278"/>
      <c r="AY2053" s="1278"/>
      <c r="AZ2053" s="27">
        <f>MIN(AY2064:AZ2563)</f>
        <v>1736.9</v>
      </c>
    </row>
    <row r="2054" spans="1:53" s="17" customFormat="1" ht="16.75" customHeight="1" outlineLevel="1">
      <c r="A2054" s="1270" t="s">
        <v>21</v>
      </c>
      <c r="B2054" s="1271"/>
      <c r="C2054" s="1271"/>
      <c r="D2054" s="22">
        <f>MAX(C2064:D2563)</f>
        <v>1771.2</v>
      </c>
      <c r="G2054" s="1270" t="s">
        <v>21</v>
      </c>
      <c r="H2054" s="1271"/>
      <c r="I2054" s="1271"/>
      <c r="J2054" s="22">
        <f>MAX(I2064:J2563)</f>
        <v>1782.1</v>
      </c>
      <c r="M2054" s="1270" t="s">
        <v>21</v>
      </c>
      <c r="N2054" s="1271"/>
      <c r="O2054" s="1271"/>
      <c r="P2054" s="22">
        <f>MAX(O2064:P2563)</f>
        <v>1647.8</v>
      </c>
      <c r="S2054" s="1270" t="s">
        <v>21</v>
      </c>
      <c r="T2054" s="1271"/>
      <c r="U2054" s="1271"/>
      <c r="V2054" s="22">
        <f>MAX(U2064:V2563)</f>
        <v>1641.8</v>
      </c>
      <c r="Y2054" s="1270" t="s">
        <v>21</v>
      </c>
      <c r="Z2054" s="1271"/>
      <c r="AA2054" s="1271"/>
      <c r="AB2054" s="22">
        <f>MAX(AA2064:AB2563)</f>
        <v>1638.3</v>
      </c>
      <c r="AE2054" s="1270" t="s">
        <v>21</v>
      </c>
      <c r="AF2054" s="1271"/>
      <c r="AG2054" s="1271"/>
      <c r="AH2054" s="22">
        <f>MAX(AG2064:AH2563)</f>
        <v>1753.3</v>
      </c>
      <c r="AK2054" s="1270" t="s">
        <v>21</v>
      </c>
      <c r="AL2054" s="1271"/>
      <c r="AM2054" s="1271"/>
      <c r="AN2054" s="22">
        <f>MAX(AM2064:AN2563)</f>
        <v>1777.5</v>
      </c>
      <c r="AQ2054" s="1270" t="s">
        <v>21</v>
      </c>
      <c r="AR2054" s="1271"/>
      <c r="AS2054" s="1271"/>
      <c r="AT2054" s="22">
        <f>MAX(AS2064:AT2563)</f>
        <v>1824</v>
      </c>
      <c r="AW2054" s="1270" t="s">
        <v>21</v>
      </c>
      <c r="AX2054" s="1271"/>
      <c r="AY2054" s="1271"/>
      <c r="AZ2054" s="22">
        <f>MAX(AY2064:AZ2563)</f>
        <v>1736.9</v>
      </c>
    </row>
    <row r="2055" spans="1:53" s="17" customFormat="1" ht="16.75" customHeight="1" outlineLevel="1">
      <c r="A2055" s="1270" t="s">
        <v>22</v>
      </c>
      <c r="B2055" s="1271"/>
      <c r="C2055" s="1271"/>
      <c r="D2055" s="22">
        <f>AVERAGE(C2064:D2563)</f>
        <v>1771.2</v>
      </c>
      <c r="G2055" s="1270" t="s">
        <v>22</v>
      </c>
      <c r="H2055" s="1271"/>
      <c r="I2055" s="1271"/>
      <c r="J2055" s="22">
        <f>AVERAGE(I2064:J2563)</f>
        <v>1782.1</v>
      </c>
      <c r="M2055" s="1270" t="s">
        <v>22</v>
      </c>
      <c r="N2055" s="1271"/>
      <c r="O2055" s="1271"/>
      <c r="P2055" s="22">
        <f>AVERAGE(O2064:P2563)</f>
        <v>1647.8</v>
      </c>
      <c r="S2055" s="1270" t="s">
        <v>22</v>
      </c>
      <c r="T2055" s="1271"/>
      <c r="U2055" s="1271"/>
      <c r="V2055" s="22">
        <f>AVERAGE(U2064:V2563)</f>
        <v>1641.8</v>
      </c>
      <c r="Y2055" s="1270" t="s">
        <v>22</v>
      </c>
      <c r="Z2055" s="1271"/>
      <c r="AA2055" s="1271"/>
      <c r="AB2055" s="22">
        <f>AVERAGE(AA2064:AB2563)</f>
        <v>1638.3</v>
      </c>
      <c r="AE2055" s="1270" t="s">
        <v>22</v>
      </c>
      <c r="AF2055" s="1271"/>
      <c r="AG2055" s="1271"/>
      <c r="AH2055" s="22">
        <f>AVERAGE(AG2064:AH2563)</f>
        <v>1753.3</v>
      </c>
      <c r="AK2055" s="1270" t="s">
        <v>22</v>
      </c>
      <c r="AL2055" s="1271"/>
      <c r="AM2055" s="1271"/>
      <c r="AN2055" s="22">
        <f>AVERAGE(AM2064:AN2563)</f>
        <v>1777.5</v>
      </c>
      <c r="AQ2055" s="1270" t="s">
        <v>22</v>
      </c>
      <c r="AR2055" s="1271"/>
      <c r="AS2055" s="1271"/>
      <c r="AT2055" s="22">
        <f>AVERAGE(AS2064:AT2563)</f>
        <v>1824</v>
      </c>
      <c r="AW2055" s="1270" t="s">
        <v>22</v>
      </c>
      <c r="AX2055" s="1271"/>
      <c r="AY2055" s="1271"/>
      <c r="AZ2055" s="22">
        <f>AVERAGE(AY2064:AZ2563)</f>
        <v>1736.9</v>
      </c>
    </row>
    <row r="2056" spans="1:53" s="17" customFormat="1" ht="33.75" customHeight="1" outlineLevel="1">
      <c r="A2056" s="1272" t="s">
        <v>23</v>
      </c>
      <c r="B2056" s="1271"/>
      <c r="C2056" s="1271"/>
      <c r="D2056" s="22">
        <f>D2055*1.1</f>
        <v>1948.3200000000002</v>
      </c>
      <c r="G2056" s="1272" t="s">
        <v>23</v>
      </c>
      <c r="H2056" s="1271"/>
      <c r="I2056" s="1271"/>
      <c r="J2056" s="22">
        <f>J2055*1.1</f>
        <v>1960.31</v>
      </c>
      <c r="M2056" s="1272" t="s">
        <v>23</v>
      </c>
      <c r="N2056" s="1271"/>
      <c r="O2056" s="1271"/>
      <c r="P2056" s="22">
        <f>P2055*1.1</f>
        <v>1812.5800000000002</v>
      </c>
      <c r="S2056" s="1272" t="s">
        <v>23</v>
      </c>
      <c r="T2056" s="1271"/>
      <c r="U2056" s="1271"/>
      <c r="V2056" s="22">
        <f>V2055*1.1</f>
        <v>1805.98</v>
      </c>
      <c r="Y2056" s="1272" t="s">
        <v>23</v>
      </c>
      <c r="Z2056" s="1271"/>
      <c r="AA2056" s="1271"/>
      <c r="AB2056" s="22">
        <f>AB2055*1.1</f>
        <v>1802.13</v>
      </c>
      <c r="AE2056" s="1272" t="s">
        <v>23</v>
      </c>
      <c r="AF2056" s="1271"/>
      <c r="AG2056" s="1271"/>
      <c r="AH2056" s="22">
        <f>AH2055*1.1</f>
        <v>1928.63</v>
      </c>
      <c r="AK2056" s="1272" t="s">
        <v>23</v>
      </c>
      <c r="AL2056" s="1271"/>
      <c r="AM2056" s="1271"/>
      <c r="AN2056" s="22">
        <f>AN2055*1.1</f>
        <v>1955.2500000000002</v>
      </c>
      <c r="AQ2056" s="1272" t="s">
        <v>23</v>
      </c>
      <c r="AR2056" s="1271"/>
      <c r="AS2056" s="1271"/>
      <c r="AT2056" s="22">
        <f>AT2055*1.1</f>
        <v>2006.4</v>
      </c>
      <c r="AW2056" s="1272" t="s">
        <v>23</v>
      </c>
      <c r="AX2056" s="1271"/>
      <c r="AY2056" s="1271"/>
      <c r="AZ2056" s="22">
        <f>AZ2055*1.1</f>
        <v>1910.5900000000001</v>
      </c>
    </row>
    <row r="2057" spans="1:53" s="17" customFormat="1" ht="33.75" customHeight="1" outlineLevel="1">
      <c r="A2057" s="1272" t="s">
        <v>24</v>
      </c>
      <c r="B2057" s="1271"/>
      <c r="C2057" s="1271"/>
      <c r="D2057" s="22">
        <f>D2055*0.9</f>
        <v>1594.0800000000002</v>
      </c>
      <c r="G2057" s="1272" t="s">
        <v>24</v>
      </c>
      <c r="H2057" s="1271"/>
      <c r="I2057" s="1271"/>
      <c r="J2057" s="22">
        <f>J2055*0.9</f>
        <v>1603.8899999999999</v>
      </c>
      <c r="M2057" s="1272" t="s">
        <v>24</v>
      </c>
      <c r="N2057" s="1271"/>
      <c r="O2057" s="1271"/>
      <c r="P2057" s="22">
        <f>P2055*0.9</f>
        <v>1483.02</v>
      </c>
      <c r="S2057" s="1272" t="s">
        <v>24</v>
      </c>
      <c r="T2057" s="1271"/>
      <c r="U2057" s="1271"/>
      <c r="V2057" s="22">
        <f>V2055*0.9</f>
        <v>1477.62</v>
      </c>
      <c r="Y2057" s="1272" t="s">
        <v>24</v>
      </c>
      <c r="Z2057" s="1271"/>
      <c r="AA2057" s="1271"/>
      <c r="AB2057" s="22">
        <f>AB2055*0.9</f>
        <v>1474.47</v>
      </c>
      <c r="AE2057" s="1272" t="s">
        <v>24</v>
      </c>
      <c r="AF2057" s="1271"/>
      <c r="AG2057" s="1271"/>
      <c r="AH2057" s="22">
        <f>AH2055*0.9</f>
        <v>1577.97</v>
      </c>
      <c r="AK2057" s="1272" t="s">
        <v>24</v>
      </c>
      <c r="AL2057" s="1271"/>
      <c r="AM2057" s="1271"/>
      <c r="AN2057" s="22">
        <f>AN2055*0.9</f>
        <v>1599.75</v>
      </c>
      <c r="AQ2057" s="1272" t="s">
        <v>24</v>
      </c>
      <c r="AR2057" s="1271"/>
      <c r="AS2057" s="1271"/>
      <c r="AT2057" s="22">
        <f>AT2055*0.9</f>
        <v>1641.6000000000001</v>
      </c>
      <c r="AW2057" s="1272" t="s">
        <v>24</v>
      </c>
      <c r="AX2057" s="1271"/>
      <c r="AY2057" s="1271"/>
      <c r="AZ2057" s="22">
        <f>AZ2055*0.9</f>
        <v>1563.21</v>
      </c>
    </row>
    <row r="2058" spans="1:53" s="17" customFormat="1" ht="31.5" customHeight="1" outlineLevel="1">
      <c r="A2058" s="1272" t="s">
        <v>25</v>
      </c>
      <c r="B2058" s="1271"/>
      <c r="C2058" s="1271"/>
      <c r="D2058" s="23">
        <f>SUM(E2064:E2563)</f>
        <v>1</v>
      </c>
      <c r="G2058" s="1272" t="s">
        <v>25</v>
      </c>
      <c r="H2058" s="1271"/>
      <c r="I2058" s="1271"/>
      <c r="J2058" s="23">
        <f>SUM(K2064:K2563)</f>
        <v>1</v>
      </c>
      <c r="M2058" s="1272" t="s">
        <v>25</v>
      </c>
      <c r="N2058" s="1271"/>
      <c r="O2058" s="1271"/>
      <c r="P2058" s="23">
        <f>SUM(Q2064:Q2563)</f>
        <v>1</v>
      </c>
      <c r="S2058" s="1272" t="s">
        <v>25</v>
      </c>
      <c r="T2058" s="1271"/>
      <c r="U2058" s="1271"/>
      <c r="V2058" s="23">
        <f>SUM(W2064:W2563)</f>
        <v>1</v>
      </c>
      <c r="Y2058" s="1272" t="s">
        <v>25</v>
      </c>
      <c r="Z2058" s="1271"/>
      <c r="AA2058" s="1271"/>
      <c r="AB2058" s="23">
        <f>SUM(AC2064:AC2563)</f>
        <v>1</v>
      </c>
      <c r="AE2058" s="1272" t="s">
        <v>25</v>
      </c>
      <c r="AF2058" s="1271"/>
      <c r="AG2058" s="1271"/>
      <c r="AH2058" s="23">
        <f>SUM(AI2064:AI2563)</f>
        <v>1</v>
      </c>
      <c r="AK2058" s="1272" t="s">
        <v>25</v>
      </c>
      <c r="AL2058" s="1271"/>
      <c r="AM2058" s="1271"/>
      <c r="AN2058" s="23">
        <f>SUM(AO2064:AO2563)</f>
        <v>1</v>
      </c>
      <c r="AQ2058" s="1272" t="s">
        <v>25</v>
      </c>
      <c r="AR2058" s="1271"/>
      <c r="AS2058" s="1271"/>
      <c r="AT2058" s="23">
        <f>SUM(AU2064:AU2563)</f>
        <v>1</v>
      </c>
      <c r="AW2058" s="1272" t="s">
        <v>25</v>
      </c>
      <c r="AX2058" s="1271"/>
      <c r="AY2058" s="1271"/>
      <c r="AZ2058" s="23">
        <f>SUM(BA2064:BA2563)</f>
        <v>1</v>
      </c>
    </row>
    <row r="2059" spans="1:53" s="17" customFormat="1" ht="16.75" customHeight="1" outlineLevel="1">
      <c r="A2059" s="1270" t="s">
        <v>26</v>
      </c>
      <c r="B2059" s="1271"/>
      <c r="C2059" s="1271"/>
      <c r="D2059" s="88">
        <f>D2058/COUNTA(C2064:D2563)</f>
        <v>1</v>
      </c>
      <c r="G2059" s="1270" t="s">
        <v>26</v>
      </c>
      <c r="H2059" s="1271"/>
      <c r="I2059" s="1271"/>
      <c r="J2059" s="88">
        <f>J2058/COUNTA(I2064:J2563)</f>
        <v>1</v>
      </c>
      <c r="M2059" s="1270" t="s">
        <v>26</v>
      </c>
      <c r="N2059" s="1271"/>
      <c r="O2059" s="1271"/>
      <c r="P2059" s="88">
        <f>P2058/COUNTA(O2064:P2563)</f>
        <v>1</v>
      </c>
      <c r="S2059" s="1270" t="s">
        <v>26</v>
      </c>
      <c r="T2059" s="1271"/>
      <c r="U2059" s="1271"/>
      <c r="V2059" s="88">
        <f>V2058/COUNTA(U2064:V2563)</f>
        <v>1</v>
      </c>
      <c r="Y2059" s="1270" t="s">
        <v>26</v>
      </c>
      <c r="Z2059" s="1271"/>
      <c r="AA2059" s="1271"/>
      <c r="AB2059" s="88">
        <f>AB2058/COUNTA(AA2064:AB2563)</f>
        <v>1</v>
      </c>
      <c r="AE2059" s="1270" t="s">
        <v>26</v>
      </c>
      <c r="AF2059" s="1271"/>
      <c r="AG2059" s="1271"/>
      <c r="AH2059" s="88">
        <f>AH2058/COUNTA(AG2064:AH2563)</f>
        <v>1</v>
      </c>
      <c r="AK2059" s="1270" t="s">
        <v>26</v>
      </c>
      <c r="AL2059" s="1271"/>
      <c r="AM2059" s="1271"/>
      <c r="AN2059" s="88">
        <f>AN2058/COUNTA(AM2064:AN2563)</f>
        <v>1</v>
      </c>
      <c r="AQ2059" s="1270" t="s">
        <v>26</v>
      </c>
      <c r="AR2059" s="1271"/>
      <c r="AS2059" s="1271"/>
      <c r="AT2059" s="88">
        <f>AT2058/COUNTA(AS2064:AT2563)</f>
        <v>1</v>
      </c>
      <c r="AW2059" s="1270" t="s">
        <v>26</v>
      </c>
      <c r="AX2059" s="1271"/>
      <c r="AY2059" s="1271"/>
      <c r="AZ2059" s="88">
        <f>AZ2058/COUNTA(AY2064:AZ2563)</f>
        <v>1</v>
      </c>
    </row>
    <row r="2060" spans="1:53" s="17" customFormat="1" ht="16.75" customHeight="1" outlineLevel="1">
      <c r="A2060" s="1270" t="s">
        <v>466</v>
      </c>
      <c r="B2060" s="1271"/>
      <c r="C2060" s="1271"/>
      <c r="D2060" s="722"/>
      <c r="G2060" s="1270" t="s">
        <v>466</v>
      </c>
      <c r="H2060" s="1271"/>
      <c r="I2060" s="1271"/>
      <c r="J2060" s="722"/>
      <c r="M2060" s="1270" t="s">
        <v>466</v>
      </c>
      <c r="N2060" s="1271"/>
      <c r="O2060" s="1271"/>
      <c r="P2060" s="722"/>
      <c r="S2060" s="1270" t="s">
        <v>466</v>
      </c>
      <c r="T2060" s="1271"/>
      <c r="U2060" s="1271"/>
      <c r="V2060" s="722"/>
      <c r="Y2060" s="1270" t="s">
        <v>466</v>
      </c>
      <c r="Z2060" s="1271"/>
      <c r="AA2060" s="1271"/>
      <c r="AB2060" s="722"/>
      <c r="AE2060" s="1270" t="s">
        <v>466</v>
      </c>
      <c r="AF2060" s="1271"/>
      <c r="AG2060" s="1271"/>
      <c r="AH2060" s="722"/>
      <c r="AK2060" s="1270" t="s">
        <v>466</v>
      </c>
      <c r="AL2060" s="1271"/>
      <c r="AM2060" s="1271"/>
      <c r="AN2060" s="722"/>
      <c r="AQ2060" s="1270" t="s">
        <v>466</v>
      </c>
      <c r="AR2060" s="1271"/>
      <c r="AS2060" s="1271"/>
      <c r="AT2060" s="722"/>
      <c r="AW2060" s="1270" t="s">
        <v>466</v>
      </c>
      <c r="AX2060" s="1271"/>
      <c r="AY2060" s="1271"/>
      <c r="AZ2060" s="722"/>
    </row>
    <row r="2061" spans="1:53" s="17" customFormat="1" ht="17.25" customHeight="1" outlineLevel="1" thickBot="1">
      <c r="A2061" s="1264" t="s">
        <v>407</v>
      </c>
      <c r="B2061" s="1265"/>
      <c r="C2061" s="1265"/>
      <c r="D2061" s="586" t="e">
        <f>STDEV(C2064:C2563)/D2055</f>
        <v>#DIV/0!</v>
      </c>
      <c r="G2061" s="1264" t="s">
        <v>407</v>
      </c>
      <c r="H2061" s="1265"/>
      <c r="I2061" s="1265"/>
      <c r="J2061" s="586" t="e">
        <f>STDEV(I2064:I2563)/J2055</f>
        <v>#DIV/0!</v>
      </c>
      <c r="M2061" s="1264" t="s">
        <v>407</v>
      </c>
      <c r="N2061" s="1265"/>
      <c r="O2061" s="1265"/>
      <c r="P2061" s="586" t="e">
        <f>STDEV(O2064:O2563)/P2055</f>
        <v>#DIV/0!</v>
      </c>
      <c r="S2061" s="1264" t="s">
        <v>407</v>
      </c>
      <c r="T2061" s="1265"/>
      <c r="U2061" s="1265"/>
      <c r="V2061" s="586" t="e">
        <f>STDEV(U2064:U2563)/V2055</f>
        <v>#DIV/0!</v>
      </c>
      <c r="Y2061" s="1264" t="s">
        <v>407</v>
      </c>
      <c r="Z2061" s="1265"/>
      <c r="AA2061" s="1265"/>
      <c r="AB2061" s="586" t="e">
        <f>STDEV(AA2064:AA2563)/AB2055</f>
        <v>#DIV/0!</v>
      </c>
      <c r="AE2061" s="1264" t="s">
        <v>407</v>
      </c>
      <c r="AF2061" s="1265"/>
      <c r="AG2061" s="1265"/>
      <c r="AH2061" s="586" t="e">
        <f>STDEV(AG2064:AG2563)/AH2055</f>
        <v>#DIV/0!</v>
      </c>
      <c r="AK2061" s="1264" t="s">
        <v>407</v>
      </c>
      <c r="AL2061" s="1265"/>
      <c r="AM2061" s="1265"/>
      <c r="AN2061" s="586" t="e">
        <f>STDEV(AM2064:AM2563)/AN2055</f>
        <v>#DIV/0!</v>
      </c>
      <c r="AQ2061" s="1264" t="s">
        <v>407</v>
      </c>
      <c r="AR2061" s="1265"/>
      <c r="AS2061" s="1265"/>
      <c r="AT2061" s="586" t="e">
        <f>STDEV(AS2064:AS2563)/AT2055</f>
        <v>#DIV/0!</v>
      </c>
      <c r="AW2061" s="1264" t="s">
        <v>407</v>
      </c>
      <c r="AX2061" s="1265"/>
      <c r="AY2061" s="1265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66" t="s">
        <v>27</v>
      </c>
      <c r="B2063" s="1267"/>
      <c r="C2063" s="1268" t="s">
        <v>28</v>
      </c>
      <c r="D2063" s="1269"/>
      <c r="G2063" s="1266" t="s">
        <v>27</v>
      </c>
      <c r="H2063" s="1267"/>
      <c r="I2063" s="1268" t="s">
        <v>28</v>
      </c>
      <c r="J2063" s="1269"/>
      <c r="M2063" s="1266" t="s">
        <v>27</v>
      </c>
      <c r="N2063" s="1267"/>
      <c r="O2063" s="1268" t="s">
        <v>28</v>
      </c>
      <c r="P2063" s="1269"/>
      <c r="S2063" s="1266" t="s">
        <v>27</v>
      </c>
      <c r="T2063" s="1267"/>
      <c r="U2063" s="1268" t="s">
        <v>28</v>
      </c>
      <c r="V2063" s="1269"/>
      <c r="Y2063" s="1266" t="s">
        <v>27</v>
      </c>
      <c r="Z2063" s="1267"/>
      <c r="AA2063" s="1268" t="s">
        <v>28</v>
      </c>
      <c r="AB2063" s="1269"/>
      <c r="AE2063" s="1266" t="s">
        <v>27</v>
      </c>
      <c r="AF2063" s="1267"/>
      <c r="AG2063" s="1268" t="s">
        <v>28</v>
      </c>
      <c r="AH2063" s="1269"/>
      <c r="AK2063" s="1266" t="s">
        <v>27</v>
      </c>
      <c r="AL2063" s="1267"/>
      <c r="AM2063" s="1268" t="s">
        <v>28</v>
      </c>
      <c r="AN2063" s="1269"/>
      <c r="AQ2063" s="1266" t="s">
        <v>27</v>
      </c>
      <c r="AR2063" s="1267"/>
      <c r="AS2063" s="1268" t="s">
        <v>28</v>
      </c>
      <c r="AT2063" s="1269"/>
      <c r="AW2063" s="1266" t="s">
        <v>27</v>
      </c>
      <c r="AX2063" s="1267"/>
      <c r="AY2063" s="1268" t="s">
        <v>28</v>
      </c>
      <c r="AZ2063" s="1269"/>
    </row>
    <row r="2064" spans="1:53" s="17" customFormat="1" ht="16.75" customHeight="1" outlineLevel="2">
      <c r="A2064" s="1260">
        <v>1</v>
      </c>
      <c r="B2064" s="1261"/>
      <c r="C2064" s="1262">
        <v>1771.2</v>
      </c>
      <c r="D2064" s="1263"/>
      <c r="E2064" s="587">
        <f>IF(AND(C2064&gt;=D$2057,C2064&lt;=D$2056),1,0)</f>
        <v>1</v>
      </c>
      <c r="G2064" s="1260">
        <v>1</v>
      </c>
      <c r="H2064" s="1261"/>
      <c r="I2064" s="1262">
        <v>1782.1</v>
      </c>
      <c r="J2064" s="1263"/>
      <c r="K2064" s="587">
        <f>IF(AND(I2064&gt;=J$2057,I2064&lt;=J$2056),1,0)</f>
        <v>1</v>
      </c>
      <c r="M2064" s="1260">
        <v>1</v>
      </c>
      <c r="N2064" s="1261"/>
      <c r="O2064" s="1262">
        <v>1647.8</v>
      </c>
      <c r="P2064" s="1263"/>
      <c r="Q2064" s="587">
        <f>IF(AND(O2064&gt;=P$2057,O2064&lt;=P$2056),1,0)</f>
        <v>1</v>
      </c>
      <c r="S2064" s="1260">
        <v>1</v>
      </c>
      <c r="T2064" s="1261"/>
      <c r="U2064" s="1262">
        <v>1641.8</v>
      </c>
      <c r="V2064" s="1263"/>
      <c r="W2064" s="587">
        <f>IF(AND(U2064&gt;=V$2057,U2064&lt;=V$2056),1,0)</f>
        <v>1</v>
      </c>
      <c r="Y2064" s="1260">
        <v>1</v>
      </c>
      <c r="Z2064" s="1261"/>
      <c r="AA2064" s="1262">
        <v>1638.3</v>
      </c>
      <c r="AB2064" s="1263"/>
      <c r="AC2064" s="587">
        <f>IF(AND(AA2064&gt;=AB$2057,AA2064&lt;=AB$2056),1,0)</f>
        <v>1</v>
      </c>
      <c r="AE2064" s="1260">
        <v>1</v>
      </c>
      <c r="AF2064" s="1261"/>
      <c r="AG2064" s="1262">
        <v>1753.3</v>
      </c>
      <c r="AH2064" s="1263"/>
      <c r="AI2064" s="587">
        <f>IF(AND(AG2064&gt;=AH$2057,AG2064&lt;=AH$2056),1,0)</f>
        <v>1</v>
      </c>
      <c r="AK2064" s="1260">
        <v>1</v>
      </c>
      <c r="AL2064" s="1261"/>
      <c r="AM2064" s="1262">
        <v>1777.5</v>
      </c>
      <c r="AN2064" s="1263"/>
      <c r="AO2064" s="587">
        <f>IF(AND(AM2064&gt;=AN$2057,AM2064&lt;=AN$2056),1,0)</f>
        <v>1</v>
      </c>
      <c r="AQ2064" s="1260">
        <v>1</v>
      </c>
      <c r="AR2064" s="1261"/>
      <c r="AS2064" s="1262">
        <v>1824</v>
      </c>
      <c r="AT2064" s="1263"/>
      <c r="AU2064" s="587">
        <f>IF(AND(AS2064&gt;=AT$2057,AS2064&lt;=AT$2056),1,0)</f>
        <v>1</v>
      </c>
      <c r="AW2064" s="1260">
        <v>1</v>
      </c>
      <c r="AX2064" s="1261"/>
      <c r="AY2064" s="1262">
        <v>1736.9</v>
      </c>
      <c r="AZ2064" s="1263"/>
      <c r="BA2064" s="587">
        <f>IF(AND(AY2064&gt;=AZ$2057,AY2064&lt;=AZ$2056),1,0)</f>
        <v>1</v>
      </c>
    </row>
    <row r="2065" spans="1:53" s="17" customFormat="1" ht="16.75" customHeight="1" outlineLevel="2">
      <c r="A2065" s="1260">
        <v>2</v>
      </c>
      <c r="B2065" s="1261"/>
      <c r="C2065" s="1262"/>
      <c r="D2065" s="1263"/>
      <c r="E2065" s="587">
        <f t="shared" ref="E2065:E2128" si="333">IF(AND(C2065&gt;=D$2057,C2065&lt;=D$2056),1,0)</f>
        <v>0</v>
      </c>
      <c r="G2065" s="1260">
        <v>2</v>
      </c>
      <c r="H2065" s="1261"/>
      <c r="I2065" s="1262"/>
      <c r="J2065" s="1263"/>
      <c r="K2065" s="587">
        <f t="shared" ref="K2065:K2128" si="334">IF(AND(I2065&gt;=J$2057,I2065&lt;=J$2056),1,0)</f>
        <v>0</v>
      </c>
      <c r="M2065" s="1260">
        <v>2</v>
      </c>
      <c r="N2065" s="1261"/>
      <c r="O2065" s="1262"/>
      <c r="P2065" s="1263"/>
      <c r="Q2065" s="587">
        <f t="shared" ref="Q2065:Q2128" si="335">IF(AND(O2065&gt;=P$2057,O2065&lt;=P$2056),1,0)</f>
        <v>0</v>
      </c>
      <c r="S2065" s="1260">
        <v>2</v>
      </c>
      <c r="T2065" s="1261"/>
      <c r="U2065" s="1262"/>
      <c r="V2065" s="1263"/>
      <c r="W2065" s="587">
        <f t="shared" ref="W2065:W2128" si="336">IF(AND(U2065&gt;=V$2057,U2065&lt;=V$2056),1,0)</f>
        <v>0</v>
      </c>
      <c r="Y2065" s="1260">
        <v>2</v>
      </c>
      <c r="Z2065" s="1261"/>
      <c r="AA2065" s="1262"/>
      <c r="AB2065" s="1263"/>
      <c r="AC2065" s="587">
        <f t="shared" ref="AC2065:AC2128" si="337">IF(AND(AA2065&gt;=AB$2057,AA2065&lt;=AB$2056),1,0)</f>
        <v>0</v>
      </c>
      <c r="AE2065" s="1260">
        <v>2</v>
      </c>
      <c r="AF2065" s="1261"/>
      <c r="AG2065" s="1262"/>
      <c r="AH2065" s="1263"/>
      <c r="AI2065" s="587">
        <f t="shared" ref="AI2065:AI2128" si="338">IF(AND(AG2065&gt;=AH$2057,AG2065&lt;=AH$2056),1,0)</f>
        <v>0</v>
      </c>
      <c r="AK2065" s="1260">
        <v>2</v>
      </c>
      <c r="AL2065" s="1261"/>
      <c r="AM2065" s="1262"/>
      <c r="AN2065" s="1263"/>
      <c r="AO2065" s="587">
        <f t="shared" ref="AO2065:AO2128" si="339">IF(AND(AM2065&gt;=AN$2057,AM2065&lt;=AN$2056),1,0)</f>
        <v>0</v>
      </c>
      <c r="AQ2065" s="1260">
        <v>2</v>
      </c>
      <c r="AR2065" s="1261"/>
      <c r="AS2065" s="1262"/>
      <c r="AT2065" s="1263"/>
      <c r="AU2065" s="587">
        <f t="shared" ref="AU2065:AU2128" si="340">IF(AND(AS2065&gt;=AT$2057,AS2065&lt;=AT$2056),1,0)</f>
        <v>0</v>
      </c>
      <c r="AW2065" s="1260">
        <v>2</v>
      </c>
      <c r="AX2065" s="1261"/>
      <c r="AY2065" s="1262"/>
      <c r="AZ2065" s="1263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60">
        <v>3</v>
      </c>
      <c r="B2066" s="1261"/>
      <c r="C2066" s="1262"/>
      <c r="D2066" s="1263"/>
      <c r="E2066" s="587">
        <f t="shared" si="333"/>
        <v>0</v>
      </c>
      <c r="G2066" s="1260">
        <v>3</v>
      </c>
      <c r="H2066" s="1261"/>
      <c r="I2066" s="1262"/>
      <c r="J2066" s="1263"/>
      <c r="K2066" s="587">
        <f t="shared" si="334"/>
        <v>0</v>
      </c>
      <c r="M2066" s="1260">
        <v>3</v>
      </c>
      <c r="N2066" s="1261"/>
      <c r="O2066" s="1262"/>
      <c r="P2066" s="1263"/>
      <c r="Q2066" s="587">
        <f t="shared" si="335"/>
        <v>0</v>
      </c>
      <c r="S2066" s="1260">
        <v>3</v>
      </c>
      <c r="T2066" s="1261"/>
      <c r="U2066" s="1262"/>
      <c r="V2066" s="1263"/>
      <c r="W2066" s="587">
        <f t="shared" si="336"/>
        <v>0</v>
      </c>
      <c r="Y2066" s="1260">
        <v>3</v>
      </c>
      <c r="Z2066" s="1261"/>
      <c r="AA2066" s="1262"/>
      <c r="AB2066" s="1263"/>
      <c r="AC2066" s="587">
        <f t="shared" si="337"/>
        <v>0</v>
      </c>
      <c r="AE2066" s="1260">
        <v>3</v>
      </c>
      <c r="AF2066" s="1261"/>
      <c r="AG2066" s="1262"/>
      <c r="AH2066" s="1263"/>
      <c r="AI2066" s="587">
        <f t="shared" si="338"/>
        <v>0</v>
      </c>
      <c r="AK2066" s="1260">
        <v>3</v>
      </c>
      <c r="AL2066" s="1261"/>
      <c r="AM2066" s="1262"/>
      <c r="AN2066" s="1263"/>
      <c r="AO2066" s="587">
        <f t="shared" si="339"/>
        <v>0</v>
      </c>
      <c r="AQ2066" s="1260">
        <v>3</v>
      </c>
      <c r="AR2066" s="1261"/>
      <c r="AS2066" s="1262"/>
      <c r="AT2066" s="1263"/>
      <c r="AU2066" s="587">
        <f t="shared" si="340"/>
        <v>0</v>
      </c>
      <c r="AW2066" s="1260">
        <v>3</v>
      </c>
      <c r="AX2066" s="1261"/>
      <c r="AY2066" s="1262"/>
      <c r="AZ2066" s="1263"/>
      <c r="BA2066" s="587">
        <f t="shared" si="341"/>
        <v>0</v>
      </c>
    </row>
    <row r="2067" spans="1:53" s="17" customFormat="1" ht="16.75" customHeight="1" outlineLevel="2">
      <c r="A2067" s="1260">
        <v>4</v>
      </c>
      <c r="B2067" s="1261"/>
      <c r="C2067" s="1262"/>
      <c r="D2067" s="1263"/>
      <c r="E2067" s="587">
        <f t="shared" si="333"/>
        <v>0</v>
      </c>
      <c r="G2067" s="1260">
        <v>4</v>
      </c>
      <c r="H2067" s="1261"/>
      <c r="I2067" s="1262"/>
      <c r="J2067" s="1263"/>
      <c r="K2067" s="587">
        <f t="shared" si="334"/>
        <v>0</v>
      </c>
      <c r="M2067" s="1260">
        <v>4</v>
      </c>
      <c r="N2067" s="1261"/>
      <c r="O2067" s="1262"/>
      <c r="P2067" s="1263"/>
      <c r="Q2067" s="587">
        <f t="shared" si="335"/>
        <v>0</v>
      </c>
      <c r="S2067" s="1260">
        <v>4</v>
      </c>
      <c r="T2067" s="1261"/>
      <c r="U2067" s="1262"/>
      <c r="V2067" s="1263"/>
      <c r="W2067" s="587">
        <f t="shared" si="336"/>
        <v>0</v>
      </c>
      <c r="Y2067" s="1260">
        <v>4</v>
      </c>
      <c r="Z2067" s="1261"/>
      <c r="AA2067" s="1262"/>
      <c r="AB2067" s="1263"/>
      <c r="AC2067" s="587">
        <f t="shared" si="337"/>
        <v>0</v>
      </c>
      <c r="AE2067" s="1260">
        <v>4</v>
      </c>
      <c r="AF2067" s="1261"/>
      <c r="AG2067" s="1262"/>
      <c r="AH2067" s="1263"/>
      <c r="AI2067" s="587">
        <f t="shared" si="338"/>
        <v>0</v>
      </c>
      <c r="AK2067" s="1260">
        <v>4</v>
      </c>
      <c r="AL2067" s="1261"/>
      <c r="AM2067" s="1262"/>
      <c r="AN2067" s="1263"/>
      <c r="AO2067" s="587">
        <f t="shared" si="339"/>
        <v>0</v>
      </c>
      <c r="AQ2067" s="1260">
        <v>4</v>
      </c>
      <c r="AR2067" s="1261"/>
      <c r="AS2067" s="1262"/>
      <c r="AT2067" s="1263"/>
      <c r="AU2067" s="587">
        <f t="shared" si="340"/>
        <v>0</v>
      </c>
      <c r="AW2067" s="1260">
        <v>4</v>
      </c>
      <c r="AX2067" s="1261"/>
      <c r="AY2067" s="1262"/>
      <c r="AZ2067" s="1263"/>
      <c r="BA2067" s="587">
        <f t="shared" si="341"/>
        <v>0</v>
      </c>
    </row>
    <row r="2068" spans="1:53" s="17" customFormat="1" ht="16.75" customHeight="1" outlineLevel="2">
      <c r="A2068" s="1260">
        <v>5</v>
      </c>
      <c r="B2068" s="1261"/>
      <c r="C2068" s="1262"/>
      <c r="D2068" s="1263"/>
      <c r="E2068" s="587">
        <f t="shared" si="333"/>
        <v>0</v>
      </c>
      <c r="G2068" s="1260">
        <v>5</v>
      </c>
      <c r="H2068" s="1261"/>
      <c r="I2068" s="1262"/>
      <c r="J2068" s="1263"/>
      <c r="K2068" s="587">
        <f t="shared" si="334"/>
        <v>0</v>
      </c>
      <c r="M2068" s="1260">
        <v>5</v>
      </c>
      <c r="N2068" s="1261"/>
      <c r="O2068" s="1262"/>
      <c r="P2068" s="1263"/>
      <c r="Q2068" s="587">
        <f t="shared" si="335"/>
        <v>0</v>
      </c>
      <c r="S2068" s="1260">
        <v>5</v>
      </c>
      <c r="T2068" s="1261"/>
      <c r="U2068" s="1262"/>
      <c r="V2068" s="1263"/>
      <c r="W2068" s="587">
        <f t="shared" si="336"/>
        <v>0</v>
      </c>
      <c r="Y2068" s="1260">
        <v>5</v>
      </c>
      <c r="Z2068" s="1261"/>
      <c r="AA2068" s="1262"/>
      <c r="AB2068" s="1263"/>
      <c r="AC2068" s="587">
        <f t="shared" si="337"/>
        <v>0</v>
      </c>
      <c r="AE2068" s="1260">
        <v>5</v>
      </c>
      <c r="AF2068" s="1261"/>
      <c r="AG2068" s="1262"/>
      <c r="AH2068" s="1263"/>
      <c r="AI2068" s="587">
        <f t="shared" si="338"/>
        <v>0</v>
      </c>
      <c r="AK2068" s="1260">
        <v>5</v>
      </c>
      <c r="AL2068" s="1261"/>
      <c r="AM2068" s="1262"/>
      <c r="AN2068" s="1263"/>
      <c r="AO2068" s="587">
        <f t="shared" si="339"/>
        <v>0</v>
      </c>
      <c r="AQ2068" s="1260">
        <v>5</v>
      </c>
      <c r="AR2068" s="1261"/>
      <c r="AS2068" s="1262"/>
      <c r="AT2068" s="1263"/>
      <c r="AU2068" s="587">
        <f t="shared" si="340"/>
        <v>0</v>
      </c>
      <c r="AW2068" s="1260">
        <v>5</v>
      </c>
      <c r="AX2068" s="1261"/>
      <c r="AY2068" s="1262"/>
      <c r="AZ2068" s="1263"/>
      <c r="BA2068" s="587">
        <f t="shared" si="341"/>
        <v>0</v>
      </c>
    </row>
    <row r="2069" spans="1:53" s="17" customFormat="1" ht="16.75" customHeight="1" outlineLevel="2">
      <c r="A2069" s="1260">
        <v>6</v>
      </c>
      <c r="B2069" s="1261"/>
      <c r="C2069" s="1262"/>
      <c r="D2069" s="1263"/>
      <c r="E2069" s="587">
        <f t="shared" si="333"/>
        <v>0</v>
      </c>
      <c r="G2069" s="1260">
        <v>6</v>
      </c>
      <c r="H2069" s="1261"/>
      <c r="I2069" s="1262"/>
      <c r="J2069" s="1263"/>
      <c r="K2069" s="587">
        <f t="shared" si="334"/>
        <v>0</v>
      </c>
      <c r="M2069" s="1260">
        <v>6</v>
      </c>
      <c r="N2069" s="1261"/>
      <c r="O2069" s="1262"/>
      <c r="P2069" s="1263"/>
      <c r="Q2069" s="587">
        <f t="shared" si="335"/>
        <v>0</v>
      </c>
      <c r="S2069" s="1260">
        <v>6</v>
      </c>
      <c r="T2069" s="1261"/>
      <c r="U2069" s="1262"/>
      <c r="V2069" s="1263"/>
      <c r="W2069" s="587">
        <f t="shared" si="336"/>
        <v>0</v>
      </c>
      <c r="Y2069" s="1260">
        <v>6</v>
      </c>
      <c r="Z2069" s="1261"/>
      <c r="AA2069" s="1262"/>
      <c r="AB2069" s="1263"/>
      <c r="AC2069" s="587">
        <f t="shared" si="337"/>
        <v>0</v>
      </c>
      <c r="AE2069" s="1260">
        <v>6</v>
      </c>
      <c r="AF2069" s="1261"/>
      <c r="AG2069" s="1262"/>
      <c r="AH2069" s="1263"/>
      <c r="AI2069" s="587">
        <f t="shared" si="338"/>
        <v>0</v>
      </c>
      <c r="AK2069" s="1260">
        <v>6</v>
      </c>
      <c r="AL2069" s="1261"/>
      <c r="AM2069" s="1262"/>
      <c r="AN2069" s="1263"/>
      <c r="AO2069" s="587">
        <f t="shared" si="339"/>
        <v>0</v>
      </c>
      <c r="AQ2069" s="1260">
        <v>6</v>
      </c>
      <c r="AR2069" s="1261"/>
      <c r="AS2069" s="1262"/>
      <c r="AT2069" s="1263"/>
      <c r="AU2069" s="587">
        <f t="shared" si="340"/>
        <v>0</v>
      </c>
      <c r="AW2069" s="1260">
        <v>6</v>
      </c>
      <c r="AX2069" s="1261"/>
      <c r="AY2069" s="1262"/>
      <c r="AZ2069" s="1263"/>
      <c r="BA2069" s="587">
        <f t="shared" si="341"/>
        <v>0</v>
      </c>
    </row>
    <row r="2070" spans="1:53" s="17" customFormat="1" ht="16.75" customHeight="1" outlineLevel="2">
      <c r="A2070" s="1260">
        <v>7</v>
      </c>
      <c r="B2070" s="1261"/>
      <c r="C2070" s="1262"/>
      <c r="D2070" s="1263"/>
      <c r="E2070" s="587">
        <f t="shared" si="333"/>
        <v>0</v>
      </c>
      <c r="G2070" s="1260">
        <v>7</v>
      </c>
      <c r="H2070" s="1261"/>
      <c r="I2070" s="1262"/>
      <c r="J2070" s="1263"/>
      <c r="K2070" s="587">
        <f t="shared" si="334"/>
        <v>0</v>
      </c>
      <c r="M2070" s="1260">
        <v>7</v>
      </c>
      <c r="N2070" s="1261"/>
      <c r="O2070" s="1262"/>
      <c r="P2070" s="1263"/>
      <c r="Q2070" s="587">
        <f t="shared" si="335"/>
        <v>0</v>
      </c>
      <c r="S2070" s="1260">
        <v>7</v>
      </c>
      <c r="T2070" s="1261"/>
      <c r="U2070" s="1262"/>
      <c r="V2070" s="1263"/>
      <c r="W2070" s="587">
        <f t="shared" si="336"/>
        <v>0</v>
      </c>
      <c r="Y2070" s="1260">
        <v>7</v>
      </c>
      <c r="Z2070" s="1261"/>
      <c r="AA2070" s="1262"/>
      <c r="AB2070" s="1263"/>
      <c r="AC2070" s="587">
        <f t="shared" si="337"/>
        <v>0</v>
      </c>
      <c r="AE2070" s="1260">
        <v>7</v>
      </c>
      <c r="AF2070" s="1261"/>
      <c r="AG2070" s="1262"/>
      <c r="AH2070" s="1263"/>
      <c r="AI2070" s="587">
        <f t="shared" si="338"/>
        <v>0</v>
      </c>
      <c r="AK2070" s="1260">
        <v>7</v>
      </c>
      <c r="AL2070" s="1261"/>
      <c r="AM2070" s="1262"/>
      <c r="AN2070" s="1263"/>
      <c r="AO2070" s="587">
        <f t="shared" si="339"/>
        <v>0</v>
      </c>
      <c r="AQ2070" s="1260">
        <v>7</v>
      </c>
      <c r="AR2070" s="1261"/>
      <c r="AS2070" s="1262"/>
      <c r="AT2070" s="1263"/>
      <c r="AU2070" s="587">
        <f t="shared" si="340"/>
        <v>0</v>
      </c>
      <c r="AW2070" s="1260">
        <v>7</v>
      </c>
      <c r="AX2070" s="1261"/>
      <c r="AY2070" s="1262"/>
      <c r="AZ2070" s="1263"/>
      <c r="BA2070" s="587">
        <f t="shared" si="341"/>
        <v>0</v>
      </c>
    </row>
    <row r="2071" spans="1:53" s="17" customFormat="1" ht="16.75" customHeight="1" outlineLevel="2">
      <c r="A2071" s="1260">
        <v>8</v>
      </c>
      <c r="B2071" s="1261"/>
      <c r="C2071" s="1262"/>
      <c r="D2071" s="1263"/>
      <c r="E2071" s="587">
        <f t="shared" si="333"/>
        <v>0</v>
      </c>
      <c r="G2071" s="1260">
        <v>8</v>
      </c>
      <c r="H2071" s="1261"/>
      <c r="I2071" s="1262"/>
      <c r="J2071" s="1263"/>
      <c r="K2071" s="587">
        <f t="shared" si="334"/>
        <v>0</v>
      </c>
      <c r="M2071" s="1260">
        <v>8</v>
      </c>
      <c r="N2071" s="1261"/>
      <c r="O2071" s="1262"/>
      <c r="P2071" s="1263"/>
      <c r="Q2071" s="587">
        <f t="shared" si="335"/>
        <v>0</v>
      </c>
      <c r="S2071" s="1260">
        <v>8</v>
      </c>
      <c r="T2071" s="1261"/>
      <c r="U2071" s="1262"/>
      <c r="V2071" s="1263"/>
      <c r="W2071" s="587">
        <f t="shared" si="336"/>
        <v>0</v>
      </c>
      <c r="Y2071" s="1260">
        <v>8</v>
      </c>
      <c r="Z2071" s="1261"/>
      <c r="AA2071" s="1262"/>
      <c r="AB2071" s="1263"/>
      <c r="AC2071" s="587">
        <f t="shared" si="337"/>
        <v>0</v>
      </c>
      <c r="AE2071" s="1260">
        <v>8</v>
      </c>
      <c r="AF2071" s="1261"/>
      <c r="AG2071" s="1262"/>
      <c r="AH2071" s="1263"/>
      <c r="AI2071" s="587">
        <f t="shared" si="338"/>
        <v>0</v>
      </c>
      <c r="AK2071" s="1260">
        <v>8</v>
      </c>
      <c r="AL2071" s="1261"/>
      <c r="AM2071" s="1262"/>
      <c r="AN2071" s="1263"/>
      <c r="AO2071" s="587">
        <f t="shared" si="339"/>
        <v>0</v>
      </c>
      <c r="AQ2071" s="1260">
        <v>8</v>
      </c>
      <c r="AR2071" s="1261"/>
      <c r="AS2071" s="1262"/>
      <c r="AT2071" s="1263"/>
      <c r="AU2071" s="587">
        <f t="shared" si="340"/>
        <v>0</v>
      </c>
      <c r="AW2071" s="1260">
        <v>8</v>
      </c>
      <c r="AX2071" s="1261"/>
      <c r="AY2071" s="1262"/>
      <c r="AZ2071" s="1263"/>
      <c r="BA2071" s="587">
        <f t="shared" si="341"/>
        <v>0</v>
      </c>
    </row>
    <row r="2072" spans="1:53" s="17" customFormat="1" ht="16.75" customHeight="1" outlineLevel="2">
      <c r="A2072" s="1260">
        <v>9</v>
      </c>
      <c r="B2072" s="1261"/>
      <c r="C2072" s="1262"/>
      <c r="D2072" s="1263"/>
      <c r="E2072" s="587">
        <f t="shared" si="333"/>
        <v>0</v>
      </c>
      <c r="G2072" s="1260">
        <v>9</v>
      </c>
      <c r="H2072" s="1261"/>
      <c r="I2072" s="1262"/>
      <c r="J2072" s="1263"/>
      <c r="K2072" s="587">
        <f t="shared" si="334"/>
        <v>0</v>
      </c>
      <c r="M2072" s="1260">
        <v>9</v>
      </c>
      <c r="N2072" s="1261"/>
      <c r="O2072" s="1262"/>
      <c r="P2072" s="1263"/>
      <c r="Q2072" s="587">
        <f t="shared" si="335"/>
        <v>0</v>
      </c>
      <c r="S2072" s="1260">
        <v>9</v>
      </c>
      <c r="T2072" s="1261"/>
      <c r="U2072" s="1262"/>
      <c r="V2072" s="1263"/>
      <c r="W2072" s="587">
        <f t="shared" si="336"/>
        <v>0</v>
      </c>
      <c r="Y2072" s="1260">
        <v>9</v>
      </c>
      <c r="Z2072" s="1261"/>
      <c r="AA2072" s="1262"/>
      <c r="AB2072" s="1263"/>
      <c r="AC2072" s="587">
        <f t="shared" si="337"/>
        <v>0</v>
      </c>
      <c r="AE2072" s="1260">
        <v>9</v>
      </c>
      <c r="AF2072" s="1261"/>
      <c r="AG2072" s="1262"/>
      <c r="AH2072" s="1263"/>
      <c r="AI2072" s="587">
        <f t="shared" si="338"/>
        <v>0</v>
      </c>
      <c r="AK2072" s="1260">
        <v>9</v>
      </c>
      <c r="AL2072" s="1261"/>
      <c r="AM2072" s="1262"/>
      <c r="AN2072" s="1263"/>
      <c r="AO2072" s="587">
        <f t="shared" si="339"/>
        <v>0</v>
      </c>
      <c r="AQ2072" s="1260">
        <v>9</v>
      </c>
      <c r="AR2072" s="1261"/>
      <c r="AS2072" s="1262"/>
      <c r="AT2072" s="1263"/>
      <c r="AU2072" s="587">
        <f t="shared" si="340"/>
        <v>0</v>
      </c>
      <c r="AW2072" s="1260">
        <v>9</v>
      </c>
      <c r="AX2072" s="1261"/>
      <c r="AY2072" s="1262"/>
      <c r="AZ2072" s="1263"/>
      <c r="BA2072" s="587">
        <f t="shared" si="341"/>
        <v>0</v>
      </c>
    </row>
    <row r="2073" spans="1:53" s="17" customFormat="1" ht="16.75" customHeight="1" outlineLevel="2">
      <c r="A2073" s="1260">
        <v>10</v>
      </c>
      <c r="B2073" s="1261"/>
      <c r="C2073" s="1262"/>
      <c r="D2073" s="1263"/>
      <c r="E2073" s="587">
        <f t="shared" si="333"/>
        <v>0</v>
      </c>
      <c r="G2073" s="1260">
        <v>10</v>
      </c>
      <c r="H2073" s="1261"/>
      <c r="I2073" s="1262"/>
      <c r="J2073" s="1263"/>
      <c r="K2073" s="587">
        <f t="shared" si="334"/>
        <v>0</v>
      </c>
      <c r="M2073" s="1260">
        <v>10</v>
      </c>
      <c r="N2073" s="1261"/>
      <c r="O2073" s="1262"/>
      <c r="P2073" s="1263"/>
      <c r="Q2073" s="587">
        <f t="shared" si="335"/>
        <v>0</v>
      </c>
      <c r="S2073" s="1260">
        <v>10</v>
      </c>
      <c r="T2073" s="1261"/>
      <c r="U2073" s="1262"/>
      <c r="V2073" s="1263"/>
      <c r="W2073" s="587">
        <f t="shared" si="336"/>
        <v>0</v>
      </c>
      <c r="Y2073" s="1260">
        <v>10</v>
      </c>
      <c r="Z2073" s="1261"/>
      <c r="AA2073" s="1262"/>
      <c r="AB2073" s="1263"/>
      <c r="AC2073" s="587">
        <f t="shared" si="337"/>
        <v>0</v>
      </c>
      <c r="AE2073" s="1260">
        <v>10</v>
      </c>
      <c r="AF2073" s="1261"/>
      <c r="AG2073" s="1262"/>
      <c r="AH2073" s="1263"/>
      <c r="AI2073" s="587">
        <f t="shared" si="338"/>
        <v>0</v>
      </c>
      <c r="AK2073" s="1260">
        <v>10</v>
      </c>
      <c r="AL2073" s="1261"/>
      <c r="AM2073" s="1262"/>
      <c r="AN2073" s="1263"/>
      <c r="AO2073" s="587">
        <f t="shared" si="339"/>
        <v>0</v>
      </c>
      <c r="AQ2073" s="1260">
        <v>10</v>
      </c>
      <c r="AR2073" s="1261"/>
      <c r="AS2073" s="1262"/>
      <c r="AT2073" s="1263"/>
      <c r="AU2073" s="587">
        <f t="shared" si="340"/>
        <v>0</v>
      </c>
      <c r="AW2073" s="1260">
        <v>10</v>
      </c>
      <c r="AX2073" s="1261"/>
      <c r="AY2073" s="1262"/>
      <c r="AZ2073" s="1263"/>
      <c r="BA2073" s="587">
        <f t="shared" si="341"/>
        <v>0</v>
      </c>
    </row>
    <row r="2074" spans="1:53" s="17" customFormat="1" ht="16.75" customHeight="1" outlineLevel="2">
      <c r="A2074" s="1260">
        <v>11</v>
      </c>
      <c r="B2074" s="1261"/>
      <c r="C2074" s="1262"/>
      <c r="D2074" s="1263"/>
      <c r="E2074" s="587">
        <f t="shared" si="333"/>
        <v>0</v>
      </c>
      <c r="G2074" s="1260">
        <v>11</v>
      </c>
      <c r="H2074" s="1261"/>
      <c r="I2074" s="1262"/>
      <c r="J2074" s="1263"/>
      <c r="K2074" s="587">
        <f t="shared" si="334"/>
        <v>0</v>
      </c>
      <c r="M2074" s="1260">
        <v>11</v>
      </c>
      <c r="N2074" s="1261"/>
      <c r="O2074" s="1262"/>
      <c r="P2074" s="1263"/>
      <c r="Q2074" s="587">
        <f t="shared" si="335"/>
        <v>0</v>
      </c>
      <c r="S2074" s="1260">
        <v>11</v>
      </c>
      <c r="T2074" s="1261"/>
      <c r="U2074" s="1262"/>
      <c r="V2074" s="1263"/>
      <c r="W2074" s="587">
        <f t="shared" si="336"/>
        <v>0</v>
      </c>
      <c r="Y2074" s="1260">
        <v>11</v>
      </c>
      <c r="Z2074" s="1261"/>
      <c r="AA2074" s="1262"/>
      <c r="AB2074" s="1263"/>
      <c r="AC2074" s="587">
        <f t="shared" si="337"/>
        <v>0</v>
      </c>
      <c r="AE2074" s="1260">
        <v>11</v>
      </c>
      <c r="AF2074" s="1261"/>
      <c r="AG2074" s="1262"/>
      <c r="AH2074" s="1263"/>
      <c r="AI2074" s="587">
        <f t="shared" si="338"/>
        <v>0</v>
      </c>
      <c r="AK2074" s="1260">
        <v>11</v>
      </c>
      <c r="AL2074" s="1261"/>
      <c r="AM2074" s="1262"/>
      <c r="AN2074" s="1263"/>
      <c r="AO2074" s="587">
        <f t="shared" si="339"/>
        <v>0</v>
      </c>
      <c r="AQ2074" s="1260">
        <v>11</v>
      </c>
      <c r="AR2074" s="1261"/>
      <c r="AS2074" s="1262"/>
      <c r="AT2074" s="1263"/>
      <c r="AU2074" s="587">
        <f t="shared" si="340"/>
        <v>0</v>
      </c>
      <c r="AW2074" s="1260">
        <v>11</v>
      </c>
      <c r="AX2074" s="1261"/>
      <c r="AY2074" s="1262"/>
      <c r="AZ2074" s="1263"/>
      <c r="BA2074" s="587">
        <f t="shared" si="341"/>
        <v>0</v>
      </c>
    </row>
    <row r="2075" spans="1:53" s="17" customFormat="1" ht="16.75" customHeight="1" outlineLevel="2">
      <c r="A2075" s="1260">
        <v>12</v>
      </c>
      <c r="B2075" s="1261"/>
      <c r="C2075" s="1262"/>
      <c r="D2075" s="1263"/>
      <c r="E2075" s="587">
        <f t="shared" si="333"/>
        <v>0</v>
      </c>
      <c r="G2075" s="1260">
        <v>12</v>
      </c>
      <c r="H2075" s="1261"/>
      <c r="I2075" s="1262"/>
      <c r="J2075" s="1263"/>
      <c r="K2075" s="587">
        <f t="shared" si="334"/>
        <v>0</v>
      </c>
      <c r="M2075" s="1260">
        <v>12</v>
      </c>
      <c r="N2075" s="1261"/>
      <c r="O2075" s="1262"/>
      <c r="P2075" s="1263"/>
      <c r="Q2075" s="587">
        <f t="shared" si="335"/>
        <v>0</v>
      </c>
      <c r="S2075" s="1260">
        <v>12</v>
      </c>
      <c r="T2075" s="1261"/>
      <c r="U2075" s="1262"/>
      <c r="V2075" s="1263"/>
      <c r="W2075" s="587">
        <f t="shared" si="336"/>
        <v>0</v>
      </c>
      <c r="Y2075" s="1260">
        <v>12</v>
      </c>
      <c r="Z2075" s="1261"/>
      <c r="AA2075" s="1262"/>
      <c r="AB2075" s="1263"/>
      <c r="AC2075" s="587">
        <f t="shared" si="337"/>
        <v>0</v>
      </c>
      <c r="AE2075" s="1260">
        <v>12</v>
      </c>
      <c r="AF2075" s="1261"/>
      <c r="AG2075" s="1262"/>
      <c r="AH2075" s="1263"/>
      <c r="AI2075" s="587">
        <f t="shared" si="338"/>
        <v>0</v>
      </c>
      <c r="AK2075" s="1260">
        <v>12</v>
      </c>
      <c r="AL2075" s="1261"/>
      <c r="AM2075" s="1262"/>
      <c r="AN2075" s="1263"/>
      <c r="AO2075" s="587">
        <f t="shared" si="339"/>
        <v>0</v>
      </c>
      <c r="AQ2075" s="1260">
        <v>12</v>
      </c>
      <c r="AR2075" s="1261"/>
      <c r="AS2075" s="1262"/>
      <c r="AT2075" s="1263"/>
      <c r="AU2075" s="587">
        <f t="shared" si="340"/>
        <v>0</v>
      </c>
      <c r="AW2075" s="1260">
        <v>12</v>
      </c>
      <c r="AX2075" s="1261"/>
      <c r="AY2075" s="1262"/>
      <c r="AZ2075" s="1263"/>
      <c r="BA2075" s="587">
        <f t="shared" si="341"/>
        <v>0</v>
      </c>
    </row>
    <row r="2076" spans="1:53" s="17" customFormat="1" ht="16.75" customHeight="1" outlineLevel="2">
      <c r="A2076" s="1260">
        <v>13</v>
      </c>
      <c r="B2076" s="1261"/>
      <c r="C2076" s="1262"/>
      <c r="D2076" s="1263"/>
      <c r="E2076" s="587">
        <f t="shared" si="333"/>
        <v>0</v>
      </c>
      <c r="G2076" s="1260">
        <v>13</v>
      </c>
      <c r="H2076" s="1261"/>
      <c r="I2076" s="1262"/>
      <c r="J2076" s="1263"/>
      <c r="K2076" s="587">
        <f t="shared" si="334"/>
        <v>0</v>
      </c>
      <c r="M2076" s="1260">
        <v>13</v>
      </c>
      <c r="N2076" s="1261"/>
      <c r="O2076" s="1262"/>
      <c r="P2076" s="1263"/>
      <c r="Q2076" s="587">
        <f t="shared" si="335"/>
        <v>0</v>
      </c>
      <c r="S2076" s="1260">
        <v>13</v>
      </c>
      <c r="T2076" s="1261"/>
      <c r="U2076" s="1262"/>
      <c r="V2076" s="1263"/>
      <c r="W2076" s="587">
        <f t="shared" si="336"/>
        <v>0</v>
      </c>
      <c r="Y2076" s="1260">
        <v>13</v>
      </c>
      <c r="Z2076" s="1261"/>
      <c r="AA2076" s="1262"/>
      <c r="AB2076" s="1263"/>
      <c r="AC2076" s="587">
        <f t="shared" si="337"/>
        <v>0</v>
      </c>
      <c r="AE2076" s="1260">
        <v>13</v>
      </c>
      <c r="AF2076" s="1261"/>
      <c r="AG2076" s="1262"/>
      <c r="AH2076" s="1263"/>
      <c r="AI2076" s="587">
        <f t="shared" si="338"/>
        <v>0</v>
      </c>
      <c r="AK2076" s="1260">
        <v>13</v>
      </c>
      <c r="AL2076" s="1261"/>
      <c r="AM2076" s="1262"/>
      <c r="AN2076" s="1263"/>
      <c r="AO2076" s="587">
        <f t="shared" si="339"/>
        <v>0</v>
      </c>
      <c r="AQ2076" s="1260">
        <v>13</v>
      </c>
      <c r="AR2076" s="1261"/>
      <c r="AS2076" s="1262"/>
      <c r="AT2076" s="1263"/>
      <c r="AU2076" s="587">
        <f t="shared" si="340"/>
        <v>0</v>
      </c>
      <c r="AW2076" s="1260">
        <v>13</v>
      </c>
      <c r="AX2076" s="1261"/>
      <c r="AY2076" s="1262"/>
      <c r="AZ2076" s="1263"/>
      <c r="BA2076" s="587">
        <f t="shared" si="341"/>
        <v>0</v>
      </c>
    </row>
    <row r="2077" spans="1:53" s="17" customFormat="1" ht="16.75" customHeight="1" outlineLevel="2">
      <c r="A2077" s="1260">
        <v>14</v>
      </c>
      <c r="B2077" s="1261"/>
      <c r="C2077" s="1262"/>
      <c r="D2077" s="1263"/>
      <c r="E2077" s="587">
        <f t="shared" si="333"/>
        <v>0</v>
      </c>
      <c r="G2077" s="1260">
        <v>14</v>
      </c>
      <c r="H2077" s="1261"/>
      <c r="I2077" s="1262"/>
      <c r="J2077" s="1263"/>
      <c r="K2077" s="587">
        <f t="shared" si="334"/>
        <v>0</v>
      </c>
      <c r="M2077" s="1260">
        <v>14</v>
      </c>
      <c r="N2077" s="1261"/>
      <c r="O2077" s="1262"/>
      <c r="P2077" s="1263"/>
      <c r="Q2077" s="587">
        <f t="shared" si="335"/>
        <v>0</v>
      </c>
      <c r="S2077" s="1260">
        <v>14</v>
      </c>
      <c r="T2077" s="1261"/>
      <c r="U2077" s="1262"/>
      <c r="V2077" s="1263"/>
      <c r="W2077" s="587">
        <f t="shared" si="336"/>
        <v>0</v>
      </c>
      <c r="Y2077" s="1260">
        <v>14</v>
      </c>
      <c r="Z2077" s="1261"/>
      <c r="AA2077" s="1262"/>
      <c r="AB2077" s="1263"/>
      <c r="AC2077" s="587">
        <f t="shared" si="337"/>
        <v>0</v>
      </c>
      <c r="AE2077" s="1260">
        <v>14</v>
      </c>
      <c r="AF2077" s="1261"/>
      <c r="AG2077" s="1262"/>
      <c r="AH2077" s="1263"/>
      <c r="AI2077" s="587">
        <f t="shared" si="338"/>
        <v>0</v>
      </c>
      <c r="AK2077" s="1260">
        <v>14</v>
      </c>
      <c r="AL2077" s="1261"/>
      <c r="AM2077" s="1262"/>
      <c r="AN2077" s="1263"/>
      <c r="AO2077" s="587">
        <f t="shared" si="339"/>
        <v>0</v>
      </c>
      <c r="AQ2077" s="1260">
        <v>14</v>
      </c>
      <c r="AR2077" s="1261"/>
      <c r="AS2077" s="1262"/>
      <c r="AT2077" s="1263"/>
      <c r="AU2077" s="587">
        <f t="shared" si="340"/>
        <v>0</v>
      </c>
      <c r="AW2077" s="1260">
        <v>14</v>
      </c>
      <c r="AX2077" s="1261"/>
      <c r="AY2077" s="1262"/>
      <c r="AZ2077" s="1263"/>
      <c r="BA2077" s="587">
        <f t="shared" si="341"/>
        <v>0</v>
      </c>
    </row>
    <row r="2078" spans="1:53" s="17" customFormat="1" ht="16.75" customHeight="1" outlineLevel="2">
      <c r="A2078" s="1260">
        <v>15</v>
      </c>
      <c r="B2078" s="1261"/>
      <c r="C2078" s="1262"/>
      <c r="D2078" s="1263"/>
      <c r="E2078" s="587">
        <f t="shared" si="333"/>
        <v>0</v>
      </c>
      <c r="G2078" s="1260">
        <v>15</v>
      </c>
      <c r="H2078" s="1261"/>
      <c r="I2078" s="1262"/>
      <c r="J2078" s="1263"/>
      <c r="K2078" s="587">
        <f t="shared" si="334"/>
        <v>0</v>
      </c>
      <c r="M2078" s="1260">
        <v>15</v>
      </c>
      <c r="N2078" s="1261"/>
      <c r="O2078" s="1262"/>
      <c r="P2078" s="1263"/>
      <c r="Q2078" s="587">
        <f t="shared" si="335"/>
        <v>0</v>
      </c>
      <c r="S2078" s="1260">
        <v>15</v>
      </c>
      <c r="T2078" s="1261"/>
      <c r="U2078" s="1262"/>
      <c r="V2078" s="1263"/>
      <c r="W2078" s="587">
        <f t="shared" si="336"/>
        <v>0</v>
      </c>
      <c r="Y2078" s="1260">
        <v>15</v>
      </c>
      <c r="Z2078" s="1261"/>
      <c r="AA2078" s="1262"/>
      <c r="AB2078" s="1263"/>
      <c r="AC2078" s="587">
        <f t="shared" si="337"/>
        <v>0</v>
      </c>
      <c r="AE2078" s="1260">
        <v>15</v>
      </c>
      <c r="AF2078" s="1261"/>
      <c r="AG2078" s="1262"/>
      <c r="AH2078" s="1263"/>
      <c r="AI2078" s="587">
        <f t="shared" si="338"/>
        <v>0</v>
      </c>
      <c r="AK2078" s="1260">
        <v>15</v>
      </c>
      <c r="AL2078" s="1261"/>
      <c r="AM2078" s="1262"/>
      <c r="AN2078" s="1263"/>
      <c r="AO2078" s="587">
        <f t="shared" si="339"/>
        <v>0</v>
      </c>
      <c r="AQ2078" s="1260">
        <v>15</v>
      </c>
      <c r="AR2078" s="1261"/>
      <c r="AS2078" s="1262"/>
      <c r="AT2078" s="1263"/>
      <c r="AU2078" s="587">
        <f t="shared" si="340"/>
        <v>0</v>
      </c>
      <c r="AW2078" s="1260">
        <v>15</v>
      </c>
      <c r="AX2078" s="1261"/>
      <c r="AY2078" s="1262"/>
      <c r="AZ2078" s="1263"/>
      <c r="BA2078" s="587">
        <f t="shared" si="341"/>
        <v>0</v>
      </c>
    </row>
    <row r="2079" spans="1:53" s="17" customFormat="1" ht="16.75" customHeight="1" outlineLevel="2">
      <c r="A2079" s="1260">
        <v>16</v>
      </c>
      <c r="B2079" s="1261"/>
      <c r="C2079" s="1262"/>
      <c r="D2079" s="1263"/>
      <c r="E2079" s="587">
        <f t="shared" si="333"/>
        <v>0</v>
      </c>
      <c r="G2079" s="1260">
        <v>16</v>
      </c>
      <c r="H2079" s="1261"/>
      <c r="I2079" s="1262"/>
      <c r="J2079" s="1263"/>
      <c r="K2079" s="587">
        <f t="shared" si="334"/>
        <v>0</v>
      </c>
      <c r="M2079" s="1260">
        <v>16</v>
      </c>
      <c r="N2079" s="1261"/>
      <c r="O2079" s="1262"/>
      <c r="P2079" s="1263"/>
      <c r="Q2079" s="587">
        <f t="shared" si="335"/>
        <v>0</v>
      </c>
      <c r="S2079" s="1260">
        <v>16</v>
      </c>
      <c r="T2079" s="1261"/>
      <c r="U2079" s="1262"/>
      <c r="V2079" s="1263"/>
      <c r="W2079" s="587">
        <f t="shared" si="336"/>
        <v>0</v>
      </c>
      <c r="Y2079" s="1260">
        <v>16</v>
      </c>
      <c r="Z2079" s="1261"/>
      <c r="AA2079" s="1262"/>
      <c r="AB2079" s="1263"/>
      <c r="AC2079" s="587">
        <f t="shared" si="337"/>
        <v>0</v>
      </c>
      <c r="AE2079" s="1260">
        <v>16</v>
      </c>
      <c r="AF2079" s="1261"/>
      <c r="AG2079" s="1262"/>
      <c r="AH2079" s="1263"/>
      <c r="AI2079" s="587">
        <f t="shared" si="338"/>
        <v>0</v>
      </c>
      <c r="AK2079" s="1260">
        <v>16</v>
      </c>
      <c r="AL2079" s="1261"/>
      <c r="AM2079" s="1262"/>
      <c r="AN2079" s="1263"/>
      <c r="AO2079" s="587">
        <f t="shared" si="339"/>
        <v>0</v>
      </c>
      <c r="AQ2079" s="1260">
        <v>16</v>
      </c>
      <c r="AR2079" s="1261"/>
      <c r="AS2079" s="1262"/>
      <c r="AT2079" s="1263"/>
      <c r="AU2079" s="587">
        <f t="shared" si="340"/>
        <v>0</v>
      </c>
      <c r="AW2079" s="1260">
        <v>16</v>
      </c>
      <c r="AX2079" s="1261"/>
      <c r="AY2079" s="1262"/>
      <c r="AZ2079" s="1263"/>
      <c r="BA2079" s="587">
        <f t="shared" si="341"/>
        <v>0</v>
      </c>
    </row>
    <row r="2080" spans="1:53" s="17" customFormat="1" ht="16.75" customHeight="1" outlineLevel="2">
      <c r="A2080" s="1260">
        <v>17</v>
      </c>
      <c r="B2080" s="1261"/>
      <c r="C2080" s="1262"/>
      <c r="D2080" s="1263"/>
      <c r="E2080" s="587">
        <f t="shared" si="333"/>
        <v>0</v>
      </c>
      <c r="G2080" s="1260">
        <v>17</v>
      </c>
      <c r="H2080" s="1261"/>
      <c r="I2080" s="1262"/>
      <c r="J2080" s="1263"/>
      <c r="K2080" s="587">
        <f t="shared" si="334"/>
        <v>0</v>
      </c>
      <c r="M2080" s="1260">
        <v>17</v>
      </c>
      <c r="N2080" s="1261"/>
      <c r="O2080" s="1262"/>
      <c r="P2080" s="1263"/>
      <c r="Q2080" s="587">
        <f t="shared" si="335"/>
        <v>0</v>
      </c>
      <c r="S2080" s="1260">
        <v>17</v>
      </c>
      <c r="T2080" s="1261"/>
      <c r="U2080" s="1262"/>
      <c r="V2080" s="1263"/>
      <c r="W2080" s="587">
        <f t="shared" si="336"/>
        <v>0</v>
      </c>
      <c r="Y2080" s="1260">
        <v>17</v>
      </c>
      <c r="Z2080" s="1261"/>
      <c r="AA2080" s="1262"/>
      <c r="AB2080" s="1263"/>
      <c r="AC2080" s="587">
        <f t="shared" si="337"/>
        <v>0</v>
      </c>
      <c r="AE2080" s="1260">
        <v>17</v>
      </c>
      <c r="AF2080" s="1261"/>
      <c r="AG2080" s="1262"/>
      <c r="AH2080" s="1263"/>
      <c r="AI2080" s="587">
        <f t="shared" si="338"/>
        <v>0</v>
      </c>
      <c r="AK2080" s="1260">
        <v>17</v>
      </c>
      <c r="AL2080" s="1261"/>
      <c r="AM2080" s="1262"/>
      <c r="AN2080" s="1263"/>
      <c r="AO2080" s="587">
        <f t="shared" si="339"/>
        <v>0</v>
      </c>
      <c r="AQ2080" s="1260">
        <v>17</v>
      </c>
      <c r="AR2080" s="1261"/>
      <c r="AS2080" s="1262"/>
      <c r="AT2080" s="1263"/>
      <c r="AU2080" s="587">
        <f t="shared" si="340"/>
        <v>0</v>
      </c>
      <c r="AW2080" s="1260">
        <v>17</v>
      </c>
      <c r="AX2080" s="1261"/>
      <c r="AY2080" s="1262"/>
      <c r="AZ2080" s="1263"/>
      <c r="BA2080" s="587">
        <f t="shared" si="341"/>
        <v>0</v>
      </c>
    </row>
    <row r="2081" spans="1:53" s="17" customFormat="1" ht="16.75" customHeight="1" outlineLevel="2">
      <c r="A2081" s="1260">
        <v>18</v>
      </c>
      <c r="B2081" s="1261"/>
      <c r="C2081" s="1262"/>
      <c r="D2081" s="1263"/>
      <c r="E2081" s="587">
        <f t="shared" si="333"/>
        <v>0</v>
      </c>
      <c r="G2081" s="1260">
        <v>18</v>
      </c>
      <c r="H2081" s="1261"/>
      <c r="I2081" s="1262"/>
      <c r="J2081" s="1263"/>
      <c r="K2081" s="587">
        <f t="shared" si="334"/>
        <v>0</v>
      </c>
      <c r="M2081" s="1260">
        <v>18</v>
      </c>
      <c r="N2081" s="1261"/>
      <c r="O2081" s="1262"/>
      <c r="P2081" s="1263"/>
      <c r="Q2081" s="587">
        <f t="shared" si="335"/>
        <v>0</v>
      </c>
      <c r="S2081" s="1260">
        <v>18</v>
      </c>
      <c r="T2081" s="1261"/>
      <c r="U2081" s="1262"/>
      <c r="V2081" s="1263"/>
      <c r="W2081" s="587">
        <f t="shared" si="336"/>
        <v>0</v>
      </c>
      <c r="Y2081" s="1260">
        <v>18</v>
      </c>
      <c r="Z2081" s="1261"/>
      <c r="AA2081" s="1262"/>
      <c r="AB2081" s="1263"/>
      <c r="AC2081" s="587">
        <f t="shared" si="337"/>
        <v>0</v>
      </c>
      <c r="AE2081" s="1260">
        <v>18</v>
      </c>
      <c r="AF2081" s="1261"/>
      <c r="AG2081" s="1262"/>
      <c r="AH2081" s="1263"/>
      <c r="AI2081" s="587">
        <f t="shared" si="338"/>
        <v>0</v>
      </c>
      <c r="AK2081" s="1260">
        <v>18</v>
      </c>
      <c r="AL2081" s="1261"/>
      <c r="AM2081" s="1262"/>
      <c r="AN2081" s="1263"/>
      <c r="AO2081" s="587">
        <f t="shared" si="339"/>
        <v>0</v>
      </c>
      <c r="AQ2081" s="1260">
        <v>18</v>
      </c>
      <c r="AR2081" s="1261"/>
      <c r="AS2081" s="1262"/>
      <c r="AT2081" s="1263"/>
      <c r="AU2081" s="587">
        <f t="shared" si="340"/>
        <v>0</v>
      </c>
      <c r="AW2081" s="1260">
        <v>18</v>
      </c>
      <c r="AX2081" s="1261"/>
      <c r="AY2081" s="1262"/>
      <c r="AZ2081" s="1263"/>
      <c r="BA2081" s="587">
        <f t="shared" si="341"/>
        <v>0</v>
      </c>
    </row>
    <row r="2082" spans="1:53" s="17" customFormat="1" ht="16.75" customHeight="1" outlineLevel="2">
      <c r="A2082" s="1260">
        <v>19</v>
      </c>
      <c r="B2082" s="1261"/>
      <c r="C2082" s="1262"/>
      <c r="D2082" s="1263"/>
      <c r="E2082" s="587">
        <f t="shared" si="333"/>
        <v>0</v>
      </c>
      <c r="G2082" s="1260">
        <v>19</v>
      </c>
      <c r="H2082" s="1261"/>
      <c r="I2082" s="1262"/>
      <c r="J2082" s="1263"/>
      <c r="K2082" s="587">
        <f t="shared" si="334"/>
        <v>0</v>
      </c>
      <c r="M2082" s="1260">
        <v>19</v>
      </c>
      <c r="N2082" s="1261"/>
      <c r="O2082" s="1262"/>
      <c r="P2082" s="1263"/>
      <c r="Q2082" s="587">
        <f t="shared" si="335"/>
        <v>0</v>
      </c>
      <c r="S2082" s="1260">
        <v>19</v>
      </c>
      <c r="T2082" s="1261"/>
      <c r="U2082" s="1262"/>
      <c r="V2082" s="1263"/>
      <c r="W2082" s="587">
        <f t="shared" si="336"/>
        <v>0</v>
      </c>
      <c r="Y2082" s="1260">
        <v>19</v>
      </c>
      <c r="Z2082" s="1261"/>
      <c r="AA2082" s="1262"/>
      <c r="AB2082" s="1263"/>
      <c r="AC2082" s="587">
        <f t="shared" si="337"/>
        <v>0</v>
      </c>
      <c r="AE2082" s="1260">
        <v>19</v>
      </c>
      <c r="AF2082" s="1261"/>
      <c r="AG2082" s="1262"/>
      <c r="AH2082" s="1263"/>
      <c r="AI2082" s="587">
        <f t="shared" si="338"/>
        <v>0</v>
      </c>
      <c r="AK2082" s="1260">
        <v>19</v>
      </c>
      <c r="AL2082" s="1261"/>
      <c r="AM2082" s="1262"/>
      <c r="AN2082" s="1263"/>
      <c r="AO2082" s="587">
        <f t="shared" si="339"/>
        <v>0</v>
      </c>
      <c r="AQ2082" s="1260">
        <v>19</v>
      </c>
      <c r="AR2082" s="1261"/>
      <c r="AS2082" s="1262"/>
      <c r="AT2082" s="1263"/>
      <c r="AU2082" s="587">
        <f t="shared" si="340"/>
        <v>0</v>
      </c>
      <c r="AW2082" s="1260">
        <v>19</v>
      </c>
      <c r="AX2082" s="1261"/>
      <c r="AY2082" s="1262"/>
      <c r="AZ2082" s="1263"/>
      <c r="BA2082" s="587">
        <f t="shared" si="341"/>
        <v>0</v>
      </c>
    </row>
    <row r="2083" spans="1:53" s="17" customFormat="1" ht="16.75" customHeight="1" outlineLevel="2">
      <c r="A2083" s="1260">
        <v>20</v>
      </c>
      <c r="B2083" s="1261"/>
      <c r="C2083" s="1262"/>
      <c r="D2083" s="1263"/>
      <c r="E2083" s="587">
        <f t="shared" si="333"/>
        <v>0</v>
      </c>
      <c r="G2083" s="1260">
        <v>20</v>
      </c>
      <c r="H2083" s="1261"/>
      <c r="I2083" s="1262"/>
      <c r="J2083" s="1263"/>
      <c r="K2083" s="587">
        <f t="shared" si="334"/>
        <v>0</v>
      </c>
      <c r="M2083" s="1260">
        <v>20</v>
      </c>
      <c r="N2083" s="1261"/>
      <c r="O2083" s="1262"/>
      <c r="P2083" s="1263"/>
      <c r="Q2083" s="587">
        <f t="shared" si="335"/>
        <v>0</v>
      </c>
      <c r="S2083" s="1260">
        <v>20</v>
      </c>
      <c r="T2083" s="1261"/>
      <c r="U2083" s="1262"/>
      <c r="V2083" s="1263"/>
      <c r="W2083" s="587">
        <f t="shared" si="336"/>
        <v>0</v>
      </c>
      <c r="Y2083" s="1260">
        <v>20</v>
      </c>
      <c r="Z2083" s="1261"/>
      <c r="AA2083" s="1262"/>
      <c r="AB2083" s="1263"/>
      <c r="AC2083" s="587">
        <f t="shared" si="337"/>
        <v>0</v>
      </c>
      <c r="AE2083" s="1260">
        <v>20</v>
      </c>
      <c r="AF2083" s="1261"/>
      <c r="AG2083" s="1262"/>
      <c r="AH2083" s="1263"/>
      <c r="AI2083" s="587">
        <f t="shared" si="338"/>
        <v>0</v>
      </c>
      <c r="AK2083" s="1260">
        <v>20</v>
      </c>
      <c r="AL2083" s="1261"/>
      <c r="AM2083" s="1262"/>
      <c r="AN2083" s="1263"/>
      <c r="AO2083" s="587">
        <f t="shared" si="339"/>
        <v>0</v>
      </c>
      <c r="AQ2083" s="1260">
        <v>20</v>
      </c>
      <c r="AR2083" s="1261"/>
      <c r="AS2083" s="1262"/>
      <c r="AT2083" s="1263"/>
      <c r="AU2083" s="587">
        <f t="shared" si="340"/>
        <v>0</v>
      </c>
      <c r="AW2083" s="1260">
        <v>20</v>
      </c>
      <c r="AX2083" s="1261"/>
      <c r="AY2083" s="1262"/>
      <c r="AZ2083" s="1263"/>
      <c r="BA2083" s="587">
        <f t="shared" si="341"/>
        <v>0</v>
      </c>
    </row>
    <row r="2084" spans="1:53" s="17" customFormat="1" ht="16.75" customHeight="1" outlineLevel="2">
      <c r="A2084" s="1260">
        <v>21</v>
      </c>
      <c r="B2084" s="1261"/>
      <c r="C2084" s="1262"/>
      <c r="D2084" s="1263"/>
      <c r="E2084" s="587">
        <f t="shared" si="333"/>
        <v>0</v>
      </c>
      <c r="G2084" s="1260">
        <v>21</v>
      </c>
      <c r="H2084" s="1261"/>
      <c r="I2084" s="1262"/>
      <c r="J2084" s="1263"/>
      <c r="K2084" s="587">
        <f t="shared" si="334"/>
        <v>0</v>
      </c>
      <c r="M2084" s="1260">
        <v>21</v>
      </c>
      <c r="N2084" s="1261"/>
      <c r="O2084" s="1262"/>
      <c r="P2084" s="1263"/>
      <c r="Q2084" s="587">
        <f t="shared" si="335"/>
        <v>0</v>
      </c>
      <c r="S2084" s="1260">
        <v>21</v>
      </c>
      <c r="T2084" s="1261"/>
      <c r="U2084" s="1262"/>
      <c r="V2084" s="1263"/>
      <c r="W2084" s="587">
        <f t="shared" si="336"/>
        <v>0</v>
      </c>
      <c r="Y2084" s="1260">
        <v>21</v>
      </c>
      <c r="Z2084" s="1261"/>
      <c r="AA2084" s="1262"/>
      <c r="AB2084" s="1263"/>
      <c r="AC2084" s="587">
        <f t="shared" si="337"/>
        <v>0</v>
      </c>
      <c r="AE2084" s="1260">
        <v>21</v>
      </c>
      <c r="AF2084" s="1261"/>
      <c r="AG2084" s="1262"/>
      <c r="AH2084" s="1263"/>
      <c r="AI2084" s="587">
        <f t="shared" si="338"/>
        <v>0</v>
      </c>
      <c r="AK2084" s="1260">
        <v>21</v>
      </c>
      <c r="AL2084" s="1261"/>
      <c r="AM2084" s="1262"/>
      <c r="AN2084" s="1263"/>
      <c r="AO2084" s="587">
        <f t="shared" si="339"/>
        <v>0</v>
      </c>
      <c r="AQ2084" s="1260">
        <v>21</v>
      </c>
      <c r="AR2084" s="1261"/>
      <c r="AS2084" s="1262"/>
      <c r="AT2084" s="1263"/>
      <c r="AU2084" s="587">
        <f t="shared" si="340"/>
        <v>0</v>
      </c>
      <c r="AW2084" s="1260">
        <v>21</v>
      </c>
      <c r="AX2084" s="1261"/>
      <c r="AY2084" s="1262"/>
      <c r="AZ2084" s="1263"/>
      <c r="BA2084" s="587">
        <f t="shared" si="341"/>
        <v>0</v>
      </c>
    </row>
    <row r="2085" spans="1:53" s="17" customFormat="1" ht="16.75" customHeight="1" outlineLevel="2">
      <c r="A2085" s="1260">
        <v>22</v>
      </c>
      <c r="B2085" s="1261"/>
      <c r="C2085" s="1262"/>
      <c r="D2085" s="1263"/>
      <c r="E2085" s="587">
        <f t="shared" si="333"/>
        <v>0</v>
      </c>
      <c r="G2085" s="1260">
        <v>22</v>
      </c>
      <c r="H2085" s="1261"/>
      <c r="I2085" s="1262"/>
      <c r="J2085" s="1263"/>
      <c r="K2085" s="587">
        <f t="shared" si="334"/>
        <v>0</v>
      </c>
      <c r="M2085" s="1260">
        <v>22</v>
      </c>
      <c r="N2085" s="1261"/>
      <c r="O2085" s="1262"/>
      <c r="P2085" s="1263"/>
      <c r="Q2085" s="587">
        <f t="shared" si="335"/>
        <v>0</v>
      </c>
      <c r="S2085" s="1260">
        <v>22</v>
      </c>
      <c r="T2085" s="1261"/>
      <c r="U2085" s="1262"/>
      <c r="V2085" s="1263"/>
      <c r="W2085" s="587">
        <f t="shared" si="336"/>
        <v>0</v>
      </c>
      <c r="Y2085" s="1260">
        <v>22</v>
      </c>
      <c r="Z2085" s="1261"/>
      <c r="AA2085" s="1262"/>
      <c r="AB2085" s="1263"/>
      <c r="AC2085" s="587">
        <f t="shared" si="337"/>
        <v>0</v>
      </c>
      <c r="AE2085" s="1260">
        <v>22</v>
      </c>
      <c r="AF2085" s="1261"/>
      <c r="AG2085" s="1262"/>
      <c r="AH2085" s="1263"/>
      <c r="AI2085" s="587">
        <f t="shared" si="338"/>
        <v>0</v>
      </c>
      <c r="AK2085" s="1260">
        <v>22</v>
      </c>
      <c r="AL2085" s="1261"/>
      <c r="AM2085" s="1262"/>
      <c r="AN2085" s="1263"/>
      <c r="AO2085" s="587">
        <f t="shared" si="339"/>
        <v>0</v>
      </c>
      <c r="AQ2085" s="1260">
        <v>22</v>
      </c>
      <c r="AR2085" s="1261"/>
      <c r="AS2085" s="1262"/>
      <c r="AT2085" s="1263"/>
      <c r="AU2085" s="587">
        <f t="shared" si="340"/>
        <v>0</v>
      </c>
      <c r="AW2085" s="1260">
        <v>22</v>
      </c>
      <c r="AX2085" s="1261"/>
      <c r="AY2085" s="1262"/>
      <c r="AZ2085" s="1263"/>
      <c r="BA2085" s="587">
        <f t="shared" si="341"/>
        <v>0</v>
      </c>
    </row>
    <row r="2086" spans="1:53" s="17" customFormat="1" ht="16.75" customHeight="1" outlineLevel="2">
      <c r="A2086" s="1260">
        <v>23</v>
      </c>
      <c r="B2086" s="1261"/>
      <c r="C2086" s="1262"/>
      <c r="D2086" s="1263"/>
      <c r="E2086" s="587">
        <f t="shared" si="333"/>
        <v>0</v>
      </c>
      <c r="G2086" s="1260">
        <v>23</v>
      </c>
      <c r="H2086" s="1261"/>
      <c r="I2086" s="1262"/>
      <c r="J2086" s="1263"/>
      <c r="K2086" s="587">
        <f t="shared" si="334"/>
        <v>0</v>
      </c>
      <c r="M2086" s="1260">
        <v>23</v>
      </c>
      <c r="N2086" s="1261"/>
      <c r="O2086" s="1262"/>
      <c r="P2086" s="1263"/>
      <c r="Q2086" s="587">
        <f t="shared" si="335"/>
        <v>0</v>
      </c>
      <c r="S2086" s="1260">
        <v>23</v>
      </c>
      <c r="T2086" s="1261"/>
      <c r="U2086" s="1262"/>
      <c r="V2086" s="1263"/>
      <c r="W2086" s="587">
        <f t="shared" si="336"/>
        <v>0</v>
      </c>
      <c r="Y2086" s="1260">
        <v>23</v>
      </c>
      <c r="Z2086" s="1261"/>
      <c r="AA2086" s="1262"/>
      <c r="AB2086" s="1263"/>
      <c r="AC2086" s="587">
        <f t="shared" si="337"/>
        <v>0</v>
      </c>
      <c r="AE2086" s="1260">
        <v>23</v>
      </c>
      <c r="AF2086" s="1261"/>
      <c r="AG2086" s="1262"/>
      <c r="AH2086" s="1263"/>
      <c r="AI2086" s="587">
        <f t="shared" si="338"/>
        <v>0</v>
      </c>
      <c r="AK2086" s="1260">
        <v>23</v>
      </c>
      <c r="AL2086" s="1261"/>
      <c r="AM2086" s="1262"/>
      <c r="AN2086" s="1263"/>
      <c r="AO2086" s="587">
        <f t="shared" si="339"/>
        <v>0</v>
      </c>
      <c r="AQ2086" s="1260">
        <v>23</v>
      </c>
      <c r="AR2086" s="1261"/>
      <c r="AS2086" s="1262"/>
      <c r="AT2086" s="1263"/>
      <c r="AU2086" s="587">
        <f t="shared" si="340"/>
        <v>0</v>
      </c>
      <c r="AW2086" s="1260">
        <v>23</v>
      </c>
      <c r="AX2086" s="1261"/>
      <c r="AY2086" s="1262"/>
      <c r="AZ2086" s="1263"/>
      <c r="BA2086" s="587">
        <f t="shared" si="341"/>
        <v>0</v>
      </c>
    </row>
    <row r="2087" spans="1:53" s="17" customFormat="1" ht="16.75" customHeight="1" outlineLevel="2">
      <c r="A2087" s="1260">
        <v>24</v>
      </c>
      <c r="B2087" s="1261"/>
      <c r="C2087" s="1262"/>
      <c r="D2087" s="1263"/>
      <c r="E2087" s="587">
        <f t="shared" si="333"/>
        <v>0</v>
      </c>
      <c r="G2087" s="1260">
        <v>24</v>
      </c>
      <c r="H2087" s="1261"/>
      <c r="I2087" s="1262"/>
      <c r="J2087" s="1263"/>
      <c r="K2087" s="587">
        <f t="shared" si="334"/>
        <v>0</v>
      </c>
      <c r="M2087" s="1260">
        <v>24</v>
      </c>
      <c r="N2087" s="1261"/>
      <c r="O2087" s="1262"/>
      <c r="P2087" s="1263"/>
      <c r="Q2087" s="587">
        <f t="shared" si="335"/>
        <v>0</v>
      </c>
      <c r="S2087" s="1260">
        <v>24</v>
      </c>
      <c r="T2087" s="1261"/>
      <c r="U2087" s="1262"/>
      <c r="V2087" s="1263"/>
      <c r="W2087" s="587">
        <f t="shared" si="336"/>
        <v>0</v>
      </c>
      <c r="Y2087" s="1260">
        <v>24</v>
      </c>
      <c r="Z2087" s="1261"/>
      <c r="AA2087" s="1262"/>
      <c r="AB2087" s="1263"/>
      <c r="AC2087" s="587">
        <f t="shared" si="337"/>
        <v>0</v>
      </c>
      <c r="AE2087" s="1260">
        <v>24</v>
      </c>
      <c r="AF2087" s="1261"/>
      <c r="AG2087" s="1262"/>
      <c r="AH2087" s="1263"/>
      <c r="AI2087" s="587">
        <f t="shared" si="338"/>
        <v>0</v>
      </c>
      <c r="AK2087" s="1260">
        <v>24</v>
      </c>
      <c r="AL2087" s="1261"/>
      <c r="AM2087" s="1262"/>
      <c r="AN2087" s="1263"/>
      <c r="AO2087" s="587">
        <f t="shared" si="339"/>
        <v>0</v>
      </c>
      <c r="AQ2087" s="1260">
        <v>24</v>
      </c>
      <c r="AR2087" s="1261"/>
      <c r="AS2087" s="1262"/>
      <c r="AT2087" s="1263"/>
      <c r="AU2087" s="587">
        <f t="shared" si="340"/>
        <v>0</v>
      </c>
      <c r="AW2087" s="1260">
        <v>24</v>
      </c>
      <c r="AX2087" s="1261"/>
      <c r="AY2087" s="1262"/>
      <c r="AZ2087" s="1263"/>
      <c r="BA2087" s="587">
        <f t="shared" si="341"/>
        <v>0</v>
      </c>
    </row>
    <row r="2088" spans="1:53" s="17" customFormat="1" ht="16.75" customHeight="1" outlineLevel="2">
      <c r="A2088" s="1260">
        <v>25</v>
      </c>
      <c r="B2088" s="1261"/>
      <c r="C2088" s="1262"/>
      <c r="D2088" s="1263"/>
      <c r="E2088" s="587">
        <f t="shared" si="333"/>
        <v>0</v>
      </c>
      <c r="G2088" s="1260">
        <v>25</v>
      </c>
      <c r="H2088" s="1261"/>
      <c r="I2088" s="1262"/>
      <c r="J2088" s="1263"/>
      <c r="K2088" s="587">
        <f t="shared" si="334"/>
        <v>0</v>
      </c>
      <c r="M2088" s="1260">
        <v>25</v>
      </c>
      <c r="N2088" s="1261"/>
      <c r="O2088" s="1262"/>
      <c r="P2088" s="1263"/>
      <c r="Q2088" s="587">
        <f t="shared" si="335"/>
        <v>0</v>
      </c>
      <c r="S2088" s="1260">
        <v>25</v>
      </c>
      <c r="T2088" s="1261"/>
      <c r="U2088" s="1262"/>
      <c r="V2088" s="1263"/>
      <c r="W2088" s="587">
        <f t="shared" si="336"/>
        <v>0</v>
      </c>
      <c r="Y2088" s="1260">
        <v>25</v>
      </c>
      <c r="Z2088" s="1261"/>
      <c r="AA2088" s="1262"/>
      <c r="AB2088" s="1263"/>
      <c r="AC2088" s="587">
        <f t="shared" si="337"/>
        <v>0</v>
      </c>
      <c r="AE2088" s="1260">
        <v>25</v>
      </c>
      <c r="AF2088" s="1261"/>
      <c r="AG2088" s="1262"/>
      <c r="AH2088" s="1263"/>
      <c r="AI2088" s="587">
        <f t="shared" si="338"/>
        <v>0</v>
      </c>
      <c r="AK2088" s="1260">
        <v>25</v>
      </c>
      <c r="AL2088" s="1261"/>
      <c r="AM2088" s="1262"/>
      <c r="AN2088" s="1263"/>
      <c r="AO2088" s="587">
        <f t="shared" si="339"/>
        <v>0</v>
      </c>
      <c r="AQ2088" s="1260">
        <v>25</v>
      </c>
      <c r="AR2088" s="1261"/>
      <c r="AS2088" s="1262"/>
      <c r="AT2088" s="1263"/>
      <c r="AU2088" s="587">
        <f t="shared" si="340"/>
        <v>0</v>
      </c>
      <c r="AW2088" s="1260">
        <v>25</v>
      </c>
      <c r="AX2088" s="1261"/>
      <c r="AY2088" s="1262"/>
      <c r="AZ2088" s="1263"/>
      <c r="BA2088" s="587">
        <f t="shared" si="341"/>
        <v>0</v>
      </c>
    </row>
    <row r="2089" spans="1:53" s="17" customFormat="1" ht="16.75" customHeight="1" outlineLevel="2">
      <c r="A2089" s="1260">
        <v>26</v>
      </c>
      <c r="B2089" s="1261"/>
      <c r="C2089" s="1262"/>
      <c r="D2089" s="1263"/>
      <c r="E2089" s="587">
        <f t="shared" si="333"/>
        <v>0</v>
      </c>
      <c r="G2089" s="1260">
        <v>26</v>
      </c>
      <c r="H2089" s="1261"/>
      <c r="I2089" s="1262"/>
      <c r="J2089" s="1263"/>
      <c r="K2089" s="587">
        <f t="shared" si="334"/>
        <v>0</v>
      </c>
      <c r="M2089" s="1260">
        <v>26</v>
      </c>
      <c r="N2089" s="1261"/>
      <c r="O2089" s="1262"/>
      <c r="P2089" s="1263"/>
      <c r="Q2089" s="587">
        <f t="shared" si="335"/>
        <v>0</v>
      </c>
      <c r="S2089" s="1260">
        <v>26</v>
      </c>
      <c r="T2089" s="1261"/>
      <c r="U2089" s="1262"/>
      <c r="V2089" s="1263"/>
      <c r="W2089" s="587">
        <f t="shared" si="336"/>
        <v>0</v>
      </c>
      <c r="Y2089" s="1260">
        <v>26</v>
      </c>
      <c r="Z2089" s="1261"/>
      <c r="AA2089" s="1262"/>
      <c r="AB2089" s="1263"/>
      <c r="AC2089" s="587">
        <f t="shared" si="337"/>
        <v>0</v>
      </c>
      <c r="AE2089" s="1260">
        <v>26</v>
      </c>
      <c r="AF2089" s="1261"/>
      <c r="AG2089" s="1262"/>
      <c r="AH2089" s="1263"/>
      <c r="AI2089" s="587">
        <f t="shared" si="338"/>
        <v>0</v>
      </c>
      <c r="AK2089" s="1260">
        <v>26</v>
      </c>
      <c r="AL2089" s="1261"/>
      <c r="AM2089" s="1262"/>
      <c r="AN2089" s="1263"/>
      <c r="AO2089" s="587">
        <f t="shared" si="339"/>
        <v>0</v>
      </c>
      <c r="AQ2089" s="1260">
        <v>26</v>
      </c>
      <c r="AR2089" s="1261"/>
      <c r="AS2089" s="1262"/>
      <c r="AT2089" s="1263"/>
      <c r="AU2089" s="587">
        <f t="shared" si="340"/>
        <v>0</v>
      </c>
      <c r="AW2089" s="1260">
        <v>26</v>
      </c>
      <c r="AX2089" s="1261"/>
      <c r="AY2089" s="1262"/>
      <c r="AZ2089" s="1263"/>
      <c r="BA2089" s="587">
        <f t="shared" si="341"/>
        <v>0</v>
      </c>
    </row>
    <row r="2090" spans="1:53" s="17" customFormat="1" ht="16.75" customHeight="1" outlineLevel="2">
      <c r="A2090" s="1260">
        <v>27</v>
      </c>
      <c r="B2090" s="1261"/>
      <c r="C2090" s="1262"/>
      <c r="D2090" s="1263"/>
      <c r="E2090" s="587">
        <f t="shared" si="333"/>
        <v>0</v>
      </c>
      <c r="G2090" s="1260">
        <v>27</v>
      </c>
      <c r="H2090" s="1261"/>
      <c r="I2090" s="1262"/>
      <c r="J2090" s="1263"/>
      <c r="K2090" s="587">
        <f t="shared" si="334"/>
        <v>0</v>
      </c>
      <c r="M2090" s="1260">
        <v>27</v>
      </c>
      <c r="N2090" s="1261"/>
      <c r="O2090" s="1262"/>
      <c r="P2090" s="1263"/>
      <c r="Q2090" s="587">
        <f t="shared" si="335"/>
        <v>0</v>
      </c>
      <c r="S2090" s="1260">
        <v>27</v>
      </c>
      <c r="T2090" s="1261"/>
      <c r="U2090" s="1262"/>
      <c r="V2090" s="1263"/>
      <c r="W2090" s="587">
        <f t="shared" si="336"/>
        <v>0</v>
      </c>
      <c r="Y2090" s="1260">
        <v>27</v>
      </c>
      <c r="Z2090" s="1261"/>
      <c r="AA2090" s="1262"/>
      <c r="AB2090" s="1263"/>
      <c r="AC2090" s="587">
        <f t="shared" si="337"/>
        <v>0</v>
      </c>
      <c r="AE2090" s="1260">
        <v>27</v>
      </c>
      <c r="AF2090" s="1261"/>
      <c r="AG2090" s="1262"/>
      <c r="AH2090" s="1263"/>
      <c r="AI2090" s="587">
        <f t="shared" si="338"/>
        <v>0</v>
      </c>
      <c r="AK2090" s="1260">
        <v>27</v>
      </c>
      <c r="AL2090" s="1261"/>
      <c r="AM2090" s="1262"/>
      <c r="AN2090" s="1263"/>
      <c r="AO2090" s="587">
        <f t="shared" si="339"/>
        <v>0</v>
      </c>
      <c r="AQ2090" s="1260">
        <v>27</v>
      </c>
      <c r="AR2090" s="1261"/>
      <c r="AS2090" s="1262"/>
      <c r="AT2090" s="1263"/>
      <c r="AU2090" s="587">
        <f t="shared" si="340"/>
        <v>0</v>
      </c>
      <c r="AW2090" s="1260">
        <v>27</v>
      </c>
      <c r="AX2090" s="1261"/>
      <c r="AY2090" s="1262"/>
      <c r="AZ2090" s="1263"/>
      <c r="BA2090" s="587">
        <f t="shared" si="341"/>
        <v>0</v>
      </c>
    </row>
    <row r="2091" spans="1:53" s="17" customFormat="1" ht="16.75" customHeight="1" outlineLevel="2">
      <c r="A2091" s="1260">
        <v>28</v>
      </c>
      <c r="B2091" s="1261"/>
      <c r="C2091" s="1262"/>
      <c r="D2091" s="1263"/>
      <c r="E2091" s="587">
        <f t="shared" si="333"/>
        <v>0</v>
      </c>
      <c r="G2091" s="1260">
        <v>28</v>
      </c>
      <c r="H2091" s="1261"/>
      <c r="I2091" s="1262"/>
      <c r="J2091" s="1263"/>
      <c r="K2091" s="587">
        <f t="shared" si="334"/>
        <v>0</v>
      </c>
      <c r="M2091" s="1260">
        <v>28</v>
      </c>
      <c r="N2091" s="1261"/>
      <c r="O2091" s="1262"/>
      <c r="P2091" s="1263"/>
      <c r="Q2091" s="587">
        <f t="shared" si="335"/>
        <v>0</v>
      </c>
      <c r="S2091" s="1260">
        <v>28</v>
      </c>
      <c r="T2091" s="1261"/>
      <c r="U2091" s="1262"/>
      <c r="V2091" s="1263"/>
      <c r="W2091" s="587">
        <f t="shared" si="336"/>
        <v>0</v>
      </c>
      <c r="Y2091" s="1260">
        <v>28</v>
      </c>
      <c r="Z2091" s="1261"/>
      <c r="AA2091" s="1262"/>
      <c r="AB2091" s="1263"/>
      <c r="AC2091" s="587">
        <f t="shared" si="337"/>
        <v>0</v>
      </c>
      <c r="AE2091" s="1260">
        <v>28</v>
      </c>
      <c r="AF2091" s="1261"/>
      <c r="AG2091" s="1262"/>
      <c r="AH2091" s="1263"/>
      <c r="AI2091" s="587">
        <f t="shared" si="338"/>
        <v>0</v>
      </c>
      <c r="AK2091" s="1260">
        <v>28</v>
      </c>
      <c r="AL2091" s="1261"/>
      <c r="AM2091" s="1262"/>
      <c r="AN2091" s="1263"/>
      <c r="AO2091" s="587">
        <f t="shared" si="339"/>
        <v>0</v>
      </c>
      <c r="AQ2091" s="1260">
        <v>28</v>
      </c>
      <c r="AR2091" s="1261"/>
      <c r="AS2091" s="1262"/>
      <c r="AT2091" s="1263"/>
      <c r="AU2091" s="587">
        <f t="shared" si="340"/>
        <v>0</v>
      </c>
      <c r="AW2091" s="1260">
        <v>28</v>
      </c>
      <c r="AX2091" s="1261"/>
      <c r="AY2091" s="1262"/>
      <c r="AZ2091" s="1263"/>
      <c r="BA2091" s="587">
        <f t="shared" si="341"/>
        <v>0</v>
      </c>
    </row>
    <row r="2092" spans="1:53" s="17" customFormat="1" ht="16.75" customHeight="1" outlineLevel="2">
      <c r="A2092" s="1260">
        <v>29</v>
      </c>
      <c r="B2092" s="1261"/>
      <c r="C2092" s="1262"/>
      <c r="D2092" s="1263"/>
      <c r="E2092" s="587">
        <f t="shared" si="333"/>
        <v>0</v>
      </c>
      <c r="G2092" s="1260">
        <v>29</v>
      </c>
      <c r="H2092" s="1261"/>
      <c r="I2092" s="1262"/>
      <c r="J2092" s="1263"/>
      <c r="K2092" s="587">
        <f t="shared" si="334"/>
        <v>0</v>
      </c>
      <c r="M2092" s="1260">
        <v>29</v>
      </c>
      <c r="N2092" s="1261"/>
      <c r="O2092" s="1262"/>
      <c r="P2092" s="1263"/>
      <c r="Q2092" s="587">
        <f t="shared" si="335"/>
        <v>0</v>
      </c>
      <c r="S2092" s="1260">
        <v>29</v>
      </c>
      <c r="T2092" s="1261"/>
      <c r="U2092" s="1262"/>
      <c r="V2092" s="1263"/>
      <c r="W2092" s="587">
        <f t="shared" si="336"/>
        <v>0</v>
      </c>
      <c r="Y2092" s="1260">
        <v>29</v>
      </c>
      <c r="Z2092" s="1261"/>
      <c r="AA2092" s="1262"/>
      <c r="AB2092" s="1263"/>
      <c r="AC2092" s="587">
        <f t="shared" si="337"/>
        <v>0</v>
      </c>
      <c r="AE2092" s="1260">
        <v>29</v>
      </c>
      <c r="AF2092" s="1261"/>
      <c r="AG2092" s="1262"/>
      <c r="AH2092" s="1263"/>
      <c r="AI2092" s="587">
        <f t="shared" si="338"/>
        <v>0</v>
      </c>
      <c r="AK2092" s="1260">
        <v>29</v>
      </c>
      <c r="AL2092" s="1261"/>
      <c r="AM2092" s="1262"/>
      <c r="AN2092" s="1263"/>
      <c r="AO2092" s="587">
        <f t="shared" si="339"/>
        <v>0</v>
      </c>
      <c r="AQ2092" s="1260">
        <v>29</v>
      </c>
      <c r="AR2092" s="1261"/>
      <c r="AS2092" s="1262"/>
      <c r="AT2092" s="1263"/>
      <c r="AU2092" s="587">
        <f t="shared" si="340"/>
        <v>0</v>
      </c>
      <c r="AW2092" s="1260">
        <v>29</v>
      </c>
      <c r="AX2092" s="1261"/>
      <c r="AY2092" s="1262"/>
      <c r="AZ2092" s="1263"/>
      <c r="BA2092" s="587">
        <f t="shared" si="341"/>
        <v>0</v>
      </c>
    </row>
    <row r="2093" spans="1:53" s="17" customFormat="1" ht="16.75" customHeight="1" outlineLevel="2">
      <c r="A2093" s="1260">
        <v>30</v>
      </c>
      <c r="B2093" s="1261"/>
      <c r="C2093" s="1262"/>
      <c r="D2093" s="1263"/>
      <c r="E2093" s="587">
        <f t="shared" si="333"/>
        <v>0</v>
      </c>
      <c r="G2093" s="1260">
        <v>30</v>
      </c>
      <c r="H2093" s="1261"/>
      <c r="I2093" s="1262"/>
      <c r="J2093" s="1263"/>
      <c r="K2093" s="587">
        <f t="shared" si="334"/>
        <v>0</v>
      </c>
      <c r="M2093" s="1260">
        <v>30</v>
      </c>
      <c r="N2093" s="1261"/>
      <c r="O2093" s="1262"/>
      <c r="P2093" s="1263"/>
      <c r="Q2093" s="587">
        <f t="shared" si="335"/>
        <v>0</v>
      </c>
      <c r="S2093" s="1260">
        <v>30</v>
      </c>
      <c r="T2093" s="1261"/>
      <c r="U2093" s="1262"/>
      <c r="V2093" s="1263"/>
      <c r="W2093" s="587">
        <f t="shared" si="336"/>
        <v>0</v>
      </c>
      <c r="Y2093" s="1260">
        <v>30</v>
      </c>
      <c r="Z2093" s="1261"/>
      <c r="AA2093" s="1262"/>
      <c r="AB2093" s="1263"/>
      <c r="AC2093" s="587">
        <f t="shared" si="337"/>
        <v>0</v>
      </c>
      <c r="AE2093" s="1260">
        <v>30</v>
      </c>
      <c r="AF2093" s="1261"/>
      <c r="AG2093" s="1262"/>
      <c r="AH2093" s="1263"/>
      <c r="AI2093" s="587">
        <f t="shared" si="338"/>
        <v>0</v>
      </c>
      <c r="AK2093" s="1260">
        <v>30</v>
      </c>
      <c r="AL2093" s="1261"/>
      <c r="AM2093" s="1262"/>
      <c r="AN2093" s="1263"/>
      <c r="AO2093" s="587">
        <f t="shared" si="339"/>
        <v>0</v>
      </c>
      <c r="AQ2093" s="1260">
        <v>30</v>
      </c>
      <c r="AR2093" s="1261"/>
      <c r="AS2093" s="1262"/>
      <c r="AT2093" s="1263"/>
      <c r="AU2093" s="587">
        <f t="shared" si="340"/>
        <v>0</v>
      </c>
      <c r="AW2093" s="1260">
        <v>30</v>
      </c>
      <c r="AX2093" s="1261"/>
      <c r="AY2093" s="1262"/>
      <c r="AZ2093" s="1263"/>
      <c r="BA2093" s="587">
        <f t="shared" si="341"/>
        <v>0</v>
      </c>
    </row>
    <row r="2094" spans="1:53" s="17" customFormat="1" ht="16.75" customHeight="1" outlineLevel="2">
      <c r="A2094" s="1260">
        <v>31</v>
      </c>
      <c r="B2094" s="1261"/>
      <c r="C2094" s="1262"/>
      <c r="D2094" s="1263"/>
      <c r="E2094" s="587">
        <f t="shared" si="333"/>
        <v>0</v>
      </c>
      <c r="G2094" s="1260">
        <v>31</v>
      </c>
      <c r="H2094" s="1261"/>
      <c r="I2094" s="1262"/>
      <c r="J2094" s="1263"/>
      <c r="K2094" s="587">
        <f t="shared" si="334"/>
        <v>0</v>
      </c>
      <c r="M2094" s="1260">
        <v>31</v>
      </c>
      <c r="N2094" s="1261"/>
      <c r="O2094" s="1262"/>
      <c r="P2094" s="1263"/>
      <c r="Q2094" s="587">
        <f t="shared" si="335"/>
        <v>0</v>
      </c>
      <c r="S2094" s="1260">
        <v>31</v>
      </c>
      <c r="T2094" s="1261"/>
      <c r="U2094" s="1262"/>
      <c r="V2094" s="1263"/>
      <c r="W2094" s="587">
        <f t="shared" si="336"/>
        <v>0</v>
      </c>
      <c r="Y2094" s="1260">
        <v>31</v>
      </c>
      <c r="Z2094" s="1261"/>
      <c r="AA2094" s="1262"/>
      <c r="AB2094" s="1263"/>
      <c r="AC2094" s="587">
        <f t="shared" si="337"/>
        <v>0</v>
      </c>
      <c r="AE2094" s="1260">
        <v>31</v>
      </c>
      <c r="AF2094" s="1261"/>
      <c r="AG2094" s="1262"/>
      <c r="AH2094" s="1263"/>
      <c r="AI2094" s="587">
        <f t="shared" si="338"/>
        <v>0</v>
      </c>
      <c r="AK2094" s="1260">
        <v>31</v>
      </c>
      <c r="AL2094" s="1261"/>
      <c r="AM2094" s="1262"/>
      <c r="AN2094" s="1263"/>
      <c r="AO2094" s="587">
        <f t="shared" si="339"/>
        <v>0</v>
      </c>
      <c r="AQ2094" s="1260">
        <v>31</v>
      </c>
      <c r="AR2094" s="1261"/>
      <c r="AS2094" s="1262"/>
      <c r="AT2094" s="1263"/>
      <c r="AU2094" s="587">
        <f t="shared" si="340"/>
        <v>0</v>
      </c>
      <c r="AW2094" s="1260">
        <v>31</v>
      </c>
      <c r="AX2094" s="1261"/>
      <c r="AY2094" s="1262"/>
      <c r="AZ2094" s="1263"/>
      <c r="BA2094" s="587">
        <f t="shared" si="341"/>
        <v>0</v>
      </c>
    </row>
    <row r="2095" spans="1:53" s="17" customFormat="1" ht="16.75" customHeight="1" outlineLevel="2">
      <c r="A2095" s="1260">
        <v>32</v>
      </c>
      <c r="B2095" s="1261"/>
      <c r="C2095" s="1262"/>
      <c r="D2095" s="1263"/>
      <c r="E2095" s="587">
        <f t="shared" si="333"/>
        <v>0</v>
      </c>
      <c r="G2095" s="1260">
        <v>32</v>
      </c>
      <c r="H2095" s="1261"/>
      <c r="I2095" s="1262"/>
      <c r="J2095" s="1263"/>
      <c r="K2095" s="587">
        <f t="shared" si="334"/>
        <v>0</v>
      </c>
      <c r="M2095" s="1260">
        <v>32</v>
      </c>
      <c r="N2095" s="1261"/>
      <c r="O2095" s="1262"/>
      <c r="P2095" s="1263"/>
      <c r="Q2095" s="587">
        <f t="shared" si="335"/>
        <v>0</v>
      </c>
      <c r="S2095" s="1260">
        <v>32</v>
      </c>
      <c r="T2095" s="1261"/>
      <c r="U2095" s="1262"/>
      <c r="V2095" s="1263"/>
      <c r="W2095" s="587">
        <f t="shared" si="336"/>
        <v>0</v>
      </c>
      <c r="Y2095" s="1260">
        <v>32</v>
      </c>
      <c r="Z2095" s="1261"/>
      <c r="AA2095" s="1262"/>
      <c r="AB2095" s="1263"/>
      <c r="AC2095" s="587">
        <f t="shared" si="337"/>
        <v>0</v>
      </c>
      <c r="AE2095" s="1260">
        <v>32</v>
      </c>
      <c r="AF2095" s="1261"/>
      <c r="AG2095" s="1262"/>
      <c r="AH2095" s="1263"/>
      <c r="AI2095" s="587">
        <f t="shared" si="338"/>
        <v>0</v>
      </c>
      <c r="AK2095" s="1260">
        <v>32</v>
      </c>
      <c r="AL2095" s="1261"/>
      <c r="AM2095" s="1262"/>
      <c r="AN2095" s="1263"/>
      <c r="AO2095" s="587">
        <f t="shared" si="339"/>
        <v>0</v>
      </c>
      <c r="AQ2095" s="1260">
        <v>32</v>
      </c>
      <c r="AR2095" s="1261"/>
      <c r="AS2095" s="1262"/>
      <c r="AT2095" s="1263"/>
      <c r="AU2095" s="587">
        <f t="shared" si="340"/>
        <v>0</v>
      </c>
      <c r="AW2095" s="1260">
        <v>32</v>
      </c>
      <c r="AX2095" s="1261"/>
      <c r="AY2095" s="1262"/>
      <c r="AZ2095" s="1263"/>
      <c r="BA2095" s="587">
        <f t="shared" si="341"/>
        <v>0</v>
      </c>
    </row>
    <row r="2096" spans="1:53" s="17" customFormat="1" ht="16.75" customHeight="1" outlineLevel="2">
      <c r="A2096" s="1260">
        <v>33</v>
      </c>
      <c r="B2096" s="1261"/>
      <c r="C2096" s="1262"/>
      <c r="D2096" s="1263"/>
      <c r="E2096" s="587">
        <f t="shared" si="333"/>
        <v>0</v>
      </c>
      <c r="G2096" s="1260">
        <v>33</v>
      </c>
      <c r="H2096" s="1261"/>
      <c r="I2096" s="1262"/>
      <c r="J2096" s="1263"/>
      <c r="K2096" s="587">
        <f t="shared" si="334"/>
        <v>0</v>
      </c>
      <c r="M2096" s="1260">
        <v>33</v>
      </c>
      <c r="N2096" s="1261"/>
      <c r="O2096" s="1262"/>
      <c r="P2096" s="1263"/>
      <c r="Q2096" s="587">
        <f t="shared" si="335"/>
        <v>0</v>
      </c>
      <c r="S2096" s="1260">
        <v>33</v>
      </c>
      <c r="T2096" s="1261"/>
      <c r="U2096" s="1262"/>
      <c r="V2096" s="1263"/>
      <c r="W2096" s="587">
        <f t="shared" si="336"/>
        <v>0</v>
      </c>
      <c r="Y2096" s="1260">
        <v>33</v>
      </c>
      <c r="Z2096" s="1261"/>
      <c r="AA2096" s="1262"/>
      <c r="AB2096" s="1263"/>
      <c r="AC2096" s="587">
        <f t="shared" si="337"/>
        <v>0</v>
      </c>
      <c r="AE2096" s="1260">
        <v>33</v>
      </c>
      <c r="AF2096" s="1261"/>
      <c r="AG2096" s="1262"/>
      <c r="AH2096" s="1263"/>
      <c r="AI2096" s="587">
        <f t="shared" si="338"/>
        <v>0</v>
      </c>
      <c r="AK2096" s="1260">
        <v>33</v>
      </c>
      <c r="AL2096" s="1261"/>
      <c r="AM2096" s="1262"/>
      <c r="AN2096" s="1263"/>
      <c r="AO2096" s="587">
        <f t="shared" si="339"/>
        <v>0</v>
      </c>
      <c r="AQ2096" s="1260">
        <v>33</v>
      </c>
      <c r="AR2096" s="1261"/>
      <c r="AS2096" s="1262"/>
      <c r="AT2096" s="1263"/>
      <c r="AU2096" s="587">
        <f t="shared" si="340"/>
        <v>0</v>
      </c>
      <c r="AW2096" s="1260">
        <v>33</v>
      </c>
      <c r="AX2096" s="1261"/>
      <c r="AY2096" s="1262"/>
      <c r="AZ2096" s="1263"/>
      <c r="BA2096" s="587">
        <f t="shared" si="341"/>
        <v>0</v>
      </c>
    </row>
    <row r="2097" spans="1:53" s="17" customFormat="1" ht="16.75" customHeight="1" outlineLevel="2">
      <c r="A2097" s="1260">
        <v>34</v>
      </c>
      <c r="B2097" s="1261"/>
      <c r="C2097" s="1262"/>
      <c r="D2097" s="1263"/>
      <c r="E2097" s="587">
        <f t="shared" si="333"/>
        <v>0</v>
      </c>
      <c r="G2097" s="1260">
        <v>34</v>
      </c>
      <c r="H2097" s="1261"/>
      <c r="I2097" s="1262"/>
      <c r="J2097" s="1263"/>
      <c r="K2097" s="587">
        <f t="shared" si="334"/>
        <v>0</v>
      </c>
      <c r="M2097" s="1260">
        <v>34</v>
      </c>
      <c r="N2097" s="1261"/>
      <c r="O2097" s="1262"/>
      <c r="P2097" s="1263"/>
      <c r="Q2097" s="587">
        <f t="shared" si="335"/>
        <v>0</v>
      </c>
      <c r="S2097" s="1260">
        <v>34</v>
      </c>
      <c r="T2097" s="1261"/>
      <c r="U2097" s="1262"/>
      <c r="V2097" s="1263"/>
      <c r="W2097" s="587">
        <f t="shared" si="336"/>
        <v>0</v>
      </c>
      <c r="Y2097" s="1260">
        <v>34</v>
      </c>
      <c r="Z2097" s="1261"/>
      <c r="AA2097" s="1262"/>
      <c r="AB2097" s="1263"/>
      <c r="AC2097" s="587">
        <f t="shared" si="337"/>
        <v>0</v>
      </c>
      <c r="AE2097" s="1260">
        <v>34</v>
      </c>
      <c r="AF2097" s="1261"/>
      <c r="AG2097" s="1262"/>
      <c r="AH2097" s="1263"/>
      <c r="AI2097" s="587">
        <f t="shared" si="338"/>
        <v>0</v>
      </c>
      <c r="AK2097" s="1260">
        <v>34</v>
      </c>
      <c r="AL2097" s="1261"/>
      <c r="AM2097" s="1262"/>
      <c r="AN2097" s="1263"/>
      <c r="AO2097" s="587">
        <f t="shared" si="339"/>
        <v>0</v>
      </c>
      <c r="AQ2097" s="1260">
        <v>34</v>
      </c>
      <c r="AR2097" s="1261"/>
      <c r="AS2097" s="1262"/>
      <c r="AT2097" s="1263"/>
      <c r="AU2097" s="587">
        <f t="shared" si="340"/>
        <v>0</v>
      </c>
      <c r="AW2097" s="1260">
        <v>34</v>
      </c>
      <c r="AX2097" s="1261"/>
      <c r="AY2097" s="1262"/>
      <c r="AZ2097" s="1263"/>
      <c r="BA2097" s="587">
        <f t="shared" si="341"/>
        <v>0</v>
      </c>
    </row>
    <row r="2098" spans="1:53" s="17" customFormat="1" ht="16.75" customHeight="1" outlineLevel="2">
      <c r="A2098" s="1260">
        <v>35</v>
      </c>
      <c r="B2098" s="1261"/>
      <c r="C2098" s="1262"/>
      <c r="D2098" s="1263"/>
      <c r="E2098" s="587">
        <f t="shared" si="333"/>
        <v>0</v>
      </c>
      <c r="G2098" s="1260">
        <v>35</v>
      </c>
      <c r="H2098" s="1261"/>
      <c r="I2098" s="1262"/>
      <c r="J2098" s="1263"/>
      <c r="K2098" s="587">
        <f t="shared" si="334"/>
        <v>0</v>
      </c>
      <c r="M2098" s="1260">
        <v>35</v>
      </c>
      <c r="N2098" s="1261"/>
      <c r="O2098" s="1262"/>
      <c r="P2098" s="1263"/>
      <c r="Q2098" s="587">
        <f t="shared" si="335"/>
        <v>0</v>
      </c>
      <c r="S2098" s="1260">
        <v>35</v>
      </c>
      <c r="T2098" s="1261"/>
      <c r="U2098" s="1262"/>
      <c r="V2098" s="1263"/>
      <c r="W2098" s="587">
        <f t="shared" si="336"/>
        <v>0</v>
      </c>
      <c r="Y2098" s="1260">
        <v>35</v>
      </c>
      <c r="Z2098" s="1261"/>
      <c r="AA2098" s="1262"/>
      <c r="AB2098" s="1263"/>
      <c r="AC2098" s="587">
        <f t="shared" si="337"/>
        <v>0</v>
      </c>
      <c r="AE2098" s="1260">
        <v>35</v>
      </c>
      <c r="AF2098" s="1261"/>
      <c r="AG2098" s="1262"/>
      <c r="AH2098" s="1263"/>
      <c r="AI2098" s="587">
        <f t="shared" si="338"/>
        <v>0</v>
      </c>
      <c r="AK2098" s="1260">
        <v>35</v>
      </c>
      <c r="AL2098" s="1261"/>
      <c r="AM2098" s="1262"/>
      <c r="AN2098" s="1263"/>
      <c r="AO2098" s="587">
        <f t="shared" si="339"/>
        <v>0</v>
      </c>
      <c r="AQ2098" s="1260">
        <v>35</v>
      </c>
      <c r="AR2098" s="1261"/>
      <c r="AS2098" s="1262"/>
      <c r="AT2098" s="1263"/>
      <c r="AU2098" s="587">
        <f t="shared" si="340"/>
        <v>0</v>
      </c>
      <c r="AW2098" s="1260">
        <v>35</v>
      </c>
      <c r="AX2098" s="1261"/>
      <c r="AY2098" s="1262"/>
      <c r="AZ2098" s="1263"/>
      <c r="BA2098" s="587">
        <f t="shared" si="341"/>
        <v>0</v>
      </c>
    </row>
    <row r="2099" spans="1:53" s="17" customFormat="1" ht="16.75" customHeight="1" outlineLevel="2">
      <c r="A2099" s="1260">
        <v>36</v>
      </c>
      <c r="B2099" s="1261"/>
      <c r="C2099" s="1262"/>
      <c r="D2099" s="1263"/>
      <c r="E2099" s="587">
        <f t="shared" si="333"/>
        <v>0</v>
      </c>
      <c r="G2099" s="1260">
        <v>36</v>
      </c>
      <c r="H2099" s="1261"/>
      <c r="I2099" s="1262"/>
      <c r="J2099" s="1263"/>
      <c r="K2099" s="587">
        <f t="shared" si="334"/>
        <v>0</v>
      </c>
      <c r="M2099" s="1260">
        <v>36</v>
      </c>
      <c r="N2099" s="1261"/>
      <c r="O2099" s="1262"/>
      <c r="P2099" s="1263"/>
      <c r="Q2099" s="587">
        <f t="shared" si="335"/>
        <v>0</v>
      </c>
      <c r="S2099" s="1260">
        <v>36</v>
      </c>
      <c r="T2099" s="1261"/>
      <c r="U2099" s="1262"/>
      <c r="V2099" s="1263"/>
      <c r="W2099" s="587">
        <f t="shared" si="336"/>
        <v>0</v>
      </c>
      <c r="Y2099" s="1260">
        <v>36</v>
      </c>
      <c r="Z2099" s="1261"/>
      <c r="AA2099" s="1262"/>
      <c r="AB2099" s="1263"/>
      <c r="AC2099" s="587">
        <f t="shared" si="337"/>
        <v>0</v>
      </c>
      <c r="AE2099" s="1260">
        <v>36</v>
      </c>
      <c r="AF2099" s="1261"/>
      <c r="AG2099" s="1262"/>
      <c r="AH2099" s="1263"/>
      <c r="AI2099" s="587">
        <f t="shared" si="338"/>
        <v>0</v>
      </c>
      <c r="AK2099" s="1260">
        <v>36</v>
      </c>
      <c r="AL2099" s="1261"/>
      <c r="AM2099" s="1262"/>
      <c r="AN2099" s="1263"/>
      <c r="AO2099" s="587">
        <f t="shared" si="339"/>
        <v>0</v>
      </c>
      <c r="AQ2099" s="1260">
        <v>36</v>
      </c>
      <c r="AR2099" s="1261"/>
      <c r="AS2099" s="1262"/>
      <c r="AT2099" s="1263"/>
      <c r="AU2099" s="587">
        <f t="shared" si="340"/>
        <v>0</v>
      </c>
      <c r="AW2099" s="1260">
        <v>36</v>
      </c>
      <c r="AX2099" s="1261"/>
      <c r="AY2099" s="1262"/>
      <c r="AZ2099" s="1263"/>
      <c r="BA2099" s="587">
        <f t="shared" si="341"/>
        <v>0</v>
      </c>
    </row>
    <row r="2100" spans="1:53" s="17" customFormat="1" ht="16.75" customHeight="1" outlineLevel="2">
      <c r="A2100" s="1260">
        <v>37</v>
      </c>
      <c r="B2100" s="1261"/>
      <c r="C2100" s="1262"/>
      <c r="D2100" s="1263"/>
      <c r="E2100" s="587">
        <f t="shared" si="333"/>
        <v>0</v>
      </c>
      <c r="G2100" s="1260">
        <v>37</v>
      </c>
      <c r="H2100" s="1261"/>
      <c r="I2100" s="1262"/>
      <c r="J2100" s="1263"/>
      <c r="K2100" s="587">
        <f t="shared" si="334"/>
        <v>0</v>
      </c>
      <c r="M2100" s="1260">
        <v>37</v>
      </c>
      <c r="N2100" s="1261"/>
      <c r="O2100" s="1262"/>
      <c r="P2100" s="1263"/>
      <c r="Q2100" s="587">
        <f t="shared" si="335"/>
        <v>0</v>
      </c>
      <c r="S2100" s="1260">
        <v>37</v>
      </c>
      <c r="T2100" s="1261"/>
      <c r="U2100" s="1262"/>
      <c r="V2100" s="1263"/>
      <c r="W2100" s="587">
        <f t="shared" si="336"/>
        <v>0</v>
      </c>
      <c r="Y2100" s="1260">
        <v>37</v>
      </c>
      <c r="Z2100" s="1261"/>
      <c r="AA2100" s="1262"/>
      <c r="AB2100" s="1263"/>
      <c r="AC2100" s="587">
        <f t="shared" si="337"/>
        <v>0</v>
      </c>
      <c r="AE2100" s="1260">
        <v>37</v>
      </c>
      <c r="AF2100" s="1261"/>
      <c r="AG2100" s="1262"/>
      <c r="AH2100" s="1263"/>
      <c r="AI2100" s="587">
        <f t="shared" si="338"/>
        <v>0</v>
      </c>
      <c r="AK2100" s="1260">
        <v>37</v>
      </c>
      <c r="AL2100" s="1261"/>
      <c r="AM2100" s="1262"/>
      <c r="AN2100" s="1263"/>
      <c r="AO2100" s="587">
        <f t="shared" si="339"/>
        <v>0</v>
      </c>
      <c r="AQ2100" s="1260">
        <v>37</v>
      </c>
      <c r="AR2100" s="1261"/>
      <c r="AS2100" s="1262"/>
      <c r="AT2100" s="1263"/>
      <c r="AU2100" s="587">
        <f t="shared" si="340"/>
        <v>0</v>
      </c>
      <c r="AW2100" s="1260">
        <v>37</v>
      </c>
      <c r="AX2100" s="1261"/>
      <c r="AY2100" s="1262"/>
      <c r="AZ2100" s="1263"/>
      <c r="BA2100" s="587">
        <f t="shared" si="341"/>
        <v>0</v>
      </c>
    </row>
    <row r="2101" spans="1:53" s="17" customFormat="1" ht="16.75" customHeight="1" outlineLevel="2">
      <c r="A2101" s="1260">
        <v>38</v>
      </c>
      <c r="B2101" s="1261"/>
      <c r="C2101" s="1262"/>
      <c r="D2101" s="1263"/>
      <c r="E2101" s="587">
        <f t="shared" si="333"/>
        <v>0</v>
      </c>
      <c r="G2101" s="1260">
        <v>38</v>
      </c>
      <c r="H2101" s="1261"/>
      <c r="I2101" s="1262"/>
      <c r="J2101" s="1263"/>
      <c r="K2101" s="587">
        <f t="shared" si="334"/>
        <v>0</v>
      </c>
      <c r="M2101" s="1260">
        <v>38</v>
      </c>
      <c r="N2101" s="1261"/>
      <c r="O2101" s="1262"/>
      <c r="P2101" s="1263"/>
      <c r="Q2101" s="587">
        <f t="shared" si="335"/>
        <v>0</v>
      </c>
      <c r="S2101" s="1260">
        <v>38</v>
      </c>
      <c r="T2101" s="1261"/>
      <c r="U2101" s="1262"/>
      <c r="V2101" s="1263"/>
      <c r="W2101" s="587">
        <f t="shared" si="336"/>
        <v>0</v>
      </c>
      <c r="Y2101" s="1260">
        <v>38</v>
      </c>
      <c r="Z2101" s="1261"/>
      <c r="AA2101" s="1262"/>
      <c r="AB2101" s="1263"/>
      <c r="AC2101" s="587">
        <f t="shared" si="337"/>
        <v>0</v>
      </c>
      <c r="AE2101" s="1260">
        <v>38</v>
      </c>
      <c r="AF2101" s="1261"/>
      <c r="AG2101" s="1262"/>
      <c r="AH2101" s="1263"/>
      <c r="AI2101" s="587">
        <f t="shared" si="338"/>
        <v>0</v>
      </c>
      <c r="AK2101" s="1260">
        <v>38</v>
      </c>
      <c r="AL2101" s="1261"/>
      <c r="AM2101" s="1262"/>
      <c r="AN2101" s="1263"/>
      <c r="AO2101" s="587">
        <f t="shared" si="339"/>
        <v>0</v>
      </c>
      <c r="AQ2101" s="1260">
        <v>38</v>
      </c>
      <c r="AR2101" s="1261"/>
      <c r="AS2101" s="1262"/>
      <c r="AT2101" s="1263"/>
      <c r="AU2101" s="587">
        <f t="shared" si="340"/>
        <v>0</v>
      </c>
      <c r="AW2101" s="1260">
        <v>38</v>
      </c>
      <c r="AX2101" s="1261"/>
      <c r="AY2101" s="1262"/>
      <c r="AZ2101" s="1263"/>
      <c r="BA2101" s="587">
        <f t="shared" si="341"/>
        <v>0</v>
      </c>
    </row>
    <row r="2102" spans="1:53" s="17" customFormat="1" ht="16.75" customHeight="1" outlineLevel="2">
      <c r="A2102" s="1260">
        <v>39</v>
      </c>
      <c r="B2102" s="1261"/>
      <c r="C2102" s="1262"/>
      <c r="D2102" s="1263"/>
      <c r="E2102" s="587">
        <f t="shared" si="333"/>
        <v>0</v>
      </c>
      <c r="G2102" s="1260">
        <v>39</v>
      </c>
      <c r="H2102" s="1261"/>
      <c r="I2102" s="1262"/>
      <c r="J2102" s="1263"/>
      <c r="K2102" s="587">
        <f t="shared" si="334"/>
        <v>0</v>
      </c>
      <c r="M2102" s="1260">
        <v>39</v>
      </c>
      <c r="N2102" s="1261"/>
      <c r="O2102" s="1262"/>
      <c r="P2102" s="1263"/>
      <c r="Q2102" s="587">
        <f t="shared" si="335"/>
        <v>0</v>
      </c>
      <c r="S2102" s="1260">
        <v>39</v>
      </c>
      <c r="T2102" s="1261"/>
      <c r="U2102" s="1262"/>
      <c r="V2102" s="1263"/>
      <c r="W2102" s="587">
        <f t="shared" si="336"/>
        <v>0</v>
      </c>
      <c r="Y2102" s="1260">
        <v>39</v>
      </c>
      <c r="Z2102" s="1261"/>
      <c r="AA2102" s="1262"/>
      <c r="AB2102" s="1263"/>
      <c r="AC2102" s="587">
        <f t="shared" si="337"/>
        <v>0</v>
      </c>
      <c r="AE2102" s="1260">
        <v>39</v>
      </c>
      <c r="AF2102" s="1261"/>
      <c r="AG2102" s="1262"/>
      <c r="AH2102" s="1263"/>
      <c r="AI2102" s="587">
        <f t="shared" si="338"/>
        <v>0</v>
      </c>
      <c r="AK2102" s="1260">
        <v>39</v>
      </c>
      <c r="AL2102" s="1261"/>
      <c r="AM2102" s="1262"/>
      <c r="AN2102" s="1263"/>
      <c r="AO2102" s="587">
        <f t="shared" si="339"/>
        <v>0</v>
      </c>
      <c r="AQ2102" s="1260">
        <v>39</v>
      </c>
      <c r="AR2102" s="1261"/>
      <c r="AS2102" s="1262"/>
      <c r="AT2102" s="1263"/>
      <c r="AU2102" s="587">
        <f t="shared" si="340"/>
        <v>0</v>
      </c>
      <c r="AW2102" s="1260">
        <v>39</v>
      </c>
      <c r="AX2102" s="1261"/>
      <c r="AY2102" s="1262"/>
      <c r="AZ2102" s="1263"/>
      <c r="BA2102" s="587">
        <f t="shared" si="341"/>
        <v>0</v>
      </c>
    </row>
    <row r="2103" spans="1:53" s="17" customFormat="1" ht="16.75" customHeight="1" outlineLevel="2">
      <c r="A2103" s="1260">
        <v>40</v>
      </c>
      <c r="B2103" s="1261"/>
      <c r="C2103" s="1262"/>
      <c r="D2103" s="1263"/>
      <c r="E2103" s="587">
        <f t="shared" si="333"/>
        <v>0</v>
      </c>
      <c r="G2103" s="1260">
        <v>40</v>
      </c>
      <c r="H2103" s="1261"/>
      <c r="I2103" s="1262"/>
      <c r="J2103" s="1263"/>
      <c r="K2103" s="587">
        <f t="shared" si="334"/>
        <v>0</v>
      </c>
      <c r="M2103" s="1260">
        <v>40</v>
      </c>
      <c r="N2103" s="1261"/>
      <c r="O2103" s="1262"/>
      <c r="P2103" s="1263"/>
      <c r="Q2103" s="587">
        <f t="shared" si="335"/>
        <v>0</v>
      </c>
      <c r="S2103" s="1260">
        <v>40</v>
      </c>
      <c r="T2103" s="1261"/>
      <c r="U2103" s="1262"/>
      <c r="V2103" s="1263"/>
      <c r="W2103" s="587">
        <f t="shared" si="336"/>
        <v>0</v>
      </c>
      <c r="Y2103" s="1260">
        <v>40</v>
      </c>
      <c r="Z2103" s="1261"/>
      <c r="AA2103" s="1262"/>
      <c r="AB2103" s="1263"/>
      <c r="AC2103" s="587">
        <f t="shared" si="337"/>
        <v>0</v>
      </c>
      <c r="AE2103" s="1260">
        <v>40</v>
      </c>
      <c r="AF2103" s="1261"/>
      <c r="AG2103" s="1262"/>
      <c r="AH2103" s="1263"/>
      <c r="AI2103" s="587">
        <f t="shared" si="338"/>
        <v>0</v>
      </c>
      <c r="AK2103" s="1260">
        <v>40</v>
      </c>
      <c r="AL2103" s="1261"/>
      <c r="AM2103" s="1262"/>
      <c r="AN2103" s="1263"/>
      <c r="AO2103" s="587">
        <f t="shared" si="339"/>
        <v>0</v>
      </c>
      <c r="AQ2103" s="1260">
        <v>40</v>
      </c>
      <c r="AR2103" s="1261"/>
      <c r="AS2103" s="1262"/>
      <c r="AT2103" s="1263"/>
      <c r="AU2103" s="587">
        <f t="shared" si="340"/>
        <v>0</v>
      </c>
      <c r="AW2103" s="1260">
        <v>40</v>
      </c>
      <c r="AX2103" s="1261"/>
      <c r="AY2103" s="1262"/>
      <c r="AZ2103" s="1263"/>
      <c r="BA2103" s="587">
        <f t="shared" si="341"/>
        <v>0</v>
      </c>
    </row>
    <row r="2104" spans="1:53" s="17" customFormat="1" ht="16.75" customHeight="1" outlineLevel="2">
      <c r="A2104" s="1260">
        <v>41</v>
      </c>
      <c r="B2104" s="1261"/>
      <c r="C2104" s="1262"/>
      <c r="D2104" s="1263"/>
      <c r="E2104" s="587">
        <f t="shared" si="333"/>
        <v>0</v>
      </c>
      <c r="G2104" s="1260">
        <v>41</v>
      </c>
      <c r="H2104" s="1261"/>
      <c r="I2104" s="1262"/>
      <c r="J2104" s="1263"/>
      <c r="K2104" s="587">
        <f t="shared" si="334"/>
        <v>0</v>
      </c>
      <c r="M2104" s="1260">
        <v>41</v>
      </c>
      <c r="N2104" s="1261"/>
      <c r="O2104" s="1262"/>
      <c r="P2104" s="1263"/>
      <c r="Q2104" s="587">
        <f t="shared" si="335"/>
        <v>0</v>
      </c>
      <c r="S2104" s="1260">
        <v>41</v>
      </c>
      <c r="T2104" s="1261"/>
      <c r="U2104" s="1262"/>
      <c r="V2104" s="1263"/>
      <c r="W2104" s="587">
        <f t="shared" si="336"/>
        <v>0</v>
      </c>
      <c r="Y2104" s="1260">
        <v>41</v>
      </c>
      <c r="Z2104" s="1261"/>
      <c r="AA2104" s="1262"/>
      <c r="AB2104" s="1263"/>
      <c r="AC2104" s="587">
        <f t="shared" si="337"/>
        <v>0</v>
      </c>
      <c r="AE2104" s="1260">
        <v>41</v>
      </c>
      <c r="AF2104" s="1261"/>
      <c r="AG2104" s="1262"/>
      <c r="AH2104" s="1263"/>
      <c r="AI2104" s="587">
        <f t="shared" si="338"/>
        <v>0</v>
      </c>
      <c r="AK2104" s="1260">
        <v>41</v>
      </c>
      <c r="AL2104" s="1261"/>
      <c r="AM2104" s="1262"/>
      <c r="AN2104" s="1263"/>
      <c r="AO2104" s="587">
        <f t="shared" si="339"/>
        <v>0</v>
      </c>
      <c r="AQ2104" s="1260">
        <v>41</v>
      </c>
      <c r="AR2104" s="1261"/>
      <c r="AS2104" s="1262"/>
      <c r="AT2104" s="1263"/>
      <c r="AU2104" s="587">
        <f t="shared" si="340"/>
        <v>0</v>
      </c>
      <c r="AW2104" s="1260">
        <v>41</v>
      </c>
      <c r="AX2104" s="1261"/>
      <c r="AY2104" s="1262"/>
      <c r="AZ2104" s="1263"/>
      <c r="BA2104" s="587">
        <f t="shared" si="341"/>
        <v>0</v>
      </c>
    </row>
    <row r="2105" spans="1:53" s="17" customFormat="1" ht="16.75" customHeight="1" outlineLevel="2">
      <c r="A2105" s="1260">
        <v>42</v>
      </c>
      <c r="B2105" s="1261"/>
      <c r="C2105" s="1262"/>
      <c r="D2105" s="1263"/>
      <c r="E2105" s="587">
        <f t="shared" si="333"/>
        <v>0</v>
      </c>
      <c r="G2105" s="1260">
        <v>42</v>
      </c>
      <c r="H2105" s="1261"/>
      <c r="I2105" s="1262"/>
      <c r="J2105" s="1263"/>
      <c r="K2105" s="587">
        <f t="shared" si="334"/>
        <v>0</v>
      </c>
      <c r="M2105" s="1260">
        <v>42</v>
      </c>
      <c r="N2105" s="1261"/>
      <c r="O2105" s="1262"/>
      <c r="P2105" s="1263"/>
      <c r="Q2105" s="587">
        <f t="shared" si="335"/>
        <v>0</v>
      </c>
      <c r="S2105" s="1260">
        <v>42</v>
      </c>
      <c r="T2105" s="1261"/>
      <c r="U2105" s="1262"/>
      <c r="V2105" s="1263"/>
      <c r="W2105" s="587">
        <f t="shared" si="336"/>
        <v>0</v>
      </c>
      <c r="Y2105" s="1260">
        <v>42</v>
      </c>
      <c r="Z2105" s="1261"/>
      <c r="AA2105" s="1262"/>
      <c r="AB2105" s="1263"/>
      <c r="AC2105" s="587">
        <f t="shared" si="337"/>
        <v>0</v>
      </c>
      <c r="AE2105" s="1260">
        <v>42</v>
      </c>
      <c r="AF2105" s="1261"/>
      <c r="AG2105" s="1262"/>
      <c r="AH2105" s="1263"/>
      <c r="AI2105" s="587">
        <f t="shared" si="338"/>
        <v>0</v>
      </c>
      <c r="AK2105" s="1260">
        <v>42</v>
      </c>
      <c r="AL2105" s="1261"/>
      <c r="AM2105" s="1262"/>
      <c r="AN2105" s="1263"/>
      <c r="AO2105" s="587">
        <f t="shared" si="339"/>
        <v>0</v>
      </c>
      <c r="AQ2105" s="1260">
        <v>42</v>
      </c>
      <c r="AR2105" s="1261"/>
      <c r="AS2105" s="1262"/>
      <c r="AT2105" s="1263"/>
      <c r="AU2105" s="587">
        <f t="shared" si="340"/>
        <v>0</v>
      </c>
      <c r="AW2105" s="1260">
        <v>42</v>
      </c>
      <c r="AX2105" s="1261"/>
      <c r="AY2105" s="1262"/>
      <c r="AZ2105" s="1263"/>
      <c r="BA2105" s="587">
        <f t="shared" si="341"/>
        <v>0</v>
      </c>
    </row>
    <row r="2106" spans="1:53" s="17" customFormat="1" ht="16.75" customHeight="1" outlineLevel="2">
      <c r="A2106" s="1260">
        <v>43</v>
      </c>
      <c r="B2106" s="1261"/>
      <c r="C2106" s="1262"/>
      <c r="D2106" s="1263"/>
      <c r="E2106" s="587">
        <f t="shared" si="333"/>
        <v>0</v>
      </c>
      <c r="G2106" s="1260">
        <v>43</v>
      </c>
      <c r="H2106" s="1261"/>
      <c r="I2106" s="1262"/>
      <c r="J2106" s="1263"/>
      <c r="K2106" s="587">
        <f t="shared" si="334"/>
        <v>0</v>
      </c>
      <c r="M2106" s="1260">
        <v>43</v>
      </c>
      <c r="N2106" s="1261"/>
      <c r="O2106" s="1262"/>
      <c r="P2106" s="1263"/>
      <c r="Q2106" s="587">
        <f t="shared" si="335"/>
        <v>0</v>
      </c>
      <c r="S2106" s="1260">
        <v>43</v>
      </c>
      <c r="T2106" s="1261"/>
      <c r="U2106" s="1262"/>
      <c r="V2106" s="1263"/>
      <c r="W2106" s="587">
        <f t="shared" si="336"/>
        <v>0</v>
      </c>
      <c r="Y2106" s="1260">
        <v>43</v>
      </c>
      <c r="Z2106" s="1261"/>
      <c r="AA2106" s="1262"/>
      <c r="AB2106" s="1263"/>
      <c r="AC2106" s="587">
        <f t="shared" si="337"/>
        <v>0</v>
      </c>
      <c r="AE2106" s="1260">
        <v>43</v>
      </c>
      <c r="AF2106" s="1261"/>
      <c r="AG2106" s="1262"/>
      <c r="AH2106" s="1263"/>
      <c r="AI2106" s="587">
        <f t="shared" si="338"/>
        <v>0</v>
      </c>
      <c r="AK2106" s="1260">
        <v>43</v>
      </c>
      <c r="AL2106" s="1261"/>
      <c r="AM2106" s="1262"/>
      <c r="AN2106" s="1263"/>
      <c r="AO2106" s="587">
        <f t="shared" si="339"/>
        <v>0</v>
      </c>
      <c r="AQ2106" s="1260">
        <v>43</v>
      </c>
      <c r="AR2106" s="1261"/>
      <c r="AS2106" s="1262"/>
      <c r="AT2106" s="1263"/>
      <c r="AU2106" s="587">
        <f t="shared" si="340"/>
        <v>0</v>
      </c>
      <c r="AW2106" s="1260">
        <v>43</v>
      </c>
      <c r="AX2106" s="1261"/>
      <c r="AY2106" s="1262"/>
      <c r="AZ2106" s="1263"/>
      <c r="BA2106" s="587">
        <f t="shared" si="341"/>
        <v>0</v>
      </c>
    </row>
    <row r="2107" spans="1:53" s="17" customFormat="1" ht="16.75" customHeight="1" outlineLevel="2">
      <c r="A2107" s="1260">
        <v>44</v>
      </c>
      <c r="B2107" s="1261"/>
      <c r="C2107" s="1262"/>
      <c r="D2107" s="1263"/>
      <c r="E2107" s="587">
        <f t="shared" si="333"/>
        <v>0</v>
      </c>
      <c r="G2107" s="1260">
        <v>44</v>
      </c>
      <c r="H2107" s="1261"/>
      <c r="I2107" s="1262"/>
      <c r="J2107" s="1263"/>
      <c r="K2107" s="587">
        <f t="shared" si="334"/>
        <v>0</v>
      </c>
      <c r="M2107" s="1260">
        <v>44</v>
      </c>
      <c r="N2107" s="1261"/>
      <c r="O2107" s="1262"/>
      <c r="P2107" s="1263"/>
      <c r="Q2107" s="587">
        <f t="shared" si="335"/>
        <v>0</v>
      </c>
      <c r="S2107" s="1260">
        <v>44</v>
      </c>
      <c r="T2107" s="1261"/>
      <c r="U2107" s="1262"/>
      <c r="V2107" s="1263"/>
      <c r="W2107" s="587">
        <f t="shared" si="336"/>
        <v>0</v>
      </c>
      <c r="Y2107" s="1260">
        <v>44</v>
      </c>
      <c r="Z2107" s="1261"/>
      <c r="AA2107" s="1262"/>
      <c r="AB2107" s="1263"/>
      <c r="AC2107" s="587">
        <f t="shared" si="337"/>
        <v>0</v>
      </c>
      <c r="AE2107" s="1260">
        <v>44</v>
      </c>
      <c r="AF2107" s="1261"/>
      <c r="AG2107" s="1262"/>
      <c r="AH2107" s="1263"/>
      <c r="AI2107" s="587">
        <f t="shared" si="338"/>
        <v>0</v>
      </c>
      <c r="AK2107" s="1260">
        <v>44</v>
      </c>
      <c r="AL2107" s="1261"/>
      <c r="AM2107" s="1262"/>
      <c r="AN2107" s="1263"/>
      <c r="AO2107" s="587">
        <f t="shared" si="339"/>
        <v>0</v>
      </c>
      <c r="AQ2107" s="1260">
        <v>44</v>
      </c>
      <c r="AR2107" s="1261"/>
      <c r="AS2107" s="1262"/>
      <c r="AT2107" s="1263"/>
      <c r="AU2107" s="587">
        <f t="shared" si="340"/>
        <v>0</v>
      </c>
      <c r="AW2107" s="1260">
        <v>44</v>
      </c>
      <c r="AX2107" s="1261"/>
      <c r="AY2107" s="1262"/>
      <c r="AZ2107" s="1263"/>
      <c r="BA2107" s="587">
        <f t="shared" si="341"/>
        <v>0</v>
      </c>
    </row>
    <row r="2108" spans="1:53" s="17" customFormat="1" ht="16.75" customHeight="1" outlineLevel="2">
      <c r="A2108" s="1260">
        <v>45</v>
      </c>
      <c r="B2108" s="1261"/>
      <c r="C2108" s="1262"/>
      <c r="D2108" s="1263"/>
      <c r="E2108" s="587">
        <f t="shared" si="333"/>
        <v>0</v>
      </c>
      <c r="G2108" s="1260">
        <v>45</v>
      </c>
      <c r="H2108" s="1261"/>
      <c r="I2108" s="1262"/>
      <c r="J2108" s="1263"/>
      <c r="K2108" s="587">
        <f t="shared" si="334"/>
        <v>0</v>
      </c>
      <c r="M2108" s="1260">
        <v>45</v>
      </c>
      <c r="N2108" s="1261"/>
      <c r="O2108" s="1262"/>
      <c r="P2108" s="1263"/>
      <c r="Q2108" s="587">
        <f t="shared" si="335"/>
        <v>0</v>
      </c>
      <c r="S2108" s="1260">
        <v>45</v>
      </c>
      <c r="T2108" s="1261"/>
      <c r="U2108" s="1262"/>
      <c r="V2108" s="1263"/>
      <c r="W2108" s="587">
        <f t="shared" si="336"/>
        <v>0</v>
      </c>
      <c r="Y2108" s="1260">
        <v>45</v>
      </c>
      <c r="Z2108" s="1261"/>
      <c r="AA2108" s="1262"/>
      <c r="AB2108" s="1263"/>
      <c r="AC2108" s="587">
        <f t="shared" si="337"/>
        <v>0</v>
      </c>
      <c r="AE2108" s="1260">
        <v>45</v>
      </c>
      <c r="AF2108" s="1261"/>
      <c r="AG2108" s="1262"/>
      <c r="AH2108" s="1263"/>
      <c r="AI2108" s="587">
        <f t="shared" si="338"/>
        <v>0</v>
      </c>
      <c r="AK2108" s="1260">
        <v>45</v>
      </c>
      <c r="AL2108" s="1261"/>
      <c r="AM2108" s="1262"/>
      <c r="AN2108" s="1263"/>
      <c r="AO2108" s="587">
        <f t="shared" si="339"/>
        <v>0</v>
      </c>
      <c r="AQ2108" s="1260">
        <v>45</v>
      </c>
      <c r="AR2108" s="1261"/>
      <c r="AS2108" s="1262"/>
      <c r="AT2108" s="1263"/>
      <c r="AU2108" s="587">
        <f t="shared" si="340"/>
        <v>0</v>
      </c>
      <c r="AW2108" s="1260">
        <v>45</v>
      </c>
      <c r="AX2108" s="1261"/>
      <c r="AY2108" s="1262"/>
      <c r="AZ2108" s="1263"/>
      <c r="BA2108" s="587">
        <f t="shared" si="341"/>
        <v>0</v>
      </c>
    </row>
    <row r="2109" spans="1:53" s="17" customFormat="1" ht="16.75" customHeight="1" outlineLevel="2">
      <c r="A2109" s="1260">
        <v>46</v>
      </c>
      <c r="B2109" s="1261"/>
      <c r="C2109" s="1262"/>
      <c r="D2109" s="1263"/>
      <c r="E2109" s="587">
        <f t="shared" si="333"/>
        <v>0</v>
      </c>
      <c r="G2109" s="1260">
        <v>46</v>
      </c>
      <c r="H2109" s="1261"/>
      <c r="I2109" s="1262"/>
      <c r="J2109" s="1263"/>
      <c r="K2109" s="587">
        <f t="shared" si="334"/>
        <v>0</v>
      </c>
      <c r="M2109" s="1260">
        <v>46</v>
      </c>
      <c r="N2109" s="1261"/>
      <c r="O2109" s="1262"/>
      <c r="P2109" s="1263"/>
      <c r="Q2109" s="587">
        <f t="shared" si="335"/>
        <v>0</v>
      </c>
      <c r="S2109" s="1260">
        <v>46</v>
      </c>
      <c r="T2109" s="1261"/>
      <c r="U2109" s="1262"/>
      <c r="V2109" s="1263"/>
      <c r="W2109" s="587">
        <f t="shared" si="336"/>
        <v>0</v>
      </c>
      <c r="Y2109" s="1260">
        <v>46</v>
      </c>
      <c r="Z2109" s="1261"/>
      <c r="AA2109" s="1262"/>
      <c r="AB2109" s="1263"/>
      <c r="AC2109" s="587">
        <f t="shared" si="337"/>
        <v>0</v>
      </c>
      <c r="AE2109" s="1260">
        <v>46</v>
      </c>
      <c r="AF2109" s="1261"/>
      <c r="AG2109" s="1262"/>
      <c r="AH2109" s="1263"/>
      <c r="AI2109" s="587">
        <f t="shared" si="338"/>
        <v>0</v>
      </c>
      <c r="AK2109" s="1260">
        <v>46</v>
      </c>
      <c r="AL2109" s="1261"/>
      <c r="AM2109" s="1262"/>
      <c r="AN2109" s="1263"/>
      <c r="AO2109" s="587">
        <f t="shared" si="339"/>
        <v>0</v>
      </c>
      <c r="AQ2109" s="1260">
        <v>46</v>
      </c>
      <c r="AR2109" s="1261"/>
      <c r="AS2109" s="1262"/>
      <c r="AT2109" s="1263"/>
      <c r="AU2109" s="587">
        <f t="shared" si="340"/>
        <v>0</v>
      </c>
      <c r="AW2109" s="1260">
        <v>46</v>
      </c>
      <c r="AX2109" s="1261"/>
      <c r="AY2109" s="1262"/>
      <c r="AZ2109" s="1263"/>
      <c r="BA2109" s="587">
        <f t="shared" si="341"/>
        <v>0</v>
      </c>
    </row>
    <row r="2110" spans="1:53" s="17" customFormat="1" ht="16.75" customHeight="1" outlineLevel="2">
      <c r="A2110" s="1260">
        <v>47</v>
      </c>
      <c r="B2110" s="1261"/>
      <c r="C2110" s="1262"/>
      <c r="D2110" s="1263"/>
      <c r="E2110" s="587">
        <f t="shared" si="333"/>
        <v>0</v>
      </c>
      <c r="G2110" s="1260">
        <v>47</v>
      </c>
      <c r="H2110" s="1261"/>
      <c r="I2110" s="1262"/>
      <c r="J2110" s="1263"/>
      <c r="K2110" s="587">
        <f t="shared" si="334"/>
        <v>0</v>
      </c>
      <c r="M2110" s="1260">
        <v>47</v>
      </c>
      <c r="N2110" s="1261"/>
      <c r="O2110" s="1262"/>
      <c r="P2110" s="1263"/>
      <c r="Q2110" s="587">
        <f t="shared" si="335"/>
        <v>0</v>
      </c>
      <c r="S2110" s="1260">
        <v>47</v>
      </c>
      <c r="T2110" s="1261"/>
      <c r="U2110" s="1262"/>
      <c r="V2110" s="1263"/>
      <c r="W2110" s="587">
        <f t="shared" si="336"/>
        <v>0</v>
      </c>
      <c r="Y2110" s="1260">
        <v>47</v>
      </c>
      <c r="Z2110" s="1261"/>
      <c r="AA2110" s="1262"/>
      <c r="AB2110" s="1263"/>
      <c r="AC2110" s="587">
        <f t="shared" si="337"/>
        <v>0</v>
      </c>
      <c r="AE2110" s="1260">
        <v>47</v>
      </c>
      <c r="AF2110" s="1261"/>
      <c r="AG2110" s="1262"/>
      <c r="AH2110" s="1263"/>
      <c r="AI2110" s="587">
        <f t="shared" si="338"/>
        <v>0</v>
      </c>
      <c r="AK2110" s="1260">
        <v>47</v>
      </c>
      <c r="AL2110" s="1261"/>
      <c r="AM2110" s="1262"/>
      <c r="AN2110" s="1263"/>
      <c r="AO2110" s="587">
        <f t="shared" si="339"/>
        <v>0</v>
      </c>
      <c r="AQ2110" s="1260">
        <v>47</v>
      </c>
      <c r="AR2110" s="1261"/>
      <c r="AS2110" s="1262"/>
      <c r="AT2110" s="1263"/>
      <c r="AU2110" s="587">
        <f t="shared" si="340"/>
        <v>0</v>
      </c>
      <c r="AW2110" s="1260">
        <v>47</v>
      </c>
      <c r="AX2110" s="1261"/>
      <c r="AY2110" s="1262"/>
      <c r="AZ2110" s="1263"/>
      <c r="BA2110" s="587">
        <f t="shared" si="341"/>
        <v>0</v>
      </c>
    </row>
    <row r="2111" spans="1:53" s="17" customFormat="1" ht="16.75" customHeight="1" outlineLevel="2">
      <c r="A2111" s="1260">
        <v>48</v>
      </c>
      <c r="B2111" s="1261"/>
      <c r="C2111" s="1262"/>
      <c r="D2111" s="1263"/>
      <c r="E2111" s="587">
        <f t="shared" si="333"/>
        <v>0</v>
      </c>
      <c r="G2111" s="1260">
        <v>48</v>
      </c>
      <c r="H2111" s="1261"/>
      <c r="I2111" s="1262"/>
      <c r="J2111" s="1263"/>
      <c r="K2111" s="587">
        <f t="shared" si="334"/>
        <v>0</v>
      </c>
      <c r="M2111" s="1260">
        <v>48</v>
      </c>
      <c r="N2111" s="1261"/>
      <c r="O2111" s="1262"/>
      <c r="P2111" s="1263"/>
      <c r="Q2111" s="587">
        <f t="shared" si="335"/>
        <v>0</v>
      </c>
      <c r="S2111" s="1260">
        <v>48</v>
      </c>
      <c r="T2111" s="1261"/>
      <c r="U2111" s="1262"/>
      <c r="V2111" s="1263"/>
      <c r="W2111" s="587">
        <f t="shared" si="336"/>
        <v>0</v>
      </c>
      <c r="Y2111" s="1260">
        <v>48</v>
      </c>
      <c r="Z2111" s="1261"/>
      <c r="AA2111" s="1262"/>
      <c r="AB2111" s="1263"/>
      <c r="AC2111" s="587">
        <f t="shared" si="337"/>
        <v>0</v>
      </c>
      <c r="AE2111" s="1260">
        <v>48</v>
      </c>
      <c r="AF2111" s="1261"/>
      <c r="AG2111" s="1262"/>
      <c r="AH2111" s="1263"/>
      <c r="AI2111" s="587">
        <f t="shared" si="338"/>
        <v>0</v>
      </c>
      <c r="AK2111" s="1260">
        <v>48</v>
      </c>
      <c r="AL2111" s="1261"/>
      <c r="AM2111" s="1262"/>
      <c r="AN2111" s="1263"/>
      <c r="AO2111" s="587">
        <f t="shared" si="339"/>
        <v>0</v>
      </c>
      <c r="AQ2111" s="1260">
        <v>48</v>
      </c>
      <c r="AR2111" s="1261"/>
      <c r="AS2111" s="1262"/>
      <c r="AT2111" s="1263"/>
      <c r="AU2111" s="587">
        <f t="shared" si="340"/>
        <v>0</v>
      </c>
      <c r="AW2111" s="1260">
        <v>48</v>
      </c>
      <c r="AX2111" s="1261"/>
      <c r="AY2111" s="1262"/>
      <c r="AZ2111" s="1263"/>
      <c r="BA2111" s="587">
        <f t="shared" si="341"/>
        <v>0</v>
      </c>
    </row>
    <row r="2112" spans="1:53" s="17" customFormat="1" ht="16.75" customHeight="1" outlineLevel="2">
      <c r="A2112" s="1260">
        <v>49</v>
      </c>
      <c r="B2112" s="1261"/>
      <c r="C2112" s="1262"/>
      <c r="D2112" s="1263"/>
      <c r="E2112" s="587">
        <f t="shared" si="333"/>
        <v>0</v>
      </c>
      <c r="G2112" s="1260">
        <v>49</v>
      </c>
      <c r="H2112" s="1261"/>
      <c r="I2112" s="1262"/>
      <c r="J2112" s="1263"/>
      <c r="K2112" s="587">
        <f t="shared" si="334"/>
        <v>0</v>
      </c>
      <c r="M2112" s="1260">
        <v>49</v>
      </c>
      <c r="N2112" s="1261"/>
      <c r="O2112" s="1262"/>
      <c r="P2112" s="1263"/>
      <c r="Q2112" s="587">
        <f t="shared" si="335"/>
        <v>0</v>
      </c>
      <c r="S2112" s="1260">
        <v>49</v>
      </c>
      <c r="T2112" s="1261"/>
      <c r="U2112" s="1262"/>
      <c r="V2112" s="1263"/>
      <c r="W2112" s="587">
        <f t="shared" si="336"/>
        <v>0</v>
      </c>
      <c r="Y2112" s="1260">
        <v>49</v>
      </c>
      <c r="Z2112" s="1261"/>
      <c r="AA2112" s="1262"/>
      <c r="AB2112" s="1263"/>
      <c r="AC2112" s="587">
        <f t="shared" si="337"/>
        <v>0</v>
      </c>
      <c r="AE2112" s="1260">
        <v>49</v>
      </c>
      <c r="AF2112" s="1261"/>
      <c r="AG2112" s="1262"/>
      <c r="AH2112" s="1263"/>
      <c r="AI2112" s="587">
        <f t="shared" si="338"/>
        <v>0</v>
      </c>
      <c r="AK2112" s="1260">
        <v>49</v>
      </c>
      <c r="AL2112" s="1261"/>
      <c r="AM2112" s="1262"/>
      <c r="AN2112" s="1263"/>
      <c r="AO2112" s="587">
        <f t="shared" si="339"/>
        <v>0</v>
      </c>
      <c r="AQ2112" s="1260">
        <v>49</v>
      </c>
      <c r="AR2112" s="1261"/>
      <c r="AS2112" s="1262"/>
      <c r="AT2112" s="1263"/>
      <c r="AU2112" s="587">
        <f t="shared" si="340"/>
        <v>0</v>
      </c>
      <c r="AW2112" s="1260">
        <v>49</v>
      </c>
      <c r="AX2112" s="1261"/>
      <c r="AY2112" s="1262"/>
      <c r="AZ2112" s="1263"/>
      <c r="BA2112" s="587">
        <f t="shared" si="341"/>
        <v>0</v>
      </c>
    </row>
    <row r="2113" spans="1:53" s="17" customFormat="1" ht="16.75" customHeight="1" outlineLevel="2">
      <c r="A2113" s="1260">
        <v>50</v>
      </c>
      <c r="B2113" s="1261"/>
      <c r="C2113" s="1262"/>
      <c r="D2113" s="1263"/>
      <c r="E2113" s="587">
        <f t="shared" si="333"/>
        <v>0</v>
      </c>
      <c r="G2113" s="1260">
        <v>50</v>
      </c>
      <c r="H2113" s="1261"/>
      <c r="I2113" s="1262"/>
      <c r="J2113" s="1263"/>
      <c r="K2113" s="587">
        <f t="shared" si="334"/>
        <v>0</v>
      </c>
      <c r="M2113" s="1260">
        <v>50</v>
      </c>
      <c r="N2113" s="1261"/>
      <c r="O2113" s="1262"/>
      <c r="P2113" s="1263"/>
      <c r="Q2113" s="587">
        <f t="shared" si="335"/>
        <v>0</v>
      </c>
      <c r="S2113" s="1260">
        <v>50</v>
      </c>
      <c r="T2113" s="1261"/>
      <c r="U2113" s="1262"/>
      <c r="V2113" s="1263"/>
      <c r="W2113" s="587">
        <f t="shared" si="336"/>
        <v>0</v>
      </c>
      <c r="Y2113" s="1260">
        <v>50</v>
      </c>
      <c r="Z2113" s="1261"/>
      <c r="AA2113" s="1262"/>
      <c r="AB2113" s="1263"/>
      <c r="AC2113" s="587">
        <f t="shared" si="337"/>
        <v>0</v>
      </c>
      <c r="AE2113" s="1260">
        <v>50</v>
      </c>
      <c r="AF2113" s="1261"/>
      <c r="AG2113" s="1262"/>
      <c r="AH2113" s="1263"/>
      <c r="AI2113" s="587">
        <f t="shared" si="338"/>
        <v>0</v>
      </c>
      <c r="AK2113" s="1260">
        <v>50</v>
      </c>
      <c r="AL2113" s="1261"/>
      <c r="AM2113" s="1262"/>
      <c r="AN2113" s="1263"/>
      <c r="AO2113" s="587">
        <f t="shared" si="339"/>
        <v>0</v>
      </c>
      <c r="AQ2113" s="1260">
        <v>50</v>
      </c>
      <c r="AR2113" s="1261"/>
      <c r="AS2113" s="1262"/>
      <c r="AT2113" s="1263"/>
      <c r="AU2113" s="587">
        <f t="shared" si="340"/>
        <v>0</v>
      </c>
      <c r="AW2113" s="1260">
        <v>50</v>
      </c>
      <c r="AX2113" s="1261"/>
      <c r="AY2113" s="1262"/>
      <c r="AZ2113" s="1263"/>
      <c r="BA2113" s="587">
        <f t="shared" si="341"/>
        <v>0</v>
      </c>
    </row>
    <row r="2114" spans="1:53" s="17" customFormat="1" ht="16.75" customHeight="1" outlineLevel="2">
      <c r="A2114" s="1260">
        <v>51</v>
      </c>
      <c r="B2114" s="1261"/>
      <c r="C2114" s="1262"/>
      <c r="D2114" s="1263"/>
      <c r="E2114" s="587">
        <f t="shared" si="333"/>
        <v>0</v>
      </c>
      <c r="G2114" s="1260">
        <v>51</v>
      </c>
      <c r="H2114" s="1261"/>
      <c r="I2114" s="1262"/>
      <c r="J2114" s="1263"/>
      <c r="K2114" s="587">
        <f t="shared" si="334"/>
        <v>0</v>
      </c>
      <c r="M2114" s="1260">
        <v>51</v>
      </c>
      <c r="N2114" s="1261"/>
      <c r="O2114" s="1262"/>
      <c r="P2114" s="1263"/>
      <c r="Q2114" s="587">
        <f t="shared" si="335"/>
        <v>0</v>
      </c>
      <c r="S2114" s="1260">
        <v>51</v>
      </c>
      <c r="T2114" s="1261"/>
      <c r="U2114" s="1262"/>
      <c r="V2114" s="1263"/>
      <c r="W2114" s="587">
        <f t="shared" si="336"/>
        <v>0</v>
      </c>
      <c r="Y2114" s="1260">
        <v>51</v>
      </c>
      <c r="Z2114" s="1261"/>
      <c r="AA2114" s="1262"/>
      <c r="AB2114" s="1263"/>
      <c r="AC2114" s="587">
        <f t="shared" si="337"/>
        <v>0</v>
      </c>
      <c r="AE2114" s="1260">
        <v>51</v>
      </c>
      <c r="AF2114" s="1261"/>
      <c r="AG2114" s="1262"/>
      <c r="AH2114" s="1263"/>
      <c r="AI2114" s="587">
        <f t="shared" si="338"/>
        <v>0</v>
      </c>
      <c r="AK2114" s="1260">
        <v>51</v>
      </c>
      <c r="AL2114" s="1261"/>
      <c r="AM2114" s="1262"/>
      <c r="AN2114" s="1263"/>
      <c r="AO2114" s="587">
        <f t="shared" si="339"/>
        <v>0</v>
      </c>
      <c r="AQ2114" s="1260">
        <v>51</v>
      </c>
      <c r="AR2114" s="1261"/>
      <c r="AS2114" s="1262"/>
      <c r="AT2114" s="1263"/>
      <c r="AU2114" s="587">
        <f t="shared" si="340"/>
        <v>0</v>
      </c>
      <c r="AW2114" s="1260">
        <v>51</v>
      </c>
      <c r="AX2114" s="1261"/>
      <c r="AY2114" s="1262"/>
      <c r="AZ2114" s="1263"/>
      <c r="BA2114" s="587">
        <f t="shared" si="341"/>
        <v>0</v>
      </c>
    </row>
    <row r="2115" spans="1:53" s="17" customFormat="1" ht="16.75" customHeight="1" outlineLevel="2">
      <c r="A2115" s="1260">
        <v>52</v>
      </c>
      <c r="B2115" s="1261"/>
      <c r="C2115" s="1262"/>
      <c r="D2115" s="1263"/>
      <c r="E2115" s="587">
        <f t="shared" si="333"/>
        <v>0</v>
      </c>
      <c r="G2115" s="1260">
        <v>52</v>
      </c>
      <c r="H2115" s="1261"/>
      <c r="I2115" s="1262"/>
      <c r="J2115" s="1263"/>
      <c r="K2115" s="587">
        <f t="shared" si="334"/>
        <v>0</v>
      </c>
      <c r="M2115" s="1260">
        <v>52</v>
      </c>
      <c r="N2115" s="1261"/>
      <c r="O2115" s="1262"/>
      <c r="P2115" s="1263"/>
      <c r="Q2115" s="587">
        <f t="shared" si="335"/>
        <v>0</v>
      </c>
      <c r="S2115" s="1260">
        <v>52</v>
      </c>
      <c r="T2115" s="1261"/>
      <c r="U2115" s="1262"/>
      <c r="V2115" s="1263"/>
      <c r="W2115" s="587">
        <f t="shared" si="336"/>
        <v>0</v>
      </c>
      <c r="Y2115" s="1260">
        <v>52</v>
      </c>
      <c r="Z2115" s="1261"/>
      <c r="AA2115" s="1262"/>
      <c r="AB2115" s="1263"/>
      <c r="AC2115" s="587">
        <f t="shared" si="337"/>
        <v>0</v>
      </c>
      <c r="AE2115" s="1260">
        <v>52</v>
      </c>
      <c r="AF2115" s="1261"/>
      <c r="AG2115" s="1262"/>
      <c r="AH2115" s="1263"/>
      <c r="AI2115" s="587">
        <f t="shared" si="338"/>
        <v>0</v>
      </c>
      <c r="AK2115" s="1260">
        <v>52</v>
      </c>
      <c r="AL2115" s="1261"/>
      <c r="AM2115" s="1262"/>
      <c r="AN2115" s="1263"/>
      <c r="AO2115" s="587">
        <f t="shared" si="339"/>
        <v>0</v>
      </c>
      <c r="AQ2115" s="1260">
        <v>52</v>
      </c>
      <c r="AR2115" s="1261"/>
      <c r="AS2115" s="1262"/>
      <c r="AT2115" s="1263"/>
      <c r="AU2115" s="587">
        <f t="shared" si="340"/>
        <v>0</v>
      </c>
      <c r="AW2115" s="1260">
        <v>52</v>
      </c>
      <c r="AX2115" s="1261"/>
      <c r="AY2115" s="1262"/>
      <c r="AZ2115" s="1263"/>
      <c r="BA2115" s="587">
        <f t="shared" si="341"/>
        <v>0</v>
      </c>
    </row>
    <row r="2116" spans="1:53" s="17" customFormat="1" ht="16.75" customHeight="1" outlineLevel="2">
      <c r="A2116" s="1260">
        <v>53</v>
      </c>
      <c r="B2116" s="1261"/>
      <c r="C2116" s="1262"/>
      <c r="D2116" s="1263"/>
      <c r="E2116" s="587">
        <f t="shared" si="333"/>
        <v>0</v>
      </c>
      <c r="G2116" s="1260">
        <v>53</v>
      </c>
      <c r="H2116" s="1261"/>
      <c r="I2116" s="1262"/>
      <c r="J2116" s="1263"/>
      <c r="K2116" s="587">
        <f t="shared" si="334"/>
        <v>0</v>
      </c>
      <c r="M2116" s="1260">
        <v>53</v>
      </c>
      <c r="N2116" s="1261"/>
      <c r="O2116" s="1262"/>
      <c r="P2116" s="1263"/>
      <c r="Q2116" s="587">
        <f t="shared" si="335"/>
        <v>0</v>
      </c>
      <c r="S2116" s="1260">
        <v>53</v>
      </c>
      <c r="T2116" s="1261"/>
      <c r="U2116" s="1262"/>
      <c r="V2116" s="1263"/>
      <c r="W2116" s="587">
        <f t="shared" si="336"/>
        <v>0</v>
      </c>
      <c r="Y2116" s="1260">
        <v>53</v>
      </c>
      <c r="Z2116" s="1261"/>
      <c r="AA2116" s="1262"/>
      <c r="AB2116" s="1263"/>
      <c r="AC2116" s="587">
        <f t="shared" si="337"/>
        <v>0</v>
      </c>
      <c r="AE2116" s="1260">
        <v>53</v>
      </c>
      <c r="AF2116" s="1261"/>
      <c r="AG2116" s="1262"/>
      <c r="AH2116" s="1263"/>
      <c r="AI2116" s="587">
        <f t="shared" si="338"/>
        <v>0</v>
      </c>
      <c r="AK2116" s="1260">
        <v>53</v>
      </c>
      <c r="AL2116" s="1261"/>
      <c r="AM2116" s="1262"/>
      <c r="AN2116" s="1263"/>
      <c r="AO2116" s="587">
        <f t="shared" si="339"/>
        <v>0</v>
      </c>
      <c r="AQ2116" s="1260">
        <v>53</v>
      </c>
      <c r="AR2116" s="1261"/>
      <c r="AS2116" s="1262"/>
      <c r="AT2116" s="1263"/>
      <c r="AU2116" s="587">
        <f t="shared" si="340"/>
        <v>0</v>
      </c>
      <c r="AW2116" s="1260">
        <v>53</v>
      </c>
      <c r="AX2116" s="1261"/>
      <c r="AY2116" s="1262"/>
      <c r="AZ2116" s="1263"/>
      <c r="BA2116" s="587">
        <f t="shared" si="341"/>
        <v>0</v>
      </c>
    </row>
    <row r="2117" spans="1:53" s="17" customFormat="1" ht="16.75" customHeight="1" outlineLevel="2">
      <c r="A2117" s="1260">
        <v>54</v>
      </c>
      <c r="B2117" s="1261"/>
      <c r="C2117" s="1262"/>
      <c r="D2117" s="1263"/>
      <c r="E2117" s="587">
        <f t="shared" si="333"/>
        <v>0</v>
      </c>
      <c r="G2117" s="1260">
        <v>54</v>
      </c>
      <c r="H2117" s="1261"/>
      <c r="I2117" s="1262"/>
      <c r="J2117" s="1263"/>
      <c r="K2117" s="587">
        <f t="shared" si="334"/>
        <v>0</v>
      </c>
      <c r="M2117" s="1260">
        <v>54</v>
      </c>
      <c r="N2117" s="1261"/>
      <c r="O2117" s="1262"/>
      <c r="P2117" s="1263"/>
      <c r="Q2117" s="587">
        <f t="shared" si="335"/>
        <v>0</v>
      </c>
      <c r="S2117" s="1260">
        <v>54</v>
      </c>
      <c r="T2117" s="1261"/>
      <c r="U2117" s="1262"/>
      <c r="V2117" s="1263"/>
      <c r="W2117" s="587">
        <f t="shared" si="336"/>
        <v>0</v>
      </c>
      <c r="Y2117" s="1260">
        <v>54</v>
      </c>
      <c r="Z2117" s="1261"/>
      <c r="AA2117" s="1262"/>
      <c r="AB2117" s="1263"/>
      <c r="AC2117" s="587">
        <f t="shared" si="337"/>
        <v>0</v>
      </c>
      <c r="AE2117" s="1260">
        <v>54</v>
      </c>
      <c r="AF2117" s="1261"/>
      <c r="AG2117" s="1262"/>
      <c r="AH2117" s="1263"/>
      <c r="AI2117" s="587">
        <f t="shared" si="338"/>
        <v>0</v>
      </c>
      <c r="AK2117" s="1260">
        <v>54</v>
      </c>
      <c r="AL2117" s="1261"/>
      <c r="AM2117" s="1262"/>
      <c r="AN2117" s="1263"/>
      <c r="AO2117" s="587">
        <f t="shared" si="339"/>
        <v>0</v>
      </c>
      <c r="AQ2117" s="1260">
        <v>54</v>
      </c>
      <c r="AR2117" s="1261"/>
      <c r="AS2117" s="1262"/>
      <c r="AT2117" s="1263"/>
      <c r="AU2117" s="587">
        <f t="shared" si="340"/>
        <v>0</v>
      </c>
      <c r="AW2117" s="1260">
        <v>54</v>
      </c>
      <c r="AX2117" s="1261"/>
      <c r="AY2117" s="1262"/>
      <c r="AZ2117" s="1263"/>
      <c r="BA2117" s="587">
        <f t="shared" si="341"/>
        <v>0</v>
      </c>
    </row>
    <row r="2118" spans="1:53" s="17" customFormat="1" ht="16.75" customHeight="1" outlineLevel="2">
      <c r="A2118" s="1260">
        <v>55</v>
      </c>
      <c r="B2118" s="1261"/>
      <c r="C2118" s="1262"/>
      <c r="D2118" s="1263"/>
      <c r="E2118" s="587">
        <f t="shared" si="333"/>
        <v>0</v>
      </c>
      <c r="G2118" s="1260">
        <v>55</v>
      </c>
      <c r="H2118" s="1261"/>
      <c r="I2118" s="1262"/>
      <c r="J2118" s="1263"/>
      <c r="K2118" s="587">
        <f t="shared" si="334"/>
        <v>0</v>
      </c>
      <c r="M2118" s="1260">
        <v>55</v>
      </c>
      <c r="N2118" s="1261"/>
      <c r="O2118" s="1262"/>
      <c r="P2118" s="1263"/>
      <c r="Q2118" s="587">
        <f t="shared" si="335"/>
        <v>0</v>
      </c>
      <c r="S2118" s="1260">
        <v>55</v>
      </c>
      <c r="T2118" s="1261"/>
      <c r="U2118" s="1262"/>
      <c r="V2118" s="1263"/>
      <c r="W2118" s="587">
        <f t="shared" si="336"/>
        <v>0</v>
      </c>
      <c r="Y2118" s="1260">
        <v>55</v>
      </c>
      <c r="Z2118" s="1261"/>
      <c r="AA2118" s="1262"/>
      <c r="AB2118" s="1263"/>
      <c r="AC2118" s="587">
        <f t="shared" si="337"/>
        <v>0</v>
      </c>
      <c r="AE2118" s="1260">
        <v>55</v>
      </c>
      <c r="AF2118" s="1261"/>
      <c r="AG2118" s="1262"/>
      <c r="AH2118" s="1263"/>
      <c r="AI2118" s="587">
        <f t="shared" si="338"/>
        <v>0</v>
      </c>
      <c r="AK2118" s="1260">
        <v>55</v>
      </c>
      <c r="AL2118" s="1261"/>
      <c r="AM2118" s="1262"/>
      <c r="AN2118" s="1263"/>
      <c r="AO2118" s="587">
        <f t="shared" si="339"/>
        <v>0</v>
      </c>
      <c r="AQ2118" s="1260">
        <v>55</v>
      </c>
      <c r="AR2118" s="1261"/>
      <c r="AS2118" s="1262"/>
      <c r="AT2118" s="1263"/>
      <c r="AU2118" s="587">
        <f t="shared" si="340"/>
        <v>0</v>
      </c>
      <c r="AW2118" s="1260">
        <v>55</v>
      </c>
      <c r="AX2118" s="1261"/>
      <c r="AY2118" s="1262"/>
      <c r="AZ2118" s="1263"/>
      <c r="BA2118" s="587">
        <f t="shared" si="341"/>
        <v>0</v>
      </c>
    </row>
    <row r="2119" spans="1:53" s="17" customFormat="1" ht="16.75" customHeight="1" outlineLevel="2">
      <c r="A2119" s="1260">
        <v>56</v>
      </c>
      <c r="B2119" s="1261"/>
      <c r="C2119" s="1262"/>
      <c r="D2119" s="1263"/>
      <c r="E2119" s="587">
        <f t="shared" si="333"/>
        <v>0</v>
      </c>
      <c r="G2119" s="1260">
        <v>56</v>
      </c>
      <c r="H2119" s="1261"/>
      <c r="I2119" s="1262"/>
      <c r="J2119" s="1263"/>
      <c r="K2119" s="587">
        <f t="shared" si="334"/>
        <v>0</v>
      </c>
      <c r="M2119" s="1260">
        <v>56</v>
      </c>
      <c r="N2119" s="1261"/>
      <c r="O2119" s="1262"/>
      <c r="P2119" s="1263"/>
      <c r="Q2119" s="587">
        <f t="shared" si="335"/>
        <v>0</v>
      </c>
      <c r="S2119" s="1260">
        <v>56</v>
      </c>
      <c r="T2119" s="1261"/>
      <c r="U2119" s="1262"/>
      <c r="V2119" s="1263"/>
      <c r="W2119" s="587">
        <f t="shared" si="336"/>
        <v>0</v>
      </c>
      <c r="Y2119" s="1260">
        <v>56</v>
      </c>
      <c r="Z2119" s="1261"/>
      <c r="AA2119" s="1262"/>
      <c r="AB2119" s="1263"/>
      <c r="AC2119" s="587">
        <f t="shared" si="337"/>
        <v>0</v>
      </c>
      <c r="AE2119" s="1260">
        <v>56</v>
      </c>
      <c r="AF2119" s="1261"/>
      <c r="AG2119" s="1262"/>
      <c r="AH2119" s="1263"/>
      <c r="AI2119" s="587">
        <f t="shared" si="338"/>
        <v>0</v>
      </c>
      <c r="AK2119" s="1260">
        <v>56</v>
      </c>
      <c r="AL2119" s="1261"/>
      <c r="AM2119" s="1262"/>
      <c r="AN2119" s="1263"/>
      <c r="AO2119" s="587">
        <f t="shared" si="339"/>
        <v>0</v>
      </c>
      <c r="AQ2119" s="1260">
        <v>56</v>
      </c>
      <c r="AR2119" s="1261"/>
      <c r="AS2119" s="1262"/>
      <c r="AT2119" s="1263"/>
      <c r="AU2119" s="587">
        <f t="shared" si="340"/>
        <v>0</v>
      </c>
      <c r="AW2119" s="1260">
        <v>56</v>
      </c>
      <c r="AX2119" s="1261"/>
      <c r="AY2119" s="1262"/>
      <c r="AZ2119" s="1263"/>
      <c r="BA2119" s="587">
        <f t="shared" si="341"/>
        <v>0</v>
      </c>
    </row>
    <row r="2120" spans="1:53" s="17" customFormat="1" ht="16.75" customHeight="1" outlineLevel="2">
      <c r="A2120" s="1260">
        <v>57</v>
      </c>
      <c r="B2120" s="1261"/>
      <c r="C2120" s="1262"/>
      <c r="D2120" s="1263"/>
      <c r="E2120" s="587">
        <f t="shared" si="333"/>
        <v>0</v>
      </c>
      <c r="G2120" s="1260">
        <v>57</v>
      </c>
      <c r="H2120" s="1261"/>
      <c r="I2120" s="1262"/>
      <c r="J2120" s="1263"/>
      <c r="K2120" s="587">
        <f t="shared" si="334"/>
        <v>0</v>
      </c>
      <c r="M2120" s="1260">
        <v>57</v>
      </c>
      <c r="N2120" s="1261"/>
      <c r="O2120" s="1262"/>
      <c r="P2120" s="1263"/>
      <c r="Q2120" s="587">
        <f t="shared" si="335"/>
        <v>0</v>
      </c>
      <c r="S2120" s="1260">
        <v>57</v>
      </c>
      <c r="T2120" s="1261"/>
      <c r="U2120" s="1262"/>
      <c r="V2120" s="1263"/>
      <c r="W2120" s="587">
        <f t="shared" si="336"/>
        <v>0</v>
      </c>
      <c r="Y2120" s="1260">
        <v>57</v>
      </c>
      <c r="Z2120" s="1261"/>
      <c r="AA2120" s="1262"/>
      <c r="AB2120" s="1263"/>
      <c r="AC2120" s="587">
        <f t="shared" si="337"/>
        <v>0</v>
      </c>
      <c r="AE2120" s="1260">
        <v>57</v>
      </c>
      <c r="AF2120" s="1261"/>
      <c r="AG2120" s="1262"/>
      <c r="AH2120" s="1263"/>
      <c r="AI2120" s="587">
        <f t="shared" si="338"/>
        <v>0</v>
      </c>
      <c r="AK2120" s="1260">
        <v>57</v>
      </c>
      <c r="AL2120" s="1261"/>
      <c r="AM2120" s="1262"/>
      <c r="AN2120" s="1263"/>
      <c r="AO2120" s="587">
        <f t="shared" si="339"/>
        <v>0</v>
      </c>
      <c r="AQ2120" s="1260">
        <v>57</v>
      </c>
      <c r="AR2120" s="1261"/>
      <c r="AS2120" s="1262"/>
      <c r="AT2120" s="1263"/>
      <c r="AU2120" s="587">
        <f t="shared" si="340"/>
        <v>0</v>
      </c>
      <c r="AW2120" s="1260">
        <v>57</v>
      </c>
      <c r="AX2120" s="1261"/>
      <c r="AY2120" s="1262"/>
      <c r="AZ2120" s="1263"/>
      <c r="BA2120" s="587">
        <f t="shared" si="341"/>
        <v>0</v>
      </c>
    </row>
    <row r="2121" spans="1:53" s="17" customFormat="1" ht="16.75" customHeight="1" outlineLevel="2">
      <c r="A2121" s="1260">
        <v>58</v>
      </c>
      <c r="B2121" s="1261"/>
      <c r="C2121" s="1262"/>
      <c r="D2121" s="1263"/>
      <c r="E2121" s="587">
        <f t="shared" si="333"/>
        <v>0</v>
      </c>
      <c r="G2121" s="1260">
        <v>58</v>
      </c>
      <c r="H2121" s="1261"/>
      <c r="I2121" s="1262"/>
      <c r="J2121" s="1263"/>
      <c r="K2121" s="587">
        <f t="shared" si="334"/>
        <v>0</v>
      </c>
      <c r="M2121" s="1260">
        <v>58</v>
      </c>
      <c r="N2121" s="1261"/>
      <c r="O2121" s="1262"/>
      <c r="P2121" s="1263"/>
      <c r="Q2121" s="587">
        <f t="shared" si="335"/>
        <v>0</v>
      </c>
      <c r="S2121" s="1260">
        <v>58</v>
      </c>
      <c r="T2121" s="1261"/>
      <c r="U2121" s="1262"/>
      <c r="V2121" s="1263"/>
      <c r="W2121" s="587">
        <f t="shared" si="336"/>
        <v>0</v>
      </c>
      <c r="Y2121" s="1260">
        <v>58</v>
      </c>
      <c r="Z2121" s="1261"/>
      <c r="AA2121" s="1262"/>
      <c r="AB2121" s="1263"/>
      <c r="AC2121" s="587">
        <f t="shared" si="337"/>
        <v>0</v>
      </c>
      <c r="AE2121" s="1260">
        <v>58</v>
      </c>
      <c r="AF2121" s="1261"/>
      <c r="AG2121" s="1262"/>
      <c r="AH2121" s="1263"/>
      <c r="AI2121" s="587">
        <f t="shared" si="338"/>
        <v>0</v>
      </c>
      <c r="AK2121" s="1260">
        <v>58</v>
      </c>
      <c r="AL2121" s="1261"/>
      <c r="AM2121" s="1262"/>
      <c r="AN2121" s="1263"/>
      <c r="AO2121" s="587">
        <f t="shared" si="339"/>
        <v>0</v>
      </c>
      <c r="AQ2121" s="1260">
        <v>58</v>
      </c>
      <c r="AR2121" s="1261"/>
      <c r="AS2121" s="1262"/>
      <c r="AT2121" s="1263"/>
      <c r="AU2121" s="587">
        <f t="shared" si="340"/>
        <v>0</v>
      </c>
      <c r="AW2121" s="1260">
        <v>58</v>
      </c>
      <c r="AX2121" s="1261"/>
      <c r="AY2121" s="1262"/>
      <c r="AZ2121" s="1263"/>
      <c r="BA2121" s="587">
        <f t="shared" si="341"/>
        <v>0</v>
      </c>
    </row>
    <row r="2122" spans="1:53" s="17" customFormat="1" ht="16.75" customHeight="1" outlineLevel="2">
      <c r="A2122" s="1260">
        <v>59</v>
      </c>
      <c r="B2122" s="1261"/>
      <c r="C2122" s="1262"/>
      <c r="D2122" s="1263"/>
      <c r="E2122" s="587">
        <f t="shared" si="333"/>
        <v>0</v>
      </c>
      <c r="G2122" s="1260">
        <v>59</v>
      </c>
      <c r="H2122" s="1261"/>
      <c r="I2122" s="1262"/>
      <c r="J2122" s="1263"/>
      <c r="K2122" s="587">
        <f t="shared" si="334"/>
        <v>0</v>
      </c>
      <c r="M2122" s="1260">
        <v>59</v>
      </c>
      <c r="N2122" s="1261"/>
      <c r="O2122" s="1262"/>
      <c r="P2122" s="1263"/>
      <c r="Q2122" s="587">
        <f t="shared" si="335"/>
        <v>0</v>
      </c>
      <c r="S2122" s="1260">
        <v>59</v>
      </c>
      <c r="T2122" s="1261"/>
      <c r="U2122" s="1262"/>
      <c r="V2122" s="1263"/>
      <c r="W2122" s="587">
        <f t="shared" si="336"/>
        <v>0</v>
      </c>
      <c r="Y2122" s="1260">
        <v>59</v>
      </c>
      <c r="Z2122" s="1261"/>
      <c r="AA2122" s="1262"/>
      <c r="AB2122" s="1263"/>
      <c r="AC2122" s="587">
        <f t="shared" si="337"/>
        <v>0</v>
      </c>
      <c r="AE2122" s="1260">
        <v>59</v>
      </c>
      <c r="AF2122" s="1261"/>
      <c r="AG2122" s="1262"/>
      <c r="AH2122" s="1263"/>
      <c r="AI2122" s="587">
        <f t="shared" si="338"/>
        <v>0</v>
      </c>
      <c r="AK2122" s="1260">
        <v>59</v>
      </c>
      <c r="AL2122" s="1261"/>
      <c r="AM2122" s="1262"/>
      <c r="AN2122" s="1263"/>
      <c r="AO2122" s="587">
        <f t="shared" si="339"/>
        <v>0</v>
      </c>
      <c r="AQ2122" s="1260">
        <v>59</v>
      </c>
      <c r="AR2122" s="1261"/>
      <c r="AS2122" s="1262"/>
      <c r="AT2122" s="1263"/>
      <c r="AU2122" s="587">
        <f t="shared" si="340"/>
        <v>0</v>
      </c>
      <c r="AW2122" s="1260">
        <v>59</v>
      </c>
      <c r="AX2122" s="1261"/>
      <c r="AY2122" s="1262"/>
      <c r="AZ2122" s="1263"/>
      <c r="BA2122" s="587">
        <f t="shared" si="341"/>
        <v>0</v>
      </c>
    </row>
    <row r="2123" spans="1:53" s="17" customFormat="1" ht="16.75" customHeight="1" outlineLevel="2">
      <c r="A2123" s="1260">
        <v>60</v>
      </c>
      <c r="B2123" s="1261"/>
      <c r="C2123" s="1262"/>
      <c r="D2123" s="1263"/>
      <c r="E2123" s="587">
        <f t="shared" si="333"/>
        <v>0</v>
      </c>
      <c r="G2123" s="1260">
        <v>60</v>
      </c>
      <c r="H2123" s="1261"/>
      <c r="I2123" s="1262"/>
      <c r="J2123" s="1263"/>
      <c r="K2123" s="587">
        <f t="shared" si="334"/>
        <v>0</v>
      </c>
      <c r="M2123" s="1260">
        <v>60</v>
      </c>
      <c r="N2123" s="1261"/>
      <c r="O2123" s="1262"/>
      <c r="P2123" s="1263"/>
      <c r="Q2123" s="587">
        <f t="shared" si="335"/>
        <v>0</v>
      </c>
      <c r="S2123" s="1260">
        <v>60</v>
      </c>
      <c r="T2123" s="1261"/>
      <c r="U2123" s="1262"/>
      <c r="V2123" s="1263"/>
      <c r="W2123" s="587">
        <f t="shared" si="336"/>
        <v>0</v>
      </c>
      <c r="Y2123" s="1260">
        <v>60</v>
      </c>
      <c r="Z2123" s="1261"/>
      <c r="AA2123" s="1262"/>
      <c r="AB2123" s="1263"/>
      <c r="AC2123" s="587">
        <f t="shared" si="337"/>
        <v>0</v>
      </c>
      <c r="AE2123" s="1260">
        <v>60</v>
      </c>
      <c r="AF2123" s="1261"/>
      <c r="AG2123" s="1262"/>
      <c r="AH2123" s="1263"/>
      <c r="AI2123" s="587">
        <f t="shared" si="338"/>
        <v>0</v>
      </c>
      <c r="AK2123" s="1260">
        <v>60</v>
      </c>
      <c r="AL2123" s="1261"/>
      <c r="AM2123" s="1262"/>
      <c r="AN2123" s="1263"/>
      <c r="AO2123" s="587">
        <f t="shared" si="339"/>
        <v>0</v>
      </c>
      <c r="AQ2123" s="1260">
        <v>60</v>
      </c>
      <c r="AR2123" s="1261"/>
      <c r="AS2123" s="1262"/>
      <c r="AT2123" s="1263"/>
      <c r="AU2123" s="587">
        <f t="shared" si="340"/>
        <v>0</v>
      </c>
      <c r="AW2123" s="1260">
        <v>60</v>
      </c>
      <c r="AX2123" s="1261"/>
      <c r="AY2123" s="1262"/>
      <c r="AZ2123" s="1263"/>
      <c r="BA2123" s="587">
        <f t="shared" si="341"/>
        <v>0</v>
      </c>
    </row>
    <row r="2124" spans="1:53" s="17" customFormat="1" ht="16.75" customHeight="1" outlineLevel="2">
      <c r="A2124" s="1260">
        <v>61</v>
      </c>
      <c r="B2124" s="1261"/>
      <c r="C2124" s="1262"/>
      <c r="D2124" s="1263"/>
      <c r="E2124" s="587">
        <f t="shared" si="333"/>
        <v>0</v>
      </c>
      <c r="G2124" s="1260">
        <v>61</v>
      </c>
      <c r="H2124" s="1261"/>
      <c r="I2124" s="1262"/>
      <c r="J2124" s="1263"/>
      <c r="K2124" s="587">
        <f t="shared" si="334"/>
        <v>0</v>
      </c>
      <c r="M2124" s="1260">
        <v>61</v>
      </c>
      <c r="N2124" s="1261"/>
      <c r="O2124" s="1262"/>
      <c r="P2124" s="1263"/>
      <c r="Q2124" s="587">
        <f t="shared" si="335"/>
        <v>0</v>
      </c>
      <c r="S2124" s="1260">
        <v>61</v>
      </c>
      <c r="T2124" s="1261"/>
      <c r="U2124" s="1262"/>
      <c r="V2124" s="1263"/>
      <c r="W2124" s="587">
        <f t="shared" si="336"/>
        <v>0</v>
      </c>
      <c r="Y2124" s="1260">
        <v>61</v>
      </c>
      <c r="Z2124" s="1261"/>
      <c r="AA2124" s="1262"/>
      <c r="AB2124" s="1263"/>
      <c r="AC2124" s="587">
        <f t="shared" si="337"/>
        <v>0</v>
      </c>
      <c r="AE2124" s="1260">
        <v>61</v>
      </c>
      <c r="AF2124" s="1261"/>
      <c r="AG2124" s="1262"/>
      <c r="AH2124" s="1263"/>
      <c r="AI2124" s="587">
        <f t="shared" si="338"/>
        <v>0</v>
      </c>
      <c r="AK2124" s="1260">
        <v>61</v>
      </c>
      <c r="AL2124" s="1261"/>
      <c r="AM2124" s="1262"/>
      <c r="AN2124" s="1263"/>
      <c r="AO2124" s="587">
        <f t="shared" si="339"/>
        <v>0</v>
      </c>
      <c r="AQ2124" s="1260">
        <v>61</v>
      </c>
      <c r="AR2124" s="1261"/>
      <c r="AS2124" s="1262"/>
      <c r="AT2124" s="1263"/>
      <c r="AU2124" s="587">
        <f t="shared" si="340"/>
        <v>0</v>
      </c>
      <c r="AW2124" s="1260">
        <v>61</v>
      </c>
      <c r="AX2124" s="1261"/>
      <c r="AY2124" s="1262"/>
      <c r="AZ2124" s="1263"/>
      <c r="BA2124" s="587">
        <f t="shared" si="341"/>
        <v>0</v>
      </c>
    </row>
    <row r="2125" spans="1:53" s="17" customFormat="1" ht="16.75" customHeight="1" outlineLevel="2">
      <c r="A2125" s="1260">
        <v>62</v>
      </c>
      <c r="B2125" s="1261"/>
      <c r="C2125" s="1262"/>
      <c r="D2125" s="1263"/>
      <c r="E2125" s="587">
        <f t="shared" si="333"/>
        <v>0</v>
      </c>
      <c r="G2125" s="1260">
        <v>62</v>
      </c>
      <c r="H2125" s="1261"/>
      <c r="I2125" s="1262"/>
      <c r="J2125" s="1263"/>
      <c r="K2125" s="587">
        <f t="shared" si="334"/>
        <v>0</v>
      </c>
      <c r="M2125" s="1260">
        <v>62</v>
      </c>
      <c r="N2125" s="1261"/>
      <c r="O2125" s="1262"/>
      <c r="P2125" s="1263"/>
      <c r="Q2125" s="587">
        <f t="shared" si="335"/>
        <v>0</v>
      </c>
      <c r="S2125" s="1260">
        <v>62</v>
      </c>
      <c r="T2125" s="1261"/>
      <c r="U2125" s="1262"/>
      <c r="V2125" s="1263"/>
      <c r="W2125" s="587">
        <f t="shared" si="336"/>
        <v>0</v>
      </c>
      <c r="Y2125" s="1260">
        <v>62</v>
      </c>
      <c r="Z2125" s="1261"/>
      <c r="AA2125" s="1262"/>
      <c r="AB2125" s="1263"/>
      <c r="AC2125" s="587">
        <f t="shared" si="337"/>
        <v>0</v>
      </c>
      <c r="AE2125" s="1260">
        <v>62</v>
      </c>
      <c r="AF2125" s="1261"/>
      <c r="AG2125" s="1262"/>
      <c r="AH2125" s="1263"/>
      <c r="AI2125" s="587">
        <f t="shared" si="338"/>
        <v>0</v>
      </c>
      <c r="AK2125" s="1260">
        <v>62</v>
      </c>
      <c r="AL2125" s="1261"/>
      <c r="AM2125" s="1262"/>
      <c r="AN2125" s="1263"/>
      <c r="AO2125" s="587">
        <f t="shared" si="339"/>
        <v>0</v>
      </c>
      <c r="AQ2125" s="1260">
        <v>62</v>
      </c>
      <c r="AR2125" s="1261"/>
      <c r="AS2125" s="1262"/>
      <c r="AT2125" s="1263"/>
      <c r="AU2125" s="587">
        <f t="shared" si="340"/>
        <v>0</v>
      </c>
      <c r="AW2125" s="1260">
        <v>62</v>
      </c>
      <c r="AX2125" s="1261"/>
      <c r="AY2125" s="1262"/>
      <c r="AZ2125" s="1263"/>
      <c r="BA2125" s="587">
        <f t="shared" si="341"/>
        <v>0</v>
      </c>
    </row>
    <row r="2126" spans="1:53" s="17" customFormat="1" ht="16.75" customHeight="1" outlineLevel="2">
      <c r="A2126" s="1260">
        <v>63</v>
      </c>
      <c r="B2126" s="1261"/>
      <c r="C2126" s="1262"/>
      <c r="D2126" s="1263"/>
      <c r="E2126" s="587">
        <f t="shared" si="333"/>
        <v>0</v>
      </c>
      <c r="G2126" s="1260">
        <v>63</v>
      </c>
      <c r="H2126" s="1261"/>
      <c r="I2126" s="1262"/>
      <c r="J2126" s="1263"/>
      <c r="K2126" s="587">
        <f t="shared" si="334"/>
        <v>0</v>
      </c>
      <c r="M2126" s="1260">
        <v>63</v>
      </c>
      <c r="N2126" s="1261"/>
      <c r="O2126" s="1262"/>
      <c r="P2126" s="1263"/>
      <c r="Q2126" s="587">
        <f t="shared" si="335"/>
        <v>0</v>
      </c>
      <c r="S2126" s="1260">
        <v>63</v>
      </c>
      <c r="T2126" s="1261"/>
      <c r="U2126" s="1262"/>
      <c r="V2126" s="1263"/>
      <c r="W2126" s="587">
        <f t="shared" si="336"/>
        <v>0</v>
      </c>
      <c r="Y2126" s="1260">
        <v>63</v>
      </c>
      <c r="Z2126" s="1261"/>
      <c r="AA2126" s="1262"/>
      <c r="AB2126" s="1263"/>
      <c r="AC2126" s="587">
        <f t="shared" si="337"/>
        <v>0</v>
      </c>
      <c r="AE2126" s="1260">
        <v>63</v>
      </c>
      <c r="AF2126" s="1261"/>
      <c r="AG2126" s="1262"/>
      <c r="AH2126" s="1263"/>
      <c r="AI2126" s="587">
        <f t="shared" si="338"/>
        <v>0</v>
      </c>
      <c r="AK2126" s="1260">
        <v>63</v>
      </c>
      <c r="AL2126" s="1261"/>
      <c r="AM2126" s="1262"/>
      <c r="AN2126" s="1263"/>
      <c r="AO2126" s="587">
        <f t="shared" si="339"/>
        <v>0</v>
      </c>
      <c r="AQ2126" s="1260">
        <v>63</v>
      </c>
      <c r="AR2126" s="1261"/>
      <c r="AS2126" s="1262"/>
      <c r="AT2126" s="1263"/>
      <c r="AU2126" s="587">
        <f t="shared" si="340"/>
        <v>0</v>
      </c>
      <c r="AW2126" s="1260">
        <v>63</v>
      </c>
      <c r="AX2126" s="1261"/>
      <c r="AY2126" s="1262"/>
      <c r="AZ2126" s="1263"/>
      <c r="BA2126" s="587">
        <f t="shared" si="341"/>
        <v>0</v>
      </c>
    </row>
    <row r="2127" spans="1:53" s="17" customFormat="1" ht="16.75" customHeight="1" outlineLevel="2">
      <c r="A2127" s="1260">
        <v>64</v>
      </c>
      <c r="B2127" s="1261"/>
      <c r="C2127" s="1262"/>
      <c r="D2127" s="1263"/>
      <c r="E2127" s="587">
        <f t="shared" si="333"/>
        <v>0</v>
      </c>
      <c r="G2127" s="1260">
        <v>64</v>
      </c>
      <c r="H2127" s="1261"/>
      <c r="I2127" s="1262"/>
      <c r="J2127" s="1263"/>
      <c r="K2127" s="587">
        <f t="shared" si="334"/>
        <v>0</v>
      </c>
      <c r="M2127" s="1260">
        <v>64</v>
      </c>
      <c r="N2127" s="1261"/>
      <c r="O2127" s="1262"/>
      <c r="P2127" s="1263"/>
      <c r="Q2127" s="587">
        <f t="shared" si="335"/>
        <v>0</v>
      </c>
      <c r="S2127" s="1260">
        <v>64</v>
      </c>
      <c r="T2127" s="1261"/>
      <c r="U2127" s="1262"/>
      <c r="V2127" s="1263"/>
      <c r="W2127" s="587">
        <f t="shared" si="336"/>
        <v>0</v>
      </c>
      <c r="Y2127" s="1260">
        <v>64</v>
      </c>
      <c r="Z2127" s="1261"/>
      <c r="AA2127" s="1262"/>
      <c r="AB2127" s="1263"/>
      <c r="AC2127" s="587">
        <f t="shared" si="337"/>
        <v>0</v>
      </c>
      <c r="AE2127" s="1260">
        <v>64</v>
      </c>
      <c r="AF2127" s="1261"/>
      <c r="AG2127" s="1262"/>
      <c r="AH2127" s="1263"/>
      <c r="AI2127" s="587">
        <f t="shared" si="338"/>
        <v>0</v>
      </c>
      <c r="AK2127" s="1260">
        <v>64</v>
      </c>
      <c r="AL2127" s="1261"/>
      <c r="AM2127" s="1262"/>
      <c r="AN2127" s="1263"/>
      <c r="AO2127" s="587">
        <f t="shared" si="339"/>
        <v>0</v>
      </c>
      <c r="AQ2127" s="1260">
        <v>64</v>
      </c>
      <c r="AR2127" s="1261"/>
      <c r="AS2127" s="1262"/>
      <c r="AT2127" s="1263"/>
      <c r="AU2127" s="587">
        <f t="shared" si="340"/>
        <v>0</v>
      </c>
      <c r="AW2127" s="1260">
        <v>64</v>
      </c>
      <c r="AX2127" s="1261"/>
      <c r="AY2127" s="1262"/>
      <c r="AZ2127" s="1263"/>
      <c r="BA2127" s="587">
        <f t="shared" si="341"/>
        <v>0</v>
      </c>
    </row>
    <row r="2128" spans="1:53" s="17" customFormat="1" ht="16.75" customHeight="1" outlineLevel="2">
      <c r="A2128" s="1260">
        <v>65</v>
      </c>
      <c r="B2128" s="1261"/>
      <c r="C2128" s="1262"/>
      <c r="D2128" s="1263"/>
      <c r="E2128" s="587">
        <f t="shared" si="333"/>
        <v>0</v>
      </c>
      <c r="G2128" s="1260">
        <v>65</v>
      </c>
      <c r="H2128" s="1261"/>
      <c r="I2128" s="1262"/>
      <c r="J2128" s="1263"/>
      <c r="K2128" s="587">
        <f t="shared" si="334"/>
        <v>0</v>
      </c>
      <c r="M2128" s="1260">
        <v>65</v>
      </c>
      <c r="N2128" s="1261"/>
      <c r="O2128" s="1262"/>
      <c r="P2128" s="1263"/>
      <c r="Q2128" s="587">
        <f t="shared" si="335"/>
        <v>0</v>
      </c>
      <c r="S2128" s="1260">
        <v>65</v>
      </c>
      <c r="T2128" s="1261"/>
      <c r="U2128" s="1262"/>
      <c r="V2128" s="1263"/>
      <c r="W2128" s="587">
        <f t="shared" si="336"/>
        <v>0</v>
      </c>
      <c r="Y2128" s="1260">
        <v>65</v>
      </c>
      <c r="Z2128" s="1261"/>
      <c r="AA2128" s="1262"/>
      <c r="AB2128" s="1263"/>
      <c r="AC2128" s="587">
        <f t="shared" si="337"/>
        <v>0</v>
      </c>
      <c r="AE2128" s="1260">
        <v>65</v>
      </c>
      <c r="AF2128" s="1261"/>
      <c r="AG2128" s="1262"/>
      <c r="AH2128" s="1263"/>
      <c r="AI2128" s="587">
        <f t="shared" si="338"/>
        <v>0</v>
      </c>
      <c r="AK2128" s="1260">
        <v>65</v>
      </c>
      <c r="AL2128" s="1261"/>
      <c r="AM2128" s="1262"/>
      <c r="AN2128" s="1263"/>
      <c r="AO2128" s="587">
        <f t="shared" si="339"/>
        <v>0</v>
      </c>
      <c r="AQ2128" s="1260">
        <v>65</v>
      </c>
      <c r="AR2128" s="1261"/>
      <c r="AS2128" s="1262"/>
      <c r="AT2128" s="1263"/>
      <c r="AU2128" s="587">
        <f t="shared" si="340"/>
        <v>0</v>
      </c>
      <c r="AW2128" s="1260">
        <v>65</v>
      </c>
      <c r="AX2128" s="1261"/>
      <c r="AY2128" s="1262"/>
      <c r="AZ2128" s="1263"/>
      <c r="BA2128" s="587">
        <f t="shared" si="341"/>
        <v>0</v>
      </c>
    </row>
    <row r="2129" spans="1:53" s="17" customFormat="1" ht="16.75" customHeight="1" outlineLevel="2">
      <c r="A2129" s="1260">
        <v>66</v>
      </c>
      <c r="B2129" s="1261"/>
      <c r="C2129" s="1262"/>
      <c r="D2129" s="1263"/>
      <c r="E2129" s="587">
        <f t="shared" ref="E2129:E2192" si="342">IF(AND(C2129&gt;=D$2057,C2129&lt;=D$2056),1,0)</f>
        <v>0</v>
      </c>
      <c r="G2129" s="1260">
        <v>66</v>
      </c>
      <c r="H2129" s="1261"/>
      <c r="I2129" s="1262"/>
      <c r="J2129" s="1263"/>
      <c r="K2129" s="587">
        <f t="shared" ref="K2129:K2192" si="343">IF(AND(I2129&gt;=J$2057,I2129&lt;=J$2056),1,0)</f>
        <v>0</v>
      </c>
      <c r="M2129" s="1260">
        <v>66</v>
      </c>
      <c r="N2129" s="1261"/>
      <c r="O2129" s="1262"/>
      <c r="P2129" s="1263"/>
      <c r="Q2129" s="587">
        <f t="shared" ref="Q2129:Q2192" si="344">IF(AND(O2129&gt;=P$2057,O2129&lt;=P$2056),1,0)</f>
        <v>0</v>
      </c>
      <c r="S2129" s="1260">
        <v>66</v>
      </c>
      <c r="T2129" s="1261"/>
      <c r="U2129" s="1262"/>
      <c r="V2129" s="1263"/>
      <c r="W2129" s="587">
        <f t="shared" ref="W2129:W2192" si="345">IF(AND(U2129&gt;=V$2057,U2129&lt;=V$2056),1,0)</f>
        <v>0</v>
      </c>
      <c r="Y2129" s="1260">
        <v>66</v>
      </c>
      <c r="Z2129" s="1261"/>
      <c r="AA2129" s="1262"/>
      <c r="AB2129" s="1263"/>
      <c r="AC2129" s="587">
        <f t="shared" ref="AC2129:AC2192" si="346">IF(AND(AA2129&gt;=AB$2057,AA2129&lt;=AB$2056),1,0)</f>
        <v>0</v>
      </c>
      <c r="AE2129" s="1260">
        <v>66</v>
      </c>
      <c r="AF2129" s="1261"/>
      <c r="AG2129" s="1262"/>
      <c r="AH2129" s="1263"/>
      <c r="AI2129" s="587">
        <f t="shared" ref="AI2129:AI2192" si="347">IF(AND(AG2129&gt;=AH$2057,AG2129&lt;=AH$2056),1,0)</f>
        <v>0</v>
      </c>
      <c r="AK2129" s="1260">
        <v>66</v>
      </c>
      <c r="AL2129" s="1261"/>
      <c r="AM2129" s="1262"/>
      <c r="AN2129" s="1263"/>
      <c r="AO2129" s="587">
        <f t="shared" ref="AO2129:AO2192" si="348">IF(AND(AM2129&gt;=AN$2057,AM2129&lt;=AN$2056),1,0)</f>
        <v>0</v>
      </c>
      <c r="AQ2129" s="1260">
        <v>66</v>
      </c>
      <c r="AR2129" s="1261"/>
      <c r="AS2129" s="1262"/>
      <c r="AT2129" s="1263"/>
      <c r="AU2129" s="587">
        <f t="shared" ref="AU2129:AU2192" si="349">IF(AND(AS2129&gt;=AT$2057,AS2129&lt;=AT$2056),1,0)</f>
        <v>0</v>
      </c>
      <c r="AW2129" s="1260">
        <v>66</v>
      </c>
      <c r="AX2129" s="1261"/>
      <c r="AY2129" s="1262"/>
      <c r="AZ2129" s="1263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60">
        <v>67</v>
      </c>
      <c r="B2130" s="1261"/>
      <c r="C2130" s="1262"/>
      <c r="D2130" s="1263"/>
      <c r="E2130" s="587">
        <f t="shared" si="342"/>
        <v>0</v>
      </c>
      <c r="G2130" s="1260">
        <v>67</v>
      </c>
      <c r="H2130" s="1261"/>
      <c r="I2130" s="1262"/>
      <c r="J2130" s="1263"/>
      <c r="K2130" s="587">
        <f t="shared" si="343"/>
        <v>0</v>
      </c>
      <c r="M2130" s="1260">
        <v>67</v>
      </c>
      <c r="N2130" s="1261"/>
      <c r="O2130" s="1262"/>
      <c r="P2130" s="1263"/>
      <c r="Q2130" s="587">
        <f t="shared" si="344"/>
        <v>0</v>
      </c>
      <c r="S2130" s="1260">
        <v>67</v>
      </c>
      <c r="T2130" s="1261"/>
      <c r="U2130" s="1262"/>
      <c r="V2130" s="1263"/>
      <c r="W2130" s="587">
        <f t="shared" si="345"/>
        <v>0</v>
      </c>
      <c r="Y2130" s="1260">
        <v>67</v>
      </c>
      <c r="Z2130" s="1261"/>
      <c r="AA2130" s="1262"/>
      <c r="AB2130" s="1263"/>
      <c r="AC2130" s="587">
        <f t="shared" si="346"/>
        <v>0</v>
      </c>
      <c r="AE2130" s="1260">
        <v>67</v>
      </c>
      <c r="AF2130" s="1261"/>
      <c r="AG2130" s="1262"/>
      <c r="AH2130" s="1263"/>
      <c r="AI2130" s="587">
        <f t="shared" si="347"/>
        <v>0</v>
      </c>
      <c r="AK2130" s="1260">
        <v>67</v>
      </c>
      <c r="AL2130" s="1261"/>
      <c r="AM2130" s="1262"/>
      <c r="AN2130" s="1263"/>
      <c r="AO2130" s="587">
        <f t="shared" si="348"/>
        <v>0</v>
      </c>
      <c r="AQ2130" s="1260">
        <v>67</v>
      </c>
      <c r="AR2130" s="1261"/>
      <c r="AS2130" s="1262"/>
      <c r="AT2130" s="1263"/>
      <c r="AU2130" s="587">
        <f t="shared" si="349"/>
        <v>0</v>
      </c>
      <c r="AW2130" s="1260">
        <v>67</v>
      </c>
      <c r="AX2130" s="1261"/>
      <c r="AY2130" s="1262"/>
      <c r="AZ2130" s="1263"/>
      <c r="BA2130" s="587">
        <f t="shared" si="350"/>
        <v>0</v>
      </c>
    </row>
    <row r="2131" spans="1:53" s="17" customFormat="1" ht="16.75" customHeight="1" outlineLevel="2">
      <c r="A2131" s="1260">
        <v>68</v>
      </c>
      <c r="B2131" s="1261"/>
      <c r="C2131" s="1262"/>
      <c r="D2131" s="1263"/>
      <c r="E2131" s="587">
        <f t="shared" si="342"/>
        <v>0</v>
      </c>
      <c r="G2131" s="1260">
        <v>68</v>
      </c>
      <c r="H2131" s="1261"/>
      <c r="I2131" s="1262"/>
      <c r="J2131" s="1263"/>
      <c r="K2131" s="587">
        <f t="shared" si="343"/>
        <v>0</v>
      </c>
      <c r="M2131" s="1260">
        <v>68</v>
      </c>
      <c r="N2131" s="1261"/>
      <c r="O2131" s="1262"/>
      <c r="P2131" s="1263"/>
      <c r="Q2131" s="587">
        <f t="shared" si="344"/>
        <v>0</v>
      </c>
      <c r="S2131" s="1260">
        <v>68</v>
      </c>
      <c r="T2131" s="1261"/>
      <c r="U2131" s="1262"/>
      <c r="V2131" s="1263"/>
      <c r="W2131" s="587">
        <f t="shared" si="345"/>
        <v>0</v>
      </c>
      <c r="Y2131" s="1260">
        <v>68</v>
      </c>
      <c r="Z2131" s="1261"/>
      <c r="AA2131" s="1262"/>
      <c r="AB2131" s="1263"/>
      <c r="AC2131" s="587">
        <f t="shared" si="346"/>
        <v>0</v>
      </c>
      <c r="AE2131" s="1260">
        <v>68</v>
      </c>
      <c r="AF2131" s="1261"/>
      <c r="AG2131" s="1262"/>
      <c r="AH2131" s="1263"/>
      <c r="AI2131" s="587">
        <f t="shared" si="347"/>
        <v>0</v>
      </c>
      <c r="AK2131" s="1260">
        <v>68</v>
      </c>
      <c r="AL2131" s="1261"/>
      <c r="AM2131" s="1262"/>
      <c r="AN2131" s="1263"/>
      <c r="AO2131" s="587">
        <f t="shared" si="348"/>
        <v>0</v>
      </c>
      <c r="AQ2131" s="1260">
        <v>68</v>
      </c>
      <c r="AR2131" s="1261"/>
      <c r="AS2131" s="1262"/>
      <c r="AT2131" s="1263"/>
      <c r="AU2131" s="587">
        <f t="shared" si="349"/>
        <v>0</v>
      </c>
      <c r="AW2131" s="1260">
        <v>68</v>
      </c>
      <c r="AX2131" s="1261"/>
      <c r="AY2131" s="1262"/>
      <c r="AZ2131" s="1263"/>
      <c r="BA2131" s="587">
        <f t="shared" si="350"/>
        <v>0</v>
      </c>
    </row>
    <row r="2132" spans="1:53" s="17" customFormat="1" ht="16.75" customHeight="1" outlineLevel="2">
      <c r="A2132" s="1260">
        <v>69</v>
      </c>
      <c r="B2132" s="1261"/>
      <c r="C2132" s="1262"/>
      <c r="D2132" s="1263"/>
      <c r="E2132" s="587">
        <f t="shared" si="342"/>
        <v>0</v>
      </c>
      <c r="G2132" s="1260">
        <v>69</v>
      </c>
      <c r="H2132" s="1261"/>
      <c r="I2132" s="1262"/>
      <c r="J2132" s="1263"/>
      <c r="K2132" s="587">
        <f t="shared" si="343"/>
        <v>0</v>
      </c>
      <c r="M2132" s="1260">
        <v>69</v>
      </c>
      <c r="N2132" s="1261"/>
      <c r="O2132" s="1262"/>
      <c r="P2132" s="1263"/>
      <c r="Q2132" s="587">
        <f t="shared" si="344"/>
        <v>0</v>
      </c>
      <c r="S2132" s="1260">
        <v>69</v>
      </c>
      <c r="T2132" s="1261"/>
      <c r="U2132" s="1262"/>
      <c r="V2132" s="1263"/>
      <c r="W2132" s="587">
        <f t="shared" si="345"/>
        <v>0</v>
      </c>
      <c r="Y2132" s="1260">
        <v>69</v>
      </c>
      <c r="Z2132" s="1261"/>
      <c r="AA2132" s="1262"/>
      <c r="AB2132" s="1263"/>
      <c r="AC2132" s="587">
        <f t="shared" si="346"/>
        <v>0</v>
      </c>
      <c r="AE2132" s="1260">
        <v>69</v>
      </c>
      <c r="AF2132" s="1261"/>
      <c r="AG2132" s="1262"/>
      <c r="AH2132" s="1263"/>
      <c r="AI2132" s="587">
        <f t="shared" si="347"/>
        <v>0</v>
      </c>
      <c r="AK2132" s="1260">
        <v>69</v>
      </c>
      <c r="AL2132" s="1261"/>
      <c r="AM2132" s="1262"/>
      <c r="AN2132" s="1263"/>
      <c r="AO2132" s="587">
        <f t="shared" si="348"/>
        <v>0</v>
      </c>
      <c r="AQ2132" s="1260">
        <v>69</v>
      </c>
      <c r="AR2132" s="1261"/>
      <c r="AS2132" s="1262"/>
      <c r="AT2132" s="1263"/>
      <c r="AU2132" s="587">
        <f t="shared" si="349"/>
        <v>0</v>
      </c>
      <c r="AW2132" s="1260">
        <v>69</v>
      </c>
      <c r="AX2132" s="1261"/>
      <c r="AY2132" s="1262"/>
      <c r="AZ2132" s="1263"/>
      <c r="BA2132" s="587">
        <f t="shared" si="350"/>
        <v>0</v>
      </c>
    </row>
    <row r="2133" spans="1:53" s="17" customFormat="1" ht="16.75" customHeight="1" outlineLevel="2">
      <c r="A2133" s="1260">
        <v>70</v>
      </c>
      <c r="B2133" s="1261"/>
      <c r="C2133" s="1262"/>
      <c r="D2133" s="1263"/>
      <c r="E2133" s="587">
        <f t="shared" si="342"/>
        <v>0</v>
      </c>
      <c r="G2133" s="1260">
        <v>70</v>
      </c>
      <c r="H2133" s="1261"/>
      <c r="I2133" s="1262"/>
      <c r="J2133" s="1263"/>
      <c r="K2133" s="587">
        <f t="shared" si="343"/>
        <v>0</v>
      </c>
      <c r="M2133" s="1260">
        <v>70</v>
      </c>
      <c r="N2133" s="1261"/>
      <c r="O2133" s="1262"/>
      <c r="P2133" s="1263"/>
      <c r="Q2133" s="587">
        <f t="shared" si="344"/>
        <v>0</v>
      </c>
      <c r="S2133" s="1260">
        <v>70</v>
      </c>
      <c r="T2133" s="1261"/>
      <c r="U2133" s="1262"/>
      <c r="V2133" s="1263"/>
      <c r="W2133" s="587">
        <f t="shared" si="345"/>
        <v>0</v>
      </c>
      <c r="Y2133" s="1260">
        <v>70</v>
      </c>
      <c r="Z2133" s="1261"/>
      <c r="AA2133" s="1262"/>
      <c r="AB2133" s="1263"/>
      <c r="AC2133" s="587">
        <f t="shared" si="346"/>
        <v>0</v>
      </c>
      <c r="AE2133" s="1260">
        <v>70</v>
      </c>
      <c r="AF2133" s="1261"/>
      <c r="AG2133" s="1262"/>
      <c r="AH2133" s="1263"/>
      <c r="AI2133" s="587">
        <f t="shared" si="347"/>
        <v>0</v>
      </c>
      <c r="AK2133" s="1260">
        <v>70</v>
      </c>
      <c r="AL2133" s="1261"/>
      <c r="AM2133" s="1262"/>
      <c r="AN2133" s="1263"/>
      <c r="AO2133" s="587">
        <f t="shared" si="348"/>
        <v>0</v>
      </c>
      <c r="AQ2133" s="1260">
        <v>70</v>
      </c>
      <c r="AR2133" s="1261"/>
      <c r="AS2133" s="1262"/>
      <c r="AT2133" s="1263"/>
      <c r="AU2133" s="587">
        <f t="shared" si="349"/>
        <v>0</v>
      </c>
      <c r="AW2133" s="1260">
        <v>70</v>
      </c>
      <c r="AX2133" s="1261"/>
      <c r="AY2133" s="1262"/>
      <c r="AZ2133" s="1263"/>
      <c r="BA2133" s="587">
        <f t="shared" si="350"/>
        <v>0</v>
      </c>
    </row>
    <row r="2134" spans="1:53" s="17" customFormat="1" ht="16.75" customHeight="1" outlineLevel="2">
      <c r="A2134" s="1260">
        <v>71</v>
      </c>
      <c r="B2134" s="1261"/>
      <c r="C2134" s="1262"/>
      <c r="D2134" s="1263"/>
      <c r="E2134" s="587">
        <f t="shared" si="342"/>
        <v>0</v>
      </c>
      <c r="G2134" s="1260">
        <v>71</v>
      </c>
      <c r="H2134" s="1261"/>
      <c r="I2134" s="1262"/>
      <c r="J2134" s="1263"/>
      <c r="K2134" s="587">
        <f t="shared" si="343"/>
        <v>0</v>
      </c>
      <c r="M2134" s="1260">
        <v>71</v>
      </c>
      <c r="N2134" s="1261"/>
      <c r="O2134" s="1262"/>
      <c r="P2134" s="1263"/>
      <c r="Q2134" s="587">
        <f t="shared" si="344"/>
        <v>0</v>
      </c>
      <c r="S2134" s="1260">
        <v>71</v>
      </c>
      <c r="T2134" s="1261"/>
      <c r="U2134" s="1262"/>
      <c r="V2134" s="1263"/>
      <c r="W2134" s="587">
        <f t="shared" si="345"/>
        <v>0</v>
      </c>
      <c r="Y2134" s="1260">
        <v>71</v>
      </c>
      <c r="Z2134" s="1261"/>
      <c r="AA2134" s="1262"/>
      <c r="AB2134" s="1263"/>
      <c r="AC2134" s="587">
        <f t="shared" si="346"/>
        <v>0</v>
      </c>
      <c r="AE2134" s="1260">
        <v>71</v>
      </c>
      <c r="AF2134" s="1261"/>
      <c r="AG2134" s="1262"/>
      <c r="AH2134" s="1263"/>
      <c r="AI2134" s="587">
        <f t="shared" si="347"/>
        <v>0</v>
      </c>
      <c r="AK2134" s="1260">
        <v>71</v>
      </c>
      <c r="AL2134" s="1261"/>
      <c r="AM2134" s="1262"/>
      <c r="AN2134" s="1263"/>
      <c r="AO2134" s="587">
        <f t="shared" si="348"/>
        <v>0</v>
      </c>
      <c r="AQ2134" s="1260">
        <v>71</v>
      </c>
      <c r="AR2134" s="1261"/>
      <c r="AS2134" s="1262"/>
      <c r="AT2134" s="1263"/>
      <c r="AU2134" s="587">
        <f t="shared" si="349"/>
        <v>0</v>
      </c>
      <c r="AW2134" s="1260">
        <v>71</v>
      </c>
      <c r="AX2134" s="1261"/>
      <c r="AY2134" s="1262"/>
      <c r="AZ2134" s="1263"/>
      <c r="BA2134" s="587">
        <f t="shared" si="350"/>
        <v>0</v>
      </c>
    </row>
    <row r="2135" spans="1:53" s="17" customFormat="1" ht="16.75" customHeight="1" outlineLevel="2">
      <c r="A2135" s="1260">
        <v>72</v>
      </c>
      <c r="B2135" s="1261"/>
      <c r="C2135" s="1262"/>
      <c r="D2135" s="1263"/>
      <c r="E2135" s="587">
        <f t="shared" si="342"/>
        <v>0</v>
      </c>
      <c r="G2135" s="1260">
        <v>72</v>
      </c>
      <c r="H2135" s="1261"/>
      <c r="I2135" s="1262"/>
      <c r="J2135" s="1263"/>
      <c r="K2135" s="587">
        <f t="shared" si="343"/>
        <v>0</v>
      </c>
      <c r="M2135" s="1260">
        <v>72</v>
      </c>
      <c r="N2135" s="1261"/>
      <c r="O2135" s="1262"/>
      <c r="P2135" s="1263"/>
      <c r="Q2135" s="587">
        <f t="shared" si="344"/>
        <v>0</v>
      </c>
      <c r="S2135" s="1260">
        <v>72</v>
      </c>
      <c r="T2135" s="1261"/>
      <c r="U2135" s="1262"/>
      <c r="V2135" s="1263"/>
      <c r="W2135" s="587">
        <f t="shared" si="345"/>
        <v>0</v>
      </c>
      <c r="Y2135" s="1260">
        <v>72</v>
      </c>
      <c r="Z2135" s="1261"/>
      <c r="AA2135" s="1262"/>
      <c r="AB2135" s="1263"/>
      <c r="AC2135" s="587">
        <f t="shared" si="346"/>
        <v>0</v>
      </c>
      <c r="AE2135" s="1260">
        <v>72</v>
      </c>
      <c r="AF2135" s="1261"/>
      <c r="AG2135" s="1262"/>
      <c r="AH2135" s="1263"/>
      <c r="AI2135" s="587">
        <f t="shared" si="347"/>
        <v>0</v>
      </c>
      <c r="AK2135" s="1260">
        <v>72</v>
      </c>
      <c r="AL2135" s="1261"/>
      <c r="AM2135" s="1262"/>
      <c r="AN2135" s="1263"/>
      <c r="AO2135" s="587">
        <f t="shared" si="348"/>
        <v>0</v>
      </c>
      <c r="AQ2135" s="1260">
        <v>72</v>
      </c>
      <c r="AR2135" s="1261"/>
      <c r="AS2135" s="1262"/>
      <c r="AT2135" s="1263"/>
      <c r="AU2135" s="587">
        <f t="shared" si="349"/>
        <v>0</v>
      </c>
      <c r="AW2135" s="1260">
        <v>72</v>
      </c>
      <c r="AX2135" s="1261"/>
      <c r="AY2135" s="1262"/>
      <c r="AZ2135" s="1263"/>
      <c r="BA2135" s="587">
        <f t="shared" si="350"/>
        <v>0</v>
      </c>
    </row>
    <row r="2136" spans="1:53" s="17" customFormat="1" ht="16.75" customHeight="1" outlineLevel="2">
      <c r="A2136" s="1260">
        <v>73</v>
      </c>
      <c r="B2136" s="1261"/>
      <c r="C2136" s="1262"/>
      <c r="D2136" s="1263"/>
      <c r="E2136" s="587">
        <f t="shared" si="342"/>
        <v>0</v>
      </c>
      <c r="G2136" s="1260">
        <v>73</v>
      </c>
      <c r="H2136" s="1261"/>
      <c r="I2136" s="1262"/>
      <c r="J2136" s="1263"/>
      <c r="K2136" s="587">
        <f t="shared" si="343"/>
        <v>0</v>
      </c>
      <c r="M2136" s="1260">
        <v>73</v>
      </c>
      <c r="N2136" s="1261"/>
      <c r="O2136" s="1262"/>
      <c r="P2136" s="1263"/>
      <c r="Q2136" s="587">
        <f t="shared" si="344"/>
        <v>0</v>
      </c>
      <c r="S2136" s="1260">
        <v>73</v>
      </c>
      <c r="T2136" s="1261"/>
      <c r="U2136" s="1262"/>
      <c r="V2136" s="1263"/>
      <c r="W2136" s="587">
        <f t="shared" si="345"/>
        <v>0</v>
      </c>
      <c r="Y2136" s="1260">
        <v>73</v>
      </c>
      <c r="Z2136" s="1261"/>
      <c r="AA2136" s="1262"/>
      <c r="AB2136" s="1263"/>
      <c r="AC2136" s="587">
        <f t="shared" si="346"/>
        <v>0</v>
      </c>
      <c r="AE2136" s="1260">
        <v>73</v>
      </c>
      <c r="AF2136" s="1261"/>
      <c r="AG2136" s="1262"/>
      <c r="AH2136" s="1263"/>
      <c r="AI2136" s="587">
        <f t="shared" si="347"/>
        <v>0</v>
      </c>
      <c r="AK2136" s="1260">
        <v>73</v>
      </c>
      <c r="AL2136" s="1261"/>
      <c r="AM2136" s="1262"/>
      <c r="AN2136" s="1263"/>
      <c r="AO2136" s="587">
        <f t="shared" si="348"/>
        <v>0</v>
      </c>
      <c r="AQ2136" s="1260">
        <v>73</v>
      </c>
      <c r="AR2136" s="1261"/>
      <c r="AS2136" s="1262"/>
      <c r="AT2136" s="1263"/>
      <c r="AU2136" s="587">
        <f t="shared" si="349"/>
        <v>0</v>
      </c>
      <c r="AW2136" s="1260">
        <v>73</v>
      </c>
      <c r="AX2136" s="1261"/>
      <c r="AY2136" s="1262"/>
      <c r="AZ2136" s="1263"/>
      <c r="BA2136" s="587">
        <f t="shared" si="350"/>
        <v>0</v>
      </c>
    </row>
    <row r="2137" spans="1:53" s="17" customFormat="1" ht="16.75" customHeight="1" outlineLevel="2">
      <c r="A2137" s="1260">
        <v>74</v>
      </c>
      <c r="B2137" s="1261"/>
      <c r="C2137" s="1262"/>
      <c r="D2137" s="1263"/>
      <c r="E2137" s="587">
        <f t="shared" si="342"/>
        <v>0</v>
      </c>
      <c r="G2137" s="1260">
        <v>74</v>
      </c>
      <c r="H2137" s="1261"/>
      <c r="I2137" s="1262"/>
      <c r="J2137" s="1263"/>
      <c r="K2137" s="587">
        <f t="shared" si="343"/>
        <v>0</v>
      </c>
      <c r="M2137" s="1260">
        <v>74</v>
      </c>
      <c r="N2137" s="1261"/>
      <c r="O2137" s="1262"/>
      <c r="P2137" s="1263"/>
      <c r="Q2137" s="587">
        <f t="shared" si="344"/>
        <v>0</v>
      </c>
      <c r="S2137" s="1260">
        <v>74</v>
      </c>
      <c r="T2137" s="1261"/>
      <c r="U2137" s="1262"/>
      <c r="V2137" s="1263"/>
      <c r="W2137" s="587">
        <f t="shared" si="345"/>
        <v>0</v>
      </c>
      <c r="Y2137" s="1260">
        <v>74</v>
      </c>
      <c r="Z2137" s="1261"/>
      <c r="AA2137" s="1262"/>
      <c r="AB2137" s="1263"/>
      <c r="AC2137" s="587">
        <f t="shared" si="346"/>
        <v>0</v>
      </c>
      <c r="AE2137" s="1260">
        <v>74</v>
      </c>
      <c r="AF2137" s="1261"/>
      <c r="AG2137" s="1262"/>
      <c r="AH2137" s="1263"/>
      <c r="AI2137" s="587">
        <f t="shared" si="347"/>
        <v>0</v>
      </c>
      <c r="AK2137" s="1260">
        <v>74</v>
      </c>
      <c r="AL2137" s="1261"/>
      <c r="AM2137" s="1262"/>
      <c r="AN2137" s="1263"/>
      <c r="AO2137" s="587">
        <f t="shared" si="348"/>
        <v>0</v>
      </c>
      <c r="AQ2137" s="1260">
        <v>74</v>
      </c>
      <c r="AR2137" s="1261"/>
      <c r="AS2137" s="1262"/>
      <c r="AT2137" s="1263"/>
      <c r="AU2137" s="587">
        <f t="shared" si="349"/>
        <v>0</v>
      </c>
      <c r="AW2137" s="1260">
        <v>74</v>
      </c>
      <c r="AX2137" s="1261"/>
      <c r="AY2137" s="1262"/>
      <c r="AZ2137" s="1263"/>
      <c r="BA2137" s="587">
        <f t="shared" si="350"/>
        <v>0</v>
      </c>
    </row>
    <row r="2138" spans="1:53" s="17" customFormat="1" ht="16.75" customHeight="1" outlineLevel="2">
      <c r="A2138" s="1260">
        <v>75</v>
      </c>
      <c r="B2138" s="1261"/>
      <c r="C2138" s="1262"/>
      <c r="D2138" s="1263"/>
      <c r="E2138" s="587">
        <f t="shared" si="342"/>
        <v>0</v>
      </c>
      <c r="G2138" s="1260">
        <v>75</v>
      </c>
      <c r="H2138" s="1261"/>
      <c r="I2138" s="1262"/>
      <c r="J2138" s="1263"/>
      <c r="K2138" s="587">
        <f t="shared" si="343"/>
        <v>0</v>
      </c>
      <c r="M2138" s="1260">
        <v>75</v>
      </c>
      <c r="N2138" s="1261"/>
      <c r="O2138" s="1262"/>
      <c r="P2138" s="1263"/>
      <c r="Q2138" s="587">
        <f t="shared" si="344"/>
        <v>0</v>
      </c>
      <c r="S2138" s="1260">
        <v>75</v>
      </c>
      <c r="T2138" s="1261"/>
      <c r="U2138" s="1262"/>
      <c r="V2138" s="1263"/>
      <c r="W2138" s="587">
        <f t="shared" si="345"/>
        <v>0</v>
      </c>
      <c r="Y2138" s="1260">
        <v>75</v>
      </c>
      <c r="Z2138" s="1261"/>
      <c r="AA2138" s="1262"/>
      <c r="AB2138" s="1263"/>
      <c r="AC2138" s="587">
        <f t="shared" si="346"/>
        <v>0</v>
      </c>
      <c r="AE2138" s="1260">
        <v>75</v>
      </c>
      <c r="AF2138" s="1261"/>
      <c r="AG2138" s="1262"/>
      <c r="AH2138" s="1263"/>
      <c r="AI2138" s="587">
        <f t="shared" si="347"/>
        <v>0</v>
      </c>
      <c r="AK2138" s="1260">
        <v>75</v>
      </c>
      <c r="AL2138" s="1261"/>
      <c r="AM2138" s="1262"/>
      <c r="AN2138" s="1263"/>
      <c r="AO2138" s="587">
        <f t="shared" si="348"/>
        <v>0</v>
      </c>
      <c r="AQ2138" s="1260">
        <v>75</v>
      </c>
      <c r="AR2138" s="1261"/>
      <c r="AS2138" s="1262"/>
      <c r="AT2138" s="1263"/>
      <c r="AU2138" s="587">
        <f t="shared" si="349"/>
        <v>0</v>
      </c>
      <c r="AW2138" s="1260">
        <v>75</v>
      </c>
      <c r="AX2138" s="1261"/>
      <c r="AY2138" s="1262"/>
      <c r="AZ2138" s="1263"/>
      <c r="BA2138" s="587">
        <f t="shared" si="350"/>
        <v>0</v>
      </c>
    </row>
    <row r="2139" spans="1:53" s="17" customFormat="1" ht="16.75" customHeight="1" outlineLevel="2">
      <c r="A2139" s="1260">
        <v>76</v>
      </c>
      <c r="B2139" s="1261"/>
      <c r="C2139" s="1262"/>
      <c r="D2139" s="1263"/>
      <c r="E2139" s="587">
        <f t="shared" si="342"/>
        <v>0</v>
      </c>
      <c r="G2139" s="1260">
        <v>76</v>
      </c>
      <c r="H2139" s="1261"/>
      <c r="I2139" s="1262"/>
      <c r="J2139" s="1263"/>
      <c r="K2139" s="587">
        <f t="shared" si="343"/>
        <v>0</v>
      </c>
      <c r="M2139" s="1260">
        <v>76</v>
      </c>
      <c r="N2139" s="1261"/>
      <c r="O2139" s="1262"/>
      <c r="P2139" s="1263"/>
      <c r="Q2139" s="587">
        <f t="shared" si="344"/>
        <v>0</v>
      </c>
      <c r="S2139" s="1260">
        <v>76</v>
      </c>
      <c r="T2139" s="1261"/>
      <c r="U2139" s="1262"/>
      <c r="V2139" s="1263"/>
      <c r="W2139" s="587">
        <f t="shared" si="345"/>
        <v>0</v>
      </c>
      <c r="Y2139" s="1260">
        <v>76</v>
      </c>
      <c r="Z2139" s="1261"/>
      <c r="AA2139" s="1262"/>
      <c r="AB2139" s="1263"/>
      <c r="AC2139" s="587">
        <f t="shared" si="346"/>
        <v>0</v>
      </c>
      <c r="AE2139" s="1260">
        <v>76</v>
      </c>
      <c r="AF2139" s="1261"/>
      <c r="AG2139" s="1262"/>
      <c r="AH2139" s="1263"/>
      <c r="AI2139" s="587">
        <f t="shared" si="347"/>
        <v>0</v>
      </c>
      <c r="AK2139" s="1260">
        <v>76</v>
      </c>
      <c r="AL2139" s="1261"/>
      <c r="AM2139" s="1262"/>
      <c r="AN2139" s="1263"/>
      <c r="AO2139" s="587">
        <f t="shared" si="348"/>
        <v>0</v>
      </c>
      <c r="AQ2139" s="1260">
        <v>76</v>
      </c>
      <c r="AR2139" s="1261"/>
      <c r="AS2139" s="1262"/>
      <c r="AT2139" s="1263"/>
      <c r="AU2139" s="587">
        <f t="shared" si="349"/>
        <v>0</v>
      </c>
      <c r="AW2139" s="1260">
        <v>76</v>
      </c>
      <c r="AX2139" s="1261"/>
      <c r="AY2139" s="1262"/>
      <c r="AZ2139" s="1263"/>
      <c r="BA2139" s="587">
        <f t="shared" si="350"/>
        <v>0</v>
      </c>
    </row>
    <row r="2140" spans="1:53" s="17" customFormat="1" ht="16.75" customHeight="1" outlineLevel="2">
      <c r="A2140" s="1260">
        <v>77</v>
      </c>
      <c r="B2140" s="1261"/>
      <c r="C2140" s="1262"/>
      <c r="D2140" s="1263"/>
      <c r="E2140" s="587">
        <f t="shared" si="342"/>
        <v>0</v>
      </c>
      <c r="G2140" s="1260">
        <v>77</v>
      </c>
      <c r="H2140" s="1261"/>
      <c r="I2140" s="1262"/>
      <c r="J2140" s="1263"/>
      <c r="K2140" s="587">
        <f t="shared" si="343"/>
        <v>0</v>
      </c>
      <c r="M2140" s="1260">
        <v>77</v>
      </c>
      <c r="N2140" s="1261"/>
      <c r="O2140" s="1262"/>
      <c r="P2140" s="1263"/>
      <c r="Q2140" s="587">
        <f t="shared" si="344"/>
        <v>0</v>
      </c>
      <c r="S2140" s="1260">
        <v>77</v>
      </c>
      <c r="T2140" s="1261"/>
      <c r="U2140" s="1262"/>
      <c r="V2140" s="1263"/>
      <c r="W2140" s="587">
        <f t="shared" si="345"/>
        <v>0</v>
      </c>
      <c r="Y2140" s="1260">
        <v>77</v>
      </c>
      <c r="Z2140" s="1261"/>
      <c r="AA2140" s="1262"/>
      <c r="AB2140" s="1263"/>
      <c r="AC2140" s="587">
        <f t="shared" si="346"/>
        <v>0</v>
      </c>
      <c r="AE2140" s="1260">
        <v>77</v>
      </c>
      <c r="AF2140" s="1261"/>
      <c r="AG2140" s="1262"/>
      <c r="AH2140" s="1263"/>
      <c r="AI2140" s="587">
        <f t="shared" si="347"/>
        <v>0</v>
      </c>
      <c r="AK2140" s="1260">
        <v>77</v>
      </c>
      <c r="AL2140" s="1261"/>
      <c r="AM2140" s="1262"/>
      <c r="AN2140" s="1263"/>
      <c r="AO2140" s="587">
        <f t="shared" si="348"/>
        <v>0</v>
      </c>
      <c r="AQ2140" s="1260">
        <v>77</v>
      </c>
      <c r="AR2140" s="1261"/>
      <c r="AS2140" s="1262"/>
      <c r="AT2140" s="1263"/>
      <c r="AU2140" s="587">
        <f t="shared" si="349"/>
        <v>0</v>
      </c>
      <c r="AW2140" s="1260">
        <v>77</v>
      </c>
      <c r="AX2140" s="1261"/>
      <c r="AY2140" s="1262"/>
      <c r="AZ2140" s="1263"/>
      <c r="BA2140" s="587">
        <f t="shared" si="350"/>
        <v>0</v>
      </c>
    </row>
    <row r="2141" spans="1:53" s="17" customFormat="1" ht="16.75" customHeight="1" outlineLevel="2">
      <c r="A2141" s="1260">
        <v>78</v>
      </c>
      <c r="B2141" s="1261"/>
      <c r="C2141" s="1262"/>
      <c r="D2141" s="1263"/>
      <c r="E2141" s="587">
        <f t="shared" si="342"/>
        <v>0</v>
      </c>
      <c r="G2141" s="1260">
        <v>78</v>
      </c>
      <c r="H2141" s="1261"/>
      <c r="I2141" s="1262"/>
      <c r="J2141" s="1263"/>
      <c r="K2141" s="587">
        <f t="shared" si="343"/>
        <v>0</v>
      </c>
      <c r="M2141" s="1260">
        <v>78</v>
      </c>
      <c r="N2141" s="1261"/>
      <c r="O2141" s="1262"/>
      <c r="P2141" s="1263"/>
      <c r="Q2141" s="587">
        <f t="shared" si="344"/>
        <v>0</v>
      </c>
      <c r="S2141" s="1260">
        <v>78</v>
      </c>
      <c r="T2141" s="1261"/>
      <c r="U2141" s="1262"/>
      <c r="V2141" s="1263"/>
      <c r="W2141" s="587">
        <f t="shared" si="345"/>
        <v>0</v>
      </c>
      <c r="Y2141" s="1260">
        <v>78</v>
      </c>
      <c r="Z2141" s="1261"/>
      <c r="AA2141" s="1262"/>
      <c r="AB2141" s="1263"/>
      <c r="AC2141" s="587">
        <f t="shared" si="346"/>
        <v>0</v>
      </c>
      <c r="AE2141" s="1260">
        <v>78</v>
      </c>
      <c r="AF2141" s="1261"/>
      <c r="AG2141" s="1262"/>
      <c r="AH2141" s="1263"/>
      <c r="AI2141" s="587">
        <f t="shared" si="347"/>
        <v>0</v>
      </c>
      <c r="AK2141" s="1260">
        <v>78</v>
      </c>
      <c r="AL2141" s="1261"/>
      <c r="AM2141" s="1262"/>
      <c r="AN2141" s="1263"/>
      <c r="AO2141" s="587">
        <f t="shared" si="348"/>
        <v>0</v>
      </c>
      <c r="AQ2141" s="1260">
        <v>78</v>
      </c>
      <c r="AR2141" s="1261"/>
      <c r="AS2141" s="1262"/>
      <c r="AT2141" s="1263"/>
      <c r="AU2141" s="587">
        <f t="shared" si="349"/>
        <v>0</v>
      </c>
      <c r="AW2141" s="1260">
        <v>78</v>
      </c>
      <c r="AX2141" s="1261"/>
      <c r="AY2141" s="1262"/>
      <c r="AZ2141" s="1263"/>
      <c r="BA2141" s="587">
        <f t="shared" si="350"/>
        <v>0</v>
      </c>
    </row>
    <row r="2142" spans="1:53" s="17" customFormat="1" ht="16.75" customHeight="1" outlineLevel="2">
      <c r="A2142" s="1260">
        <v>79</v>
      </c>
      <c r="B2142" s="1261"/>
      <c r="C2142" s="1262"/>
      <c r="D2142" s="1263"/>
      <c r="E2142" s="587">
        <f t="shared" si="342"/>
        <v>0</v>
      </c>
      <c r="G2142" s="1260">
        <v>79</v>
      </c>
      <c r="H2142" s="1261"/>
      <c r="I2142" s="1262"/>
      <c r="J2142" s="1263"/>
      <c r="K2142" s="587">
        <f t="shared" si="343"/>
        <v>0</v>
      </c>
      <c r="M2142" s="1260">
        <v>79</v>
      </c>
      <c r="N2142" s="1261"/>
      <c r="O2142" s="1262"/>
      <c r="P2142" s="1263"/>
      <c r="Q2142" s="587">
        <f t="shared" si="344"/>
        <v>0</v>
      </c>
      <c r="S2142" s="1260">
        <v>79</v>
      </c>
      <c r="T2142" s="1261"/>
      <c r="U2142" s="1262"/>
      <c r="V2142" s="1263"/>
      <c r="W2142" s="587">
        <f t="shared" si="345"/>
        <v>0</v>
      </c>
      <c r="Y2142" s="1260">
        <v>79</v>
      </c>
      <c r="Z2142" s="1261"/>
      <c r="AA2142" s="1262"/>
      <c r="AB2142" s="1263"/>
      <c r="AC2142" s="587">
        <f t="shared" si="346"/>
        <v>0</v>
      </c>
      <c r="AE2142" s="1260">
        <v>79</v>
      </c>
      <c r="AF2142" s="1261"/>
      <c r="AG2142" s="1262"/>
      <c r="AH2142" s="1263"/>
      <c r="AI2142" s="587">
        <f t="shared" si="347"/>
        <v>0</v>
      </c>
      <c r="AK2142" s="1260">
        <v>79</v>
      </c>
      <c r="AL2142" s="1261"/>
      <c r="AM2142" s="1262"/>
      <c r="AN2142" s="1263"/>
      <c r="AO2142" s="587">
        <f t="shared" si="348"/>
        <v>0</v>
      </c>
      <c r="AQ2142" s="1260">
        <v>79</v>
      </c>
      <c r="AR2142" s="1261"/>
      <c r="AS2142" s="1262"/>
      <c r="AT2142" s="1263"/>
      <c r="AU2142" s="587">
        <f t="shared" si="349"/>
        <v>0</v>
      </c>
      <c r="AW2142" s="1260">
        <v>79</v>
      </c>
      <c r="AX2142" s="1261"/>
      <c r="AY2142" s="1262"/>
      <c r="AZ2142" s="1263"/>
      <c r="BA2142" s="587">
        <f t="shared" si="350"/>
        <v>0</v>
      </c>
    </row>
    <row r="2143" spans="1:53" s="17" customFormat="1" ht="16.75" customHeight="1" outlineLevel="2">
      <c r="A2143" s="1260">
        <v>80</v>
      </c>
      <c r="B2143" s="1261"/>
      <c r="C2143" s="1262"/>
      <c r="D2143" s="1263"/>
      <c r="E2143" s="587">
        <f t="shared" si="342"/>
        <v>0</v>
      </c>
      <c r="G2143" s="1260">
        <v>80</v>
      </c>
      <c r="H2143" s="1261"/>
      <c r="I2143" s="1262"/>
      <c r="J2143" s="1263"/>
      <c r="K2143" s="587">
        <f t="shared" si="343"/>
        <v>0</v>
      </c>
      <c r="M2143" s="1260">
        <v>80</v>
      </c>
      <c r="N2143" s="1261"/>
      <c r="O2143" s="1262"/>
      <c r="P2143" s="1263"/>
      <c r="Q2143" s="587">
        <f t="shared" si="344"/>
        <v>0</v>
      </c>
      <c r="S2143" s="1260">
        <v>80</v>
      </c>
      <c r="T2143" s="1261"/>
      <c r="U2143" s="1262"/>
      <c r="V2143" s="1263"/>
      <c r="W2143" s="587">
        <f t="shared" si="345"/>
        <v>0</v>
      </c>
      <c r="Y2143" s="1260">
        <v>80</v>
      </c>
      <c r="Z2143" s="1261"/>
      <c r="AA2143" s="1262"/>
      <c r="AB2143" s="1263"/>
      <c r="AC2143" s="587">
        <f t="shared" si="346"/>
        <v>0</v>
      </c>
      <c r="AE2143" s="1260">
        <v>80</v>
      </c>
      <c r="AF2143" s="1261"/>
      <c r="AG2143" s="1262"/>
      <c r="AH2143" s="1263"/>
      <c r="AI2143" s="587">
        <f t="shared" si="347"/>
        <v>0</v>
      </c>
      <c r="AK2143" s="1260">
        <v>80</v>
      </c>
      <c r="AL2143" s="1261"/>
      <c r="AM2143" s="1262"/>
      <c r="AN2143" s="1263"/>
      <c r="AO2143" s="587">
        <f t="shared" si="348"/>
        <v>0</v>
      </c>
      <c r="AQ2143" s="1260">
        <v>80</v>
      </c>
      <c r="AR2143" s="1261"/>
      <c r="AS2143" s="1262"/>
      <c r="AT2143" s="1263"/>
      <c r="AU2143" s="587">
        <f t="shared" si="349"/>
        <v>0</v>
      </c>
      <c r="AW2143" s="1260">
        <v>80</v>
      </c>
      <c r="AX2143" s="1261"/>
      <c r="AY2143" s="1262"/>
      <c r="AZ2143" s="1263"/>
      <c r="BA2143" s="587">
        <f t="shared" si="350"/>
        <v>0</v>
      </c>
    </row>
    <row r="2144" spans="1:53" s="17" customFormat="1" ht="16.75" customHeight="1" outlineLevel="2">
      <c r="A2144" s="1260">
        <v>81</v>
      </c>
      <c r="B2144" s="1261"/>
      <c r="C2144" s="1262"/>
      <c r="D2144" s="1263"/>
      <c r="E2144" s="587">
        <f t="shared" si="342"/>
        <v>0</v>
      </c>
      <c r="G2144" s="1260">
        <v>81</v>
      </c>
      <c r="H2144" s="1261"/>
      <c r="I2144" s="1262"/>
      <c r="J2144" s="1263"/>
      <c r="K2144" s="587">
        <f t="shared" si="343"/>
        <v>0</v>
      </c>
      <c r="M2144" s="1260">
        <v>81</v>
      </c>
      <c r="N2144" s="1261"/>
      <c r="O2144" s="1262"/>
      <c r="P2144" s="1263"/>
      <c r="Q2144" s="587">
        <f t="shared" si="344"/>
        <v>0</v>
      </c>
      <c r="S2144" s="1260">
        <v>81</v>
      </c>
      <c r="T2144" s="1261"/>
      <c r="U2144" s="1262"/>
      <c r="V2144" s="1263"/>
      <c r="W2144" s="587">
        <f t="shared" si="345"/>
        <v>0</v>
      </c>
      <c r="Y2144" s="1260">
        <v>81</v>
      </c>
      <c r="Z2144" s="1261"/>
      <c r="AA2144" s="1262"/>
      <c r="AB2144" s="1263"/>
      <c r="AC2144" s="587">
        <f t="shared" si="346"/>
        <v>0</v>
      </c>
      <c r="AE2144" s="1260">
        <v>81</v>
      </c>
      <c r="AF2144" s="1261"/>
      <c r="AG2144" s="1262"/>
      <c r="AH2144" s="1263"/>
      <c r="AI2144" s="587">
        <f t="shared" si="347"/>
        <v>0</v>
      </c>
      <c r="AK2144" s="1260">
        <v>81</v>
      </c>
      <c r="AL2144" s="1261"/>
      <c r="AM2144" s="1262"/>
      <c r="AN2144" s="1263"/>
      <c r="AO2144" s="587">
        <f t="shared" si="348"/>
        <v>0</v>
      </c>
      <c r="AQ2144" s="1260">
        <v>81</v>
      </c>
      <c r="AR2144" s="1261"/>
      <c r="AS2144" s="1262"/>
      <c r="AT2144" s="1263"/>
      <c r="AU2144" s="587">
        <f t="shared" si="349"/>
        <v>0</v>
      </c>
      <c r="AW2144" s="1260">
        <v>81</v>
      </c>
      <c r="AX2144" s="1261"/>
      <c r="AY2144" s="1262"/>
      <c r="AZ2144" s="1263"/>
      <c r="BA2144" s="587">
        <f t="shared" si="350"/>
        <v>0</v>
      </c>
    </row>
    <row r="2145" spans="1:53" s="17" customFormat="1" ht="16.75" customHeight="1" outlineLevel="2">
      <c r="A2145" s="1260">
        <v>82</v>
      </c>
      <c r="B2145" s="1261"/>
      <c r="C2145" s="1262"/>
      <c r="D2145" s="1263"/>
      <c r="E2145" s="587">
        <f t="shared" si="342"/>
        <v>0</v>
      </c>
      <c r="G2145" s="1260">
        <v>82</v>
      </c>
      <c r="H2145" s="1261"/>
      <c r="I2145" s="1262"/>
      <c r="J2145" s="1263"/>
      <c r="K2145" s="587">
        <f t="shared" si="343"/>
        <v>0</v>
      </c>
      <c r="M2145" s="1260">
        <v>82</v>
      </c>
      <c r="N2145" s="1261"/>
      <c r="O2145" s="1262"/>
      <c r="P2145" s="1263"/>
      <c r="Q2145" s="587">
        <f t="shared" si="344"/>
        <v>0</v>
      </c>
      <c r="S2145" s="1260">
        <v>82</v>
      </c>
      <c r="T2145" s="1261"/>
      <c r="U2145" s="1262"/>
      <c r="V2145" s="1263"/>
      <c r="W2145" s="587">
        <f t="shared" si="345"/>
        <v>0</v>
      </c>
      <c r="Y2145" s="1260">
        <v>82</v>
      </c>
      <c r="Z2145" s="1261"/>
      <c r="AA2145" s="1262"/>
      <c r="AB2145" s="1263"/>
      <c r="AC2145" s="587">
        <f t="shared" si="346"/>
        <v>0</v>
      </c>
      <c r="AE2145" s="1260">
        <v>82</v>
      </c>
      <c r="AF2145" s="1261"/>
      <c r="AG2145" s="1262"/>
      <c r="AH2145" s="1263"/>
      <c r="AI2145" s="587">
        <f t="shared" si="347"/>
        <v>0</v>
      </c>
      <c r="AK2145" s="1260">
        <v>82</v>
      </c>
      <c r="AL2145" s="1261"/>
      <c r="AM2145" s="1262"/>
      <c r="AN2145" s="1263"/>
      <c r="AO2145" s="587">
        <f t="shared" si="348"/>
        <v>0</v>
      </c>
      <c r="AQ2145" s="1260">
        <v>82</v>
      </c>
      <c r="AR2145" s="1261"/>
      <c r="AS2145" s="1262"/>
      <c r="AT2145" s="1263"/>
      <c r="AU2145" s="587">
        <f t="shared" si="349"/>
        <v>0</v>
      </c>
      <c r="AW2145" s="1260">
        <v>82</v>
      </c>
      <c r="AX2145" s="1261"/>
      <c r="AY2145" s="1262"/>
      <c r="AZ2145" s="1263"/>
      <c r="BA2145" s="587">
        <f t="shared" si="350"/>
        <v>0</v>
      </c>
    </row>
    <row r="2146" spans="1:53" s="17" customFormat="1" ht="16.75" customHeight="1" outlineLevel="2">
      <c r="A2146" s="1260">
        <v>83</v>
      </c>
      <c r="B2146" s="1261"/>
      <c r="C2146" s="1262"/>
      <c r="D2146" s="1263"/>
      <c r="E2146" s="587">
        <f t="shared" si="342"/>
        <v>0</v>
      </c>
      <c r="G2146" s="1260">
        <v>83</v>
      </c>
      <c r="H2146" s="1261"/>
      <c r="I2146" s="1262"/>
      <c r="J2146" s="1263"/>
      <c r="K2146" s="587">
        <f t="shared" si="343"/>
        <v>0</v>
      </c>
      <c r="M2146" s="1260">
        <v>83</v>
      </c>
      <c r="N2146" s="1261"/>
      <c r="O2146" s="1262"/>
      <c r="P2146" s="1263"/>
      <c r="Q2146" s="587">
        <f t="shared" si="344"/>
        <v>0</v>
      </c>
      <c r="S2146" s="1260">
        <v>83</v>
      </c>
      <c r="T2146" s="1261"/>
      <c r="U2146" s="1262"/>
      <c r="V2146" s="1263"/>
      <c r="W2146" s="587">
        <f t="shared" si="345"/>
        <v>0</v>
      </c>
      <c r="Y2146" s="1260">
        <v>83</v>
      </c>
      <c r="Z2146" s="1261"/>
      <c r="AA2146" s="1262"/>
      <c r="AB2146" s="1263"/>
      <c r="AC2146" s="587">
        <f t="shared" si="346"/>
        <v>0</v>
      </c>
      <c r="AE2146" s="1260">
        <v>83</v>
      </c>
      <c r="AF2146" s="1261"/>
      <c r="AG2146" s="1262"/>
      <c r="AH2146" s="1263"/>
      <c r="AI2146" s="587">
        <f t="shared" si="347"/>
        <v>0</v>
      </c>
      <c r="AK2146" s="1260">
        <v>83</v>
      </c>
      <c r="AL2146" s="1261"/>
      <c r="AM2146" s="1262"/>
      <c r="AN2146" s="1263"/>
      <c r="AO2146" s="587">
        <f t="shared" si="348"/>
        <v>0</v>
      </c>
      <c r="AQ2146" s="1260">
        <v>83</v>
      </c>
      <c r="AR2146" s="1261"/>
      <c r="AS2146" s="1262"/>
      <c r="AT2146" s="1263"/>
      <c r="AU2146" s="587">
        <f t="shared" si="349"/>
        <v>0</v>
      </c>
      <c r="AW2146" s="1260">
        <v>83</v>
      </c>
      <c r="AX2146" s="1261"/>
      <c r="AY2146" s="1262"/>
      <c r="AZ2146" s="1263"/>
      <c r="BA2146" s="587">
        <f t="shared" si="350"/>
        <v>0</v>
      </c>
    </row>
    <row r="2147" spans="1:53" s="17" customFormat="1" ht="16.75" customHeight="1" outlineLevel="2">
      <c r="A2147" s="1260">
        <v>84</v>
      </c>
      <c r="B2147" s="1261"/>
      <c r="C2147" s="1262"/>
      <c r="D2147" s="1263"/>
      <c r="E2147" s="587">
        <f t="shared" si="342"/>
        <v>0</v>
      </c>
      <c r="G2147" s="1260">
        <v>84</v>
      </c>
      <c r="H2147" s="1261"/>
      <c r="I2147" s="1262"/>
      <c r="J2147" s="1263"/>
      <c r="K2147" s="587">
        <f t="shared" si="343"/>
        <v>0</v>
      </c>
      <c r="M2147" s="1260">
        <v>84</v>
      </c>
      <c r="N2147" s="1261"/>
      <c r="O2147" s="1262"/>
      <c r="P2147" s="1263"/>
      <c r="Q2147" s="587">
        <f t="shared" si="344"/>
        <v>0</v>
      </c>
      <c r="S2147" s="1260">
        <v>84</v>
      </c>
      <c r="T2147" s="1261"/>
      <c r="U2147" s="1262"/>
      <c r="V2147" s="1263"/>
      <c r="W2147" s="587">
        <f t="shared" si="345"/>
        <v>0</v>
      </c>
      <c r="Y2147" s="1260">
        <v>84</v>
      </c>
      <c r="Z2147" s="1261"/>
      <c r="AA2147" s="1262"/>
      <c r="AB2147" s="1263"/>
      <c r="AC2147" s="587">
        <f t="shared" si="346"/>
        <v>0</v>
      </c>
      <c r="AE2147" s="1260">
        <v>84</v>
      </c>
      <c r="AF2147" s="1261"/>
      <c r="AG2147" s="1262"/>
      <c r="AH2147" s="1263"/>
      <c r="AI2147" s="587">
        <f t="shared" si="347"/>
        <v>0</v>
      </c>
      <c r="AK2147" s="1260">
        <v>84</v>
      </c>
      <c r="AL2147" s="1261"/>
      <c r="AM2147" s="1262"/>
      <c r="AN2147" s="1263"/>
      <c r="AO2147" s="587">
        <f t="shared" si="348"/>
        <v>0</v>
      </c>
      <c r="AQ2147" s="1260">
        <v>84</v>
      </c>
      <c r="AR2147" s="1261"/>
      <c r="AS2147" s="1262"/>
      <c r="AT2147" s="1263"/>
      <c r="AU2147" s="587">
        <f t="shared" si="349"/>
        <v>0</v>
      </c>
      <c r="AW2147" s="1260">
        <v>84</v>
      </c>
      <c r="AX2147" s="1261"/>
      <c r="AY2147" s="1262"/>
      <c r="AZ2147" s="1263"/>
      <c r="BA2147" s="587">
        <f t="shared" si="350"/>
        <v>0</v>
      </c>
    </row>
    <row r="2148" spans="1:53" s="17" customFormat="1" ht="16.75" customHeight="1" outlineLevel="2">
      <c r="A2148" s="1260">
        <v>85</v>
      </c>
      <c r="B2148" s="1261"/>
      <c r="C2148" s="1262"/>
      <c r="D2148" s="1263"/>
      <c r="E2148" s="587">
        <f t="shared" si="342"/>
        <v>0</v>
      </c>
      <c r="G2148" s="1260">
        <v>85</v>
      </c>
      <c r="H2148" s="1261"/>
      <c r="I2148" s="1262"/>
      <c r="J2148" s="1263"/>
      <c r="K2148" s="587">
        <f t="shared" si="343"/>
        <v>0</v>
      </c>
      <c r="M2148" s="1260">
        <v>85</v>
      </c>
      <c r="N2148" s="1261"/>
      <c r="O2148" s="1262"/>
      <c r="P2148" s="1263"/>
      <c r="Q2148" s="587">
        <f t="shared" si="344"/>
        <v>0</v>
      </c>
      <c r="S2148" s="1260">
        <v>85</v>
      </c>
      <c r="T2148" s="1261"/>
      <c r="U2148" s="1262"/>
      <c r="V2148" s="1263"/>
      <c r="W2148" s="587">
        <f t="shared" si="345"/>
        <v>0</v>
      </c>
      <c r="Y2148" s="1260">
        <v>85</v>
      </c>
      <c r="Z2148" s="1261"/>
      <c r="AA2148" s="1262"/>
      <c r="AB2148" s="1263"/>
      <c r="AC2148" s="587">
        <f t="shared" si="346"/>
        <v>0</v>
      </c>
      <c r="AE2148" s="1260">
        <v>85</v>
      </c>
      <c r="AF2148" s="1261"/>
      <c r="AG2148" s="1262"/>
      <c r="AH2148" s="1263"/>
      <c r="AI2148" s="587">
        <f t="shared" si="347"/>
        <v>0</v>
      </c>
      <c r="AK2148" s="1260">
        <v>85</v>
      </c>
      <c r="AL2148" s="1261"/>
      <c r="AM2148" s="1262"/>
      <c r="AN2148" s="1263"/>
      <c r="AO2148" s="587">
        <f t="shared" si="348"/>
        <v>0</v>
      </c>
      <c r="AQ2148" s="1260">
        <v>85</v>
      </c>
      <c r="AR2148" s="1261"/>
      <c r="AS2148" s="1262"/>
      <c r="AT2148" s="1263"/>
      <c r="AU2148" s="587">
        <f t="shared" si="349"/>
        <v>0</v>
      </c>
      <c r="AW2148" s="1260">
        <v>85</v>
      </c>
      <c r="AX2148" s="1261"/>
      <c r="AY2148" s="1262"/>
      <c r="AZ2148" s="1263"/>
      <c r="BA2148" s="587">
        <f t="shared" si="350"/>
        <v>0</v>
      </c>
    </row>
    <row r="2149" spans="1:53" s="17" customFormat="1" ht="16.75" customHeight="1" outlineLevel="2">
      <c r="A2149" s="1260">
        <v>86</v>
      </c>
      <c r="B2149" s="1261"/>
      <c r="C2149" s="1262"/>
      <c r="D2149" s="1263"/>
      <c r="E2149" s="587">
        <f t="shared" si="342"/>
        <v>0</v>
      </c>
      <c r="G2149" s="1260">
        <v>86</v>
      </c>
      <c r="H2149" s="1261"/>
      <c r="I2149" s="1262"/>
      <c r="J2149" s="1263"/>
      <c r="K2149" s="587">
        <f t="shared" si="343"/>
        <v>0</v>
      </c>
      <c r="M2149" s="1260">
        <v>86</v>
      </c>
      <c r="N2149" s="1261"/>
      <c r="O2149" s="1262"/>
      <c r="P2149" s="1263"/>
      <c r="Q2149" s="587">
        <f t="shared" si="344"/>
        <v>0</v>
      </c>
      <c r="S2149" s="1260">
        <v>86</v>
      </c>
      <c r="T2149" s="1261"/>
      <c r="U2149" s="1262"/>
      <c r="V2149" s="1263"/>
      <c r="W2149" s="587">
        <f t="shared" si="345"/>
        <v>0</v>
      </c>
      <c r="Y2149" s="1260">
        <v>86</v>
      </c>
      <c r="Z2149" s="1261"/>
      <c r="AA2149" s="1262"/>
      <c r="AB2149" s="1263"/>
      <c r="AC2149" s="587">
        <f t="shared" si="346"/>
        <v>0</v>
      </c>
      <c r="AE2149" s="1260">
        <v>86</v>
      </c>
      <c r="AF2149" s="1261"/>
      <c r="AG2149" s="1262"/>
      <c r="AH2149" s="1263"/>
      <c r="AI2149" s="587">
        <f t="shared" si="347"/>
        <v>0</v>
      </c>
      <c r="AK2149" s="1260">
        <v>86</v>
      </c>
      <c r="AL2149" s="1261"/>
      <c r="AM2149" s="1262"/>
      <c r="AN2149" s="1263"/>
      <c r="AO2149" s="587">
        <f t="shared" si="348"/>
        <v>0</v>
      </c>
      <c r="AQ2149" s="1260">
        <v>86</v>
      </c>
      <c r="AR2149" s="1261"/>
      <c r="AS2149" s="1262"/>
      <c r="AT2149" s="1263"/>
      <c r="AU2149" s="587">
        <f t="shared" si="349"/>
        <v>0</v>
      </c>
      <c r="AW2149" s="1260">
        <v>86</v>
      </c>
      <c r="AX2149" s="1261"/>
      <c r="AY2149" s="1262"/>
      <c r="AZ2149" s="1263"/>
      <c r="BA2149" s="587">
        <f t="shared" si="350"/>
        <v>0</v>
      </c>
    </row>
    <row r="2150" spans="1:53" s="17" customFormat="1" ht="16.75" customHeight="1" outlineLevel="2">
      <c r="A2150" s="1260">
        <v>87</v>
      </c>
      <c r="B2150" s="1261"/>
      <c r="C2150" s="1262"/>
      <c r="D2150" s="1263"/>
      <c r="E2150" s="587">
        <f t="shared" si="342"/>
        <v>0</v>
      </c>
      <c r="G2150" s="1260">
        <v>87</v>
      </c>
      <c r="H2150" s="1261"/>
      <c r="I2150" s="1262"/>
      <c r="J2150" s="1263"/>
      <c r="K2150" s="587">
        <f t="shared" si="343"/>
        <v>0</v>
      </c>
      <c r="M2150" s="1260">
        <v>87</v>
      </c>
      <c r="N2150" s="1261"/>
      <c r="O2150" s="1262"/>
      <c r="P2150" s="1263"/>
      <c r="Q2150" s="587">
        <f t="shared" si="344"/>
        <v>0</v>
      </c>
      <c r="S2150" s="1260">
        <v>87</v>
      </c>
      <c r="T2150" s="1261"/>
      <c r="U2150" s="1262"/>
      <c r="V2150" s="1263"/>
      <c r="W2150" s="587">
        <f t="shared" si="345"/>
        <v>0</v>
      </c>
      <c r="Y2150" s="1260">
        <v>87</v>
      </c>
      <c r="Z2150" s="1261"/>
      <c r="AA2150" s="1262"/>
      <c r="AB2150" s="1263"/>
      <c r="AC2150" s="587">
        <f t="shared" si="346"/>
        <v>0</v>
      </c>
      <c r="AE2150" s="1260">
        <v>87</v>
      </c>
      <c r="AF2150" s="1261"/>
      <c r="AG2150" s="1262"/>
      <c r="AH2150" s="1263"/>
      <c r="AI2150" s="587">
        <f t="shared" si="347"/>
        <v>0</v>
      </c>
      <c r="AK2150" s="1260">
        <v>87</v>
      </c>
      <c r="AL2150" s="1261"/>
      <c r="AM2150" s="1262"/>
      <c r="AN2150" s="1263"/>
      <c r="AO2150" s="587">
        <f t="shared" si="348"/>
        <v>0</v>
      </c>
      <c r="AQ2150" s="1260">
        <v>87</v>
      </c>
      <c r="AR2150" s="1261"/>
      <c r="AS2150" s="1262"/>
      <c r="AT2150" s="1263"/>
      <c r="AU2150" s="587">
        <f t="shared" si="349"/>
        <v>0</v>
      </c>
      <c r="AW2150" s="1260">
        <v>87</v>
      </c>
      <c r="AX2150" s="1261"/>
      <c r="AY2150" s="1262"/>
      <c r="AZ2150" s="1263"/>
      <c r="BA2150" s="587">
        <f t="shared" si="350"/>
        <v>0</v>
      </c>
    </row>
    <row r="2151" spans="1:53" s="17" customFormat="1" ht="16.75" customHeight="1" outlineLevel="2">
      <c r="A2151" s="1260">
        <v>88</v>
      </c>
      <c r="B2151" s="1261"/>
      <c r="C2151" s="1262"/>
      <c r="D2151" s="1263"/>
      <c r="E2151" s="587">
        <f t="shared" si="342"/>
        <v>0</v>
      </c>
      <c r="G2151" s="1260">
        <v>88</v>
      </c>
      <c r="H2151" s="1261"/>
      <c r="I2151" s="1262"/>
      <c r="J2151" s="1263"/>
      <c r="K2151" s="587">
        <f t="shared" si="343"/>
        <v>0</v>
      </c>
      <c r="M2151" s="1260">
        <v>88</v>
      </c>
      <c r="N2151" s="1261"/>
      <c r="O2151" s="1262"/>
      <c r="P2151" s="1263"/>
      <c r="Q2151" s="587">
        <f t="shared" si="344"/>
        <v>0</v>
      </c>
      <c r="S2151" s="1260">
        <v>88</v>
      </c>
      <c r="T2151" s="1261"/>
      <c r="U2151" s="1262"/>
      <c r="V2151" s="1263"/>
      <c r="W2151" s="587">
        <f t="shared" si="345"/>
        <v>0</v>
      </c>
      <c r="Y2151" s="1260">
        <v>88</v>
      </c>
      <c r="Z2151" s="1261"/>
      <c r="AA2151" s="1262"/>
      <c r="AB2151" s="1263"/>
      <c r="AC2151" s="587">
        <f t="shared" si="346"/>
        <v>0</v>
      </c>
      <c r="AE2151" s="1260">
        <v>88</v>
      </c>
      <c r="AF2151" s="1261"/>
      <c r="AG2151" s="1262"/>
      <c r="AH2151" s="1263"/>
      <c r="AI2151" s="587">
        <f t="shared" si="347"/>
        <v>0</v>
      </c>
      <c r="AK2151" s="1260">
        <v>88</v>
      </c>
      <c r="AL2151" s="1261"/>
      <c r="AM2151" s="1262"/>
      <c r="AN2151" s="1263"/>
      <c r="AO2151" s="587">
        <f t="shared" si="348"/>
        <v>0</v>
      </c>
      <c r="AQ2151" s="1260">
        <v>88</v>
      </c>
      <c r="AR2151" s="1261"/>
      <c r="AS2151" s="1262"/>
      <c r="AT2151" s="1263"/>
      <c r="AU2151" s="587">
        <f t="shared" si="349"/>
        <v>0</v>
      </c>
      <c r="AW2151" s="1260">
        <v>88</v>
      </c>
      <c r="AX2151" s="1261"/>
      <c r="AY2151" s="1262"/>
      <c r="AZ2151" s="1263"/>
      <c r="BA2151" s="587">
        <f t="shared" si="350"/>
        <v>0</v>
      </c>
    </row>
    <row r="2152" spans="1:53" s="17" customFormat="1" ht="16.75" customHeight="1" outlineLevel="2">
      <c r="A2152" s="1260">
        <v>89</v>
      </c>
      <c r="B2152" s="1261"/>
      <c r="C2152" s="1262"/>
      <c r="D2152" s="1263"/>
      <c r="E2152" s="587">
        <f t="shared" si="342"/>
        <v>0</v>
      </c>
      <c r="G2152" s="1260">
        <v>89</v>
      </c>
      <c r="H2152" s="1261"/>
      <c r="I2152" s="1262"/>
      <c r="J2152" s="1263"/>
      <c r="K2152" s="587">
        <f t="shared" si="343"/>
        <v>0</v>
      </c>
      <c r="M2152" s="1260">
        <v>89</v>
      </c>
      <c r="N2152" s="1261"/>
      <c r="O2152" s="1262"/>
      <c r="P2152" s="1263"/>
      <c r="Q2152" s="587">
        <f t="shared" si="344"/>
        <v>0</v>
      </c>
      <c r="S2152" s="1260">
        <v>89</v>
      </c>
      <c r="T2152" s="1261"/>
      <c r="U2152" s="1262"/>
      <c r="V2152" s="1263"/>
      <c r="W2152" s="587">
        <f t="shared" si="345"/>
        <v>0</v>
      </c>
      <c r="Y2152" s="1260">
        <v>89</v>
      </c>
      <c r="Z2152" s="1261"/>
      <c r="AA2152" s="1262"/>
      <c r="AB2152" s="1263"/>
      <c r="AC2152" s="587">
        <f t="shared" si="346"/>
        <v>0</v>
      </c>
      <c r="AE2152" s="1260">
        <v>89</v>
      </c>
      <c r="AF2152" s="1261"/>
      <c r="AG2152" s="1262"/>
      <c r="AH2152" s="1263"/>
      <c r="AI2152" s="587">
        <f t="shared" si="347"/>
        <v>0</v>
      </c>
      <c r="AK2152" s="1260">
        <v>89</v>
      </c>
      <c r="AL2152" s="1261"/>
      <c r="AM2152" s="1262"/>
      <c r="AN2152" s="1263"/>
      <c r="AO2152" s="587">
        <f t="shared" si="348"/>
        <v>0</v>
      </c>
      <c r="AQ2152" s="1260">
        <v>89</v>
      </c>
      <c r="AR2152" s="1261"/>
      <c r="AS2152" s="1262"/>
      <c r="AT2152" s="1263"/>
      <c r="AU2152" s="587">
        <f t="shared" si="349"/>
        <v>0</v>
      </c>
      <c r="AW2152" s="1260">
        <v>89</v>
      </c>
      <c r="AX2152" s="1261"/>
      <c r="AY2152" s="1262"/>
      <c r="AZ2152" s="1263"/>
      <c r="BA2152" s="587">
        <f t="shared" si="350"/>
        <v>0</v>
      </c>
    </row>
    <row r="2153" spans="1:53" s="17" customFormat="1" ht="16.75" customHeight="1" outlineLevel="2">
      <c r="A2153" s="1260">
        <v>90</v>
      </c>
      <c r="B2153" s="1261"/>
      <c r="C2153" s="1262"/>
      <c r="D2153" s="1263"/>
      <c r="E2153" s="587">
        <f t="shared" si="342"/>
        <v>0</v>
      </c>
      <c r="G2153" s="1260">
        <v>90</v>
      </c>
      <c r="H2153" s="1261"/>
      <c r="I2153" s="1262"/>
      <c r="J2153" s="1263"/>
      <c r="K2153" s="587">
        <f t="shared" si="343"/>
        <v>0</v>
      </c>
      <c r="M2153" s="1260">
        <v>90</v>
      </c>
      <c r="N2153" s="1261"/>
      <c r="O2153" s="1262"/>
      <c r="P2153" s="1263"/>
      <c r="Q2153" s="587">
        <f t="shared" si="344"/>
        <v>0</v>
      </c>
      <c r="S2153" s="1260">
        <v>90</v>
      </c>
      <c r="T2153" s="1261"/>
      <c r="U2153" s="1262"/>
      <c r="V2153" s="1263"/>
      <c r="W2153" s="587">
        <f t="shared" si="345"/>
        <v>0</v>
      </c>
      <c r="Y2153" s="1260">
        <v>90</v>
      </c>
      <c r="Z2153" s="1261"/>
      <c r="AA2153" s="1262"/>
      <c r="AB2153" s="1263"/>
      <c r="AC2153" s="587">
        <f t="shared" si="346"/>
        <v>0</v>
      </c>
      <c r="AE2153" s="1260">
        <v>90</v>
      </c>
      <c r="AF2153" s="1261"/>
      <c r="AG2153" s="1262"/>
      <c r="AH2153" s="1263"/>
      <c r="AI2153" s="587">
        <f t="shared" si="347"/>
        <v>0</v>
      </c>
      <c r="AK2153" s="1260">
        <v>90</v>
      </c>
      <c r="AL2153" s="1261"/>
      <c r="AM2153" s="1262"/>
      <c r="AN2153" s="1263"/>
      <c r="AO2153" s="587">
        <f t="shared" si="348"/>
        <v>0</v>
      </c>
      <c r="AQ2153" s="1260">
        <v>90</v>
      </c>
      <c r="AR2153" s="1261"/>
      <c r="AS2153" s="1262"/>
      <c r="AT2153" s="1263"/>
      <c r="AU2153" s="587">
        <f t="shared" si="349"/>
        <v>0</v>
      </c>
      <c r="AW2153" s="1260">
        <v>90</v>
      </c>
      <c r="AX2153" s="1261"/>
      <c r="AY2153" s="1262"/>
      <c r="AZ2153" s="1263"/>
      <c r="BA2153" s="587">
        <f t="shared" si="350"/>
        <v>0</v>
      </c>
    </row>
    <row r="2154" spans="1:53" s="17" customFormat="1" ht="16.75" customHeight="1" outlineLevel="2">
      <c r="A2154" s="1260">
        <v>91</v>
      </c>
      <c r="B2154" s="1261"/>
      <c r="C2154" s="1262"/>
      <c r="D2154" s="1263"/>
      <c r="E2154" s="587">
        <f t="shared" si="342"/>
        <v>0</v>
      </c>
      <c r="G2154" s="1260">
        <v>91</v>
      </c>
      <c r="H2154" s="1261"/>
      <c r="I2154" s="1262"/>
      <c r="J2154" s="1263"/>
      <c r="K2154" s="587">
        <f t="shared" si="343"/>
        <v>0</v>
      </c>
      <c r="M2154" s="1260">
        <v>91</v>
      </c>
      <c r="N2154" s="1261"/>
      <c r="O2154" s="1262"/>
      <c r="P2154" s="1263"/>
      <c r="Q2154" s="587">
        <f t="shared" si="344"/>
        <v>0</v>
      </c>
      <c r="S2154" s="1260">
        <v>91</v>
      </c>
      <c r="T2154" s="1261"/>
      <c r="U2154" s="1262"/>
      <c r="V2154" s="1263"/>
      <c r="W2154" s="587">
        <f t="shared" si="345"/>
        <v>0</v>
      </c>
      <c r="Y2154" s="1260">
        <v>91</v>
      </c>
      <c r="Z2154" s="1261"/>
      <c r="AA2154" s="1262"/>
      <c r="AB2154" s="1263"/>
      <c r="AC2154" s="587">
        <f t="shared" si="346"/>
        <v>0</v>
      </c>
      <c r="AE2154" s="1260">
        <v>91</v>
      </c>
      <c r="AF2154" s="1261"/>
      <c r="AG2154" s="1262"/>
      <c r="AH2154" s="1263"/>
      <c r="AI2154" s="587">
        <f t="shared" si="347"/>
        <v>0</v>
      </c>
      <c r="AK2154" s="1260">
        <v>91</v>
      </c>
      <c r="AL2154" s="1261"/>
      <c r="AM2154" s="1262"/>
      <c r="AN2154" s="1263"/>
      <c r="AO2154" s="587">
        <f t="shared" si="348"/>
        <v>0</v>
      </c>
      <c r="AQ2154" s="1260">
        <v>91</v>
      </c>
      <c r="AR2154" s="1261"/>
      <c r="AS2154" s="1262"/>
      <c r="AT2154" s="1263"/>
      <c r="AU2154" s="587">
        <f t="shared" si="349"/>
        <v>0</v>
      </c>
      <c r="AW2154" s="1260">
        <v>91</v>
      </c>
      <c r="AX2154" s="1261"/>
      <c r="AY2154" s="1262"/>
      <c r="AZ2154" s="1263"/>
      <c r="BA2154" s="587">
        <f t="shared" si="350"/>
        <v>0</v>
      </c>
    </row>
    <row r="2155" spans="1:53" s="17" customFormat="1" ht="16.75" customHeight="1" outlineLevel="2">
      <c r="A2155" s="1260">
        <v>92</v>
      </c>
      <c r="B2155" s="1261"/>
      <c r="C2155" s="1262"/>
      <c r="D2155" s="1263"/>
      <c r="E2155" s="587">
        <f t="shared" si="342"/>
        <v>0</v>
      </c>
      <c r="G2155" s="1260">
        <v>92</v>
      </c>
      <c r="H2155" s="1261"/>
      <c r="I2155" s="1262"/>
      <c r="J2155" s="1263"/>
      <c r="K2155" s="587">
        <f t="shared" si="343"/>
        <v>0</v>
      </c>
      <c r="M2155" s="1260">
        <v>92</v>
      </c>
      <c r="N2155" s="1261"/>
      <c r="O2155" s="1262"/>
      <c r="P2155" s="1263"/>
      <c r="Q2155" s="587">
        <f t="shared" si="344"/>
        <v>0</v>
      </c>
      <c r="S2155" s="1260">
        <v>92</v>
      </c>
      <c r="T2155" s="1261"/>
      <c r="U2155" s="1262"/>
      <c r="V2155" s="1263"/>
      <c r="W2155" s="587">
        <f t="shared" si="345"/>
        <v>0</v>
      </c>
      <c r="Y2155" s="1260">
        <v>92</v>
      </c>
      <c r="Z2155" s="1261"/>
      <c r="AA2155" s="1262"/>
      <c r="AB2155" s="1263"/>
      <c r="AC2155" s="587">
        <f t="shared" si="346"/>
        <v>0</v>
      </c>
      <c r="AE2155" s="1260">
        <v>92</v>
      </c>
      <c r="AF2155" s="1261"/>
      <c r="AG2155" s="1262"/>
      <c r="AH2155" s="1263"/>
      <c r="AI2155" s="587">
        <f t="shared" si="347"/>
        <v>0</v>
      </c>
      <c r="AK2155" s="1260">
        <v>92</v>
      </c>
      <c r="AL2155" s="1261"/>
      <c r="AM2155" s="1262"/>
      <c r="AN2155" s="1263"/>
      <c r="AO2155" s="587">
        <f t="shared" si="348"/>
        <v>0</v>
      </c>
      <c r="AQ2155" s="1260">
        <v>92</v>
      </c>
      <c r="AR2155" s="1261"/>
      <c r="AS2155" s="1262"/>
      <c r="AT2155" s="1263"/>
      <c r="AU2155" s="587">
        <f t="shared" si="349"/>
        <v>0</v>
      </c>
      <c r="AW2155" s="1260">
        <v>92</v>
      </c>
      <c r="AX2155" s="1261"/>
      <c r="AY2155" s="1262"/>
      <c r="AZ2155" s="1263"/>
      <c r="BA2155" s="587">
        <f t="shared" si="350"/>
        <v>0</v>
      </c>
    </row>
    <row r="2156" spans="1:53" s="17" customFormat="1" ht="16.75" customHeight="1" outlineLevel="2">
      <c r="A2156" s="1260">
        <v>93</v>
      </c>
      <c r="B2156" s="1261"/>
      <c r="C2156" s="1262"/>
      <c r="D2156" s="1263"/>
      <c r="E2156" s="587">
        <f t="shared" si="342"/>
        <v>0</v>
      </c>
      <c r="G2156" s="1260">
        <v>93</v>
      </c>
      <c r="H2156" s="1261"/>
      <c r="I2156" s="1262"/>
      <c r="J2156" s="1263"/>
      <c r="K2156" s="587">
        <f t="shared" si="343"/>
        <v>0</v>
      </c>
      <c r="M2156" s="1260">
        <v>93</v>
      </c>
      <c r="N2156" s="1261"/>
      <c r="O2156" s="1262"/>
      <c r="P2156" s="1263"/>
      <c r="Q2156" s="587">
        <f t="shared" si="344"/>
        <v>0</v>
      </c>
      <c r="S2156" s="1260">
        <v>93</v>
      </c>
      <c r="T2156" s="1261"/>
      <c r="U2156" s="1262"/>
      <c r="V2156" s="1263"/>
      <c r="W2156" s="587">
        <f t="shared" si="345"/>
        <v>0</v>
      </c>
      <c r="Y2156" s="1260">
        <v>93</v>
      </c>
      <c r="Z2156" s="1261"/>
      <c r="AA2156" s="1262"/>
      <c r="AB2156" s="1263"/>
      <c r="AC2156" s="587">
        <f t="shared" si="346"/>
        <v>0</v>
      </c>
      <c r="AE2156" s="1260">
        <v>93</v>
      </c>
      <c r="AF2156" s="1261"/>
      <c r="AG2156" s="1262"/>
      <c r="AH2156" s="1263"/>
      <c r="AI2156" s="587">
        <f t="shared" si="347"/>
        <v>0</v>
      </c>
      <c r="AK2156" s="1260">
        <v>93</v>
      </c>
      <c r="AL2156" s="1261"/>
      <c r="AM2156" s="1262"/>
      <c r="AN2156" s="1263"/>
      <c r="AO2156" s="587">
        <f t="shared" si="348"/>
        <v>0</v>
      </c>
      <c r="AQ2156" s="1260">
        <v>93</v>
      </c>
      <c r="AR2156" s="1261"/>
      <c r="AS2156" s="1262"/>
      <c r="AT2156" s="1263"/>
      <c r="AU2156" s="587">
        <f t="shared" si="349"/>
        <v>0</v>
      </c>
      <c r="AW2156" s="1260">
        <v>93</v>
      </c>
      <c r="AX2156" s="1261"/>
      <c r="AY2156" s="1262"/>
      <c r="AZ2156" s="1263"/>
      <c r="BA2156" s="587">
        <f t="shared" si="350"/>
        <v>0</v>
      </c>
    </row>
    <row r="2157" spans="1:53" s="17" customFormat="1" ht="16.75" customHeight="1" outlineLevel="2">
      <c r="A2157" s="1260">
        <v>94</v>
      </c>
      <c r="B2157" s="1261"/>
      <c r="C2157" s="1262"/>
      <c r="D2157" s="1263"/>
      <c r="E2157" s="587">
        <f t="shared" si="342"/>
        <v>0</v>
      </c>
      <c r="G2157" s="1260">
        <v>94</v>
      </c>
      <c r="H2157" s="1261"/>
      <c r="I2157" s="1262"/>
      <c r="J2157" s="1263"/>
      <c r="K2157" s="587">
        <f t="shared" si="343"/>
        <v>0</v>
      </c>
      <c r="M2157" s="1260">
        <v>94</v>
      </c>
      <c r="N2157" s="1261"/>
      <c r="O2157" s="1262"/>
      <c r="P2157" s="1263"/>
      <c r="Q2157" s="587">
        <f t="shared" si="344"/>
        <v>0</v>
      </c>
      <c r="S2157" s="1260">
        <v>94</v>
      </c>
      <c r="T2157" s="1261"/>
      <c r="U2157" s="1262"/>
      <c r="V2157" s="1263"/>
      <c r="W2157" s="587">
        <f t="shared" si="345"/>
        <v>0</v>
      </c>
      <c r="Y2157" s="1260">
        <v>94</v>
      </c>
      <c r="Z2157" s="1261"/>
      <c r="AA2157" s="1262"/>
      <c r="AB2157" s="1263"/>
      <c r="AC2157" s="587">
        <f t="shared" si="346"/>
        <v>0</v>
      </c>
      <c r="AE2157" s="1260">
        <v>94</v>
      </c>
      <c r="AF2157" s="1261"/>
      <c r="AG2157" s="1262"/>
      <c r="AH2157" s="1263"/>
      <c r="AI2157" s="587">
        <f t="shared" si="347"/>
        <v>0</v>
      </c>
      <c r="AK2157" s="1260">
        <v>94</v>
      </c>
      <c r="AL2157" s="1261"/>
      <c r="AM2157" s="1262"/>
      <c r="AN2157" s="1263"/>
      <c r="AO2157" s="587">
        <f t="shared" si="348"/>
        <v>0</v>
      </c>
      <c r="AQ2157" s="1260">
        <v>94</v>
      </c>
      <c r="AR2157" s="1261"/>
      <c r="AS2157" s="1262"/>
      <c r="AT2157" s="1263"/>
      <c r="AU2157" s="587">
        <f t="shared" si="349"/>
        <v>0</v>
      </c>
      <c r="AW2157" s="1260">
        <v>94</v>
      </c>
      <c r="AX2157" s="1261"/>
      <c r="AY2157" s="1262"/>
      <c r="AZ2157" s="1263"/>
      <c r="BA2157" s="587">
        <f t="shared" si="350"/>
        <v>0</v>
      </c>
    </row>
    <row r="2158" spans="1:53" s="17" customFormat="1" ht="16.75" customHeight="1" outlineLevel="2">
      <c r="A2158" s="1260">
        <v>95</v>
      </c>
      <c r="B2158" s="1261"/>
      <c r="C2158" s="1262"/>
      <c r="D2158" s="1263"/>
      <c r="E2158" s="587">
        <f t="shared" si="342"/>
        <v>0</v>
      </c>
      <c r="G2158" s="1260">
        <v>95</v>
      </c>
      <c r="H2158" s="1261"/>
      <c r="I2158" s="1262"/>
      <c r="J2158" s="1263"/>
      <c r="K2158" s="587">
        <f t="shared" si="343"/>
        <v>0</v>
      </c>
      <c r="M2158" s="1260">
        <v>95</v>
      </c>
      <c r="N2158" s="1261"/>
      <c r="O2158" s="1262"/>
      <c r="P2158" s="1263"/>
      <c r="Q2158" s="587">
        <f t="shared" si="344"/>
        <v>0</v>
      </c>
      <c r="S2158" s="1260">
        <v>95</v>
      </c>
      <c r="T2158" s="1261"/>
      <c r="U2158" s="1262"/>
      <c r="V2158" s="1263"/>
      <c r="W2158" s="587">
        <f t="shared" si="345"/>
        <v>0</v>
      </c>
      <c r="Y2158" s="1260">
        <v>95</v>
      </c>
      <c r="Z2158" s="1261"/>
      <c r="AA2158" s="1262"/>
      <c r="AB2158" s="1263"/>
      <c r="AC2158" s="587">
        <f t="shared" si="346"/>
        <v>0</v>
      </c>
      <c r="AE2158" s="1260">
        <v>95</v>
      </c>
      <c r="AF2158" s="1261"/>
      <c r="AG2158" s="1262"/>
      <c r="AH2158" s="1263"/>
      <c r="AI2158" s="587">
        <f t="shared" si="347"/>
        <v>0</v>
      </c>
      <c r="AK2158" s="1260">
        <v>95</v>
      </c>
      <c r="AL2158" s="1261"/>
      <c r="AM2158" s="1262"/>
      <c r="AN2158" s="1263"/>
      <c r="AO2158" s="587">
        <f t="shared" si="348"/>
        <v>0</v>
      </c>
      <c r="AQ2158" s="1260">
        <v>95</v>
      </c>
      <c r="AR2158" s="1261"/>
      <c r="AS2158" s="1262"/>
      <c r="AT2158" s="1263"/>
      <c r="AU2158" s="587">
        <f t="shared" si="349"/>
        <v>0</v>
      </c>
      <c r="AW2158" s="1260">
        <v>95</v>
      </c>
      <c r="AX2158" s="1261"/>
      <c r="AY2158" s="1262"/>
      <c r="AZ2158" s="1263"/>
      <c r="BA2158" s="587">
        <f t="shared" si="350"/>
        <v>0</v>
      </c>
    </row>
    <row r="2159" spans="1:53" s="17" customFormat="1" ht="16.75" customHeight="1" outlineLevel="2">
      <c r="A2159" s="1260">
        <v>96</v>
      </c>
      <c r="B2159" s="1261"/>
      <c r="C2159" s="1262"/>
      <c r="D2159" s="1263"/>
      <c r="E2159" s="587">
        <f t="shared" si="342"/>
        <v>0</v>
      </c>
      <c r="G2159" s="1260">
        <v>96</v>
      </c>
      <c r="H2159" s="1261"/>
      <c r="I2159" s="1262"/>
      <c r="J2159" s="1263"/>
      <c r="K2159" s="587">
        <f t="shared" si="343"/>
        <v>0</v>
      </c>
      <c r="M2159" s="1260">
        <v>96</v>
      </c>
      <c r="N2159" s="1261"/>
      <c r="O2159" s="1262"/>
      <c r="P2159" s="1263"/>
      <c r="Q2159" s="587">
        <f t="shared" si="344"/>
        <v>0</v>
      </c>
      <c r="S2159" s="1260">
        <v>96</v>
      </c>
      <c r="T2159" s="1261"/>
      <c r="U2159" s="1262"/>
      <c r="V2159" s="1263"/>
      <c r="W2159" s="587">
        <f t="shared" si="345"/>
        <v>0</v>
      </c>
      <c r="Y2159" s="1260">
        <v>96</v>
      </c>
      <c r="Z2159" s="1261"/>
      <c r="AA2159" s="1262"/>
      <c r="AB2159" s="1263"/>
      <c r="AC2159" s="587">
        <f t="shared" si="346"/>
        <v>0</v>
      </c>
      <c r="AE2159" s="1260">
        <v>96</v>
      </c>
      <c r="AF2159" s="1261"/>
      <c r="AG2159" s="1262"/>
      <c r="AH2159" s="1263"/>
      <c r="AI2159" s="587">
        <f t="shared" si="347"/>
        <v>0</v>
      </c>
      <c r="AK2159" s="1260">
        <v>96</v>
      </c>
      <c r="AL2159" s="1261"/>
      <c r="AM2159" s="1262"/>
      <c r="AN2159" s="1263"/>
      <c r="AO2159" s="587">
        <f t="shared" si="348"/>
        <v>0</v>
      </c>
      <c r="AQ2159" s="1260">
        <v>96</v>
      </c>
      <c r="AR2159" s="1261"/>
      <c r="AS2159" s="1262"/>
      <c r="AT2159" s="1263"/>
      <c r="AU2159" s="587">
        <f t="shared" si="349"/>
        <v>0</v>
      </c>
      <c r="AW2159" s="1260">
        <v>96</v>
      </c>
      <c r="AX2159" s="1261"/>
      <c r="AY2159" s="1262"/>
      <c r="AZ2159" s="1263"/>
      <c r="BA2159" s="587">
        <f t="shared" si="350"/>
        <v>0</v>
      </c>
    </row>
    <row r="2160" spans="1:53" s="17" customFormat="1" ht="16.75" customHeight="1" outlineLevel="2">
      <c r="A2160" s="1260">
        <v>97</v>
      </c>
      <c r="B2160" s="1261"/>
      <c r="C2160" s="1262"/>
      <c r="D2160" s="1263"/>
      <c r="E2160" s="587">
        <f t="shared" si="342"/>
        <v>0</v>
      </c>
      <c r="G2160" s="1260">
        <v>97</v>
      </c>
      <c r="H2160" s="1261"/>
      <c r="I2160" s="1262"/>
      <c r="J2160" s="1263"/>
      <c r="K2160" s="587">
        <f t="shared" si="343"/>
        <v>0</v>
      </c>
      <c r="M2160" s="1260">
        <v>97</v>
      </c>
      <c r="N2160" s="1261"/>
      <c r="O2160" s="1262"/>
      <c r="P2160" s="1263"/>
      <c r="Q2160" s="587">
        <f t="shared" si="344"/>
        <v>0</v>
      </c>
      <c r="S2160" s="1260">
        <v>97</v>
      </c>
      <c r="T2160" s="1261"/>
      <c r="U2160" s="1262"/>
      <c r="V2160" s="1263"/>
      <c r="W2160" s="587">
        <f t="shared" si="345"/>
        <v>0</v>
      </c>
      <c r="Y2160" s="1260">
        <v>97</v>
      </c>
      <c r="Z2160" s="1261"/>
      <c r="AA2160" s="1262"/>
      <c r="AB2160" s="1263"/>
      <c r="AC2160" s="587">
        <f t="shared" si="346"/>
        <v>0</v>
      </c>
      <c r="AE2160" s="1260">
        <v>97</v>
      </c>
      <c r="AF2160" s="1261"/>
      <c r="AG2160" s="1262"/>
      <c r="AH2160" s="1263"/>
      <c r="AI2160" s="587">
        <f t="shared" si="347"/>
        <v>0</v>
      </c>
      <c r="AK2160" s="1260">
        <v>97</v>
      </c>
      <c r="AL2160" s="1261"/>
      <c r="AM2160" s="1262"/>
      <c r="AN2160" s="1263"/>
      <c r="AO2160" s="587">
        <f t="shared" si="348"/>
        <v>0</v>
      </c>
      <c r="AQ2160" s="1260">
        <v>97</v>
      </c>
      <c r="AR2160" s="1261"/>
      <c r="AS2160" s="1262"/>
      <c r="AT2160" s="1263"/>
      <c r="AU2160" s="587">
        <f t="shared" si="349"/>
        <v>0</v>
      </c>
      <c r="AW2160" s="1260">
        <v>97</v>
      </c>
      <c r="AX2160" s="1261"/>
      <c r="AY2160" s="1262"/>
      <c r="AZ2160" s="1263"/>
      <c r="BA2160" s="587">
        <f t="shared" si="350"/>
        <v>0</v>
      </c>
    </row>
    <row r="2161" spans="1:53" s="17" customFormat="1" ht="16.75" customHeight="1" outlineLevel="2">
      <c r="A2161" s="1260">
        <v>98</v>
      </c>
      <c r="B2161" s="1261"/>
      <c r="C2161" s="1262"/>
      <c r="D2161" s="1263"/>
      <c r="E2161" s="587">
        <f t="shared" si="342"/>
        <v>0</v>
      </c>
      <c r="G2161" s="1260">
        <v>98</v>
      </c>
      <c r="H2161" s="1261"/>
      <c r="I2161" s="1262"/>
      <c r="J2161" s="1263"/>
      <c r="K2161" s="587">
        <f t="shared" si="343"/>
        <v>0</v>
      </c>
      <c r="M2161" s="1260">
        <v>98</v>
      </c>
      <c r="N2161" s="1261"/>
      <c r="O2161" s="1262"/>
      <c r="P2161" s="1263"/>
      <c r="Q2161" s="587">
        <f t="shared" si="344"/>
        <v>0</v>
      </c>
      <c r="S2161" s="1260">
        <v>98</v>
      </c>
      <c r="T2161" s="1261"/>
      <c r="U2161" s="1262"/>
      <c r="V2161" s="1263"/>
      <c r="W2161" s="587">
        <f t="shared" si="345"/>
        <v>0</v>
      </c>
      <c r="Y2161" s="1260">
        <v>98</v>
      </c>
      <c r="Z2161" s="1261"/>
      <c r="AA2161" s="1262"/>
      <c r="AB2161" s="1263"/>
      <c r="AC2161" s="587">
        <f t="shared" si="346"/>
        <v>0</v>
      </c>
      <c r="AE2161" s="1260">
        <v>98</v>
      </c>
      <c r="AF2161" s="1261"/>
      <c r="AG2161" s="1262"/>
      <c r="AH2161" s="1263"/>
      <c r="AI2161" s="587">
        <f t="shared" si="347"/>
        <v>0</v>
      </c>
      <c r="AK2161" s="1260">
        <v>98</v>
      </c>
      <c r="AL2161" s="1261"/>
      <c r="AM2161" s="1262"/>
      <c r="AN2161" s="1263"/>
      <c r="AO2161" s="587">
        <f t="shared" si="348"/>
        <v>0</v>
      </c>
      <c r="AQ2161" s="1260">
        <v>98</v>
      </c>
      <c r="AR2161" s="1261"/>
      <c r="AS2161" s="1262"/>
      <c r="AT2161" s="1263"/>
      <c r="AU2161" s="587">
        <f t="shared" si="349"/>
        <v>0</v>
      </c>
      <c r="AW2161" s="1260">
        <v>98</v>
      </c>
      <c r="AX2161" s="1261"/>
      <c r="AY2161" s="1262"/>
      <c r="AZ2161" s="1263"/>
      <c r="BA2161" s="587">
        <f t="shared" si="350"/>
        <v>0</v>
      </c>
    </row>
    <row r="2162" spans="1:53" s="17" customFormat="1" ht="16.75" customHeight="1" outlineLevel="2">
      <c r="A2162" s="1260">
        <v>99</v>
      </c>
      <c r="B2162" s="1261"/>
      <c r="C2162" s="1262"/>
      <c r="D2162" s="1263"/>
      <c r="E2162" s="587">
        <f t="shared" si="342"/>
        <v>0</v>
      </c>
      <c r="G2162" s="1260">
        <v>99</v>
      </c>
      <c r="H2162" s="1261"/>
      <c r="I2162" s="1262"/>
      <c r="J2162" s="1263"/>
      <c r="K2162" s="587">
        <f t="shared" si="343"/>
        <v>0</v>
      </c>
      <c r="M2162" s="1260">
        <v>99</v>
      </c>
      <c r="N2162" s="1261"/>
      <c r="O2162" s="1262"/>
      <c r="P2162" s="1263"/>
      <c r="Q2162" s="587">
        <f t="shared" si="344"/>
        <v>0</v>
      </c>
      <c r="S2162" s="1260">
        <v>99</v>
      </c>
      <c r="T2162" s="1261"/>
      <c r="U2162" s="1262"/>
      <c r="V2162" s="1263"/>
      <c r="W2162" s="587">
        <f t="shared" si="345"/>
        <v>0</v>
      </c>
      <c r="Y2162" s="1260">
        <v>99</v>
      </c>
      <c r="Z2162" s="1261"/>
      <c r="AA2162" s="1262"/>
      <c r="AB2162" s="1263"/>
      <c r="AC2162" s="587">
        <f t="shared" si="346"/>
        <v>0</v>
      </c>
      <c r="AE2162" s="1260">
        <v>99</v>
      </c>
      <c r="AF2162" s="1261"/>
      <c r="AG2162" s="1262"/>
      <c r="AH2162" s="1263"/>
      <c r="AI2162" s="587">
        <f t="shared" si="347"/>
        <v>0</v>
      </c>
      <c r="AK2162" s="1260">
        <v>99</v>
      </c>
      <c r="AL2162" s="1261"/>
      <c r="AM2162" s="1262"/>
      <c r="AN2162" s="1263"/>
      <c r="AO2162" s="587">
        <f t="shared" si="348"/>
        <v>0</v>
      </c>
      <c r="AQ2162" s="1260">
        <v>99</v>
      </c>
      <c r="AR2162" s="1261"/>
      <c r="AS2162" s="1262"/>
      <c r="AT2162" s="1263"/>
      <c r="AU2162" s="587">
        <f t="shared" si="349"/>
        <v>0</v>
      </c>
      <c r="AW2162" s="1260">
        <v>99</v>
      </c>
      <c r="AX2162" s="1261"/>
      <c r="AY2162" s="1262"/>
      <c r="AZ2162" s="1263"/>
      <c r="BA2162" s="587">
        <f t="shared" si="350"/>
        <v>0</v>
      </c>
    </row>
    <row r="2163" spans="1:53" s="17" customFormat="1" ht="16.75" customHeight="1" outlineLevel="2">
      <c r="A2163" s="1260">
        <v>100</v>
      </c>
      <c r="B2163" s="1261"/>
      <c r="C2163" s="1262"/>
      <c r="D2163" s="1263"/>
      <c r="E2163" s="587">
        <f t="shared" si="342"/>
        <v>0</v>
      </c>
      <c r="G2163" s="1260">
        <v>100</v>
      </c>
      <c r="H2163" s="1261"/>
      <c r="I2163" s="1262"/>
      <c r="J2163" s="1263"/>
      <c r="K2163" s="587">
        <f t="shared" si="343"/>
        <v>0</v>
      </c>
      <c r="M2163" s="1260">
        <v>100</v>
      </c>
      <c r="N2163" s="1261"/>
      <c r="O2163" s="1262"/>
      <c r="P2163" s="1263"/>
      <c r="Q2163" s="587">
        <f t="shared" si="344"/>
        <v>0</v>
      </c>
      <c r="S2163" s="1260">
        <v>100</v>
      </c>
      <c r="T2163" s="1261"/>
      <c r="U2163" s="1262"/>
      <c r="V2163" s="1263"/>
      <c r="W2163" s="587">
        <f t="shared" si="345"/>
        <v>0</v>
      </c>
      <c r="Y2163" s="1260">
        <v>100</v>
      </c>
      <c r="Z2163" s="1261"/>
      <c r="AA2163" s="1262"/>
      <c r="AB2163" s="1263"/>
      <c r="AC2163" s="587">
        <f t="shared" si="346"/>
        <v>0</v>
      </c>
      <c r="AE2163" s="1260">
        <v>100</v>
      </c>
      <c r="AF2163" s="1261"/>
      <c r="AG2163" s="1262"/>
      <c r="AH2163" s="1263"/>
      <c r="AI2163" s="587">
        <f t="shared" si="347"/>
        <v>0</v>
      </c>
      <c r="AK2163" s="1260">
        <v>100</v>
      </c>
      <c r="AL2163" s="1261"/>
      <c r="AM2163" s="1262"/>
      <c r="AN2163" s="1263"/>
      <c r="AO2163" s="587">
        <f t="shared" si="348"/>
        <v>0</v>
      </c>
      <c r="AQ2163" s="1260">
        <v>100</v>
      </c>
      <c r="AR2163" s="1261"/>
      <c r="AS2163" s="1262"/>
      <c r="AT2163" s="1263"/>
      <c r="AU2163" s="587">
        <f t="shared" si="349"/>
        <v>0</v>
      </c>
      <c r="AW2163" s="1260">
        <v>100</v>
      </c>
      <c r="AX2163" s="1261"/>
      <c r="AY2163" s="1262"/>
      <c r="AZ2163" s="1263"/>
      <c r="BA2163" s="587">
        <f t="shared" si="350"/>
        <v>0</v>
      </c>
    </row>
    <row r="2164" spans="1:53" s="17" customFormat="1" ht="16.75" customHeight="1" outlineLevel="2">
      <c r="A2164" s="1260">
        <v>101</v>
      </c>
      <c r="B2164" s="1261"/>
      <c r="C2164" s="1262"/>
      <c r="D2164" s="1263"/>
      <c r="E2164" s="587">
        <f t="shared" si="342"/>
        <v>0</v>
      </c>
      <c r="G2164" s="1260">
        <v>101</v>
      </c>
      <c r="H2164" s="1261"/>
      <c r="I2164" s="1262"/>
      <c r="J2164" s="1263"/>
      <c r="K2164" s="587">
        <f t="shared" si="343"/>
        <v>0</v>
      </c>
      <c r="M2164" s="1260">
        <v>101</v>
      </c>
      <c r="N2164" s="1261"/>
      <c r="O2164" s="1262"/>
      <c r="P2164" s="1263"/>
      <c r="Q2164" s="587">
        <f t="shared" si="344"/>
        <v>0</v>
      </c>
      <c r="S2164" s="1260">
        <v>101</v>
      </c>
      <c r="T2164" s="1261"/>
      <c r="U2164" s="1262"/>
      <c r="V2164" s="1263"/>
      <c r="W2164" s="587">
        <f t="shared" si="345"/>
        <v>0</v>
      </c>
      <c r="Y2164" s="1260">
        <v>101</v>
      </c>
      <c r="Z2164" s="1261"/>
      <c r="AA2164" s="1262"/>
      <c r="AB2164" s="1263"/>
      <c r="AC2164" s="587">
        <f t="shared" si="346"/>
        <v>0</v>
      </c>
      <c r="AE2164" s="1260">
        <v>101</v>
      </c>
      <c r="AF2164" s="1261"/>
      <c r="AG2164" s="1262"/>
      <c r="AH2164" s="1263"/>
      <c r="AI2164" s="587">
        <f t="shared" si="347"/>
        <v>0</v>
      </c>
      <c r="AK2164" s="1260">
        <v>101</v>
      </c>
      <c r="AL2164" s="1261"/>
      <c r="AM2164" s="1262"/>
      <c r="AN2164" s="1263"/>
      <c r="AO2164" s="587">
        <f t="shared" si="348"/>
        <v>0</v>
      </c>
      <c r="AQ2164" s="1260">
        <v>101</v>
      </c>
      <c r="AR2164" s="1261"/>
      <c r="AS2164" s="1262"/>
      <c r="AT2164" s="1263"/>
      <c r="AU2164" s="587">
        <f t="shared" si="349"/>
        <v>0</v>
      </c>
      <c r="AW2164" s="1260">
        <v>101</v>
      </c>
      <c r="AX2164" s="1261"/>
      <c r="AY2164" s="1262"/>
      <c r="AZ2164" s="1263"/>
      <c r="BA2164" s="587">
        <f t="shared" si="350"/>
        <v>0</v>
      </c>
    </row>
    <row r="2165" spans="1:53" s="17" customFormat="1" ht="16.75" customHeight="1" outlineLevel="2">
      <c r="A2165" s="1260">
        <v>102</v>
      </c>
      <c r="B2165" s="1261"/>
      <c r="C2165" s="1262"/>
      <c r="D2165" s="1263"/>
      <c r="E2165" s="587">
        <f t="shared" si="342"/>
        <v>0</v>
      </c>
      <c r="G2165" s="1260">
        <v>102</v>
      </c>
      <c r="H2165" s="1261"/>
      <c r="I2165" s="1262"/>
      <c r="J2165" s="1263"/>
      <c r="K2165" s="587">
        <f t="shared" si="343"/>
        <v>0</v>
      </c>
      <c r="M2165" s="1260">
        <v>102</v>
      </c>
      <c r="N2165" s="1261"/>
      <c r="O2165" s="1262"/>
      <c r="P2165" s="1263"/>
      <c r="Q2165" s="587">
        <f t="shared" si="344"/>
        <v>0</v>
      </c>
      <c r="S2165" s="1260">
        <v>102</v>
      </c>
      <c r="T2165" s="1261"/>
      <c r="U2165" s="1262"/>
      <c r="V2165" s="1263"/>
      <c r="W2165" s="587">
        <f t="shared" si="345"/>
        <v>0</v>
      </c>
      <c r="Y2165" s="1260">
        <v>102</v>
      </c>
      <c r="Z2165" s="1261"/>
      <c r="AA2165" s="1262"/>
      <c r="AB2165" s="1263"/>
      <c r="AC2165" s="587">
        <f t="shared" si="346"/>
        <v>0</v>
      </c>
      <c r="AE2165" s="1260">
        <v>102</v>
      </c>
      <c r="AF2165" s="1261"/>
      <c r="AG2165" s="1262"/>
      <c r="AH2165" s="1263"/>
      <c r="AI2165" s="587">
        <f t="shared" si="347"/>
        <v>0</v>
      </c>
      <c r="AK2165" s="1260">
        <v>102</v>
      </c>
      <c r="AL2165" s="1261"/>
      <c r="AM2165" s="1262"/>
      <c r="AN2165" s="1263"/>
      <c r="AO2165" s="587">
        <f t="shared" si="348"/>
        <v>0</v>
      </c>
      <c r="AQ2165" s="1260">
        <v>102</v>
      </c>
      <c r="AR2165" s="1261"/>
      <c r="AS2165" s="1262"/>
      <c r="AT2165" s="1263"/>
      <c r="AU2165" s="587">
        <f t="shared" si="349"/>
        <v>0</v>
      </c>
      <c r="AW2165" s="1260">
        <v>102</v>
      </c>
      <c r="AX2165" s="1261"/>
      <c r="AY2165" s="1262"/>
      <c r="AZ2165" s="1263"/>
      <c r="BA2165" s="587">
        <f t="shared" si="350"/>
        <v>0</v>
      </c>
    </row>
    <row r="2166" spans="1:53" s="17" customFormat="1" ht="16.75" customHeight="1" outlineLevel="2">
      <c r="A2166" s="1260">
        <v>103</v>
      </c>
      <c r="B2166" s="1261"/>
      <c r="C2166" s="1262"/>
      <c r="D2166" s="1263"/>
      <c r="E2166" s="587">
        <f t="shared" si="342"/>
        <v>0</v>
      </c>
      <c r="G2166" s="1260">
        <v>103</v>
      </c>
      <c r="H2166" s="1261"/>
      <c r="I2166" s="1262"/>
      <c r="J2166" s="1263"/>
      <c r="K2166" s="587">
        <f t="shared" si="343"/>
        <v>0</v>
      </c>
      <c r="M2166" s="1260">
        <v>103</v>
      </c>
      <c r="N2166" s="1261"/>
      <c r="O2166" s="1262"/>
      <c r="P2166" s="1263"/>
      <c r="Q2166" s="587">
        <f t="shared" si="344"/>
        <v>0</v>
      </c>
      <c r="S2166" s="1260">
        <v>103</v>
      </c>
      <c r="T2166" s="1261"/>
      <c r="U2166" s="1262"/>
      <c r="V2166" s="1263"/>
      <c r="W2166" s="587">
        <f t="shared" si="345"/>
        <v>0</v>
      </c>
      <c r="Y2166" s="1260">
        <v>103</v>
      </c>
      <c r="Z2166" s="1261"/>
      <c r="AA2166" s="1262"/>
      <c r="AB2166" s="1263"/>
      <c r="AC2166" s="587">
        <f t="shared" si="346"/>
        <v>0</v>
      </c>
      <c r="AE2166" s="1260">
        <v>103</v>
      </c>
      <c r="AF2166" s="1261"/>
      <c r="AG2166" s="1262"/>
      <c r="AH2166" s="1263"/>
      <c r="AI2166" s="587">
        <f t="shared" si="347"/>
        <v>0</v>
      </c>
      <c r="AK2166" s="1260">
        <v>103</v>
      </c>
      <c r="AL2166" s="1261"/>
      <c r="AM2166" s="1262"/>
      <c r="AN2166" s="1263"/>
      <c r="AO2166" s="587">
        <f t="shared" si="348"/>
        <v>0</v>
      </c>
      <c r="AQ2166" s="1260">
        <v>103</v>
      </c>
      <c r="AR2166" s="1261"/>
      <c r="AS2166" s="1262"/>
      <c r="AT2166" s="1263"/>
      <c r="AU2166" s="587">
        <f t="shared" si="349"/>
        <v>0</v>
      </c>
      <c r="AW2166" s="1260">
        <v>103</v>
      </c>
      <c r="AX2166" s="1261"/>
      <c r="AY2166" s="1262"/>
      <c r="AZ2166" s="1263"/>
      <c r="BA2166" s="587">
        <f t="shared" si="350"/>
        <v>0</v>
      </c>
    </row>
    <row r="2167" spans="1:53" s="17" customFormat="1" ht="16.75" customHeight="1" outlineLevel="2">
      <c r="A2167" s="1260">
        <v>104</v>
      </c>
      <c r="B2167" s="1261"/>
      <c r="C2167" s="1262"/>
      <c r="D2167" s="1263"/>
      <c r="E2167" s="587">
        <f t="shared" si="342"/>
        <v>0</v>
      </c>
      <c r="G2167" s="1260">
        <v>104</v>
      </c>
      <c r="H2167" s="1261"/>
      <c r="I2167" s="1262"/>
      <c r="J2167" s="1263"/>
      <c r="K2167" s="587">
        <f t="shared" si="343"/>
        <v>0</v>
      </c>
      <c r="M2167" s="1260">
        <v>104</v>
      </c>
      <c r="N2167" s="1261"/>
      <c r="O2167" s="1262"/>
      <c r="P2167" s="1263"/>
      <c r="Q2167" s="587">
        <f t="shared" si="344"/>
        <v>0</v>
      </c>
      <c r="S2167" s="1260">
        <v>104</v>
      </c>
      <c r="T2167" s="1261"/>
      <c r="U2167" s="1262"/>
      <c r="V2167" s="1263"/>
      <c r="W2167" s="587">
        <f t="shared" si="345"/>
        <v>0</v>
      </c>
      <c r="Y2167" s="1260">
        <v>104</v>
      </c>
      <c r="Z2167" s="1261"/>
      <c r="AA2167" s="1262"/>
      <c r="AB2167" s="1263"/>
      <c r="AC2167" s="587">
        <f t="shared" si="346"/>
        <v>0</v>
      </c>
      <c r="AE2167" s="1260">
        <v>104</v>
      </c>
      <c r="AF2167" s="1261"/>
      <c r="AG2167" s="1262"/>
      <c r="AH2167" s="1263"/>
      <c r="AI2167" s="587">
        <f t="shared" si="347"/>
        <v>0</v>
      </c>
      <c r="AK2167" s="1260">
        <v>104</v>
      </c>
      <c r="AL2167" s="1261"/>
      <c r="AM2167" s="1262"/>
      <c r="AN2167" s="1263"/>
      <c r="AO2167" s="587">
        <f t="shared" si="348"/>
        <v>0</v>
      </c>
      <c r="AQ2167" s="1260">
        <v>104</v>
      </c>
      <c r="AR2167" s="1261"/>
      <c r="AS2167" s="1262"/>
      <c r="AT2167" s="1263"/>
      <c r="AU2167" s="587">
        <f t="shared" si="349"/>
        <v>0</v>
      </c>
      <c r="AW2167" s="1260">
        <v>104</v>
      </c>
      <c r="AX2167" s="1261"/>
      <c r="AY2167" s="1262"/>
      <c r="AZ2167" s="1263"/>
      <c r="BA2167" s="587">
        <f t="shared" si="350"/>
        <v>0</v>
      </c>
    </row>
    <row r="2168" spans="1:53" s="17" customFormat="1" ht="16.75" customHeight="1" outlineLevel="2">
      <c r="A2168" s="1260">
        <v>105</v>
      </c>
      <c r="B2168" s="1261"/>
      <c r="C2168" s="1262"/>
      <c r="D2168" s="1263"/>
      <c r="E2168" s="587">
        <f t="shared" si="342"/>
        <v>0</v>
      </c>
      <c r="G2168" s="1260">
        <v>105</v>
      </c>
      <c r="H2168" s="1261"/>
      <c r="I2168" s="1262"/>
      <c r="J2168" s="1263"/>
      <c r="K2168" s="587">
        <f t="shared" si="343"/>
        <v>0</v>
      </c>
      <c r="M2168" s="1260">
        <v>105</v>
      </c>
      <c r="N2168" s="1261"/>
      <c r="O2168" s="1262"/>
      <c r="P2168" s="1263"/>
      <c r="Q2168" s="587">
        <f t="shared" si="344"/>
        <v>0</v>
      </c>
      <c r="S2168" s="1260">
        <v>105</v>
      </c>
      <c r="T2168" s="1261"/>
      <c r="U2168" s="1262"/>
      <c r="V2168" s="1263"/>
      <c r="W2168" s="587">
        <f t="shared" si="345"/>
        <v>0</v>
      </c>
      <c r="Y2168" s="1260">
        <v>105</v>
      </c>
      <c r="Z2168" s="1261"/>
      <c r="AA2168" s="1262"/>
      <c r="AB2168" s="1263"/>
      <c r="AC2168" s="587">
        <f t="shared" si="346"/>
        <v>0</v>
      </c>
      <c r="AE2168" s="1260">
        <v>105</v>
      </c>
      <c r="AF2168" s="1261"/>
      <c r="AG2168" s="1262"/>
      <c r="AH2168" s="1263"/>
      <c r="AI2168" s="587">
        <f t="shared" si="347"/>
        <v>0</v>
      </c>
      <c r="AK2168" s="1260">
        <v>105</v>
      </c>
      <c r="AL2168" s="1261"/>
      <c r="AM2168" s="1262"/>
      <c r="AN2168" s="1263"/>
      <c r="AO2168" s="587">
        <f t="shared" si="348"/>
        <v>0</v>
      </c>
      <c r="AQ2168" s="1260">
        <v>105</v>
      </c>
      <c r="AR2168" s="1261"/>
      <c r="AS2168" s="1262"/>
      <c r="AT2168" s="1263"/>
      <c r="AU2168" s="587">
        <f t="shared" si="349"/>
        <v>0</v>
      </c>
      <c r="AW2168" s="1260">
        <v>105</v>
      </c>
      <c r="AX2168" s="1261"/>
      <c r="AY2168" s="1262"/>
      <c r="AZ2168" s="1263"/>
      <c r="BA2168" s="587">
        <f t="shared" si="350"/>
        <v>0</v>
      </c>
    </row>
    <row r="2169" spans="1:53" s="17" customFormat="1" ht="16.75" customHeight="1" outlineLevel="2">
      <c r="A2169" s="1260">
        <v>106</v>
      </c>
      <c r="B2169" s="1261"/>
      <c r="C2169" s="1262"/>
      <c r="D2169" s="1263"/>
      <c r="E2169" s="587">
        <f t="shared" si="342"/>
        <v>0</v>
      </c>
      <c r="G2169" s="1260">
        <v>106</v>
      </c>
      <c r="H2169" s="1261"/>
      <c r="I2169" s="1262"/>
      <c r="J2169" s="1263"/>
      <c r="K2169" s="587">
        <f t="shared" si="343"/>
        <v>0</v>
      </c>
      <c r="M2169" s="1260">
        <v>106</v>
      </c>
      <c r="N2169" s="1261"/>
      <c r="O2169" s="1262"/>
      <c r="P2169" s="1263"/>
      <c r="Q2169" s="587">
        <f t="shared" si="344"/>
        <v>0</v>
      </c>
      <c r="S2169" s="1260">
        <v>106</v>
      </c>
      <c r="T2169" s="1261"/>
      <c r="U2169" s="1262"/>
      <c r="V2169" s="1263"/>
      <c r="W2169" s="587">
        <f t="shared" si="345"/>
        <v>0</v>
      </c>
      <c r="Y2169" s="1260">
        <v>106</v>
      </c>
      <c r="Z2169" s="1261"/>
      <c r="AA2169" s="1262"/>
      <c r="AB2169" s="1263"/>
      <c r="AC2169" s="587">
        <f t="shared" si="346"/>
        <v>0</v>
      </c>
      <c r="AE2169" s="1260">
        <v>106</v>
      </c>
      <c r="AF2169" s="1261"/>
      <c r="AG2169" s="1262"/>
      <c r="AH2169" s="1263"/>
      <c r="AI2169" s="587">
        <f t="shared" si="347"/>
        <v>0</v>
      </c>
      <c r="AK2169" s="1260">
        <v>106</v>
      </c>
      <c r="AL2169" s="1261"/>
      <c r="AM2169" s="1262"/>
      <c r="AN2169" s="1263"/>
      <c r="AO2169" s="587">
        <f t="shared" si="348"/>
        <v>0</v>
      </c>
      <c r="AQ2169" s="1260">
        <v>106</v>
      </c>
      <c r="AR2169" s="1261"/>
      <c r="AS2169" s="1262"/>
      <c r="AT2169" s="1263"/>
      <c r="AU2169" s="587">
        <f t="shared" si="349"/>
        <v>0</v>
      </c>
      <c r="AW2169" s="1260">
        <v>106</v>
      </c>
      <c r="AX2169" s="1261"/>
      <c r="AY2169" s="1262"/>
      <c r="AZ2169" s="1263"/>
      <c r="BA2169" s="587">
        <f t="shared" si="350"/>
        <v>0</v>
      </c>
    </row>
    <row r="2170" spans="1:53" s="17" customFormat="1" ht="16.75" customHeight="1" outlineLevel="2">
      <c r="A2170" s="1260">
        <v>107</v>
      </c>
      <c r="B2170" s="1261"/>
      <c r="C2170" s="1262"/>
      <c r="D2170" s="1263"/>
      <c r="E2170" s="587">
        <f t="shared" si="342"/>
        <v>0</v>
      </c>
      <c r="G2170" s="1260">
        <v>107</v>
      </c>
      <c r="H2170" s="1261"/>
      <c r="I2170" s="1262"/>
      <c r="J2170" s="1263"/>
      <c r="K2170" s="587">
        <f t="shared" si="343"/>
        <v>0</v>
      </c>
      <c r="M2170" s="1260">
        <v>107</v>
      </c>
      <c r="N2170" s="1261"/>
      <c r="O2170" s="1262"/>
      <c r="P2170" s="1263"/>
      <c r="Q2170" s="587">
        <f t="shared" si="344"/>
        <v>0</v>
      </c>
      <c r="S2170" s="1260">
        <v>107</v>
      </c>
      <c r="T2170" s="1261"/>
      <c r="U2170" s="1262"/>
      <c r="V2170" s="1263"/>
      <c r="W2170" s="587">
        <f t="shared" si="345"/>
        <v>0</v>
      </c>
      <c r="Y2170" s="1260">
        <v>107</v>
      </c>
      <c r="Z2170" s="1261"/>
      <c r="AA2170" s="1262"/>
      <c r="AB2170" s="1263"/>
      <c r="AC2170" s="587">
        <f t="shared" si="346"/>
        <v>0</v>
      </c>
      <c r="AE2170" s="1260">
        <v>107</v>
      </c>
      <c r="AF2170" s="1261"/>
      <c r="AG2170" s="1262"/>
      <c r="AH2170" s="1263"/>
      <c r="AI2170" s="587">
        <f t="shared" si="347"/>
        <v>0</v>
      </c>
      <c r="AK2170" s="1260">
        <v>107</v>
      </c>
      <c r="AL2170" s="1261"/>
      <c r="AM2170" s="1262"/>
      <c r="AN2170" s="1263"/>
      <c r="AO2170" s="587">
        <f t="shared" si="348"/>
        <v>0</v>
      </c>
      <c r="AQ2170" s="1260">
        <v>107</v>
      </c>
      <c r="AR2170" s="1261"/>
      <c r="AS2170" s="1262"/>
      <c r="AT2170" s="1263"/>
      <c r="AU2170" s="587">
        <f t="shared" si="349"/>
        <v>0</v>
      </c>
      <c r="AW2170" s="1260">
        <v>107</v>
      </c>
      <c r="AX2170" s="1261"/>
      <c r="AY2170" s="1262"/>
      <c r="AZ2170" s="1263"/>
      <c r="BA2170" s="587">
        <f t="shared" si="350"/>
        <v>0</v>
      </c>
    </row>
    <row r="2171" spans="1:53" s="17" customFormat="1" ht="16.75" customHeight="1" outlineLevel="2">
      <c r="A2171" s="1260">
        <v>108</v>
      </c>
      <c r="B2171" s="1261"/>
      <c r="C2171" s="1262"/>
      <c r="D2171" s="1263"/>
      <c r="E2171" s="587">
        <f t="shared" si="342"/>
        <v>0</v>
      </c>
      <c r="G2171" s="1260">
        <v>108</v>
      </c>
      <c r="H2171" s="1261"/>
      <c r="I2171" s="1262"/>
      <c r="J2171" s="1263"/>
      <c r="K2171" s="587">
        <f t="shared" si="343"/>
        <v>0</v>
      </c>
      <c r="M2171" s="1260">
        <v>108</v>
      </c>
      <c r="N2171" s="1261"/>
      <c r="O2171" s="1262"/>
      <c r="P2171" s="1263"/>
      <c r="Q2171" s="587">
        <f t="shared" si="344"/>
        <v>0</v>
      </c>
      <c r="S2171" s="1260">
        <v>108</v>
      </c>
      <c r="T2171" s="1261"/>
      <c r="U2171" s="1262"/>
      <c r="V2171" s="1263"/>
      <c r="W2171" s="587">
        <f t="shared" si="345"/>
        <v>0</v>
      </c>
      <c r="Y2171" s="1260">
        <v>108</v>
      </c>
      <c r="Z2171" s="1261"/>
      <c r="AA2171" s="1262"/>
      <c r="AB2171" s="1263"/>
      <c r="AC2171" s="587">
        <f t="shared" si="346"/>
        <v>0</v>
      </c>
      <c r="AE2171" s="1260">
        <v>108</v>
      </c>
      <c r="AF2171" s="1261"/>
      <c r="AG2171" s="1262"/>
      <c r="AH2171" s="1263"/>
      <c r="AI2171" s="587">
        <f t="shared" si="347"/>
        <v>0</v>
      </c>
      <c r="AK2171" s="1260">
        <v>108</v>
      </c>
      <c r="AL2171" s="1261"/>
      <c r="AM2171" s="1262"/>
      <c r="AN2171" s="1263"/>
      <c r="AO2171" s="587">
        <f t="shared" si="348"/>
        <v>0</v>
      </c>
      <c r="AQ2171" s="1260">
        <v>108</v>
      </c>
      <c r="AR2171" s="1261"/>
      <c r="AS2171" s="1262"/>
      <c r="AT2171" s="1263"/>
      <c r="AU2171" s="587">
        <f t="shared" si="349"/>
        <v>0</v>
      </c>
      <c r="AW2171" s="1260">
        <v>108</v>
      </c>
      <c r="AX2171" s="1261"/>
      <c r="AY2171" s="1262"/>
      <c r="AZ2171" s="1263"/>
      <c r="BA2171" s="587">
        <f t="shared" si="350"/>
        <v>0</v>
      </c>
    </row>
    <row r="2172" spans="1:53" s="17" customFormat="1" ht="16.75" customHeight="1" outlineLevel="2">
      <c r="A2172" s="1260">
        <v>109</v>
      </c>
      <c r="B2172" s="1261"/>
      <c r="C2172" s="1262"/>
      <c r="D2172" s="1263"/>
      <c r="E2172" s="587">
        <f t="shared" si="342"/>
        <v>0</v>
      </c>
      <c r="G2172" s="1260">
        <v>109</v>
      </c>
      <c r="H2172" s="1261"/>
      <c r="I2172" s="1262"/>
      <c r="J2172" s="1263"/>
      <c r="K2172" s="587">
        <f t="shared" si="343"/>
        <v>0</v>
      </c>
      <c r="M2172" s="1260">
        <v>109</v>
      </c>
      <c r="N2172" s="1261"/>
      <c r="O2172" s="1262"/>
      <c r="P2172" s="1263"/>
      <c r="Q2172" s="587">
        <f t="shared" si="344"/>
        <v>0</v>
      </c>
      <c r="S2172" s="1260">
        <v>109</v>
      </c>
      <c r="T2172" s="1261"/>
      <c r="U2172" s="1262"/>
      <c r="V2172" s="1263"/>
      <c r="W2172" s="587">
        <f t="shared" si="345"/>
        <v>0</v>
      </c>
      <c r="Y2172" s="1260">
        <v>109</v>
      </c>
      <c r="Z2172" s="1261"/>
      <c r="AA2172" s="1262"/>
      <c r="AB2172" s="1263"/>
      <c r="AC2172" s="587">
        <f t="shared" si="346"/>
        <v>0</v>
      </c>
      <c r="AE2172" s="1260">
        <v>109</v>
      </c>
      <c r="AF2172" s="1261"/>
      <c r="AG2172" s="1262"/>
      <c r="AH2172" s="1263"/>
      <c r="AI2172" s="587">
        <f t="shared" si="347"/>
        <v>0</v>
      </c>
      <c r="AK2172" s="1260">
        <v>109</v>
      </c>
      <c r="AL2172" s="1261"/>
      <c r="AM2172" s="1262"/>
      <c r="AN2172" s="1263"/>
      <c r="AO2172" s="587">
        <f t="shared" si="348"/>
        <v>0</v>
      </c>
      <c r="AQ2172" s="1260">
        <v>109</v>
      </c>
      <c r="AR2172" s="1261"/>
      <c r="AS2172" s="1262"/>
      <c r="AT2172" s="1263"/>
      <c r="AU2172" s="587">
        <f t="shared" si="349"/>
        <v>0</v>
      </c>
      <c r="AW2172" s="1260">
        <v>109</v>
      </c>
      <c r="AX2172" s="1261"/>
      <c r="AY2172" s="1262"/>
      <c r="AZ2172" s="1263"/>
      <c r="BA2172" s="587">
        <f t="shared" si="350"/>
        <v>0</v>
      </c>
    </row>
    <row r="2173" spans="1:53" s="17" customFormat="1" ht="16.75" customHeight="1" outlineLevel="2">
      <c r="A2173" s="1260">
        <v>110</v>
      </c>
      <c r="B2173" s="1261"/>
      <c r="C2173" s="1262"/>
      <c r="D2173" s="1263"/>
      <c r="E2173" s="587">
        <f t="shared" si="342"/>
        <v>0</v>
      </c>
      <c r="G2173" s="1260">
        <v>110</v>
      </c>
      <c r="H2173" s="1261"/>
      <c r="I2173" s="1262"/>
      <c r="J2173" s="1263"/>
      <c r="K2173" s="587">
        <f t="shared" si="343"/>
        <v>0</v>
      </c>
      <c r="M2173" s="1260">
        <v>110</v>
      </c>
      <c r="N2173" s="1261"/>
      <c r="O2173" s="1262"/>
      <c r="P2173" s="1263"/>
      <c r="Q2173" s="587">
        <f t="shared" si="344"/>
        <v>0</v>
      </c>
      <c r="S2173" s="1260">
        <v>110</v>
      </c>
      <c r="T2173" s="1261"/>
      <c r="U2173" s="1262"/>
      <c r="V2173" s="1263"/>
      <c r="W2173" s="587">
        <f t="shared" si="345"/>
        <v>0</v>
      </c>
      <c r="Y2173" s="1260">
        <v>110</v>
      </c>
      <c r="Z2173" s="1261"/>
      <c r="AA2173" s="1262"/>
      <c r="AB2173" s="1263"/>
      <c r="AC2173" s="587">
        <f t="shared" si="346"/>
        <v>0</v>
      </c>
      <c r="AE2173" s="1260">
        <v>110</v>
      </c>
      <c r="AF2173" s="1261"/>
      <c r="AG2173" s="1262"/>
      <c r="AH2173" s="1263"/>
      <c r="AI2173" s="587">
        <f t="shared" si="347"/>
        <v>0</v>
      </c>
      <c r="AK2173" s="1260">
        <v>110</v>
      </c>
      <c r="AL2173" s="1261"/>
      <c r="AM2173" s="1262"/>
      <c r="AN2173" s="1263"/>
      <c r="AO2173" s="587">
        <f t="shared" si="348"/>
        <v>0</v>
      </c>
      <c r="AQ2173" s="1260">
        <v>110</v>
      </c>
      <c r="AR2173" s="1261"/>
      <c r="AS2173" s="1262"/>
      <c r="AT2173" s="1263"/>
      <c r="AU2173" s="587">
        <f t="shared" si="349"/>
        <v>0</v>
      </c>
      <c r="AW2173" s="1260">
        <v>110</v>
      </c>
      <c r="AX2173" s="1261"/>
      <c r="AY2173" s="1262"/>
      <c r="AZ2173" s="1263"/>
      <c r="BA2173" s="587">
        <f t="shared" si="350"/>
        <v>0</v>
      </c>
    </row>
    <row r="2174" spans="1:53" s="17" customFormat="1" ht="16.75" customHeight="1" outlineLevel="2">
      <c r="A2174" s="1260">
        <v>111</v>
      </c>
      <c r="B2174" s="1261"/>
      <c r="C2174" s="1262"/>
      <c r="D2174" s="1263"/>
      <c r="E2174" s="587">
        <f t="shared" si="342"/>
        <v>0</v>
      </c>
      <c r="G2174" s="1260">
        <v>111</v>
      </c>
      <c r="H2174" s="1261"/>
      <c r="I2174" s="1262"/>
      <c r="J2174" s="1263"/>
      <c r="K2174" s="587">
        <f t="shared" si="343"/>
        <v>0</v>
      </c>
      <c r="M2174" s="1260">
        <v>111</v>
      </c>
      <c r="N2174" s="1261"/>
      <c r="O2174" s="1262"/>
      <c r="P2174" s="1263"/>
      <c r="Q2174" s="587">
        <f t="shared" si="344"/>
        <v>0</v>
      </c>
      <c r="S2174" s="1260">
        <v>111</v>
      </c>
      <c r="T2174" s="1261"/>
      <c r="U2174" s="1262"/>
      <c r="V2174" s="1263"/>
      <c r="W2174" s="587">
        <f t="shared" si="345"/>
        <v>0</v>
      </c>
      <c r="Y2174" s="1260">
        <v>111</v>
      </c>
      <c r="Z2174" s="1261"/>
      <c r="AA2174" s="1262"/>
      <c r="AB2174" s="1263"/>
      <c r="AC2174" s="587">
        <f t="shared" si="346"/>
        <v>0</v>
      </c>
      <c r="AE2174" s="1260">
        <v>111</v>
      </c>
      <c r="AF2174" s="1261"/>
      <c r="AG2174" s="1262"/>
      <c r="AH2174" s="1263"/>
      <c r="AI2174" s="587">
        <f t="shared" si="347"/>
        <v>0</v>
      </c>
      <c r="AK2174" s="1260">
        <v>111</v>
      </c>
      <c r="AL2174" s="1261"/>
      <c r="AM2174" s="1262"/>
      <c r="AN2174" s="1263"/>
      <c r="AO2174" s="587">
        <f t="shared" si="348"/>
        <v>0</v>
      </c>
      <c r="AQ2174" s="1260">
        <v>111</v>
      </c>
      <c r="AR2174" s="1261"/>
      <c r="AS2174" s="1262"/>
      <c r="AT2174" s="1263"/>
      <c r="AU2174" s="587">
        <f t="shared" si="349"/>
        <v>0</v>
      </c>
      <c r="AW2174" s="1260">
        <v>111</v>
      </c>
      <c r="AX2174" s="1261"/>
      <c r="AY2174" s="1262"/>
      <c r="AZ2174" s="1263"/>
      <c r="BA2174" s="587">
        <f t="shared" si="350"/>
        <v>0</v>
      </c>
    </row>
    <row r="2175" spans="1:53" s="17" customFormat="1" ht="16.75" customHeight="1" outlineLevel="2">
      <c r="A2175" s="1260">
        <v>112</v>
      </c>
      <c r="B2175" s="1261"/>
      <c r="C2175" s="1262"/>
      <c r="D2175" s="1263"/>
      <c r="E2175" s="587">
        <f t="shared" si="342"/>
        <v>0</v>
      </c>
      <c r="G2175" s="1260">
        <v>112</v>
      </c>
      <c r="H2175" s="1261"/>
      <c r="I2175" s="1262"/>
      <c r="J2175" s="1263"/>
      <c r="K2175" s="587">
        <f t="shared" si="343"/>
        <v>0</v>
      </c>
      <c r="M2175" s="1260">
        <v>112</v>
      </c>
      <c r="N2175" s="1261"/>
      <c r="O2175" s="1262"/>
      <c r="P2175" s="1263"/>
      <c r="Q2175" s="587">
        <f t="shared" si="344"/>
        <v>0</v>
      </c>
      <c r="S2175" s="1260">
        <v>112</v>
      </c>
      <c r="T2175" s="1261"/>
      <c r="U2175" s="1262"/>
      <c r="V2175" s="1263"/>
      <c r="W2175" s="587">
        <f t="shared" si="345"/>
        <v>0</v>
      </c>
      <c r="Y2175" s="1260">
        <v>112</v>
      </c>
      <c r="Z2175" s="1261"/>
      <c r="AA2175" s="1262"/>
      <c r="AB2175" s="1263"/>
      <c r="AC2175" s="587">
        <f t="shared" si="346"/>
        <v>0</v>
      </c>
      <c r="AE2175" s="1260">
        <v>112</v>
      </c>
      <c r="AF2175" s="1261"/>
      <c r="AG2175" s="1262"/>
      <c r="AH2175" s="1263"/>
      <c r="AI2175" s="587">
        <f t="shared" si="347"/>
        <v>0</v>
      </c>
      <c r="AK2175" s="1260">
        <v>112</v>
      </c>
      <c r="AL2175" s="1261"/>
      <c r="AM2175" s="1262"/>
      <c r="AN2175" s="1263"/>
      <c r="AO2175" s="587">
        <f t="shared" si="348"/>
        <v>0</v>
      </c>
      <c r="AQ2175" s="1260">
        <v>112</v>
      </c>
      <c r="AR2175" s="1261"/>
      <c r="AS2175" s="1262"/>
      <c r="AT2175" s="1263"/>
      <c r="AU2175" s="587">
        <f t="shared" si="349"/>
        <v>0</v>
      </c>
      <c r="AW2175" s="1260">
        <v>112</v>
      </c>
      <c r="AX2175" s="1261"/>
      <c r="AY2175" s="1262"/>
      <c r="AZ2175" s="1263"/>
      <c r="BA2175" s="587">
        <f t="shared" si="350"/>
        <v>0</v>
      </c>
    </row>
    <row r="2176" spans="1:53" s="17" customFormat="1" ht="16.75" customHeight="1" outlineLevel="2">
      <c r="A2176" s="1260">
        <v>113</v>
      </c>
      <c r="B2176" s="1261"/>
      <c r="C2176" s="1262"/>
      <c r="D2176" s="1263"/>
      <c r="E2176" s="587">
        <f t="shared" si="342"/>
        <v>0</v>
      </c>
      <c r="G2176" s="1260">
        <v>113</v>
      </c>
      <c r="H2176" s="1261"/>
      <c r="I2176" s="1262"/>
      <c r="J2176" s="1263"/>
      <c r="K2176" s="587">
        <f t="shared" si="343"/>
        <v>0</v>
      </c>
      <c r="M2176" s="1260">
        <v>113</v>
      </c>
      <c r="N2176" s="1261"/>
      <c r="O2176" s="1262"/>
      <c r="P2176" s="1263"/>
      <c r="Q2176" s="587">
        <f t="shared" si="344"/>
        <v>0</v>
      </c>
      <c r="S2176" s="1260">
        <v>113</v>
      </c>
      <c r="T2176" s="1261"/>
      <c r="U2176" s="1262"/>
      <c r="V2176" s="1263"/>
      <c r="W2176" s="587">
        <f t="shared" si="345"/>
        <v>0</v>
      </c>
      <c r="Y2176" s="1260">
        <v>113</v>
      </c>
      <c r="Z2176" s="1261"/>
      <c r="AA2176" s="1262"/>
      <c r="AB2176" s="1263"/>
      <c r="AC2176" s="587">
        <f t="shared" si="346"/>
        <v>0</v>
      </c>
      <c r="AE2176" s="1260">
        <v>113</v>
      </c>
      <c r="AF2176" s="1261"/>
      <c r="AG2176" s="1262"/>
      <c r="AH2176" s="1263"/>
      <c r="AI2176" s="587">
        <f t="shared" si="347"/>
        <v>0</v>
      </c>
      <c r="AK2176" s="1260">
        <v>113</v>
      </c>
      <c r="AL2176" s="1261"/>
      <c r="AM2176" s="1262"/>
      <c r="AN2176" s="1263"/>
      <c r="AO2176" s="587">
        <f t="shared" si="348"/>
        <v>0</v>
      </c>
      <c r="AQ2176" s="1260">
        <v>113</v>
      </c>
      <c r="AR2176" s="1261"/>
      <c r="AS2176" s="1262"/>
      <c r="AT2176" s="1263"/>
      <c r="AU2176" s="587">
        <f t="shared" si="349"/>
        <v>0</v>
      </c>
      <c r="AW2176" s="1260">
        <v>113</v>
      </c>
      <c r="AX2176" s="1261"/>
      <c r="AY2176" s="1262"/>
      <c r="AZ2176" s="1263"/>
      <c r="BA2176" s="587">
        <f t="shared" si="350"/>
        <v>0</v>
      </c>
    </row>
    <row r="2177" spans="1:53" s="17" customFormat="1" ht="16.75" customHeight="1" outlineLevel="2">
      <c r="A2177" s="1260">
        <v>114</v>
      </c>
      <c r="B2177" s="1261"/>
      <c r="C2177" s="1262"/>
      <c r="D2177" s="1263"/>
      <c r="E2177" s="587">
        <f t="shared" si="342"/>
        <v>0</v>
      </c>
      <c r="G2177" s="1260">
        <v>114</v>
      </c>
      <c r="H2177" s="1261"/>
      <c r="I2177" s="1262"/>
      <c r="J2177" s="1263"/>
      <c r="K2177" s="587">
        <f t="shared" si="343"/>
        <v>0</v>
      </c>
      <c r="M2177" s="1260">
        <v>114</v>
      </c>
      <c r="N2177" s="1261"/>
      <c r="O2177" s="1262"/>
      <c r="P2177" s="1263"/>
      <c r="Q2177" s="587">
        <f t="shared" si="344"/>
        <v>0</v>
      </c>
      <c r="S2177" s="1260">
        <v>114</v>
      </c>
      <c r="T2177" s="1261"/>
      <c r="U2177" s="1262"/>
      <c r="V2177" s="1263"/>
      <c r="W2177" s="587">
        <f t="shared" si="345"/>
        <v>0</v>
      </c>
      <c r="Y2177" s="1260">
        <v>114</v>
      </c>
      <c r="Z2177" s="1261"/>
      <c r="AA2177" s="1262"/>
      <c r="AB2177" s="1263"/>
      <c r="AC2177" s="587">
        <f t="shared" si="346"/>
        <v>0</v>
      </c>
      <c r="AE2177" s="1260">
        <v>114</v>
      </c>
      <c r="AF2177" s="1261"/>
      <c r="AG2177" s="1262"/>
      <c r="AH2177" s="1263"/>
      <c r="AI2177" s="587">
        <f t="shared" si="347"/>
        <v>0</v>
      </c>
      <c r="AK2177" s="1260">
        <v>114</v>
      </c>
      <c r="AL2177" s="1261"/>
      <c r="AM2177" s="1262"/>
      <c r="AN2177" s="1263"/>
      <c r="AO2177" s="587">
        <f t="shared" si="348"/>
        <v>0</v>
      </c>
      <c r="AQ2177" s="1260">
        <v>114</v>
      </c>
      <c r="AR2177" s="1261"/>
      <c r="AS2177" s="1262"/>
      <c r="AT2177" s="1263"/>
      <c r="AU2177" s="587">
        <f t="shared" si="349"/>
        <v>0</v>
      </c>
      <c r="AW2177" s="1260">
        <v>114</v>
      </c>
      <c r="AX2177" s="1261"/>
      <c r="AY2177" s="1262"/>
      <c r="AZ2177" s="1263"/>
      <c r="BA2177" s="587">
        <f t="shared" si="350"/>
        <v>0</v>
      </c>
    </row>
    <row r="2178" spans="1:53" s="17" customFormat="1" ht="16.75" customHeight="1" outlineLevel="2">
      <c r="A2178" s="1260">
        <v>115</v>
      </c>
      <c r="B2178" s="1261"/>
      <c r="C2178" s="1262"/>
      <c r="D2178" s="1263"/>
      <c r="E2178" s="587">
        <f t="shared" si="342"/>
        <v>0</v>
      </c>
      <c r="G2178" s="1260">
        <v>115</v>
      </c>
      <c r="H2178" s="1261"/>
      <c r="I2178" s="1262"/>
      <c r="J2178" s="1263"/>
      <c r="K2178" s="587">
        <f t="shared" si="343"/>
        <v>0</v>
      </c>
      <c r="M2178" s="1260">
        <v>115</v>
      </c>
      <c r="N2178" s="1261"/>
      <c r="O2178" s="1262"/>
      <c r="P2178" s="1263"/>
      <c r="Q2178" s="587">
        <f t="shared" si="344"/>
        <v>0</v>
      </c>
      <c r="S2178" s="1260">
        <v>115</v>
      </c>
      <c r="T2178" s="1261"/>
      <c r="U2178" s="1262"/>
      <c r="V2178" s="1263"/>
      <c r="W2178" s="587">
        <f t="shared" si="345"/>
        <v>0</v>
      </c>
      <c r="Y2178" s="1260">
        <v>115</v>
      </c>
      <c r="Z2178" s="1261"/>
      <c r="AA2178" s="1262"/>
      <c r="AB2178" s="1263"/>
      <c r="AC2178" s="587">
        <f t="shared" si="346"/>
        <v>0</v>
      </c>
      <c r="AE2178" s="1260">
        <v>115</v>
      </c>
      <c r="AF2178" s="1261"/>
      <c r="AG2178" s="1262"/>
      <c r="AH2178" s="1263"/>
      <c r="AI2178" s="587">
        <f t="shared" si="347"/>
        <v>0</v>
      </c>
      <c r="AK2178" s="1260">
        <v>115</v>
      </c>
      <c r="AL2178" s="1261"/>
      <c r="AM2178" s="1262"/>
      <c r="AN2178" s="1263"/>
      <c r="AO2178" s="587">
        <f t="shared" si="348"/>
        <v>0</v>
      </c>
      <c r="AQ2178" s="1260">
        <v>115</v>
      </c>
      <c r="AR2178" s="1261"/>
      <c r="AS2178" s="1262"/>
      <c r="AT2178" s="1263"/>
      <c r="AU2178" s="587">
        <f t="shared" si="349"/>
        <v>0</v>
      </c>
      <c r="AW2178" s="1260">
        <v>115</v>
      </c>
      <c r="AX2178" s="1261"/>
      <c r="AY2178" s="1262"/>
      <c r="AZ2178" s="1263"/>
      <c r="BA2178" s="587">
        <f t="shared" si="350"/>
        <v>0</v>
      </c>
    </row>
    <row r="2179" spans="1:53" s="17" customFormat="1" ht="16.75" customHeight="1" outlineLevel="2">
      <c r="A2179" s="1260">
        <v>116</v>
      </c>
      <c r="B2179" s="1261"/>
      <c r="C2179" s="1262"/>
      <c r="D2179" s="1263"/>
      <c r="E2179" s="587">
        <f t="shared" si="342"/>
        <v>0</v>
      </c>
      <c r="G2179" s="1260">
        <v>116</v>
      </c>
      <c r="H2179" s="1261"/>
      <c r="I2179" s="1262"/>
      <c r="J2179" s="1263"/>
      <c r="K2179" s="587">
        <f t="shared" si="343"/>
        <v>0</v>
      </c>
      <c r="M2179" s="1260">
        <v>116</v>
      </c>
      <c r="N2179" s="1261"/>
      <c r="O2179" s="1262"/>
      <c r="P2179" s="1263"/>
      <c r="Q2179" s="587">
        <f t="shared" si="344"/>
        <v>0</v>
      </c>
      <c r="S2179" s="1260">
        <v>116</v>
      </c>
      <c r="T2179" s="1261"/>
      <c r="U2179" s="1262"/>
      <c r="V2179" s="1263"/>
      <c r="W2179" s="587">
        <f t="shared" si="345"/>
        <v>0</v>
      </c>
      <c r="Y2179" s="1260">
        <v>116</v>
      </c>
      <c r="Z2179" s="1261"/>
      <c r="AA2179" s="1262"/>
      <c r="AB2179" s="1263"/>
      <c r="AC2179" s="587">
        <f t="shared" si="346"/>
        <v>0</v>
      </c>
      <c r="AE2179" s="1260">
        <v>116</v>
      </c>
      <c r="AF2179" s="1261"/>
      <c r="AG2179" s="1262"/>
      <c r="AH2179" s="1263"/>
      <c r="AI2179" s="587">
        <f t="shared" si="347"/>
        <v>0</v>
      </c>
      <c r="AK2179" s="1260">
        <v>116</v>
      </c>
      <c r="AL2179" s="1261"/>
      <c r="AM2179" s="1262"/>
      <c r="AN2179" s="1263"/>
      <c r="AO2179" s="587">
        <f t="shared" si="348"/>
        <v>0</v>
      </c>
      <c r="AQ2179" s="1260">
        <v>116</v>
      </c>
      <c r="AR2179" s="1261"/>
      <c r="AS2179" s="1262"/>
      <c r="AT2179" s="1263"/>
      <c r="AU2179" s="587">
        <f t="shared" si="349"/>
        <v>0</v>
      </c>
      <c r="AW2179" s="1260">
        <v>116</v>
      </c>
      <c r="AX2179" s="1261"/>
      <c r="AY2179" s="1262"/>
      <c r="AZ2179" s="1263"/>
      <c r="BA2179" s="587">
        <f t="shared" si="350"/>
        <v>0</v>
      </c>
    </row>
    <row r="2180" spans="1:53" s="17" customFormat="1" ht="16.75" customHeight="1" outlineLevel="2">
      <c r="A2180" s="1260">
        <v>117</v>
      </c>
      <c r="B2180" s="1261"/>
      <c r="C2180" s="1262"/>
      <c r="D2180" s="1263"/>
      <c r="E2180" s="587">
        <f t="shared" si="342"/>
        <v>0</v>
      </c>
      <c r="G2180" s="1260">
        <v>117</v>
      </c>
      <c r="H2180" s="1261"/>
      <c r="I2180" s="1262"/>
      <c r="J2180" s="1263"/>
      <c r="K2180" s="587">
        <f t="shared" si="343"/>
        <v>0</v>
      </c>
      <c r="M2180" s="1260">
        <v>117</v>
      </c>
      <c r="N2180" s="1261"/>
      <c r="O2180" s="1262"/>
      <c r="P2180" s="1263"/>
      <c r="Q2180" s="587">
        <f t="shared" si="344"/>
        <v>0</v>
      </c>
      <c r="S2180" s="1260">
        <v>117</v>
      </c>
      <c r="T2180" s="1261"/>
      <c r="U2180" s="1262"/>
      <c r="V2180" s="1263"/>
      <c r="W2180" s="587">
        <f t="shared" si="345"/>
        <v>0</v>
      </c>
      <c r="Y2180" s="1260">
        <v>117</v>
      </c>
      <c r="Z2180" s="1261"/>
      <c r="AA2180" s="1262"/>
      <c r="AB2180" s="1263"/>
      <c r="AC2180" s="587">
        <f t="shared" si="346"/>
        <v>0</v>
      </c>
      <c r="AE2180" s="1260">
        <v>117</v>
      </c>
      <c r="AF2180" s="1261"/>
      <c r="AG2180" s="1262"/>
      <c r="AH2180" s="1263"/>
      <c r="AI2180" s="587">
        <f t="shared" si="347"/>
        <v>0</v>
      </c>
      <c r="AK2180" s="1260">
        <v>117</v>
      </c>
      <c r="AL2180" s="1261"/>
      <c r="AM2180" s="1262"/>
      <c r="AN2180" s="1263"/>
      <c r="AO2180" s="587">
        <f t="shared" si="348"/>
        <v>0</v>
      </c>
      <c r="AQ2180" s="1260">
        <v>117</v>
      </c>
      <c r="AR2180" s="1261"/>
      <c r="AS2180" s="1262"/>
      <c r="AT2180" s="1263"/>
      <c r="AU2180" s="587">
        <f t="shared" si="349"/>
        <v>0</v>
      </c>
      <c r="AW2180" s="1260">
        <v>117</v>
      </c>
      <c r="AX2180" s="1261"/>
      <c r="AY2180" s="1262"/>
      <c r="AZ2180" s="1263"/>
      <c r="BA2180" s="587">
        <f t="shared" si="350"/>
        <v>0</v>
      </c>
    </row>
    <row r="2181" spans="1:53" s="17" customFormat="1" ht="16.75" customHeight="1" outlineLevel="2">
      <c r="A2181" s="1260">
        <v>118</v>
      </c>
      <c r="B2181" s="1261"/>
      <c r="C2181" s="1262"/>
      <c r="D2181" s="1263"/>
      <c r="E2181" s="587">
        <f t="shared" si="342"/>
        <v>0</v>
      </c>
      <c r="G2181" s="1260">
        <v>118</v>
      </c>
      <c r="H2181" s="1261"/>
      <c r="I2181" s="1262"/>
      <c r="J2181" s="1263"/>
      <c r="K2181" s="587">
        <f t="shared" si="343"/>
        <v>0</v>
      </c>
      <c r="M2181" s="1260">
        <v>118</v>
      </c>
      <c r="N2181" s="1261"/>
      <c r="O2181" s="1262"/>
      <c r="P2181" s="1263"/>
      <c r="Q2181" s="587">
        <f t="shared" si="344"/>
        <v>0</v>
      </c>
      <c r="S2181" s="1260">
        <v>118</v>
      </c>
      <c r="T2181" s="1261"/>
      <c r="U2181" s="1262"/>
      <c r="V2181" s="1263"/>
      <c r="W2181" s="587">
        <f t="shared" si="345"/>
        <v>0</v>
      </c>
      <c r="Y2181" s="1260">
        <v>118</v>
      </c>
      <c r="Z2181" s="1261"/>
      <c r="AA2181" s="1262"/>
      <c r="AB2181" s="1263"/>
      <c r="AC2181" s="587">
        <f t="shared" si="346"/>
        <v>0</v>
      </c>
      <c r="AE2181" s="1260">
        <v>118</v>
      </c>
      <c r="AF2181" s="1261"/>
      <c r="AG2181" s="1262"/>
      <c r="AH2181" s="1263"/>
      <c r="AI2181" s="587">
        <f t="shared" si="347"/>
        <v>0</v>
      </c>
      <c r="AK2181" s="1260">
        <v>118</v>
      </c>
      <c r="AL2181" s="1261"/>
      <c r="AM2181" s="1262"/>
      <c r="AN2181" s="1263"/>
      <c r="AO2181" s="587">
        <f t="shared" si="348"/>
        <v>0</v>
      </c>
      <c r="AQ2181" s="1260">
        <v>118</v>
      </c>
      <c r="AR2181" s="1261"/>
      <c r="AS2181" s="1262"/>
      <c r="AT2181" s="1263"/>
      <c r="AU2181" s="587">
        <f t="shared" si="349"/>
        <v>0</v>
      </c>
      <c r="AW2181" s="1260">
        <v>118</v>
      </c>
      <c r="AX2181" s="1261"/>
      <c r="AY2181" s="1262"/>
      <c r="AZ2181" s="1263"/>
      <c r="BA2181" s="587">
        <f t="shared" si="350"/>
        <v>0</v>
      </c>
    </row>
    <row r="2182" spans="1:53" s="17" customFormat="1" ht="16.75" customHeight="1" outlineLevel="2">
      <c r="A2182" s="1260">
        <v>119</v>
      </c>
      <c r="B2182" s="1261"/>
      <c r="C2182" s="1262"/>
      <c r="D2182" s="1263"/>
      <c r="E2182" s="587">
        <f t="shared" si="342"/>
        <v>0</v>
      </c>
      <c r="G2182" s="1260">
        <v>119</v>
      </c>
      <c r="H2182" s="1261"/>
      <c r="I2182" s="1262"/>
      <c r="J2182" s="1263"/>
      <c r="K2182" s="587">
        <f t="shared" si="343"/>
        <v>0</v>
      </c>
      <c r="M2182" s="1260">
        <v>119</v>
      </c>
      <c r="N2182" s="1261"/>
      <c r="O2182" s="1262"/>
      <c r="P2182" s="1263"/>
      <c r="Q2182" s="587">
        <f t="shared" si="344"/>
        <v>0</v>
      </c>
      <c r="S2182" s="1260">
        <v>119</v>
      </c>
      <c r="T2182" s="1261"/>
      <c r="U2182" s="1262"/>
      <c r="V2182" s="1263"/>
      <c r="W2182" s="587">
        <f t="shared" si="345"/>
        <v>0</v>
      </c>
      <c r="Y2182" s="1260">
        <v>119</v>
      </c>
      <c r="Z2182" s="1261"/>
      <c r="AA2182" s="1262"/>
      <c r="AB2182" s="1263"/>
      <c r="AC2182" s="587">
        <f t="shared" si="346"/>
        <v>0</v>
      </c>
      <c r="AE2182" s="1260">
        <v>119</v>
      </c>
      <c r="AF2182" s="1261"/>
      <c r="AG2182" s="1262"/>
      <c r="AH2182" s="1263"/>
      <c r="AI2182" s="587">
        <f t="shared" si="347"/>
        <v>0</v>
      </c>
      <c r="AK2182" s="1260">
        <v>119</v>
      </c>
      <c r="AL2182" s="1261"/>
      <c r="AM2182" s="1262"/>
      <c r="AN2182" s="1263"/>
      <c r="AO2182" s="587">
        <f t="shared" si="348"/>
        <v>0</v>
      </c>
      <c r="AQ2182" s="1260">
        <v>119</v>
      </c>
      <c r="AR2182" s="1261"/>
      <c r="AS2182" s="1262"/>
      <c r="AT2182" s="1263"/>
      <c r="AU2182" s="587">
        <f t="shared" si="349"/>
        <v>0</v>
      </c>
      <c r="AW2182" s="1260">
        <v>119</v>
      </c>
      <c r="AX2182" s="1261"/>
      <c r="AY2182" s="1262"/>
      <c r="AZ2182" s="1263"/>
      <c r="BA2182" s="587">
        <f t="shared" si="350"/>
        <v>0</v>
      </c>
    </row>
    <row r="2183" spans="1:53" s="17" customFormat="1" ht="16.75" customHeight="1" outlineLevel="2">
      <c r="A2183" s="1260">
        <v>120</v>
      </c>
      <c r="B2183" s="1261"/>
      <c r="C2183" s="1262"/>
      <c r="D2183" s="1263"/>
      <c r="E2183" s="587">
        <f t="shared" si="342"/>
        <v>0</v>
      </c>
      <c r="G2183" s="1260">
        <v>120</v>
      </c>
      <c r="H2183" s="1261"/>
      <c r="I2183" s="1262"/>
      <c r="J2183" s="1263"/>
      <c r="K2183" s="587">
        <f t="shared" si="343"/>
        <v>0</v>
      </c>
      <c r="M2183" s="1260">
        <v>120</v>
      </c>
      <c r="N2183" s="1261"/>
      <c r="O2183" s="1262"/>
      <c r="P2183" s="1263"/>
      <c r="Q2183" s="587">
        <f t="shared" si="344"/>
        <v>0</v>
      </c>
      <c r="S2183" s="1260">
        <v>120</v>
      </c>
      <c r="T2183" s="1261"/>
      <c r="U2183" s="1262"/>
      <c r="V2183" s="1263"/>
      <c r="W2183" s="587">
        <f t="shared" si="345"/>
        <v>0</v>
      </c>
      <c r="Y2183" s="1260">
        <v>120</v>
      </c>
      <c r="Z2183" s="1261"/>
      <c r="AA2183" s="1262"/>
      <c r="AB2183" s="1263"/>
      <c r="AC2183" s="587">
        <f t="shared" si="346"/>
        <v>0</v>
      </c>
      <c r="AE2183" s="1260">
        <v>120</v>
      </c>
      <c r="AF2183" s="1261"/>
      <c r="AG2183" s="1262"/>
      <c r="AH2183" s="1263"/>
      <c r="AI2183" s="587">
        <f t="shared" si="347"/>
        <v>0</v>
      </c>
      <c r="AK2183" s="1260">
        <v>120</v>
      </c>
      <c r="AL2183" s="1261"/>
      <c r="AM2183" s="1262"/>
      <c r="AN2183" s="1263"/>
      <c r="AO2183" s="587">
        <f t="shared" si="348"/>
        <v>0</v>
      </c>
      <c r="AQ2183" s="1260">
        <v>120</v>
      </c>
      <c r="AR2183" s="1261"/>
      <c r="AS2183" s="1262"/>
      <c r="AT2183" s="1263"/>
      <c r="AU2183" s="587">
        <f t="shared" si="349"/>
        <v>0</v>
      </c>
      <c r="AW2183" s="1260">
        <v>120</v>
      </c>
      <c r="AX2183" s="1261"/>
      <c r="AY2183" s="1262"/>
      <c r="AZ2183" s="1263"/>
      <c r="BA2183" s="587">
        <f t="shared" si="350"/>
        <v>0</v>
      </c>
    </row>
    <row r="2184" spans="1:53" s="17" customFormat="1" ht="16.75" customHeight="1" outlineLevel="2">
      <c r="A2184" s="1260">
        <v>121</v>
      </c>
      <c r="B2184" s="1261"/>
      <c r="C2184" s="1262"/>
      <c r="D2184" s="1263"/>
      <c r="E2184" s="587">
        <f t="shared" si="342"/>
        <v>0</v>
      </c>
      <c r="G2184" s="1260">
        <v>121</v>
      </c>
      <c r="H2184" s="1261"/>
      <c r="I2184" s="1262"/>
      <c r="J2184" s="1263"/>
      <c r="K2184" s="587">
        <f t="shared" si="343"/>
        <v>0</v>
      </c>
      <c r="M2184" s="1260">
        <v>121</v>
      </c>
      <c r="N2184" s="1261"/>
      <c r="O2184" s="1262"/>
      <c r="P2184" s="1263"/>
      <c r="Q2184" s="587">
        <f t="shared" si="344"/>
        <v>0</v>
      </c>
      <c r="S2184" s="1260">
        <v>121</v>
      </c>
      <c r="T2184" s="1261"/>
      <c r="U2184" s="1262"/>
      <c r="V2184" s="1263"/>
      <c r="W2184" s="587">
        <f t="shared" si="345"/>
        <v>0</v>
      </c>
      <c r="Y2184" s="1260">
        <v>121</v>
      </c>
      <c r="Z2184" s="1261"/>
      <c r="AA2184" s="1262"/>
      <c r="AB2184" s="1263"/>
      <c r="AC2184" s="587">
        <f t="shared" si="346"/>
        <v>0</v>
      </c>
      <c r="AE2184" s="1260">
        <v>121</v>
      </c>
      <c r="AF2184" s="1261"/>
      <c r="AG2184" s="1262"/>
      <c r="AH2184" s="1263"/>
      <c r="AI2184" s="587">
        <f t="shared" si="347"/>
        <v>0</v>
      </c>
      <c r="AK2184" s="1260">
        <v>121</v>
      </c>
      <c r="AL2184" s="1261"/>
      <c r="AM2184" s="1262"/>
      <c r="AN2184" s="1263"/>
      <c r="AO2184" s="587">
        <f t="shared" si="348"/>
        <v>0</v>
      </c>
      <c r="AQ2184" s="1260">
        <v>121</v>
      </c>
      <c r="AR2184" s="1261"/>
      <c r="AS2184" s="1262"/>
      <c r="AT2184" s="1263"/>
      <c r="AU2184" s="587">
        <f t="shared" si="349"/>
        <v>0</v>
      </c>
      <c r="AW2184" s="1260">
        <v>121</v>
      </c>
      <c r="AX2184" s="1261"/>
      <c r="AY2184" s="1262"/>
      <c r="AZ2184" s="1263"/>
      <c r="BA2184" s="587">
        <f t="shared" si="350"/>
        <v>0</v>
      </c>
    </row>
    <row r="2185" spans="1:53" s="17" customFormat="1" ht="16.75" customHeight="1" outlineLevel="2">
      <c r="A2185" s="1260">
        <v>122</v>
      </c>
      <c r="B2185" s="1261"/>
      <c r="C2185" s="1262"/>
      <c r="D2185" s="1263"/>
      <c r="E2185" s="587">
        <f t="shared" si="342"/>
        <v>0</v>
      </c>
      <c r="G2185" s="1260">
        <v>122</v>
      </c>
      <c r="H2185" s="1261"/>
      <c r="I2185" s="1262"/>
      <c r="J2185" s="1263"/>
      <c r="K2185" s="587">
        <f t="shared" si="343"/>
        <v>0</v>
      </c>
      <c r="M2185" s="1260">
        <v>122</v>
      </c>
      <c r="N2185" s="1261"/>
      <c r="O2185" s="1262"/>
      <c r="P2185" s="1263"/>
      <c r="Q2185" s="587">
        <f t="shared" si="344"/>
        <v>0</v>
      </c>
      <c r="S2185" s="1260">
        <v>122</v>
      </c>
      <c r="T2185" s="1261"/>
      <c r="U2185" s="1262"/>
      <c r="V2185" s="1263"/>
      <c r="W2185" s="587">
        <f t="shared" si="345"/>
        <v>0</v>
      </c>
      <c r="Y2185" s="1260">
        <v>122</v>
      </c>
      <c r="Z2185" s="1261"/>
      <c r="AA2185" s="1262"/>
      <c r="AB2185" s="1263"/>
      <c r="AC2185" s="587">
        <f t="shared" si="346"/>
        <v>0</v>
      </c>
      <c r="AE2185" s="1260">
        <v>122</v>
      </c>
      <c r="AF2185" s="1261"/>
      <c r="AG2185" s="1262"/>
      <c r="AH2185" s="1263"/>
      <c r="AI2185" s="587">
        <f t="shared" si="347"/>
        <v>0</v>
      </c>
      <c r="AK2185" s="1260">
        <v>122</v>
      </c>
      <c r="AL2185" s="1261"/>
      <c r="AM2185" s="1262"/>
      <c r="AN2185" s="1263"/>
      <c r="AO2185" s="587">
        <f t="shared" si="348"/>
        <v>0</v>
      </c>
      <c r="AQ2185" s="1260">
        <v>122</v>
      </c>
      <c r="AR2185" s="1261"/>
      <c r="AS2185" s="1262"/>
      <c r="AT2185" s="1263"/>
      <c r="AU2185" s="587">
        <f t="shared" si="349"/>
        <v>0</v>
      </c>
      <c r="AW2185" s="1260">
        <v>122</v>
      </c>
      <c r="AX2185" s="1261"/>
      <c r="AY2185" s="1262"/>
      <c r="AZ2185" s="1263"/>
      <c r="BA2185" s="587">
        <f t="shared" si="350"/>
        <v>0</v>
      </c>
    </row>
    <row r="2186" spans="1:53" s="17" customFormat="1" ht="16.75" customHeight="1" outlineLevel="2">
      <c r="A2186" s="1260">
        <v>123</v>
      </c>
      <c r="B2186" s="1261"/>
      <c r="C2186" s="1262"/>
      <c r="D2186" s="1263"/>
      <c r="E2186" s="587">
        <f t="shared" si="342"/>
        <v>0</v>
      </c>
      <c r="G2186" s="1260">
        <v>123</v>
      </c>
      <c r="H2186" s="1261"/>
      <c r="I2186" s="1262"/>
      <c r="J2186" s="1263"/>
      <c r="K2186" s="587">
        <f t="shared" si="343"/>
        <v>0</v>
      </c>
      <c r="M2186" s="1260">
        <v>123</v>
      </c>
      <c r="N2186" s="1261"/>
      <c r="O2186" s="1262"/>
      <c r="P2186" s="1263"/>
      <c r="Q2186" s="587">
        <f t="shared" si="344"/>
        <v>0</v>
      </c>
      <c r="S2186" s="1260">
        <v>123</v>
      </c>
      <c r="T2186" s="1261"/>
      <c r="U2186" s="1262"/>
      <c r="V2186" s="1263"/>
      <c r="W2186" s="587">
        <f t="shared" si="345"/>
        <v>0</v>
      </c>
      <c r="Y2186" s="1260">
        <v>123</v>
      </c>
      <c r="Z2186" s="1261"/>
      <c r="AA2186" s="1262"/>
      <c r="AB2186" s="1263"/>
      <c r="AC2186" s="587">
        <f t="shared" si="346"/>
        <v>0</v>
      </c>
      <c r="AE2186" s="1260">
        <v>123</v>
      </c>
      <c r="AF2186" s="1261"/>
      <c r="AG2186" s="1262"/>
      <c r="AH2186" s="1263"/>
      <c r="AI2186" s="587">
        <f t="shared" si="347"/>
        <v>0</v>
      </c>
      <c r="AK2186" s="1260">
        <v>123</v>
      </c>
      <c r="AL2186" s="1261"/>
      <c r="AM2186" s="1262"/>
      <c r="AN2186" s="1263"/>
      <c r="AO2186" s="587">
        <f t="shared" si="348"/>
        <v>0</v>
      </c>
      <c r="AQ2186" s="1260">
        <v>123</v>
      </c>
      <c r="AR2186" s="1261"/>
      <c r="AS2186" s="1262"/>
      <c r="AT2186" s="1263"/>
      <c r="AU2186" s="587">
        <f t="shared" si="349"/>
        <v>0</v>
      </c>
      <c r="AW2186" s="1260">
        <v>123</v>
      </c>
      <c r="AX2186" s="1261"/>
      <c r="AY2186" s="1262"/>
      <c r="AZ2186" s="1263"/>
      <c r="BA2186" s="587">
        <f t="shared" si="350"/>
        <v>0</v>
      </c>
    </row>
    <row r="2187" spans="1:53" s="17" customFormat="1" ht="16.75" customHeight="1" outlineLevel="2">
      <c r="A2187" s="1260">
        <v>124</v>
      </c>
      <c r="B2187" s="1261"/>
      <c r="C2187" s="1262"/>
      <c r="D2187" s="1263"/>
      <c r="E2187" s="587">
        <f t="shared" si="342"/>
        <v>0</v>
      </c>
      <c r="G2187" s="1260">
        <v>124</v>
      </c>
      <c r="H2187" s="1261"/>
      <c r="I2187" s="1262"/>
      <c r="J2187" s="1263"/>
      <c r="K2187" s="587">
        <f t="shared" si="343"/>
        <v>0</v>
      </c>
      <c r="M2187" s="1260">
        <v>124</v>
      </c>
      <c r="N2187" s="1261"/>
      <c r="O2187" s="1262"/>
      <c r="P2187" s="1263"/>
      <c r="Q2187" s="587">
        <f t="shared" si="344"/>
        <v>0</v>
      </c>
      <c r="S2187" s="1260">
        <v>124</v>
      </c>
      <c r="T2187" s="1261"/>
      <c r="U2187" s="1262"/>
      <c r="V2187" s="1263"/>
      <c r="W2187" s="587">
        <f t="shared" si="345"/>
        <v>0</v>
      </c>
      <c r="Y2187" s="1260">
        <v>124</v>
      </c>
      <c r="Z2187" s="1261"/>
      <c r="AA2187" s="1262"/>
      <c r="AB2187" s="1263"/>
      <c r="AC2187" s="587">
        <f t="shared" si="346"/>
        <v>0</v>
      </c>
      <c r="AE2187" s="1260">
        <v>124</v>
      </c>
      <c r="AF2187" s="1261"/>
      <c r="AG2187" s="1262"/>
      <c r="AH2187" s="1263"/>
      <c r="AI2187" s="587">
        <f t="shared" si="347"/>
        <v>0</v>
      </c>
      <c r="AK2187" s="1260">
        <v>124</v>
      </c>
      <c r="AL2187" s="1261"/>
      <c r="AM2187" s="1262"/>
      <c r="AN2187" s="1263"/>
      <c r="AO2187" s="587">
        <f t="shared" si="348"/>
        <v>0</v>
      </c>
      <c r="AQ2187" s="1260">
        <v>124</v>
      </c>
      <c r="AR2187" s="1261"/>
      <c r="AS2187" s="1262"/>
      <c r="AT2187" s="1263"/>
      <c r="AU2187" s="587">
        <f t="shared" si="349"/>
        <v>0</v>
      </c>
      <c r="AW2187" s="1260">
        <v>124</v>
      </c>
      <c r="AX2187" s="1261"/>
      <c r="AY2187" s="1262"/>
      <c r="AZ2187" s="1263"/>
      <c r="BA2187" s="587">
        <f t="shared" si="350"/>
        <v>0</v>
      </c>
    </row>
    <row r="2188" spans="1:53" s="17" customFormat="1" ht="16.75" customHeight="1" outlineLevel="2">
      <c r="A2188" s="1260">
        <v>125</v>
      </c>
      <c r="B2188" s="1261"/>
      <c r="C2188" s="1262"/>
      <c r="D2188" s="1263"/>
      <c r="E2188" s="587">
        <f t="shared" si="342"/>
        <v>0</v>
      </c>
      <c r="G2188" s="1260">
        <v>125</v>
      </c>
      <c r="H2188" s="1261"/>
      <c r="I2188" s="1262"/>
      <c r="J2188" s="1263"/>
      <c r="K2188" s="587">
        <f t="shared" si="343"/>
        <v>0</v>
      </c>
      <c r="M2188" s="1260">
        <v>125</v>
      </c>
      <c r="N2188" s="1261"/>
      <c r="O2188" s="1262"/>
      <c r="P2188" s="1263"/>
      <c r="Q2188" s="587">
        <f t="shared" si="344"/>
        <v>0</v>
      </c>
      <c r="S2188" s="1260">
        <v>125</v>
      </c>
      <c r="T2188" s="1261"/>
      <c r="U2188" s="1262"/>
      <c r="V2188" s="1263"/>
      <c r="W2188" s="587">
        <f t="shared" si="345"/>
        <v>0</v>
      </c>
      <c r="Y2188" s="1260">
        <v>125</v>
      </c>
      <c r="Z2188" s="1261"/>
      <c r="AA2188" s="1262"/>
      <c r="AB2188" s="1263"/>
      <c r="AC2188" s="587">
        <f t="shared" si="346"/>
        <v>0</v>
      </c>
      <c r="AE2188" s="1260">
        <v>125</v>
      </c>
      <c r="AF2188" s="1261"/>
      <c r="AG2188" s="1262"/>
      <c r="AH2188" s="1263"/>
      <c r="AI2188" s="587">
        <f t="shared" si="347"/>
        <v>0</v>
      </c>
      <c r="AK2188" s="1260">
        <v>125</v>
      </c>
      <c r="AL2188" s="1261"/>
      <c r="AM2188" s="1262"/>
      <c r="AN2188" s="1263"/>
      <c r="AO2188" s="587">
        <f t="shared" si="348"/>
        <v>0</v>
      </c>
      <c r="AQ2188" s="1260">
        <v>125</v>
      </c>
      <c r="AR2188" s="1261"/>
      <c r="AS2188" s="1262"/>
      <c r="AT2188" s="1263"/>
      <c r="AU2188" s="587">
        <f t="shared" si="349"/>
        <v>0</v>
      </c>
      <c r="AW2188" s="1260">
        <v>125</v>
      </c>
      <c r="AX2188" s="1261"/>
      <c r="AY2188" s="1262"/>
      <c r="AZ2188" s="1263"/>
      <c r="BA2188" s="587">
        <f t="shared" si="350"/>
        <v>0</v>
      </c>
    </row>
    <row r="2189" spans="1:53" s="17" customFormat="1" ht="16.75" customHeight="1" outlineLevel="2">
      <c r="A2189" s="1260">
        <v>126</v>
      </c>
      <c r="B2189" s="1261"/>
      <c r="C2189" s="1262"/>
      <c r="D2189" s="1263"/>
      <c r="E2189" s="587">
        <f t="shared" si="342"/>
        <v>0</v>
      </c>
      <c r="G2189" s="1260">
        <v>126</v>
      </c>
      <c r="H2189" s="1261"/>
      <c r="I2189" s="1262"/>
      <c r="J2189" s="1263"/>
      <c r="K2189" s="587">
        <f t="shared" si="343"/>
        <v>0</v>
      </c>
      <c r="M2189" s="1260">
        <v>126</v>
      </c>
      <c r="N2189" s="1261"/>
      <c r="O2189" s="1262"/>
      <c r="P2189" s="1263"/>
      <c r="Q2189" s="587">
        <f t="shared" si="344"/>
        <v>0</v>
      </c>
      <c r="S2189" s="1260">
        <v>126</v>
      </c>
      <c r="T2189" s="1261"/>
      <c r="U2189" s="1262"/>
      <c r="V2189" s="1263"/>
      <c r="W2189" s="587">
        <f t="shared" si="345"/>
        <v>0</v>
      </c>
      <c r="Y2189" s="1260">
        <v>126</v>
      </c>
      <c r="Z2189" s="1261"/>
      <c r="AA2189" s="1262"/>
      <c r="AB2189" s="1263"/>
      <c r="AC2189" s="587">
        <f t="shared" si="346"/>
        <v>0</v>
      </c>
      <c r="AE2189" s="1260">
        <v>126</v>
      </c>
      <c r="AF2189" s="1261"/>
      <c r="AG2189" s="1262"/>
      <c r="AH2189" s="1263"/>
      <c r="AI2189" s="587">
        <f t="shared" si="347"/>
        <v>0</v>
      </c>
      <c r="AK2189" s="1260">
        <v>126</v>
      </c>
      <c r="AL2189" s="1261"/>
      <c r="AM2189" s="1262"/>
      <c r="AN2189" s="1263"/>
      <c r="AO2189" s="587">
        <f t="shared" si="348"/>
        <v>0</v>
      </c>
      <c r="AQ2189" s="1260">
        <v>126</v>
      </c>
      <c r="AR2189" s="1261"/>
      <c r="AS2189" s="1262"/>
      <c r="AT2189" s="1263"/>
      <c r="AU2189" s="587">
        <f t="shared" si="349"/>
        <v>0</v>
      </c>
      <c r="AW2189" s="1260">
        <v>126</v>
      </c>
      <c r="AX2189" s="1261"/>
      <c r="AY2189" s="1262"/>
      <c r="AZ2189" s="1263"/>
      <c r="BA2189" s="587">
        <f t="shared" si="350"/>
        <v>0</v>
      </c>
    </row>
    <row r="2190" spans="1:53" s="17" customFormat="1" ht="16.75" customHeight="1" outlineLevel="2">
      <c r="A2190" s="1260">
        <v>127</v>
      </c>
      <c r="B2190" s="1261"/>
      <c r="C2190" s="1262"/>
      <c r="D2190" s="1263"/>
      <c r="E2190" s="587">
        <f t="shared" si="342"/>
        <v>0</v>
      </c>
      <c r="G2190" s="1260">
        <v>127</v>
      </c>
      <c r="H2190" s="1261"/>
      <c r="I2190" s="1262"/>
      <c r="J2190" s="1263"/>
      <c r="K2190" s="587">
        <f t="shared" si="343"/>
        <v>0</v>
      </c>
      <c r="M2190" s="1260">
        <v>127</v>
      </c>
      <c r="N2190" s="1261"/>
      <c r="O2190" s="1262"/>
      <c r="P2190" s="1263"/>
      <c r="Q2190" s="587">
        <f t="shared" si="344"/>
        <v>0</v>
      </c>
      <c r="S2190" s="1260">
        <v>127</v>
      </c>
      <c r="T2190" s="1261"/>
      <c r="U2190" s="1262"/>
      <c r="V2190" s="1263"/>
      <c r="W2190" s="587">
        <f t="shared" si="345"/>
        <v>0</v>
      </c>
      <c r="Y2190" s="1260">
        <v>127</v>
      </c>
      <c r="Z2190" s="1261"/>
      <c r="AA2190" s="1262"/>
      <c r="AB2190" s="1263"/>
      <c r="AC2190" s="587">
        <f t="shared" si="346"/>
        <v>0</v>
      </c>
      <c r="AE2190" s="1260">
        <v>127</v>
      </c>
      <c r="AF2190" s="1261"/>
      <c r="AG2190" s="1262"/>
      <c r="AH2190" s="1263"/>
      <c r="AI2190" s="587">
        <f t="shared" si="347"/>
        <v>0</v>
      </c>
      <c r="AK2190" s="1260">
        <v>127</v>
      </c>
      <c r="AL2190" s="1261"/>
      <c r="AM2190" s="1262"/>
      <c r="AN2190" s="1263"/>
      <c r="AO2190" s="587">
        <f t="shared" si="348"/>
        <v>0</v>
      </c>
      <c r="AQ2190" s="1260">
        <v>127</v>
      </c>
      <c r="AR2190" s="1261"/>
      <c r="AS2190" s="1262"/>
      <c r="AT2190" s="1263"/>
      <c r="AU2190" s="587">
        <f t="shared" si="349"/>
        <v>0</v>
      </c>
      <c r="AW2190" s="1260">
        <v>127</v>
      </c>
      <c r="AX2190" s="1261"/>
      <c r="AY2190" s="1262"/>
      <c r="AZ2190" s="1263"/>
      <c r="BA2190" s="587">
        <f t="shared" si="350"/>
        <v>0</v>
      </c>
    </row>
    <row r="2191" spans="1:53" s="17" customFormat="1" ht="16.75" customHeight="1" outlineLevel="2">
      <c r="A2191" s="1260">
        <v>128</v>
      </c>
      <c r="B2191" s="1261"/>
      <c r="C2191" s="1262"/>
      <c r="D2191" s="1263"/>
      <c r="E2191" s="587">
        <f t="shared" si="342"/>
        <v>0</v>
      </c>
      <c r="G2191" s="1260">
        <v>128</v>
      </c>
      <c r="H2191" s="1261"/>
      <c r="I2191" s="1262"/>
      <c r="J2191" s="1263"/>
      <c r="K2191" s="587">
        <f t="shared" si="343"/>
        <v>0</v>
      </c>
      <c r="M2191" s="1260">
        <v>128</v>
      </c>
      <c r="N2191" s="1261"/>
      <c r="O2191" s="1262"/>
      <c r="P2191" s="1263"/>
      <c r="Q2191" s="587">
        <f t="shared" si="344"/>
        <v>0</v>
      </c>
      <c r="S2191" s="1260">
        <v>128</v>
      </c>
      <c r="T2191" s="1261"/>
      <c r="U2191" s="1262"/>
      <c r="V2191" s="1263"/>
      <c r="W2191" s="587">
        <f t="shared" si="345"/>
        <v>0</v>
      </c>
      <c r="Y2191" s="1260">
        <v>128</v>
      </c>
      <c r="Z2191" s="1261"/>
      <c r="AA2191" s="1262"/>
      <c r="AB2191" s="1263"/>
      <c r="AC2191" s="587">
        <f t="shared" si="346"/>
        <v>0</v>
      </c>
      <c r="AE2191" s="1260">
        <v>128</v>
      </c>
      <c r="AF2191" s="1261"/>
      <c r="AG2191" s="1262"/>
      <c r="AH2191" s="1263"/>
      <c r="AI2191" s="587">
        <f t="shared" si="347"/>
        <v>0</v>
      </c>
      <c r="AK2191" s="1260">
        <v>128</v>
      </c>
      <c r="AL2191" s="1261"/>
      <c r="AM2191" s="1262"/>
      <c r="AN2191" s="1263"/>
      <c r="AO2191" s="587">
        <f t="shared" si="348"/>
        <v>0</v>
      </c>
      <c r="AQ2191" s="1260">
        <v>128</v>
      </c>
      <c r="AR2191" s="1261"/>
      <c r="AS2191" s="1262"/>
      <c r="AT2191" s="1263"/>
      <c r="AU2191" s="587">
        <f t="shared" si="349"/>
        <v>0</v>
      </c>
      <c r="AW2191" s="1260">
        <v>128</v>
      </c>
      <c r="AX2191" s="1261"/>
      <c r="AY2191" s="1262"/>
      <c r="AZ2191" s="1263"/>
      <c r="BA2191" s="587">
        <f t="shared" si="350"/>
        <v>0</v>
      </c>
    </row>
    <row r="2192" spans="1:53" s="17" customFormat="1" ht="16.75" customHeight="1" outlineLevel="2">
      <c r="A2192" s="1260">
        <v>129</v>
      </c>
      <c r="B2192" s="1261"/>
      <c r="C2192" s="1262"/>
      <c r="D2192" s="1263"/>
      <c r="E2192" s="587">
        <f t="shared" si="342"/>
        <v>0</v>
      </c>
      <c r="G2192" s="1260">
        <v>129</v>
      </c>
      <c r="H2192" s="1261"/>
      <c r="I2192" s="1262"/>
      <c r="J2192" s="1263"/>
      <c r="K2192" s="587">
        <f t="shared" si="343"/>
        <v>0</v>
      </c>
      <c r="M2192" s="1260">
        <v>129</v>
      </c>
      <c r="N2192" s="1261"/>
      <c r="O2192" s="1262"/>
      <c r="P2192" s="1263"/>
      <c r="Q2192" s="587">
        <f t="shared" si="344"/>
        <v>0</v>
      </c>
      <c r="S2192" s="1260">
        <v>129</v>
      </c>
      <c r="T2192" s="1261"/>
      <c r="U2192" s="1262"/>
      <c r="V2192" s="1263"/>
      <c r="W2192" s="587">
        <f t="shared" si="345"/>
        <v>0</v>
      </c>
      <c r="Y2192" s="1260">
        <v>129</v>
      </c>
      <c r="Z2192" s="1261"/>
      <c r="AA2192" s="1262"/>
      <c r="AB2192" s="1263"/>
      <c r="AC2192" s="587">
        <f t="shared" si="346"/>
        <v>0</v>
      </c>
      <c r="AE2192" s="1260">
        <v>129</v>
      </c>
      <c r="AF2192" s="1261"/>
      <c r="AG2192" s="1262"/>
      <c r="AH2192" s="1263"/>
      <c r="AI2192" s="587">
        <f t="shared" si="347"/>
        <v>0</v>
      </c>
      <c r="AK2192" s="1260">
        <v>129</v>
      </c>
      <c r="AL2192" s="1261"/>
      <c r="AM2192" s="1262"/>
      <c r="AN2192" s="1263"/>
      <c r="AO2192" s="587">
        <f t="shared" si="348"/>
        <v>0</v>
      </c>
      <c r="AQ2192" s="1260">
        <v>129</v>
      </c>
      <c r="AR2192" s="1261"/>
      <c r="AS2192" s="1262"/>
      <c r="AT2192" s="1263"/>
      <c r="AU2192" s="587">
        <f t="shared" si="349"/>
        <v>0</v>
      </c>
      <c r="AW2192" s="1260">
        <v>129</v>
      </c>
      <c r="AX2192" s="1261"/>
      <c r="AY2192" s="1262"/>
      <c r="AZ2192" s="1263"/>
      <c r="BA2192" s="587">
        <f t="shared" si="350"/>
        <v>0</v>
      </c>
    </row>
    <row r="2193" spans="1:53" s="17" customFormat="1" ht="16.75" customHeight="1" outlineLevel="2">
      <c r="A2193" s="1260">
        <v>130</v>
      </c>
      <c r="B2193" s="1261"/>
      <c r="C2193" s="1262"/>
      <c r="D2193" s="1263"/>
      <c r="E2193" s="587">
        <f t="shared" ref="E2193:E2212" si="351">IF(AND(C2193&gt;=D$2057,C2193&lt;=D$2056),1,0)</f>
        <v>0</v>
      </c>
      <c r="G2193" s="1260">
        <v>130</v>
      </c>
      <c r="H2193" s="1261"/>
      <c r="I2193" s="1262"/>
      <c r="J2193" s="1263"/>
      <c r="K2193" s="587">
        <f t="shared" ref="K2193:K2212" si="352">IF(AND(I2193&gt;=J$2057,I2193&lt;=J$2056),1,0)</f>
        <v>0</v>
      </c>
      <c r="M2193" s="1260">
        <v>130</v>
      </c>
      <c r="N2193" s="1261"/>
      <c r="O2193" s="1262"/>
      <c r="P2193" s="1263"/>
      <c r="Q2193" s="587">
        <f t="shared" ref="Q2193:Q2212" si="353">IF(AND(O2193&gt;=P$2057,O2193&lt;=P$2056),1,0)</f>
        <v>0</v>
      </c>
      <c r="S2193" s="1260">
        <v>130</v>
      </c>
      <c r="T2193" s="1261"/>
      <c r="U2193" s="1262"/>
      <c r="V2193" s="1263"/>
      <c r="W2193" s="587">
        <f t="shared" ref="W2193:W2212" si="354">IF(AND(U2193&gt;=V$2057,U2193&lt;=V$2056),1,0)</f>
        <v>0</v>
      </c>
      <c r="Y2193" s="1260">
        <v>130</v>
      </c>
      <c r="Z2193" s="1261"/>
      <c r="AA2193" s="1262"/>
      <c r="AB2193" s="1263"/>
      <c r="AC2193" s="587">
        <f t="shared" ref="AC2193:AC2212" si="355">IF(AND(AA2193&gt;=AB$2057,AA2193&lt;=AB$2056),1,0)</f>
        <v>0</v>
      </c>
      <c r="AE2193" s="1260">
        <v>130</v>
      </c>
      <c r="AF2193" s="1261"/>
      <c r="AG2193" s="1262"/>
      <c r="AH2193" s="1263"/>
      <c r="AI2193" s="587">
        <f t="shared" ref="AI2193:AI2212" si="356">IF(AND(AG2193&gt;=AH$2057,AG2193&lt;=AH$2056),1,0)</f>
        <v>0</v>
      </c>
      <c r="AK2193" s="1260">
        <v>130</v>
      </c>
      <c r="AL2193" s="1261"/>
      <c r="AM2193" s="1262"/>
      <c r="AN2193" s="1263"/>
      <c r="AO2193" s="587">
        <f t="shared" ref="AO2193:AO2212" si="357">IF(AND(AM2193&gt;=AN$2057,AM2193&lt;=AN$2056),1,0)</f>
        <v>0</v>
      </c>
      <c r="AQ2193" s="1260">
        <v>130</v>
      </c>
      <c r="AR2193" s="1261"/>
      <c r="AS2193" s="1262"/>
      <c r="AT2193" s="1263"/>
      <c r="AU2193" s="587">
        <f t="shared" ref="AU2193:AU2212" si="358">IF(AND(AS2193&gt;=AT$2057,AS2193&lt;=AT$2056),1,0)</f>
        <v>0</v>
      </c>
      <c r="AW2193" s="1260">
        <v>130</v>
      </c>
      <c r="AX2193" s="1261"/>
      <c r="AY2193" s="1262"/>
      <c r="AZ2193" s="1263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60">
        <v>131</v>
      </c>
      <c r="B2194" s="1261"/>
      <c r="C2194" s="1262"/>
      <c r="D2194" s="1263"/>
      <c r="E2194" s="587">
        <f t="shared" si="351"/>
        <v>0</v>
      </c>
      <c r="G2194" s="1260">
        <v>131</v>
      </c>
      <c r="H2194" s="1261"/>
      <c r="I2194" s="1262"/>
      <c r="J2194" s="1263"/>
      <c r="K2194" s="587">
        <f t="shared" si="352"/>
        <v>0</v>
      </c>
      <c r="M2194" s="1260">
        <v>131</v>
      </c>
      <c r="N2194" s="1261"/>
      <c r="O2194" s="1262"/>
      <c r="P2194" s="1263"/>
      <c r="Q2194" s="587">
        <f t="shared" si="353"/>
        <v>0</v>
      </c>
      <c r="S2194" s="1260">
        <v>131</v>
      </c>
      <c r="T2194" s="1261"/>
      <c r="U2194" s="1262"/>
      <c r="V2194" s="1263"/>
      <c r="W2194" s="587">
        <f t="shared" si="354"/>
        <v>0</v>
      </c>
      <c r="Y2194" s="1260">
        <v>131</v>
      </c>
      <c r="Z2194" s="1261"/>
      <c r="AA2194" s="1262"/>
      <c r="AB2194" s="1263"/>
      <c r="AC2194" s="587">
        <f t="shared" si="355"/>
        <v>0</v>
      </c>
      <c r="AE2194" s="1260">
        <v>131</v>
      </c>
      <c r="AF2194" s="1261"/>
      <c r="AG2194" s="1262"/>
      <c r="AH2194" s="1263"/>
      <c r="AI2194" s="587">
        <f t="shared" si="356"/>
        <v>0</v>
      </c>
      <c r="AK2194" s="1260">
        <v>131</v>
      </c>
      <c r="AL2194" s="1261"/>
      <c r="AM2194" s="1262"/>
      <c r="AN2194" s="1263"/>
      <c r="AO2194" s="587">
        <f t="shared" si="357"/>
        <v>0</v>
      </c>
      <c r="AQ2194" s="1260">
        <v>131</v>
      </c>
      <c r="AR2194" s="1261"/>
      <c r="AS2194" s="1262"/>
      <c r="AT2194" s="1263"/>
      <c r="AU2194" s="587">
        <f t="shared" si="358"/>
        <v>0</v>
      </c>
      <c r="AW2194" s="1260">
        <v>131</v>
      </c>
      <c r="AX2194" s="1261"/>
      <c r="AY2194" s="1262"/>
      <c r="AZ2194" s="1263"/>
      <c r="BA2194" s="587">
        <f t="shared" si="359"/>
        <v>0</v>
      </c>
    </row>
    <row r="2195" spans="1:53" s="17" customFormat="1" ht="16.75" customHeight="1" outlineLevel="2">
      <c r="A2195" s="1260">
        <v>132</v>
      </c>
      <c r="B2195" s="1261"/>
      <c r="C2195" s="1262"/>
      <c r="D2195" s="1263"/>
      <c r="E2195" s="587">
        <f t="shared" si="351"/>
        <v>0</v>
      </c>
      <c r="G2195" s="1260">
        <v>132</v>
      </c>
      <c r="H2195" s="1261"/>
      <c r="I2195" s="1262"/>
      <c r="J2195" s="1263"/>
      <c r="K2195" s="587">
        <f t="shared" si="352"/>
        <v>0</v>
      </c>
      <c r="M2195" s="1260">
        <v>132</v>
      </c>
      <c r="N2195" s="1261"/>
      <c r="O2195" s="1262"/>
      <c r="P2195" s="1263"/>
      <c r="Q2195" s="587">
        <f t="shared" si="353"/>
        <v>0</v>
      </c>
      <c r="S2195" s="1260">
        <v>132</v>
      </c>
      <c r="T2195" s="1261"/>
      <c r="U2195" s="1262"/>
      <c r="V2195" s="1263"/>
      <c r="W2195" s="587">
        <f t="shared" si="354"/>
        <v>0</v>
      </c>
      <c r="Y2195" s="1260">
        <v>132</v>
      </c>
      <c r="Z2195" s="1261"/>
      <c r="AA2195" s="1262"/>
      <c r="AB2195" s="1263"/>
      <c r="AC2195" s="587">
        <f t="shared" si="355"/>
        <v>0</v>
      </c>
      <c r="AE2195" s="1260">
        <v>132</v>
      </c>
      <c r="AF2195" s="1261"/>
      <c r="AG2195" s="1262"/>
      <c r="AH2195" s="1263"/>
      <c r="AI2195" s="587">
        <f t="shared" si="356"/>
        <v>0</v>
      </c>
      <c r="AK2195" s="1260">
        <v>132</v>
      </c>
      <c r="AL2195" s="1261"/>
      <c r="AM2195" s="1262"/>
      <c r="AN2195" s="1263"/>
      <c r="AO2195" s="587">
        <f t="shared" si="357"/>
        <v>0</v>
      </c>
      <c r="AQ2195" s="1260">
        <v>132</v>
      </c>
      <c r="AR2195" s="1261"/>
      <c r="AS2195" s="1262"/>
      <c r="AT2195" s="1263"/>
      <c r="AU2195" s="587">
        <f t="shared" si="358"/>
        <v>0</v>
      </c>
      <c r="AW2195" s="1260">
        <v>132</v>
      </c>
      <c r="AX2195" s="1261"/>
      <c r="AY2195" s="1262"/>
      <c r="AZ2195" s="1263"/>
      <c r="BA2195" s="587">
        <f t="shared" si="359"/>
        <v>0</v>
      </c>
    </row>
    <row r="2196" spans="1:53" s="17" customFormat="1" ht="16.75" customHeight="1" outlineLevel="2">
      <c r="A2196" s="1260">
        <v>133</v>
      </c>
      <c r="B2196" s="1261"/>
      <c r="C2196" s="1262"/>
      <c r="D2196" s="1263"/>
      <c r="E2196" s="587">
        <f t="shared" si="351"/>
        <v>0</v>
      </c>
      <c r="G2196" s="1260">
        <v>133</v>
      </c>
      <c r="H2196" s="1261"/>
      <c r="I2196" s="1262"/>
      <c r="J2196" s="1263"/>
      <c r="K2196" s="587">
        <f t="shared" si="352"/>
        <v>0</v>
      </c>
      <c r="M2196" s="1260">
        <v>133</v>
      </c>
      <c r="N2196" s="1261"/>
      <c r="O2196" s="1262"/>
      <c r="P2196" s="1263"/>
      <c r="Q2196" s="587">
        <f t="shared" si="353"/>
        <v>0</v>
      </c>
      <c r="S2196" s="1260">
        <v>133</v>
      </c>
      <c r="T2196" s="1261"/>
      <c r="U2196" s="1262"/>
      <c r="V2196" s="1263"/>
      <c r="W2196" s="587">
        <f t="shared" si="354"/>
        <v>0</v>
      </c>
      <c r="Y2196" s="1260">
        <v>133</v>
      </c>
      <c r="Z2196" s="1261"/>
      <c r="AA2196" s="1262"/>
      <c r="AB2196" s="1263"/>
      <c r="AC2196" s="587">
        <f t="shared" si="355"/>
        <v>0</v>
      </c>
      <c r="AE2196" s="1260">
        <v>133</v>
      </c>
      <c r="AF2196" s="1261"/>
      <c r="AG2196" s="1262"/>
      <c r="AH2196" s="1263"/>
      <c r="AI2196" s="587">
        <f t="shared" si="356"/>
        <v>0</v>
      </c>
      <c r="AK2196" s="1260">
        <v>133</v>
      </c>
      <c r="AL2196" s="1261"/>
      <c r="AM2196" s="1262"/>
      <c r="AN2196" s="1263"/>
      <c r="AO2196" s="587">
        <f t="shared" si="357"/>
        <v>0</v>
      </c>
      <c r="AQ2196" s="1260">
        <v>133</v>
      </c>
      <c r="AR2196" s="1261"/>
      <c r="AS2196" s="1262"/>
      <c r="AT2196" s="1263"/>
      <c r="AU2196" s="587">
        <f t="shared" si="358"/>
        <v>0</v>
      </c>
      <c r="AW2196" s="1260">
        <v>133</v>
      </c>
      <c r="AX2196" s="1261"/>
      <c r="AY2196" s="1262"/>
      <c r="AZ2196" s="1263"/>
      <c r="BA2196" s="587">
        <f t="shared" si="359"/>
        <v>0</v>
      </c>
    </row>
    <row r="2197" spans="1:53" s="17" customFormat="1" ht="16.75" customHeight="1" outlineLevel="2">
      <c r="A2197" s="1260">
        <v>134</v>
      </c>
      <c r="B2197" s="1261"/>
      <c r="C2197" s="1262"/>
      <c r="D2197" s="1263"/>
      <c r="E2197" s="587">
        <f t="shared" si="351"/>
        <v>0</v>
      </c>
      <c r="G2197" s="1260">
        <v>134</v>
      </c>
      <c r="H2197" s="1261"/>
      <c r="I2197" s="1262"/>
      <c r="J2197" s="1263"/>
      <c r="K2197" s="587">
        <f t="shared" si="352"/>
        <v>0</v>
      </c>
      <c r="M2197" s="1260">
        <v>134</v>
      </c>
      <c r="N2197" s="1261"/>
      <c r="O2197" s="1262"/>
      <c r="P2197" s="1263"/>
      <c r="Q2197" s="587">
        <f t="shared" si="353"/>
        <v>0</v>
      </c>
      <c r="S2197" s="1260">
        <v>134</v>
      </c>
      <c r="T2197" s="1261"/>
      <c r="U2197" s="1262"/>
      <c r="V2197" s="1263"/>
      <c r="W2197" s="587">
        <f t="shared" si="354"/>
        <v>0</v>
      </c>
      <c r="Y2197" s="1260">
        <v>134</v>
      </c>
      <c r="Z2197" s="1261"/>
      <c r="AA2197" s="1262"/>
      <c r="AB2197" s="1263"/>
      <c r="AC2197" s="587">
        <f t="shared" si="355"/>
        <v>0</v>
      </c>
      <c r="AE2197" s="1260">
        <v>134</v>
      </c>
      <c r="AF2197" s="1261"/>
      <c r="AG2197" s="1262"/>
      <c r="AH2197" s="1263"/>
      <c r="AI2197" s="587">
        <f t="shared" si="356"/>
        <v>0</v>
      </c>
      <c r="AK2197" s="1260">
        <v>134</v>
      </c>
      <c r="AL2197" s="1261"/>
      <c r="AM2197" s="1262"/>
      <c r="AN2197" s="1263"/>
      <c r="AO2197" s="587">
        <f t="shared" si="357"/>
        <v>0</v>
      </c>
      <c r="AQ2197" s="1260">
        <v>134</v>
      </c>
      <c r="AR2197" s="1261"/>
      <c r="AS2197" s="1262"/>
      <c r="AT2197" s="1263"/>
      <c r="AU2197" s="587">
        <f t="shared" si="358"/>
        <v>0</v>
      </c>
      <c r="AW2197" s="1260">
        <v>134</v>
      </c>
      <c r="AX2197" s="1261"/>
      <c r="AY2197" s="1262"/>
      <c r="AZ2197" s="1263"/>
      <c r="BA2197" s="587">
        <f t="shared" si="359"/>
        <v>0</v>
      </c>
    </row>
    <row r="2198" spans="1:53" s="17" customFormat="1" ht="16.75" customHeight="1" outlineLevel="2">
      <c r="A2198" s="1260">
        <v>135</v>
      </c>
      <c r="B2198" s="1261"/>
      <c r="C2198" s="1262"/>
      <c r="D2198" s="1263"/>
      <c r="E2198" s="587">
        <f t="shared" si="351"/>
        <v>0</v>
      </c>
      <c r="G2198" s="1260">
        <v>135</v>
      </c>
      <c r="H2198" s="1261"/>
      <c r="I2198" s="1262"/>
      <c r="J2198" s="1263"/>
      <c r="K2198" s="587">
        <f t="shared" si="352"/>
        <v>0</v>
      </c>
      <c r="M2198" s="1260">
        <v>135</v>
      </c>
      <c r="N2198" s="1261"/>
      <c r="O2198" s="1262"/>
      <c r="P2198" s="1263"/>
      <c r="Q2198" s="587">
        <f t="shared" si="353"/>
        <v>0</v>
      </c>
      <c r="S2198" s="1260">
        <v>135</v>
      </c>
      <c r="T2198" s="1261"/>
      <c r="U2198" s="1262"/>
      <c r="V2198" s="1263"/>
      <c r="W2198" s="587">
        <f t="shared" si="354"/>
        <v>0</v>
      </c>
      <c r="Y2198" s="1260">
        <v>135</v>
      </c>
      <c r="Z2198" s="1261"/>
      <c r="AA2198" s="1262"/>
      <c r="AB2198" s="1263"/>
      <c r="AC2198" s="587">
        <f t="shared" si="355"/>
        <v>0</v>
      </c>
      <c r="AE2198" s="1260">
        <v>135</v>
      </c>
      <c r="AF2198" s="1261"/>
      <c r="AG2198" s="1262"/>
      <c r="AH2198" s="1263"/>
      <c r="AI2198" s="587">
        <f t="shared" si="356"/>
        <v>0</v>
      </c>
      <c r="AK2198" s="1260">
        <v>135</v>
      </c>
      <c r="AL2198" s="1261"/>
      <c r="AM2198" s="1262"/>
      <c r="AN2198" s="1263"/>
      <c r="AO2198" s="587">
        <f t="shared" si="357"/>
        <v>0</v>
      </c>
      <c r="AQ2198" s="1260">
        <v>135</v>
      </c>
      <c r="AR2198" s="1261"/>
      <c r="AS2198" s="1262"/>
      <c r="AT2198" s="1263"/>
      <c r="AU2198" s="587">
        <f t="shared" si="358"/>
        <v>0</v>
      </c>
      <c r="AW2198" s="1260">
        <v>135</v>
      </c>
      <c r="AX2198" s="1261"/>
      <c r="AY2198" s="1262"/>
      <c r="AZ2198" s="1263"/>
      <c r="BA2198" s="587">
        <f t="shared" si="359"/>
        <v>0</v>
      </c>
    </row>
    <row r="2199" spans="1:53" s="17" customFormat="1" ht="16.75" customHeight="1" outlineLevel="2">
      <c r="A2199" s="1260">
        <v>136</v>
      </c>
      <c r="B2199" s="1261"/>
      <c r="C2199" s="1262"/>
      <c r="D2199" s="1263"/>
      <c r="E2199" s="587">
        <f t="shared" si="351"/>
        <v>0</v>
      </c>
      <c r="G2199" s="1260">
        <v>136</v>
      </c>
      <c r="H2199" s="1261"/>
      <c r="I2199" s="1262"/>
      <c r="J2199" s="1263"/>
      <c r="K2199" s="587">
        <f t="shared" si="352"/>
        <v>0</v>
      </c>
      <c r="M2199" s="1260">
        <v>136</v>
      </c>
      <c r="N2199" s="1261"/>
      <c r="O2199" s="1262"/>
      <c r="P2199" s="1263"/>
      <c r="Q2199" s="587">
        <f t="shared" si="353"/>
        <v>0</v>
      </c>
      <c r="S2199" s="1260">
        <v>136</v>
      </c>
      <c r="T2199" s="1261"/>
      <c r="U2199" s="1262"/>
      <c r="V2199" s="1263"/>
      <c r="W2199" s="587">
        <f t="shared" si="354"/>
        <v>0</v>
      </c>
      <c r="Y2199" s="1260">
        <v>136</v>
      </c>
      <c r="Z2199" s="1261"/>
      <c r="AA2199" s="1262"/>
      <c r="AB2199" s="1263"/>
      <c r="AC2199" s="587">
        <f t="shared" si="355"/>
        <v>0</v>
      </c>
      <c r="AE2199" s="1260">
        <v>136</v>
      </c>
      <c r="AF2199" s="1261"/>
      <c r="AG2199" s="1262"/>
      <c r="AH2199" s="1263"/>
      <c r="AI2199" s="587">
        <f t="shared" si="356"/>
        <v>0</v>
      </c>
      <c r="AK2199" s="1260">
        <v>136</v>
      </c>
      <c r="AL2199" s="1261"/>
      <c r="AM2199" s="1262"/>
      <c r="AN2199" s="1263"/>
      <c r="AO2199" s="587">
        <f t="shared" si="357"/>
        <v>0</v>
      </c>
      <c r="AQ2199" s="1260">
        <v>136</v>
      </c>
      <c r="AR2199" s="1261"/>
      <c r="AS2199" s="1262"/>
      <c r="AT2199" s="1263"/>
      <c r="AU2199" s="587">
        <f t="shared" si="358"/>
        <v>0</v>
      </c>
      <c r="AW2199" s="1260">
        <v>136</v>
      </c>
      <c r="AX2199" s="1261"/>
      <c r="AY2199" s="1262"/>
      <c r="AZ2199" s="1263"/>
      <c r="BA2199" s="587">
        <f t="shared" si="359"/>
        <v>0</v>
      </c>
    </row>
    <row r="2200" spans="1:53" s="17" customFormat="1" ht="16.75" customHeight="1" outlineLevel="2">
      <c r="A2200" s="1260">
        <v>137</v>
      </c>
      <c r="B2200" s="1261"/>
      <c r="C2200" s="1262"/>
      <c r="D2200" s="1263"/>
      <c r="E2200" s="587">
        <f t="shared" si="351"/>
        <v>0</v>
      </c>
      <c r="G2200" s="1260">
        <v>137</v>
      </c>
      <c r="H2200" s="1261"/>
      <c r="I2200" s="1262"/>
      <c r="J2200" s="1263"/>
      <c r="K2200" s="587">
        <f t="shared" si="352"/>
        <v>0</v>
      </c>
      <c r="M2200" s="1260">
        <v>137</v>
      </c>
      <c r="N2200" s="1261"/>
      <c r="O2200" s="1262"/>
      <c r="P2200" s="1263"/>
      <c r="Q2200" s="587">
        <f t="shared" si="353"/>
        <v>0</v>
      </c>
      <c r="S2200" s="1260">
        <v>137</v>
      </c>
      <c r="T2200" s="1261"/>
      <c r="U2200" s="1262"/>
      <c r="V2200" s="1263"/>
      <c r="W2200" s="587">
        <f t="shared" si="354"/>
        <v>0</v>
      </c>
      <c r="Y2200" s="1260">
        <v>137</v>
      </c>
      <c r="Z2200" s="1261"/>
      <c r="AA2200" s="1262"/>
      <c r="AB2200" s="1263"/>
      <c r="AC2200" s="587">
        <f t="shared" si="355"/>
        <v>0</v>
      </c>
      <c r="AE2200" s="1260">
        <v>137</v>
      </c>
      <c r="AF2200" s="1261"/>
      <c r="AG2200" s="1262"/>
      <c r="AH2200" s="1263"/>
      <c r="AI2200" s="587">
        <f t="shared" si="356"/>
        <v>0</v>
      </c>
      <c r="AK2200" s="1260">
        <v>137</v>
      </c>
      <c r="AL2200" s="1261"/>
      <c r="AM2200" s="1262"/>
      <c r="AN2200" s="1263"/>
      <c r="AO2200" s="587">
        <f t="shared" si="357"/>
        <v>0</v>
      </c>
      <c r="AQ2200" s="1260">
        <v>137</v>
      </c>
      <c r="AR2200" s="1261"/>
      <c r="AS2200" s="1262"/>
      <c r="AT2200" s="1263"/>
      <c r="AU2200" s="587">
        <f t="shared" si="358"/>
        <v>0</v>
      </c>
      <c r="AW2200" s="1260">
        <v>137</v>
      </c>
      <c r="AX2200" s="1261"/>
      <c r="AY2200" s="1262"/>
      <c r="AZ2200" s="1263"/>
      <c r="BA2200" s="587">
        <f t="shared" si="359"/>
        <v>0</v>
      </c>
    </row>
    <row r="2201" spans="1:53" s="17" customFormat="1" ht="16.75" customHeight="1" outlineLevel="2">
      <c r="A2201" s="1260">
        <v>138</v>
      </c>
      <c r="B2201" s="1261"/>
      <c r="C2201" s="1262"/>
      <c r="D2201" s="1263"/>
      <c r="E2201" s="587">
        <f t="shared" si="351"/>
        <v>0</v>
      </c>
      <c r="G2201" s="1260">
        <v>138</v>
      </c>
      <c r="H2201" s="1261"/>
      <c r="I2201" s="1262"/>
      <c r="J2201" s="1263"/>
      <c r="K2201" s="587">
        <f t="shared" si="352"/>
        <v>0</v>
      </c>
      <c r="M2201" s="1260">
        <v>138</v>
      </c>
      <c r="N2201" s="1261"/>
      <c r="O2201" s="1262"/>
      <c r="P2201" s="1263"/>
      <c r="Q2201" s="587">
        <f t="shared" si="353"/>
        <v>0</v>
      </c>
      <c r="S2201" s="1260">
        <v>138</v>
      </c>
      <c r="T2201" s="1261"/>
      <c r="U2201" s="1262"/>
      <c r="V2201" s="1263"/>
      <c r="W2201" s="587">
        <f t="shared" si="354"/>
        <v>0</v>
      </c>
      <c r="Y2201" s="1260">
        <v>138</v>
      </c>
      <c r="Z2201" s="1261"/>
      <c r="AA2201" s="1262"/>
      <c r="AB2201" s="1263"/>
      <c r="AC2201" s="587">
        <f t="shared" si="355"/>
        <v>0</v>
      </c>
      <c r="AE2201" s="1260">
        <v>138</v>
      </c>
      <c r="AF2201" s="1261"/>
      <c r="AG2201" s="1262"/>
      <c r="AH2201" s="1263"/>
      <c r="AI2201" s="587">
        <f t="shared" si="356"/>
        <v>0</v>
      </c>
      <c r="AK2201" s="1260">
        <v>138</v>
      </c>
      <c r="AL2201" s="1261"/>
      <c r="AM2201" s="1262"/>
      <c r="AN2201" s="1263"/>
      <c r="AO2201" s="587">
        <f t="shared" si="357"/>
        <v>0</v>
      </c>
      <c r="AQ2201" s="1260">
        <v>138</v>
      </c>
      <c r="AR2201" s="1261"/>
      <c r="AS2201" s="1262"/>
      <c r="AT2201" s="1263"/>
      <c r="AU2201" s="587">
        <f t="shared" si="358"/>
        <v>0</v>
      </c>
      <c r="AW2201" s="1260">
        <v>138</v>
      </c>
      <c r="AX2201" s="1261"/>
      <c r="AY2201" s="1262"/>
      <c r="AZ2201" s="1263"/>
      <c r="BA2201" s="587">
        <f t="shared" si="359"/>
        <v>0</v>
      </c>
    </row>
    <row r="2202" spans="1:53" s="17" customFormat="1" ht="16.75" customHeight="1" outlineLevel="2">
      <c r="A2202" s="1260">
        <v>139</v>
      </c>
      <c r="B2202" s="1261"/>
      <c r="C2202" s="1262"/>
      <c r="D2202" s="1263"/>
      <c r="E2202" s="587">
        <f t="shared" si="351"/>
        <v>0</v>
      </c>
      <c r="G2202" s="1260">
        <v>139</v>
      </c>
      <c r="H2202" s="1261"/>
      <c r="I2202" s="1262"/>
      <c r="J2202" s="1263"/>
      <c r="K2202" s="587">
        <f t="shared" si="352"/>
        <v>0</v>
      </c>
      <c r="M2202" s="1260">
        <v>139</v>
      </c>
      <c r="N2202" s="1261"/>
      <c r="O2202" s="1262"/>
      <c r="P2202" s="1263"/>
      <c r="Q2202" s="587">
        <f t="shared" si="353"/>
        <v>0</v>
      </c>
      <c r="S2202" s="1260">
        <v>139</v>
      </c>
      <c r="T2202" s="1261"/>
      <c r="U2202" s="1262"/>
      <c r="V2202" s="1263"/>
      <c r="W2202" s="587">
        <f t="shared" si="354"/>
        <v>0</v>
      </c>
      <c r="Y2202" s="1260">
        <v>139</v>
      </c>
      <c r="Z2202" s="1261"/>
      <c r="AA2202" s="1262"/>
      <c r="AB2202" s="1263"/>
      <c r="AC2202" s="587">
        <f t="shared" si="355"/>
        <v>0</v>
      </c>
      <c r="AE2202" s="1260">
        <v>139</v>
      </c>
      <c r="AF2202" s="1261"/>
      <c r="AG2202" s="1262"/>
      <c r="AH2202" s="1263"/>
      <c r="AI2202" s="587">
        <f t="shared" si="356"/>
        <v>0</v>
      </c>
      <c r="AK2202" s="1260">
        <v>139</v>
      </c>
      <c r="AL2202" s="1261"/>
      <c r="AM2202" s="1262"/>
      <c r="AN2202" s="1263"/>
      <c r="AO2202" s="587">
        <f t="shared" si="357"/>
        <v>0</v>
      </c>
      <c r="AQ2202" s="1260">
        <v>139</v>
      </c>
      <c r="AR2202" s="1261"/>
      <c r="AS2202" s="1262"/>
      <c r="AT2202" s="1263"/>
      <c r="AU2202" s="587">
        <f t="shared" si="358"/>
        <v>0</v>
      </c>
      <c r="AW2202" s="1260">
        <v>139</v>
      </c>
      <c r="AX2202" s="1261"/>
      <c r="AY2202" s="1262"/>
      <c r="AZ2202" s="1263"/>
      <c r="BA2202" s="587">
        <f t="shared" si="359"/>
        <v>0</v>
      </c>
    </row>
    <row r="2203" spans="1:53" s="17" customFormat="1" ht="16.75" customHeight="1" outlineLevel="2">
      <c r="A2203" s="1260">
        <v>140</v>
      </c>
      <c r="B2203" s="1261"/>
      <c r="C2203" s="1262"/>
      <c r="D2203" s="1263"/>
      <c r="E2203" s="587">
        <f t="shared" si="351"/>
        <v>0</v>
      </c>
      <c r="G2203" s="1260">
        <v>140</v>
      </c>
      <c r="H2203" s="1261"/>
      <c r="I2203" s="1262"/>
      <c r="J2203" s="1263"/>
      <c r="K2203" s="587">
        <f t="shared" si="352"/>
        <v>0</v>
      </c>
      <c r="M2203" s="1260">
        <v>140</v>
      </c>
      <c r="N2203" s="1261"/>
      <c r="O2203" s="1262"/>
      <c r="P2203" s="1263"/>
      <c r="Q2203" s="587">
        <f t="shared" si="353"/>
        <v>0</v>
      </c>
      <c r="S2203" s="1260">
        <v>140</v>
      </c>
      <c r="T2203" s="1261"/>
      <c r="U2203" s="1262"/>
      <c r="V2203" s="1263"/>
      <c r="W2203" s="587">
        <f t="shared" si="354"/>
        <v>0</v>
      </c>
      <c r="Y2203" s="1260">
        <v>140</v>
      </c>
      <c r="Z2203" s="1261"/>
      <c r="AA2203" s="1262"/>
      <c r="AB2203" s="1263"/>
      <c r="AC2203" s="587">
        <f t="shared" si="355"/>
        <v>0</v>
      </c>
      <c r="AE2203" s="1260">
        <v>140</v>
      </c>
      <c r="AF2203" s="1261"/>
      <c r="AG2203" s="1262"/>
      <c r="AH2203" s="1263"/>
      <c r="AI2203" s="587">
        <f t="shared" si="356"/>
        <v>0</v>
      </c>
      <c r="AK2203" s="1260">
        <v>140</v>
      </c>
      <c r="AL2203" s="1261"/>
      <c r="AM2203" s="1262"/>
      <c r="AN2203" s="1263"/>
      <c r="AO2203" s="587">
        <f t="shared" si="357"/>
        <v>0</v>
      </c>
      <c r="AQ2203" s="1260">
        <v>140</v>
      </c>
      <c r="AR2203" s="1261"/>
      <c r="AS2203" s="1262"/>
      <c r="AT2203" s="1263"/>
      <c r="AU2203" s="587">
        <f t="shared" si="358"/>
        <v>0</v>
      </c>
      <c r="AW2203" s="1260">
        <v>140</v>
      </c>
      <c r="AX2203" s="1261"/>
      <c r="AY2203" s="1262"/>
      <c r="AZ2203" s="1263"/>
      <c r="BA2203" s="587">
        <f t="shared" si="359"/>
        <v>0</v>
      </c>
    </row>
    <row r="2204" spans="1:53" s="17" customFormat="1" ht="16.75" customHeight="1" outlineLevel="2">
      <c r="A2204" s="1260">
        <v>141</v>
      </c>
      <c r="B2204" s="1261"/>
      <c r="C2204" s="1262"/>
      <c r="D2204" s="1263"/>
      <c r="E2204" s="587">
        <f t="shared" si="351"/>
        <v>0</v>
      </c>
      <c r="G2204" s="1260">
        <v>141</v>
      </c>
      <c r="H2204" s="1261"/>
      <c r="I2204" s="1262"/>
      <c r="J2204" s="1263"/>
      <c r="K2204" s="587">
        <f t="shared" si="352"/>
        <v>0</v>
      </c>
      <c r="M2204" s="1260">
        <v>141</v>
      </c>
      <c r="N2204" s="1261"/>
      <c r="O2204" s="1262"/>
      <c r="P2204" s="1263"/>
      <c r="Q2204" s="587">
        <f t="shared" si="353"/>
        <v>0</v>
      </c>
      <c r="S2204" s="1260">
        <v>141</v>
      </c>
      <c r="T2204" s="1261"/>
      <c r="U2204" s="1262"/>
      <c r="V2204" s="1263"/>
      <c r="W2204" s="587">
        <f t="shared" si="354"/>
        <v>0</v>
      </c>
      <c r="Y2204" s="1260">
        <v>141</v>
      </c>
      <c r="Z2204" s="1261"/>
      <c r="AA2204" s="1262"/>
      <c r="AB2204" s="1263"/>
      <c r="AC2204" s="587">
        <f t="shared" si="355"/>
        <v>0</v>
      </c>
      <c r="AE2204" s="1260">
        <v>141</v>
      </c>
      <c r="AF2204" s="1261"/>
      <c r="AG2204" s="1262"/>
      <c r="AH2204" s="1263"/>
      <c r="AI2204" s="587">
        <f t="shared" si="356"/>
        <v>0</v>
      </c>
      <c r="AK2204" s="1260">
        <v>141</v>
      </c>
      <c r="AL2204" s="1261"/>
      <c r="AM2204" s="1262"/>
      <c r="AN2204" s="1263"/>
      <c r="AO2204" s="587">
        <f t="shared" si="357"/>
        <v>0</v>
      </c>
      <c r="AQ2204" s="1260">
        <v>141</v>
      </c>
      <c r="AR2204" s="1261"/>
      <c r="AS2204" s="1262"/>
      <c r="AT2204" s="1263"/>
      <c r="AU2204" s="587">
        <f t="shared" si="358"/>
        <v>0</v>
      </c>
      <c r="AW2204" s="1260">
        <v>141</v>
      </c>
      <c r="AX2204" s="1261"/>
      <c r="AY2204" s="1262"/>
      <c r="AZ2204" s="1263"/>
      <c r="BA2204" s="587">
        <f t="shared" si="359"/>
        <v>0</v>
      </c>
    </row>
    <row r="2205" spans="1:53" s="17" customFormat="1" ht="16.75" customHeight="1" outlineLevel="2">
      <c r="A2205" s="1260">
        <v>142</v>
      </c>
      <c r="B2205" s="1261"/>
      <c r="C2205" s="1262"/>
      <c r="D2205" s="1263"/>
      <c r="E2205" s="587">
        <f t="shared" si="351"/>
        <v>0</v>
      </c>
      <c r="G2205" s="1260">
        <v>142</v>
      </c>
      <c r="H2205" s="1261"/>
      <c r="I2205" s="1262"/>
      <c r="J2205" s="1263"/>
      <c r="K2205" s="587">
        <f t="shared" si="352"/>
        <v>0</v>
      </c>
      <c r="M2205" s="1260">
        <v>142</v>
      </c>
      <c r="N2205" s="1261"/>
      <c r="O2205" s="1262"/>
      <c r="P2205" s="1263"/>
      <c r="Q2205" s="587">
        <f t="shared" si="353"/>
        <v>0</v>
      </c>
      <c r="S2205" s="1260">
        <v>142</v>
      </c>
      <c r="T2205" s="1261"/>
      <c r="U2205" s="1262"/>
      <c r="V2205" s="1263"/>
      <c r="W2205" s="587">
        <f t="shared" si="354"/>
        <v>0</v>
      </c>
      <c r="Y2205" s="1260">
        <v>142</v>
      </c>
      <c r="Z2205" s="1261"/>
      <c r="AA2205" s="1262"/>
      <c r="AB2205" s="1263"/>
      <c r="AC2205" s="587">
        <f t="shared" si="355"/>
        <v>0</v>
      </c>
      <c r="AE2205" s="1260">
        <v>142</v>
      </c>
      <c r="AF2205" s="1261"/>
      <c r="AG2205" s="1262"/>
      <c r="AH2205" s="1263"/>
      <c r="AI2205" s="587">
        <f t="shared" si="356"/>
        <v>0</v>
      </c>
      <c r="AK2205" s="1260">
        <v>142</v>
      </c>
      <c r="AL2205" s="1261"/>
      <c r="AM2205" s="1262"/>
      <c r="AN2205" s="1263"/>
      <c r="AO2205" s="587">
        <f t="shared" si="357"/>
        <v>0</v>
      </c>
      <c r="AQ2205" s="1260">
        <v>142</v>
      </c>
      <c r="AR2205" s="1261"/>
      <c r="AS2205" s="1262"/>
      <c r="AT2205" s="1263"/>
      <c r="AU2205" s="587">
        <f t="shared" si="358"/>
        <v>0</v>
      </c>
      <c r="AW2205" s="1260">
        <v>142</v>
      </c>
      <c r="AX2205" s="1261"/>
      <c r="AY2205" s="1262"/>
      <c r="AZ2205" s="1263"/>
      <c r="BA2205" s="587">
        <f t="shared" si="359"/>
        <v>0</v>
      </c>
    </row>
    <row r="2206" spans="1:53" s="17" customFormat="1" ht="16.75" customHeight="1" outlineLevel="2">
      <c r="A2206" s="1260">
        <v>143</v>
      </c>
      <c r="B2206" s="1261"/>
      <c r="C2206" s="1262"/>
      <c r="D2206" s="1263"/>
      <c r="E2206" s="587">
        <f t="shared" si="351"/>
        <v>0</v>
      </c>
      <c r="G2206" s="1260">
        <v>143</v>
      </c>
      <c r="H2206" s="1261"/>
      <c r="I2206" s="1262"/>
      <c r="J2206" s="1263"/>
      <c r="K2206" s="587">
        <f t="shared" si="352"/>
        <v>0</v>
      </c>
      <c r="M2206" s="1260">
        <v>143</v>
      </c>
      <c r="N2206" s="1261"/>
      <c r="O2206" s="1262"/>
      <c r="P2206" s="1263"/>
      <c r="Q2206" s="587">
        <f t="shared" si="353"/>
        <v>0</v>
      </c>
      <c r="S2206" s="1260">
        <v>143</v>
      </c>
      <c r="T2206" s="1261"/>
      <c r="U2206" s="1262"/>
      <c r="V2206" s="1263"/>
      <c r="W2206" s="587">
        <f t="shared" si="354"/>
        <v>0</v>
      </c>
      <c r="Y2206" s="1260">
        <v>143</v>
      </c>
      <c r="Z2206" s="1261"/>
      <c r="AA2206" s="1262"/>
      <c r="AB2206" s="1263"/>
      <c r="AC2206" s="587">
        <f t="shared" si="355"/>
        <v>0</v>
      </c>
      <c r="AE2206" s="1260">
        <v>143</v>
      </c>
      <c r="AF2206" s="1261"/>
      <c r="AG2206" s="1262"/>
      <c r="AH2206" s="1263"/>
      <c r="AI2206" s="587">
        <f t="shared" si="356"/>
        <v>0</v>
      </c>
      <c r="AK2206" s="1260">
        <v>143</v>
      </c>
      <c r="AL2206" s="1261"/>
      <c r="AM2206" s="1262"/>
      <c r="AN2206" s="1263"/>
      <c r="AO2206" s="587">
        <f t="shared" si="357"/>
        <v>0</v>
      </c>
      <c r="AQ2206" s="1260">
        <v>143</v>
      </c>
      <c r="AR2206" s="1261"/>
      <c r="AS2206" s="1262"/>
      <c r="AT2206" s="1263"/>
      <c r="AU2206" s="587">
        <f t="shared" si="358"/>
        <v>0</v>
      </c>
      <c r="AW2206" s="1260">
        <v>143</v>
      </c>
      <c r="AX2206" s="1261"/>
      <c r="AY2206" s="1262"/>
      <c r="AZ2206" s="1263"/>
      <c r="BA2206" s="587">
        <f t="shared" si="359"/>
        <v>0</v>
      </c>
    </row>
    <row r="2207" spans="1:53" s="17" customFormat="1" ht="16.75" customHeight="1" outlineLevel="2">
      <c r="A2207" s="1260">
        <v>144</v>
      </c>
      <c r="B2207" s="1261"/>
      <c r="C2207" s="1262"/>
      <c r="D2207" s="1263"/>
      <c r="E2207" s="587">
        <f t="shared" si="351"/>
        <v>0</v>
      </c>
      <c r="G2207" s="1260">
        <v>144</v>
      </c>
      <c r="H2207" s="1261"/>
      <c r="I2207" s="1262"/>
      <c r="J2207" s="1263"/>
      <c r="K2207" s="587">
        <f t="shared" si="352"/>
        <v>0</v>
      </c>
      <c r="M2207" s="1260">
        <v>144</v>
      </c>
      <c r="N2207" s="1261"/>
      <c r="O2207" s="1262"/>
      <c r="P2207" s="1263"/>
      <c r="Q2207" s="587">
        <f t="shared" si="353"/>
        <v>0</v>
      </c>
      <c r="S2207" s="1260">
        <v>144</v>
      </c>
      <c r="T2207" s="1261"/>
      <c r="U2207" s="1262"/>
      <c r="V2207" s="1263"/>
      <c r="W2207" s="587">
        <f t="shared" si="354"/>
        <v>0</v>
      </c>
      <c r="Y2207" s="1260">
        <v>144</v>
      </c>
      <c r="Z2207" s="1261"/>
      <c r="AA2207" s="1262"/>
      <c r="AB2207" s="1263"/>
      <c r="AC2207" s="587">
        <f t="shared" si="355"/>
        <v>0</v>
      </c>
      <c r="AE2207" s="1260">
        <v>144</v>
      </c>
      <c r="AF2207" s="1261"/>
      <c r="AG2207" s="1262"/>
      <c r="AH2207" s="1263"/>
      <c r="AI2207" s="587">
        <f t="shared" si="356"/>
        <v>0</v>
      </c>
      <c r="AK2207" s="1260">
        <v>144</v>
      </c>
      <c r="AL2207" s="1261"/>
      <c r="AM2207" s="1262"/>
      <c r="AN2207" s="1263"/>
      <c r="AO2207" s="587">
        <f t="shared" si="357"/>
        <v>0</v>
      </c>
      <c r="AQ2207" s="1260">
        <v>144</v>
      </c>
      <c r="AR2207" s="1261"/>
      <c r="AS2207" s="1262"/>
      <c r="AT2207" s="1263"/>
      <c r="AU2207" s="587">
        <f t="shared" si="358"/>
        <v>0</v>
      </c>
      <c r="AW2207" s="1260">
        <v>144</v>
      </c>
      <c r="AX2207" s="1261"/>
      <c r="AY2207" s="1262"/>
      <c r="AZ2207" s="1263"/>
      <c r="BA2207" s="587">
        <f t="shared" si="359"/>
        <v>0</v>
      </c>
    </row>
    <row r="2208" spans="1:53" s="17" customFormat="1" ht="16.75" customHeight="1" outlineLevel="2">
      <c r="A2208" s="1260">
        <v>145</v>
      </c>
      <c r="B2208" s="1261"/>
      <c r="C2208" s="1262"/>
      <c r="D2208" s="1263"/>
      <c r="E2208" s="587">
        <f t="shared" si="351"/>
        <v>0</v>
      </c>
      <c r="G2208" s="1260">
        <v>145</v>
      </c>
      <c r="H2208" s="1261"/>
      <c r="I2208" s="1262"/>
      <c r="J2208" s="1263"/>
      <c r="K2208" s="587">
        <f t="shared" si="352"/>
        <v>0</v>
      </c>
      <c r="M2208" s="1260">
        <v>145</v>
      </c>
      <c r="N2208" s="1261"/>
      <c r="O2208" s="1262"/>
      <c r="P2208" s="1263"/>
      <c r="Q2208" s="587">
        <f t="shared" si="353"/>
        <v>0</v>
      </c>
      <c r="S2208" s="1260">
        <v>145</v>
      </c>
      <c r="T2208" s="1261"/>
      <c r="U2208" s="1262"/>
      <c r="V2208" s="1263"/>
      <c r="W2208" s="587">
        <f t="shared" si="354"/>
        <v>0</v>
      </c>
      <c r="Y2208" s="1260">
        <v>145</v>
      </c>
      <c r="Z2208" s="1261"/>
      <c r="AA2208" s="1262"/>
      <c r="AB2208" s="1263"/>
      <c r="AC2208" s="587">
        <f t="shared" si="355"/>
        <v>0</v>
      </c>
      <c r="AE2208" s="1260">
        <v>145</v>
      </c>
      <c r="AF2208" s="1261"/>
      <c r="AG2208" s="1262"/>
      <c r="AH2208" s="1263"/>
      <c r="AI2208" s="587">
        <f t="shared" si="356"/>
        <v>0</v>
      </c>
      <c r="AK2208" s="1260">
        <v>145</v>
      </c>
      <c r="AL2208" s="1261"/>
      <c r="AM2208" s="1262"/>
      <c r="AN2208" s="1263"/>
      <c r="AO2208" s="587">
        <f t="shared" si="357"/>
        <v>0</v>
      </c>
      <c r="AQ2208" s="1260">
        <v>145</v>
      </c>
      <c r="AR2208" s="1261"/>
      <c r="AS2208" s="1262"/>
      <c r="AT2208" s="1263"/>
      <c r="AU2208" s="587">
        <f t="shared" si="358"/>
        <v>0</v>
      </c>
      <c r="AW2208" s="1260">
        <v>145</v>
      </c>
      <c r="AX2208" s="1261"/>
      <c r="AY2208" s="1262"/>
      <c r="AZ2208" s="1263"/>
      <c r="BA2208" s="587">
        <f t="shared" si="359"/>
        <v>0</v>
      </c>
    </row>
    <row r="2209" spans="1:53" s="17" customFormat="1" ht="16.75" customHeight="1" outlineLevel="2">
      <c r="A2209" s="1260">
        <v>146</v>
      </c>
      <c r="B2209" s="1261"/>
      <c r="C2209" s="1262"/>
      <c r="D2209" s="1263"/>
      <c r="E2209" s="587">
        <f t="shared" si="351"/>
        <v>0</v>
      </c>
      <c r="G2209" s="1260">
        <v>146</v>
      </c>
      <c r="H2209" s="1261"/>
      <c r="I2209" s="1262"/>
      <c r="J2209" s="1263"/>
      <c r="K2209" s="587">
        <f t="shared" si="352"/>
        <v>0</v>
      </c>
      <c r="M2209" s="1260">
        <v>146</v>
      </c>
      <c r="N2209" s="1261"/>
      <c r="O2209" s="1262"/>
      <c r="P2209" s="1263"/>
      <c r="Q2209" s="587">
        <f t="shared" si="353"/>
        <v>0</v>
      </c>
      <c r="S2209" s="1260">
        <v>146</v>
      </c>
      <c r="T2209" s="1261"/>
      <c r="U2209" s="1262"/>
      <c r="V2209" s="1263"/>
      <c r="W2209" s="587">
        <f t="shared" si="354"/>
        <v>0</v>
      </c>
      <c r="Y2209" s="1260">
        <v>146</v>
      </c>
      <c r="Z2209" s="1261"/>
      <c r="AA2209" s="1262"/>
      <c r="AB2209" s="1263"/>
      <c r="AC2209" s="587">
        <f t="shared" si="355"/>
        <v>0</v>
      </c>
      <c r="AE2209" s="1260">
        <v>146</v>
      </c>
      <c r="AF2209" s="1261"/>
      <c r="AG2209" s="1262"/>
      <c r="AH2209" s="1263"/>
      <c r="AI2209" s="587">
        <f t="shared" si="356"/>
        <v>0</v>
      </c>
      <c r="AK2209" s="1260">
        <v>146</v>
      </c>
      <c r="AL2209" s="1261"/>
      <c r="AM2209" s="1262"/>
      <c r="AN2209" s="1263"/>
      <c r="AO2209" s="587">
        <f t="shared" si="357"/>
        <v>0</v>
      </c>
      <c r="AQ2209" s="1260">
        <v>146</v>
      </c>
      <c r="AR2209" s="1261"/>
      <c r="AS2209" s="1262"/>
      <c r="AT2209" s="1263"/>
      <c r="AU2209" s="587">
        <f t="shared" si="358"/>
        <v>0</v>
      </c>
      <c r="AW2209" s="1260">
        <v>146</v>
      </c>
      <c r="AX2209" s="1261"/>
      <c r="AY2209" s="1262"/>
      <c r="AZ2209" s="1263"/>
      <c r="BA2209" s="587">
        <f t="shared" si="359"/>
        <v>0</v>
      </c>
    </row>
    <row r="2210" spans="1:53" s="17" customFormat="1" ht="16.75" customHeight="1" outlineLevel="2">
      <c r="A2210" s="1260">
        <v>147</v>
      </c>
      <c r="B2210" s="1261"/>
      <c r="C2210" s="1262"/>
      <c r="D2210" s="1263"/>
      <c r="E2210" s="587">
        <f t="shared" si="351"/>
        <v>0</v>
      </c>
      <c r="G2210" s="1260">
        <v>147</v>
      </c>
      <c r="H2210" s="1261"/>
      <c r="I2210" s="1262"/>
      <c r="J2210" s="1263"/>
      <c r="K2210" s="587">
        <f t="shared" si="352"/>
        <v>0</v>
      </c>
      <c r="M2210" s="1260">
        <v>147</v>
      </c>
      <c r="N2210" s="1261"/>
      <c r="O2210" s="1262"/>
      <c r="P2210" s="1263"/>
      <c r="Q2210" s="587">
        <f t="shared" si="353"/>
        <v>0</v>
      </c>
      <c r="S2210" s="1260">
        <v>147</v>
      </c>
      <c r="T2210" s="1261"/>
      <c r="U2210" s="1262"/>
      <c r="V2210" s="1263"/>
      <c r="W2210" s="587">
        <f t="shared" si="354"/>
        <v>0</v>
      </c>
      <c r="Y2210" s="1260">
        <v>147</v>
      </c>
      <c r="Z2210" s="1261"/>
      <c r="AA2210" s="1262"/>
      <c r="AB2210" s="1263"/>
      <c r="AC2210" s="587">
        <f t="shared" si="355"/>
        <v>0</v>
      </c>
      <c r="AE2210" s="1260">
        <v>147</v>
      </c>
      <c r="AF2210" s="1261"/>
      <c r="AG2210" s="1262"/>
      <c r="AH2210" s="1263"/>
      <c r="AI2210" s="587">
        <f t="shared" si="356"/>
        <v>0</v>
      </c>
      <c r="AK2210" s="1260">
        <v>147</v>
      </c>
      <c r="AL2210" s="1261"/>
      <c r="AM2210" s="1262"/>
      <c r="AN2210" s="1263"/>
      <c r="AO2210" s="587">
        <f t="shared" si="357"/>
        <v>0</v>
      </c>
      <c r="AQ2210" s="1260">
        <v>147</v>
      </c>
      <c r="AR2210" s="1261"/>
      <c r="AS2210" s="1262"/>
      <c r="AT2210" s="1263"/>
      <c r="AU2210" s="587">
        <f t="shared" si="358"/>
        <v>0</v>
      </c>
      <c r="AW2210" s="1260">
        <v>147</v>
      </c>
      <c r="AX2210" s="1261"/>
      <c r="AY2210" s="1262"/>
      <c r="AZ2210" s="1263"/>
      <c r="BA2210" s="587">
        <f t="shared" si="359"/>
        <v>0</v>
      </c>
    </row>
    <row r="2211" spans="1:53" s="17" customFormat="1" ht="16.75" customHeight="1" outlineLevel="2">
      <c r="A2211" s="1260">
        <v>148</v>
      </c>
      <c r="B2211" s="1261"/>
      <c r="C2211" s="1262"/>
      <c r="D2211" s="1263"/>
      <c r="E2211" s="587">
        <f t="shared" si="351"/>
        <v>0</v>
      </c>
      <c r="G2211" s="1260">
        <v>148</v>
      </c>
      <c r="H2211" s="1261"/>
      <c r="I2211" s="1262"/>
      <c r="J2211" s="1263"/>
      <c r="K2211" s="587">
        <f t="shared" si="352"/>
        <v>0</v>
      </c>
      <c r="M2211" s="1260">
        <v>148</v>
      </c>
      <c r="N2211" s="1261"/>
      <c r="O2211" s="1262"/>
      <c r="P2211" s="1263"/>
      <c r="Q2211" s="587">
        <f t="shared" si="353"/>
        <v>0</v>
      </c>
      <c r="S2211" s="1260">
        <v>148</v>
      </c>
      <c r="T2211" s="1261"/>
      <c r="U2211" s="1262"/>
      <c r="V2211" s="1263"/>
      <c r="W2211" s="587">
        <f t="shared" si="354"/>
        <v>0</v>
      </c>
      <c r="Y2211" s="1260">
        <v>148</v>
      </c>
      <c r="Z2211" s="1261"/>
      <c r="AA2211" s="1262"/>
      <c r="AB2211" s="1263"/>
      <c r="AC2211" s="587">
        <f t="shared" si="355"/>
        <v>0</v>
      </c>
      <c r="AE2211" s="1260">
        <v>148</v>
      </c>
      <c r="AF2211" s="1261"/>
      <c r="AG2211" s="1262"/>
      <c r="AH2211" s="1263"/>
      <c r="AI2211" s="587">
        <f t="shared" si="356"/>
        <v>0</v>
      </c>
      <c r="AK2211" s="1260">
        <v>148</v>
      </c>
      <c r="AL2211" s="1261"/>
      <c r="AM2211" s="1262"/>
      <c r="AN2211" s="1263"/>
      <c r="AO2211" s="587">
        <f t="shared" si="357"/>
        <v>0</v>
      </c>
      <c r="AQ2211" s="1260">
        <v>148</v>
      </c>
      <c r="AR2211" s="1261"/>
      <c r="AS2211" s="1262"/>
      <c r="AT2211" s="1263"/>
      <c r="AU2211" s="587">
        <f t="shared" si="358"/>
        <v>0</v>
      </c>
      <c r="AW2211" s="1260">
        <v>148</v>
      </c>
      <c r="AX2211" s="1261"/>
      <c r="AY2211" s="1262"/>
      <c r="AZ2211" s="1263"/>
      <c r="BA2211" s="587">
        <f t="shared" si="359"/>
        <v>0</v>
      </c>
    </row>
    <row r="2212" spans="1:53" s="17" customFormat="1" ht="16.75" customHeight="1" outlineLevel="2">
      <c r="A2212" s="1260">
        <v>149</v>
      </c>
      <c r="B2212" s="1261"/>
      <c r="C2212" s="1262"/>
      <c r="D2212" s="1263"/>
      <c r="E2212" s="587">
        <f t="shared" si="351"/>
        <v>0</v>
      </c>
      <c r="G2212" s="1260">
        <v>149</v>
      </c>
      <c r="H2212" s="1261"/>
      <c r="I2212" s="1262"/>
      <c r="J2212" s="1263"/>
      <c r="K2212" s="587">
        <f t="shared" si="352"/>
        <v>0</v>
      </c>
      <c r="M2212" s="1260">
        <v>149</v>
      </c>
      <c r="N2212" s="1261"/>
      <c r="O2212" s="1262"/>
      <c r="P2212" s="1263"/>
      <c r="Q2212" s="587">
        <f t="shared" si="353"/>
        <v>0</v>
      </c>
      <c r="S2212" s="1260">
        <v>149</v>
      </c>
      <c r="T2212" s="1261"/>
      <c r="U2212" s="1262"/>
      <c r="V2212" s="1263"/>
      <c r="W2212" s="587">
        <f t="shared" si="354"/>
        <v>0</v>
      </c>
      <c r="Y2212" s="1260">
        <v>149</v>
      </c>
      <c r="Z2212" s="1261"/>
      <c r="AA2212" s="1262"/>
      <c r="AB2212" s="1263"/>
      <c r="AC2212" s="587">
        <f t="shared" si="355"/>
        <v>0</v>
      </c>
      <c r="AE2212" s="1260">
        <v>149</v>
      </c>
      <c r="AF2212" s="1261"/>
      <c r="AG2212" s="1262"/>
      <c r="AH2212" s="1263"/>
      <c r="AI2212" s="587">
        <f t="shared" si="356"/>
        <v>0</v>
      </c>
      <c r="AK2212" s="1260">
        <v>149</v>
      </c>
      <c r="AL2212" s="1261"/>
      <c r="AM2212" s="1262"/>
      <c r="AN2212" s="1263"/>
      <c r="AO2212" s="587">
        <f t="shared" si="357"/>
        <v>0</v>
      </c>
      <c r="AQ2212" s="1260">
        <v>149</v>
      </c>
      <c r="AR2212" s="1261"/>
      <c r="AS2212" s="1262"/>
      <c r="AT2212" s="1263"/>
      <c r="AU2212" s="587">
        <f t="shared" si="358"/>
        <v>0</v>
      </c>
      <c r="AW2212" s="1260">
        <v>149</v>
      </c>
      <c r="AX2212" s="1261"/>
      <c r="AY2212" s="1262"/>
      <c r="AZ2212" s="1263"/>
      <c r="BA2212" s="587">
        <f t="shared" si="359"/>
        <v>0</v>
      </c>
    </row>
    <row r="2213" spans="1:53" s="17" customFormat="1" ht="16.75" customHeight="1" outlineLevel="2">
      <c r="A2213" s="1260">
        <v>150</v>
      </c>
      <c r="B2213" s="1261"/>
      <c r="C2213" s="1262"/>
      <c r="D2213" s="1263"/>
      <c r="E2213" s="587">
        <f>IF(AND(C2213&gt;=D$2057,C2213&lt;=D$2056),1,0)</f>
        <v>0</v>
      </c>
      <c r="G2213" s="1260">
        <v>150</v>
      </c>
      <c r="H2213" s="1261"/>
      <c r="I2213" s="1262"/>
      <c r="J2213" s="1263"/>
      <c r="K2213" s="587">
        <f>IF(AND(I2213&gt;=J$2057,I2213&lt;=J$2056),1,0)</f>
        <v>0</v>
      </c>
      <c r="M2213" s="1260">
        <v>150</v>
      </c>
      <c r="N2213" s="1261"/>
      <c r="O2213" s="1262"/>
      <c r="P2213" s="1263"/>
      <c r="Q2213" s="587">
        <f>IF(AND(O2213&gt;=P$2057,O2213&lt;=P$2056),1,0)</f>
        <v>0</v>
      </c>
      <c r="S2213" s="1260">
        <v>150</v>
      </c>
      <c r="T2213" s="1261"/>
      <c r="U2213" s="1262"/>
      <c r="V2213" s="1263"/>
      <c r="W2213" s="587">
        <f>IF(AND(U2213&gt;=V$2057,U2213&lt;=V$2056),1,0)</f>
        <v>0</v>
      </c>
      <c r="Y2213" s="1260">
        <v>150</v>
      </c>
      <c r="Z2213" s="1261"/>
      <c r="AA2213" s="1262"/>
      <c r="AB2213" s="1263"/>
      <c r="AC2213" s="587">
        <f>IF(AND(AA2213&gt;=AB$2057,AA2213&lt;=AB$2056),1,0)</f>
        <v>0</v>
      </c>
      <c r="AE2213" s="1260">
        <v>150</v>
      </c>
      <c r="AF2213" s="1261"/>
      <c r="AG2213" s="1262"/>
      <c r="AH2213" s="1263"/>
      <c r="AI2213" s="587">
        <f>IF(AND(AG2213&gt;=AH$2057,AG2213&lt;=AH$2056),1,0)</f>
        <v>0</v>
      </c>
      <c r="AK2213" s="1260">
        <v>150</v>
      </c>
      <c r="AL2213" s="1261"/>
      <c r="AM2213" s="1262"/>
      <c r="AN2213" s="1263"/>
      <c r="AO2213" s="587">
        <f>IF(AND(AM2213&gt;=AN$2057,AM2213&lt;=AN$2056),1,0)</f>
        <v>0</v>
      </c>
      <c r="AQ2213" s="1260">
        <v>150</v>
      </c>
      <c r="AR2213" s="1261"/>
      <c r="AS2213" s="1262"/>
      <c r="AT2213" s="1263"/>
      <c r="AU2213" s="587">
        <f>IF(AND(AS2213&gt;=AT$2057,AS2213&lt;=AT$2056),1,0)</f>
        <v>0</v>
      </c>
      <c r="AW2213" s="1260">
        <v>150</v>
      </c>
      <c r="AX2213" s="1261"/>
      <c r="AY2213" s="1262"/>
      <c r="AZ2213" s="1263"/>
      <c r="BA2213" s="587">
        <f>IF(AND(AY2213&gt;=AZ$2057,AY2213&lt;=AZ$2056),1,0)</f>
        <v>0</v>
      </c>
    </row>
    <row r="2214" spans="1:53" s="17" customFormat="1" ht="16.75" customHeight="1" outlineLevel="2">
      <c r="A2214" s="1260">
        <v>151</v>
      </c>
      <c r="B2214" s="1261"/>
      <c r="C2214" s="1262"/>
      <c r="D2214" s="1263"/>
      <c r="E2214" s="587">
        <f t="shared" ref="E2214:E2277" si="360">IF(AND(C2214&gt;=D$2057,C2214&lt;=D$2056),1,0)</f>
        <v>0</v>
      </c>
      <c r="G2214" s="1260">
        <v>151</v>
      </c>
      <c r="H2214" s="1261"/>
      <c r="I2214" s="1262"/>
      <c r="J2214" s="1263"/>
      <c r="K2214" s="587">
        <f t="shared" ref="K2214:K2277" si="361">IF(AND(I2214&gt;=J$2057,I2214&lt;=J$2056),1,0)</f>
        <v>0</v>
      </c>
      <c r="M2214" s="1260">
        <v>151</v>
      </c>
      <c r="N2214" s="1261"/>
      <c r="O2214" s="1262"/>
      <c r="P2214" s="1263"/>
      <c r="Q2214" s="587">
        <f t="shared" ref="Q2214:Q2277" si="362">IF(AND(O2214&gt;=P$2057,O2214&lt;=P$2056),1,0)</f>
        <v>0</v>
      </c>
      <c r="S2214" s="1260">
        <v>151</v>
      </c>
      <c r="T2214" s="1261"/>
      <c r="U2214" s="1262"/>
      <c r="V2214" s="1263"/>
      <c r="W2214" s="587">
        <f t="shared" ref="W2214:W2277" si="363">IF(AND(U2214&gt;=V$2057,U2214&lt;=V$2056),1,0)</f>
        <v>0</v>
      </c>
      <c r="Y2214" s="1260">
        <v>151</v>
      </c>
      <c r="Z2214" s="1261"/>
      <c r="AA2214" s="1262"/>
      <c r="AB2214" s="1263"/>
      <c r="AC2214" s="587">
        <f t="shared" ref="AC2214:AC2277" si="364">IF(AND(AA2214&gt;=AB$2057,AA2214&lt;=AB$2056),1,0)</f>
        <v>0</v>
      </c>
      <c r="AE2214" s="1260">
        <v>151</v>
      </c>
      <c r="AF2214" s="1261"/>
      <c r="AG2214" s="1262"/>
      <c r="AH2214" s="1263"/>
      <c r="AI2214" s="587">
        <f t="shared" ref="AI2214:AI2277" si="365">IF(AND(AG2214&gt;=AH$2057,AG2214&lt;=AH$2056),1,0)</f>
        <v>0</v>
      </c>
      <c r="AK2214" s="1260">
        <v>151</v>
      </c>
      <c r="AL2214" s="1261"/>
      <c r="AM2214" s="1262"/>
      <c r="AN2214" s="1263"/>
      <c r="AO2214" s="587">
        <f t="shared" ref="AO2214:AO2277" si="366">IF(AND(AM2214&gt;=AN$2057,AM2214&lt;=AN$2056),1,0)</f>
        <v>0</v>
      </c>
      <c r="AQ2214" s="1260">
        <v>151</v>
      </c>
      <c r="AR2214" s="1261"/>
      <c r="AS2214" s="1262"/>
      <c r="AT2214" s="1263"/>
      <c r="AU2214" s="587">
        <f t="shared" ref="AU2214:AU2277" si="367">IF(AND(AS2214&gt;=AT$2057,AS2214&lt;=AT$2056),1,0)</f>
        <v>0</v>
      </c>
      <c r="AW2214" s="1260">
        <v>151</v>
      </c>
      <c r="AX2214" s="1261"/>
      <c r="AY2214" s="1262"/>
      <c r="AZ2214" s="1263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60">
        <v>152</v>
      </c>
      <c r="B2215" s="1261"/>
      <c r="C2215" s="1262"/>
      <c r="D2215" s="1263"/>
      <c r="E2215" s="587">
        <f t="shared" si="360"/>
        <v>0</v>
      </c>
      <c r="G2215" s="1260">
        <v>152</v>
      </c>
      <c r="H2215" s="1261"/>
      <c r="I2215" s="1262"/>
      <c r="J2215" s="1263"/>
      <c r="K2215" s="587">
        <f t="shared" si="361"/>
        <v>0</v>
      </c>
      <c r="M2215" s="1260">
        <v>152</v>
      </c>
      <c r="N2215" s="1261"/>
      <c r="O2215" s="1262"/>
      <c r="P2215" s="1263"/>
      <c r="Q2215" s="587">
        <f t="shared" si="362"/>
        <v>0</v>
      </c>
      <c r="S2215" s="1260">
        <v>152</v>
      </c>
      <c r="T2215" s="1261"/>
      <c r="U2215" s="1262"/>
      <c r="V2215" s="1263"/>
      <c r="W2215" s="587">
        <f t="shared" si="363"/>
        <v>0</v>
      </c>
      <c r="Y2215" s="1260">
        <v>152</v>
      </c>
      <c r="Z2215" s="1261"/>
      <c r="AA2215" s="1262"/>
      <c r="AB2215" s="1263"/>
      <c r="AC2215" s="587">
        <f t="shared" si="364"/>
        <v>0</v>
      </c>
      <c r="AE2215" s="1260">
        <v>152</v>
      </c>
      <c r="AF2215" s="1261"/>
      <c r="AG2215" s="1262"/>
      <c r="AH2215" s="1263"/>
      <c r="AI2215" s="587">
        <f t="shared" si="365"/>
        <v>0</v>
      </c>
      <c r="AK2215" s="1260">
        <v>152</v>
      </c>
      <c r="AL2215" s="1261"/>
      <c r="AM2215" s="1262"/>
      <c r="AN2215" s="1263"/>
      <c r="AO2215" s="587">
        <f t="shared" si="366"/>
        <v>0</v>
      </c>
      <c r="AQ2215" s="1260">
        <v>152</v>
      </c>
      <c r="AR2215" s="1261"/>
      <c r="AS2215" s="1262"/>
      <c r="AT2215" s="1263"/>
      <c r="AU2215" s="587">
        <f t="shared" si="367"/>
        <v>0</v>
      </c>
      <c r="AW2215" s="1260">
        <v>152</v>
      </c>
      <c r="AX2215" s="1261"/>
      <c r="AY2215" s="1262"/>
      <c r="AZ2215" s="1263"/>
      <c r="BA2215" s="587">
        <f t="shared" si="368"/>
        <v>0</v>
      </c>
    </row>
    <row r="2216" spans="1:53" s="17" customFormat="1" ht="16.75" customHeight="1" outlineLevel="2">
      <c r="A2216" s="1260">
        <v>153</v>
      </c>
      <c r="B2216" s="1261"/>
      <c r="C2216" s="1262"/>
      <c r="D2216" s="1263"/>
      <c r="E2216" s="587">
        <f t="shared" si="360"/>
        <v>0</v>
      </c>
      <c r="G2216" s="1260">
        <v>153</v>
      </c>
      <c r="H2216" s="1261"/>
      <c r="I2216" s="1262"/>
      <c r="J2216" s="1263"/>
      <c r="K2216" s="587">
        <f t="shared" si="361"/>
        <v>0</v>
      </c>
      <c r="M2216" s="1260">
        <v>153</v>
      </c>
      <c r="N2216" s="1261"/>
      <c r="O2216" s="1262"/>
      <c r="P2216" s="1263"/>
      <c r="Q2216" s="587">
        <f t="shared" si="362"/>
        <v>0</v>
      </c>
      <c r="S2216" s="1260">
        <v>153</v>
      </c>
      <c r="T2216" s="1261"/>
      <c r="U2216" s="1262"/>
      <c r="V2216" s="1263"/>
      <c r="W2216" s="587">
        <f t="shared" si="363"/>
        <v>0</v>
      </c>
      <c r="Y2216" s="1260">
        <v>153</v>
      </c>
      <c r="Z2216" s="1261"/>
      <c r="AA2216" s="1262"/>
      <c r="AB2216" s="1263"/>
      <c r="AC2216" s="587">
        <f t="shared" si="364"/>
        <v>0</v>
      </c>
      <c r="AE2216" s="1260">
        <v>153</v>
      </c>
      <c r="AF2216" s="1261"/>
      <c r="AG2216" s="1262"/>
      <c r="AH2216" s="1263"/>
      <c r="AI2216" s="587">
        <f t="shared" si="365"/>
        <v>0</v>
      </c>
      <c r="AK2216" s="1260">
        <v>153</v>
      </c>
      <c r="AL2216" s="1261"/>
      <c r="AM2216" s="1262"/>
      <c r="AN2216" s="1263"/>
      <c r="AO2216" s="587">
        <f t="shared" si="366"/>
        <v>0</v>
      </c>
      <c r="AQ2216" s="1260">
        <v>153</v>
      </c>
      <c r="AR2216" s="1261"/>
      <c r="AS2216" s="1262"/>
      <c r="AT2216" s="1263"/>
      <c r="AU2216" s="587">
        <f t="shared" si="367"/>
        <v>0</v>
      </c>
      <c r="AW2216" s="1260">
        <v>153</v>
      </c>
      <c r="AX2216" s="1261"/>
      <c r="AY2216" s="1262"/>
      <c r="AZ2216" s="1263"/>
      <c r="BA2216" s="587">
        <f t="shared" si="368"/>
        <v>0</v>
      </c>
    </row>
    <row r="2217" spans="1:53" s="17" customFormat="1" ht="16.75" customHeight="1" outlineLevel="2">
      <c r="A2217" s="1260">
        <v>154</v>
      </c>
      <c r="B2217" s="1261"/>
      <c r="C2217" s="1262"/>
      <c r="D2217" s="1263"/>
      <c r="E2217" s="587">
        <f t="shared" si="360"/>
        <v>0</v>
      </c>
      <c r="G2217" s="1260">
        <v>154</v>
      </c>
      <c r="H2217" s="1261"/>
      <c r="I2217" s="1262"/>
      <c r="J2217" s="1263"/>
      <c r="K2217" s="587">
        <f t="shared" si="361"/>
        <v>0</v>
      </c>
      <c r="M2217" s="1260">
        <v>154</v>
      </c>
      <c r="N2217" s="1261"/>
      <c r="O2217" s="1262"/>
      <c r="P2217" s="1263"/>
      <c r="Q2217" s="587">
        <f t="shared" si="362"/>
        <v>0</v>
      </c>
      <c r="S2217" s="1260">
        <v>154</v>
      </c>
      <c r="T2217" s="1261"/>
      <c r="U2217" s="1262"/>
      <c r="V2217" s="1263"/>
      <c r="W2217" s="587">
        <f t="shared" si="363"/>
        <v>0</v>
      </c>
      <c r="Y2217" s="1260">
        <v>154</v>
      </c>
      <c r="Z2217" s="1261"/>
      <c r="AA2217" s="1262"/>
      <c r="AB2217" s="1263"/>
      <c r="AC2217" s="587">
        <f t="shared" si="364"/>
        <v>0</v>
      </c>
      <c r="AE2217" s="1260">
        <v>154</v>
      </c>
      <c r="AF2217" s="1261"/>
      <c r="AG2217" s="1262"/>
      <c r="AH2217" s="1263"/>
      <c r="AI2217" s="587">
        <f t="shared" si="365"/>
        <v>0</v>
      </c>
      <c r="AK2217" s="1260">
        <v>154</v>
      </c>
      <c r="AL2217" s="1261"/>
      <c r="AM2217" s="1262"/>
      <c r="AN2217" s="1263"/>
      <c r="AO2217" s="587">
        <f t="shared" si="366"/>
        <v>0</v>
      </c>
      <c r="AQ2217" s="1260">
        <v>154</v>
      </c>
      <c r="AR2217" s="1261"/>
      <c r="AS2217" s="1262"/>
      <c r="AT2217" s="1263"/>
      <c r="AU2217" s="587">
        <f t="shared" si="367"/>
        <v>0</v>
      </c>
      <c r="AW2217" s="1260">
        <v>154</v>
      </c>
      <c r="AX2217" s="1261"/>
      <c r="AY2217" s="1262"/>
      <c r="AZ2217" s="1263"/>
      <c r="BA2217" s="587">
        <f t="shared" si="368"/>
        <v>0</v>
      </c>
    </row>
    <row r="2218" spans="1:53" s="17" customFormat="1" ht="16.75" customHeight="1" outlineLevel="2">
      <c r="A2218" s="1260">
        <v>155</v>
      </c>
      <c r="B2218" s="1261"/>
      <c r="C2218" s="1262"/>
      <c r="D2218" s="1263"/>
      <c r="E2218" s="587">
        <f t="shared" si="360"/>
        <v>0</v>
      </c>
      <c r="G2218" s="1260">
        <v>155</v>
      </c>
      <c r="H2218" s="1261"/>
      <c r="I2218" s="1262"/>
      <c r="J2218" s="1263"/>
      <c r="K2218" s="587">
        <f t="shared" si="361"/>
        <v>0</v>
      </c>
      <c r="M2218" s="1260">
        <v>155</v>
      </c>
      <c r="N2218" s="1261"/>
      <c r="O2218" s="1262"/>
      <c r="P2218" s="1263"/>
      <c r="Q2218" s="587">
        <f t="shared" si="362"/>
        <v>0</v>
      </c>
      <c r="S2218" s="1260">
        <v>155</v>
      </c>
      <c r="T2218" s="1261"/>
      <c r="U2218" s="1262"/>
      <c r="V2218" s="1263"/>
      <c r="W2218" s="587">
        <f t="shared" si="363"/>
        <v>0</v>
      </c>
      <c r="Y2218" s="1260">
        <v>155</v>
      </c>
      <c r="Z2218" s="1261"/>
      <c r="AA2218" s="1262"/>
      <c r="AB2218" s="1263"/>
      <c r="AC2218" s="587">
        <f t="shared" si="364"/>
        <v>0</v>
      </c>
      <c r="AE2218" s="1260">
        <v>155</v>
      </c>
      <c r="AF2218" s="1261"/>
      <c r="AG2218" s="1262"/>
      <c r="AH2218" s="1263"/>
      <c r="AI2218" s="587">
        <f t="shared" si="365"/>
        <v>0</v>
      </c>
      <c r="AK2218" s="1260">
        <v>155</v>
      </c>
      <c r="AL2218" s="1261"/>
      <c r="AM2218" s="1262"/>
      <c r="AN2218" s="1263"/>
      <c r="AO2218" s="587">
        <f t="shared" si="366"/>
        <v>0</v>
      </c>
      <c r="AQ2218" s="1260">
        <v>155</v>
      </c>
      <c r="AR2218" s="1261"/>
      <c r="AS2218" s="1262"/>
      <c r="AT2218" s="1263"/>
      <c r="AU2218" s="587">
        <f t="shared" si="367"/>
        <v>0</v>
      </c>
      <c r="AW2218" s="1260">
        <v>155</v>
      </c>
      <c r="AX2218" s="1261"/>
      <c r="AY2218" s="1262"/>
      <c r="AZ2218" s="1263"/>
      <c r="BA2218" s="587">
        <f t="shared" si="368"/>
        <v>0</v>
      </c>
    </row>
    <row r="2219" spans="1:53" s="17" customFormat="1" ht="16.75" customHeight="1" outlineLevel="2">
      <c r="A2219" s="1260">
        <v>156</v>
      </c>
      <c r="B2219" s="1261"/>
      <c r="C2219" s="1262"/>
      <c r="D2219" s="1263"/>
      <c r="E2219" s="587">
        <f t="shared" si="360"/>
        <v>0</v>
      </c>
      <c r="G2219" s="1260">
        <v>156</v>
      </c>
      <c r="H2219" s="1261"/>
      <c r="I2219" s="1262"/>
      <c r="J2219" s="1263"/>
      <c r="K2219" s="587">
        <f t="shared" si="361"/>
        <v>0</v>
      </c>
      <c r="M2219" s="1260">
        <v>156</v>
      </c>
      <c r="N2219" s="1261"/>
      <c r="O2219" s="1262"/>
      <c r="P2219" s="1263"/>
      <c r="Q2219" s="587">
        <f t="shared" si="362"/>
        <v>0</v>
      </c>
      <c r="S2219" s="1260">
        <v>156</v>
      </c>
      <c r="T2219" s="1261"/>
      <c r="U2219" s="1262"/>
      <c r="V2219" s="1263"/>
      <c r="W2219" s="587">
        <f t="shared" si="363"/>
        <v>0</v>
      </c>
      <c r="Y2219" s="1260">
        <v>156</v>
      </c>
      <c r="Z2219" s="1261"/>
      <c r="AA2219" s="1262"/>
      <c r="AB2219" s="1263"/>
      <c r="AC2219" s="587">
        <f t="shared" si="364"/>
        <v>0</v>
      </c>
      <c r="AE2219" s="1260">
        <v>156</v>
      </c>
      <c r="AF2219" s="1261"/>
      <c r="AG2219" s="1262"/>
      <c r="AH2219" s="1263"/>
      <c r="AI2219" s="587">
        <f t="shared" si="365"/>
        <v>0</v>
      </c>
      <c r="AK2219" s="1260">
        <v>156</v>
      </c>
      <c r="AL2219" s="1261"/>
      <c r="AM2219" s="1262"/>
      <c r="AN2219" s="1263"/>
      <c r="AO2219" s="587">
        <f t="shared" si="366"/>
        <v>0</v>
      </c>
      <c r="AQ2219" s="1260">
        <v>156</v>
      </c>
      <c r="AR2219" s="1261"/>
      <c r="AS2219" s="1262"/>
      <c r="AT2219" s="1263"/>
      <c r="AU2219" s="587">
        <f t="shared" si="367"/>
        <v>0</v>
      </c>
      <c r="AW2219" s="1260">
        <v>156</v>
      </c>
      <c r="AX2219" s="1261"/>
      <c r="AY2219" s="1262"/>
      <c r="AZ2219" s="1263"/>
      <c r="BA2219" s="587">
        <f t="shared" si="368"/>
        <v>0</v>
      </c>
    </row>
    <row r="2220" spans="1:53" s="17" customFormat="1" ht="16.75" customHeight="1" outlineLevel="2">
      <c r="A2220" s="1260">
        <v>157</v>
      </c>
      <c r="B2220" s="1261"/>
      <c r="C2220" s="1262"/>
      <c r="D2220" s="1263"/>
      <c r="E2220" s="587">
        <f t="shared" si="360"/>
        <v>0</v>
      </c>
      <c r="G2220" s="1260">
        <v>157</v>
      </c>
      <c r="H2220" s="1261"/>
      <c r="I2220" s="1262"/>
      <c r="J2220" s="1263"/>
      <c r="K2220" s="587">
        <f t="shared" si="361"/>
        <v>0</v>
      </c>
      <c r="M2220" s="1260">
        <v>157</v>
      </c>
      <c r="N2220" s="1261"/>
      <c r="O2220" s="1262"/>
      <c r="P2220" s="1263"/>
      <c r="Q2220" s="587">
        <f t="shared" si="362"/>
        <v>0</v>
      </c>
      <c r="S2220" s="1260">
        <v>157</v>
      </c>
      <c r="T2220" s="1261"/>
      <c r="U2220" s="1262"/>
      <c r="V2220" s="1263"/>
      <c r="W2220" s="587">
        <f t="shared" si="363"/>
        <v>0</v>
      </c>
      <c r="Y2220" s="1260">
        <v>157</v>
      </c>
      <c r="Z2220" s="1261"/>
      <c r="AA2220" s="1262"/>
      <c r="AB2220" s="1263"/>
      <c r="AC2220" s="587">
        <f t="shared" si="364"/>
        <v>0</v>
      </c>
      <c r="AE2220" s="1260">
        <v>157</v>
      </c>
      <c r="AF2220" s="1261"/>
      <c r="AG2220" s="1262"/>
      <c r="AH2220" s="1263"/>
      <c r="AI2220" s="587">
        <f t="shared" si="365"/>
        <v>0</v>
      </c>
      <c r="AK2220" s="1260">
        <v>157</v>
      </c>
      <c r="AL2220" s="1261"/>
      <c r="AM2220" s="1262"/>
      <c r="AN2220" s="1263"/>
      <c r="AO2220" s="587">
        <f t="shared" si="366"/>
        <v>0</v>
      </c>
      <c r="AQ2220" s="1260">
        <v>157</v>
      </c>
      <c r="AR2220" s="1261"/>
      <c r="AS2220" s="1262"/>
      <c r="AT2220" s="1263"/>
      <c r="AU2220" s="587">
        <f t="shared" si="367"/>
        <v>0</v>
      </c>
      <c r="AW2220" s="1260">
        <v>157</v>
      </c>
      <c r="AX2220" s="1261"/>
      <c r="AY2220" s="1262"/>
      <c r="AZ2220" s="1263"/>
      <c r="BA2220" s="587">
        <f t="shared" si="368"/>
        <v>0</v>
      </c>
    </row>
    <row r="2221" spans="1:53" s="17" customFormat="1" ht="16.75" customHeight="1" outlineLevel="2">
      <c r="A2221" s="1260">
        <v>158</v>
      </c>
      <c r="B2221" s="1261"/>
      <c r="C2221" s="1262"/>
      <c r="D2221" s="1263"/>
      <c r="E2221" s="587">
        <f t="shared" si="360"/>
        <v>0</v>
      </c>
      <c r="G2221" s="1260">
        <v>158</v>
      </c>
      <c r="H2221" s="1261"/>
      <c r="I2221" s="1262"/>
      <c r="J2221" s="1263"/>
      <c r="K2221" s="587">
        <f t="shared" si="361"/>
        <v>0</v>
      </c>
      <c r="M2221" s="1260">
        <v>158</v>
      </c>
      <c r="N2221" s="1261"/>
      <c r="O2221" s="1262"/>
      <c r="P2221" s="1263"/>
      <c r="Q2221" s="587">
        <f t="shared" si="362"/>
        <v>0</v>
      </c>
      <c r="S2221" s="1260">
        <v>158</v>
      </c>
      <c r="T2221" s="1261"/>
      <c r="U2221" s="1262"/>
      <c r="V2221" s="1263"/>
      <c r="W2221" s="587">
        <f t="shared" si="363"/>
        <v>0</v>
      </c>
      <c r="Y2221" s="1260">
        <v>158</v>
      </c>
      <c r="Z2221" s="1261"/>
      <c r="AA2221" s="1262"/>
      <c r="AB2221" s="1263"/>
      <c r="AC2221" s="587">
        <f t="shared" si="364"/>
        <v>0</v>
      </c>
      <c r="AE2221" s="1260">
        <v>158</v>
      </c>
      <c r="AF2221" s="1261"/>
      <c r="AG2221" s="1262"/>
      <c r="AH2221" s="1263"/>
      <c r="AI2221" s="587">
        <f t="shared" si="365"/>
        <v>0</v>
      </c>
      <c r="AK2221" s="1260">
        <v>158</v>
      </c>
      <c r="AL2221" s="1261"/>
      <c r="AM2221" s="1262"/>
      <c r="AN2221" s="1263"/>
      <c r="AO2221" s="587">
        <f t="shared" si="366"/>
        <v>0</v>
      </c>
      <c r="AQ2221" s="1260">
        <v>158</v>
      </c>
      <c r="AR2221" s="1261"/>
      <c r="AS2221" s="1262"/>
      <c r="AT2221" s="1263"/>
      <c r="AU2221" s="587">
        <f t="shared" si="367"/>
        <v>0</v>
      </c>
      <c r="AW2221" s="1260">
        <v>158</v>
      </c>
      <c r="AX2221" s="1261"/>
      <c r="AY2221" s="1262"/>
      <c r="AZ2221" s="1263"/>
      <c r="BA2221" s="587">
        <f t="shared" si="368"/>
        <v>0</v>
      </c>
    </row>
    <row r="2222" spans="1:53" s="17" customFormat="1" ht="16.75" customHeight="1" outlineLevel="2">
      <c r="A2222" s="1260">
        <v>159</v>
      </c>
      <c r="B2222" s="1261"/>
      <c r="C2222" s="1262"/>
      <c r="D2222" s="1263"/>
      <c r="E2222" s="587">
        <f t="shared" si="360"/>
        <v>0</v>
      </c>
      <c r="G2222" s="1260">
        <v>159</v>
      </c>
      <c r="H2222" s="1261"/>
      <c r="I2222" s="1262"/>
      <c r="J2222" s="1263"/>
      <c r="K2222" s="587">
        <f t="shared" si="361"/>
        <v>0</v>
      </c>
      <c r="M2222" s="1260">
        <v>159</v>
      </c>
      <c r="N2222" s="1261"/>
      <c r="O2222" s="1262"/>
      <c r="P2222" s="1263"/>
      <c r="Q2222" s="587">
        <f t="shared" si="362"/>
        <v>0</v>
      </c>
      <c r="S2222" s="1260">
        <v>159</v>
      </c>
      <c r="T2222" s="1261"/>
      <c r="U2222" s="1262"/>
      <c r="V2222" s="1263"/>
      <c r="W2222" s="587">
        <f t="shared" si="363"/>
        <v>0</v>
      </c>
      <c r="Y2222" s="1260">
        <v>159</v>
      </c>
      <c r="Z2222" s="1261"/>
      <c r="AA2222" s="1262"/>
      <c r="AB2222" s="1263"/>
      <c r="AC2222" s="587">
        <f t="shared" si="364"/>
        <v>0</v>
      </c>
      <c r="AE2222" s="1260">
        <v>159</v>
      </c>
      <c r="AF2222" s="1261"/>
      <c r="AG2222" s="1262"/>
      <c r="AH2222" s="1263"/>
      <c r="AI2222" s="587">
        <f t="shared" si="365"/>
        <v>0</v>
      </c>
      <c r="AK2222" s="1260">
        <v>159</v>
      </c>
      <c r="AL2222" s="1261"/>
      <c r="AM2222" s="1262"/>
      <c r="AN2222" s="1263"/>
      <c r="AO2222" s="587">
        <f t="shared" si="366"/>
        <v>0</v>
      </c>
      <c r="AQ2222" s="1260">
        <v>159</v>
      </c>
      <c r="AR2222" s="1261"/>
      <c r="AS2222" s="1262"/>
      <c r="AT2222" s="1263"/>
      <c r="AU2222" s="587">
        <f t="shared" si="367"/>
        <v>0</v>
      </c>
      <c r="AW2222" s="1260">
        <v>159</v>
      </c>
      <c r="AX2222" s="1261"/>
      <c r="AY2222" s="1262"/>
      <c r="AZ2222" s="1263"/>
      <c r="BA2222" s="587">
        <f t="shared" si="368"/>
        <v>0</v>
      </c>
    </row>
    <row r="2223" spans="1:53" s="17" customFormat="1" ht="16.75" customHeight="1" outlineLevel="2">
      <c r="A2223" s="1260">
        <v>160</v>
      </c>
      <c r="B2223" s="1261"/>
      <c r="C2223" s="1262"/>
      <c r="D2223" s="1263"/>
      <c r="E2223" s="587">
        <f t="shared" si="360"/>
        <v>0</v>
      </c>
      <c r="G2223" s="1260">
        <v>160</v>
      </c>
      <c r="H2223" s="1261"/>
      <c r="I2223" s="1262"/>
      <c r="J2223" s="1263"/>
      <c r="K2223" s="587">
        <f t="shared" si="361"/>
        <v>0</v>
      </c>
      <c r="M2223" s="1260">
        <v>160</v>
      </c>
      <c r="N2223" s="1261"/>
      <c r="O2223" s="1262"/>
      <c r="P2223" s="1263"/>
      <c r="Q2223" s="587">
        <f t="shared" si="362"/>
        <v>0</v>
      </c>
      <c r="S2223" s="1260">
        <v>160</v>
      </c>
      <c r="T2223" s="1261"/>
      <c r="U2223" s="1262"/>
      <c r="V2223" s="1263"/>
      <c r="W2223" s="587">
        <f t="shared" si="363"/>
        <v>0</v>
      </c>
      <c r="Y2223" s="1260">
        <v>160</v>
      </c>
      <c r="Z2223" s="1261"/>
      <c r="AA2223" s="1262"/>
      <c r="AB2223" s="1263"/>
      <c r="AC2223" s="587">
        <f t="shared" si="364"/>
        <v>0</v>
      </c>
      <c r="AE2223" s="1260">
        <v>160</v>
      </c>
      <c r="AF2223" s="1261"/>
      <c r="AG2223" s="1262"/>
      <c r="AH2223" s="1263"/>
      <c r="AI2223" s="587">
        <f t="shared" si="365"/>
        <v>0</v>
      </c>
      <c r="AK2223" s="1260">
        <v>160</v>
      </c>
      <c r="AL2223" s="1261"/>
      <c r="AM2223" s="1262"/>
      <c r="AN2223" s="1263"/>
      <c r="AO2223" s="587">
        <f t="shared" si="366"/>
        <v>0</v>
      </c>
      <c r="AQ2223" s="1260">
        <v>160</v>
      </c>
      <c r="AR2223" s="1261"/>
      <c r="AS2223" s="1262"/>
      <c r="AT2223" s="1263"/>
      <c r="AU2223" s="587">
        <f t="shared" si="367"/>
        <v>0</v>
      </c>
      <c r="AW2223" s="1260">
        <v>160</v>
      </c>
      <c r="AX2223" s="1261"/>
      <c r="AY2223" s="1262"/>
      <c r="AZ2223" s="1263"/>
      <c r="BA2223" s="587">
        <f t="shared" si="368"/>
        <v>0</v>
      </c>
    </row>
    <row r="2224" spans="1:53" s="17" customFormat="1" ht="16.75" customHeight="1" outlineLevel="2">
      <c r="A2224" s="1260">
        <v>161</v>
      </c>
      <c r="B2224" s="1261"/>
      <c r="C2224" s="1262"/>
      <c r="D2224" s="1263"/>
      <c r="E2224" s="587">
        <f t="shared" si="360"/>
        <v>0</v>
      </c>
      <c r="G2224" s="1260">
        <v>161</v>
      </c>
      <c r="H2224" s="1261"/>
      <c r="I2224" s="1262"/>
      <c r="J2224" s="1263"/>
      <c r="K2224" s="587">
        <f t="shared" si="361"/>
        <v>0</v>
      </c>
      <c r="M2224" s="1260">
        <v>161</v>
      </c>
      <c r="N2224" s="1261"/>
      <c r="O2224" s="1262"/>
      <c r="P2224" s="1263"/>
      <c r="Q2224" s="587">
        <f t="shared" si="362"/>
        <v>0</v>
      </c>
      <c r="S2224" s="1260">
        <v>161</v>
      </c>
      <c r="T2224" s="1261"/>
      <c r="U2224" s="1262"/>
      <c r="V2224" s="1263"/>
      <c r="W2224" s="587">
        <f t="shared" si="363"/>
        <v>0</v>
      </c>
      <c r="Y2224" s="1260">
        <v>161</v>
      </c>
      <c r="Z2224" s="1261"/>
      <c r="AA2224" s="1262"/>
      <c r="AB2224" s="1263"/>
      <c r="AC2224" s="587">
        <f t="shared" si="364"/>
        <v>0</v>
      </c>
      <c r="AE2224" s="1260">
        <v>161</v>
      </c>
      <c r="AF2224" s="1261"/>
      <c r="AG2224" s="1262"/>
      <c r="AH2224" s="1263"/>
      <c r="AI2224" s="587">
        <f t="shared" si="365"/>
        <v>0</v>
      </c>
      <c r="AK2224" s="1260">
        <v>161</v>
      </c>
      <c r="AL2224" s="1261"/>
      <c r="AM2224" s="1262"/>
      <c r="AN2224" s="1263"/>
      <c r="AO2224" s="587">
        <f t="shared" si="366"/>
        <v>0</v>
      </c>
      <c r="AQ2224" s="1260">
        <v>161</v>
      </c>
      <c r="AR2224" s="1261"/>
      <c r="AS2224" s="1262"/>
      <c r="AT2224" s="1263"/>
      <c r="AU2224" s="587">
        <f t="shared" si="367"/>
        <v>0</v>
      </c>
      <c r="AW2224" s="1260">
        <v>161</v>
      </c>
      <c r="AX2224" s="1261"/>
      <c r="AY2224" s="1262"/>
      <c r="AZ2224" s="1263"/>
      <c r="BA2224" s="587">
        <f t="shared" si="368"/>
        <v>0</v>
      </c>
    </row>
    <row r="2225" spans="1:53" s="17" customFormat="1" ht="16.75" customHeight="1" outlineLevel="2">
      <c r="A2225" s="1260">
        <v>162</v>
      </c>
      <c r="B2225" s="1261"/>
      <c r="C2225" s="1262"/>
      <c r="D2225" s="1263"/>
      <c r="E2225" s="587">
        <f t="shared" si="360"/>
        <v>0</v>
      </c>
      <c r="G2225" s="1260">
        <v>162</v>
      </c>
      <c r="H2225" s="1261"/>
      <c r="I2225" s="1262"/>
      <c r="J2225" s="1263"/>
      <c r="K2225" s="587">
        <f t="shared" si="361"/>
        <v>0</v>
      </c>
      <c r="M2225" s="1260">
        <v>162</v>
      </c>
      <c r="N2225" s="1261"/>
      <c r="O2225" s="1262"/>
      <c r="P2225" s="1263"/>
      <c r="Q2225" s="587">
        <f t="shared" si="362"/>
        <v>0</v>
      </c>
      <c r="S2225" s="1260">
        <v>162</v>
      </c>
      <c r="T2225" s="1261"/>
      <c r="U2225" s="1262"/>
      <c r="V2225" s="1263"/>
      <c r="W2225" s="587">
        <f t="shared" si="363"/>
        <v>0</v>
      </c>
      <c r="Y2225" s="1260">
        <v>162</v>
      </c>
      <c r="Z2225" s="1261"/>
      <c r="AA2225" s="1262"/>
      <c r="AB2225" s="1263"/>
      <c r="AC2225" s="587">
        <f t="shared" si="364"/>
        <v>0</v>
      </c>
      <c r="AE2225" s="1260">
        <v>162</v>
      </c>
      <c r="AF2225" s="1261"/>
      <c r="AG2225" s="1262"/>
      <c r="AH2225" s="1263"/>
      <c r="AI2225" s="587">
        <f t="shared" si="365"/>
        <v>0</v>
      </c>
      <c r="AK2225" s="1260">
        <v>162</v>
      </c>
      <c r="AL2225" s="1261"/>
      <c r="AM2225" s="1262"/>
      <c r="AN2225" s="1263"/>
      <c r="AO2225" s="587">
        <f t="shared" si="366"/>
        <v>0</v>
      </c>
      <c r="AQ2225" s="1260">
        <v>162</v>
      </c>
      <c r="AR2225" s="1261"/>
      <c r="AS2225" s="1262"/>
      <c r="AT2225" s="1263"/>
      <c r="AU2225" s="587">
        <f t="shared" si="367"/>
        <v>0</v>
      </c>
      <c r="AW2225" s="1260">
        <v>162</v>
      </c>
      <c r="AX2225" s="1261"/>
      <c r="AY2225" s="1262"/>
      <c r="AZ2225" s="1263"/>
      <c r="BA2225" s="587">
        <f t="shared" si="368"/>
        <v>0</v>
      </c>
    </row>
    <row r="2226" spans="1:53" s="17" customFormat="1" ht="16.75" customHeight="1" outlineLevel="2">
      <c r="A2226" s="1260">
        <v>163</v>
      </c>
      <c r="B2226" s="1261"/>
      <c r="C2226" s="1262"/>
      <c r="D2226" s="1263"/>
      <c r="E2226" s="587">
        <f t="shared" si="360"/>
        <v>0</v>
      </c>
      <c r="G2226" s="1260">
        <v>163</v>
      </c>
      <c r="H2226" s="1261"/>
      <c r="I2226" s="1262"/>
      <c r="J2226" s="1263"/>
      <c r="K2226" s="587">
        <f t="shared" si="361"/>
        <v>0</v>
      </c>
      <c r="M2226" s="1260">
        <v>163</v>
      </c>
      <c r="N2226" s="1261"/>
      <c r="O2226" s="1262"/>
      <c r="P2226" s="1263"/>
      <c r="Q2226" s="587">
        <f t="shared" si="362"/>
        <v>0</v>
      </c>
      <c r="S2226" s="1260">
        <v>163</v>
      </c>
      <c r="T2226" s="1261"/>
      <c r="U2226" s="1262"/>
      <c r="V2226" s="1263"/>
      <c r="W2226" s="587">
        <f t="shared" si="363"/>
        <v>0</v>
      </c>
      <c r="Y2226" s="1260">
        <v>163</v>
      </c>
      <c r="Z2226" s="1261"/>
      <c r="AA2226" s="1262"/>
      <c r="AB2226" s="1263"/>
      <c r="AC2226" s="587">
        <f t="shared" si="364"/>
        <v>0</v>
      </c>
      <c r="AE2226" s="1260">
        <v>163</v>
      </c>
      <c r="AF2226" s="1261"/>
      <c r="AG2226" s="1262"/>
      <c r="AH2226" s="1263"/>
      <c r="AI2226" s="587">
        <f t="shared" si="365"/>
        <v>0</v>
      </c>
      <c r="AK2226" s="1260">
        <v>163</v>
      </c>
      <c r="AL2226" s="1261"/>
      <c r="AM2226" s="1262"/>
      <c r="AN2226" s="1263"/>
      <c r="AO2226" s="587">
        <f t="shared" si="366"/>
        <v>0</v>
      </c>
      <c r="AQ2226" s="1260">
        <v>163</v>
      </c>
      <c r="AR2226" s="1261"/>
      <c r="AS2226" s="1262"/>
      <c r="AT2226" s="1263"/>
      <c r="AU2226" s="587">
        <f t="shared" si="367"/>
        <v>0</v>
      </c>
      <c r="AW2226" s="1260">
        <v>163</v>
      </c>
      <c r="AX2226" s="1261"/>
      <c r="AY2226" s="1262"/>
      <c r="AZ2226" s="1263"/>
      <c r="BA2226" s="587">
        <f t="shared" si="368"/>
        <v>0</v>
      </c>
    </row>
    <row r="2227" spans="1:53" s="17" customFormat="1" ht="16.75" customHeight="1" outlineLevel="2">
      <c r="A2227" s="1260">
        <v>164</v>
      </c>
      <c r="B2227" s="1261"/>
      <c r="C2227" s="1262"/>
      <c r="D2227" s="1263"/>
      <c r="E2227" s="587">
        <f t="shared" si="360"/>
        <v>0</v>
      </c>
      <c r="G2227" s="1260">
        <v>164</v>
      </c>
      <c r="H2227" s="1261"/>
      <c r="I2227" s="1262"/>
      <c r="J2227" s="1263"/>
      <c r="K2227" s="587">
        <f t="shared" si="361"/>
        <v>0</v>
      </c>
      <c r="M2227" s="1260">
        <v>164</v>
      </c>
      <c r="N2227" s="1261"/>
      <c r="O2227" s="1262"/>
      <c r="P2227" s="1263"/>
      <c r="Q2227" s="587">
        <f t="shared" si="362"/>
        <v>0</v>
      </c>
      <c r="S2227" s="1260">
        <v>164</v>
      </c>
      <c r="T2227" s="1261"/>
      <c r="U2227" s="1262"/>
      <c r="V2227" s="1263"/>
      <c r="W2227" s="587">
        <f t="shared" si="363"/>
        <v>0</v>
      </c>
      <c r="Y2227" s="1260">
        <v>164</v>
      </c>
      <c r="Z2227" s="1261"/>
      <c r="AA2227" s="1262"/>
      <c r="AB2227" s="1263"/>
      <c r="AC2227" s="587">
        <f t="shared" si="364"/>
        <v>0</v>
      </c>
      <c r="AE2227" s="1260">
        <v>164</v>
      </c>
      <c r="AF2227" s="1261"/>
      <c r="AG2227" s="1262"/>
      <c r="AH2227" s="1263"/>
      <c r="AI2227" s="587">
        <f t="shared" si="365"/>
        <v>0</v>
      </c>
      <c r="AK2227" s="1260">
        <v>164</v>
      </c>
      <c r="AL2227" s="1261"/>
      <c r="AM2227" s="1262"/>
      <c r="AN2227" s="1263"/>
      <c r="AO2227" s="587">
        <f t="shared" si="366"/>
        <v>0</v>
      </c>
      <c r="AQ2227" s="1260">
        <v>164</v>
      </c>
      <c r="AR2227" s="1261"/>
      <c r="AS2227" s="1262"/>
      <c r="AT2227" s="1263"/>
      <c r="AU2227" s="587">
        <f t="shared" si="367"/>
        <v>0</v>
      </c>
      <c r="AW2227" s="1260">
        <v>164</v>
      </c>
      <c r="AX2227" s="1261"/>
      <c r="AY2227" s="1262"/>
      <c r="AZ2227" s="1263"/>
      <c r="BA2227" s="587">
        <f t="shared" si="368"/>
        <v>0</v>
      </c>
    </row>
    <row r="2228" spans="1:53" s="17" customFormat="1" ht="16.75" customHeight="1" outlineLevel="2">
      <c r="A2228" s="1260">
        <v>165</v>
      </c>
      <c r="B2228" s="1261"/>
      <c r="C2228" s="1262"/>
      <c r="D2228" s="1263"/>
      <c r="E2228" s="587">
        <f t="shared" si="360"/>
        <v>0</v>
      </c>
      <c r="G2228" s="1260">
        <v>165</v>
      </c>
      <c r="H2228" s="1261"/>
      <c r="I2228" s="1262"/>
      <c r="J2228" s="1263"/>
      <c r="K2228" s="587">
        <f t="shared" si="361"/>
        <v>0</v>
      </c>
      <c r="M2228" s="1260">
        <v>165</v>
      </c>
      <c r="N2228" s="1261"/>
      <c r="O2228" s="1262"/>
      <c r="P2228" s="1263"/>
      <c r="Q2228" s="587">
        <f t="shared" si="362"/>
        <v>0</v>
      </c>
      <c r="S2228" s="1260">
        <v>165</v>
      </c>
      <c r="T2228" s="1261"/>
      <c r="U2228" s="1262"/>
      <c r="V2228" s="1263"/>
      <c r="W2228" s="587">
        <f t="shared" si="363"/>
        <v>0</v>
      </c>
      <c r="Y2228" s="1260">
        <v>165</v>
      </c>
      <c r="Z2228" s="1261"/>
      <c r="AA2228" s="1262"/>
      <c r="AB2228" s="1263"/>
      <c r="AC2228" s="587">
        <f t="shared" si="364"/>
        <v>0</v>
      </c>
      <c r="AE2228" s="1260">
        <v>165</v>
      </c>
      <c r="AF2228" s="1261"/>
      <c r="AG2228" s="1262"/>
      <c r="AH2228" s="1263"/>
      <c r="AI2228" s="587">
        <f t="shared" si="365"/>
        <v>0</v>
      </c>
      <c r="AK2228" s="1260">
        <v>165</v>
      </c>
      <c r="AL2228" s="1261"/>
      <c r="AM2228" s="1262"/>
      <c r="AN2228" s="1263"/>
      <c r="AO2228" s="587">
        <f t="shared" si="366"/>
        <v>0</v>
      </c>
      <c r="AQ2228" s="1260">
        <v>165</v>
      </c>
      <c r="AR2228" s="1261"/>
      <c r="AS2228" s="1262"/>
      <c r="AT2228" s="1263"/>
      <c r="AU2228" s="587">
        <f t="shared" si="367"/>
        <v>0</v>
      </c>
      <c r="AW2228" s="1260">
        <v>165</v>
      </c>
      <c r="AX2228" s="1261"/>
      <c r="AY2228" s="1262"/>
      <c r="AZ2228" s="1263"/>
      <c r="BA2228" s="587">
        <f t="shared" si="368"/>
        <v>0</v>
      </c>
    </row>
    <row r="2229" spans="1:53" s="17" customFormat="1" ht="16.75" customHeight="1" outlineLevel="2">
      <c r="A2229" s="1260">
        <v>166</v>
      </c>
      <c r="B2229" s="1261"/>
      <c r="C2229" s="1262"/>
      <c r="D2229" s="1263"/>
      <c r="E2229" s="587">
        <f t="shared" si="360"/>
        <v>0</v>
      </c>
      <c r="G2229" s="1260">
        <v>166</v>
      </c>
      <c r="H2229" s="1261"/>
      <c r="I2229" s="1262"/>
      <c r="J2229" s="1263"/>
      <c r="K2229" s="587">
        <f t="shared" si="361"/>
        <v>0</v>
      </c>
      <c r="M2229" s="1260">
        <v>166</v>
      </c>
      <c r="N2229" s="1261"/>
      <c r="O2229" s="1262"/>
      <c r="P2229" s="1263"/>
      <c r="Q2229" s="587">
        <f t="shared" si="362"/>
        <v>0</v>
      </c>
      <c r="S2229" s="1260">
        <v>166</v>
      </c>
      <c r="T2229" s="1261"/>
      <c r="U2229" s="1262"/>
      <c r="V2229" s="1263"/>
      <c r="W2229" s="587">
        <f t="shared" si="363"/>
        <v>0</v>
      </c>
      <c r="Y2229" s="1260">
        <v>166</v>
      </c>
      <c r="Z2229" s="1261"/>
      <c r="AA2229" s="1262"/>
      <c r="AB2229" s="1263"/>
      <c r="AC2229" s="587">
        <f t="shared" si="364"/>
        <v>0</v>
      </c>
      <c r="AE2229" s="1260">
        <v>166</v>
      </c>
      <c r="AF2229" s="1261"/>
      <c r="AG2229" s="1262"/>
      <c r="AH2229" s="1263"/>
      <c r="AI2229" s="587">
        <f t="shared" si="365"/>
        <v>0</v>
      </c>
      <c r="AK2229" s="1260">
        <v>166</v>
      </c>
      <c r="AL2229" s="1261"/>
      <c r="AM2229" s="1262"/>
      <c r="AN2229" s="1263"/>
      <c r="AO2229" s="587">
        <f t="shared" si="366"/>
        <v>0</v>
      </c>
      <c r="AQ2229" s="1260">
        <v>166</v>
      </c>
      <c r="AR2229" s="1261"/>
      <c r="AS2229" s="1262"/>
      <c r="AT2229" s="1263"/>
      <c r="AU2229" s="587">
        <f t="shared" si="367"/>
        <v>0</v>
      </c>
      <c r="AW2229" s="1260">
        <v>166</v>
      </c>
      <c r="AX2229" s="1261"/>
      <c r="AY2229" s="1262"/>
      <c r="AZ2229" s="1263"/>
      <c r="BA2229" s="587">
        <f t="shared" si="368"/>
        <v>0</v>
      </c>
    </row>
    <row r="2230" spans="1:53" s="17" customFormat="1" ht="16.75" customHeight="1" outlineLevel="2">
      <c r="A2230" s="1260">
        <v>167</v>
      </c>
      <c r="B2230" s="1261"/>
      <c r="C2230" s="1262"/>
      <c r="D2230" s="1263"/>
      <c r="E2230" s="587">
        <f t="shared" si="360"/>
        <v>0</v>
      </c>
      <c r="G2230" s="1260">
        <v>167</v>
      </c>
      <c r="H2230" s="1261"/>
      <c r="I2230" s="1262"/>
      <c r="J2230" s="1263"/>
      <c r="K2230" s="587">
        <f t="shared" si="361"/>
        <v>0</v>
      </c>
      <c r="M2230" s="1260">
        <v>167</v>
      </c>
      <c r="N2230" s="1261"/>
      <c r="O2230" s="1262"/>
      <c r="P2230" s="1263"/>
      <c r="Q2230" s="587">
        <f t="shared" si="362"/>
        <v>0</v>
      </c>
      <c r="S2230" s="1260">
        <v>167</v>
      </c>
      <c r="T2230" s="1261"/>
      <c r="U2230" s="1262"/>
      <c r="V2230" s="1263"/>
      <c r="W2230" s="587">
        <f t="shared" si="363"/>
        <v>0</v>
      </c>
      <c r="Y2230" s="1260">
        <v>167</v>
      </c>
      <c r="Z2230" s="1261"/>
      <c r="AA2230" s="1262"/>
      <c r="AB2230" s="1263"/>
      <c r="AC2230" s="587">
        <f t="shared" si="364"/>
        <v>0</v>
      </c>
      <c r="AE2230" s="1260">
        <v>167</v>
      </c>
      <c r="AF2230" s="1261"/>
      <c r="AG2230" s="1262"/>
      <c r="AH2230" s="1263"/>
      <c r="AI2230" s="587">
        <f t="shared" si="365"/>
        <v>0</v>
      </c>
      <c r="AK2230" s="1260">
        <v>167</v>
      </c>
      <c r="AL2230" s="1261"/>
      <c r="AM2230" s="1262"/>
      <c r="AN2230" s="1263"/>
      <c r="AO2230" s="587">
        <f t="shared" si="366"/>
        <v>0</v>
      </c>
      <c r="AQ2230" s="1260">
        <v>167</v>
      </c>
      <c r="AR2230" s="1261"/>
      <c r="AS2230" s="1262"/>
      <c r="AT2230" s="1263"/>
      <c r="AU2230" s="587">
        <f t="shared" si="367"/>
        <v>0</v>
      </c>
      <c r="AW2230" s="1260">
        <v>167</v>
      </c>
      <c r="AX2230" s="1261"/>
      <c r="AY2230" s="1262"/>
      <c r="AZ2230" s="1263"/>
      <c r="BA2230" s="587">
        <f t="shared" si="368"/>
        <v>0</v>
      </c>
    </row>
    <row r="2231" spans="1:53" s="17" customFormat="1" ht="16.75" customHeight="1" outlineLevel="2">
      <c r="A2231" s="1260">
        <v>168</v>
      </c>
      <c r="B2231" s="1261"/>
      <c r="C2231" s="1262"/>
      <c r="D2231" s="1263"/>
      <c r="E2231" s="587">
        <f t="shared" si="360"/>
        <v>0</v>
      </c>
      <c r="G2231" s="1260">
        <v>168</v>
      </c>
      <c r="H2231" s="1261"/>
      <c r="I2231" s="1262"/>
      <c r="J2231" s="1263"/>
      <c r="K2231" s="587">
        <f t="shared" si="361"/>
        <v>0</v>
      </c>
      <c r="M2231" s="1260">
        <v>168</v>
      </c>
      <c r="N2231" s="1261"/>
      <c r="O2231" s="1262"/>
      <c r="P2231" s="1263"/>
      <c r="Q2231" s="587">
        <f t="shared" si="362"/>
        <v>0</v>
      </c>
      <c r="S2231" s="1260">
        <v>168</v>
      </c>
      <c r="T2231" s="1261"/>
      <c r="U2231" s="1262"/>
      <c r="V2231" s="1263"/>
      <c r="W2231" s="587">
        <f t="shared" si="363"/>
        <v>0</v>
      </c>
      <c r="Y2231" s="1260">
        <v>168</v>
      </c>
      <c r="Z2231" s="1261"/>
      <c r="AA2231" s="1262"/>
      <c r="AB2231" s="1263"/>
      <c r="AC2231" s="587">
        <f t="shared" si="364"/>
        <v>0</v>
      </c>
      <c r="AE2231" s="1260">
        <v>168</v>
      </c>
      <c r="AF2231" s="1261"/>
      <c r="AG2231" s="1262"/>
      <c r="AH2231" s="1263"/>
      <c r="AI2231" s="587">
        <f t="shared" si="365"/>
        <v>0</v>
      </c>
      <c r="AK2231" s="1260">
        <v>168</v>
      </c>
      <c r="AL2231" s="1261"/>
      <c r="AM2231" s="1262"/>
      <c r="AN2231" s="1263"/>
      <c r="AO2231" s="587">
        <f t="shared" si="366"/>
        <v>0</v>
      </c>
      <c r="AQ2231" s="1260">
        <v>168</v>
      </c>
      <c r="AR2231" s="1261"/>
      <c r="AS2231" s="1262"/>
      <c r="AT2231" s="1263"/>
      <c r="AU2231" s="587">
        <f t="shared" si="367"/>
        <v>0</v>
      </c>
      <c r="AW2231" s="1260">
        <v>168</v>
      </c>
      <c r="AX2231" s="1261"/>
      <c r="AY2231" s="1262"/>
      <c r="AZ2231" s="1263"/>
      <c r="BA2231" s="587">
        <f t="shared" si="368"/>
        <v>0</v>
      </c>
    </row>
    <row r="2232" spans="1:53" s="17" customFormat="1" ht="16.75" customHeight="1" outlineLevel="2">
      <c r="A2232" s="1260">
        <v>169</v>
      </c>
      <c r="B2232" s="1261"/>
      <c r="C2232" s="1262"/>
      <c r="D2232" s="1263"/>
      <c r="E2232" s="587">
        <f t="shared" si="360"/>
        <v>0</v>
      </c>
      <c r="G2232" s="1260">
        <v>169</v>
      </c>
      <c r="H2232" s="1261"/>
      <c r="I2232" s="1262"/>
      <c r="J2232" s="1263"/>
      <c r="K2232" s="587">
        <f t="shared" si="361"/>
        <v>0</v>
      </c>
      <c r="M2232" s="1260">
        <v>169</v>
      </c>
      <c r="N2232" s="1261"/>
      <c r="O2232" s="1262"/>
      <c r="P2232" s="1263"/>
      <c r="Q2232" s="587">
        <f t="shared" si="362"/>
        <v>0</v>
      </c>
      <c r="S2232" s="1260">
        <v>169</v>
      </c>
      <c r="T2232" s="1261"/>
      <c r="U2232" s="1262"/>
      <c r="V2232" s="1263"/>
      <c r="W2232" s="587">
        <f t="shared" si="363"/>
        <v>0</v>
      </c>
      <c r="Y2232" s="1260">
        <v>169</v>
      </c>
      <c r="Z2232" s="1261"/>
      <c r="AA2232" s="1262"/>
      <c r="AB2232" s="1263"/>
      <c r="AC2232" s="587">
        <f t="shared" si="364"/>
        <v>0</v>
      </c>
      <c r="AE2232" s="1260">
        <v>169</v>
      </c>
      <c r="AF2232" s="1261"/>
      <c r="AG2232" s="1262"/>
      <c r="AH2232" s="1263"/>
      <c r="AI2232" s="587">
        <f t="shared" si="365"/>
        <v>0</v>
      </c>
      <c r="AK2232" s="1260">
        <v>169</v>
      </c>
      <c r="AL2232" s="1261"/>
      <c r="AM2232" s="1262"/>
      <c r="AN2232" s="1263"/>
      <c r="AO2232" s="587">
        <f t="shared" si="366"/>
        <v>0</v>
      </c>
      <c r="AQ2232" s="1260">
        <v>169</v>
      </c>
      <c r="AR2232" s="1261"/>
      <c r="AS2232" s="1262"/>
      <c r="AT2232" s="1263"/>
      <c r="AU2232" s="587">
        <f t="shared" si="367"/>
        <v>0</v>
      </c>
      <c r="AW2232" s="1260">
        <v>169</v>
      </c>
      <c r="AX2232" s="1261"/>
      <c r="AY2232" s="1262"/>
      <c r="AZ2232" s="1263"/>
      <c r="BA2232" s="587">
        <f t="shared" si="368"/>
        <v>0</v>
      </c>
    </row>
    <row r="2233" spans="1:53" s="17" customFormat="1" ht="16.75" customHeight="1" outlineLevel="2">
      <c r="A2233" s="1260">
        <v>170</v>
      </c>
      <c r="B2233" s="1261"/>
      <c r="C2233" s="1262"/>
      <c r="D2233" s="1263"/>
      <c r="E2233" s="587">
        <f t="shared" si="360"/>
        <v>0</v>
      </c>
      <c r="G2233" s="1260">
        <v>170</v>
      </c>
      <c r="H2233" s="1261"/>
      <c r="I2233" s="1262"/>
      <c r="J2233" s="1263"/>
      <c r="K2233" s="587">
        <f t="shared" si="361"/>
        <v>0</v>
      </c>
      <c r="M2233" s="1260">
        <v>170</v>
      </c>
      <c r="N2233" s="1261"/>
      <c r="O2233" s="1262"/>
      <c r="P2233" s="1263"/>
      <c r="Q2233" s="587">
        <f t="shared" si="362"/>
        <v>0</v>
      </c>
      <c r="S2233" s="1260">
        <v>170</v>
      </c>
      <c r="T2233" s="1261"/>
      <c r="U2233" s="1262"/>
      <c r="V2233" s="1263"/>
      <c r="W2233" s="587">
        <f t="shared" si="363"/>
        <v>0</v>
      </c>
      <c r="Y2233" s="1260">
        <v>170</v>
      </c>
      <c r="Z2233" s="1261"/>
      <c r="AA2233" s="1262"/>
      <c r="AB2233" s="1263"/>
      <c r="AC2233" s="587">
        <f t="shared" si="364"/>
        <v>0</v>
      </c>
      <c r="AE2233" s="1260">
        <v>170</v>
      </c>
      <c r="AF2233" s="1261"/>
      <c r="AG2233" s="1262"/>
      <c r="AH2233" s="1263"/>
      <c r="AI2233" s="587">
        <f t="shared" si="365"/>
        <v>0</v>
      </c>
      <c r="AK2233" s="1260">
        <v>170</v>
      </c>
      <c r="AL2233" s="1261"/>
      <c r="AM2233" s="1262"/>
      <c r="AN2233" s="1263"/>
      <c r="AO2233" s="587">
        <f t="shared" si="366"/>
        <v>0</v>
      </c>
      <c r="AQ2233" s="1260">
        <v>170</v>
      </c>
      <c r="AR2233" s="1261"/>
      <c r="AS2233" s="1262"/>
      <c r="AT2233" s="1263"/>
      <c r="AU2233" s="587">
        <f t="shared" si="367"/>
        <v>0</v>
      </c>
      <c r="AW2233" s="1260">
        <v>170</v>
      </c>
      <c r="AX2233" s="1261"/>
      <c r="AY2233" s="1262"/>
      <c r="AZ2233" s="1263"/>
      <c r="BA2233" s="587">
        <f t="shared" si="368"/>
        <v>0</v>
      </c>
    </row>
    <row r="2234" spans="1:53" s="17" customFormat="1" ht="16.75" customHeight="1" outlineLevel="2">
      <c r="A2234" s="1260">
        <v>171</v>
      </c>
      <c r="B2234" s="1261"/>
      <c r="C2234" s="1262"/>
      <c r="D2234" s="1263"/>
      <c r="E2234" s="587">
        <f t="shared" si="360"/>
        <v>0</v>
      </c>
      <c r="G2234" s="1260">
        <v>171</v>
      </c>
      <c r="H2234" s="1261"/>
      <c r="I2234" s="1262"/>
      <c r="J2234" s="1263"/>
      <c r="K2234" s="587">
        <f t="shared" si="361"/>
        <v>0</v>
      </c>
      <c r="M2234" s="1260">
        <v>171</v>
      </c>
      <c r="N2234" s="1261"/>
      <c r="O2234" s="1262"/>
      <c r="P2234" s="1263"/>
      <c r="Q2234" s="587">
        <f t="shared" si="362"/>
        <v>0</v>
      </c>
      <c r="S2234" s="1260">
        <v>171</v>
      </c>
      <c r="T2234" s="1261"/>
      <c r="U2234" s="1262"/>
      <c r="V2234" s="1263"/>
      <c r="W2234" s="587">
        <f t="shared" si="363"/>
        <v>0</v>
      </c>
      <c r="Y2234" s="1260">
        <v>171</v>
      </c>
      <c r="Z2234" s="1261"/>
      <c r="AA2234" s="1262"/>
      <c r="AB2234" s="1263"/>
      <c r="AC2234" s="587">
        <f t="shared" si="364"/>
        <v>0</v>
      </c>
      <c r="AE2234" s="1260">
        <v>171</v>
      </c>
      <c r="AF2234" s="1261"/>
      <c r="AG2234" s="1262"/>
      <c r="AH2234" s="1263"/>
      <c r="AI2234" s="587">
        <f t="shared" si="365"/>
        <v>0</v>
      </c>
      <c r="AK2234" s="1260">
        <v>171</v>
      </c>
      <c r="AL2234" s="1261"/>
      <c r="AM2234" s="1262"/>
      <c r="AN2234" s="1263"/>
      <c r="AO2234" s="587">
        <f t="shared" si="366"/>
        <v>0</v>
      </c>
      <c r="AQ2234" s="1260">
        <v>171</v>
      </c>
      <c r="AR2234" s="1261"/>
      <c r="AS2234" s="1262"/>
      <c r="AT2234" s="1263"/>
      <c r="AU2234" s="587">
        <f t="shared" si="367"/>
        <v>0</v>
      </c>
      <c r="AW2234" s="1260">
        <v>171</v>
      </c>
      <c r="AX2234" s="1261"/>
      <c r="AY2234" s="1262"/>
      <c r="AZ2234" s="1263"/>
      <c r="BA2234" s="587">
        <f t="shared" si="368"/>
        <v>0</v>
      </c>
    </row>
    <row r="2235" spans="1:53" s="17" customFormat="1" ht="16.75" customHeight="1" outlineLevel="2">
      <c r="A2235" s="1260">
        <v>172</v>
      </c>
      <c r="B2235" s="1261"/>
      <c r="C2235" s="1262"/>
      <c r="D2235" s="1263"/>
      <c r="E2235" s="587">
        <f t="shared" si="360"/>
        <v>0</v>
      </c>
      <c r="G2235" s="1260">
        <v>172</v>
      </c>
      <c r="H2235" s="1261"/>
      <c r="I2235" s="1262"/>
      <c r="J2235" s="1263"/>
      <c r="K2235" s="587">
        <f t="shared" si="361"/>
        <v>0</v>
      </c>
      <c r="M2235" s="1260">
        <v>172</v>
      </c>
      <c r="N2235" s="1261"/>
      <c r="O2235" s="1262"/>
      <c r="P2235" s="1263"/>
      <c r="Q2235" s="587">
        <f t="shared" si="362"/>
        <v>0</v>
      </c>
      <c r="S2235" s="1260">
        <v>172</v>
      </c>
      <c r="T2235" s="1261"/>
      <c r="U2235" s="1262"/>
      <c r="V2235" s="1263"/>
      <c r="W2235" s="587">
        <f t="shared" si="363"/>
        <v>0</v>
      </c>
      <c r="Y2235" s="1260">
        <v>172</v>
      </c>
      <c r="Z2235" s="1261"/>
      <c r="AA2235" s="1262"/>
      <c r="AB2235" s="1263"/>
      <c r="AC2235" s="587">
        <f t="shared" si="364"/>
        <v>0</v>
      </c>
      <c r="AE2235" s="1260">
        <v>172</v>
      </c>
      <c r="AF2235" s="1261"/>
      <c r="AG2235" s="1262"/>
      <c r="AH2235" s="1263"/>
      <c r="AI2235" s="587">
        <f t="shared" si="365"/>
        <v>0</v>
      </c>
      <c r="AK2235" s="1260">
        <v>172</v>
      </c>
      <c r="AL2235" s="1261"/>
      <c r="AM2235" s="1262"/>
      <c r="AN2235" s="1263"/>
      <c r="AO2235" s="587">
        <f t="shared" si="366"/>
        <v>0</v>
      </c>
      <c r="AQ2235" s="1260">
        <v>172</v>
      </c>
      <c r="AR2235" s="1261"/>
      <c r="AS2235" s="1262"/>
      <c r="AT2235" s="1263"/>
      <c r="AU2235" s="587">
        <f t="shared" si="367"/>
        <v>0</v>
      </c>
      <c r="AW2235" s="1260">
        <v>172</v>
      </c>
      <c r="AX2235" s="1261"/>
      <c r="AY2235" s="1262"/>
      <c r="AZ2235" s="1263"/>
      <c r="BA2235" s="587">
        <f t="shared" si="368"/>
        <v>0</v>
      </c>
    </row>
    <row r="2236" spans="1:53" s="17" customFormat="1" ht="16.75" customHeight="1" outlineLevel="2">
      <c r="A2236" s="1260">
        <v>173</v>
      </c>
      <c r="B2236" s="1261"/>
      <c r="C2236" s="1262"/>
      <c r="D2236" s="1263"/>
      <c r="E2236" s="587">
        <f t="shared" si="360"/>
        <v>0</v>
      </c>
      <c r="G2236" s="1260">
        <v>173</v>
      </c>
      <c r="H2236" s="1261"/>
      <c r="I2236" s="1262"/>
      <c r="J2236" s="1263"/>
      <c r="K2236" s="587">
        <f t="shared" si="361"/>
        <v>0</v>
      </c>
      <c r="M2236" s="1260">
        <v>173</v>
      </c>
      <c r="N2236" s="1261"/>
      <c r="O2236" s="1262"/>
      <c r="P2236" s="1263"/>
      <c r="Q2236" s="587">
        <f t="shared" si="362"/>
        <v>0</v>
      </c>
      <c r="S2236" s="1260">
        <v>173</v>
      </c>
      <c r="T2236" s="1261"/>
      <c r="U2236" s="1262"/>
      <c r="V2236" s="1263"/>
      <c r="W2236" s="587">
        <f t="shared" si="363"/>
        <v>0</v>
      </c>
      <c r="Y2236" s="1260">
        <v>173</v>
      </c>
      <c r="Z2236" s="1261"/>
      <c r="AA2236" s="1262"/>
      <c r="AB2236" s="1263"/>
      <c r="AC2236" s="587">
        <f t="shared" si="364"/>
        <v>0</v>
      </c>
      <c r="AE2236" s="1260">
        <v>173</v>
      </c>
      <c r="AF2236" s="1261"/>
      <c r="AG2236" s="1262"/>
      <c r="AH2236" s="1263"/>
      <c r="AI2236" s="587">
        <f t="shared" si="365"/>
        <v>0</v>
      </c>
      <c r="AK2236" s="1260">
        <v>173</v>
      </c>
      <c r="AL2236" s="1261"/>
      <c r="AM2236" s="1262"/>
      <c r="AN2236" s="1263"/>
      <c r="AO2236" s="587">
        <f t="shared" si="366"/>
        <v>0</v>
      </c>
      <c r="AQ2236" s="1260">
        <v>173</v>
      </c>
      <c r="AR2236" s="1261"/>
      <c r="AS2236" s="1262"/>
      <c r="AT2236" s="1263"/>
      <c r="AU2236" s="587">
        <f t="shared" si="367"/>
        <v>0</v>
      </c>
      <c r="AW2236" s="1260">
        <v>173</v>
      </c>
      <c r="AX2236" s="1261"/>
      <c r="AY2236" s="1262"/>
      <c r="AZ2236" s="1263"/>
      <c r="BA2236" s="587">
        <f t="shared" si="368"/>
        <v>0</v>
      </c>
    </row>
    <row r="2237" spans="1:53" s="17" customFormat="1" ht="16.75" customHeight="1" outlineLevel="2">
      <c r="A2237" s="1260">
        <v>174</v>
      </c>
      <c r="B2237" s="1261"/>
      <c r="C2237" s="1262"/>
      <c r="D2237" s="1263"/>
      <c r="E2237" s="587">
        <f t="shared" si="360"/>
        <v>0</v>
      </c>
      <c r="G2237" s="1260">
        <v>174</v>
      </c>
      <c r="H2237" s="1261"/>
      <c r="I2237" s="1262"/>
      <c r="J2237" s="1263"/>
      <c r="K2237" s="587">
        <f t="shared" si="361"/>
        <v>0</v>
      </c>
      <c r="M2237" s="1260">
        <v>174</v>
      </c>
      <c r="N2237" s="1261"/>
      <c r="O2237" s="1262"/>
      <c r="P2237" s="1263"/>
      <c r="Q2237" s="587">
        <f t="shared" si="362"/>
        <v>0</v>
      </c>
      <c r="S2237" s="1260">
        <v>174</v>
      </c>
      <c r="T2237" s="1261"/>
      <c r="U2237" s="1262"/>
      <c r="V2237" s="1263"/>
      <c r="W2237" s="587">
        <f t="shared" si="363"/>
        <v>0</v>
      </c>
      <c r="Y2237" s="1260">
        <v>174</v>
      </c>
      <c r="Z2237" s="1261"/>
      <c r="AA2237" s="1262"/>
      <c r="AB2237" s="1263"/>
      <c r="AC2237" s="587">
        <f t="shared" si="364"/>
        <v>0</v>
      </c>
      <c r="AE2237" s="1260">
        <v>174</v>
      </c>
      <c r="AF2237" s="1261"/>
      <c r="AG2237" s="1262"/>
      <c r="AH2237" s="1263"/>
      <c r="AI2237" s="587">
        <f t="shared" si="365"/>
        <v>0</v>
      </c>
      <c r="AK2237" s="1260">
        <v>174</v>
      </c>
      <c r="AL2237" s="1261"/>
      <c r="AM2237" s="1262"/>
      <c r="AN2237" s="1263"/>
      <c r="AO2237" s="587">
        <f t="shared" si="366"/>
        <v>0</v>
      </c>
      <c r="AQ2237" s="1260">
        <v>174</v>
      </c>
      <c r="AR2237" s="1261"/>
      <c r="AS2237" s="1262"/>
      <c r="AT2237" s="1263"/>
      <c r="AU2237" s="587">
        <f t="shared" si="367"/>
        <v>0</v>
      </c>
      <c r="AW2237" s="1260">
        <v>174</v>
      </c>
      <c r="AX2237" s="1261"/>
      <c r="AY2237" s="1262"/>
      <c r="AZ2237" s="1263"/>
      <c r="BA2237" s="587">
        <f t="shared" si="368"/>
        <v>0</v>
      </c>
    </row>
    <row r="2238" spans="1:53" s="17" customFormat="1" ht="16.75" customHeight="1" outlineLevel="2">
      <c r="A2238" s="1260">
        <v>175</v>
      </c>
      <c r="B2238" s="1261"/>
      <c r="C2238" s="1262"/>
      <c r="D2238" s="1263"/>
      <c r="E2238" s="587">
        <f t="shared" si="360"/>
        <v>0</v>
      </c>
      <c r="G2238" s="1260">
        <v>175</v>
      </c>
      <c r="H2238" s="1261"/>
      <c r="I2238" s="1262"/>
      <c r="J2238" s="1263"/>
      <c r="K2238" s="587">
        <f t="shared" si="361"/>
        <v>0</v>
      </c>
      <c r="M2238" s="1260">
        <v>175</v>
      </c>
      <c r="N2238" s="1261"/>
      <c r="O2238" s="1262"/>
      <c r="P2238" s="1263"/>
      <c r="Q2238" s="587">
        <f t="shared" si="362"/>
        <v>0</v>
      </c>
      <c r="S2238" s="1260">
        <v>175</v>
      </c>
      <c r="T2238" s="1261"/>
      <c r="U2238" s="1262"/>
      <c r="V2238" s="1263"/>
      <c r="W2238" s="587">
        <f t="shared" si="363"/>
        <v>0</v>
      </c>
      <c r="Y2238" s="1260">
        <v>175</v>
      </c>
      <c r="Z2238" s="1261"/>
      <c r="AA2238" s="1262"/>
      <c r="AB2238" s="1263"/>
      <c r="AC2238" s="587">
        <f t="shared" si="364"/>
        <v>0</v>
      </c>
      <c r="AE2238" s="1260">
        <v>175</v>
      </c>
      <c r="AF2238" s="1261"/>
      <c r="AG2238" s="1262"/>
      <c r="AH2238" s="1263"/>
      <c r="AI2238" s="587">
        <f t="shared" si="365"/>
        <v>0</v>
      </c>
      <c r="AK2238" s="1260">
        <v>175</v>
      </c>
      <c r="AL2238" s="1261"/>
      <c r="AM2238" s="1262"/>
      <c r="AN2238" s="1263"/>
      <c r="AO2238" s="587">
        <f t="shared" si="366"/>
        <v>0</v>
      </c>
      <c r="AQ2238" s="1260">
        <v>175</v>
      </c>
      <c r="AR2238" s="1261"/>
      <c r="AS2238" s="1262"/>
      <c r="AT2238" s="1263"/>
      <c r="AU2238" s="587">
        <f t="shared" si="367"/>
        <v>0</v>
      </c>
      <c r="AW2238" s="1260">
        <v>175</v>
      </c>
      <c r="AX2238" s="1261"/>
      <c r="AY2238" s="1262"/>
      <c r="AZ2238" s="1263"/>
      <c r="BA2238" s="587">
        <f t="shared" si="368"/>
        <v>0</v>
      </c>
    </row>
    <row r="2239" spans="1:53" s="17" customFormat="1" ht="16.75" customHeight="1" outlineLevel="2">
      <c r="A2239" s="1260">
        <v>176</v>
      </c>
      <c r="B2239" s="1261"/>
      <c r="C2239" s="1262"/>
      <c r="D2239" s="1263"/>
      <c r="E2239" s="587">
        <f t="shared" si="360"/>
        <v>0</v>
      </c>
      <c r="G2239" s="1260">
        <v>176</v>
      </c>
      <c r="H2239" s="1261"/>
      <c r="I2239" s="1262"/>
      <c r="J2239" s="1263"/>
      <c r="K2239" s="587">
        <f t="shared" si="361"/>
        <v>0</v>
      </c>
      <c r="M2239" s="1260">
        <v>176</v>
      </c>
      <c r="N2239" s="1261"/>
      <c r="O2239" s="1262"/>
      <c r="P2239" s="1263"/>
      <c r="Q2239" s="587">
        <f t="shared" si="362"/>
        <v>0</v>
      </c>
      <c r="S2239" s="1260">
        <v>176</v>
      </c>
      <c r="T2239" s="1261"/>
      <c r="U2239" s="1262"/>
      <c r="V2239" s="1263"/>
      <c r="W2239" s="587">
        <f t="shared" si="363"/>
        <v>0</v>
      </c>
      <c r="Y2239" s="1260">
        <v>176</v>
      </c>
      <c r="Z2239" s="1261"/>
      <c r="AA2239" s="1262"/>
      <c r="AB2239" s="1263"/>
      <c r="AC2239" s="587">
        <f t="shared" si="364"/>
        <v>0</v>
      </c>
      <c r="AE2239" s="1260">
        <v>176</v>
      </c>
      <c r="AF2239" s="1261"/>
      <c r="AG2239" s="1262"/>
      <c r="AH2239" s="1263"/>
      <c r="AI2239" s="587">
        <f t="shared" si="365"/>
        <v>0</v>
      </c>
      <c r="AK2239" s="1260">
        <v>176</v>
      </c>
      <c r="AL2239" s="1261"/>
      <c r="AM2239" s="1262"/>
      <c r="AN2239" s="1263"/>
      <c r="AO2239" s="587">
        <f t="shared" si="366"/>
        <v>0</v>
      </c>
      <c r="AQ2239" s="1260">
        <v>176</v>
      </c>
      <c r="AR2239" s="1261"/>
      <c r="AS2239" s="1262"/>
      <c r="AT2239" s="1263"/>
      <c r="AU2239" s="587">
        <f t="shared" si="367"/>
        <v>0</v>
      </c>
      <c r="AW2239" s="1260">
        <v>176</v>
      </c>
      <c r="AX2239" s="1261"/>
      <c r="AY2239" s="1262"/>
      <c r="AZ2239" s="1263"/>
      <c r="BA2239" s="587">
        <f t="shared" si="368"/>
        <v>0</v>
      </c>
    </row>
    <row r="2240" spans="1:53" s="17" customFormat="1" ht="16.75" customHeight="1" outlineLevel="2">
      <c r="A2240" s="1260">
        <v>177</v>
      </c>
      <c r="B2240" s="1261"/>
      <c r="C2240" s="1262"/>
      <c r="D2240" s="1263"/>
      <c r="E2240" s="587">
        <f t="shared" si="360"/>
        <v>0</v>
      </c>
      <c r="G2240" s="1260">
        <v>177</v>
      </c>
      <c r="H2240" s="1261"/>
      <c r="I2240" s="1262"/>
      <c r="J2240" s="1263"/>
      <c r="K2240" s="587">
        <f t="shared" si="361"/>
        <v>0</v>
      </c>
      <c r="M2240" s="1260">
        <v>177</v>
      </c>
      <c r="N2240" s="1261"/>
      <c r="O2240" s="1262"/>
      <c r="P2240" s="1263"/>
      <c r="Q2240" s="587">
        <f t="shared" si="362"/>
        <v>0</v>
      </c>
      <c r="S2240" s="1260">
        <v>177</v>
      </c>
      <c r="T2240" s="1261"/>
      <c r="U2240" s="1262"/>
      <c r="V2240" s="1263"/>
      <c r="W2240" s="587">
        <f t="shared" si="363"/>
        <v>0</v>
      </c>
      <c r="Y2240" s="1260">
        <v>177</v>
      </c>
      <c r="Z2240" s="1261"/>
      <c r="AA2240" s="1262"/>
      <c r="AB2240" s="1263"/>
      <c r="AC2240" s="587">
        <f t="shared" si="364"/>
        <v>0</v>
      </c>
      <c r="AE2240" s="1260">
        <v>177</v>
      </c>
      <c r="AF2240" s="1261"/>
      <c r="AG2240" s="1262"/>
      <c r="AH2240" s="1263"/>
      <c r="AI2240" s="587">
        <f t="shared" si="365"/>
        <v>0</v>
      </c>
      <c r="AK2240" s="1260">
        <v>177</v>
      </c>
      <c r="AL2240" s="1261"/>
      <c r="AM2240" s="1262"/>
      <c r="AN2240" s="1263"/>
      <c r="AO2240" s="587">
        <f t="shared" si="366"/>
        <v>0</v>
      </c>
      <c r="AQ2240" s="1260">
        <v>177</v>
      </c>
      <c r="AR2240" s="1261"/>
      <c r="AS2240" s="1262"/>
      <c r="AT2240" s="1263"/>
      <c r="AU2240" s="587">
        <f t="shared" si="367"/>
        <v>0</v>
      </c>
      <c r="AW2240" s="1260">
        <v>177</v>
      </c>
      <c r="AX2240" s="1261"/>
      <c r="AY2240" s="1262"/>
      <c r="AZ2240" s="1263"/>
      <c r="BA2240" s="587">
        <f t="shared" si="368"/>
        <v>0</v>
      </c>
    </row>
    <row r="2241" spans="1:53" s="17" customFormat="1" ht="16.75" customHeight="1" outlineLevel="2">
      <c r="A2241" s="1260">
        <v>178</v>
      </c>
      <c r="B2241" s="1261"/>
      <c r="C2241" s="1262"/>
      <c r="D2241" s="1263"/>
      <c r="E2241" s="587">
        <f t="shared" si="360"/>
        <v>0</v>
      </c>
      <c r="G2241" s="1260">
        <v>178</v>
      </c>
      <c r="H2241" s="1261"/>
      <c r="I2241" s="1262"/>
      <c r="J2241" s="1263"/>
      <c r="K2241" s="587">
        <f t="shared" si="361"/>
        <v>0</v>
      </c>
      <c r="M2241" s="1260">
        <v>178</v>
      </c>
      <c r="N2241" s="1261"/>
      <c r="O2241" s="1262"/>
      <c r="P2241" s="1263"/>
      <c r="Q2241" s="587">
        <f t="shared" si="362"/>
        <v>0</v>
      </c>
      <c r="S2241" s="1260">
        <v>178</v>
      </c>
      <c r="T2241" s="1261"/>
      <c r="U2241" s="1262"/>
      <c r="V2241" s="1263"/>
      <c r="W2241" s="587">
        <f t="shared" si="363"/>
        <v>0</v>
      </c>
      <c r="Y2241" s="1260">
        <v>178</v>
      </c>
      <c r="Z2241" s="1261"/>
      <c r="AA2241" s="1262"/>
      <c r="AB2241" s="1263"/>
      <c r="AC2241" s="587">
        <f t="shared" si="364"/>
        <v>0</v>
      </c>
      <c r="AE2241" s="1260">
        <v>178</v>
      </c>
      <c r="AF2241" s="1261"/>
      <c r="AG2241" s="1262"/>
      <c r="AH2241" s="1263"/>
      <c r="AI2241" s="587">
        <f t="shared" si="365"/>
        <v>0</v>
      </c>
      <c r="AK2241" s="1260">
        <v>178</v>
      </c>
      <c r="AL2241" s="1261"/>
      <c r="AM2241" s="1262"/>
      <c r="AN2241" s="1263"/>
      <c r="AO2241" s="587">
        <f t="shared" si="366"/>
        <v>0</v>
      </c>
      <c r="AQ2241" s="1260">
        <v>178</v>
      </c>
      <c r="AR2241" s="1261"/>
      <c r="AS2241" s="1262"/>
      <c r="AT2241" s="1263"/>
      <c r="AU2241" s="587">
        <f t="shared" si="367"/>
        <v>0</v>
      </c>
      <c r="AW2241" s="1260">
        <v>178</v>
      </c>
      <c r="AX2241" s="1261"/>
      <c r="AY2241" s="1262"/>
      <c r="AZ2241" s="1263"/>
      <c r="BA2241" s="587">
        <f t="shared" si="368"/>
        <v>0</v>
      </c>
    </row>
    <row r="2242" spans="1:53" s="17" customFormat="1" ht="16.75" customHeight="1" outlineLevel="2">
      <c r="A2242" s="1260">
        <v>179</v>
      </c>
      <c r="B2242" s="1261"/>
      <c r="C2242" s="1262"/>
      <c r="D2242" s="1263"/>
      <c r="E2242" s="587">
        <f t="shared" si="360"/>
        <v>0</v>
      </c>
      <c r="G2242" s="1260">
        <v>179</v>
      </c>
      <c r="H2242" s="1261"/>
      <c r="I2242" s="1262"/>
      <c r="J2242" s="1263"/>
      <c r="K2242" s="587">
        <f t="shared" si="361"/>
        <v>0</v>
      </c>
      <c r="M2242" s="1260">
        <v>179</v>
      </c>
      <c r="N2242" s="1261"/>
      <c r="O2242" s="1262"/>
      <c r="P2242" s="1263"/>
      <c r="Q2242" s="587">
        <f t="shared" si="362"/>
        <v>0</v>
      </c>
      <c r="S2242" s="1260">
        <v>179</v>
      </c>
      <c r="T2242" s="1261"/>
      <c r="U2242" s="1262"/>
      <c r="V2242" s="1263"/>
      <c r="W2242" s="587">
        <f t="shared" si="363"/>
        <v>0</v>
      </c>
      <c r="Y2242" s="1260">
        <v>179</v>
      </c>
      <c r="Z2242" s="1261"/>
      <c r="AA2242" s="1262"/>
      <c r="AB2242" s="1263"/>
      <c r="AC2242" s="587">
        <f t="shared" si="364"/>
        <v>0</v>
      </c>
      <c r="AE2242" s="1260">
        <v>179</v>
      </c>
      <c r="AF2242" s="1261"/>
      <c r="AG2242" s="1262"/>
      <c r="AH2242" s="1263"/>
      <c r="AI2242" s="587">
        <f t="shared" si="365"/>
        <v>0</v>
      </c>
      <c r="AK2242" s="1260">
        <v>179</v>
      </c>
      <c r="AL2242" s="1261"/>
      <c r="AM2242" s="1262"/>
      <c r="AN2242" s="1263"/>
      <c r="AO2242" s="587">
        <f t="shared" si="366"/>
        <v>0</v>
      </c>
      <c r="AQ2242" s="1260">
        <v>179</v>
      </c>
      <c r="AR2242" s="1261"/>
      <c r="AS2242" s="1262"/>
      <c r="AT2242" s="1263"/>
      <c r="AU2242" s="587">
        <f t="shared" si="367"/>
        <v>0</v>
      </c>
      <c r="AW2242" s="1260">
        <v>179</v>
      </c>
      <c r="AX2242" s="1261"/>
      <c r="AY2242" s="1262"/>
      <c r="AZ2242" s="1263"/>
      <c r="BA2242" s="587">
        <f t="shared" si="368"/>
        <v>0</v>
      </c>
    </row>
    <row r="2243" spans="1:53" s="17" customFormat="1" ht="16.75" customHeight="1" outlineLevel="2">
      <c r="A2243" s="1260">
        <v>180</v>
      </c>
      <c r="B2243" s="1261"/>
      <c r="C2243" s="1262"/>
      <c r="D2243" s="1263"/>
      <c r="E2243" s="587">
        <f t="shared" si="360"/>
        <v>0</v>
      </c>
      <c r="G2243" s="1260">
        <v>180</v>
      </c>
      <c r="H2243" s="1261"/>
      <c r="I2243" s="1262"/>
      <c r="J2243" s="1263"/>
      <c r="K2243" s="587">
        <f t="shared" si="361"/>
        <v>0</v>
      </c>
      <c r="M2243" s="1260">
        <v>180</v>
      </c>
      <c r="N2243" s="1261"/>
      <c r="O2243" s="1262"/>
      <c r="P2243" s="1263"/>
      <c r="Q2243" s="587">
        <f t="shared" si="362"/>
        <v>0</v>
      </c>
      <c r="S2243" s="1260">
        <v>180</v>
      </c>
      <c r="T2243" s="1261"/>
      <c r="U2243" s="1262"/>
      <c r="V2243" s="1263"/>
      <c r="W2243" s="587">
        <f t="shared" si="363"/>
        <v>0</v>
      </c>
      <c r="Y2243" s="1260">
        <v>180</v>
      </c>
      <c r="Z2243" s="1261"/>
      <c r="AA2243" s="1262"/>
      <c r="AB2243" s="1263"/>
      <c r="AC2243" s="587">
        <f t="shared" si="364"/>
        <v>0</v>
      </c>
      <c r="AE2243" s="1260">
        <v>180</v>
      </c>
      <c r="AF2243" s="1261"/>
      <c r="AG2243" s="1262"/>
      <c r="AH2243" s="1263"/>
      <c r="AI2243" s="587">
        <f t="shared" si="365"/>
        <v>0</v>
      </c>
      <c r="AK2243" s="1260">
        <v>180</v>
      </c>
      <c r="AL2243" s="1261"/>
      <c r="AM2243" s="1262"/>
      <c r="AN2243" s="1263"/>
      <c r="AO2243" s="587">
        <f t="shared" si="366"/>
        <v>0</v>
      </c>
      <c r="AQ2243" s="1260">
        <v>180</v>
      </c>
      <c r="AR2243" s="1261"/>
      <c r="AS2243" s="1262"/>
      <c r="AT2243" s="1263"/>
      <c r="AU2243" s="587">
        <f t="shared" si="367"/>
        <v>0</v>
      </c>
      <c r="AW2243" s="1260">
        <v>180</v>
      </c>
      <c r="AX2243" s="1261"/>
      <c r="AY2243" s="1262"/>
      <c r="AZ2243" s="1263"/>
      <c r="BA2243" s="587">
        <f t="shared" si="368"/>
        <v>0</v>
      </c>
    </row>
    <row r="2244" spans="1:53" s="17" customFormat="1" ht="16.75" customHeight="1" outlineLevel="2">
      <c r="A2244" s="1260">
        <v>181</v>
      </c>
      <c r="B2244" s="1261"/>
      <c r="C2244" s="1262"/>
      <c r="D2244" s="1263"/>
      <c r="E2244" s="587">
        <f t="shared" si="360"/>
        <v>0</v>
      </c>
      <c r="G2244" s="1260">
        <v>181</v>
      </c>
      <c r="H2244" s="1261"/>
      <c r="I2244" s="1262"/>
      <c r="J2244" s="1263"/>
      <c r="K2244" s="587">
        <f t="shared" si="361"/>
        <v>0</v>
      </c>
      <c r="M2244" s="1260">
        <v>181</v>
      </c>
      <c r="N2244" s="1261"/>
      <c r="O2244" s="1262"/>
      <c r="P2244" s="1263"/>
      <c r="Q2244" s="587">
        <f t="shared" si="362"/>
        <v>0</v>
      </c>
      <c r="S2244" s="1260">
        <v>181</v>
      </c>
      <c r="T2244" s="1261"/>
      <c r="U2244" s="1262"/>
      <c r="V2244" s="1263"/>
      <c r="W2244" s="587">
        <f t="shared" si="363"/>
        <v>0</v>
      </c>
      <c r="Y2244" s="1260">
        <v>181</v>
      </c>
      <c r="Z2244" s="1261"/>
      <c r="AA2244" s="1262"/>
      <c r="AB2244" s="1263"/>
      <c r="AC2244" s="587">
        <f t="shared" si="364"/>
        <v>0</v>
      </c>
      <c r="AE2244" s="1260">
        <v>181</v>
      </c>
      <c r="AF2244" s="1261"/>
      <c r="AG2244" s="1262"/>
      <c r="AH2244" s="1263"/>
      <c r="AI2244" s="587">
        <f t="shared" si="365"/>
        <v>0</v>
      </c>
      <c r="AK2244" s="1260">
        <v>181</v>
      </c>
      <c r="AL2244" s="1261"/>
      <c r="AM2244" s="1262"/>
      <c r="AN2244" s="1263"/>
      <c r="AO2244" s="587">
        <f t="shared" si="366"/>
        <v>0</v>
      </c>
      <c r="AQ2244" s="1260">
        <v>181</v>
      </c>
      <c r="AR2244" s="1261"/>
      <c r="AS2244" s="1262"/>
      <c r="AT2244" s="1263"/>
      <c r="AU2244" s="587">
        <f t="shared" si="367"/>
        <v>0</v>
      </c>
      <c r="AW2244" s="1260">
        <v>181</v>
      </c>
      <c r="AX2244" s="1261"/>
      <c r="AY2244" s="1262"/>
      <c r="AZ2244" s="1263"/>
      <c r="BA2244" s="587">
        <f t="shared" si="368"/>
        <v>0</v>
      </c>
    </row>
    <row r="2245" spans="1:53" s="17" customFormat="1" ht="16.75" customHeight="1" outlineLevel="2">
      <c r="A2245" s="1260">
        <v>182</v>
      </c>
      <c r="B2245" s="1261"/>
      <c r="C2245" s="1262"/>
      <c r="D2245" s="1263"/>
      <c r="E2245" s="587">
        <f t="shared" si="360"/>
        <v>0</v>
      </c>
      <c r="G2245" s="1260">
        <v>182</v>
      </c>
      <c r="H2245" s="1261"/>
      <c r="I2245" s="1262"/>
      <c r="J2245" s="1263"/>
      <c r="K2245" s="587">
        <f t="shared" si="361"/>
        <v>0</v>
      </c>
      <c r="M2245" s="1260">
        <v>182</v>
      </c>
      <c r="N2245" s="1261"/>
      <c r="O2245" s="1262"/>
      <c r="P2245" s="1263"/>
      <c r="Q2245" s="587">
        <f t="shared" si="362"/>
        <v>0</v>
      </c>
      <c r="S2245" s="1260">
        <v>182</v>
      </c>
      <c r="T2245" s="1261"/>
      <c r="U2245" s="1262"/>
      <c r="V2245" s="1263"/>
      <c r="W2245" s="587">
        <f t="shared" si="363"/>
        <v>0</v>
      </c>
      <c r="Y2245" s="1260">
        <v>182</v>
      </c>
      <c r="Z2245" s="1261"/>
      <c r="AA2245" s="1262"/>
      <c r="AB2245" s="1263"/>
      <c r="AC2245" s="587">
        <f t="shared" si="364"/>
        <v>0</v>
      </c>
      <c r="AE2245" s="1260">
        <v>182</v>
      </c>
      <c r="AF2245" s="1261"/>
      <c r="AG2245" s="1262"/>
      <c r="AH2245" s="1263"/>
      <c r="AI2245" s="587">
        <f t="shared" si="365"/>
        <v>0</v>
      </c>
      <c r="AK2245" s="1260">
        <v>182</v>
      </c>
      <c r="AL2245" s="1261"/>
      <c r="AM2245" s="1262"/>
      <c r="AN2245" s="1263"/>
      <c r="AO2245" s="587">
        <f t="shared" si="366"/>
        <v>0</v>
      </c>
      <c r="AQ2245" s="1260">
        <v>182</v>
      </c>
      <c r="AR2245" s="1261"/>
      <c r="AS2245" s="1262"/>
      <c r="AT2245" s="1263"/>
      <c r="AU2245" s="587">
        <f t="shared" si="367"/>
        <v>0</v>
      </c>
      <c r="AW2245" s="1260">
        <v>182</v>
      </c>
      <c r="AX2245" s="1261"/>
      <c r="AY2245" s="1262"/>
      <c r="AZ2245" s="1263"/>
      <c r="BA2245" s="587">
        <f t="shared" si="368"/>
        <v>0</v>
      </c>
    </row>
    <row r="2246" spans="1:53" s="17" customFormat="1" ht="16.75" customHeight="1" outlineLevel="2">
      <c r="A2246" s="1260">
        <v>183</v>
      </c>
      <c r="B2246" s="1261"/>
      <c r="C2246" s="1262"/>
      <c r="D2246" s="1263"/>
      <c r="E2246" s="587">
        <f t="shared" si="360"/>
        <v>0</v>
      </c>
      <c r="G2246" s="1260">
        <v>183</v>
      </c>
      <c r="H2246" s="1261"/>
      <c r="I2246" s="1262"/>
      <c r="J2246" s="1263"/>
      <c r="K2246" s="587">
        <f t="shared" si="361"/>
        <v>0</v>
      </c>
      <c r="M2246" s="1260">
        <v>183</v>
      </c>
      <c r="N2246" s="1261"/>
      <c r="O2246" s="1262"/>
      <c r="P2246" s="1263"/>
      <c r="Q2246" s="587">
        <f t="shared" si="362"/>
        <v>0</v>
      </c>
      <c r="S2246" s="1260">
        <v>183</v>
      </c>
      <c r="T2246" s="1261"/>
      <c r="U2246" s="1262"/>
      <c r="V2246" s="1263"/>
      <c r="W2246" s="587">
        <f t="shared" si="363"/>
        <v>0</v>
      </c>
      <c r="Y2246" s="1260">
        <v>183</v>
      </c>
      <c r="Z2246" s="1261"/>
      <c r="AA2246" s="1262"/>
      <c r="AB2246" s="1263"/>
      <c r="AC2246" s="587">
        <f t="shared" si="364"/>
        <v>0</v>
      </c>
      <c r="AE2246" s="1260">
        <v>183</v>
      </c>
      <c r="AF2246" s="1261"/>
      <c r="AG2246" s="1262"/>
      <c r="AH2246" s="1263"/>
      <c r="AI2246" s="587">
        <f t="shared" si="365"/>
        <v>0</v>
      </c>
      <c r="AK2246" s="1260">
        <v>183</v>
      </c>
      <c r="AL2246" s="1261"/>
      <c r="AM2246" s="1262"/>
      <c r="AN2246" s="1263"/>
      <c r="AO2246" s="587">
        <f t="shared" si="366"/>
        <v>0</v>
      </c>
      <c r="AQ2246" s="1260">
        <v>183</v>
      </c>
      <c r="AR2246" s="1261"/>
      <c r="AS2246" s="1262"/>
      <c r="AT2246" s="1263"/>
      <c r="AU2246" s="587">
        <f t="shared" si="367"/>
        <v>0</v>
      </c>
      <c r="AW2246" s="1260">
        <v>183</v>
      </c>
      <c r="AX2246" s="1261"/>
      <c r="AY2246" s="1262"/>
      <c r="AZ2246" s="1263"/>
      <c r="BA2246" s="587">
        <f t="shared" si="368"/>
        <v>0</v>
      </c>
    </row>
    <row r="2247" spans="1:53" s="17" customFormat="1" ht="16.75" customHeight="1" outlineLevel="2">
      <c r="A2247" s="1260">
        <v>184</v>
      </c>
      <c r="B2247" s="1261"/>
      <c r="C2247" s="1262"/>
      <c r="D2247" s="1263"/>
      <c r="E2247" s="587">
        <f t="shared" si="360"/>
        <v>0</v>
      </c>
      <c r="G2247" s="1260">
        <v>184</v>
      </c>
      <c r="H2247" s="1261"/>
      <c r="I2247" s="1262"/>
      <c r="J2247" s="1263"/>
      <c r="K2247" s="587">
        <f t="shared" si="361"/>
        <v>0</v>
      </c>
      <c r="M2247" s="1260">
        <v>184</v>
      </c>
      <c r="N2247" s="1261"/>
      <c r="O2247" s="1262"/>
      <c r="P2247" s="1263"/>
      <c r="Q2247" s="587">
        <f t="shared" si="362"/>
        <v>0</v>
      </c>
      <c r="S2247" s="1260">
        <v>184</v>
      </c>
      <c r="T2247" s="1261"/>
      <c r="U2247" s="1262"/>
      <c r="V2247" s="1263"/>
      <c r="W2247" s="587">
        <f t="shared" si="363"/>
        <v>0</v>
      </c>
      <c r="Y2247" s="1260">
        <v>184</v>
      </c>
      <c r="Z2247" s="1261"/>
      <c r="AA2247" s="1262"/>
      <c r="AB2247" s="1263"/>
      <c r="AC2247" s="587">
        <f t="shared" si="364"/>
        <v>0</v>
      </c>
      <c r="AE2247" s="1260">
        <v>184</v>
      </c>
      <c r="AF2247" s="1261"/>
      <c r="AG2247" s="1262"/>
      <c r="AH2247" s="1263"/>
      <c r="AI2247" s="587">
        <f t="shared" si="365"/>
        <v>0</v>
      </c>
      <c r="AK2247" s="1260">
        <v>184</v>
      </c>
      <c r="AL2247" s="1261"/>
      <c r="AM2247" s="1262"/>
      <c r="AN2247" s="1263"/>
      <c r="AO2247" s="587">
        <f t="shared" si="366"/>
        <v>0</v>
      </c>
      <c r="AQ2247" s="1260">
        <v>184</v>
      </c>
      <c r="AR2247" s="1261"/>
      <c r="AS2247" s="1262"/>
      <c r="AT2247" s="1263"/>
      <c r="AU2247" s="587">
        <f t="shared" si="367"/>
        <v>0</v>
      </c>
      <c r="AW2247" s="1260">
        <v>184</v>
      </c>
      <c r="AX2247" s="1261"/>
      <c r="AY2247" s="1262"/>
      <c r="AZ2247" s="1263"/>
      <c r="BA2247" s="587">
        <f t="shared" si="368"/>
        <v>0</v>
      </c>
    </row>
    <row r="2248" spans="1:53" s="17" customFormat="1" ht="16.75" customHeight="1" outlineLevel="2">
      <c r="A2248" s="1260">
        <v>185</v>
      </c>
      <c r="B2248" s="1261"/>
      <c r="C2248" s="1262"/>
      <c r="D2248" s="1263"/>
      <c r="E2248" s="587">
        <f t="shared" si="360"/>
        <v>0</v>
      </c>
      <c r="G2248" s="1260">
        <v>185</v>
      </c>
      <c r="H2248" s="1261"/>
      <c r="I2248" s="1262"/>
      <c r="J2248" s="1263"/>
      <c r="K2248" s="587">
        <f t="shared" si="361"/>
        <v>0</v>
      </c>
      <c r="M2248" s="1260">
        <v>185</v>
      </c>
      <c r="N2248" s="1261"/>
      <c r="O2248" s="1262"/>
      <c r="P2248" s="1263"/>
      <c r="Q2248" s="587">
        <f t="shared" si="362"/>
        <v>0</v>
      </c>
      <c r="S2248" s="1260">
        <v>185</v>
      </c>
      <c r="T2248" s="1261"/>
      <c r="U2248" s="1262"/>
      <c r="V2248" s="1263"/>
      <c r="W2248" s="587">
        <f t="shared" si="363"/>
        <v>0</v>
      </c>
      <c r="Y2248" s="1260">
        <v>185</v>
      </c>
      <c r="Z2248" s="1261"/>
      <c r="AA2248" s="1262"/>
      <c r="AB2248" s="1263"/>
      <c r="AC2248" s="587">
        <f t="shared" si="364"/>
        <v>0</v>
      </c>
      <c r="AE2248" s="1260">
        <v>185</v>
      </c>
      <c r="AF2248" s="1261"/>
      <c r="AG2248" s="1262"/>
      <c r="AH2248" s="1263"/>
      <c r="AI2248" s="587">
        <f t="shared" si="365"/>
        <v>0</v>
      </c>
      <c r="AK2248" s="1260">
        <v>185</v>
      </c>
      <c r="AL2248" s="1261"/>
      <c r="AM2248" s="1262"/>
      <c r="AN2248" s="1263"/>
      <c r="AO2248" s="587">
        <f t="shared" si="366"/>
        <v>0</v>
      </c>
      <c r="AQ2248" s="1260">
        <v>185</v>
      </c>
      <c r="AR2248" s="1261"/>
      <c r="AS2248" s="1262"/>
      <c r="AT2248" s="1263"/>
      <c r="AU2248" s="587">
        <f t="shared" si="367"/>
        <v>0</v>
      </c>
      <c r="AW2248" s="1260">
        <v>185</v>
      </c>
      <c r="AX2248" s="1261"/>
      <c r="AY2248" s="1262"/>
      <c r="AZ2248" s="1263"/>
      <c r="BA2248" s="587">
        <f t="shared" si="368"/>
        <v>0</v>
      </c>
    </row>
    <row r="2249" spans="1:53" s="17" customFormat="1" ht="16.75" customHeight="1" outlineLevel="2">
      <c r="A2249" s="1260">
        <v>186</v>
      </c>
      <c r="B2249" s="1261"/>
      <c r="C2249" s="1262"/>
      <c r="D2249" s="1263"/>
      <c r="E2249" s="587">
        <f t="shared" si="360"/>
        <v>0</v>
      </c>
      <c r="G2249" s="1260">
        <v>186</v>
      </c>
      <c r="H2249" s="1261"/>
      <c r="I2249" s="1262"/>
      <c r="J2249" s="1263"/>
      <c r="K2249" s="587">
        <f t="shared" si="361"/>
        <v>0</v>
      </c>
      <c r="M2249" s="1260">
        <v>186</v>
      </c>
      <c r="N2249" s="1261"/>
      <c r="O2249" s="1262"/>
      <c r="P2249" s="1263"/>
      <c r="Q2249" s="587">
        <f t="shared" si="362"/>
        <v>0</v>
      </c>
      <c r="S2249" s="1260">
        <v>186</v>
      </c>
      <c r="T2249" s="1261"/>
      <c r="U2249" s="1262"/>
      <c r="V2249" s="1263"/>
      <c r="W2249" s="587">
        <f t="shared" si="363"/>
        <v>0</v>
      </c>
      <c r="Y2249" s="1260">
        <v>186</v>
      </c>
      <c r="Z2249" s="1261"/>
      <c r="AA2249" s="1262"/>
      <c r="AB2249" s="1263"/>
      <c r="AC2249" s="587">
        <f t="shared" si="364"/>
        <v>0</v>
      </c>
      <c r="AE2249" s="1260">
        <v>186</v>
      </c>
      <c r="AF2249" s="1261"/>
      <c r="AG2249" s="1262"/>
      <c r="AH2249" s="1263"/>
      <c r="AI2249" s="587">
        <f t="shared" si="365"/>
        <v>0</v>
      </c>
      <c r="AK2249" s="1260">
        <v>186</v>
      </c>
      <c r="AL2249" s="1261"/>
      <c r="AM2249" s="1262"/>
      <c r="AN2249" s="1263"/>
      <c r="AO2249" s="587">
        <f t="shared" si="366"/>
        <v>0</v>
      </c>
      <c r="AQ2249" s="1260">
        <v>186</v>
      </c>
      <c r="AR2249" s="1261"/>
      <c r="AS2249" s="1262"/>
      <c r="AT2249" s="1263"/>
      <c r="AU2249" s="587">
        <f t="shared" si="367"/>
        <v>0</v>
      </c>
      <c r="AW2249" s="1260">
        <v>186</v>
      </c>
      <c r="AX2249" s="1261"/>
      <c r="AY2249" s="1262"/>
      <c r="AZ2249" s="1263"/>
      <c r="BA2249" s="587">
        <f t="shared" si="368"/>
        <v>0</v>
      </c>
    </row>
    <row r="2250" spans="1:53" s="17" customFormat="1" ht="16.75" customHeight="1" outlineLevel="2">
      <c r="A2250" s="1260">
        <v>187</v>
      </c>
      <c r="B2250" s="1261"/>
      <c r="C2250" s="1262"/>
      <c r="D2250" s="1263"/>
      <c r="E2250" s="587">
        <f t="shared" si="360"/>
        <v>0</v>
      </c>
      <c r="G2250" s="1260">
        <v>187</v>
      </c>
      <c r="H2250" s="1261"/>
      <c r="I2250" s="1262"/>
      <c r="J2250" s="1263"/>
      <c r="K2250" s="587">
        <f t="shared" si="361"/>
        <v>0</v>
      </c>
      <c r="M2250" s="1260">
        <v>187</v>
      </c>
      <c r="N2250" s="1261"/>
      <c r="O2250" s="1262"/>
      <c r="P2250" s="1263"/>
      <c r="Q2250" s="587">
        <f t="shared" si="362"/>
        <v>0</v>
      </c>
      <c r="S2250" s="1260">
        <v>187</v>
      </c>
      <c r="T2250" s="1261"/>
      <c r="U2250" s="1262"/>
      <c r="V2250" s="1263"/>
      <c r="W2250" s="587">
        <f t="shared" si="363"/>
        <v>0</v>
      </c>
      <c r="Y2250" s="1260">
        <v>187</v>
      </c>
      <c r="Z2250" s="1261"/>
      <c r="AA2250" s="1262"/>
      <c r="AB2250" s="1263"/>
      <c r="AC2250" s="587">
        <f t="shared" si="364"/>
        <v>0</v>
      </c>
      <c r="AE2250" s="1260">
        <v>187</v>
      </c>
      <c r="AF2250" s="1261"/>
      <c r="AG2250" s="1262"/>
      <c r="AH2250" s="1263"/>
      <c r="AI2250" s="587">
        <f t="shared" si="365"/>
        <v>0</v>
      </c>
      <c r="AK2250" s="1260">
        <v>187</v>
      </c>
      <c r="AL2250" s="1261"/>
      <c r="AM2250" s="1262"/>
      <c r="AN2250" s="1263"/>
      <c r="AO2250" s="587">
        <f t="shared" si="366"/>
        <v>0</v>
      </c>
      <c r="AQ2250" s="1260">
        <v>187</v>
      </c>
      <c r="AR2250" s="1261"/>
      <c r="AS2250" s="1262"/>
      <c r="AT2250" s="1263"/>
      <c r="AU2250" s="587">
        <f t="shared" si="367"/>
        <v>0</v>
      </c>
      <c r="AW2250" s="1260">
        <v>187</v>
      </c>
      <c r="AX2250" s="1261"/>
      <c r="AY2250" s="1262"/>
      <c r="AZ2250" s="1263"/>
      <c r="BA2250" s="587">
        <f t="shared" si="368"/>
        <v>0</v>
      </c>
    </row>
    <row r="2251" spans="1:53" s="17" customFormat="1" ht="16.75" customHeight="1" outlineLevel="2">
      <c r="A2251" s="1260">
        <v>188</v>
      </c>
      <c r="B2251" s="1261"/>
      <c r="C2251" s="1262"/>
      <c r="D2251" s="1263"/>
      <c r="E2251" s="587">
        <f t="shared" si="360"/>
        <v>0</v>
      </c>
      <c r="G2251" s="1260">
        <v>188</v>
      </c>
      <c r="H2251" s="1261"/>
      <c r="I2251" s="1262"/>
      <c r="J2251" s="1263"/>
      <c r="K2251" s="587">
        <f t="shared" si="361"/>
        <v>0</v>
      </c>
      <c r="M2251" s="1260">
        <v>188</v>
      </c>
      <c r="N2251" s="1261"/>
      <c r="O2251" s="1262"/>
      <c r="P2251" s="1263"/>
      <c r="Q2251" s="587">
        <f t="shared" si="362"/>
        <v>0</v>
      </c>
      <c r="S2251" s="1260">
        <v>188</v>
      </c>
      <c r="T2251" s="1261"/>
      <c r="U2251" s="1262"/>
      <c r="V2251" s="1263"/>
      <c r="W2251" s="587">
        <f t="shared" si="363"/>
        <v>0</v>
      </c>
      <c r="Y2251" s="1260">
        <v>188</v>
      </c>
      <c r="Z2251" s="1261"/>
      <c r="AA2251" s="1262"/>
      <c r="AB2251" s="1263"/>
      <c r="AC2251" s="587">
        <f t="shared" si="364"/>
        <v>0</v>
      </c>
      <c r="AE2251" s="1260">
        <v>188</v>
      </c>
      <c r="AF2251" s="1261"/>
      <c r="AG2251" s="1262"/>
      <c r="AH2251" s="1263"/>
      <c r="AI2251" s="587">
        <f t="shared" si="365"/>
        <v>0</v>
      </c>
      <c r="AK2251" s="1260">
        <v>188</v>
      </c>
      <c r="AL2251" s="1261"/>
      <c r="AM2251" s="1262"/>
      <c r="AN2251" s="1263"/>
      <c r="AO2251" s="587">
        <f t="shared" si="366"/>
        <v>0</v>
      </c>
      <c r="AQ2251" s="1260">
        <v>188</v>
      </c>
      <c r="AR2251" s="1261"/>
      <c r="AS2251" s="1262"/>
      <c r="AT2251" s="1263"/>
      <c r="AU2251" s="587">
        <f t="shared" si="367"/>
        <v>0</v>
      </c>
      <c r="AW2251" s="1260">
        <v>188</v>
      </c>
      <c r="AX2251" s="1261"/>
      <c r="AY2251" s="1262"/>
      <c r="AZ2251" s="1263"/>
      <c r="BA2251" s="587">
        <f t="shared" si="368"/>
        <v>0</v>
      </c>
    </row>
    <row r="2252" spans="1:53" s="17" customFormat="1" ht="16.75" customHeight="1" outlineLevel="2">
      <c r="A2252" s="1260">
        <v>189</v>
      </c>
      <c r="B2252" s="1261"/>
      <c r="C2252" s="1262"/>
      <c r="D2252" s="1263"/>
      <c r="E2252" s="587">
        <f t="shared" si="360"/>
        <v>0</v>
      </c>
      <c r="G2252" s="1260">
        <v>189</v>
      </c>
      <c r="H2252" s="1261"/>
      <c r="I2252" s="1262"/>
      <c r="J2252" s="1263"/>
      <c r="K2252" s="587">
        <f t="shared" si="361"/>
        <v>0</v>
      </c>
      <c r="M2252" s="1260">
        <v>189</v>
      </c>
      <c r="N2252" s="1261"/>
      <c r="O2252" s="1262"/>
      <c r="P2252" s="1263"/>
      <c r="Q2252" s="587">
        <f t="shared" si="362"/>
        <v>0</v>
      </c>
      <c r="S2252" s="1260">
        <v>189</v>
      </c>
      <c r="T2252" s="1261"/>
      <c r="U2252" s="1262"/>
      <c r="V2252" s="1263"/>
      <c r="W2252" s="587">
        <f t="shared" si="363"/>
        <v>0</v>
      </c>
      <c r="Y2252" s="1260">
        <v>189</v>
      </c>
      <c r="Z2252" s="1261"/>
      <c r="AA2252" s="1262"/>
      <c r="AB2252" s="1263"/>
      <c r="AC2252" s="587">
        <f t="shared" si="364"/>
        <v>0</v>
      </c>
      <c r="AE2252" s="1260">
        <v>189</v>
      </c>
      <c r="AF2252" s="1261"/>
      <c r="AG2252" s="1262"/>
      <c r="AH2252" s="1263"/>
      <c r="AI2252" s="587">
        <f t="shared" si="365"/>
        <v>0</v>
      </c>
      <c r="AK2252" s="1260">
        <v>189</v>
      </c>
      <c r="AL2252" s="1261"/>
      <c r="AM2252" s="1262"/>
      <c r="AN2252" s="1263"/>
      <c r="AO2252" s="587">
        <f t="shared" si="366"/>
        <v>0</v>
      </c>
      <c r="AQ2252" s="1260">
        <v>189</v>
      </c>
      <c r="AR2252" s="1261"/>
      <c r="AS2252" s="1262"/>
      <c r="AT2252" s="1263"/>
      <c r="AU2252" s="587">
        <f t="shared" si="367"/>
        <v>0</v>
      </c>
      <c r="AW2252" s="1260">
        <v>189</v>
      </c>
      <c r="AX2252" s="1261"/>
      <c r="AY2252" s="1262"/>
      <c r="AZ2252" s="1263"/>
      <c r="BA2252" s="587">
        <f t="shared" si="368"/>
        <v>0</v>
      </c>
    </row>
    <row r="2253" spans="1:53" s="17" customFormat="1" ht="16.75" customHeight="1" outlineLevel="2">
      <c r="A2253" s="1260">
        <v>190</v>
      </c>
      <c r="B2253" s="1261"/>
      <c r="C2253" s="1262"/>
      <c r="D2253" s="1263"/>
      <c r="E2253" s="587">
        <f t="shared" si="360"/>
        <v>0</v>
      </c>
      <c r="G2253" s="1260">
        <v>190</v>
      </c>
      <c r="H2253" s="1261"/>
      <c r="I2253" s="1262"/>
      <c r="J2253" s="1263"/>
      <c r="K2253" s="587">
        <f t="shared" si="361"/>
        <v>0</v>
      </c>
      <c r="M2253" s="1260">
        <v>190</v>
      </c>
      <c r="N2253" s="1261"/>
      <c r="O2253" s="1262"/>
      <c r="P2253" s="1263"/>
      <c r="Q2253" s="587">
        <f t="shared" si="362"/>
        <v>0</v>
      </c>
      <c r="S2253" s="1260">
        <v>190</v>
      </c>
      <c r="T2253" s="1261"/>
      <c r="U2253" s="1262"/>
      <c r="V2253" s="1263"/>
      <c r="W2253" s="587">
        <f t="shared" si="363"/>
        <v>0</v>
      </c>
      <c r="Y2253" s="1260">
        <v>190</v>
      </c>
      <c r="Z2253" s="1261"/>
      <c r="AA2253" s="1262"/>
      <c r="AB2253" s="1263"/>
      <c r="AC2253" s="587">
        <f t="shared" si="364"/>
        <v>0</v>
      </c>
      <c r="AE2253" s="1260">
        <v>190</v>
      </c>
      <c r="AF2253" s="1261"/>
      <c r="AG2253" s="1262"/>
      <c r="AH2253" s="1263"/>
      <c r="AI2253" s="587">
        <f t="shared" si="365"/>
        <v>0</v>
      </c>
      <c r="AK2253" s="1260">
        <v>190</v>
      </c>
      <c r="AL2253" s="1261"/>
      <c r="AM2253" s="1262"/>
      <c r="AN2253" s="1263"/>
      <c r="AO2253" s="587">
        <f t="shared" si="366"/>
        <v>0</v>
      </c>
      <c r="AQ2253" s="1260">
        <v>190</v>
      </c>
      <c r="AR2253" s="1261"/>
      <c r="AS2253" s="1262"/>
      <c r="AT2253" s="1263"/>
      <c r="AU2253" s="587">
        <f t="shared" si="367"/>
        <v>0</v>
      </c>
      <c r="AW2253" s="1260">
        <v>190</v>
      </c>
      <c r="AX2253" s="1261"/>
      <c r="AY2253" s="1262"/>
      <c r="AZ2253" s="1263"/>
      <c r="BA2253" s="587">
        <f t="shared" si="368"/>
        <v>0</v>
      </c>
    </row>
    <row r="2254" spans="1:53" s="17" customFormat="1" ht="16.75" customHeight="1" outlineLevel="2">
      <c r="A2254" s="1260">
        <v>191</v>
      </c>
      <c r="B2254" s="1261"/>
      <c r="C2254" s="1262"/>
      <c r="D2254" s="1263"/>
      <c r="E2254" s="587">
        <f t="shared" si="360"/>
        <v>0</v>
      </c>
      <c r="G2254" s="1260">
        <v>191</v>
      </c>
      <c r="H2254" s="1261"/>
      <c r="I2254" s="1262"/>
      <c r="J2254" s="1263"/>
      <c r="K2254" s="587">
        <f t="shared" si="361"/>
        <v>0</v>
      </c>
      <c r="M2254" s="1260">
        <v>191</v>
      </c>
      <c r="N2254" s="1261"/>
      <c r="O2254" s="1262"/>
      <c r="P2254" s="1263"/>
      <c r="Q2254" s="587">
        <f t="shared" si="362"/>
        <v>0</v>
      </c>
      <c r="S2254" s="1260">
        <v>191</v>
      </c>
      <c r="T2254" s="1261"/>
      <c r="U2254" s="1262"/>
      <c r="V2254" s="1263"/>
      <c r="W2254" s="587">
        <f t="shared" si="363"/>
        <v>0</v>
      </c>
      <c r="Y2254" s="1260">
        <v>191</v>
      </c>
      <c r="Z2254" s="1261"/>
      <c r="AA2254" s="1262"/>
      <c r="AB2254" s="1263"/>
      <c r="AC2254" s="587">
        <f t="shared" si="364"/>
        <v>0</v>
      </c>
      <c r="AE2254" s="1260">
        <v>191</v>
      </c>
      <c r="AF2254" s="1261"/>
      <c r="AG2254" s="1262"/>
      <c r="AH2254" s="1263"/>
      <c r="AI2254" s="587">
        <f t="shared" si="365"/>
        <v>0</v>
      </c>
      <c r="AK2254" s="1260">
        <v>191</v>
      </c>
      <c r="AL2254" s="1261"/>
      <c r="AM2254" s="1262"/>
      <c r="AN2254" s="1263"/>
      <c r="AO2254" s="587">
        <f t="shared" si="366"/>
        <v>0</v>
      </c>
      <c r="AQ2254" s="1260">
        <v>191</v>
      </c>
      <c r="AR2254" s="1261"/>
      <c r="AS2254" s="1262"/>
      <c r="AT2254" s="1263"/>
      <c r="AU2254" s="587">
        <f t="shared" si="367"/>
        <v>0</v>
      </c>
      <c r="AW2254" s="1260">
        <v>191</v>
      </c>
      <c r="AX2254" s="1261"/>
      <c r="AY2254" s="1262"/>
      <c r="AZ2254" s="1263"/>
      <c r="BA2254" s="587">
        <f t="shared" si="368"/>
        <v>0</v>
      </c>
    </row>
    <row r="2255" spans="1:53" s="17" customFormat="1" ht="16.75" customHeight="1" outlineLevel="2">
      <c r="A2255" s="1260">
        <v>192</v>
      </c>
      <c r="B2255" s="1261"/>
      <c r="C2255" s="1262"/>
      <c r="D2255" s="1263"/>
      <c r="E2255" s="587">
        <f t="shared" si="360"/>
        <v>0</v>
      </c>
      <c r="G2255" s="1260">
        <v>192</v>
      </c>
      <c r="H2255" s="1261"/>
      <c r="I2255" s="1262"/>
      <c r="J2255" s="1263"/>
      <c r="K2255" s="587">
        <f t="shared" si="361"/>
        <v>0</v>
      </c>
      <c r="M2255" s="1260">
        <v>192</v>
      </c>
      <c r="N2255" s="1261"/>
      <c r="O2255" s="1262"/>
      <c r="P2255" s="1263"/>
      <c r="Q2255" s="587">
        <f t="shared" si="362"/>
        <v>0</v>
      </c>
      <c r="S2255" s="1260">
        <v>192</v>
      </c>
      <c r="T2255" s="1261"/>
      <c r="U2255" s="1262"/>
      <c r="V2255" s="1263"/>
      <c r="W2255" s="587">
        <f t="shared" si="363"/>
        <v>0</v>
      </c>
      <c r="Y2255" s="1260">
        <v>192</v>
      </c>
      <c r="Z2255" s="1261"/>
      <c r="AA2255" s="1262"/>
      <c r="AB2255" s="1263"/>
      <c r="AC2255" s="587">
        <f t="shared" si="364"/>
        <v>0</v>
      </c>
      <c r="AE2255" s="1260">
        <v>192</v>
      </c>
      <c r="AF2255" s="1261"/>
      <c r="AG2255" s="1262"/>
      <c r="AH2255" s="1263"/>
      <c r="AI2255" s="587">
        <f t="shared" si="365"/>
        <v>0</v>
      </c>
      <c r="AK2255" s="1260">
        <v>192</v>
      </c>
      <c r="AL2255" s="1261"/>
      <c r="AM2255" s="1262"/>
      <c r="AN2255" s="1263"/>
      <c r="AO2255" s="587">
        <f t="shared" si="366"/>
        <v>0</v>
      </c>
      <c r="AQ2255" s="1260">
        <v>192</v>
      </c>
      <c r="AR2255" s="1261"/>
      <c r="AS2255" s="1262"/>
      <c r="AT2255" s="1263"/>
      <c r="AU2255" s="587">
        <f t="shared" si="367"/>
        <v>0</v>
      </c>
      <c r="AW2255" s="1260">
        <v>192</v>
      </c>
      <c r="AX2255" s="1261"/>
      <c r="AY2255" s="1262"/>
      <c r="AZ2255" s="1263"/>
      <c r="BA2255" s="587">
        <f t="shared" si="368"/>
        <v>0</v>
      </c>
    </row>
    <row r="2256" spans="1:53" s="17" customFormat="1" ht="16.75" customHeight="1" outlineLevel="2">
      <c r="A2256" s="1260">
        <v>193</v>
      </c>
      <c r="B2256" s="1261"/>
      <c r="C2256" s="1262"/>
      <c r="D2256" s="1263"/>
      <c r="E2256" s="587">
        <f t="shared" si="360"/>
        <v>0</v>
      </c>
      <c r="G2256" s="1260">
        <v>193</v>
      </c>
      <c r="H2256" s="1261"/>
      <c r="I2256" s="1262"/>
      <c r="J2256" s="1263"/>
      <c r="K2256" s="587">
        <f t="shared" si="361"/>
        <v>0</v>
      </c>
      <c r="M2256" s="1260">
        <v>193</v>
      </c>
      <c r="N2256" s="1261"/>
      <c r="O2256" s="1262"/>
      <c r="P2256" s="1263"/>
      <c r="Q2256" s="587">
        <f t="shared" si="362"/>
        <v>0</v>
      </c>
      <c r="S2256" s="1260">
        <v>193</v>
      </c>
      <c r="T2256" s="1261"/>
      <c r="U2256" s="1262"/>
      <c r="V2256" s="1263"/>
      <c r="W2256" s="587">
        <f t="shared" si="363"/>
        <v>0</v>
      </c>
      <c r="Y2256" s="1260">
        <v>193</v>
      </c>
      <c r="Z2256" s="1261"/>
      <c r="AA2256" s="1262"/>
      <c r="AB2256" s="1263"/>
      <c r="AC2256" s="587">
        <f t="shared" si="364"/>
        <v>0</v>
      </c>
      <c r="AE2256" s="1260">
        <v>193</v>
      </c>
      <c r="AF2256" s="1261"/>
      <c r="AG2256" s="1262"/>
      <c r="AH2256" s="1263"/>
      <c r="AI2256" s="587">
        <f t="shared" si="365"/>
        <v>0</v>
      </c>
      <c r="AK2256" s="1260">
        <v>193</v>
      </c>
      <c r="AL2256" s="1261"/>
      <c r="AM2256" s="1262"/>
      <c r="AN2256" s="1263"/>
      <c r="AO2256" s="587">
        <f t="shared" si="366"/>
        <v>0</v>
      </c>
      <c r="AQ2256" s="1260">
        <v>193</v>
      </c>
      <c r="AR2256" s="1261"/>
      <c r="AS2256" s="1262"/>
      <c r="AT2256" s="1263"/>
      <c r="AU2256" s="587">
        <f t="shared" si="367"/>
        <v>0</v>
      </c>
      <c r="AW2256" s="1260">
        <v>193</v>
      </c>
      <c r="AX2256" s="1261"/>
      <c r="AY2256" s="1262"/>
      <c r="AZ2256" s="1263"/>
      <c r="BA2256" s="587">
        <f t="shared" si="368"/>
        <v>0</v>
      </c>
    </row>
    <row r="2257" spans="1:53" s="17" customFormat="1" ht="16.75" customHeight="1" outlineLevel="2">
      <c r="A2257" s="1260">
        <v>194</v>
      </c>
      <c r="B2257" s="1261"/>
      <c r="C2257" s="1262"/>
      <c r="D2257" s="1263"/>
      <c r="E2257" s="587">
        <f t="shared" si="360"/>
        <v>0</v>
      </c>
      <c r="G2257" s="1260">
        <v>194</v>
      </c>
      <c r="H2257" s="1261"/>
      <c r="I2257" s="1262"/>
      <c r="J2257" s="1263"/>
      <c r="K2257" s="587">
        <f t="shared" si="361"/>
        <v>0</v>
      </c>
      <c r="M2257" s="1260">
        <v>194</v>
      </c>
      <c r="N2257" s="1261"/>
      <c r="O2257" s="1262"/>
      <c r="P2257" s="1263"/>
      <c r="Q2257" s="587">
        <f t="shared" si="362"/>
        <v>0</v>
      </c>
      <c r="S2257" s="1260">
        <v>194</v>
      </c>
      <c r="T2257" s="1261"/>
      <c r="U2257" s="1262"/>
      <c r="V2257" s="1263"/>
      <c r="W2257" s="587">
        <f t="shared" si="363"/>
        <v>0</v>
      </c>
      <c r="Y2257" s="1260">
        <v>194</v>
      </c>
      <c r="Z2257" s="1261"/>
      <c r="AA2257" s="1262"/>
      <c r="AB2257" s="1263"/>
      <c r="AC2257" s="587">
        <f t="shared" si="364"/>
        <v>0</v>
      </c>
      <c r="AE2257" s="1260">
        <v>194</v>
      </c>
      <c r="AF2257" s="1261"/>
      <c r="AG2257" s="1262"/>
      <c r="AH2257" s="1263"/>
      <c r="AI2257" s="587">
        <f t="shared" si="365"/>
        <v>0</v>
      </c>
      <c r="AK2257" s="1260">
        <v>194</v>
      </c>
      <c r="AL2257" s="1261"/>
      <c r="AM2257" s="1262"/>
      <c r="AN2257" s="1263"/>
      <c r="AO2257" s="587">
        <f t="shared" si="366"/>
        <v>0</v>
      </c>
      <c r="AQ2257" s="1260">
        <v>194</v>
      </c>
      <c r="AR2257" s="1261"/>
      <c r="AS2257" s="1262"/>
      <c r="AT2257" s="1263"/>
      <c r="AU2257" s="587">
        <f t="shared" si="367"/>
        <v>0</v>
      </c>
      <c r="AW2257" s="1260">
        <v>194</v>
      </c>
      <c r="AX2257" s="1261"/>
      <c r="AY2257" s="1262"/>
      <c r="AZ2257" s="1263"/>
      <c r="BA2257" s="587">
        <f t="shared" si="368"/>
        <v>0</v>
      </c>
    </row>
    <row r="2258" spans="1:53" s="17" customFormat="1" ht="16.75" customHeight="1" outlineLevel="2">
      <c r="A2258" s="1260">
        <v>195</v>
      </c>
      <c r="B2258" s="1261"/>
      <c r="C2258" s="1262"/>
      <c r="D2258" s="1263"/>
      <c r="E2258" s="587">
        <f t="shared" si="360"/>
        <v>0</v>
      </c>
      <c r="G2258" s="1260">
        <v>195</v>
      </c>
      <c r="H2258" s="1261"/>
      <c r="I2258" s="1262"/>
      <c r="J2258" s="1263"/>
      <c r="K2258" s="587">
        <f t="shared" si="361"/>
        <v>0</v>
      </c>
      <c r="M2258" s="1260">
        <v>195</v>
      </c>
      <c r="N2258" s="1261"/>
      <c r="O2258" s="1262"/>
      <c r="P2258" s="1263"/>
      <c r="Q2258" s="587">
        <f t="shared" si="362"/>
        <v>0</v>
      </c>
      <c r="S2258" s="1260">
        <v>195</v>
      </c>
      <c r="T2258" s="1261"/>
      <c r="U2258" s="1262"/>
      <c r="V2258" s="1263"/>
      <c r="W2258" s="587">
        <f t="shared" si="363"/>
        <v>0</v>
      </c>
      <c r="Y2258" s="1260">
        <v>195</v>
      </c>
      <c r="Z2258" s="1261"/>
      <c r="AA2258" s="1262"/>
      <c r="AB2258" s="1263"/>
      <c r="AC2258" s="587">
        <f t="shared" si="364"/>
        <v>0</v>
      </c>
      <c r="AE2258" s="1260">
        <v>195</v>
      </c>
      <c r="AF2258" s="1261"/>
      <c r="AG2258" s="1262"/>
      <c r="AH2258" s="1263"/>
      <c r="AI2258" s="587">
        <f t="shared" si="365"/>
        <v>0</v>
      </c>
      <c r="AK2258" s="1260">
        <v>195</v>
      </c>
      <c r="AL2258" s="1261"/>
      <c r="AM2258" s="1262"/>
      <c r="AN2258" s="1263"/>
      <c r="AO2258" s="587">
        <f t="shared" si="366"/>
        <v>0</v>
      </c>
      <c r="AQ2258" s="1260">
        <v>195</v>
      </c>
      <c r="AR2258" s="1261"/>
      <c r="AS2258" s="1262"/>
      <c r="AT2258" s="1263"/>
      <c r="AU2258" s="587">
        <f t="shared" si="367"/>
        <v>0</v>
      </c>
      <c r="AW2258" s="1260">
        <v>195</v>
      </c>
      <c r="AX2258" s="1261"/>
      <c r="AY2258" s="1262"/>
      <c r="AZ2258" s="1263"/>
      <c r="BA2258" s="587">
        <f t="shared" si="368"/>
        <v>0</v>
      </c>
    </row>
    <row r="2259" spans="1:53" s="17" customFormat="1" ht="16.75" customHeight="1" outlineLevel="2">
      <c r="A2259" s="1260">
        <v>196</v>
      </c>
      <c r="B2259" s="1261"/>
      <c r="C2259" s="1262"/>
      <c r="D2259" s="1263"/>
      <c r="E2259" s="587">
        <f t="shared" si="360"/>
        <v>0</v>
      </c>
      <c r="G2259" s="1260">
        <v>196</v>
      </c>
      <c r="H2259" s="1261"/>
      <c r="I2259" s="1262"/>
      <c r="J2259" s="1263"/>
      <c r="K2259" s="587">
        <f t="shared" si="361"/>
        <v>0</v>
      </c>
      <c r="M2259" s="1260">
        <v>196</v>
      </c>
      <c r="N2259" s="1261"/>
      <c r="O2259" s="1262"/>
      <c r="P2259" s="1263"/>
      <c r="Q2259" s="587">
        <f t="shared" si="362"/>
        <v>0</v>
      </c>
      <c r="S2259" s="1260">
        <v>196</v>
      </c>
      <c r="T2259" s="1261"/>
      <c r="U2259" s="1262"/>
      <c r="V2259" s="1263"/>
      <c r="W2259" s="587">
        <f t="shared" si="363"/>
        <v>0</v>
      </c>
      <c r="Y2259" s="1260">
        <v>196</v>
      </c>
      <c r="Z2259" s="1261"/>
      <c r="AA2259" s="1262"/>
      <c r="AB2259" s="1263"/>
      <c r="AC2259" s="587">
        <f t="shared" si="364"/>
        <v>0</v>
      </c>
      <c r="AE2259" s="1260">
        <v>196</v>
      </c>
      <c r="AF2259" s="1261"/>
      <c r="AG2259" s="1262"/>
      <c r="AH2259" s="1263"/>
      <c r="AI2259" s="587">
        <f t="shared" si="365"/>
        <v>0</v>
      </c>
      <c r="AK2259" s="1260">
        <v>196</v>
      </c>
      <c r="AL2259" s="1261"/>
      <c r="AM2259" s="1262"/>
      <c r="AN2259" s="1263"/>
      <c r="AO2259" s="587">
        <f t="shared" si="366"/>
        <v>0</v>
      </c>
      <c r="AQ2259" s="1260">
        <v>196</v>
      </c>
      <c r="AR2259" s="1261"/>
      <c r="AS2259" s="1262"/>
      <c r="AT2259" s="1263"/>
      <c r="AU2259" s="587">
        <f t="shared" si="367"/>
        <v>0</v>
      </c>
      <c r="AW2259" s="1260">
        <v>196</v>
      </c>
      <c r="AX2259" s="1261"/>
      <c r="AY2259" s="1262"/>
      <c r="AZ2259" s="1263"/>
      <c r="BA2259" s="587">
        <f t="shared" si="368"/>
        <v>0</v>
      </c>
    </row>
    <row r="2260" spans="1:53" s="17" customFormat="1" ht="16.75" customHeight="1" outlineLevel="2">
      <c r="A2260" s="1260">
        <v>197</v>
      </c>
      <c r="B2260" s="1261"/>
      <c r="C2260" s="1262"/>
      <c r="D2260" s="1263"/>
      <c r="E2260" s="587">
        <f t="shared" si="360"/>
        <v>0</v>
      </c>
      <c r="G2260" s="1260">
        <v>197</v>
      </c>
      <c r="H2260" s="1261"/>
      <c r="I2260" s="1262"/>
      <c r="J2260" s="1263"/>
      <c r="K2260" s="587">
        <f t="shared" si="361"/>
        <v>0</v>
      </c>
      <c r="M2260" s="1260">
        <v>197</v>
      </c>
      <c r="N2260" s="1261"/>
      <c r="O2260" s="1262"/>
      <c r="P2260" s="1263"/>
      <c r="Q2260" s="587">
        <f t="shared" si="362"/>
        <v>0</v>
      </c>
      <c r="S2260" s="1260">
        <v>197</v>
      </c>
      <c r="T2260" s="1261"/>
      <c r="U2260" s="1262"/>
      <c r="V2260" s="1263"/>
      <c r="W2260" s="587">
        <f t="shared" si="363"/>
        <v>0</v>
      </c>
      <c r="Y2260" s="1260">
        <v>197</v>
      </c>
      <c r="Z2260" s="1261"/>
      <c r="AA2260" s="1262"/>
      <c r="AB2260" s="1263"/>
      <c r="AC2260" s="587">
        <f t="shared" si="364"/>
        <v>0</v>
      </c>
      <c r="AE2260" s="1260">
        <v>197</v>
      </c>
      <c r="AF2260" s="1261"/>
      <c r="AG2260" s="1262"/>
      <c r="AH2260" s="1263"/>
      <c r="AI2260" s="587">
        <f t="shared" si="365"/>
        <v>0</v>
      </c>
      <c r="AK2260" s="1260">
        <v>197</v>
      </c>
      <c r="AL2260" s="1261"/>
      <c r="AM2260" s="1262"/>
      <c r="AN2260" s="1263"/>
      <c r="AO2260" s="587">
        <f t="shared" si="366"/>
        <v>0</v>
      </c>
      <c r="AQ2260" s="1260">
        <v>197</v>
      </c>
      <c r="AR2260" s="1261"/>
      <c r="AS2260" s="1262"/>
      <c r="AT2260" s="1263"/>
      <c r="AU2260" s="587">
        <f t="shared" si="367"/>
        <v>0</v>
      </c>
      <c r="AW2260" s="1260">
        <v>197</v>
      </c>
      <c r="AX2260" s="1261"/>
      <c r="AY2260" s="1262"/>
      <c r="AZ2260" s="1263"/>
      <c r="BA2260" s="587">
        <f t="shared" si="368"/>
        <v>0</v>
      </c>
    </row>
    <row r="2261" spans="1:53" s="17" customFormat="1" ht="16.75" customHeight="1" outlineLevel="2">
      <c r="A2261" s="1260">
        <v>198</v>
      </c>
      <c r="B2261" s="1261"/>
      <c r="C2261" s="1262"/>
      <c r="D2261" s="1263"/>
      <c r="E2261" s="587">
        <f t="shared" si="360"/>
        <v>0</v>
      </c>
      <c r="G2261" s="1260">
        <v>198</v>
      </c>
      <c r="H2261" s="1261"/>
      <c r="I2261" s="1262"/>
      <c r="J2261" s="1263"/>
      <c r="K2261" s="587">
        <f t="shared" si="361"/>
        <v>0</v>
      </c>
      <c r="M2261" s="1260">
        <v>198</v>
      </c>
      <c r="N2261" s="1261"/>
      <c r="O2261" s="1262"/>
      <c r="P2261" s="1263"/>
      <c r="Q2261" s="587">
        <f t="shared" si="362"/>
        <v>0</v>
      </c>
      <c r="S2261" s="1260">
        <v>198</v>
      </c>
      <c r="T2261" s="1261"/>
      <c r="U2261" s="1262"/>
      <c r="V2261" s="1263"/>
      <c r="W2261" s="587">
        <f t="shared" si="363"/>
        <v>0</v>
      </c>
      <c r="Y2261" s="1260">
        <v>198</v>
      </c>
      <c r="Z2261" s="1261"/>
      <c r="AA2261" s="1262"/>
      <c r="AB2261" s="1263"/>
      <c r="AC2261" s="587">
        <f t="shared" si="364"/>
        <v>0</v>
      </c>
      <c r="AE2261" s="1260">
        <v>198</v>
      </c>
      <c r="AF2261" s="1261"/>
      <c r="AG2261" s="1262"/>
      <c r="AH2261" s="1263"/>
      <c r="AI2261" s="587">
        <f t="shared" si="365"/>
        <v>0</v>
      </c>
      <c r="AK2261" s="1260">
        <v>198</v>
      </c>
      <c r="AL2261" s="1261"/>
      <c r="AM2261" s="1262"/>
      <c r="AN2261" s="1263"/>
      <c r="AO2261" s="587">
        <f t="shared" si="366"/>
        <v>0</v>
      </c>
      <c r="AQ2261" s="1260">
        <v>198</v>
      </c>
      <c r="AR2261" s="1261"/>
      <c r="AS2261" s="1262"/>
      <c r="AT2261" s="1263"/>
      <c r="AU2261" s="587">
        <f t="shared" si="367"/>
        <v>0</v>
      </c>
      <c r="AW2261" s="1260">
        <v>198</v>
      </c>
      <c r="AX2261" s="1261"/>
      <c r="AY2261" s="1262"/>
      <c r="AZ2261" s="1263"/>
      <c r="BA2261" s="587">
        <f t="shared" si="368"/>
        <v>0</v>
      </c>
    </row>
    <row r="2262" spans="1:53" s="17" customFormat="1" ht="16.75" customHeight="1" outlineLevel="2">
      <c r="A2262" s="1260">
        <v>199</v>
      </c>
      <c r="B2262" s="1261"/>
      <c r="C2262" s="1262"/>
      <c r="D2262" s="1263"/>
      <c r="E2262" s="587">
        <f t="shared" si="360"/>
        <v>0</v>
      </c>
      <c r="G2262" s="1260">
        <v>199</v>
      </c>
      <c r="H2262" s="1261"/>
      <c r="I2262" s="1262"/>
      <c r="J2262" s="1263"/>
      <c r="K2262" s="587">
        <f t="shared" si="361"/>
        <v>0</v>
      </c>
      <c r="M2262" s="1260">
        <v>199</v>
      </c>
      <c r="N2262" s="1261"/>
      <c r="O2262" s="1262"/>
      <c r="P2262" s="1263"/>
      <c r="Q2262" s="587">
        <f t="shared" si="362"/>
        <v>0</v>
      </c>
      <c r="S2262" s="1260">
        <v>199</v>
      </c>
      <c r="T2262" s="1261"/>
      <c r="U2262" s="1262"/>
      <c r="V2262" s="1263"/>
      <c r="W2262" s="587">
        <f t="shared" si="363"/>
        <v>0</v>
      </c>
      <c r="Y2262" s="1260">
        <v>199</v>
      </c>
      <c r="Z2262" s="1261"/>
      <c r="AA2262" s="1262"/>
      <c r="AB2262" s="1263"/>
      <c r="AC2262" s="587">
        <f t="shared" si="364"/>
        <v>0</v>
      </c>
      <c r="AE2262" s="1260">
        <v>199</v>
      </c>
      <c r="AF2262" s="1261"/>
      <c r="AG2262" s="1262"/>
      <c r="AH2262" s="1263"/>
      <c r="AI2262" s="587">
        <f t="shared" si="365"/>
        <v>0</v>
      </c>
      <c r="AK2262" s="1260">
        <v>199</v>
      </c>
      <c r="AL2262" s="1261"/>
      <c r="AM2262" s="1262"/>
      <c r="AN2262" s="1263"/>
      <c r="AO2262" s="587">
        <f t="shared" si="366"/>
        <v>0</v>
      </c>
      <c r="AQ2262" s="1260">
        <v>199</v>
      </c>
      <c r="AR2262" s="1261"/>
      <c r="AS2262" s="1262"/>
      <c r="AT2262" s="1263"/>
      <c r="AU2262" s="587">
        <f t="shared" si="367"/>
        <v>0</v>
      </c>
      <c r="AW2262" s="1260">
        <v>199</v>
      </c>
      <c r="AX2262" s="1261"/>
      <c r="AY2262" s="1262"/>
      <c r="AZ2262" s="1263"/>
      <c r="BA2262" s="587">
        <f t="shared" si="368"/>
        <v>0</v>
      </c>
    </row>
    <row r="2263" spans="1:53" s="17" customFormat="1" ht="16.75" customHeight="1" outlineLevel="2">
      <c r="A2263" s="1260">
        <v>200</v>
      </c>
      <c r="B2263" s="1261"/>
      <c r="C2263" s="1262"/>
      <c r="D2263" s="1263"/>
      <c r="E2263" s="587">
        <f t="shared" si="360"/>
        <v>0</v>
      </c>
      <c r="G2263" s="1260">
        <v>200</v>
      </c>
      <c r="H2263" s="1261"/>
      <c r="I2263" s="1262"/>
      <c r="J2263" s="1263"/>
      <c r="K2263" s="587">
        <f t="shared" si="361"/>
        <v>0</v>
      </c>
      <c r="M2263" s="1260">
        <v>200</v>
      </c>
      <c r="N2263" s="1261"/>
      <c r="O2263" s="1262"/>
      <c r="P2263" s="1263"/>
      <c r="Q2263" s="587">
        <f t="shared" si="362"/>
        <v>0</v>
      </c>
      <c r="S2263" s="1260">
        <v>200</v>
      </c>
      <c r="T2263" s="1261"/>
      <c r="U2263" s="1262"/>
      <c r="V2263" s="1263"/>
      <c r="W2263" s="587">
        <f t="shared" si="363"/>
        <v>0</v>
      </c>
      <c r="Y2263" s="1260">
        <v>200</v>
      </c>
      <c r="Z2263" s="1261"/>
      <c r="AA2263" s="1262"/>
      <c r="AB2263" s="1263"/>
      <c r="AC2263" s="587">
        <f t="shared" si="364"/>
        <v>0</v>
      </c>
      <c r="AE2263" s="1260">
        <v>200</v>
      </c>
      <c r="AF2263" s="1261"/>
      <c r="AG2263" s="1262"/>
      <c r="AH2263" s="1263"/>
      <c r="AI2263" s="587">
        <f t="shared" si="365"/>
        <v>0</v>
      </c>
      <c r="AK2263" s="1260">
        <v>200</v>
      </c>
      <c r="AL2263" s="1261"/>
      <c r="AM2263" s="1262"/>
      <c r="AN2263" s="1263"/>
      <c r="AO2263" s="587">
        <f t="shared" si="366"/>
        <v>0</v>
      </c>
      <c r="AQ2263" s="1260">
        <v>200</v>
      </c>
      <c r="AR2263" s="1261"/>
      <c r="AS2263" s="1262"/>
      <c r="AT2263" s="1263"/>
      <c r="AU2263" s="587">
        <f t="shared" si="367"/>
        <v>0</v>
      </c>
      <c r="AW2263" s="1260">
        <v>200</v>
      </c>
      <c r="AX2263" s="1261"/>
      <c r="AY2263" s="1262"/>
      <c r="AZ2263" s="1263"/>
      <c r="BA2263" s="587">
        <f t="shared" si="368"/>
        <v>0</v>
      </c>
    </row>
    <row r="2264" spans="1:53" s="17" customFormat="1" ht="16.75" customHeight="1" outlineLevel="2">
      <c r="A2264" s="1260">
        <v>201</v>
      </c>
      <c r="B2264" s="1261"/>
      <c r="C2264" s="1262"/>
      <c r="D2264" s="1263"/>
      <c r="E2264" s="587">
        <f t="shared" si="360"/>
        <v>0</v>
      </c>
      <c r="G2264" s="1260">
        <v>201</v>
      </c>
      <c r="H2264" s="1261"/>
      <c r="I2264" s="1262"/>
      <c r="J2264" s="1263"/>
      <c r="K2264" s="587">
        <f t="shared" si="361"/>
        <v>0</v>
      </c>
      <c r="M2264" s="1260">
        <v>201</v>
      </c>
      <c r="N2264" s="1261"/>
      <c r="O2264" s="1262"/>
      <c r="P2264" s="1263"/>
      <c r="Q2264" s="587">
        <f t="shared" si="362"/>
        <v>0</v>
      </c>
      <c r="S2264" s="1260">
        <v>201</v>
      </c>
      <c r="T2264" s="1261"/>
      <c r="U2264" s="1262"/>
      <c r="V2264" s="1263"/>
      <c r="W2264" s="587">
        <f t="shared" si="363"/>
        <v>0</v>
      </c>
      <c r="Y2264" s="1260">
        <v>201</v>
      </c>
      <c r="Z2264" s="1261"/>
      <c r="AA2264" s="1262"/>
      <c r="AB2264" s="1263"/>
      <c r="AC2264" s="587">
        <f t="shared" si="364"/>
        <v>0</v>
      </c>
      <c r="AE2264" s="1260">
        <v>201</v>
      </c>
      <c r="AF2264" s="1261"/>
      <c r="AG2264" s="1262"/>
      <c r="AH2264" s="1263"/>
      <c r="AI2264" s="587">
        <f t="shared" si="365"/>
        <v>0</v>
      </c>
      <c r="AK2264" s="1260">
        <v>201</v>
      </c>
      <c r="AL2264" s="1261"/>
      <c r="AM2264" s="1262"/>
      <c r="AN2264" s="1263"/>
      <c r="AO2264" s="587">
        <f t="shared" si="366"/>
        <v>0</v>
      </c>
      <c r="AQ2264" s="1260">
        <v>201</v>
      </c>
      <c r="AR2264" s="1261"/>
      <c r="AS2264" s="1262"/>
      <c r="AT2264" s="1263"/>
      <c r="AU2264" s="587">
        <f t="shared" si="367"/>
        <v>0</v>
      </c>
      <c r="AW2264" s="1260">
        <v>201</v>
      </c>
      <c r="AX2264" s="1261"/>
      <c r="AY2264" s="1262"/>
      <c r="AZ2264" s="1263"/>
      <c r="BA2264" s="587">
        <f t="shared" si="368"/>
        <v>0</v>
      </c>
    </row>
    <row r="2265" spans="1:53" s="17" customFormat="1" ht="16.75" customHeight="1" outlineLevel="2">
      <c r="A2265" s="1260">
        <v>202</v>
      </c>
      <c r="B2265" s="1261"/>
      <c r="C2265" s="1262"/>
      <c r="D2265" s="1263"/>
      <c r="E2265" s="587">
        <f t="shared" si="360"/>
        <v>0</v>
      </c>
      <c r="G2265" s="1260">
        <v>202</v>
      </c>
      <c r="H2265" s="1261"/>
      <c r="I2265" s="1262"/>
      <c r="J2265" s="1263"/>
      <c r="K2265" s="587">
        <f t="shared" si="361"/>
        <v>0</v>
      </c>
      <c r="M2265" s="1260">
        <v>202</v>
      </c>
      <c r="N2265" s="1261"/>
      <c r="O2265" s="1262"/>
      <c r="P2265" s="1263"/>
      <c r="Q2265" s="587">
        <f t="shared" si="362"/>
        <v>0</v>
      </c>
      <c r="S2265" s="1260">
        <v>202</v>
      </c>
      <c r="T2265" s="1261"/>
      <c r="U2265" s="1262"/>
      <c r="V2265" s="1263"/>
      <c r="W2265" s="587">
        <f t="shared" si="363"/>
        <v>0</v>
      </c>
      <c r="Y2265" s="1260">
        <v>202</v>
      </c>
      <c r="Z2265" s="1261"/>
      <c r="AA2265" s="1262"/>
      <c r="AB2265" s="1263"/>
      <c r="AC2265" s="587">
        <f t="shared" si="364"/>
        <v>0</v>
      </c>
      <c r="AE2265" s="1260">
        <v>202</v>
      </c>
      <c r="AF2265" s="1261"/>
      <c r="AG2265" s="1262"/>
      <c r="AH2265" s="1263"/>
      <c r="AI2265" s="587">
        <f t="shared" si="365"/>
        <v>0</v>
      </c>
      <c r="AK2265" s="1260">
        <v>202</v>
      </c>
      <c r="AL2265" s="1261"/>
      <c r="AM2265" s="1262"/>
      <c r="AN2265" s="1263"/>
      <c r="AO2265" s="587">
        <f t="shared" si="366"/>
        <v>0</v>
      </c>
      <c r="AQ2265" s="1260">
        <v>202</v>
      </c>
      <c r="AR2265" s="1261"/>
      <c r="AS2265" s="1262"/>
      <c r="AT2265" s="1263"/>
      <c r="AU2265" s="587">
        <f t="shared" si="367"/>
        <v>0</v>
      </c>
      <c r="AW2265" s="1260">
        <v>202</v>
      </c>
      <c r="AX2265" s="1261"/>
      <c r="AY2265" s="1262"/>
      <c r="AZ2265" s="1263"/>
      <c r="BA2265" s="587">
        <f t="shared" si="368"/>
        <v>0</v>
      </c>
    </row>
    <row r="2266" spans="1:53" s="17" customFormat="1" ht="16.75" customHeight="1" outlineLevel="2">
      <c r="A2266" s="1260">
        <v>203</v>
      </c>
      <c r="B2266" s="1261"/>
      <c r="C2266" s="1262"/>
      <c r="D2266" s="1263"/>
      <c r="E2266" s="587">
        <f t="shared" si="360"/>
        <v>0</v>
      </c>
      <c r="G2266" s="1260">
        <v>203</v>
      </c>
      <c r="H2266" s="1261"/>
      <c r="I2266" s="1262"/>
      <c r="J2266" s="1263"/>
      <c r="K2266" s="587">
        <f t="shared" si="361"/>
        <v>0</v>
      </c>
      <c r="M2266" s="1260">
        <v>203</v>
      </c>
      <c r="N2266" s="1261"/>
      <c r="O2266" s="1262"/>
      <c r="P2266" s="1263"/>
      <c r="Q2266" s="587">
        <f t="shared" si="362"/>
        <v>0</v>
      </c>
      <c r="S2266" s="1260">
        <v>203</v>
      </c>
      <c r="T2266" s="1261"/>
      <c r="U2266" s="1262"/>
      <c r="V2266" s="1263"/>
      <c r="W2266" s="587">
        <f t="shared" si="363"/>
        <v>0</v>
      </c>
      <c r="Y2266" s="1260">
        <v>203</v>
      </c>
      <c r="Z2266" s="1261"/>
      <c r="AA2266" s="1262"/>
      <c r="AB2266" s="1263"/>
      <c r="AC2266" s="587">
        <f t="shared" si="364"/>
        <v>0</v>
      </c>
      <c r="AE2266" s="1260">
        <v>203</v>
      </c>
      <c r="AF2266" s="1261"/>
      <c r="AG2266" s="1262"/>
      <c r="AH2266" s="1263"/>
      <c r="AI2266" s="587">
        <f t="shared" si="365"/>
        <v>0</v>
      </c>
      <c r="AK2266" s="1260">
        <v>203</v>
      </c>
      <c r="AL2266" s="1261"/>
      <c r="AM2266" s="1262"/>
      <c r="AN2266" s="1263"/>
      <c r="AO2266" s="587">
        <f t="shared" si="366"/>
        <v>0</v>
      </c>
      <c r="AQ2266" s="1260">
        <v>203</v>
      </c>
      <c r="AR2266" s="1261"/>
      <c r="AS2266" s="1262"/>
      <c r="AT2266" s="1263"/>
      <c r="AU2266" s="587">
        <f t="shared" si="367"/>
        <v>0</v>
      </c>
      <c r="AW2266" s="1260">
        <v>203</v>
      </c>
      <c r="AX2266" s="1261"/>
      <c r="AY2266" s="1262"/>
      <c r="AZ2266" s="1263"/>
      <c r="BA2266" s="587">
        <f t="shared" si="368"/>
        <v>0</v>
      </c>
    </row>
    <row r="2267" spans="1:53" s="17" customFormat="1" ht="16.75" customHeight="1" outlineLevel="2">
      <c r="A2267" s="1260">
        <v>204</v>
      </c>
      <c r="B2267" s="1261"/>
      <c r="C2267" s="1262"/>
      <c r="D2267" s="1263"/>
      <c r="E2267" s="587">
        <f t="shared" si="360"/>
        <v>0</v>
      </c>
      <c r="G2267" s="1260">
        <v>204</v>
      </c>
      <c r="H2267" s="1261"/>
      <c r="I2267" s="1262"/>
      <c r="J2267" s="1263"/>
      <c r="K2267" s="587">
        <f t="shared" si="361"/>
        <v>0</v>
      </c>
      <c r="M2267" s="1260">
        <v>204</v>
      </c>
      <c r="N2267" s="1261"/>
      <c r="O2267" s="1262"/>
      <c r="P2267" s="1263"/>
      <c r="Q2267" s="587">
        <f t="shared" si="362"/>
        <v>0</v>
      </c>
      <c r="S2267" s="1260">
        <v>204</v>
      </c>
      <c r="T2267" s="1261"/>
      <c r="U2267" s="1262"/>
      <c r="V2267" s="1263"/>
      <c r="W2267" s="587">
        <f t="shared" si="363"/>
        <v>0</v>
      </c>
      <c r="Y2267" s="1260">
        <v>204</v>
      </c>
      <c r="Z2267" s="1261"/>
      <c r="AA2267" s="1262"/>
      <c r="AB2267" s="1263"/>
      <c r="AC2267" s="587">
        <f t="shared" si="364"/>
        <v>0</v>
      </c>
      <c r="AE2267" s="1260">
        <v>204</v>
      </c>
      <c r="AF2267" s="1261"/>
      <c r="AG2267" s="1262"/>
      <c r="AH2267" s="1263"/>
      <c r="AI2267" s="587">
        <f t="shared" si="365"/>
        <v>0</v>
      </c>
      <c r="AK2267" s="1260">
        <v>204</v>
      </c>
      <c r="AL2267" s="1261"/>
      <c r="AM2267" s="1262"/>
      <c r="AN2267" s="1263"/>
      <c r="AO2267" s="587">
        <f t="shared" si="366"/>
        <v>0</v>
      </c>
      <c r="AQ2267" s="1260">
        <v>204</v>
      </c>
      <c r="AR2267" s="1261"/>
      <c r="AS2267" s="1262"/>
      <c r="AT2267" s="1263"/>
      <c r="AU2267" s="587">
        <f t="shared" si="367"/>
        <v>0</v>
      </c>
      <c r="AW2267" s="1260">
        <v>204</v>
      </c>
      <c r="AX2267" s="1261"/>
      <c r="AY2267" s="1262"/>
      <c r="AZ2267" s="1263"/>
      <c r="BA2267" s="587">
        <f t="shared" si="368"/>
        <v>0</v>
      </c>
    </row>
    <row r="2268" spans="1:53" s="17" customFormat="1" ht="16.75" customHeight="1" outlineLevel="2">
      <c r="A2268" s="1260">
        <v>205</v>
      </c>
      <c r="B2268" s="1261"/>
      <c r="C2268" s="1262"/>
      <c r="D2268" s="1263"/>
      <c r="E2268" s="587">
        <f t="shared" si="360"/>
        <v>0</v>
      </c>
      <c r="G2268" s="1260">
        <v>205</v>
      </c>
      <c r="H2268" s="1261"/>
      <c r="I2268" s="1262"/>
      <c r="J2268" s="1263"/>
      <c r="K2268" s="587">
        <f t="shared" si="361"/>
        <v>0</v>
      </c>
      <c r="M2268" s="1260">
        <v>205</v>
      </c>
      <c r="N2268" s="1261"/>
      <c r="O2268" s="1262"/>
      <c r="P2268" s="1263"/>
      <c r="Q2268" s="587">
        <f t="shared" si="362"/>
        <v>0</v>
      </c>
      <c r="S2268" s="1260">
        <v>205</v>
      </c>
      <c r="T2268" s="1261"/>
      <c r="U2268" s="1262"/>
      <c r="V2268" s="1263"/>
      <c r="W2268" s="587">
        <f t="shared" si="363"/>
        <v>0</v>
      </c>
      <c r="Y2268" s="1260">
        <v>205</v>
      </c>
      <c r="Z2268" s="1261"/>
      <c r="AA2268" s="1262"/>
      <c r="AB2268" s="1263"/>
      <c r="AC2268" s="587">
        <f t="shared" si="364"/>
        <v>0</v>
      </c>
      <c r="AE2268" s="1260">
        <v>205</v>
      </c>
      <c r="AF2268" s="1261"/>
      <c r="AG2268" s="1262"/>
      <c r="AH2268" s="1263"/>
      <c r="AI2268" s="587">
        <f t="shared" si="365"/>
        <v>0</v>
      </c>
      <c r="AK2268" s="1260">
        <v>205</v>
      </c>
      <c r="AL2268" s="1261"/>
      <c r="AM2268" s="1262"/>
      <c r="AN2268" s="1263"/>
      <c r="AO2268" s="587">
        <f t="shared" si="366"/>
        <v>0</v>
      </c>
      <c r="AQ2268" s="1260">
        <v>205</v>
      </c>
      <c r="AR2268" s="1261"/>
      <c r="AS2268" s="1262"/>
      <c r="AT2268" s="1263"/>
      <c r="AU2268" s="587">
        <f t="shared" si="367"/>
        <v>0</v>
      </c>
      <c r="AW2268" s="1260">
        <v>205</v>
      </c>
      <c r="AX2268" s="1261"/>
      <c r="AY2268" s="1262"/>
      <c r="AZ2268" s="1263"/>
      <c r="BA2268" s="587">
        <f t="shared" si="368"/>
        <v>0</v>
      </c>
    </row>
    <row r="2269" spans="1:53" s="17" customFormat="1" ht="16.75" customHeight="1" outlineLevel="2">
      <c r="A2269" s="1260">
        <v>206</v>
      </c>
      <c r="B2269" s="1261"/>
      <c r="C2269" s="1262"/>
      <c r="D2269" s="1263"/>
      <c r="E2269" s="587">
        <f t="shared" si="360"/>
        <v>0</v>
      </c>
      <c r="G2269" s="1260">
        <v>206</v>
      </c>
      <c r="H2269" s="1261"/>
      <c r="I2269" s="1262"/>
      <c r="J2269" s="1263"/>
      <c r="K2269" s="587">
        <f t="shared" si="361"/>
        <v>0</v>
      </c>
      <c r="M2269" s="1260">
        <v>206</v>
      </c>
      <c r="N2269" s="1261"/>
      <c r="O2269" s="1262"/>
      <c r="P2269" s="1263"/>
      <c r="Q2269" s="587">
        <f t="shared" si="362"/>
        <v>0</v>
      </c>
      <c r="S2269" s="1260">
        <v>206</v>
      </c>
      <c r="T2269" s="1261"/>
      <c r="U2269" s="1262"/>
      <c r="V2269" s="1263"/>
      <c r="W2269" s="587">
        <f t="shared" si="363"/>
        <v>0</v>
      </c>
      <c r="Y2269" s="1260">
        <v>206</v>
      </c>
      <c r="Z2269" s="1261"/>
      <c r="AA2269" s="1262"/>
      <c r="AB2269" s="1263"/>
      <c r="AC2269" s="587">
        <f t="shared" si="364"/>
        <v>0</v>
      </c>
      <c r="AE2269" s="1260">
        <v>206</v>
      </c>
      <c r="AF2269" s="1261"/>
      <c r="AG2269" s="1262"/>
      <c r="AH2269" s="1263"/>
      <c r="AI2269" s="587">
        <f t="shared" si="365"/>
        <v>0</v>
      </c>
      <c r="AK2269" s="1260">
        <v>206</v>
      </c>
      <c r="AL2269" s="1261"/>
      <c r="AM2269" s="1262"/>
      <c r="AN2269" s="1263"/>
      <c r="AO2269" s="587">
        <f t="shared" si="366"/>
        <v>0</v>
      </c>
      <c r="AQ2269" s="1260">
        <v>206</v>
      </c>
      <c r="AR2269" s="1261"/>
      <c r="AS2269" s="1262"/>
      <c r="AT2269" s="1263"/>
      <c r="AU2269" s="587">
        <f t="shared" si="367"/>
        <v>0</v>
      </c>
      <c r="AW2269" s="1260">
        <v>206</v>
      </c>
      <c r="AX2269" s="1261"/>
      <c r="AY2269" s="1262"/>
      <c r="AZ2269" s="1263"/>
      <c r="BA2269" s="587">
        <f t="shared" si="368"/>
        <v>0</v>
      </c>
    </row>
    <row r="2270" spans="1:53" s="17" customFormat="1" ht="16.75" customHeight="1" outlineLevel="2">
      <c r="A2270" s="1260">
        <v>207</v>
      </c>
      <c r="B2270" s="1261"/>
      <c r="C2270" s="1262"/>
      <c r="D2270" s="1263"/>
      <c r="E2270" s="587">
        <f t="shared" si="360"/>
        <v>0</v>
      </c>
      <c r="G2270" s="1260">
        <v>207</v>
      </c>
      <c r="H2270" s="1261"/>
      <c r="I2270" s="1262"/>
      <c r="J2270" s="1263"/>
      <c r="K2270" s="587">
        <f t="shared" si="361"/>
        <v>0</v>
      </c>
      <c r="M2270" s="1260">
        <v>207</v>
      </c>
      <c r="N2270" s="1261"/>
      <c r="O2270" s="1262"/>
      <c r="P2270" s="1263"/>
      <c r="Q2270" s="587">
        <f t="shared" si="362"/>
        <v>0</v>
      </c>
      <c r="S2270" s="1260">
        <v>207</v>
      </c>
      <c r="T2270" s="1261"/>
      <c r="U2270" s="1262"/>
      <c r="V2270" s="1263"/>
      <c r="W2270" s="587">
        <f t="shared" si="363"/>
        <v>0</v>
      </c>
      <c r="Y2270" s="1260">
        <v>207</v>
      </c>
      <c r="Z2270" s="1261"/>
      <c r="AA2270" s="1262"/>
      <c r="AB2270" s="1263"/>
      <c r="AC2270" s="587">
        <f t="shared" si="364"/>
        <v>0</v>
      </c>
      <c r="AE2270" s="1260">
        <v>207</v>
      </c>
      <c r="AF2270" s="1261"/>
      <c r="AG2270" s="1262"/>
      <c r="AH2270" s="1263"/>
      <c r="AI2270" s="587">
        <f t="shared" si="365"/>
        <v>0</v>
      </c>
      <c r="AK2270" s="1260">
        <v>207</v>
      </c>
      <c r="AL2270" s="1261"/>
      <c r="AM2270" s="1262"/>
      <c r="AN2270" s="1263"/>
      <c r="AO2270" s="587">
        <f t="shared" si="366"/>
        <v>0</v>
      </c>
      <c r="AQ2270" s="1260">
        <v>207</v>
      </c>
      <c r="AR2270" s="1261"/>
      <c r="AS2270" s="1262"/>
      <c r="AT2270" s="1263"/>
      <c r="AU2270" s="587">
        <f t="shared" si="367"/>
        <v>0</v>
      </c>
      <c r="AW2270" s="1260">
        <v>207</v>
      </c>
      <c r="AX2270" s="1261"/>
      <c r="AY2270" s="1262"/>
      <c r="AZ2270" s="1263"/>
      <c r="BA2270" s="587">
        <f t="shared" si="368"/>
        <v>0</v>
      </c>
    </row>
    <row r="2271" spans="1:53" s="17" customFormat="1" ht="16.75" customHeight="1" outlineLevel="2">
      <c r="A2271" s="1260">
        <v>208</v>
      </c>
      <c r="B2271" s="1261"/>
      <c r="C2271" s="1262"/>
      <c r="D2271" s="1263"/>
      <c r="E2271" s="587">
        <f t="shared" si="360"/>
        <v>0</v>
      </c>
      <c r="G2271" s="1260">
        <v>208</v>
      </c>
      <c r="H2271" s="1261"/>
      <c r="I2271" s="1262"/>
      <c r="J2271" s="1263"/>
      <c r="K2271" s="587">
        <f t="shared" si="361"/>
        <v>0</v>
      </c>
      <c r="M2271" s="1260">
        <v>208</v>
      </c>
      <c r="N2271" s="1261"/>
      <c r="O2271" s="1262"/>
      <c r="P2271" s="1263"/>
      <c r="Q2271" s="587">
        <f t="shared" si="362"/>
        <v>0</v>
      </c>
      <c r="S2271" s="1260">
        <v>208</v>
      </c>
      <c r="T2271" s="1261"/>
      <c r="U2271" s="1262"/>
      <c r="V2271" s="1263"/>
      <c r="W2271" s="587">
        <f t="shared" si="363"/>
        <v>0</v>
      </c>
      <c r="Y2271" s="1260">
        <v>208</v>
      </c>
      <c r="Z2271" s="1261"/>
      <c r="AA2271" s="1262"/>
      <c r="AB2271" s="1263"/>
      <c r="AC2271" s="587">
        <f t="shared" si="364"/>
        <v>0</v>
      </c>
      <c r="AE2271" s="1260">
        <v>208</v>
      </c>
      <c r="AF2271" s="1261"/>
      <c r="AG2271" s="1262"/>
      <c r="AH2271" s="1263"/>
      <c r="AI2271" s="587">
        <f t="shared" si="365"/>
        <v>0</v>
      </c>
      <c r="AK2271" s="1260">
        <v>208</v>
      </c>
      <c r="AL2271" s="1261"/>
      <c r="AM2271" s="1262"/>
      <c r="AN2271" s="1263"/>
      <c r="AO2271" s="587">
        <f t="shared" si="366"/>
        <v>0</v>
      </c>
      <c r="AQ2271" s="1260">
        <v>208</v>
      </c>
      <c r="AR2271" s="1261"/>
      <c r="AS2271" s="1262"/>
      <c r="AT2271" s="1263"/>
      <c r="AU2271" s="587">
        <f t="shared" si="367"/>
        <v>0</v>
      </c>
      <c r="AW2271" s="1260">
        <v>208</v>
      </c>
      <c r="AX2271" s="1261"/>
      <c r="AY2271" s="1262"/>
      <c r="AZ2271" s="1263"/>
      <c r="BA2271" s="587">
        <f t="shared" si="368"/>
        <v>0</v>
      </c>
    </row>
    <row r="2272" spans="1:53" s="17" customFormat="1" ht="16.75" customHeight="1" outlineLevel="2">
      <c r="A2272" s="1260">
        <v>209</v>
      </c>
      <c r="B2272" s="1261"/>
      <c r="C2272" s="1262"/>
      <c r="D2272" s="1263"/>
      <c r="E2272" s="587">
        <f t="shared" si="360"/>
        <v>0</v>
      </c>
      <c r="G2272" s="1260">
        <v>209</v>
      </c>
      <c r="H2272" s="1261"/>
      <c r="I2272" s="1262"/>
      <c r="J2272" s="1263"/>
      <c r="K2272" s="587">
        <f t="shared" si="361"/>
        <v>0</v>
      </c>
      <c r="M2272" s="1260">
        <v>209</v>
      </c>
      <c r="N2272" s="1261"/>
      <c r="O2272" s="1262"/>
      <c r="P2272" s="1263"/>
      <c r="Q2272" s="587">
        <f t="shared" si="362"/>
        <v>0</v>
      </c>
      <c r="S2272" s="1260">
        <v>209</v>
      </c>
      <c r="T2272" s="1261"/>
      <c r="U2272" s="1262"/>
      <c r="V2272" s="1263"/>
      <c r="W2272" s="587">
        <f t="shared" si="363"/>
        <v>0</v>
      </c>
      <c r="Y2272" s="1260">
        <v>209</v>
      </c>
      <c r="Z2272" s="1261"/>
      <c r="AA2272" s="1262"/>
      <c r="AB2272" s="1263"/>
      <c r="AC2272" s="587">
        <f t="shared" si="364"/>
        <v>0</v>
      </c>
      <c r="AE2272" s="1260">
        <v>209</v>
      </c>
      <c r="AF2272" s="1261"/>
      <c r="AG2272" s="1262"/>
      <c r="AH2272" s="1263"/>
      <c r="AI2272" s="587">
        <f t="shared" si="365"/>
        <v>0</v>
      </c>
      <c r="AK2272" s="1260">
        <v>209</v>
      </c>
      <c r="AL2272" s="1261"/>
      <c r="AM2272" s="1262"/>
      <c r="AN2272" s="1263"/>
      <c r="AO2272" s="587">
        <f t="shared" si="366"/>
        <v>0</v>
      </c>
      <c r="AQ2272" s="1260">
        <v>209</v>
      </c>
      <c r="AR2272" s="1261"/>
      <c r="AS2272" s="1262"/>
      <c r="AT2272" s="1263"/>
      <c r="AU2272" s="587">
        <f t="shared" si="367"/>
        <v>0</v>
      </c>
      <c r="AW2272" s="1260">
        <v>209</v>
      </c>
      <c r="AX2272" s="1261"/>
      <c r="AY2272" s="1262"/>
      <c r="AZ2272" s="1263"/>
      <c r="BA2272" s="587">
        <f t="shared" si="368"/>
        <v>0</v>
      </c>
    </row>
    <row r="2273" spans="1:53" s="17" customFormat="1" ht="16.75" customHeight="1" outlineLevel="2">
      <c r="A2273" s="1260">
        <v>210</v>
      </c>
      <c r="B2273" s="1261"/>
      <c r="C2273" s="1262"/>
      <c r="D2273" s="1263"/>
      <c r="E2273" s="587">
        <f t="shared" si="360"/>
        <v>0</v>
      </c>
      <c r="G2273" s="1260">
        <v>210</v>
      </c>
      <c r="H2273" s="1261"/>
      <c r="I2273" s="1262"/>
      <c r="J2273" s="1263"/>
      <c r="K2273" s="587">
        <f t="shared" si="361"/>
        <v>0</v>
      </c>
      <c r="M2273" s="1260">
        <v>210</v>
      </c>
      <c r="N2273" s="1261"/>
      <c r="O2273" s="1262"/>
      <c r="P2273" s="1263"/>
      <c r="Q2273" s="587">
        <f t="shared" si="362"/>
        <v>0</v>
      </c>
      <c r="S2273" s="1260">
        <v>210</v>
      </c>
      <c r="T2273" s="1261"/>
      <c r="U2273" s="1262"/>
      <c r="V2273" s="1263"/>
      <c r="W2273" s="587">
        <f t="shared" si="363"/>
        <v>0</v>
      </c>
      <c r="Y2273" s="1260">
        <v>210</v>
      </c>
      <c r="Z2273" s="1261"/>
      <c r="AA2273" s="1262"/>
      <c r="AB2273" s="1263"/>
      <c r="AC2273" s="587">
        <f t="shared" si="364"/>
        <v>0</v>
      </c>
      <c r="AE2273" s="1260">
        <v>210</v>
      </c>
      <c r="AF2273" s="1261"/>
      <c r="AG2273" s="1262"/>
      <c r="AH2273" s="1263"/>
      <c r="AI2273" s="587">
        <f t="shared" si="365"/>
        <v>0</v>
      </c>
      <c r="AK2273" s="1260">
        <v>210</v>
      </c>
      <c r="AL2273" s="1261"/>
      <c r="AM2273" s="1262"/>
      <c r="AN2273" s="1263"/>
      <c r="AO2273" s="587">
        <f t="shared" si="366"/>
        <v>0</v>
      </c>
      <c r="AQ2273" s="1260">
        <v>210</v>
      </c>
      <c r="AR2273" s="1261"/>
      <c r="AS2273" s="1262"/>
      <c r="AT2273" s="1263"/>
      <c r="AU2273" s="587">
        <f t="shared" si="367"/>
        <v>0</v>
      </c>
      <c r="AW2273" s="1260">
        <v>210</v>
      </c>
      <c r="AX2273" s="1261"/>
      <c r="AY2273" s="1262"/>
      <c r="AZ2273" s="1263"/>
      <c r="BA2273" s="587">
        <f t="shared" si="368"/>
        <v>0</v>
      </c>
    </row>
    <row r="2274" spans="1:53" s="17" customFormat="1" ht="16.75" customHeight="1" outlineLevel="2">
      <c r="A2274" s="1260">
        <v>211</v>
      </c>
      <c r="B2274" s="1261"/>
      <c r="C2274" s="1262"/>
      <c r="D2274" s="1263"/>
      <c r="E2274" s="587">
        <f t="shared" si="360"/>
        <v>0</v>
      </c>
      <c r="G2274" s="1260">
        <v>211</v>
      </c>
      <c r="H2274" s="1261"/>
      <c r="I2274" s="1262"/>
      <c r="J2274" s="1263"/>
      <c r="K2274" s="587">
        <f t="shared" si="361"/>
        <v>0</v>
      </c>
      <c r="M2274" s="1260">
        <v>211</v>
      </c>
      <c r="N2274" s="1261"/>
      <c r="O2274" s="1262"/>
      <c r="P2274" s="1263"/>
      <c r="Q2274" s="587">
        <f t="shared" si="362"/>
        <v>0</v>
      </c>
      <c r="S2274" s="1260">
        <v>211</v>
      </c>
      <c r="T2274" s="1261"/>
      <c r="U2274" s="1262"/>
      <c r="V2274" s="1263"/>
      <c r="W2274" s="587">
        <f t="shared" si="363"/>
        <v>0</v>
      </c>
      <c r="Y2274" s="1260">
        <v>211</v>
      </c>
      <c r="Z2274" s="1261"/>
      <c r="AA2274" s="1262"/>
      <c r="AB2274" s="1263"/>
      <c r="AC2274" s="587">
        <f t="shared" si="364"/>
        <v>0</v>
      </c>
      <c r="AE2274" s="1260">
        <v>211</v>
      </c>
      <c r="AF2274" s="1261"/>
      <c r="AG2274" s="1262"/>
      <c r="AH2274" s="1263"/>
      <c r="AI2274" s="587">
        <f t="shared" si="365"/>
        <v>0</v>
      </c>
      <c r="AK2274" s="1260">
        <v>211</v>
      </c>
      <c r="AL2274" s="1261"/>
      <c r="AM2274" s="1262"/>
      <c r="AN2274" s="1263"/>
      <c r="AO2274" s="587">
        <f t="shared" si="366"/>
        <v>0</v>
      </c>
      <c r="AQ2274" s="1260">
        <v>211</v>
      </c>
      <c r="AR2274" s="1261"/>
      <c r="AS2274" s="1262"/>
      <c r="AT2274" s="1263"/>
      <c r="AU2274" s="587">
        <f t="shared" si="367"/>
        <v>0</v>
      </c>
      <c r="AW2274" s="1260">
        <v>211</v>
      </c>
      <c r="AX2274" s="1261"/>
      <c r="AY2274" s="1262"/>
      <c r="AZ2274" s="1263"/>
      <c r="BA2274" s="587">
        <f t="shared" si="368"/>
        <v>0</v>
      </c>
    </row>
    <row r="2275" spans="1:53" s="17" customFormat="1" ht="16.75" customHeight="1" outlineLevel="2">
      <c r="A2275" s="1260">
        <v>212</v>
      </c>
      <c r="B2275" s="1261"/>
      <c r="C2275" s="1262"/>
      <c r="D2275" s="1263"/>
      <c r="E2275" s="587">
        <f t="shared" si="360"/>
        <v>0</v>
      </c>
      <c r="G2275" s="1260">
        <v>212</v>
      </c>
      <c r="H2275" s="1261"/>
      <c r="I2275" s="1262"/>
      <c r="J2275" s="1263"/>
      <c r="K2275" s="587">
        <f t="shared" si="361"/>
        <v>0</v>
      </c>
      <c r="M2275" s="1260">
        <v>212</v>
      </c>
      <c r="N2275" s="1261"/>
      <c r="O2275" s="1262"/>
      <c r="P2275" s="1263"/>
      <c r="Q2275" s="587">
        <f t="shared" si="362"/>
        <v>0</v>
      </c>
      <c r="S2275" s="1260">
        <v>212</v>
      </c>
      <c r="T2275" s="1261"/>
      <c r="U2275" s="1262"/>
      <c r="V2275" s="1263"/>
      <c r="W2275" s="587">
        <f t="shared" si="363"/>
        <v>0</v>
      </c>
      <c r="Y2275" s="1260">
        <v>212</v>
      </c>
      <c r="Z2275" s="1261"/>
      <c r="AA2275" s="1262"/>
      <c r="AB2275" s="1263"/>
      <c r="AC2275" s="587">
        <f t="shared" si="364"/>
        <v>0</v>
      </c>
      <c r="AE2275" s="1260">
        <v>212</v>
      </c>
      <c r="AF2275" s="1261"/>
      <c r="AG2275" s="1262"/>
      <c r="AH2275" s="1263"/>
      <c r="AI2275" s="587">
        <f t="shared" si="365"/>
        <v>0</v>
      </c>
      <c r="AK2275" s="1260">
        <v>212</v>
      </c>
      <c r="AL2275" s="1261"/>
      <c r="AM2275" s="1262"/>
      <c r="AN2275" s="1263"/>
      <c r="AO2275" s="587">
        <f t="shared" si="366"/>
        <v>0</v>
      </c>
      <c r="AQ2275" s="1260">
        <v>212</v>
      </c>
      <c r="AR2275" s="1261"/>
      <c r="AS2275" s="1262"/>
      <c r="AT2275" s="1263"/>
      <c r="AU2275" s="587">
        <f t="shared" si="367"/>
        <v>0</v>
      </c>
      <c r="AW2275" s="1260">
        <v>212</v>
      </c>
      <c r="AX2275" s="1261"/>
      <c r="AY2275" s="1262"/>
      <c r="AZ2275" s="1263"/>
      <c r="BA2275" s="587">
        <f t="shared" si="368"/>
        <v>0</v>
      </c>
    </row>
    <row r="2276" spans="1:53" s="17" customFormat="1" ht="16.75" customHeight="1" outlineLevel="2">
      <c r="A2276" s="1260">
        <v>213</v>
      </c>
      <c r="B2276" s="1261"/>
      <c r="C2276" s="1262"/>
      <c r="D2276" s="1263"/>
      <c r="E2276" s="587">
        <f t="shared" si="360"/>
        <v>0</v>
      </c>
      <c r="G2276" s="1260">
        <v>213</v>
      </c>
      <c r="H2276" s="1261"/>
      <c r="I2276" s="1262"/>
      <c r="J2276" s="1263"/>
      <c r="K2276" s="587">
        <f t="shared" si="361"/>
        <v>0</v>
      </c>
      <c r="M2276" s="1260">
        <v>213</v>
      </c>
      <c r="N2276" s="1261"/>
      <c r="O2276" s="1262"/>
      <c r="P2276" s="1263"/>
      <c r="Q2276" s="587">
        <f t="shared" si="362"/>
        <v>0</v>
      </c>
      <c r="S2276" s="1260">
        <v>213</v>
      </c>
      <c r="T2276" s="1261"/>
      <c r="U2276" s="1262"/>
      <c r="V2276" s="1263"/>
      <c r="W2276" s="587">
        <f t="shared" si="363"/>
        <v>0</v>
      </c>
      <c r="Y2276" s="1260">
        <v>213</v>
      </c>
      <c r="Z2276" s="1261"/>
      <c r="AA2276" s="1262"/>
      <c r="AB2276" s="1263"/>
      <c r="AC2276" s="587">
        <f t="shared" si="364"/>
        <v>0</v>
      </c>
      <c r="AE2276" s="1260">
        <v>213</v>
      </c>
      <c r="AF2276" s="1261"/>
      <c r="AG2276" s="1262"/>
      <c r="AH2276" s="1263"/>
      <c r="AI2276" s="587">
        <f t="shared" si="365"/>
        <v>0</v>
      </c>
      <c r="AK2276" s="1260">
        <v>213</v>
      </c>
      <c r="AL2276" s="1261"/>
      <c r="AM2276" s="1262"/>
      <c r="AN2276" s="1263"/>
      <c r="AO2276" s="587">
        <f t="shared" si="366"/>
        <v>0</v>
      </c>
      <c r="AQ2276" s="1260">
        <v>213</v>
      </c>
      <c r="AR2276" s="1261"/>
      <c r="AS2276" s="1262"/>
      <c r="AT2276" s="1263"/>
      <c r="AU2276" s="587">
        <f t="shared" si="367"/>
        <v>0</v>
      </c>
      <c r="AW2276" s="1260">
        <v>213</v>
      </c>
      <c r="AX2276" s="1261"/>
      <c r="AY2276" s="1262"/>
      <c r="AZ2276" s="1263"/>
      <c r="BA2276" s="587">
        <f t="shared" si="368"/>
        <v>0</v>
      </c>
    </row>
    <row r="2277" spans="1:53" s="17" customFormat="1" ht="16.75" customHeight="1" outlineLevel="2">
      <c r="A2277" s="1260">
        <v>214</v>
      </c>
      <c r="B2277" s="1261"/>
      <c r="C2277" s="1262"/>
      <c r="D2277" s="1263"/>
      <c r="E2277" s="587">
        <f t="shared" si="360"/>
        <v>0</v>
      </c>
      <c r="G2277" s="1260">
        <v>214</v>
      </c>
      <c r="H2277" s="1261"/>
      <c r="I2277" s="1262"/>
      <c r="J2277" s="1263"/>
      <c r="K2277" s="587">
        <f t="shared" si="361"/>
        <v>0</v>
      </c>
      <c r="M2277" s="1260">
        <v>214</v>
      </c>
      <c r="N2277" s="1261"/>
      <c r="O2277" s="1262"/>
      <c r="P2277" s="1263"/>
      <c r="Q2277" s="587">
        <f t="shared" si="362"/>
        <v>0</v>
      </c>
      <c r="S2277" s="1260">
        <v>214</v>
      </c>
      <c r="T2277" s="1261"/>
      <c r="U2277" s="1262"/>
      <c r="V2277" s="1263"/>
      <c r="W2277" s="587">
        <f t="shared" si="363"/>
        <v>0</v>
      </c>
      <c r="Y2277" s="1260">
        <v>214</v>
      </c>
      <c r="Z2277" s="1261"/>
      <c r="AA2277" s="1262"/>
      <c r="AB2277" s="1263"/>
      <c r="AC2277" s="587">
        <f t="shared" si="364"/>
        <v>0</v>
      </c>
      <c r="AE2277" s="1260">
        <v>214</v>
      </c>
      <c r="AF2277" s="1261"/>
      <c r="AG2277" s="1262"/>
      <c r="AH2277" s="1263"/>
      <c r="AI2277" s="587">
        <f t="shared" si="365"/>
        <v>0</v>
      </c>
      <c r="AK2277" s="1260">
        <v>214</v>
      </c>
      <c r="AL2277" s="1261"/>
      <c r="AM2277" s="1262"/>
      <c r="AN2277" s="1263"/>
      <c r="AO2277" s="587">
        <f t="shared" si="366"/>
        <v>0</v>
      </c>
      <c r="AQ2277" s="1260">
        <v>214</v>
      </c>
      <c r="AR2277" s="1261"/>
      <c r="AS2277" s="1262"/>
      <c r="AT2277" s="1263"/>
      <c r="AU2277" s="587">
        <f t="shared" si="367"/>
        <v>0</v>
      </c>
      <c r="AW2277" s="1260">
        <v>214</v>
      </c>
      <c r="AX2277" s="1261"/>
      <c r="AY2277" s="1262"/>
      <c r="AZ2277" s="1263"/>
      <c r="BA2277" s="587">
        <f t="shared" si="368"/>
        <v>0</v>
      </c>
    </row>
    <row r="2278" spans="1:53" s="17" customFormat="1" ht="16.75" customHeight="1" outlineLevel="2">
      <c r="A2278" s="1260">
        <v>215</v>
      </c>
      <c r="B2278" s="1261"/>
      <c r="C2278" s="1262"/>
      <c r="D2278" s="1263"/>
      <c r="E2278" s="587">
        <f t="shared" ref="E2278:E2341" si="369">IF(AND(C2278&gt;=D$2057,C2278&lt;=D$2056),1,0)</f>
        <v>0</v>
      </c>
      <c r="G2278" s="1260">
        <v>215</v>
      </c>
      <c r="H2278" s="1261"/>
      <c r="I2278" s="1262"/>
      <c r="J2278" s="1263"/>
      <c r="K2278" s="587">
        <f t="shared" ref="K2278:K2341" si="370">IF(AND(I2278&gt;=J$2057,I2278&lt;=J$2056),1,0)</f>
        <v>0</v>
      </c>
      <c r="M2278" s="1260">
        <v>215</v>
      </c>
      <c r="N2278" s="1261"/>
      <c r="O2278" s="1262"/>
      <c r="P2278" s="1263"/>
      <c r="Q2278" s="587">
        <f t="shared" ref="Q2278:Q2341" si="371">IF(AND(O2278&gt;=P$2057,O2278&lt;=P$2056),1,0)</f>
        <v>0</v>
      </c>
      <c r="S2278" s="1260">
        <v>215</v>
      </c>
      <c r="T2278" s="1261"/>
      <c r="U2278" s="1262"/>
      <c r="V2278" s="1263"/>
      <c r="W2278" s="587">
        <f t="shared" ref="W2278:W2341" si="372">IF(AND(U2278&gt;=V$2057,U2278&lt;=V$2056),1,0)</f>
        <v>0</v>
      </c>
      <c r="Y2278" s="1260">
        <v>215</v>
      </c>
      <c r="Z2278" s="1261"/>
      <c r="AA2278" s="1262"/>
      <c r="AB2278" s="1263"/>
      <c r="AC2278" s="587">
        <f t="shared" ref="AC2278:AC2341" si="373">IF(AND(AA2278&gt;=AB$2057,AA2278&lt;=AB$2056),1,0)</f>
        <v>0</v>
      </c>
      <c r="AE2278" s="1260">
        <v>215</v>
      </c>
      <c r="AF2278" s="1261"/>
      <c r="AG2278" s="1262"/>
      <c r="AH2278" s="1263"/>
      <c r="AI2278" s="587">
        <f t="shared" ref="AI2278:AI2341" si="374">IF(AND(AG2278&gt;=AH$2057,AG2278&lt;=AH$2056),1,0)</f>
        <v>0</v>
      </c>
      <c r="AK2278" s="1260">
        <v>215</v>
      </c>
      <c r="AL2278" s="1261"/>
      <c r="AM2278" s="1262"/>
      <c r="AN2278" s="1263"/>
      <c r="AO2278" s="587">
        <f t="shared" ref="AO2278:AO2341" si="375">IF(AND(AM2278&gt;=AN$2057,AM2278&lt;=AN$2056),1,0)</f>
        <v>0</v>
      </c>
      <c r="AQ2278" s="1260">
        <v>215</v>
      </c>
      <c r="AR2278" s="1261"/>
      <c r="AS2278" s="1262"/>
      <c r="AT2278" s="1263"/>
      <c r="AU2278" s="587">
        <f t="shared" ref="AU2278:AU2341" si="376">IF(AND(AS2278&gt;=AT$2057,AS2278&lt;=AT$2056),1,0)</f>
        <v>0</v>
      </c>
      <c r="AW2278" s="1260">
        <v>215</v>
      </c>
      <c r="AX2278" s="1261"/>
      <c r="AY2278" s="1262"/>
      <c r="AZ2278" s="1263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60">
        <v>216</v>
      </c>
      <c r="B2279" s="1261"/>
      <c r="C2279" s="1262"/>
      <c r="D2279" s="1263"/>
      <c r="E2279" s="587">
        <f t="shared" si="369"/>
        <v>0</v>
      </c>
      <c r="G2279" s="1260">
        <v>216</v>
      </c>
      <c r="H2279" s="1261"/>
      <c r="I2279" s="1262"/>
      <c r="J2279" s="1263"/>
      <c r="K2279" s="587">
        <f t="shared" si="370"/>
        <v>0</v>
      </c>
      <c r="M2279" s="1260">
        <v>216</v>
      </c>
      <c r="N2279" s="1261"/>
      <c r="O2279" s="1262"/>
      <c r="P2279" s="1263"/>
      <c r="Q2279" s="587">
        <f t="shared" si="371"/>
        <v>0</v>
      </c>
      <c r="S2279" s="1260">
        <v>216</v>
      </c>
      <c r="T2279" s="1261"/>
      <c r="U2279" s="1262"/>
      <c r="V2279" s="1263"/>
      <c r="W2279" s="587">
        <f t="shared" si="372"/>
        <v>0</v>
      </c>
      <c r="Y2279" s="1260">
        <v>216</v>
      </c>
      <c r="Z2279" s="1261"/>
      <c r="AA2279" s="1262"/>
      <c r="AB2279" s="1263"/>
      <c r="AC2279" s="587">
        <f t="shared" si="373"/>
        <v>0</v>
      </c>
      <c r="AE2279" s="1260">
        <v>216</v>
      </c>
      <c r="AF2279" s="1261"/>
      <c r="AG2279" s="1262"/>
      <c r="AH2279" s="1263"/>
      <c r="AI2279" s="587">
        <f t="shared" si="374"/>
        <v>0</v>
      </c>
      <c r="AK2279" s="1260">
        <v>216</v>
      </c>
      <c r="AL2279" s="1261"/>
      <c r="AM2279" s="1262"/>
      <c r="AN2279" s="1263"/>
      <c r="AO2279" s="587">
        <f t="shared" si="375"/>
        <v>0</v>
      </c>
      <c r="AQ2279" s="1260">
        <v>216</v>
      </c>
      <c r="AR2279" s="1261"/>
      <c r="AS2279" s="1262"/>
      <c r="AT2279" s="1263"/>
      <c r="AU2279" s="587">
        <f t="shared" si="376"/>
        <v>0</v>
      </c>
      <c r="AW2279" s="1260">
        <v>216</v>
      </c>
      <c r="AX2279" s="1261"/>
      <c r="AY2279" s="1262"/>
      <c r="AZ2279" s="1263"/>
      <c r="BA2279" s="587">
        <f t="shared" si="377"/>
        <v>0</v>
      </c>
    </row>
    <row r="2280" spans="1:53" s="17" customFormat="1" ht="16.75" customHeight="1" outlineLevel="2">
      <c r="A2280" s="1260">
        <v>217</v>
      </c>
      <c r="B2280" s="1261"/>
      <c r="C2280" s="1262"/>
      <c r="D2280" s="1263"/>
      <c r="E2280" s="587">
        <f t="shared" si="369"/>
        <v>0</v>
      </c>
      <c r="G2280" s="1260">
        <v>217</v>
      </c>
      <c r="H2280" s="1261"/>
      <c r="I2280" s="1262"/>
      <c r="J2280" s="1263"/>
      <c r="K2280" s="587">
        <f t="shared" si="370"/>
        <v>0</v>
      </c>
      <c r="M2280" s="1260">
        <v>217</v>
      </c>
      <c r="N2280" s="1261"/>
      <c r="O2280" s="1262"/>
      <c r="P2280" s="1263"/>
      <c r="Q2280" s="587">
        <f t="shared" si="371"/>
        <v>0</v>
      </c>
      <c r="S2280" s="1260">
        <v>217</v>
      </c>
      <c r="T2280" s="1261"/>
      <c r="U2280" s="1262"/>
      <c r="V2280" s="1263"/>
      <c r="W2280" s="587">
        <f t="shared" si="372"/>
        <v>0</v>
      </c>
      <c r="Y2280" s="1260">
        <v>217</v>
      </c>
      <c r="Z2280" s="1261"/>
      <c r="AA2280" s="1262"/>
      <c r="AB2280" s="1263"/>
      <c r="AC2280" s="587">
        <f t="shared" si="373"/>
        <v>0</v>
      </c>
      <c r="AE2280" s="1260">
        <v>217</v>
      </c>
      <c r="AF2280" s="1261"/>
      <c r="AG2280" s="1262"/>
      <c r="AH2280" s="1263"/>
      <c r="AI2280" s="587">
        <f t="shared" si="374"/>
        <v>0</v>
      </c>
      <c r="AK2280" s="1260">
        <v>217</v>
      </c>
      <c r="AL2280" s="1261"/>
      <c r="AM2280" s="1262"/>
      <c r="AN2280" s="1263"/>
      <c r="AO2280" s="587">
        <f t="shared" si="375"/>
        <v>0</v>
      </c>
      <c r="AQ2280" s="1260">
        <v>217</v>
      </c>
      <c r="AR2280" s="1261"/>
      <c r="AS2280" s="1262"/>
      <c r="AT2280" s="1263"/>
      <c r="AU2280" s="587">
        <f t="shared" si="376"/>
        <v>0</v>
      </c>
      <c r="AW2280" s="1260">
        <v>217</v>
      </c>
      <c r="AX2280" s="1261"/>
      <c r="AY2280" s="1262"/>
      <c r="AZ2280" s="1263"/>
      <c r="BA2280" s="587">
        <f t="shared" si="377"/>
        <v>0</v>
      </c>
    </row>
    <row r="2281" spans="1:53" s="17" customFormat="1" ht="16.75" customHeight="1" outlineLevel="2">
      <c r="A2281" s="1260">
        <v>218</v>
      </c>
      <c r="B2281" s="1261"/>
      <c r="C2281" s="1262"/>
      <c r="D2281" s="1263"/>
      <c r="E2281" s="587">
        <f t="shared" si="369"/>
        <v>0</v>
      </c>
      <c r="G2281" s="1260">
        <v>218</v>
      </c>
      <c r="H2281" s="1261"/>
      <c r="I2281" s="1262"/>
      <c r="J2281" s="1263"/>
      <c r="K2281" s="587">
        <f t="shared" si="370"/>
        <v>0</v>
      </c>
      <c r="M2281" s="1260">
        <v>218</v>
      </c>
      <c r="N2281" s="1261"/>
      <c r="O2281" s="1262"/>
      <c r="P2281" s="1263"/>
      <c r="Q2281" s="587">
        <f t="shared" si="371"/>
        <v>0</v>
      </c>
      <c r="S2281" s="1260">
        <v>218</v>
      </c>
      <c r="T2281" s="1261"/>
      <c r="U2281" s="1262"/>
      <c r="V2281" s="1263"/>
      <c r="W2281" s="587">
        <f t="shared" si="372"/>
        <v>0</v>
      </c>
      <c r="Y2281" s="1260">
        <v>218</v>
      </c>
      <c r="Z2281" s="1261"/>
      <c r="AA2281" s="1262"/>
      <c r="AB2281" s="1263"/>
      <c r="AC2281" s="587">
        <f t="shared" si="373"/>
        <v>0</v>
      </c>
      <c r="AE2281" s="1260">
        <v>218</v>
      </c>
      <c r="AF2281" s="1261"/>
      <c r="AG2281" s="1262"/>
      <c r="AH2281" s="1263"/>
      <c r="AI2281" s="587">
        <f t="shared" si="374"/>
        <v>0</v>
      </c>
      <c r="AK2281" s="1260">
        <v>218</v>
      </c>
      <c r="AL2281" s="1261"/>
      <c r="AM2281" s="1262"/>
      <c r="AN2281" s="1263"/>
      <c r="AO2281" s="587">
        <f t="shared" si="375"/>
        <v>0</v>
      </c>
      <c r="AQ2281" s="1260">
        <v>218</v>
      </c>
      <c r="AR2281" s="1261"/>
      <c r="AS2281" s="1262"/>
      <c r="AT2281" s="1263"/>
      <c r="AU2281" s="587">
        <f t="shared" si="376"/>
        <v>0</v>
      </c>
      <c r="AW2281" s="1260">
        <v>218</v>
      </c>
      <c r="AX2281" s="1261"/>
      <c r="AY2281" s="1262"/>
      <c r="AZ2281" s="1263"/>
      <c r="BA2281" s="587">
        <f t="shared" si="377"/>
        <v>0</v>
      </c>
    </row>
    <row r="2282" spans="1:53" s="17" customFormat="1" ht="16.75" customHeight="1" outlineLevel="2">
      <c r="A2282" s="1260">
        <v>219</v>
      </c>
      <c r="B2282" s="1261"/>
      <c r="C2282" s="1262"/>
      <c r="D2282" s="1263"/>
      <c r="E2282" s="587">
        <f t="shared" si="369"/>
        <v>0</v>
      </c>
      <c r="G2282" s="1260">
        <v>219</v>
      </c>
      <c r="H2282" s="1261"/>
      <c r="I2282" s="1262"/>
      <c r="J2282" s="1263"/>
      <c r="K2282" s="587">
        <f t="shared" si="370"/>
        <v>0</v>
      </c>
      <c r="M2282" s="1260">
        <v>219</v>
      </c>
      <c r="N2282" s="1261"/>
      <c r="O2282" s="1262"/>
      <c r="P2282" s="1263"/>
      <c r="Q2282" s="587">
        <f t="shared" si="371"/>
        <v>0</v>
      </c>
      <c r="S2282" s="1260">
        <v>219</v>
      </c>
      <c r="T2282" s="1261"/>
      <c r="U2282" s="1262"/>
      <c r="V2282" s="1263"/>
      <c r="W2282" s="587">
        <f t="shared" si="372"/>
        <v>0</v>
      </c>
      <c r="Y2282" s="1260">
        <v>219</v>
      </c>
      <c r="Z2282" s="1261"/>
      <c r="AA2282" s="1262"/>
      <c r="AB2282" s="1263"/>
      <c r="AC2282" s="587">
        <f t="shared" si="373"/>
        <v>0</v>
      </c>
      <c r="AE2282" s="1260">
        <v>219</v>
      </c>
      <c r="AF2282" s="1261"/>
      <c r="AG2282" s="1262"/>
      <c r="AH2282" s="1263"/>
      <c r="AI2282" s="587">
        <f t="shared" si="374"/>
        <v>0</v>
      </c>
      <c r="AK2282" s="1260">
        <v>219</v>
      </c>
      <c r="AL2282" s="1261"/>
      <c r="AM2282" s="1262"/>
      <c r="AN2282" s="1263"/>
      <c r="AO2282" s="587">
        <f t="shared" si="375"/>
        <v>0</v>
      </c>
      <c r="AQ2282" s="1260">
        <v>219</v>
      </c>
      <c r="AR2282" s="1261"/>
      <c r="AS2282" s="1262"/>
      <c r="AT2282" s="1263"/>
      <c r="AU2282" s="587">
        <f t="shared" si="376"/>
        <v>0</v>
      </c>
      <c r="AW2282" s="1260">
        <v>219</v>
      </c>
      <c r="AX2282" s="1261"/>
      <c r="AY2282" s="1262"/>
      <c r="AZ2282" s="1263"/>
      <c r="BA2282" s="587">
        <f t="shared" si="377"/>
        <v>0</v>
      </c>
    </row>
    <row r="2283" spans="1:53" s="17" customFormat="1" ht="16.75" customHeight="1" outlineLevel="2">
      <c r="A2283" s="1260">
        <v>220</v>
      </c>
      <c r="B2283" s="1261"/>
      <c r="C2283" s="1262"/>
      <c r="D2283" s="1263"/>
      <c r="E2283" s="587">
        <f t="shared" si="369"/>
        <v>0</v>
      </c>
      <c r="G2283" s="1260">
        <v>220</v>
      </c>
      <c r="H2283" s="1261"/>
      <c r="I2283" s="1262"/>
      <c r="J2283" s="1263"/>
      <c r="K2283" s="587">
        <f t="shared" si="370"/>
        <v>0</v>
      </c>
      <c r="M2283" s="1260">
        <v>220</v>
      </c>
      <c r="N2283" s="1261"/>
      <c r="O2283" s="1262"/>
      <c r="P2283" s="1263"/>
      <c r="Q2283" s="587">
        <f t="shared" si="371"/>
        <v>0</v>
      </c>
      <c r="S2283" s="1260">
        <v>220</v>
      </c>
      <c r="T2283" s="1261"/>
      <c r="U2283" s="1262"/>
      <c r="V2283" s="1263"/>
      <c r="W2283" s="587">
        <f t="shared" si="372"/>
        <v>0</v>
      </c>
      <c r="Y2283" s="1260">
        <v>220</v>
      </c>
      <c r="Z2283" s="1261"/>
      <c r="AA2283" s="1262"/>
      <c r="AB2283" s="1263"/>
      <c r="AC2283" s="587">
        <f t="shared" si="373"/>
        <v>0</v>
      </c>
      <c r="AE2283" s="1260">
        <v>220</v>
      </c>
      <c r="AF2283" s="1261"/>
      <c r="AG2283" s="1262"/>
      <c r="AH2283" s="1263"/>
      <c r="AI2283" s="587">
        <f t="shared" si="374"/>
        <v>0</v>
      </c>
      <c r="AK2283" s="1260">
        <v>220</v>
      </c>
      <c r="AL2283" s="1261"/>
      <c r="AM2283" s="1262"/>
      <c r="AN2283" s="1263"/>
      <c r="AO2283" s="587">
        <f t="shared" si="375"/>
        <v>0</v>
      </c>
      <c r="AQ2283" s="1260">
        <v>220</v>
      </c>
      <c r="AR2283" s="1261"/>
      <c r="AS2283" s="1262"/>
      <c r="AT2283" s="1263"/>
      <c r="AU2283" s="587">
        <f t="shared" si="376"/>
        <v>0</v>
      </c>
      <c r="AW2283" s="1260">
        <v>220</v>
      </c>
      <c r="AX2283" s="1261"/>
      <c r="AY2283" s="1262"/>
      <c r="AZ2283" s="1263"/>
      <c r="BA2283" s="587">
        <f t="shared" si="377"/>
        <v>0</v>
      </c>
    </row>
    <row r="2284" spans="1:53" s="17" customFormat="1" ht="16.75" customHeight="1" outlineLevel="2">
      <c r="A2284" s="1260">
        <v>221</v>
      </c>
      <c r="B2284" s="1261"/>
      <c r="C2284" s="1262"/>
      <c r="D2284" s="1263"/>
      <c r="E2284" s="587">
        <f t="shared" si="369"/>
        <v>0</v>
      </c>
      <c r="G2284" s="1260">
        <v>221</v>
      </c>
      <c r="H2284" s="1261"/>
      <c r="I2284" s="1262"/>
      <c r="J2284" s="1263"/>
      <c r="K2284" s="587">
        <f t="shared" si="370"/>
        <v>0</v>
      </c>
      <c r="M2284" s="1260">
        <v>221</v>
      </c>
      <c r="N2284" s="1261"/>
      <c r="O2284" s="1262"/>
      <c r="P2284" s="1263"/>
      <c r="Q2284" s="587">
        <f t="shared" si="371"/>
        <v>0</v>
      </c>
      <c r="S2284" s="1260">
        <v>221</v>
      </c>
      <c r="T2284" s="1261"/>
      <c r="U2284" s="1262"/>
      <c r="V2284" s="1263"/>
      <c r="W2284" s="587">
        <f t="shared" si="372"/>
        <v>0</v>
      </c>
      <c r="Y2284" s="1260">
        <v>221</v>
      </c>
      <c r="Z2284" s="1261"/>
      <c r="AA2284" s="1262"/>
      <c r="AB2284" s="1263"/>
      <c r="AC2284" s="587">
        <f t="shared" si="373"/>
        <v>0</v>
      </c>
      <c r="AE2284" s="1260">
        <v>221</v>
      </c>
      <c r="AF2284" s="1261"/>
      <c r="AG2284" s="1262"/>
      <c r="AH2284" s="1263"/>
      <c r="AI2284" s="587">
        <f t="shared" si="374"/>
        <v>0</v>
      </c>
      <c r="AK2284" s="1260">
        <v>221</v>
      </c>
      <c r="AL2284" s="1261"/>
      <c r="AM2284" s="1262"/>
      <c r="AN2284" s="1263"/>
      <c r="AO2284" s="587">
        <f t="shared" si="375"/>
        <v>0</v>
      </c>
      <c r="AQ2284" s="1260">
        <v>221</v>
      </c>
      <c r="AR2284" s="1261"/>
      <c r="AS2284" s="1262"/>
      <c r="AT2284" s="1263"/>
      <c r="AU2284" s="587">
        <f t="shared" si="376"/>
        <v>0</v>
      </c>
      <c r="AW2284" s="1260">
        <v>221</v>
      </c>
      <c r="AX2284" s="1261"/>
      <c r="AY2284" s="1262"/>
      <c r="AZ2284" s="1263"/>
      <c r="BA2284" s="587">
        <f t="shared" si="377"/>
        <v>0</v>
      </c>
    </row>
    <row r="2285" spans="1:53" s="17" customFormat="1" ht="16.75" customHeight="1" outlineLevel="2">
      <c r="A2285" s="1260">
        <v>222</v>
      </c>
      <c r="B2285" s="1261"/>
      <c r="C2285" s="1262"/>
      <c r="D2285" s="1263"/>
      <c r="E2285" s="587">
        <f t="shared" si="369"/>
        <v>0</v>
      </c>
      <c r="G2285" s="1260">
        <v>222</v>
      </c>
      <c r="H2285" s="1261"/>
      <c r="I2285" s="1262"/>
      <c r="J2285" s="1263"/>
      <c r="K2285" s="587">
        <f t="shared" si="370"/>
        <v>0</v>
      </c>
      <c r="M2285" s="1260">
        <v>222</v>
      </c>
      <c r="N2285" s="1261"/>
      <c r="O2285" s="1262"/>
      <c r="P2285" s="1263"/>
      <c r="Q2285" s="587">
        <f t="shared" si="371"/>
        <v>0</v>
      </c>
      <c r="S2285" s="1260">
        <v>222</v>
      </c>
      <c r="T2285" s="1261"/>
      <c r="U2285" s="1262"/>
      <c r="V2285" s="1263"/>
      <c r="W2285" s="587">
        <f t="shared" si="372"/>
        <v>0</v>
      </c>
      <c r="Y2285" s="1260">
        <v>222</v>
      </c>
      <c r="Z2285" s="1261"/>
      <c r="AA2285" s="1262"/>
      <c r="AB2285" s="1263"/>
      <c r="AC2285" s="587">
        <f t="shared" si="373"/>
        <v>0</v>
      </c>
      <c r="AE2285" s="1260">
        <v>222</v>
      </c>
      <c r="AF2285" s="1261"/>
      <c r="AG2285" s="1262"/>
      <c r="AH2285" s="1263"/>
      <c r="AI2285" s="587">
        <f t="shared" si="374"/>
        <v>0</v>
      </c>
      <c r="AK2285" s="1260">
        <v>222</v>
      </c>
      <c r="AL2285" s="1261"/>
      <c r="AM2285" s="1262"/>
      <c r="AN2285" s="1263"/>
      <c r="AO2285" s="587">
        <f t="shared" si="375"/>
        <v>0</v>
      </c>
      <c r="AQ2285" s="1260">
        <v>222</v>
      </c>
      <c r="AR2285" s="1261"/>
      <c r="AS2285" s="1262"/>
      <c r="AT2285" s="1263"/>
      <c r="AU2285" s="587">
        <f t="shared" si="376"/>
        <v>0</v>
      </c>
      <c r="AW2285" s="1260">
        <v>222</v>
      </c>
      <c r="AX2285" s="1261"/>
      <c r="AY2285" s="1262"/>
      <c r="AZ2285" s="1263"/>
      <c r="BA2285" s="587">
        <f t="shared" si="377"/>
        <v>0</v>
      </c>
    </row>
    <row r="2286" spans="1:53" s="17" customFormat="1" ht="16.75" customHeight="1" outlineLevel="2">
      <c r="A2286" s="1260">
        <v>223</v>
      </c>
      <c r="B2286" s="1261"/>
      <c r="C2286" s="1262"/>
      <c r="D2286" s="1263"/>
      <c r="E2286" s="587">
        <f t="shared" si="369"/>
        <v>0</v>
      </c>
      <c r="G2286" s="1260">
        <v>223</v>
      </c>
      <c r="H2286" s="1261"/>
      <c r="I2286" s="1262"/>
      <c r="J2286" s="1263"/>
      <c r="K2286" s="587">
        <f t="shared" si="370"/>
        <v>0</v>
      </c>
      <c r="M2286" s="1260">
        <v>223</v>
      </c>
      <c r="N2286" s="1261"/>
      <c r="O2286" s="1262"/>
      <c r="P2286" s="1263"/>
      <c r="Q2286" s="587">
        <f t="shared" si="371"/>
        <v>0</v>
      </c>
      <c r="S2286" s="1260">
        <v>223</v>
      </c>
      <c r="T2286" s="1261"/>
      <c r="U2286" s="1262"/>
      <c r="V2286" s="1263"/>
      <c r="W2286" s="587">
        <f t="shared" si="372"/>
        <v>0</v>
      </c>
      <c r="Y2286" s="1260">
        <v>223</v>
      </c>
      <c r="Z2286" s="1261"/>
      <c r="AA2286" s="1262"/>
      <c r="AB2286" s="1263"/>
      <c r="AC2286" s="587">
        <f t="shared" si="373"/>
        <v>0</v>
      </c>
      <c r="AE2286" s="1260">
        <v>223</v>
      </c>
      <c r="AF2286" s="1261"/>
      <c r="AG2286" s="1262"/>
      <c r="AH2286" s="1263"/>
      <c r="AI2286" s="587">
        <f t="shared" si="374"/>
        <v>0</v>
      </c>
      <c r="AK2286" s="1260">
        <v>223</v>
      </c>
      <c r="AL2286" s="1261"/>
      <c r="AM2286" s="1262"/>
      <c r="AN2286" s="1263"/>
      <c r="AO2286" s="587">
        <f t="shared" si="375"/>
        <v>0</v>
      </c>
      <c r="AQ2286" s="1260">
        <v>223</v>
      </c>
      <c r="AR2286" s="1261"/>
      <c r="AS2286" s="1262"/>
      <c r="AT2286" s="1263"/>
      <c r="AU2286" s="587">
        <f t="shared" si="376"/>
        <v>0</v>
      </c>
      <c r="AW2286" s="1260">
        <v>223</v>
      </c>
      <c r="AX2286" s="1261"/>
      <c r="AY2286" s="1262"/>
      <c r="AZ2286" s="1263"/>
      <c r="BA2286" s="587">
        <f t="shared" si="377"/>
        <v>0</v>
      </c>
    </row>
    <row r="2287" spans="1:53" s="17" customFormat="1" ht="16.75" customHeight="1" outlineLevel="2">
      <c r="A2287" s="1260">
        <v>224</v>
      </c>
      <c r="B2287" s="1261"/>
      <c r="C2287" s="1262"/>
      <c r="D2287" s="1263"/>
      <c r="E2287" s="587">
        <f t="shared" si="369"/>
        <v>0</v>
      </c>
      <c r="G2287" s="1260">
        <v>224</v>
      </c>
      <c r="H2287" s="1261"/>
      <c r="I2287" s="1262"/>
      <c r="J2287" s="1263"/>
      <c r="K2287" s="587">
        <f t="shared" si="370"/>
        <v>0</v>
      </c>
      <c r="M2287" s="1260">
        <v>224</v>
      </c>
      <c r="N2287" s="1261"/>
      <c r="O2287" s="1262"/>
      <c r="P2287" s="1263"/>
      <c r="Q2287" s="587">
        <f t="shared" si="371"/>
        <v>0</v>
      </c>
      <c r="S2287" s="1260">
        <v>224</v>
      </c>
      <c r="T2287" s="1261"/>
      <c r="U2287" s="1262"/>
      <c r="V2287" s="1263"/>
      <c r="W2287" s="587">
        <f t="shared" si="372"/>
        <v>0</v>
      </c>
      <c r="Y2287" s="1260">
        <v>224</v>
      </c>
      <c r="Z2287" s="1261"/>
      <c r="AA2287" s="1262"/>
      <c r="AB2287" s="1263"/>
      <c r="AC2287" s="587">
        <f t="shared" si="373"/>
        <v>0</v>
      </c>
      <c r="AE2287" s="1260">
        <v>224</v>
      </c>
      <c r="AF2287" s="1261"/>
      <c r="AG2287" s="1262"/>
      <c r="AH2287" s="1263"/>
      <c r="AI2287" s="587">
        <f t="shared" si="374"/>
        <v>0</v>
      </c>
      <c r="AK2287" s="1260">
        <v>224</v>
      </c>
      <c r="AL2287" s="1261"/>
      <c r="AM2287" s="1262"/>
      <c r="AN2287" s="1263"/>
      <c r="AO2287" s="587">
        <f t="shared" si="375"/>
        <v>0</v>
      </c>
      <c r="AQ2287" s="1260">
        <v>224</v>
      </c>
      <c r="AR2287" s="1261"/>
      <c r="AS2287" s="1262"/>
      <c r="AT2287" s="1263"/>
      <c r="AU2287" s="587">
        <f t="shared" si="376"/>
        <v>0</v>
      </c>
      <c r="AW2287" s="1260">
        <v>224</v>
      </c>
      <c r="AX2287" s="1261"/>
      <c r="AY2287" s="1262"/>
      <c r="AZ2287" s="1263"/>
      <c r="BA2287" s="587">
        <f t="shared" si="377"/>
        <v>0</v>
      </c>
    </row>
    <row r="2288" spans="1:53" s="17" customFormat="1" ht="16.75" customHeight="1" outlineLevel="2">
      <c r="A2288" s="1260">
        <v>225</v>
      </c>
      <c r="B2288" s="1261"/>
      <c r="C2288" s="1262"/>
      <c r="D2288" s="1263"/>
      <c r="E2288" s="587">
        <f t="shared" si="369"/>
        <v>0</v>
      </c>
      <c r="G2288" s="1260">
        <v>225</v>
      </c>
      <c r="H2288" s="1261"/>
      <c r="I2288" s="1262"/>
      <c r="J2288" s="1263"/>
      <c r="K2288" s="587">
        <f t="shared" si="370"/>
        <v>0</v>
      </c>
      <c r="M2288" s="1260">
        <v>225</v>
      </c>
      <c r="N2288" s="1261"/>
      <c r="O2288" s="1262"/>
      <c r="P2288" s="1263"/>
      <c r="Q2288" s="587">
        <f t="shared" si="371"/>
        <v>0</v>
      </c>
      <c r="S2288" s="1260">
        <v>225</v>
      </c>
      <c r="T2288" s="1261"/>
      <c r="U2288" s="1262"/>
      <c r="V2288" s="1263"/>
      <c r="W2288" s="587">
        <f t="shared" si="372"/>
        <v>0</v>
      </c>
      <c r="Y2288" s="1260">
        <v>225</v>
      </c>
      <c r="Z2288" s="1261"/>
      <c r="AA2288" s="1262"/>
      <c r="AB2288" s="1263"/>
      <c r="AC2288" s="587">
        <f t="shared" si="373"/>
        <v>0</v>
      </c>
      <c r="AE2288" s="1260">
        <v>225</v>
      </c>
      <c r="AF2288" s="1261"/>
      <c r="AG2288" s="1262"/>
      <c r="AH2288" s="1263"/>
      <c r="AI2288" s="587">
        <f t="shared" si="374"/>
        <v>0</v>
      </c>
      <c r="AK2288" s="1260">
        <v>225</v>
      </c>
      <c r="AL2288" s="1261"/>
      <c r="AM2288" s="1262"/>
      <c r="AN2288" s="1263"/>
      <c r="AO2288" s="587">
        <f t="shared" si="375"/>
        <v>0</v>
      </c>
      <c r="AQ2288" s="1260">
        <v>225</v>
      </c>
      <c r="AR2288" s="1261"/>
      <c r="AS2288" s="1262"/>
      <c r="AT2288" s="1263"/>
      <c r="AU2288" s="587">
        <f t="shared" si="376"/>
        <v>0</v>
      </c>
      <c r="AW2288" s="1260">
        <v>225</v>
      </c>
      <c r="AX2288" s="1261"/>
      <c r="AY2288" s="1262"/>
      <c r="AZ2288" s="1263"/>
      <c r="BA2288" s="587">
        <f t="shared" si="377"/>
        <v>0</v>
      </c>
    </row>
    <row r="2289" spans="1:53" s="17" customFormat="1" ht="16.75" customHeight="1" outlineLevel="2">
      <c r="A2289" s="1260">
        <v>226</v>
      </c>
      <c r="B2289" s="1261"/>
      <c r="C2289" s="1262"/>
      <c r="D2289" s="1263"/>
      <c r="E2289" s="587">
        <f t="shared" si="369"/>
        <v>0</v>
      </c>
      <c r="G2289" s="1260">
        <v>226</v>
      </c>
      <c r="H2289" s="1261"/>
      <c r="I2289" s="1262"/>
      <c r="J2289" s="1263"/>
      <c r="K2289" s="587">
        <f t="shared" si="370"/>
        <v>0</v>
      </c>
      <c r="M2289" s="1260">
        <v>226</v>
      </c>
      <c r="N2289" s="1261"/>
      <c r="O2289" s="1262"/>
      <c r="P2289" s="1263"/>
      <c r="Q2289" s="587">
        <f t="shared" si="371"/>
        <v>0</v>
      </c>
      <c r="S2289" s="1260">
        <v>226</v>
      </c>
      <c r="T2289" s="1261"/>
      <c r="U2289" s="1262"/>
      <c r="V2289" s="1263"/>
      <c r="W2289" s="587">
        <f t="shared" si="372"/>
        <v>0</v>
      </c>
      <c r="Y2289" s="1260">
        <v>226</v>
      </c>
      <c r="Z2289" s="1261"/>
      <c r="AA2289" s="1262"/>
      <c r="AB2289" s="1263"/>
      <c r="AC2289" s="587">
        <f t="shared" si="373"/>
        <v>0</v>
      </c>
      <c r="AE2289" s="1260">
        <v>226</v>
      </c>
      <c r="AF2289" s="1261"/>
      <c r="AG2289" s="1262"/>
      <c r="AH2289" s="1263"/>
      <c r="AI2289" s="587">
        <f t="shared" si="374"/>
        <v>0</v>
      </c>
      <c r="AK2289" s="1260">
        <v>226</v>
      </c>
      <c r="AL2289" s="1261"/>
      <c r="AM2289" s="1262"/>
      <c r="AN2289" s="1263"/>
      <c r="AO2289" s="587">
        <f t="shared" si="375"/>
        <v>0</v>
      </c>
      <c r="AQ2289" s="1260">
        <v>226</v>
      </c>
      <c r="AR2289" s="1261"/>
      <c r="AS2289" s="1262"/>
      <c r="AT2289" s="1263"/>
      <c r="AU2289" s="587">
        <f t="shared" si="376"/>
        <v>0</v>
      </c>
      <c r="AW2289" s="1260">
        <v>226</v>
      </c>
      <c r="AX2289" s="1261"/>
      <c r="AY2289" s="1262"/>
      <c r="AZ2289" s="1263"/>
      <c r="BA2289" s="587">
        <f t="shared" si="377"/>
        <v>0</v>
      </c>
    </row>
    <row r="2290" spans="1:53" s="17" customFormat="1" ht="16.75" customHeight="1" outlineLevel="2">
      <c r="A2290" s="1260">
        <v>227</v>
      </c>
      <c r="B2290" s="1261"/>
      <c r="C2290" s="1262"/>
      <c r="D2290" s="1263"/>
      <c r="E2290" s="587">
        <f t="shared" si="369"/>
        <v>0</v>
      </c>
      <c r="G2290" s="1260">
        <v>227</v>
      </c>
      <c r="H2290" s="1261"/>
      <c r="I2290" s="1262"/>
      <c r="J2290" s="1263"/>
      <c r="K2290" s="587">
        <f t="shared" si="370"/>
        <v>0</v>
      </c>
      <c r="M2290" s="1260">
        <v>227</v>
      </c>
      <c r="N2290" s="1261"/>
      <c r="O2290" s="1262"/>
      <c r="P2290" s="1263"/>
      <c r="Q2290" s="587">
        <f t="shared" si="371"/>
        <v>0</v>
      </c>
      <c r="S2290" s="1260">
        <v>227</v>
      </c>
      <c r="T2290" s="1261"/>
      <c r="U2290" s="1262"/>
      <c r="V2290" s="1263"/>
      <c r="W2290" s="587">
        <f t="shared" si="372"/>
        <v>0</v>
      </c>
      <c r="Y2290" s="1260">
        <v>227</v>
      </c>
      <c r="Z2290" s="1261"/>
      <c r="AA2290" s="1262"/>
      <c r="AB2290" s="1263"/>
      <c r="AC2290" s="587">
        <f t="shared" si="373"/>
        <v>0</v>
      </c>
      <c r="AE2290" s="1260">
        <v>227</v>
      </c>
      <c r="AF2290" s="1261"/>
      <c r="AG2290" s="1262"/>
      <c r="AH2290" s="1263"/>
      <c r="AI2290" s="587">
        <f t="shared" si="374"/>
        <v>0</v>
      </c>
      <c r="AK2290" s="1260">
        <v>227</v>
      </c>
      <c r="AL2290" s="1261"/>
      <c r="AM2290" s="1262"/>
      <c r="AN2290" s="1263"/>
      <c r="AO2290" s="587">
        <f t="shared" si="375"/>
        <v>0</v>
      </c>
      <c r="AQ2290" s="1260">
        <v>227</v>
      </c>
      <c r="AR2290" s="1261"/>
      <c r="AS2290" s="1262"/>
      <c r="AT2290" s="1263"/>
      <c r="AU2290" s="587">
        <f t="shared" si="376"/>
        <v>0</v>
      </c>
      <c r="AW2290" s="1260">
        <v>227</v>
      </c>
      <c r="AX2290" s="1261"/>
      <c r="AY2290" s="1262"/>
      <c r="AZ2290" s="1263"/>
      <c r="BA2290" s="587">
        <f t="shared" si="377"/>
        <v>0</v>
      </c>
    </row>
    <row r="2291" spans="1:53" s="17" customFormat="1" ht="16.75" customHeight="1" outlineLevel="2">
      <c r="A2291" s="1260">
        <v>228</v>
      </c>
      <c r="B2291" s="1261"/>
      <c r="C2291" s="1262"/>
      <c r="D2291" s="1263"/>
      <c r="E2291" s="587">
        <f t="shared" si="369"/>
        <v>0</v>
      </c>
      <c r="G2291" s="1260">
        <v>228</v>
      </c>
      <c r="H2291" s="1261"/>
      <c r="I2291" s="1262"/>
      <c r="J2291" s="1263"/>
      <c r="K2291" s="587">
        <f t="shared" si="370"/>
        <v>0</v>
      </c>
      <c r="M2291" s="1260">
        <v>228</v>
      </c>
      <c r="N2291" s="1261"/>
      <c r="O2291" s="1262"/>
      <c r="P2291" s="1263"/>
      <c r="Q2291" s="587">
        <f t="shared" si="371"/>
        <v>0</v>
      </c>
      <c r="S2291" s="1260">
        <v>228</v>
      </c>
      <c r="T2291" s="1261"/>
      <c r="U2291" s="1262"/>
      <c r="V2291" s="1263"/>
      <c r="W2291" s="587">
        <f t="shared" si="372"/>
        <v>0</v>
      </c>
      <c r="Y2291" s="1260">
        <v>228</v>
      </c>
      <c r="Z2291" s="1261"/>
      <c r="AA2291" s="1262"/>
      <c r="AB2291" s="1263"/>
      <c r="AC2291" s="587">
        <f t="shared" si="373"/>
        <v>0</v>
      </c>
      <c r="AE2291" s="1260">
        <v>228</v>
      </c>
      <c r="AF2291" s="1261"/>
      <c r="AG2291" s="1262"/>
      <c r="AH2291" s="1263"/>
      <c r="AI2291" s="587">
        <f t="shared" si="374"/>
        <v>0</v>
      </c>
      <c r="AK2291" s="1260">
        <v>228</v>
      </c>
      <c r="AL2291" s="1261"/>
      <c r="AM2291" s="1262"/>
      <c r="AN2291" s="1263"/>
      <c r="AO2291" s="587">
        <f t="shared" si="375"/>
        <v>0</v>
      </c>
      <c r="AQ2291" s="1260">
        <v>228</v>
      </c>
      <c r="AR2291" s="1261"/>
      <c r="AS2291" s="1262"/>
      <c r="AT2291" s="1263"/>
      <c r="AU2291" s="587">
        <f t="shared" si="376"/>
        <v>0</v>
      </c>
      <c r="AW2291" s="1260">
        <v>228</v>
      </c>
      <c r="AX2291" s="1261"/>
      <c r="AY2291" s="1262"/>
      <c r="AZ2291" s="1263"/>
      <c r="BA2291" s="587">
        <f t="shared" si="377"/>
        <v>0</v>
      </c>
    </row>
    <row r="2292" spans="1:53" s="17" customFormat="1" ht="16.75" customHeight="1" outlineLevel="2">
      <c r="A2292" s="1260">
        <v>229</v>
      </c>
      <c r="B2292" s="1261"/>
      <c r="C2292" s="1262"/>
      <c r="D2292" s="1263"/>
      <c r="E2292" s="587">
        <f t="shared" si="369"/>
        <v>0</v>
      </c>
      <c r="G2292" s="1260">
        <v>229</v>
      </c>
      <c r="H2292" s="1261"/>
      <c r="I2292" s="1262"/>
      <c r="J2292" s="1263"/>
      <c r="K2292" s="587">
        <f t="shared" si="370"/>
        <v>0</v>
      </c>
      <c r="M2292" s="1260">
        <v>229</v>
      </c>
      <c r="N2292" s="1261"/>
      <c r="O2292" s="1262"/>
      <c r="P2292" s="1263"/>
      <c r="Q2292" s="587">
        <f t="shared" si="371"/>
        <v>0</v>
      </c>
      <c r="S2292" s="1260">
        <v>229</v>
      </c>
      <c r="T2292" s="1261"/>
      <c r="U2292" s="1262"/>
      <c r="V2292" s="1263"/>
      <c r="W2292" s="587">
        <f t="shared" si="372"/>
        <v>0</v>
      </c>
      <c r="Y2292" s="1260">
        <v>229</v>
      </c>
      <c r="Z2292" s="1261"/>
      <c r="AA2292" s="1262"/>
      <c r="AB2292" s="1263"/>
      <c r="AC2292" s="587">
        <f t="shared" si="373"/>
        <v>0</v>
      </c>
      <c r="AE2292" s="1260">
        <v>229</v>
      </c>
      <c r="AF2292" s="1261"/>
      <c r="AG2292" s="1262"/>
      <c r="AH2292" s="1263"/>
      <c r="AI2292" s="587">
        <f t="shared" si="374"/>
        <v>0</v>
      </c>
      <c r="AK2292" s="1260">
        <v>229</v>
      </c>
      <c r="AL2292" s="1261"/>
      <c r="AM2292" s="1262"/>
      <c r="AN2292" s="1263"/>
      <c r="AO2292" s="587">
        <f t="shared" si="375"/>
        <v>0</v>
      </c>
      <c r="AQ2292" s="1260">
        <v>229</v>
      </c>
      <c r="AR2292" s="1261"/>
      <c r="AS2292" s="1262"/>
      <c r="AT2292" s="1263"/>
      <c r="AU2292" s="587">
        <f t="shared" si="376"/>
        <v>0</v>
      </c>
      <c r="AW2292" s="1260">
        <v>229</v>
      </c>
      <c r="AX2292" s="1261"/>
      <c r="AY2292" s="1262"/>
      <c r="AZ2292" s="1263"/>
      <c r="BA2292" s="587">
        <f t="shared" si="377"/>
        <v>0</v>
      </c>
    </row>
    <row r="2293" spans="1:53" s="17" customFormat="1" ht="16.75" customHeight="1" outlineLevel="2">
      <c r="A2293" s="1260">
        <v>230</v>
      </c>
      <c r="B2293" s="1261"/>
      <c r="C2293" s="1262"/>
      <c r="D2293" s="1263"/>
      <c r="E2293" s="587">
        <f t="shared" si="369"/>
        <v>0</v>
      </c>
      <c r="G2293" s="1260">
        <v>230</v>
      </c>
      <c r="H2293" s="1261"/>
      <c r="I2293" s="1262"/>
      <c r="J2293" s="1263"/>
      <c r="K2293" s="587">
        <f t="shared" si="370"/>
        <v>0</v>
      </c>
      <c r="M2293" s="1260">
        <v>230</v>
      </c>
      <c r="N2293" s="1261"/>
      <c r="O2293" s="1262"/>
      <c r="P2293" s="1263"/>
      <c r="Q2293" s="587">
        <f t="shared" si="371"/>
        <v>0</v>
      </c>
      <c r="S2293" s="1260">
        <v>230</v>
      </c>
      <c r="T2293" s="1261"/>
      <c r="U2293" s="1262"/>
      <c r="V2293" s="1263"/>
      <c r="W2293" s="587">
        <f t="shared" si="372"/>
        <v>0</v>
      </c>
      <c r="Y2293" s="1260">
        <v>230</v>
      </c>
      <c r="Z2293" s="1261"/>
      <c r="AA2293" s="1262"/>
      <c r="AB2293" s="1263"/>
      <c r="AC2293" s="587">
        <f t="shared" si="373"/>
        <v>0</v>
      </c>
      <c r="AE2293" s="1260">
        <v>230</v>
      </c>
      <c r="AF2293" s="1261"/>
      <c r="AG2293" s="1262"/>
      <c r="AH2293" s="1263"/>
      <c r="AI2293" s="587">
        <f t="shared" si="374"/>
        <v>0</v>
      </c>
      <c r="AK2293" s="1260">
        <v>230</v>
      </c>
      <c r="AL2293" s="1261"/>
      <c r="AM2293" s="1262"/>
      <c r="AN2293" s="1263"/>
      <c r="AO2293" s="587">
        <f t="shared" si="375"/>
        <v>0</v>
      </c>
      <c r="AQ2293" s="1260">
        <v>230</v>
      </c>
      <c r="AR2293" s="1261"/>
      <c r="AS2293" s="1262"/>
      <c r="AT2293" s="1263"/>
      <c r="AU2293" s="587">
        <f t="shared" si="376"/>
        <v>0</v>
      </c>
      <c r="AW2293" s="1260">
        <v>230</v>
      </c>
      <c r="AX2293" s="1261"/>
      <c r="AY2293" s="1262"/>
      <c r="AZ2293" s="1263"/>
      <c r="BA2293" s="587">
        <f t="shared" si="377"/>
        <v>0</v>
      </c>
    </row>
    <row r="2294" spans="1:53" s="17" customFormat="1" ht="16.75" customHeight="1" outlineLevel="2">
      <c r="A2294" s="1260">
        <v>231</v>
      </c>
      <c r="B2294" s="1261"/>
      <c r="C2294" s="1262"/>
      <c r="D2294" s="1263"/>
      <c r="E2294" s="587">
        <f t="shared" si="369"/>
        <v>0</v>
      </c>
      <c r="G2294" s="1260">
        <v>231</v>
      </c>
      <c r="H2294" s="1261"/>
      <c r="I2294" s="1262"/>
      <c r="J2294" s="1263"/>
      <c r="K2294" s="587">
        <f t="shared" si="370"/>
        <v>0</v>
      </c>
      <c r="M2294" s="1260">
        <v>231</v>
      </c>
      <c r="N2294" s="1261"/>
      <c r="O2294" s="1262"/>
      <c r="P2294" s="1263"/>
      <c r="Q2294" s="587">
        <f t="shared" si="371"/>
        <v>0</v>
      </c>
      <c r="S2294" s="1260">
        <v>231</v>
      </c>
      <c r="T2294" s="1261"/>
      <c r="U2294" s="1262"/>
      <c r="V2294" s="1263"/>
      <c r="W2294" s="587">
        <f t="shared" si="372"/>
        <v>0</v>
      </c>
      <c r="Y2294" s="1260">
        <v>231</v>
      </c>
      <c r="Z2294" s="1261"/>
      <c r="AA2294" s="1262"/>
      <c r="AB2294" s="1263"/>
      <c r="AC2294" s="587">
        <f t="shared" si="373"/>
        <v>0</v>
      </c>
      <c r="AE2294" s="1260">
        <v>231</v>
      </c>
      <c r="AF2294" s="1261"/>
      <c r="AG2294" s="1262"/>
      <c r="AH2294" s="1263"/>
      <c r="AI2294" s="587">
        <f t="shared" si="374"/>
        <v>0</v>
      </c>
      <c r="AK2294" s="1260">
        <v>231</v>
      </c>
      <c r="AL2294" s="1261"/>
      <c r="AM2294" s="1262"/>
      <c r="AN2294" s="1263"/>
      <c r="AO2294" s="587">
        <f t="shared" si="375"/>
        <v>0</v>
      </c>
      <c r="AQ2294" s="1260">
        <v>231</v>
      </c>
      <c r="AR2294" s="1261"/>
      <c r="AS2294" s="1262"/>
      <c r="AT2294" s="1263"/>
      <c r="AU2294" s="587">
        <f t="shared" si="376"/>
        <v>0</v>
      </c>
      <c r="AW2294" s="1260">
        <v>231</v>
      </c>
      <c r="AX2294" s="1261"/>
      <c r="AY2294" s="1262"/>
      <c r="AZ2294" s="1263"/>
      <c r="BA2294" s="587">
        <f t="shared" si="377"/>
        <v>0</v>
      </c>
    </row>
    <row r="2295" spans="1:53" s="17" customFormat="1" ht="16.75" customHeight="1" outlineLevel="2">
      <c r="A2295" s="1260">
        <v>232</v>
      </c>
      <c r="B2295" s="1261"/>
      <c r="C2295" s="1262"/>
      <c r="D2295" s="1263"/>
      <c r="E2295" s="587">
        <f t="shared" si="369"/>
        <v>0</v>
      </c>
      <c r="G2295" s="1260">
        <v>232</v>
      </c>
      <c r="H2295" s="1261"/>
      <c r="I2295" s="1262"/>
      <c r="J2295" s="1263"/>
      <c r="K2295" s="587">
        <f t="shared" si="370"/>
        <v>0</v>
      </c>
      <c r="M2295" s="1260">
        <v>232</v>
      </c>
      <c r="N2295" s="1261"/>
      <c r="O2295" s="1262"/>
      <c r="P2295" s="1263"/>
      <c r="Q2295" s="587">
        <f t="shared" si="371"/>
        <v>0</v>
      </c>
      <c r="S2295" s="1260">
        <v>232</v>
      </c>
      <c r="T2295" s="1261"/>
      <c r="U2295" s="1262"/>
      <c r="V2295" s="1263"/>
      <c r="W2295" s="587">
        <f t="shared" si="372"/>
        <v>0</v>
      </c>
      <c r="Y2295" s="1260">
        <v>232</v>
      </c>
      <c r="Z2295" s="1261"/>
      <c r="AA2295" s="1262"/>
      <c r="AB2295" s="1263"/>
      <c r="AC2295" s="587">
        <f t="shared" si="373"/>
        <v>0</v>
      </c>
      <c r="AE2295" s="1260">
        <v>232</v>
      </c>
      <c r="AF2295" s="1261"/>
      <c r="AG2295" s="1262"/>
      <c r="AH2295" s="1263"/>
      <c r="AI2295" s="587">
        <f t="shared" si="374"/>
        <v>0</v>
      </c>
      <c r="AK2295" s="1260">
        <v>232</v>
      </c>
      <c r="AL2295" s="1261"/>
      <c r="AM2295" s="1262"/>
      <c r="AN2295" s="1263"/>
      <c r="AO2295" s="587">
        <f t="shared" si="375"/>
        <v>0</v>
      </c>
      <c r="AQ2295" s="1260">
        <v>232</v>
      </c>
      <c r="AR2295" s="1261"/>
      <c r="AS2295" s="1262"/>
      <c r="AT2295" s="1263"/>
      <c r="AU2295" s="587">
        <f t="shared" si="376"/>
        <v>0</v>
      </c>
      <c r="AW2295" s="1260">
        <v>232</v>
      </c>
      <c r="AX2295" s="1261"/>
      <c r="AY2295" s="1262"/>
      <c r="AZ2295" s="1263"/>
      <c r="BA2295" s="587">
        <f t="shared" si="377"/>
        <v>0</v>
      </c>
    </row>
    <row r="2296" spans="1:53" s="17" customFormat="1" ht="16.75" customHeight="1" outlineLevel="2">
      <c r="A2296" s="1260">
        <v>233</v>
      </c>
      <c r="B2296" s="1261"/>
      <c r="C2296" s="1262"/>
      <c r="D2296" s="1263"/>
      <c r="E2296" s="587">
        <f t="shared" si="369"/>
        <v>0</v>
      </c>
      <c r="G2296" s="1260">
        <v>233</v>
      </c>
      <c r="H2296" s="1261"/>
      <c r="I2296" s="1262"/>
      <c r="J2296" s="1263"/>
      <c r="K2296" s="587">
        <f t="shared" si="370"/>
        <v>0</v>
      </c>
      <c r="M2296" s="1260">
        <v>233</v>
      </c>
      <c r="N2296" s="1261"/>
      <c r="O2296" s="1262"/>
      <c r="P2296" s="1263"/>
      <c r="Q2296" s="587">
        <f t="shared" si="371"/>
        <v>0</v>
      </c>
      <c r="S2296" s="1260">
        <v>233</v>
      </c>
      <c r="T2296" s="1261"/>
      <c r="U2296" s="1262"/>
      <c r="V2296" s="1263"/>
      <c r="W2296" s="587">
        <f t="shared" si="372"/>
        <v>0</v>
      </c>
      <c r="Y2296" s="1260">
        <v>233</v>
      </c>
      <c r="Z2296" s="1261"/>
      <c r="AA2296" s="1262"/>
      <c r="AB2296" s="1263"/>
      <c r="AC2296" s="587">
        <f t="shared" si="373"/>
        <v>0</v>
      </c>
      <c r="AE2296" s="1260">
        <v>233</v>
      </c>
      <c r="AF2296" s="1261"/>
      <c r="AG2296" s="1262"/>
      <c r="AH2296" s="1263"/>
      <c r="AI2296" s="587">
        <f t="shared" si="374"/>
        <v>0</v>
      </c>
      <c r="AK2296" s="1260">
        <v>233</v>
      </c>
      <c r="AL2296" s="1261"/>
      <c r="AM2296" s="1262"/>
      <c r="AN2296" s="1263"/>
      <c r="AO2296" s="587">
        <f t="shared" si="375"/>
        <v>0</v>
      </c>
      <c r="AQ2296" s="1260">
        <v>233</v>
      </c>
      <c r="AR2296" s="1261"/>
      <c r="AS2296" s="1262"/>
      <c r="AT2296" s="1263"/>
      <c r="AU2296" s="587">
        <f t="shared" si="376"/>
        <v>0</v>
      </c>
      <c r="AW2296" s="1260">
        <v>233</v>
      </c>
      <c r="AX2296" s="1261"/>
      <c r="AY2296" s="1262"/>
      <c r="AZ2296" s="1263"/>
      <c r="BA2296" s="587">
        <f t="shared" si="377"/>
        <v>0</v>
      </c>
    </row>
    <row r="2297" spans="1:53" s="17" customFormat="1" ht="16.75" customHeight="1" outlineLevel="2">
      <c r="A2297" s="1260">
        <v>234</v>
      </c>
      <c r="B2297" s="1261"/>
      <c r="C2297" s="1262"/>
      <c r="D2297" s="1263"/>
      <c r="E2297" s="587">
        <f t="shared" si="369"/>
        <v>0</v>
      </c>
      <c r="G2297" s="1260">
        <v>234</v>
      </c>
      <c r="H2297" s="1261"/>
      <c r="I2297" s="1262"/>
      <c r="J2297" s="1263"/>
      <c r="K2297" s="587">
        <f t="shared" si="370"/>
        <v>0</v>
      </c>
      <c r="M2297" s="1260">
        <v>234</v>
      </c>
      <c r="N2297" s="1261"/>
      <c r="O2297" s="1262"/>
      <c r="P2297" s="1263"/>
      <c r="Q2297" s="587">
        <f t="shared" si="371"/>
        <v>0</v>
      </c>
      <c r="S2297" s="1260">
        <v>234</v>
      </c>
      <c r="T2297" s="1261"/>
      <c r="U2297" s="1262"/>
      <c r="V2297" s="1263"/>
      <c r="W2297" s="587">
        <f t="shared" si="372"/>
        <v>0</v>
      </c>
      <c r="Y2297" s="1260">
        <v>234</v>
      </c>
      <c r="Z2297" s="1261"/>
      <c r="AA2297" s="1262"/>
      <c r="AB2297" s="1263"/>
      <c r="AC2297" s="587">
        <f t="shared" si="373"/>
        <v>0</v>
      </c>
      <c r="AE2297" s="1260">
        <v>234</v>
      </c>
      <c r="AF2297" s="1261"/>
      <c r="AG2297" s="1262"/>
      <c r="AH2297" s="1263"/>
      <c r="AI2297" s="587">
        <f t="shared" si="374"/>
        <v>0</v>
      </c>
      <c r="AK2297" s="1260">
        <v>234</v>
      </c>
      <c r="AL2297" s="1261"/>
      <c r="AM2297" s="1262"/>
      <c r="AN2297" s="1263"/>
      <c r="AO2297" s="587">
        <f t="shared" si="375"/>
        <v>0</v>
      </c>
      <c r="AQ2297" s="1260">
        <v>234</v>
      </c>
      <c r="AR2297" s="1261"/>
      <c r="AS2297" s="1262"/>
      <c r="AT2297" s="1263"/>
      <c r="AU2297" s="587">
        <f t="shared" si="376"/>
        <v>0</v>
      </c>
      <c r="AW2297" s="1260">
        <v>234</v>
      </c>
      <c r="AX2297" s="1261"/>
      <c r="AY2297" s="1262"/>
      <c r="AZ2297" s="1263"/>
      <c r="BA2297" s="587">
        <f t="shared" si="377"/>
        <v>0</v>
      </c>
    </row>
    <row r="2298" spans="1:53" s="17" customFormat="1" ht="16.75" customHeight="1" outlineLevel="2">
      <c r="A2298" s="1260">
        <v>235</v>
      </c>
      <c r="B2298" s="1261"/>
      <c r="C2298" s="1262"/>
      <c r="D2298" s="1263"/>
      <c r="E2298" s="587">
        <f t="shared" si="369"/>
        <v>0</v>
      </c>
      <c r="G2298" s="1260">
        <v>235</v>
      </c>
      <c r="H2298" s="1261"/>
      <c r="I2298" s="1262"/>
      <c r="J2298" s="1263"/>
      <c r="K2298" s="587">
        <f t="shared" si="370"/>
        <v>0</v>
      </c>
      <c r="M2298" s="1260">
        <v>235</v>
      </c>
      <c r="N2298" s="1261"/>
      <c r="O2298" s="1262"/>
      <c r="P2298" s="1263"/>
      <c r="Q2298" s="587">
        <f t="shared" si="371"/>
        <v>0</v>
      </c>
      <c r="S2298" s="1260">
        <v>235</v>
      </c>
      <c r="T2298" s="1261"/>
      <c r="U2298" s="1262"/>
      <c r="V2298" s="1263"/>
      <c r="W2298" s="587">
        <f t="shared" si="372"/>
        <v>0</v>
      </c>
      <c r="Y2298" s="1260">
        <v>235</v>
      </c>
      <c r="Z2298" s="1261"/>
      <c r="AA2298" s="1262"/>
      <c r="AB2298" s="1263"/>
      <c r="AC2298" s="587">
        <f t="shared" si="373"/>
        <v>0</v>
      </c>
      <c r="AE2298" s="1260">
        <v>235</v>
      </c>
      <c r="AF2298" s="1261"/>
      <c r="AG2298" s="1262"/>
      <c r="AH2298" s="1263"/>
      <c r="AI2298" s="587">
        <f t="shared" si="374"/>
        <v>0</v>
      </c>
      <c r="AK2298" s="1260">
        <v>235</v>
      </c>
      <c r="AL2298" s="1261"/>
      <c r="AM2298" s="1262"/>
      <c r="AN2298" s="1263"/>
      <c r="AO2298" s="587">
        <f t="shared" si="375"/>
        <v>0</v>
      </c>
      <c r="AQ2298" s="1260">
        <v>235</v>
      </c>
      <c r="AR2298" s="1261"/>
      <c r="AS2298" s="1262"/>
      <c r="AT2298" s="1263"/>
      <c r="AU2298" s="587">
        <f t="shared" si="376"/>
        <v>0</v>
      </c>
      <c r="AW2298" s="1260">
        <v>235</v>
      </c>
      <c r="AX2298" s="1261"/>
      <c r="AY2298" s="1262"/>
      <c r="AZ2298" s="1263"/>
      <c r="BA2298" s="587">
        <f t="shared" si="377"/>
        <v>0</v>
      </c>
    </row>
    <row r="2299" spans="1:53" s="17" customFormat="1" ht="16.75" customHeight="1" outlineLevel="2">
      <c r="A2299" s="1260">
        <v>236</v>
      </c>
      <c r="B2299" s="1261"/>
      <c r="C2299" s="1262"/>
      <c r="D2299" s="1263"/>
      <c r="E2299" s="587">
        <f t="shared" si="369"/>
        <v>0</v>
      </c>
      <c r="G2299" s="1260">
        <v>236</v>
      </c>
      <c r="H2299" s="1261"/>
      <c r="I2299" s="1262"/>
      <c r="J2299" s="1263"/>
      <c r="K2299" s="587">
        <f t="shared" si="370"/>
        <v>0</v>
      </c>
      <c r="M2299" s="1260">
        <v>236</v>
      </c>
      <c r="N2299" s="1261"/>
      <c r="O2299" s="1262"/>
      <c r="P2299" s="1263"/>
      <c r="Q2299" s="587">
        <f t="shared" si="371"/>
        <v>0</v>
      </c>
      <c r="S2299" s="1260">
        <v>236</v>
      </c>
      <c r="T2299" s="1261"/>
      <c r="U2299" s="1262"/>
      <c r="V2299" s="1263"/>
      <c r="W2299" s="587">
        <f t="shared" si="372"/>
        <v>0</v>
      </c>
      <c r="Y2299" s="1260">
        <v>236</v>
      </c>
      <c r="Z2299" s="1261"/>
      <c r="AA2299" s="1262"/>
      <c r="AB2299" s="1263"/>
      <c r="AC2299" s="587">
        <f t="shared" si="373"/>
        <v>0</v>
      </c>
      <c r="AE2299" s="1260">
        <v>236</v>
      </c>
      <c r="AF2299" s="1261"/>
      <c r="AG2299" s="1262"/>
      <c r="AH2299" s="1263"/>
      <c r="AI2299" s="587">
        <f t="shared" si="374"/>
        <v>0</v>
      </c>
      <c r="AK2299" s="1260">
        <v>236</v>
      </c>
      <c r="AL2299" s="1261"/>
      <c r="AM2299" s="1262"/>
      <c r="AN2299" s="1263"/>
      <c r="AO2299" s="587">
        <f t="shared" si="375"/>
        <v>0</v>
      </c>
      <c r="AQ2299" s="1260">
        <v>236</v>
      </c>
      <c r="AR2299" s="1261"/>
      <c r="AS2299" s="1262"/>
      <c r="AT2299" s="1263"/>
      <c r="AU2299" s="587">
        <f t="shared" si="376"/>
        <v>0</v>
      </c>
      <c r="AW2299" s="1260">
        <v>236</v>
      </c>
      <c r="AX2299" s="1261"/>
      <c r="AY2299" s="1262"/>
      <c r="AZ2299" s="1263"/>
      <c r="BA2299" s="587">
        <f t="shared" si="377"/>
        <v>0</v>
      </c>
    </row>
    <row r="2300" spans="1:53" s="17" customFormat="1" ht="16.75" customHeight="1" outlineLevel="2">
      <c r="A2300" s="1260">
        <v>237</v>
      </c>
      <c r="B2300" s="1261"/>
      <c r="C2300" s="1262"/>
      <c r="D2300" s="1263"/>
      <c r="E2300" s="587">
        <f t="shared" si="369"/>
        <v>0</v>
      </c>
      <c r="G2300" s="1260">
        <v>237</v>
      </c>
      <c r="H2300" s="1261"/>
      <c r="I2300" s="1262"/>
      <c r="J2300" s="1263"/>
      <c r="K2300" s="587">
        <f t="shared" si="370"/>
        <v>0</v>
      </c>
      <c r="M2300" s="1260">
        <v>237</v>
      </c>
      <c r="N2300" s="1261"/>
      <c r="O2300" s="1262"/>
      <c r="P2300" s="1263"/>
      <c r="Q2300" s="587">
        <f t="shared" si="371"/>
        <v>0</v>
      </c>
      <c r="S2300" s="1260">
        <v>237</v>
      </c>
      <c r="T2300" s="1261"/>
      <c r="U2300" s="1262"/>
      <c r="V2300" s="1263"/>
      <c r="W2300" s="587">
        <f t="shared" si="372"/>
        <v>0</v>
      </c>
      <c r="Y2300" s="1260">
        <v>237</v>
      </c>
      <c r="Z2300" s="1261"/>
      <c r="AA2300" s="1262"/>
      <c r="AB2300" s="1263"/>
      <c r="AC2300" s="587">
        <f t="shared" si="373"/>
        <v>0</v>
      </c>
      <c r="AE2300" s="1260">
        <v>237</v>
      </c>
      <c r="AF2300" s="1261"/>
      <c r="AG2300" s="1262"/>
      <c r="AH2300" s="1263"/>
      <c r="AI2300" s="587">
        <f t="shared" si="374"/>
        <v>0</v>
      </c>
      <c r="AK2300" s="1260">
        <v>237</v>
      </c>
      <c r="AL2300" s="1261"/>
      <c r="AM2300" s="1262"/>
      <c r="AN2300" s="1263"/>
      <c r="AO2300" s="587">
        <f t="shared" si="375"/>
        <v>0</v>
      </c>
      <c r="AQ2300" s="1260">
        <v>237</v>
      </c>
      <c r="AR2300" s="1261"/>
      <c r="AS2300" s="1262"/>
      <c r="AT2300" s="1263"/>
      <c r="AU2300" s="587">
        <f t="shared" si="376"/>
        <v>0</v>
      </c>
      <c r="AW2300" s="1260">
        <v>237</v>
      </c>
      <c r="AX2300" s="1261"/>
      <c r="AY2300" s="1262"/>
      <c r="AZ2300" s="1263"/>
      <c r="BA2300" s="587">
        <f t="shared" si="377"/>
        <v>0</v>
      </c>
    </row>
    <row r="2301" spans="1:53" s="17" customFormat="1" ht="16.75" customHeight="1" outlineLevel="2">
      <c r="A2301" s="1260">
        <v>238</v>
      </c>
      <c r="B2301" s="1261"/>
      <c r="C2301" s="1262"/>
      <c r="D2301" s="1263"/>
      <c r="E2301" s="587">
        <f t="shared" si="369"/>
        <v>0</v>
      </c>
      <c r="G2301" s="1260">
        <v>238</v>
      </c>
      <c r="H2301" s="1261"/>
      <c r="I2301" s="1262"/>
      <c r="J2301" s="1263"/>
      <c r="K2301" s="587">
        <f t="shared" si="370"/>
        <v>0</v>
      </c>
      <c r="M2301" s="1260">
        <v>238</v>
      </c>
      <c r="N2301" s="1261"/>
      <c r="O2301" s="1262"/>
      <c r="P2301" s="1263"/>
      <c r="Q2301" s="587">
        <f t="shared" si="371"/>
        <v>0</v>
      </c>
      <c r="S2301" s="1260">
        <v>238</v>
      </c>
      <c r="T2301" s="1261"/>
      <c r="U2301" s="1262"/>
      <c r="V2301" s="1263"/>
      <c r="W2301" s="587">
        <f t="shared" si="372"/>
        <v>0</v>
      </c>
      <c r="Y2301" s="1260">
        <v>238</v>
      </c>
      <c r="Z2301" s="1261"/>
      <c r="AA2301" s="1262"/>
      <c r="AB2301" s="1263"/>
      <c r="AC2301" s="587">
        <f t="shared" si="373"/>
        <v>0</v>
      </c>
      <c r="AE2301" s="1260">
        <v>238</v>
      </c>
      <c r="AF2301" s="1261"/>
      <c r="AG2301" s="1262"/>
      <c r="AH2301" s="1263"/>
      <c r="AI2301" s="587">
        <f t="shared" si="374"/>
        <v>0</v>
      </c>
      <c r="AK2301" s="1260">
        <v>238</v>
      </c>
      <c r="AL2301" s="1261"/>
      <c r="AM2301" s="1262"/>
      <c r="AN2301" s="1263"/>
      <c r="AO2301" s="587">
        <f t="shared" si="375"/>
        <v>0</v>
      </c>
      <c r="AQ2301" s="1260">
        <v>238</v>
      </c>
      <c r="AR2301" s="1261"/>
      <c r="AS2301" s="1262"/>
      <c r="AT2301" s="1263"/>
      <c r="AU2301" s="587">
        <f t="shared" si="376"/>
        <v>0</v>
      </c>
      <c r="AW2301" s="1260">
        <v>238</v>
      </c>
      <c r="AX2301" s="1261"/>
      <c r="AY2301" s="1262"/>
      <c r="AZ2301" s="1263"/>
      <c r="BA2301" s="587">
        <f t="shared" si="377"/>
        <v>0</v>
      </c>
    </row>
    <row r="2302" spans="1:53" s="17" customFormat="1" ht="16.75" customHeight="1" outlineLevel="2">
      <c r="A2302" s="1260">
        <v>239</v>
      </c>
      <c r="B2302" s="1261"/>
      <c r="C2302" s="1262"/>
      <c r="D2302" s="1263"/>
      <c r="E2302" s="587">
        <f t="shared" si="369"/>
        <v>0</v>
      </c>
      <c r="G2302" s="1260">
        <v>239</v>
      </c>
      <c r="H2302" s="1261"/>
      <c r="I2302" s="1262"/>
      <c r="J2302" s="1263"/>
      <c r="K2302" s="587">
        <f t="shared" si="370"/>
        <v>0</v>
      </c>
      <c r="M2302" s="1260">
        <v>239</v>
      </c>
      <c r="N2302" s="1261"/>
      <c r="O2302" s="1262"/>
      <c r="P2302" s="1263"/>
      <c r="Q2302" s="587">
        <f t="shared" si="371"/>
        <v>0</v>
      </c>
      <c r="S2302" s="1260">
        <v>239</v>
      </c>
      <c r="T2302" s="1261"/>
      <c r="U2302" s="1262"/>
      <c r="V2302" s="1263"/>
      <c r="W2302" s="587">
        <f t="shared" si="372"/>
        <v>0</v>
      </c>
      <c r="Y2302" s="1260">
        <v>239</v>
      </c>
      <c r="Z2302" s="1261"/>
      <c r="AA2302" s="1262"/>
      <c r="AB2302" s="1263"/>
      <c r="AC2302" s="587">
        <f t="shared" si="373"/>
        <v>0</v>
      </c>
      <c r="AE2302" s="1260">
        <v>239</v>
      </c>
      <c r="AF2302" s="1261"/>
      <c r="AG2302" s="1262"/>
      <c r="AH2302" s="1263"/>
      <c r="AI2302" s="587">
        <f t="shared" si="374"/>
        <v>0</v>
      </c>
      <c r="AK2302" s="1260">
        <v>239</v>
      </c>
      <c r="AL2302" s="1261"/>
      <c r="AM2302" s="1262"/>
      <c r="AN2302" s="1263"/>
      <c r="AO2302" s="587">
        <f t="shared" si="375"/>
        <v>0</v>
      </c>
      <c r="AQ2302" s="1260">
        <v>239</v>
      </c>
      <c r="AR2302" s="1261"/>
      <c r="AS2302" s="1262"/>
      <c r="AT2302" s="1263"/>
      <c r="AU2302" s="587">
        <f t="shared" si="376"/>
        <v>0</v>
      </c>
      <c r="AW2302" s="1260">
        <v>239</v>
      </c>
      <c r="AX2302" s="1261"/>
      <c r="AY2302" s="1262"/>
      <c r="AZ2302" s="1263"/>
      <c r="BA2302" s="587">
        <f t="shared" si="377"/>
        <v>0</v>
      </c>
    </row>
    <row r="2303" spans="1:53" s="17" customFormat="1" ht="16.75" customHeight="1" outlineLevel="2">
      <c r="A2303" s="1260">
        <v>240</v>
      </c>
      <c r="B2303" s="1261"/>
      <c r="C2303" s="1262"/>
      <c r="D2303" s="1263"/>
      <c r="E2303" s="587">
        <f t="shared" si="369"/>
        <v>0</v>
      </c>
      <c r="G2303" s="1260">
        <v>240</v>
      </c>
      <c r="H2303" s="1261"/>
      <c r="I2303" s="1262"/>
      <c r="J2303" s="1263"/>
      <c r="K2303" s="587">
        <f t="shared" si="370"/>
        <v>0</v>
      </c>
      <c r="M2303" s="1260">
        <v>240</v>
      </c>
      <c r="N2303" s="1261"/>
      <c r="O2303" s="1262"/>
      <c r="P2303" s="1263"/>
      <c r="Q2303" s="587">
        <f t="shared" si="371"/>
        <v>0</v>
      </c>
      <c r="S2303" s="1260">
        <v>240</v>
      </c>
      <c r="T2303" s="1261"/>
      <c r="U2303" s="1262"/>
      <c r="V2303" s="1263"/>
      <c r="W2303" s="587">
        <f t="shared" si="372"/>
        <v>0</v>
      </c>
      <c r="Y2303" s="1260">
        <v>240</v>
      </c>
      <c r="Z2303" s="1261"/>
      <c r="AA2303" s="1262"/>
      <c r="AB2303" s="1263"/>
      <c r="AC2303" s="587">
        <f t="shared" si="373"/>
        <v>0</v>
      </c>
      <c r="AE2303" s="1260">
        <v>240</v>
      </c>
      <c r="AF2303" s="1261"/>
      <c r="AG2303" s="1262"/>
      <c r="AH2303" s="1263"/>
      <c r="AI2303" s="587">
        <f t="shared" si="374"/>
        <v>0</v>
      </c>
      <c r="AK2303" s="1260">
        <v>240</v>
      </c>
      <c r="AL2303" s="1261"/>
      <c r="AM2303" s="1262"/>
      <c r="AN2303" s="1263"/>
      <c r="AO2303" s="587">
        <f t="shared" si="375"/>
        <v>0</v>
      </c>
      <c r="AQ2303" s="1260">
        <v>240</v>
      </c>
      <c r="AR2303" s="1261"/>
      <c r="AS2303" s="1262"/>
      <c r="AT2303" s="1263"/>
      <c r="AU2303" s="587">
        <f t="shared" si="376"/>
        <v>0</v>
      </c>
      <c r="AW2303" s="1260">
        <v>240</v>
      </c>
      <c r="AX2303" s="1261"/>
      <c r="AY2303" s="1262"/>
      <c r="AZ2303" s="1263"/>
      <c r="BA2303" s="587">
        <f t="shared" si="377"/>
        <v>0</v>
      </c>
    </row>
    <row r="2304" spans="1:53" s="17" customFormat="1" ht="16.75" customHeight="1" outlineLevel="2">
      <c r="A2304" s="1260">
        <v>241</v>
      </c>
      <c r="B2304" s="1261"/>
      <c r="C2304" s="1262"/>
      <c r="D2304" s="1263"/>
      <c r="E2304" s="587">
        <f t="shared" si="369"/>
        <v>0</v>
      </c>
      <c r="G2304" s="1260">
        <v>241</v>
      </c>
      <c r="H2304" s="1261"/>
      <c r="I2304" s="1262"/>
      <c r="J2304" s="1263"/>
      <c r="K2304" s="587">
        <f t="shared" si="370"/>
        <v>0</v>
      </c>
      <c r="M2304" s="1260">
        <v>241</v>
      </c>
      <c r="N2304" s="1261"/>
      <c r="O2304" s="1262"/>
      <c r="P2304" s="1263"/>
      <c r="Q2304" s="587">
        <f t="shared" si="371"/>
        <v>0</v>
      </c>
      <c r="S2304" s="1260">
        <v>241</v>
      </c>
      <c r="T2304" s="1261"/>
      <c r="U2304" s="1262"/>
      <c r="V2304" s="1263"/>
      <c r="W2304" s="587">
        <f t="shared" si="372"/>
        <v>0</v>
      </c>
      <c r="Y2304" s="1260">
        <v>241</v>
      </c>
      <c r="Z2304" s="1261"/>
      <c r="AA2304" s="1262"/>
      <c r="AB2304" s="1263"/>
      <c r="AC2304" s="587">
        <f t="shared" si="373"/>
        <v>0</v>
      </c>
      <c r="AE2304" s="1260">
        <v>241</v>
      </c>
      <c r="AF2304" s="1261"/>
      <c r="AG2304" s="1262"/>
      <c r="AH2304" s="1263"/>
      <c r="AI2304" s="587">
        <f t="shared" si="374"/>
        <v>0</v>
      </c>
      <c r="AK2304" s="1260">
        <v>241</v>
      </c>
      <c r="AL2304" s="1261"/>
      <c r="AM2304" s="1262"/>
      <c r="AN2304" s="1263"/>
      <c r="AO2304" s="587">
        <f t="shared" si="375"/>
        <v>0</v>
      </c>
      <c r="AQ2304" s="1260">
        <v>241</v>
      </c>
      <c r="AR2304" s="1261"/>
      <c r="AS2304" s="1262"/>
      <c r="AT2304" s="1263"/>
      <c r="AU2304" s="587">
        <f t="shared" si="376"/>
        <v>0</v>
      </c>
      <c r="AW2304" s="1260">
        <v>241</v>
      </c>
      <c r="AX2304" s="1261"/>
      <c r="AY2304" s="1262"/>
      <c r="AZ2304" s="1263"/>
      <c r="BA2304" s="587">
        <f t="shared" si="377"/>
        <v>0</v>
      </c>
    </row>
    <row r="2305" spans="1:53" s="17" customFormat="1" ht="16.75" customHeight="1" outlineLevel="2">
      <c r="A2305" s="1260">
        <v>242</v>
      </c>
      <c r="B2305" s="1261"/>
      <c r="C2305" s="1262"/>
      <c r="D2305" s="1263"/>
      <c r="E2305" s="587">
        <f t="shared" si="369"/>
        <v>0</v>
      </c>
      <c r="G2305" s="1260">
        <v>242</v>
      </c>
      <c r="H2305" s="1261"/>
      <c r="I2305" s="1262"/>
      <c r="J2305" s="1263"/>
      <c r="K2305" s="587">
        <f t="shared" si="370"/>
        <v>0</v>
      </c>
      <c r="M2305" s="1260">
        <v>242</v>
      </c>
      <c r="N2305" s="1261"/>
      <c r="O2305" s="1262"/>
      <c r="P2305" s="1263"/>
      <c r="Q2305" s="587">
        <f t="shared" si="371"/>
        <v>0</v>
      </c>
      <c r="S2305" s="1260">
        <v>242</v>
      </c>
      <c r="T2305" s="1261"/>
      <c r="U2305" s="1262"/>
      <c r="V2305" s="1263"/>
      <c r="W2305" s="587">
        <f t="shared" si="372"/>
        <v>0</v>
      </c>
      <c r="Y2305" s="1260">
        <v>242</v>
      </c>
      <c r="Z2305" s="1261"/>
      <c r="AA2305" s="1262"/>
      <c r="AB2305" s="1263"/>
      <c r="AC2305" s="587">
        <f t="shared" si="373"/>
        <v>0</v>
      </c>
      <c r="AE2305" s="1260">
        <v>242</v>
      </c>
      <c r="AF2305" s="1261"/>
      <c r="AG2305" s="1262"/>
      <c r="AH2305" s="1263"/>
      <c r="AI2305" s="587">
        <f t="shared" si="374"/>
        <v>0</v>
      </c>
      <c r="AK2305" s="1260">
        <v>242</v>
      </c>
      <c r="AL2305" s="1261"/>
      <c r="AM2305" s="1262"/>
      <c r="AN2305" s="1263"/>
      <c r="AO2305" s="587">
        <f t="shared" si="375"/>
        <v>0</v>
      </c>
      <c r="AQ2305" s="1260">
        <v>242</v>
      </c>
      <c r="AR2305" s="1261"/>
      <c r="AS2305" s="1262"/>
      <c r="AT2305" s="1263"/>
      <c r="AU2305" s="587">
        <f t="shared" si="376"/>
        <v>0</v>
      </c>
      <c r="AW2305" s="1260">
        <v>242</v>
      </c>
      <c r="AX2305" s="1261"/>
      <c r="AY2305" s="1262"/>
      <c r="AZ2305" s="1263"/>
      <c r="BA2305" s="587">
        <f t="shared" si="377"/>
        <v>0</v>
      </c>
    </row>
    <row r="2306" spans="1:53" s="17" customFormat="1" ht="16.75" customHeight="1" outlineLevel="2">
      <c r="A2306" s="1260">
        <v>243</v>
      </c>
      <c r="B2306" s="1261"/>
      <c r="C2306" s="1262"/>
      <c r="D2306" s="1263"/>
      <c r="E2306" s="587">
        <f t="shared" si="369"/>
        <v>0</v>
      </c>
      <c r="G2306" s="1260">
        <v>243</v>
      </c>
      <c r="H2306" s="1261"/>
      <c r="I2306" s="1262"/>
      <c r="J2306" s="1263"/>
      <c r="K2306" s="587">
        <f t="shared" si="370"/>
        <v>0</v>
      </c>
      <c r="M2306" s="1260">
        <v>243</v>
      </c>
      <c r="N2306" s="1261"/>
      <c r="O2306" s="1262"/>
      <c r="P2306" s="1263"/>
      <c r="Q2306" s="587">
        <f t="shared" si="371"/>
        <v>0</v>
      </c>
      <c r="S2306" s="1260">
        <v>243</v>
      </c>
      <c r="T2306" s="1261"/>
      <c r="U2306" s="1262"/>
      <c r="V2306" s="1263"/>
      <c r="W2306" s="587">
        <f t="shared" si="372"/>
        <v>0</v>
      </c>
      <c r="Y2306" s="1260">
        <v>243</v>
      </c>
      <c r="Z2306" s="1261"/>
      <c r="AA2306" s="1262"/>
      <c r="AB2306" s="1263"/>
      <c r="AC2306" s="587">
        <f t="shared" si="373"/>
        <v>0</v>
      </c>
      <c r="AE2306" s="1260">
        <v>243</v>
      </c>
      <c r="AF2306" s="1261"/>
      <c r="AG2306" s="1262"/>
      <c r="AH2306" s="1263"/>
      <c r="AI2306" s="587">
        <f t="shared" si="374"/>
        <v>0</v>
      </c>
      <c r="AK2306" s="1260">
        <v>243</v>
      </c>
      <c r="AL2306" s="1261"/>
      <c r="AM2306" s="1262"/>
      <c r="AN2306" s="1263"/>
      <c r="AO2306" s="587">
        <f t="shared" si="375"/>
        <v>0</v>
      </c>
      <c r="AQ2306" s="1260">
        <v>243</v>
      </c>
      <c r="AR2306" s="1261"/>
      <c r="AS2306" s="1262"/>
      <c r="AT2306" s="1263"/>
      <c r="AU2306" s="587">
        <f t="shared" si="376"/>
        <v>0</v>
      </c>
      <c r="AW2306" s="1260">
        <v>243</v>
      </c>
      <c r="AX2306" s="1261"/>
      <c r="AY2306" s="1262"/>
      <c r="AZ2306" s="1263"/>
      <c r="BA2306" s="587">
        <f t="shared" si="377"/>
        <v>0</v>
      </c>
    </row>
    <row r="2307" spans="1:53" s="17" customFormat="1" ht="16.75" customHeight="1" outlineLevel="2">
      <c r="A2307" s="1260">
        <v>244</v>
      </c>
      <c r="B2307" s="1261"/>
      <c r="C2307" s="1262"/>
      <c r="D2307" s="1263"/>
      <c r="E2307" s="587">
        <f t="shared" si="369"/>
        <v>0</v>
      </c>
      <c r="G2307" s="1260">
        <v>244</v>
      </c>
      <c r="H2307" s="1261"/>
      <c r="I2307" s="1262"/>
      <c r="J2307" s="1263"/>
      <c r="K2307" s="587">
        <f t="shared" si="370"/>
        <v>0</v>
      </c>
      <c r="M2307" s="1260">
        <v>244</v>
      </c>
      <c r="N2307" s="1261"/>
      <c r="O2307" s="1262"/>
      <c r="P2307" s="1263"/>
      <c r="Q2307" s="587">
        <f t="shared" si="371"/>
        <v>0</v>
      </c>
      <c r="S2307" s="1260">
        <v>244</v>
      </c>
      <c r="T2307" s="1261"/>
      <c r="U2307" s="1262"/>
      <c r="V2307" s="1263"/>
      <c r="W2307" s="587">
        <f t="shared" si="372"/>
        <v>0</v>
      </c>
      <c r="Y2307" s="1260">
        <v>244</v>
      </c>
      <c r="Z2307" s="1261"/>
      <c r="AA2307" s="1262"/>
      <c r="AB2307" s="1263"/>
      <c r="AC2307" s="587">
        <f t="shared" si="373"/>
        <v>0</v>
      </c>
      <c r="AE2307" s="1260">
        <v>244</v>
      </c>
      <c r="AF2307" s="1261"/>
      <c r="AG2307" s="1262"/>
      <c r="AH2307" s="1263"/>
      <c r="AI2307" s="587">
        <f t="shared" si="374"/>
        <v>0</v>
      </c>
      <c r="AK2307" s="1260">
        <v>244</v>
      </c>
      <c r="AL2307" s="1261"/>
      <c r="AM2307" s="1262"/>
      <c r="AN2307" s="1263"/>
      <c r="AO2307" s="587">
        <f t="shared" si="375"/>
        <v>0</v>
      </c>
      <c r="AQ2307" s="1260">
        <v>244</v>
      </c>
      <c r="AR2307" s="1261"/>
      <c r="AS2307" s="1262"/>
      <c r="AT2307" s="1263"/>
      <c r="AU2307" s="587">
        <f t="shared" si="376"/>
        <v>0</v>
      </c>
      <c r="AW2307" s="1260">
        <v>244</v>
      </c>
      <c r="AX2307" s="1261"/>
      <c r="AY2307" s="1262"/>
      <c r="AZ2307" s="1263"/>
      <c r="BA2307" s="587">
        <f t="shared" si="377"/>
        <v>0</v>
      </c>
    </row>
    <row r="2308" spans="1:53" s="17" customFormat="1" ht="16.75" customHeight="1" outlineLevel="2">
      <c r="A2308" s="1260">
        <v>245</v>
      </c>
      <c r="B2308" s="1261"/>
      <c r="C2308" s="1262"/>
      <c r="D2308" s="1263"/>
      <c r="E2308" s="587">
        <f t="shared" si="369"/>
        <v>0</v>
      </c>
      <c r="G2308" s="1260">
        <v>245</v>
      </c>
      <c r="H2308" s="1261"/>
      <c r="I2308" s="1262"/>
      <c r="J2308" s="1263"/>
      <c r="K2308" s="587">
        <f t="shared" si="370"/>
        <v>0</v>
      </c>
      <c r="M2308" s="1260">
        <v>245</v>
      </c>
      <c r="N2308" s="1261"/>
      <c r="O2308" s="1262"/>
      <c r="P2308" s="1263"/>
      <c r="Q2308" s="587">
        <f t="shared" si="371"/>
        <v>0</v>
      </c>
      <c r="S2308" s="1260">
        <v>245</v>
      </c>
      <c r="T2308" s="1261"/>
      <c r="U2308" s="1262"/>
      <c r="V2308" s="1263"/>
      <c r="W2308" s="587">
        <f t="shared" si="372"/>
        <v>0</v>
      </c>
      <c r="Y2308" s="1260">
        <v>245</v>
      </c>
      <c r="Z2308" s="1261"/>
      <c r="AA2308" s="1262"/>
      <c r="AB2308" s="1263"/>
      <c r="AC2308" s="587">
        <f t="shared" si="373"/>
        <v>0</v>
      </c>
      <c r="AE2308" s="1260">
        <v>245</v>
      </c>
      <c r="AF2308" s="1261"/>
      <c r="AG2308" s="1262"/>
      <c r="AH2308" s="1263"/>
      <c r="AI2308" s="587">
        <f t="shared" si="374"/>
        <v>0</v>
      </c>
      <c r="AK2308" s="1260">
        <v>245</v>
      </c>
      <c r="AL2308" s="1261"/>
      <c r="AM2308" s="1262"/>
      <c r="AN2308" s="1263"/>
      <c r="AO2308" s="587">
        <f t="shared" si="375"/>
        <v>0</v>
      </c>
      <c r="AQ2308" s="1260">
        <v>245</v>
      </c>
      <c r="AR2308" s="1261"/>
      <c r="AS2308" s="1262"/>
      <c r="AT2308" s="1263"/>
      <c r="AU2308" s="587">
        <f t="shared" si="376"/>
        <v>0</v>
      </c>
      <c r="AW2308" s="1260">
        <v>245</v>
      </c>
      <c r="AX2308" s="1261"/>
      <c r="AY2308" s="1262"/>
      <c r="AZ2308" s="1263"/>
      <c r="BA2308" s="587">
        <f t="shared" si="377"/>
        <v>0</v>
      </c>
    </row>
    <row r="2309" spans="1:53" s="17" customFormat="1" ht="16.75" customHeight="1" outlineLevel="2">
      <c r="A2309" s="1260">
        <v>246</v>
      </c>
      <c r="B2309" s="1261"/>
      <c r="C2309" s="1262"/>
      <c r="D2309" s="1263"/>
      <c r="E2309" s="587">
        <f t="shared" si="369"/>
        <v>0</v>
      </c>
      <c r="G2309" s="1260">
        <v>246</v>
      </c>
      <c r="H2309" s="1261"/>
      <c r="I2309" s="1262"/>
      <c r="J2309" s="1263"/>
      <c r="K2309" s="587">
        <f t="shared" si="370"/>
        <v>0</v>
      </c>
      <c r="M2309" s="1260">
        <v>246</v>
      </c>
      <c r="N2309" s="1261"/>
      <c r="O2309" s="1262"/>
      <c r="P2309" s="1263"/>
      <c r="Q2309" s="587">
        <f t="shared" si="371"/>
        <v>0</v>
      </c>
      <c r="S2309" s="1260">
        <v>246</v>
      </c>
      <c r="T2309" s="1261"/>
      <c r="U2309" s="1262"/>
      <c r="V2309" s="1263"/>
      <c r="W2309" s="587">
        <f t="shared" si="372"/>
        <v>0</v>
      </c>
      <c r="Y2309" s="1260">
        <v>246</v>
      </c>
      <c r="Z2309" s="1261"/>
      <c r="AA2309" s="1262"/>
      <c r="AB2309" s="1263"/>
      <c r="AC2309" s="587">
        <f t="shared" si="373"/>
        <v>0</v>
      </c>
      <c r="AE2309" s="1260">
        <v>246</v>
      </c>
      <c r="AF2309" s="1261"/>
      <c r="AG2309" s="1262"/>
      <c r="AH2309" s="1263"/>
      <c r="AI2309" s="587">
        <f t="shared" si="374"/>
        <v>0</v>
      </c>
      <c r="AK2309" s="1260">
        <v>246</v>
      </c>
      <c r="AL2309" s="1261"/>
      <c r="AM2309" s="1262"/>
      <c r="AN2309" s="1263"/>
      <c r="AO2309" s="587">
        <f t="shared" si="375"/>
        <v>0</v>
      </c>
      <c r="AQ2309" s="1260">
        <v>246</v>
      </c>
      <c r="AR2309" s="1261"/>
      <c r="AS2309" s="1262"/>
      <c r="AT2309" s="1263"/>
      <c r="AU2309" s="587">
        <f t="shared" si="376"/>
        <v>0</v>
      </c>
      <c r="AW2309" s="1260">
        <v>246</v>
      </c>
      <c r="AX2309" s="1261"/>
      <c r="AY2309" s="1262"/>
      <c r="AZ2309" s="1263"/>
      <c r="BA2309" s="587">
        <f t="shared" si="377"/>
        <v>0</v>
      </c>
    </row>
    <row r="2310" spans="1:53" s="17" customFormat="1" ht="16.75" customHeight="1" outlineLevel="2">
      <c r="A2310" s="1260">
        <v>247</v>
      </c>
      <c r="B2310" s="1261"/>
      <c r="C2310" s="1262"/>
      <c r="D2310" s="1263"/>
      <c r="E2310" s="587">
        <f t="shared" si="369"/>
        <v>0</v>
      </c>
      <c r="G2310" s="1260">
        <v>247</v>
      </c>
      <c r="H2310" s="1261"/>
      <c r="I2310" s="1262"/>
      <c r="J2310" s="1263"/>
      <c r="K2310" s="587">
        <f t="shared" si="370"/>
        <v>0</v>
      </c>
      <c r="M2310" s="1260">
        <v>247</v>
      </c>
      <c r="N2310" s="1261"/>
      <c r="O2310" s="1262"/>
      <c r="P2310" s="1263"/>
      <c r="Q2310" s="587">
        <f t="shared" si="371"/>
        <v>0</v>
      </c>
      <c r="S2310" s="1260">
        <v>247</v>
      </c>
      <c r="T2310" s="1261"/>
      <c r="U2310" s="1262"/>
      <c r="V2310" s="1263"/>
      <c r="W2310" s="587">
        <f t="shared" si="372"/>
        <v>0</v>
      </c>
      <c r="Y2310" s="1260">
        <v>247</v>
      </c>
      <c r="Z2310" s="1261"/>
      <c r="AA2310" s="1262"/>
      <c r="AB2310" s="1263"/>
      <c r="AC2310" s="587">
        <f t="shared" si="373"/>
        <v>0</v>
      </c>
      <c r="AE2310" s="1260">
        <v>247</v>
      </c>
      <c r="AF2310" s="1261"/>
      <c r="AG2310" s="1262"/>
      <c r="AH2310" s="1263"/>
      <c r="AI2310" s="587">
        <f t="shared" si="374"/>
        <v>0</v>
      </c>
      <c r="AK2310" s="1260">
        <v>247</v>
      </c>
      <c r="AL2310" s="1261"/>
      <c r="AM2310" s="1262"/>
      <c r="AN2310" s="1263"/>
      <c r="AO2310" s="587">
        <f t="shared" si="375"/>
        <v>0</v>
      </c>
      <c r="AQ2310" s="1260">
        <v>247</v>
      </c>
      <c r="AR2310" s="1261"/>
      <c r="AS2310" s="1262"/>
      <c r="AT2310" s="1263"/>
      <c r="AU2310" s="587">
        <f t="shared" si="376"/>
        <v>0</v>
      </c>
      <c r="AW2310" s="1260">
        <v>247</v>
      </c>
      <c r="AX2310" s="1261"/>
      <c r="AY2310" s="1262"/>
      <c r="AZ2310" s="1263"/>
      <c r="BA2310" s="587">
        <f t="shared" si="377"/>
        <v>0</v>
      </c>
    </row>
    <row r="2311" spans="1:53" s="17" customFormat="1" ht="16.75" customHeight="1" outlineLevel="2">
      <c r="A2311" s="1260">
        <v>248</v>
      </c>
      <c r="B2311" s="1261"/>
      <c r="C2311" s="1262"/>
      <c r="D2311" s="1263"/>
      <c r="E2311" s="587">
        <f t="shared" si="369"/>
        <v>0</v>
      </c>
      <c r="G2311" s="1260">
        <v>248</v>
      </c>
      <c r="H2311" s="1261"/>
      <c r="I2311" s="1262"/>
      <c r="J2311" s="1263"/>
      <c r="K2311" s="587">
        <f t="shared" si="370"/>
        <v>0</v>
      </c>
      <c r="M2311" s="1260">
        <v>248</v>
      </c>
      <c r="N2311" s="1261"/>
      <c r="O2311" s="1262"/>
      <c r="P2311" s="1263"/>
      <c r="Q2311" s="587">
        <f t="shared" si="371"/>
        <v>0</v>
      </c>
      <c r="S2311" s="1260">
        <v>248</v>
      </c>
      <c r="T2311" s="1261"/>
      <c r="U2311" s="1262"/>
      <c r="V2311" s="1263"/>
      <c r="W2311" s="587">
        <f t="shared" si="372"/>
        <v>0</v>
      </c>
      <c r="Y2311" s="1260">
        <v>248</v>
      </c>
      <c r="Z2311" s="1261"/>
      <c r="AA2311" s="1262"/>
      <c r="AB2311" s="1263"/>
      <c r="AC2311" s="587">
        <f t="shared" si="373"/>
        <v>0</v>
      </c>
      <c r="AE2311" s="1260">
        <v>248</v>
      </c>
      <c r="AF2311" s="1261"/>
      <c r="AG2311" s="1262"/>
      <c r="AH2311" s="1263"/>
      <c r="AI2311" s="587">
        <f t="shared" si="374"/>
        <v>0</v>
      </c>
      <c r="AK2311" s="1260">
        <v>248</v>
      </c>
      <c r="AL2311" s="1261"/>
      <c r="AM2311" s="1262"/>
      <c r="AN2311" s="1263"/>
      <c r="AO2311" s="587">
        <f t="shared" si="375"/>
        <v>0</v>
      </c>
      <c r="AQ2311" s="1260">
        <v>248</v>
      </c>
      <c r="AR2311" s="1261"/>
      <c r="AS2311" s="1262"/>
      <c r="AT2311" s="1263"/>
      <c r="AU2311" s="587">
        <f t="shared" si="376"/>
        <v>0</v>
      </c>
      <c r="AW2311" s="1260">
        <v>248</v>
      </c>
      <c r="AX2311" s="1261"/>
      <c r="AY2311" s="1262"/>
      <c r="AZ2311" s="1263"/>
      <c r="BA2311" s="587">
        <f t="shared" si="377"/>
        <v>0</v>
      </c>
    </row>
    <row r="2312" spans="1:53" s="17" customFormat="1" ht="16.75" customHeight="1" outlineLevel="2">
      <c r="A2312" s="1260">
        <v>249</v>
      </c>
      <c r="B2312" s="1261"/>
      <c r="C2312" s="1262"/>
      <c r="D2312" s="1263"/>
      <c r="E2312" s="587">
        <f t="shared" si="369"/>
        <v>0</v>
      </c>
      <c r="G2312" s="1260">
        <v>249</v>
      </c>
      <c r="H2312" s="1261"/>
      <c r="I2312" s="1262"/>
      <c r="J2312" s="1263"/>
      <c r="K2312" s="587">
        <f t="shared" si="370"/>
        <v>0</v>
      </c>
      <c r="M2312" s="1260">
        <v>249</v>
      </c>
      <c r="N2312" s="1261"/>
      <c r="O2312" s="1262"/>
      <c r="P2312" s="1263"/>
      <c r="Q2312" s="587">
        <f t="shared" si="371"/>
        <v>0</v>
      </c>
      <c r="S2312" s="1260">
        <v>249</v>
      </c>
      <c r="T2312" s="1261"/>
      <c r="U2312" s="1262"/>
      <c r="V2312" s="1263"/>
      <c r="W2312" s="587">
        <f t="shared" si="372"/>
        <v>0</v>
      </c>
      <c r="Y2312" s="1260">
        <v>249</v>
      </c>
      <c r="Z2312" s="1261"/>
      <c r="AA2312" s="1262"/>
      <c r="AB2312" s="1263"/>
      <c r="AC2312" s="587">
        <f t="shared" si="373"/>
        <v>0</v>
      </c>
      <c r="AE2312" s="1260">
        <v>249</v>
      </c>
      <c r="AF2312" s="1261"/>
      <c r="AG2312" s="1262"/>
      <c r="AH2312" s="1263"/>
      <c r="AI2312" s="587">
        <f t="shared" si="374"/>
        <v>0</v>
      </c>
      <c r="AK2312" s="1260">
        <v>249</v>
      </c>
      <c r="AL2312" s="1261"/>
      <c r="AM2312" s="1262"/>
      <c r="AN2312" s="1263"/>
      <c r="AO2312" s="587">
        <f t="shared" si="375"/>
        <v>0</v>
      </c>
      <c r="AQ2312" s="1260">
        <v>249</v>
      </c>
      <c r="AR2312" s="1261"/>
      <c r="AS2312" s="1262"/>
      <c r="AT2312" s="1263"/>
      <c r="AU2312" s="587">
        <f t="shared" si="376"/>
        <v>0</v>
      </c>
      <c r="AW2312" s="1260">
        <v>249</v>
      </c>
      <c r="AX2312" s="1261"/>
      <c r="AY2312" s="1262"/>
      <c r="AZ2312" s="1263"/>
      <c r="BA2312" s="587">
        <f t="shared" si="377"/>
        <v>0</v>
      </c>
    </row>
    <row r="2313" spans="1:53" s="17" customFormat="1" ht="16.75" customHeight="1" outlineLevel="2">
      <c r="A2313" s="1260">
        <v>250</v>
      </c>
      <c r="B2313" s="1261"/>
      <c r="C2313" s="1262"/>
      <c r="D2313" s="1263"/>
      <c r="E2313" s="587">
        <f t="shared" si="369"/>
        <v>0</v>
      </c>
      <c r="G2313" s="1260">
        <v>250</v>
      </c>
      <c r="H2313" s="1261"/>
      <c r="I2313" s="1262"/>
      <c r="J2313" s="1263"/>
      <c r="K2313" s="587">
        <f t="shared" si="370"/>
        <v>0</v>
      </c>
      <c r="M2313" s="1260">
        <v>250</v>
      </c>
      <c r="N2313" s="1261"/>
      <c r="O2313" s="1262"/>
      <c r="P2313" s="1263"/>
      <c r="Q2313" s="587">
        <f t="shared" si="371"/>
        <v>0</v>
      </c>
      <c r="S2313" s="1260">
        <v>250</v>
      </c>
      <c r="T2313" s="1261"/>
      <c r="U2313" s="1262"/>
      <c r="V2313" s="1263"/>
      <c r="W2313" s="587">
        <f t="shared" si="372"/>
        <v>0</v>
      </c>
      <c r="Y2313" s="1260">
        <v>250</v>
      </c>
      <c r="Z2313" s="1261"/>
      <c r="AA2313" s="1262"/>
      <c r="AB2313" s="1263"/>
      <c r="AC2313" s="587">
        <f t="shared" si="373"/>
        <v>0</v>
      </c>
      <c r="AE2313" s="1260">
        <v>250</v>
      </c>
      <c r="AF2313" s="1261"/>
      <c r="AG2313" s="1262"/>
      <c r="AH2313" s="1263"/>
      <c r="AI2313" s="587">
        <f t="shared" si="374"/>
        <v>0</v>
      </c>
      <c r="AK2313" s="1260">
        <v>250</v>
      </c>
      <c r="AL2313" s="1261"/>
      <c r="AM2313" s="1262"/>
      <c r="AN2313" s="1263"/>
      <c r="AO2313" s="587">
        <f t="shared" si="375"/>
        <v>0</v>
      </c>
      <c r="AQ2313" s="1260">
        <v>250</v>
      </c>
      <c r="AR2313" s="1261"/>
      <c r="AS2313" s="1262"/>
      <c r="AT2313" s="1263"/>
      <c r="AU2313" s="587">
        <f t="shared" si="376"/>
        <v>0</v>
      </c>
      <c r="AW2313" s="1260">
        <v>250</v>
      </c>
      <c r="AX2313" s="1261"/>
      <c r="AY2313" s="1262"/>
      <c r="AZ2313" s="1263"/>
      <c r="BA2313" s="587">
        <f t="shared" si="377"/>
        <v>0</v>
      </c>
    </row>
    <row r="2314" spans="1:53" s="17" customFormat="1" ht="16.75" customHeight="1" outlineLevel="2">
      <c r="A2314" s="1260">
        <v>251</v>
      </c>
      <c r="B2314" s="1261"/>
      <c r="C2314" s="1262"/>
      <c r="D2314" s="1263"/>
      <c r="E2314" s="587">
        <f t="shared" si="369"/>
        <v>0</v>
      </c>
      <c r="G2314" s="1260">
        <v>251</v>
      </c>
      <c r="H2314" s="1261"/>
      <c r="I2314" s="1262"/>
      <c r="J2314" s="1263"/>
      <c r="K2314" s="587">
        <f t="shared" si="370"/>
        <v>0</v>
      </c>
      <c r="M2314" s="1260">
        <v>251</v>
      </c>
      <c r="N2314" s="1261"/>
      <c r="O2314" s="1262"/>
      <c r="P2314" s="1263"/>
      <c r="Q2314" s="587">
        <f t="shared" si="371"/>
        <v>0</v>
      </c>
      <c r="S2314" s="1260">
        <v>251</v>
      </c>
      <c r="T2314" s="1261"/>
      <c r="U2314" s="1262"/>
      <c r="V2314" s="1263"/>
      <c r="W2314" s="587">
        <f t="shared" si="372"/>
        <v>0</v>
      </c>
      <c r="Y2314" s="1260">
        <v>251</v>
      </c>
      <c r="Z2314" s="1261"/>
      <c r="AA2314" s="1262"/>
      <c r="AB2314" s="1263"/>
      <c r="AC2314" s="587">
        <f t="shared" si="373"/>
        <v>0</v>
      </c>
      <c r="AE2314" s="1260">
        <v>251</v>
      </c>
      <c r="AF2314" s="1261"/>
      <c r="AG2314" s="1262"/>
      <c r="AH2314" s="1263"/>
      <c r="AI2314" s="587">
        <f t="shared" si="374"/>
        <v>0</v>
      </c>
      <c r="AK2314" s="1260">
        <v>251</v>
      </c>
      <c r="AL2314" s="1261"/>
      <c r="AM2314" s="1262"/>
      <c r="AN2314" s="1263"/>
      <c r="AO2314" s="587">
        <f t="shared" si="375"/>
        <v>0</v>
      </c>
      <c r="AQ2314" s="1260">
        <v>251</v>
      </c>
      <c r="AR2314" s="1261"/>
      <c r="AS2314" s="1262"/>
      <c r="AT2314" s="1263"/>
      <c r="AU2314" s="587">
        <f t="shared" si="376"/>
        <v>0</v>
      </c>
      <c r="AW2314" s="1260">
        <v>251</v>
      </c>
      <c r="AX2314" s="1261"/>
      <c r="AY2314" s="1262"/>
      <c r="AZ2314" s="1263"/>
      <c r="BA2314" s="587">
        <f t="shared" si="377"/>
        <v>0</v>
      </c>
    </row>
    <row r="2315" spans="1:53" s="17" customFormat="1" ht="16.75" customHeight="1" outlineLevel="2">
      <c r="A2315" s="1260">
        <v>252</v>
      </c>
      <c r="B2315" s="1261"/>
      <c r="C2315" s="1262"/>
      <c r="D2315" s="1263"/>
      <c r="E2315" s="587">
        <f t="shared" si="369"/>
        <v>0</v>
      </c>
      <c r="G2315" s="1260">
        <v>252</v>
      </c>
      <c r="H2315" s="1261"/>
      <c r="I2315" s="1262"/>
      <c r="J2315" s="1263"/>
      <c r="K2315" s="587">
        <f t="shared" si="370"/>
        <v>0</v>
      </c>
      <c r="M2315" s="1260">
        <v>252</v>
      </c>
      <c r="N2315" s="1261"/>
      <c r="O2315" s="1262"/>
      <c r="P2315" s="1263"/>
      <c r="Q2315" s="587">
        <f t="shared" si="371"/>
        <v>0</v>
      </c>
      <c r="S2315" s="1260">
        <v>252</v>
      </c>
      <c r="T2315" s="1261"/>
      <c r="U2315" s="1262"/>
      <c r="V2315" s="1263"/>
      <c r="W2315" s="587">
        <f t="shared" si="372"/>
        <v>0</v>
      </c>
      <c r="Y2315" s="1260">
        <v>252</v>
      </c>
      <c r="Z2315" s="1261"/>
      <c r="AA2315" s="1262"/>
      <c r="AB2315" s="1263"/>
      <c r="AC2315" s="587">
        <f t="shared" si="373"/>
        <v>0</v>
      </c>
      <c r="AE2315" s="1260">
        <v>252</v>
      </c>
      <c r="AF2315" s="1261"/>
      <c r="AG2315" s="1262"/>
      <c r="AH2315" s="1263"/>
      <c r="AI2315" s="587">
        <f t="shared" si="374"/>
        <v>0</v>
      </c>
      <c r="AK2315" s="1260">
        <v>252</v>
      </c>
      <c r="AL2315" s="1261"/>
      <c r="AM2315" s="1262"/>
      <c r="AN2315" s="1263"/>
      <c r="AO2315" s="587">
        <f t="shared" si="375"/>
        <v>0</v>
      </c>
      <c r="AQ2315" s="1260">
        <v>252</v>
      </c>
      <c r="AR2315" s="1261"/>
      <c r="AS2315" s="1262"/>
      <c r="AT2315" s="1263"/>
      <c r="AU2315" s="587">
        <f t="shared" si="376"/>
        <v>0</v>
      </c>
      <c r="AW2315" s="1260">
        <v>252</v>
      </c>
      <c r="AX2315" s="1261"/>
      <c r="AY2315" s="1262"/>
      <c r="AZ2315" s="1263"/>
      <c r="BA2315" s="587">
        <f t="shared" si="377"/>
        <v>0</v>
      </c>
    </row>
    <row r="2316" spans="1:53" s="17" customFormat="1" ht="16.75" customHeight="1" outlineLevel="2">
      <c r="A2316" s="1260">
        <v>253</v>
      </c>
      <c r="B2316" s="1261"/>
      <c r="C2316" s="1262"/>
      <c r="D2316" s="1263"/>
      <c r="E2316" s="587">
        <f t="shared" si="369"/>
        <v>0</v>
      </c>
      <c r="G2316" s="1260">
        <v>253</v>
      </c>
      <c r="H2316" s="1261"/>
      <c r="I2316" s="1262"/>
      <c r="J2316" s="1263"/>
      <c r="K2316" s="587">
        <f t="shared" si="370"/>
        <v>0</v>
      </c>
      <c r="M2316" s="1260">
        <v>253</v>
      </c>
      <c r="N2316" s="1261"/>
      <c r="O2316" s="1262"/>
      <c r="P2316" s="1263"/>
      <c r="Q2316" s="587">
        <f t="shared" si="371"/>
        <v>0</v>
      </c>
      <c r="S2316" s="1260">
        <v>253</v>
      </c>
      <c r="T2316" s="1261"/>
      <c r="U2316" s="1262"/>
      <c r="V2316" s="1263"/>
      <c r="W2316" s="587">
        <f t="shared" si="372"/>
        <v>0</v>
      </c>
      <c r="Y2316" s="1260">
        <v>253</v>
      </c>
      <c r="Z2316" s="1261"/>
      <c r="AA2316" s="1262"/>
      <c r="AB2316" s="1263"/>
      <c r="AC2316" s="587">
        <f t="shared" si="373"/>
        <v>0</v>
      </c>
      <c r="AE2316" s="1260">
        <v>253</v>
      </c>
      <c r="AF2316" s="1261"/>
      <c r="AG2316" s="1262"/>
      <c r="AH2316" s="1263"/>
      <c r="AI2316" s="587">
        <f t="shared" si="374"/>
        <v>0</v>
      </c>
      <c r="AK2316" s="1260">
        <v>253</v>
      </c>
      <c r="AL2316" s="1261"/>
      <c r="AM2316" s="1262"/>
      <c r="AN2316" s="1263"/>
      <c r="AO2316" s="587">
        <f t="shared" si="375"/>
        <v>0</v>
      </c>
      <c r="AQ2316" s="1260">
        <v>253</v>
      </c>
      <c r="AR2316" s="1261"/>
      <c r="AS2316" s="1262"/>
      <c r="AT2316" s="1263"/>
      <c r="AU2316" s="587">
        <f t="shared" si="376"/>
        <v>0</v>
      </c>
      <c r="AW2316" s="1260">
        <v>253</v>
      </c>
      <c r="AX2316" s="1261"/>
      <c r="AY2316" s="1262"/>
      <c r="AZ2316" s="1263"/>
      <c r="BA2316" s="587">
        <f t="shared" si="377"/>
        <v>0</v>
      </c>
    </row>
    <row r="2317" spans="1:53" s="17" customFormat="1" ht="16.75" customHeight="1" outlineLevel="2">
      <c r="A2317" s="1260">
        <v>254</v>
      </c>
      <c r="B2317" s="1261"/>
      <c r="C2317" s="1262"/>
      <c r="D2317" s="1263"/>
      <c r="E2317" s="587">
        <f t="shared" si="369"/>
        <v>0</v>
      </c>
      <c r="G2317" s="1260">
        <v>254</v>
      </c>
      <c r="H2317" s="1261"/>
      <c r="I2317" s="1262"/>
      <c r="J2317" s="1263"/>
      <c r="K2317" s="587">
        <f t="shared" si="370"/>
        <v>0</v>
      </c>
      <c r="M2317" s="1260">
        <v>254</v>
      </c>
      <c r="N2317" s="1261"/>
      <c r="O2317" s="1262"/>
      <c r="P2317" s="1263"/>
      <c r="Q2317" s="587">
        <f t="shared" si="371"/>
        <v>0</v>
      </c>
      <c r="S2317" s="1260">
        <v>254</v>
      </c>
      <c r="T2317" s="1261"/>
      <c r="U2317" s="1262"/>
      <c r="V2317" s="1263"/>
      <c r="W2317" s="587">
        <f t="shared" si="372"/>
        <v>0</v>
      </c>
      <c r="Y2317" s="1260">
        <v>254</v>
      </c>
      <c r="Z2317" s="1261"/>
      <c r="AA2317" s="1262"/>
      <c r="AB2317" s="1263"/>
      <c r="AC2317" s="587">
        <f t="shared" si="373"/>
        <v>0</v>
      </c>
      <c r="AE2317" s="1260">
        <v>254</v>
      </c>
      <c r="AF2317" s="1261"/>
      <c r="AG2317" s="1262"/>
      <c r="AH2317" s="1263"/>
      <c r="AI2317" s="587">
        <f t="shared" si="374"/>
        <v>0</v>
      </c>
      <c r="AK2317" s="1260">
        <v>254</v>
      </c>
      <c r="AL2317" s="1261"/>
      <c r="AM2317" s="1262"/>
      <c r="AN2317" s="1263"/>
      <c r="AO2317" s="587">
        <f t="shared" si="375"/>
        <v>0</v>
      </c>
      <c r="AQ2317" s="1260">
        <v>254</v>
      </c>
      <c r="AR2317" s="1261"/>
      <c r="AS2317" s="1262"/>
      <c r="AT2317" s="1263"/>
      <c r="AU2317" s="587">
        <f t="shared" si="376"/>
        <v>0</v>
      </c>
      <c r="AW2317" s="1260">
        <v>254</v>
      </c>
      <c r="AX2317" s="1261"/>
      <c r="AY2317" s="1262"/>
      <c r="AZ2317" s="1263"/>
      <c r="BA2317" s="587">
        <f t="shared" si="377"/>
        <v>0</v>
      </c>
    </row>
    <row r="2318" spans="1:53" s="17" customFormat="1" ht="16.75" customHeight="1" outlineLevel="2">
      <c r="A2318" s="1260">
        <v>255</v>
      </c>
      <c r="B2318" s="1261"/>
      <c r="C2318" s="1262"/>
      <c r="D2318" s="1263"/>
      <c r="E2318" s="587">
        <f t="shared" si="369"/>
        <v>0</v>
      </c>
      <c r="G2318" s="1260">
        <v>255</v>
      </c>
      <c r="H2318" s="1261"/>
      <c r="I2318" s="1262"/>
      <c r="J2318" s="1263"/>
      <c r="K2318" s="587">
        <f t="shared" si="370"/>
        <v>0</v>
      </c>
      <c r="M2318" s="1260">
        <v>255</v>
      </c>
      <c r="N2318" s="1261"/>
      <c r="O2318" s="1262"/>
      <c r="P2318" s="1263"/>
      <c r="Q2318" s="587">
        <f t="shared" si="371"/>
        <v>0</v>
      </c>
      <c r="S2318" s="1260">
        <v>255</v>
      </c>
      <c r="T2318" s="1261"/>
      <c r="U2318" s="1262"/>
      <c r="V2318" s="1263"/>
      <c r="W2318" s="587">
        <f t="shared" si="372"/>
        <v>0</v>
      </c>
      <c r="Y2318" s="1260">
        <v>255</v>
      </c>
      <c r="Z2318" s="1261"/>
      <c r="AA2318" s="1262"/>
      <c r="AB2318" s="1263"/>
      <c r="AC2318" s="587">
        <f t="shared" si="373"/>
        <v>0</v>
      </c>
      <c r="AE2318" s="1260">
        <v>255</v>
      </c>
      <c r="AF2318" s="1261"/>
      <c r="AG2318" s="1262"/>
      <c r="AH2318" s="1263"/>
      <c r="AI2318" s="587">
        <f t="shared" si="374"/>
        <v>0</v>
      </c>
      <c r="AK2318" s="1260">
        <v>255</v>
      </c>
      <c r="AL2318" s="1261"/>
      <c r="AM2318" s="1262"/>
      <c r="AN2318" s="1263"/>
      <c r="AO2318" s="587">
        <f t="shared" si="375"/>
        <v>0</v>
      </c>
      <c r="AQ2318" s="1260">
        <v>255</v>
      </c>
      <c r="AR2318" s="1261"/>
      <c r="AS2318" s="1262"/>
      <c r="AT2318" s="1263"/>
      <c r="AU2318" s="587">
        <f t="shared" si="376"/>
        <v>0</v>
      </c>
      <c r="AW2318" s="1260">
        <v>255</v>
      </c>
      <c r="AX2318" s="1261"/>
      <c r="AY2318" s="1262"/>
      <c r="AZ2318" s="1263"/>
      <c r="BA2318" s="587">
        <f t="shared" si="377"/>
        <v>0</v>
      </c>
    </row>
    <row r="2319" spans="1:53" s="17" customFormat="1" ht="16.75" customHeight="1" outlineLevel="2">
      <c r="A2319" s="1260">
        <v>256</v>
      </c>
      <c r="B2319" s="1261"/>
      <c r="C2319" s="1262"/>
      <c r="D2319" s="1263"/>
      <c r="E2319" s="587">
        <f t="shared" si="369"/>
        <v>0</v>
      </c>
      <c r="G2319" s="1260">
        <v>256</v>
      </c>
      <c r="H2319" s="1261"/>
      <c r="I2319" s="1262"/>
      <c r="J2319" s="1263"/>
      <c r="K2319" s="587">
        <f t="shared" si="370"/>
        <v>0</v>
      </c>
      <c r="M2319" s="1260">
        <v>256</v>
      </c>
      <c r="N2319" s="1261"/>
      <c r="O2319" s="1262"/>
      <c r="P2319" s="1263"/>
      <c r="Q2319" s="587">
        <f t="shared" si="371"/>
        <v>0</v>
      </c>
      <c r="S2319" s="1260">
        <v>256</v>
      </c>
      <c r="T2319" s="1261"/>
      <c r="U2319" s="1262"/>
      <c r="V2319" s="1263"/>
      <c r="W2319" s="587">
        <f t="shared" si="372"/>
        <v>0</v>
      </c>
      <c r="Y2319" s="1260">
        <v>256</v>
      </c>
      <c r="Z2319" s="1261"/>
      <c r="AA2319" s="1262"/>
      <c r="AB2319" s="1263"/>
      <c r="AC2319" s="587">
        <f t="shared" si="373"/>
        <v>0</v>
      </c>
      <c r="AE2319" s="1260">
        <v>256</v>
      </c>
      <c r="AF2319" s="1261"/>
      <c r="AG2319" s="1262"/>
      <c r="AH2319" s="1263"/>
      <c r="AI2319" s="587">
        <f t="shared" si="374"/>
        <v>0</v>
      </c>
      <c r="AK2319" s="1260">
        <v>256</v>
      </c>
      <c r="AL2319" s="1261"/>
      <c r="AM2319" s="1262"/>
      <c r="AN2319" s="1263"/>
      <c r="AO2319" s="587">
        <f t="shared" si="375"/>
        <v>0</v>
      </c>
      <c r="AQ2319" s="1260">
        <v>256</v>
      </c>
      <c r="AR2319" s="1261"/>
      <c r="AS2319" s="1262"/>
      <c r="AT2319" s="1263"/>
      <c r="AU2319" s="587">
        <f t="shared" si="376"/>
        <v>0</v>
      </c>
      <c r="AW2319" s="1260">
        <v>256</v>
      </c>
      <c r="AX2319" s="1261"/>
      <c r="AY2319" s="1262"/>
      <c r="AZ2319" s="1263"/>
      <c r="BA2319" s="587">
        <f t="shared" si="377"/>
        <v>0</v>
      </c>
    </row>
    <row r="2320" spans="1:53" s="17" customFormat="1" ht="16.75" customHeight="1" outlineLevel="2">
      <c r="A2320" s="1260">
        <v>257</v>
      </c>
      <c r="B2320" s="1261"/>
      <c r="C2320" s="1262"/>
      <c r="D2320" s="1263"/>
      <c r="E2320" s="587">
        <f t="shared" si="369"/>
        <v>0</v>
      </c>
      <c r="G2320" s="1260">
        <v>257</v>
      </c>
      <c r="H2320" s="1261"/>
      <c r="I2320" s="1262"/>
      <c r="J2320" s="1263"/>
      <c r="K2320" s="587">
        <f t="shared" si="370"/>
        <v>0</v>
      </c>
      <c r="M2320" s="1260">
        <v>257</v>
      </c>
      <c r="N2320" s="1261"/>
      <c r="O2320" s="1262"/>
      <c r="P2320" s="1263"/>
      <c r="Q2320" s="587">
        <f t="shared" si="371"/>
        <v>0</v>
      </c>
      <c r="S2320" s="1260">
        <v>257</v>
      </c>
      <c r="T2320" s="1261"/>
      <c r="U2320" s="1262"/>
      <c r="V2320" s="1263"/>
      <c r="W2320" s="587">
        <f t="shared" si="372"/>
        <v>0</v>
      </c>
      <c r="Y2320" s="1260">
        <v>257</v>
      </c>
      <c r="Z2320" s="1261"/>
      <c r="AA2320" s="1262"/>
      <c r="AB2320" s="1263"/>
      <c r="AC2320" s="587">
        <f t="shared" si="373"/>
        <v>0</v>
      </c>
      <c r="AE2320" s="1260">
        <v>257</v>
      </c>
      <c r="AF2320" s="1261"/>
      <c r="AG2320" s="1262"/>
      <c r="AH2320" s="1263"/>
      <c r="AI2320" s="587">
        <f t="shared" si="374"/>
        <v>0</v>
      </c>
      <c r="AK2320" s="1260">
        <v>257</v>
      </c>
      <c r="AL2320" s="1261"/>
      <c r="AM2320" s="1262"/>
      <c r="AN2320" s="1263"/>
      <c r="AO2320" s="587">
        <f t="shared" si="375"/>
        <v>0</v>
      </c>
      <c r="AQ2320" s="1260">
        <v>257</v>
      </c>
      <c r="AR2320" s="1261"/>
      <c r="AS2320" s="1262"/>
      <c r="AT2320" s="1263"/>
      <c r="AU2320" s="587">
        <f t="shared" si="376"/>
        <v>0</v>
      </c>
      <c r="AW2320" s="1260">
        <v>257</v>
      </c>
      <c r="AX2320" s="1261"/>
      <c r="AY2320" s="1262"/>
      <c r="AZ2320" s="1263"/>
      <c r="BA2320" s="587">
        <f t="shared" si="377"/>
        <v>0</v>
      </c>
    </row>
    <row r="2321" spans="1:53" s="17" customFormat="1" ht="16.75" customHeight="1" outlineLevel="2">
      <c r="A2321" s="1260">
        <v>258</v>
      </c>
      <c r="B2321" s="1261"/>
      <c r="C2321" s="1262"/>
      <c r="D2321" s="1263"/>
      <c r="E2321" s="587">
        <f t="shared" si="369"/>
        <v>0</v>
      </c>
      <c r="G2321" s="1260">
        <v>258</v>
      </c>
      <c r="H2321" s="1261"/>
      <c r="I2321" s="1262"/>
      <c r="J2321" s="1263"/>
      <c r="K2321" s="587">
        <f t="shared" si="370"/>
        <v>0</v>
      </c>
      <c r="M2321" s="1260">
        <v>258</v>
      </c>
      <c r="N2321" s="1261"/>
      <c r="O2321" s="1262"/>
      <c r="P2321" s="1263"/>
      <c r="Q2321" s="587">
        <f t="shared" si="371"/>
        <v>0</v>
      </c>
      <c r="S2321" s="1260">
        <v>258</v>
      </c>
      <c r="T2321" s="1261"/>
      <c r="U2321" s="1262"/>
      <c r="V2321" s="1263"/>
      <c r="W2321" s="587">
        <f t="shared" si="372"/>
        <v>0</v>
      </c>
      <c r="Y2321" s="1260">
        <v>258</v>
      </c>
      <c r="Z2321" s="1261"/>
      <c r="AA2321" s="1262"/>
      <c r="AB2321" s="1263"/>
      <c r="AC2321" s="587">
        <f t="shared" si="373"/>
        <v>0</v>
      </c>
      <c r="AE2321" s="1260">
        <v>258</v>
      </c>
      <c r="AF2321" s="1261"/>
      <c r="AG2321" s="1262"/>
      <c r="AH2321" s="1263"/>
      <c r="AI2321" s="587">
        <f t="shared" si="374"/>
        <v>0</v>
      </c>
      <c r="AK2321" s="1260">
        <v>258</v>
      </c>
      <c r="AL2321" s="1261"/>
      <c r="AM2321" s="1262"/>
      <c r="AN2321" s="1263"/>
      <c r="AO2321" s="587">
        <f t="shared" si="375"/>
        <v>0</v>
      </c>
      <c r="AQ2321" s="1260">
        <v>258</v>
      </c>
      <c r="AR2321" s="1261"/>
      <c r="AS2321" s="1262"/>
      <c r="AT2321" s="1263"/>
      <c r="AU2321" s="587">
        <f t="shared" si="376"/>
        <v>0</v>
      </c>
      <c r="AW2321" s="1260">
        <v>258</v>
      </c>
      <c r="AX2321" s="1261"/>
      <c r="AY2321" s="1262"/>
      <c r="AZ2321" s="1263"/>
      <c r="BA2321" s="587">
        <f t="shared" si="377"/>
        <v>0</v>
      </c>
    </row>
    <row r="2322" spans="1:53" s="17" customFormat="1" ht="16.75" customHeight="1" outlineLevel="2">
      <c r="A2322" s="1260">
        <v>259</v>
      </c>
      <c r="B2322" s="1261"/>
      <c r="C2322" s="1262"/>
      <c r="D2322" s="1263"/>
      <c r="E2322" s="587">
        <f t="shared" si="369"/>
        <v>0</v>
      </c>
      <c r="G2322" s="1260">
        <v>259</v>
      </c>
      <c r="H2322" s="1261"/>
      <c r="I2322" s="1262"/>
      <c r="J2322" s="1263"/>
      <c r="K2322" s="587">
        <f t="shared" si="370"/>
        <v>0</v>
      </c>
      <c r="M2322" s="1260">
        <v>259</v>
      </c>
      <c r="N2322" s="1261"/>
      <c r="O2322" s="1262"/>
      <c r="P2322" s="1263"/>
      <c r="Q2322" s="587">
        <f t="shared" si="371"/>
        <v>0</v>
      </c>
      <c r="S2322" s="1260">
        <v>259</v>
      </c>
      <c r="T2322" s="1261"/>
      <c r="U2322" s="1262"/>
      <c r="V2322" s="1263"/>
      <c r="W2322" s="587">
        <f t="shared" si="372"/>
        <v>0</v>
      </c>
      <c r="Y2322" s="1260">
        <v>259</v>
      </c>
      <c r="Z2322" s="1261"/>
      <c r="AA2322" s="1262"/>
      <c r="AB2322" s="1263"/>
      <c r="AC2322" s="587">
        <f t="shared" si="373"/>
        <v>0</v>
      </c>
      <c r="AE2322" s="1260">
        <v>259</v>
      </c>
      <c r="AF2322" s="1261"/>
      <c r="AG2322" s="1262"/>
      <c r="AH2322" s="1263"/>
      <c r="AI2322" s="587">
        <f t="shared" si="374"/>
        <v>0</v>
      </c>
      <c r="AK2322" s="1260">
        <v>259</v>
      </c>
      <c r="AL2322" s="1261"/>
      <c r="AM2322" s="1262"/>
      <c r="AN2322" s="1263"/>
      <c r="AO2322" s="587">
        <f t="shared" si="375"/>
        <v>0</v>
      </c>
      <c r="AQ2322" s="1260">
        <v>259</v>
      </c>
      <c r="AR2322" s="1261"/>
      <c r="AS2322" s="1262"/>
      <c r="AT2322" s="1263"/>
      <c r="AU2322" s="587">
        <f t="shared" si="376"/>
        <v>0</v>
      </c>
      <c r="AW2322" s="1260">
        <v>259</v>
      </c>
      <c r="AX2322" s="1261"/>
      <c r="AY2322" s="1262"/>
      <c r="AZ2322" s="1263"/>
      <c r="BA2322" s="587">
        <f t="shared" si="377"/>
        <v>0</v>
      </c>
    </row>
    <row r="2323" spans="1:53" s="17" customFormat="1" ht="16.75" customHeight="1" outlineLevel="2">
      <c r="A2323" s="1260">
        <v>260</v>
      </c>
      <c r="B2323" s="1261"/>
      <c r="C2323" s="1262"/>
      <c r="D2323" s="1263"/>
      <c r="E2323" s="587">
        <f t="shared" si="369"/>
        <v>0</v>
      </c>
      <c r="G2323" s="1260">
        <v>260</v>
      </c>
      <c r="H2323" s="1261"/>
      <c r="I2323" s="1262"/>
      <c r="J2323" s="1263"/>
      <c r="K2323" s="587">
        <f t="shared" si="370"/>
        <v>0</v>
      </c>
      <c r="M2323" s="1260">
        <v>260</v>
      </c>
      <c r="N2323" s="1261"/>
      <c r="O2323" s="1262"/>
      <c r="P2323" s="1263"/>
      <c r="Q2323" s="587">
        <f t="shared" si="371"/>
        <v>0</v>
      </c>
      <c r="S2323" s="1260">
        <v>260</v>
      </c>
      <c r="T2323" s="1261"/>
      <c r="U2323" s="1262"/>
      <c r="V2323" s="1263"/>
      <c r="W2323" s="587">
        <f t="shared" si="372"/>
        <v>0</v>
      </c>
      <c r="Y2323" s="1260">
        <v>260</v>
      </c>
      <c r="Z2323" s="1261"/>
      <c r="AA2323" s="1262"/>
      <c r="AB2323" s="1263"/>
      <c r="AC2323" s="587">
        <f t="shared" si="373"/>
        <v>0</v>
      </c>
      <c r="AE2323" s="1260">
        <v>260</v>
      </c>
      <c r="AF2323" s="1261"/>
      <c r="AG2323" s="1262"/>
      <c r="AH2323" s="1263"/>
      <c r="AI2323" s="587">
        <f t="shared" si="374"/>
        <v>0</v>
      </c>
      <c r="AK2323" s="1260">
        <v>260</v>
      </c>
      <c r="AL2323" s="1261"/>
      <c r="AM2323" s="1262"/>
      <c r="AN2323" s="1263"/>
      <c r="AO2323" s="587">
        <f t="shared" si="375"/>
        <v>0</v>
      </c>
      <c r="AQ2323" s="1260">
        <v>260</v>
      </c>
      <c r="AR2323" s="1261"/>
      <c r="AS2323" s="1262"/>
      <c r="AT2323" s="1263"/>
      <c r="AU2323" s="587">
        <f t="shared" si="376"/>
        <v>0</v>
      </c>
      <c r="AW2323" s="1260">
        <v>260</v>
      </c>
      <c r="AX2323" s="1261"/>
      <c r="AY2323" s="1262"/>
      <c r="AZ2323" s="1263"/>
      <c r="BA2323" s="587">
        <f t="shared" si="377"/>
        <v>0</v>
      </c>
    </row>
    <row r="2324" spans="1:53" s="17" customFormat="1" ht="16.75" customHeight="1" outlineLevel="2">
      <c r="A2324" s="1260">
        <v>261</v>
      </c>
      <c r="B2324" s="1261"/>
      <c r="C2324" s="1262"/>
      <c r="D2324" s="1263"/>
      <c r="E2324" s="587">
        <f t="shared" si="369"/>
        <v>0</v>
      </c>
      <c r="G2324" s="1260">
        <v>261</v>
      </c>
      <c r="H2324" s="1261"/>
      <c r="I2324" s="1262"/>
      <c r="J2324" s="1263"/>
      <c r="K2324" s="587">
        <f t="shared" si="370"/>
        <v>0</v>
      </c>
      <c r="M2324" s="1260">
        <v>261</v>
      </c>
      <c r="N2324" s="1261"/>
      <c r="O2324" s="1262"/>
      <c r="P2324" s="1263"/>
      <c r="Q2324" s="587">
        <f t="shared" si="371"/>
        <v>0</v>
      </c>
      <c r="S2324" s="1260">
        <v>261</v>
      </c>
      <c r="T2324" s="1261"/>
      <c r="U2324" s="1262"/>
      <c r="V2324" s="1263"/>
      <c r="W2324" s="587">
        <f t="shared" si="372"/>
        <v>0</v>
      </c>
      <c r="Y2324" s="1260">
        <v>261</v>
      </c>
      <c r="Z2324" s="1261"/>
      <c r="AA2324" s="1262"/>
      <c r="AB2324" s="1263"/>
      <c r="AC2324" s="587">
        <f t="shared" si="373"/>
        <v>0</v>
      </c>
      <c r="AE2324" s="1260">
        <v>261</v>
      </c>
      <c r="AF2324" s="1261"/>
      <c r="AG2324" s="1262"/>
      <c r="AH2324" s="1263"/>
      <c r="AI2324" s="587">
        <f t="shared" si="374"/>
        <v>0</v>
      </c>
      <c r="AK2324" s="1260">
        <v>261</v>
      </c>
      <c r="AL2324" s="1261"/>
      <c r="AM2324" s="1262"/>
      <c r="AN2324" s="1263"/>
      <c r="AO2324" s="587">
        <f t="shared" si="375"/>
        <v>0</v>
      </c>
      <c r="AQ2324" s="1260">
        <v>261</v>
      </c>
      <c r="AR2324" s="1261"/>
      <c r="AS2324" s="1262"/>
      <c r="AT2324" s="1263"/>
      <c r="AU2324" s="587">
        <f t="shared" si="376"/>
        <v>0</v>
      </c>
      <c r="AW2324" s="1260">
        <v>261</v>
      </c>
      <c r="AX2324" s="1261"/>
      <c r="AY2324" s="1262"/>
      <c r="AZ2324" s="1263"/>
      <c r="BA2324" s="587">
        <f t="shared" si="377"/>
        <v>0</v>
      </c>
    </row>
    <row r="2325" spans="1:53" s="17" customFormat="1" ht="16.75" customHeight="1" outlineLevel="2">
      <c r="A2325" s="1260">
        <v>262</v>
      </c>
      <c r="B2325" s="1261"/>
      <c r="C2325" s="1262"/>
      <c r="D2325" s="1263"/>
      <c r="E2325" s="587">
        <f t="shared" si="369"/>
        <v>0</v>
      </c>
      <c r="G2325" s="1260">
        <v>262</v>
      </c>
      <c r="H2325" s="1261"/>
      <c r="I2325" s="1262"/>
      <c r="J2325" s="1263"/>
      <c r="K2325" s="587">
        <f t="shared" si="370"/>
        <v>0</v>
      </c>
      <c r="M2325" s="1260">
        <v>262</v>
      </c>
      <c r="N2325" s="1261"/>
      <c r="O2325" s="1262"/>
      <c r="P2325" s="1263"/>
      <c r="Q2325" s="587">
        <f t="shared" si="371"/>
        <v>0</v>
      </c>
      <c r="S2325" s="1260">
        <v>262</v>
      </c>
      <c r="T2325" s="1261"/>
      <c r="U2325" s="1262"/>
      <c r="V2325" s="1263"/>
      <c r="W2325" s="587">
        <f t="shared" si="372"/>
        <v>0</v>
      </c>
      <c r="Y2325" s="1260">
        <v>262</v>
      </c>
      <c r="Z2325" s="1261"/>
      <c r="AA2325" s="1262"/>
      <c r="AB2325" s="1263"/>
      <c r="AC2325" s="587">
        <f t="shared" si="373"/>
        <v>0</v>
      </c>
      <c r="AE2325" s="1260">
        <v>262</v>
      </c>
      <c r="AF2325" s="1261"/>
      <c r="AG2325" s="1262"/>
      <c r="AH2325" s="1263"/>
      <c r="AI2325" s="587">
        <f t="shared" si="374"/>
        <v>0</v>
      </c>
      <c r="AK2325" s="1260">
        <v>262</v>
      </c>
      <c r="AL2325" s="1261"/>
      <c r="AM2325" s="1262"/>
      <c r="AN2325" s="1263"/>
      <c r="AO2325" s="587">
        <f t="shared" si="375"/>
        <v>0</v>
      </c>
      <c r="AQ2325" s="1260">
        <v>262</v>
      </c>
      <c r="AR2325" s="1261"/>
      <c r="AS2325" s="1262"/>
      <c r="AT2325" s="1263"/>
      <c r="AU2325" s="587">
        <f t="shared" si="376"/>
        <v>0</v>
      </c>
      <c r="AW2325" s="1260">
        <v>262</v>
      </c>
      <c r="AX2325" s="1261"/>
      <c r="AY2325" s="1262"/>
      <c r="AZ2325" s="1263"/>
      <c r="BA2325" s="587">
        <f t="shared" si="377"/>
        <v>0</v>
      </c>
    </row>
    <row r="2326" spans="1:53" s="17" customFormat="1" ht="16.75" customHeight="1" outlineLevel="2">
      <c r="A2326" s="1260">
        <v>263</v>
      </c>
      <c r="B2326" s="1261"/>
      <c r="C2326" s="1262"/>
      <c r="D2326" s="1263"/>
      <c r="E2326" s="587">
        <f t="shared" si="369"/>
        <v>0</v>
      </c>
      <c r="G2326" s="1260">
        <v>263</v>
      </c>
      <c r="H2326" s="1261"/>
      <c r="I2326" s="1262"/>
      <c r="J2326" s="1263"/>
      <c r="K2326" s="587">
        <f t="shared" si="370"/>
        <v>0</v>
      </c>
      <c r="M2326" s="1260">
        <v>263</v>
      </c>
      <c r="N2326" s="1261"/>
      <c r="O2326" s="1262"/>
      <c r="P2326" s="1263"/>
      <c r="Q2326" s="587">
        <f t="shared" si="371"/>
        <v>0</v>
      </c>
      <c r="S2326" s="1260">
        <v>263</v>
      </c>
      <c r="T2326" s="1261"/>
      <c r="U2326" s="1262"/>
      <c r="V2326" s="1263"/>
      <c r="W2326" s="587">
        <f t="shared" si="372"/>
        <v>0</v>
      </c>
      <c r="Y2326" s="1260">
        <v>263</v>
      </c>
      <c r="Z2326" s="1261"/>
      <c r="AA2326" s="1262"/>
      <c r="AB2326" s="1263"/>
      <c r="AC2326" s="587">
        <f t="shared" si="373"/>
        <v>0</v>
      </c>
      <c r="AE2326" s="1260">
        <v>263</v>
      </c>
      <c r="AF2326" s="1261"/>
      <c r="AG2326" s="1262"/>
      <c r="AH2326" s="1263"/>
      <c r="AI2326" s="587">
        <f t="shared" si="374"/>
        <v>0</v>
      </c>
      <c r="AK2326" s="1260">
        <v>263</v>
      </c>
      <c r="AL2326" s="1261"/>
      <c r="AM2326" s="1262"/>
      <c r="AN2326" s="1263"/>
      <c r="AO2326" s="587">
        <f t="shared" si="375"/>
        <v>0</v>
      </c>
      <c r="AQ2326" s="1260">
        <v>263</v>
      </c>
      <c r="AR2326" s="1261"/>
      <c r="AS2326" s="1262"/>
      <c r="AT2326" s="1263"/>
      <c r="AU2326" s="587">
        <f t="shared" si="376"/>
        <v>0</v>
      </c>
      <c r="AW2326" s="1260">
        <v>263</v>
      </c>
      <c r="AX2326" s="1261"/>
      <c r="AY2326" s="1262"/>
      <c r="AZ2326" s="1263"/>
      <c r="BA2326" s="587">
        <f t="shared" si="377"/>
        <v>0</v>
      </c>
    </row>
    <row r="2327" spans="1:53" s="17" customFormat="1" ht="16.75" customHeight="1" outlineLevel="2">
      <c r="A2327" s="1260">
        <v>264</v>
      </c>
      <c r="B2327" s="1261"/>
      <c r="C2327" s="1262"/>
      <c r="D2327" s="1263"/>
      <c r="E2327" s="587">
        <f t="shared" si="369"/>
        <v>0</v>
      </c>
      <c r="G2327" s="1260">
        <v>264</v>
      </c>
      <c r="H2327" s="1261"/>
      <c r="I2327" s="1262"/>
      <c r="J2327" s="1263"/>
      <c r="K2327" s="587">
        <f t="shared" si="370"/>
        <v>0</v>
      </c>
      <c r="M2327" s="1260">
        <v>264</v>
      </c>
      <c r="N2327" s="1261"/>
      <c r="O2327" s="1262"/>
      <c r="P2327" s="1263"/>
      <c r="Q2327" s="587">
        <f t="shared" si="371"/>
        <v>0</v>
      </c>
      <c r="S2327" s="1260">
        <v>264</v>
      </c>
      <c r="T2327" s="1261"/>
      <c r="U2327" s="1262"/>
      <c r="V2327" s="1263"/>
      <c r="W2327" s="587">
        <f t="shared" si="372"/>
        <v>0</v>
      </c>
      <c r="Y2327" s="1260">
        <v>264</v>
      </c>
      <c r="Z2327" s="1261"/>
      <c r="AA2327" s="1262"/>
      <c r="AB2327" s="1263"/>
      <c r="AC2327" s="587">
        <f t="shared" si="373"/>
        <v>0</v>
      </c>
      <c r="AE2327" s="1260">
        <v>264</v>
      </c>
      <c r="AF2327" s="1261"/>
      <c r="AG2327" s="1262"/>
      <c r="AH2327" s="1263"/>
      <c r="AI2327" s="587">
        <f t="shared" si="374"/>
        <v>0</v>
      </c>
      <c r="AK2327" s="1260">
        <v>264</v>
      </c>
      <c r="AL2327" s="1261"/>
      <c r="AM2327" s="1262"/>
      <c r="AN2327" s="1263"/>
      <c r="AO2327" s="587">
        <f t="shared" si="375"/>
        <v>0</v>
      </c>
      <c r="AQ2327" s="1260">
        <v>264</v>
      </c>
      <c r="AR2327" s="1261"/>
      <c r="AS2327" s="1262"/>
      <c r="AT2327" s="1263"/>
      <c r="AU2327" s="587">
        <f t="shared" si="376"/>
        <v>0</v>
      </c>
      <c r="AW2327" s="1260">
        <v>264</v>
      </c>
      <c r="AX2327" s="1261"/>
      <c r="AY2327" s="1262"/>
      <c r="AZ2327" s="1263"/>
      <c r="BA2327" s="587">
        <f t="shared" si="377"/>
        <v>0</v>
      </c>
    </row>
    <row r="2328" spans="1:53" s="17" customFormat="1" ht="16.75" customHeight="1" outlineLevel="2">
      <c r="A2328" s="1260">
        <v>265</v>
      </c>
      <c r="B2328" s="1261"/>
      <c r="C2328" s="1262"/>
      <c r="D2328" s="1263"/>
      <c r="E2328" s="587">
        <f t="shared" si="369"/>
        <v>0</v>
      </c>
      <c r="G2328" s="1260">
        <v>265</v>
      </c>
      <c r="H2328" s="1261"/>
      <c r="I2328" s="1262"/>
      <c r="J2328" s="1263"/>
      <c r="K2328" s="587">
        <f t="shared" si="370"/>
        <v>0</v>
      </c>
      <c r="M2328" s="1260">
        <v>265</v>
      </c>
      <c r="N2328" s="1261"/>
      <c r="O2328" s="1262"/>
      <c r="P2328" s="1263"/>
      <c r="Q2328" s="587">
        <f t="shared" si="371"/>
        <v>0</v>
      </c>
      <c r="S2328" s="1260">
        <v>265</v>
      </c>
      <c r="T2328" s="1261"/>
      <c r="U2328" s="1262"/>
      <c r="V2328" s="1263"/>
      <c r="W2328" s="587">
        <f t="shared" si="372"/>
        <v>0</v>
      </c>
      <c r="Y2328" s="1260">
        <v>265</v>
      </c>
      <c r="Z2328" s="1261"/>
      <c r="AA2328" s="1262"/>
      <c r="AB2328" s="1263"/>
      <c r="AC2328" s="587">
        <f t="shared" si="373"/>
        <v>0</v>
      </c>
      <c r="AE2328" s="1260">
        <v>265</v>
      </c>
      <c r="AF2328" s="1261"/>
      <c r="AG2328" s="1262"/>
      <c r="AH2328" s="1263"/>
      <c r="AI2328" s="587">
        <f t="shared" si="374"/>
        <v>0</v>
      </c>
      <c r="AK2328" s="1260">
        <v>265</v>
      </c>
      <c r="AL2328" s="1261"/>
      <c r="AM2328" s="1262"/>
      <c r="AN2328" s="1263"/>
      <c r="AO2328" s="587">
        <f t="shared" si="375"/>
        <v>0</v>
      </c>
      <c r="AQ2328" s="1260">
        <v>265</v>
      </c>
      <c r="AR2328" s="1261"/>
      <c r="AS2328" s="1262"/>
      <c r="AT2328" s="1263"/>
      <c r="AU2328" s="587">
        <f t="shared" si="376"/>
        <v>0</v>
      </c>
      <c r="AW2328" s="1260">
        <v>265</v>
      </c>
      <c r="AX2328" s="1261"/>
      <c r="AY2328" s="1262"/>
      <c r="AZ2328" s="1263"/>
      <c r="BA2328" s="587">
        <f t="shared" si="377"/>
        <v>0</v>
      </c>
    </row>
    <row r="2329" spans="1:53" s="17" customFormat="1" ht="16.75" customHeight="1" outlineLevel="2">
      <c r="A2329" s="1260">
        <v>266</v>
      </c>
      <c r="B2329" s="1261"/>
      <c r="C2329" s="1262"/>
      <c r="D2329" s="1263"/>
      <c r="E2329" s="587">
        <f t="shared" si="369"/>
        <v>0</v>
      </c>
      <c r="G2329" s="1260">
        <v>266</v>
      </c>
      <c r="H2329" s="1261"/>
      <c r="I2329" s="1262"/>
      <c r="J2329" s="1263"/>
      <c r="K2329" s="587">
        <f t="shared" si="370"/>
        <v>0</v>
      </c>
      <c r="M2329" s="1260">
        <v>266</v>
      </c>
      <c r="N2329" s="1261"/>
      <c r="O2329" s="1262"/>
      <c r="P2329" s="1263"/>
      <c r="Q2329" s="587">
        <f t="shared" si="371"/>
        <v>0</v>
      </c>
      <c r="S2329" s="1260">
        <v>266</v>
      </c>
      <c r="T2329" s="1261"/>
      <c r="U2329" s="1262"/>
      <c r="V2329" s="1263"/>
      <c r="W2329" s="587">
        <f t="shared" si="372"/>
        <v>0</v>
      </c>
      <c r="Y2329" s="1260">
        <v>266</v>
      </c>
      <c r="Z2329" s="1261"/>
      <c r="AA2329" s="1262"/>
      <c r="AB2329" s="1263"/>
      <c r="AC2329" s="587">
        <f t="shared" si="373"/>
        <v>0</v>
      </c>
      <c r="AE2329" s="1260">
        <v>266</v>
      </c>
      <c r="AF2329" s="1261"/>
      <c r="AG2329" s="1262"/>
      <c r="AH2329" s="1263"/>
      <c r="AI2329" s="587">
        <f t="shared" si="374"/>
        <v>0</v>
      </c>
      <c r="AK2329" s="1260">
        <v>266</v>
      </c>
      <c r="AL2329" s="1261"/>
      <c r="AM2329" s="1262"/>
      <c r="AN2329" s="1263"/>
      <c r="AO2329" s="587">
        <f t="shared" si="375"/>
        <v>0</v>
      </c>
      <c r="AQ2329" s="1260">
        <v>266</v>
      </c>
      <c r="AR2329" s="1261"/>
      <c r="AS2329" s="1262"/>
      <c r="AT2329" s="1263"/>
      <c r="AU2329" s="587">
        <f t="shared" si="376"/>
        <v>0</v>
      </c>
      <c r="AW2329" s="1260">
        <v>266</v>
      </c>
      <c r="AX2329" s="1261"/>
      <c r="AY2329" s="1262"/>
      <c r="AZ2329" s="1263"/>
      <c r="BA2329" s="587">
        <f t="shared" si="377"/>
        <v>0</v>
      </c>
    </row>
    <row r="2330" spans="1:53" s="17" customFormat="1" ht="16.75" customHeight="1" outlineLevel="2">
      <c r="A2330" s="1260">
        <v>267</v>
      </c>
      <c r="B2330" s="1261"/>
      <c r="C2330" s="1262"/>
      <c r="D2330" s="1263"/>
      <c r="E2330" s="587">
        <f t="shared" si="369"/>
        <v>0</v>
      </c>
      <c r="G2330" s="1260">
        <v>267</v>
      </c>
      <c r="H2330" s="1261"/>
      <c r="I2330" s="1262"/>
      <c r="J2330" s="1263"/>
      <c r="K2330" s="587">
        <f t="shared" si="370"/>
        <v>0</v>
      </c>
      <c r="M2330" s="1260">
        <v>267</v>
      </c>
      <c r="N2330" s="1261"/>
      <c r="O2330" s="1262"/>
      <c r="P2330" s="1263"/>
      <c r="Q2330" s="587">
        <f t="shared" si="371"/>
        <v>0</v>
      </c>
      <c r="S2330" s="1260">
        <v>267</v>
      </c>
      <c r="T2330" s="1261"/>
      <c r="U2330" s="1262"/>
      <c r="V2330" s="1263"/>
      <c r="W2330" s="587">
        <f t="shared" si="372"/>
        <v>0</v>
      </c>
      <c r="Y2330" s="1260">
        <v>267</v>
      </c>
      <c r="Z2330" s="1261"/>
      <c r="AA2330" s="1262"/>
      <c r="AB2330" s="1263"/>
      <c r="AC2330" s="587">
        <f t="shared" si="373"/>
        <v>0</v>
      </c>
      <c r="AE2330" s="1260">
        <v>267</v>
      </c>
      <c r="AF2330" s="1261"/>
      <c r="AG2330" s="1262"/>
      <c r="AH2330" s="1263"/>
      <c r="AI2330" s="587">
        <f t="shared" si="374"/>
        <v>0</v>
      </c>
      <c r="AK2330" s="1260">
        <v>267</v>
      </c>
      <c r="AL2330" s="1261"/>
      <c r="AM2330" s="1262"/>
      <c r="AN2330" s="1263"/>
      <c r="AO2330" s="587">
        <f t="shared" si="375"/>
        <v>0</v>
      </c>
      <c r="AQ2330" s="1260">
        <v>267</v>
      </c>
      <c r="AR2330" s="1261"/>
      <c r="AS2330" s="1262"/>
      <c r="AT2330" s="1263"/>
      <c r="AU2330" s="587">
        <f t="shared" si="376"/>
        <v>0</v>
      </c>
      <c r="AW2330" s="1260">
        <v>267</v>
      </c>
      <c r="AX2330" s="1261"/>
      <c r="AY2330" s="1262"/>
      <c r="AZ2330" s="1263"/>
      <c r="BA2330" s="587">
        <f t="shared" si="377"/>
        <v>0</v>
      </c>
    </row>
    <row r="2331" spans="1:53" s="17" customFormat="1" ht="16.75" customHeight="1" outlineLevel="2">
      <c r="A2331" s="1260">
        <v>268</v>
      </c>
      <c r="B2331" s="1261"/>
      <c r="C2331" s="1262"/>
      <c r="D2331" s="1263"/>
      <c r="E2331" s="587">
        <f t="shared" si="369"/>
        <v>0</v>
      </c>
      <c r="G2331" s="1260">
        <v>268</v>
      </c>
      <c r="H2331" s="1261"/>
      <c r="I2331" s="1262"/>
      <c r="J2331" s="1263"/>
      <c r="K2331" s="587">
        <f t="shared" si="370"/>
        <v>0</v>
      </c>
      <c r="M2331" s="1260">
        <v>268</v>
      </c>
      <c r="N2331" s="1261"/>
      <c r="O2331" s="1262"/>
      <c r="P2331" s="1263"/>
      <c r="Q2331" s="587">
        <f t="shared" si="371"/>
        <v>0</v>
      </c>
      <c r="S2331" s="1260">
        <v>268</v>
      </c>
      <c r="T2331" s="1261"/>
      <c r="U2331" s="1262"/>
      <c r="V2331" s="1263"/>
      <c r="W2331" s="587">
        <f t="shared" si="372"/>
        <v>0</v>
      </c>
      <c r="Y2331" s="1260">
        <v>268</v>
      </c>
      <c r="Z2331" s="1261"/>
      <c r="AA2331" s="1262"/>
      <c r="AB2331" s="1263"/>
      <c r="AC2331" s="587">
        <f t="shared" si="373"/>
        <v>0</v>
      </c>
      <c r="AE2331" s="1260">
        <v>268</v>
      </c>
      <c r="AF2331" s="1261"/>
      <c r="AG2331" s="1262"/>
      <c r="AH2331" s="1263"/>
      <c r="AI2331" s="587">
        <f t="shared" si="374"/>
        <v>0</v>
      </c>
      <c r="AK2331" s="1260">
        <v>268</v>
      </c>
      <c r="AL2331" s="1261"/>
      <c r="AM2331" s="1262"/>
      <c r="AN2331" s="1263"/>
      <c r="AO2331" s="587">
        <f t="shared" si="375"/>
        <v>0</v>
      </c>
      <c r="AQ2331" s="1260">
        <v>268</v>
      </c>
      <c r="AR2331" s="1261"/>
      <c r="AS2331" s="1262"/>
      <c r="AT2331" s="1263"/>
      <c r="AU2331" s="587">
        <f t="shared" si="376"/>
        <v>0</v>
      </c>
      <c r="AW2331" s="1260">
        <v>268</v>
      </c>
      <c r="AX2331" s="1261"/>
      <c r="AY2331" s="1262"/>
      <c r="AZ2331" s="1263"/>
      <c r="BA2331" s="587">
        <f t="shared" si="377"/>
        <v>0</v>
      </c>
    </row>
    <row r="2332" spans="1:53" s="17" customFormat="1" ht="16.75" customHeight="1" outlineLevel="2">
      <c r="A2332" s="1260">
        <v>269</v>
      </c>
      <c r="B2332" s="1261"/>
      <c r="C2332" s="1262"/>
      <c r="D2332" s="1263"/>
      <c r="E2332" s="587">
        <f t="shared" si="369"/>
        <v>0</v>
      </c>
      <c r="G2332" s="1260">
        <v>269</v>
      </c>
      <c r="H2332" s="1261"/>
      <c r="I2332" s="1262"/>
      <c r="J2332" s="1263"/>
      <c r="K2332" s="587">
        <f t="shared" si="370"/>
        <v>0</v>
      </c>
      <c r="M2332" s="1260">
        <v>269</v>
      </c>
      <c r="N2332" s="1261"/>
      <c r="O2332" s="1262"/>
      <c r="P2332" s="1263"/>
      <c r="Q2332" s="587">
        <f t="shared" si="371"/>
        <v>0</v>
      </c>
      <c r="S2332" s="1260">
        <v>269</v>
      </c>
      <c r="T2332" s="1261"/>
      <c r="U2332" s="1262"/>
      <c r="V2332" s="1263"/>
      <c r="W2332" s="587">
        <f t="shared" si="372"/>
        <v>0</v>
      </c>
      <c r="Y2332" s="1260">
        <v>269</v>
      </c>
      <c r="Z2332" s="1261"/>
      <c r="AA2332" s="1262"/>
      <c r="AB2332" s="1263"/>
      <c r="AC2332" s="587">
        <f t="shared" si="373"/>
        <v>0</v>
      </c>
      <c r="AE2332" s="1260">
        <v>269</v>
      </c>
      <c r="AF2332" s="1261"/>
      <c r="AG2332" s="1262"/>
      <c r="AH2332" s="1263"/>
      <c r="AI2332" s="587">
        <f t="shared" si="374"/>
        <v>0</v>
      </c>
      <c r="AK2332" s="1260">
        <v>269</v>
      </c>
      <c r="AL2332" s="1261"/>
      <c r="AM2332" s="1262"/>
      <c r="AN2332" s="1263"/>
      <c r="AO2332" s="587">
        <f t="shared" si="375"/>
        <v>0</v>
      </c>
      <c r="AQ2332" s="1260">
        <v>269</v>
      </c>
      <c r="AR2332" s="1261"/>
      <c r="AS2332" s="1262"/>
      <c r="AT2332" s="1263"/>
      <c r="AU2332" s="587">
        <f t="shared" si="376"/>
        <v>0</v>
      </c>
      <c r="AW2332" s="1260">
        <v>269</v>
      </c>
      <c r="AX2332" s="1261"/>
      <c r="AY2332" s="1262"/>
      <c r="AZ2332" s="1263"/>
      <c r="BA2332" s="587">
        <f t="shared" si="377"/>
        <v>0</v>
      </c>
    </row>
    <row r="2333" spans="1:53" s="17" customFormat="1" ht="16.75" customHeight="1" outlineLevel="2">
      <c r="A2333" s="1260">
        <v>270</v>
      </c>
      <c r="B2333" s="1261"/>
      <c r="C2333" s="1262"/>
      <c r="D2333" s="1263"/>
      <c r="E2333" s="587">
        <f t="shared" si="369"/>
        <v>0</v>
      </c>
      <c r="G2333" s="1260">
        <v>270</v>
      </c>
      <c r="H2333" s="1261"/>
      <c r="I2333" s="1262"/>
      <c r="J2333" s="1263"/>
      <c r="K2333" s="587">
        <f t="shared" si="370"/>
        <v>0</v>
      </c>
      <c r="M2333" s="1260">
        <v>270</v>
      </c>
      <c r="N2333" s="1261"/>
      <c r="O2333" s="1262"/>
      <c r="P2333" s="1263"/>
      <c r="Q2333" s="587">
        <f t="shared" si="371"/>
        <v>0</v>
      </c>
      <c r="S2333" s="1260">
        <v>270</v>
      </c>
      <c r="T2333" s="1261"/>
      <c r="U2333" s="1262"/>
      <c r="V2333" s="1263"/>
      <c r="W2333" s="587">
        <f t="shared" si="372"/>
        <v>0</v>
      </c>
      <c r="Y2333" s="1260">
        <v>270</v>
      </c>
      <c r="Z2333" s="1261"/>
      <c r="AA2333" s="1262"/>
      <c r="AB2333" s="1263"/>
      <c r="AC2333" s="587">
        <f t="shared" si="373"/>
        <v>0</v>
      </c>
      <c r="AE2333" s="1260">
        <v>270</v>
      </c>
      <c r="AF2333" s="1261"/>
      <c r="AG2333" s="1262"/>
      <c r="AH2333" s="1263"/>
      <c r="AI2333" s="587">
        <f t="shared" si="374"/>
        <v>0</v>
      </c>
      <c r="AK2333" s="1260">
        <v>270</v>
      </c>
      <c r="AL2333" s="1261"/>
      <c r="AM2333" s="1262"/>
      <c r="AN2333" s="1263"/>
      <c r="AO2333" s="587">
        <f t="shared" si="375"/>
        <v>0</v>
      </c>
      <c r="AQ2333" s="1260">
        <v>270</v>
      </c>
      <c r="AR2333" s="1261"/>
      <c r="AS2333" s="1262"/>
      <c r="AT2333" s="1263"/>
      <c r="AU2333" s="587">
        <f t="shared" si="376"/>
        <v>0</v>
      </c>
      <c r="AW2333" s="1260">
        <v>270</v>
      </c>
      <c r="AX2333" s="1261"/>
      <c r="AY2333" s="1262"/>
      <c r="AZ2333" s="1263"/>
      <c r="BA2333" s="587">
        <f t="shared" si="377"/>
        <v>0</v>
      </c>
    </row>
    <row r="2334" spans="1:53" s="17" customFormat="1" ht="16.75" customHeight="1" outlineLevel="2">
      <c r="A2334" s="1260">
        <v>271</v>
      </c>
      <c r="B2334" s="1261"/>
      <c r="C2334" s="1262"/>
      <c r="D2334" s="1263"/>
      <c r="E2334" s="587">
        <f t="shared" si="369"/>
        <v>0</v>
      </c>
      <c r="G2334" s="1260">
        <v>271</v>
      </c>
      <c r="H2334" s="1261"/>
      <c r="I2334" s="1262"/>
      <c r="J2334" s="1263"/>
      <c r="K2334" s="587">
        <f t="shared" si="370"/>
        <v>0</v>
      </c>
      <c r="M2334" s="1260">
        <v>271</v>
      </c>
      <c r="N2334" s="1261"/>
      <c r="O2334" s="1262"/>
      <c r="P2334" s="1263"/>
      <c r="Q2334" s="587">
        <f t="shared" si="371"/>
        <v>0</v>
      </c>
      <c r="S2334" s="1260">
        <v>271</v>
      </c>
      <c r="T2334" s="1261"/>
      <c r="U2334" s="1262"/>
      <c r="V2334" s="1263"/>
      <c r="W2334" s="587">
        <f t="shared" si="372"/>
        <v>0</v>
      </c>
      <c r="Y2334" s="1260">
        <v>271</v>
      </c>
      <c r="Z2334" s="1261"/>
      <c r="AA2334" s="1262"/>
      <c r="AB2334" s="1263"/>
      <c r="AC2334" s="587">
        <f t="shared" si="373"/>
        <v>0</v>
      </c>
      <c r="AE2334" s="1260">
        <v>271</v>
      </c>
      <c r="AF2334" s="1261"/>
      <c r="AG2334" s="1262"/>
      <c r="AH2334" s="1263"/>
      <c r="AI2334" s="587">
        <f t="shared" si="374"/>
        <v>0</v>
      </c>
      <c r="AK2334" s="1260">
        <v>271</v>
      </c>
      <c r="AL2334" s="1261"/>
      <c r="AM2334" s="1262"/>
      <c r="AN2334" s="1263"/>
      <c r="AO2334" s="587">
        <f t="shared" si="375"/>
        <v>0</v>
      </c>
      <c r="AQ2334" s="1260">
        <v>271</v>
      </c>
      <c r="AR2334" s="1261"/>
      <c r="AS2334" s="1262"/>
      <c r="AT2334" s="1263"/>
      <c r="AU2334" s="587">
        <f t="shared" si="376"/>
        <v>0</v>
      </c>
      <c r="AW2334" s="1260">
        <v>271</v>
      </c>
      <c r="AX2334" s="1261"/>
      <c r="AY2334" s="1262"/>
      <c r="AZ2334" s="1263"/>
      <c r="BA2334" s="587">
        <f t="shared" si="377"/>
        <v>0</v>
      </c>
    </row>
    <row r="2335" spans="1:53" s="17" customFormat="1" ht="16.75" customHeight="1" outlineLevel="2">
      <c r="A2335" s="1260">
        <v>272</v>
      </c>
      <c r="B2335" s="1261"/>
      <c r="C2335" s="1262"/>
      <c r="D2335" s="1263"/>
      <c r="E2335" s="587">
        <f t="shared" si="369"/>
        <v>0</v>
      </c>
      <c r="G2335" s="1260">
        <v>272</v>
      </c>
      <c r="H2335" s="1261"/>
      <c r="I2335" s="1262"/>
      <c r="J2335" s="1263"/>
      <c r="K2335" s="587">
        <f t="shared" si="370"/>
        <v>0</v>
      </c>
      <c r="M2335" s="1260">
        <v>272</v>
      </c>
      <c r="N2335" s="1261"/>
      <c r="O2335" s="1262"/>
      <c r="P2335" s="1263"/>
      <c r="Q2335" s="587">
        <f t="shared" si="371"/>
        <v>0</v>
      </c>
      <c r="S2335" s="1260">
        <v>272</v>
      </c>
      <c r="T2335" s="1261"/>
      <c r="U2335" s="1262"/>
      <c r="V2335" s="1263"/>
      <c r="W2335" s="587">
        <f t="shared" si="372"/>
        <v>0</v>
      </c>
      <c r="Y2335" s="1260">
        <v>272</v>
      </c>
      <c r="Z2335" s="1261"/>
      <c r="AA2335" s="1262"/>
      <c r="AB2335" s="1263"/>
      <c r="AC2335" s="587">
        <f t="shared" si="373"/>
        <v>0</v>
      </c>
      <c r="AE2335" s="1260">
        <v>272</v>
      </c>
      <c r="AF2335" s="1261"/>
      <c r="AG2335" s="1262"/>
      <c r="AH2335" s="1263"/>
      <c r="AI2335" s="587">
        <f t="shared" si="374"/>
        <v>0</v>
      </c>
      <c r="AK2335" s="1260">
        <v>272</v>
      </c>
      <c r="AL2335" s="1261"/>
      <c r="AM2335" s="1262"/>
      <c r="AN2335" s="1263"/>
      <c r="AO2335" s="587">
        <f t="shared" si="375"/>
        <v>0</v>
      </c>
      <c r="AQ2335" s="1260">
        <v>272</v>
      </c>
      <c r="AR2335" s="1261"/>
      <c r="AS2335" s="1262"/>
      <c r="AT2335" s="1263"/>
      <c r="AU2335" s="587">
        <f t="shared" si="376"/>
        <v>0</v>
      </c>
      <c r="AW2335" s="1260">
        <v>272</v>
      </c>
      <c r="AX2335" s="1261"/>
      <c r="AY2335" s="1262"/>
      <c r="AZ2335" s="1263"/>
      <c r="BA2335" s="587">
        <f t="shared" si="377"/>
        <v>0</v>
      </c>
    </row>
    <row r="2336" spans="1:53" s="17" customFormat="1" ht="16.75" customHeight="1" outlineLevel="2">
      <c r="A2336" s="1260">
        <v>273</v>
      </c>
      <c r="B2336" s="1261"/>
      <c r="C2336" s="1262"/>
      <c r="D2336" s="1263"/>
      <c r="E2336" s="587">
        <f t="shared" si="369"/>
        <v>0</v>
      </c>
      <c r="G2336" s="1260">
        <v>273</v>
      </c>
      <c r="H2336" s="1261"/>
      <c r="I2336" s="1262"/>
      <c r="J2336" s="1263"/>
      <c r="K2336" s="587">
        <f t="shared" si="370"/>
        <v>0</v>
      </c>
      <c r="M2336" s="1260">
        <v>273</v>
      </c>
      <c r="N2336" s="1261"/>
      <c r="O2336" s="1262"/>
      <c r="P2336" s="1263"/>
      <c r="Q2336" s="587">
        <f t="shared" si="371"/>
        <v>0</v>
      </c>
      <c r="S2336" s="1260">
        <v>273</v>
      </c>
      <c r="T2336" s="1261"/>
      <c r="U2336" s="1262"/>
      <c r="V2336" s="1263"/>
      <c r="W2336" s="587">
        <f t="shared" si="372"/>
        <v>0</v>
      </c>
      <c r="Y2336" s="1260">
        <v>273</v>
      </c>
      <c r="Z2336" s="1261"/>
      <c r="AA2336" s="1262"/>
      <c r="AB2336" s="1263"/>
      <c r="AC2336" s="587">
        <f t="shared" si="373"/>
        <v>0</v>
      </c>
      <c r="AE2336" s="1260">
        <v>273</v>
      </c>
      <c r="AF2336" s="1261"/>
      <c r="AG2336" s="1262"/>
      <c r="AH2336" s="1263"/>
      <c r="AI2336" s="587">
        <f t="shared" si="374"/>
        <v>0</v>
      </c>
      <c r="AK2336" s="1260">
        <v>273</v>
      </c>
      <c r="AL2336" s="1261"/>
      <c r="AM2336" s="1262"/>
      <c r="AN2336" s="1263"/>
      <c r="AO2336" s="587">
        <f t="shared" si="375"/>
        <v>0</v>
      </c>
      <c r="AQ2336" s="1260">
        <v>273</v>
      </c>
      <c r="AR2336" s="1261"/>
      <c r="AS2336" s="1262"/>
      <c r="AT2336" s="1263"/>
      <c r="AU2336" s="587">
        <f t="shared" si="376"/>
        <v>0</v>
      </c>
      <c r="AW2336" s="1260">
        <v>273</v>
      </c>
      <c r="AX2336" s="1261"/>
      <c r="AY2336" s="1262"/>
      <c r="AZ2336" s="1263"/>
      <c r="BA2336" s="587">
        <f t="shared" si="377"/>
        <v>0</v>
      </c>
    </row>
    <row r="2337" spans="1:53" s="17" customFormat="1" ht="16.75" customHeight="1" outlineLevel="2">
      <c r="A2337" s="1260">
        <v>274</v>
      </c>
      <c r="B2337" s="1261"/>
      <c r="C2337" s="1262"/>
      <c r="D2337" s="1263"/>
      <c r="E2337" s="587">
        <f t="shared" si="369"/>
        <v>0</v>
      </c>
      <c r="G2337" s="1260">
        <v>274</v>
      </c>
      <c r="H2337" s="1261"/>
      <c r="I2337" s="1262"/>
      <c r="J2337" s="1263"/>
      <c r="K2337" s="587">
        <f t="shared" si="370"/>
        <v>0</v>
      </c>
      <c r="M2337" s="1260">
        <v>274</v>
      </c>
      <c r="N2337" s="1261"/>
      <c r="O2337" s="1262"/>
      <c r="P2337" s="1263"/>
      <c r="Q2337" s="587">
        <f t="shared" si="371"/>
        <v>0</v>
      </c>
      <c r="S2337" s="1260">
        <v>274</v>
      </c>
      <c r="T2337" s="1261"/>
      <c r="U2337" s="1262"/>
      <c r="V2337" s="1263"/>
      <c r="W2337" s="587">
        <f t="shared" si="372"/>
        <v>0</v>
      </c>
      <c r="Y2337" s="1260">
        <v>274</v>
      </c>
      <c r="Z2337" s="1261"/>
      <c r="AA2337" s="1262"/>
      <c r="AB2337" s="1263"/>
      <c r="AC2337" s="587">
        <f t="shared" si="373"/>
        <v>0</v>
      </c>
      <c r="AE2337" s="1260">
        <v>274</v>
      </c>
      <c r="AF2337" s="1261"/>
      <c r="AG2337" s="1262"/>
      <c r="AH2337" s="1263"/>
      <c r="AI2337" s="587">
        <f t="shared" si="374"/>
        <v>0</v>
      </c>
      <c r="AK2337" s="1260">
        <v>274</v>
      </c>
      <c r="AL2337" s="1261"/>
      <c r="AM2337" s="1262"/>
      <c r="AN2337" s="1263"/>
      <c r="AO2337" s="587">
        <f t="shared" si="375"/>
        <v>0</v>
      </c>
      <c r="AQ2337" s="1260">
        <v>274</v>
      </c>
      <c r="AR2337" s="1261"/>
      <c r="AS2337" s="1262"/>
      <c r="AT2337" s="1263"/>
      <c r="AU2337" s="587">
        <f t="shared" si="376"/>
        <v>0</v>
      </c>
      <c r="AW2337" s="1260">
        <v>274</v>
      </c>
      <c r="AX2337" s="1261"/>
      <c r="AY2337" s="1262"/>
      <c r="AZ2337" s="1263"/>
      <c r="BA2337" s="587">
        <f t="shared" si="377"/>
        <v>0</v>
      </c>
    </row>
    <row r="2338" spans="1:53" s="17" customFormat="1" ht="16.75" customHeight="1" outlineLevel="2">
      <c r="A2338" s="1260">
        <v>275</v>
      </c>
      <c r="B2338" s="1261"/>
      <c r="C2338" s="1262"/>
      <c r="D2338" s="1263"/>
      <c r="E2338" s="587">
        <f t="shared" si="369"/>
        <v>0</v>
      </c>
      <c r="G2338" s="1260">
        <v>275</v>
      </c>
      <c r="H2338" s="1261"/>
      <c r="I2338" s="1262"/>
      <c r="J2338" s="1263"/>
      <c r="K2338" s="587">
        <f t="shared" si="370"/>
        <v>0</v>
      </c>
      <c r="M2338" s="1260">
        <v>275</v>
      </c>
      <c r="N2338" s="1261"/>
      <c r="O2338" s="1262"/>
      <c r="P2338" s="1263"/>
      <c r="Q2338" s="587">
        <f t="shared" si="371"/>
        <v>0</v>
      </c>
      <c r="S2338" s="1260">
        <v>275</v>
      </c>
      <c r="T2338" s="1261"/>
      <c r="U2338" s="1262"/>
      <c r="V2338" s="1263"/>
      <c r="W2338" s="587">
        <f t="shared" si="372"/>
        <v>0</v>
      </c>
      <c r="Y2338" s="1260">
        <v>275</v>
      </c>
      <c r="Z2338" s="1261"/>
      <c r="AA2338" s="1262"/>
      <c r="AB2338" s="1263"/>
      <c r="AC2338" s="587">
        <f t="shared" si="373"/>
        <v>0</v>
      </c>
      <c r="AE2338" s="1260">
        <v>275</v>
      </c>
      <c r="AF2338" s="1261"/>
      <c r="AG2338" s="1262"/>
      <c r="AH2338" s="1263"/>
      <c r="AI2338" s="587">
        <f t="shared" si="374"/>
        <v>0</v>
      </c>
      <c r="AK2338" s="1260">
        <v>275</v>
      </c>
      <c r="AL2338" s="1261"/>
      <c r="AM2338" s="1262"/>
      <c r="AN2338" s="1263"/>
      <c r="AO2338" s="587">
        <f t="shared" si="375"/>
        <v>0</v>
      </c>
      <c r="AQ2338" s="1260">
        <v>275</v>
      </c>
      <c r="AR2338" s="1261"/>
      <c r="AS2338" s="1262"/>
      <c r="AT2338" s="1263"/>
      <c r="AU2338" s="587">
        <f t="shared" si="376"/>
        <v>0</v>
      </c>
      <c r="AW2338" s="1260">
        <v>275</v>
      </c>
      <c r="AX2338" s="1261"/>
      <c r="AY2338" s="1262"/>
      <c r="AZ2338" s="1263"/>
      <c r="BA2338" s="587">
        <f t="shared" si="377"/>
        <v>0</v>
      </c>
    </row>
    <row r="2339" spans="1:53" s="17" customFormat="1" ht="16.75" customHeight="1" outlineLevel="2">
      <c r="A2339" s="1260">
        <v>276</v>
      </c>
      <c r="B2339" s="1261"/>
      <c r="C2339" s="1262"/>
      <c r="D2339" s="1263"/>
      <c r="E2339" s="587">
        <f t="shared" si="369"/>
        <v>0</v>
      </c>
      <c r="G2339" s="1260">
        <v>276</v>
      </c>
      <c r="H2339" s="1261"/>
      <c r="I2339" s="1262"/>
      <c r="J2339" s="1263"/>
      <c r="K2339" s="587">
        <f t="shared" si="370"/>
        <v>0</v>
      </c>
      <c r="M2339" s="1260">
        <v>276</v>
      </c>
      <c r="N2339" s="1261"/>
      <c r="O2339" s="1262"/>
      <c r="P2339" s="1263"/>
      <c r="Q2339" s="587">
        <f t="shared" si="371"/>
        <v>0</v>
      </c>
      <c r="S2339" s="1260">
        <v>276</v>
      </c>
      <c r="T2339" s="1261"/>
      <c r="U2339" s="1262"/>
      <c r="V2339" s="1263"/>
      <c r="W2339" s="587">
        <f t="shared" si="372"/>
        <v>0</v>
      </c>
      <c r="Y2339" s="1260">
        <v>276</v>
      </c>
      <c r="Z2339" s="1261"/>
      <c r="AA2339" s="1262"/>
      <c r="AB2339" s="1263"/>
      <c r="AC2339" s="587">
        <f t="shared" si="373"/>
        <v>0</v>
      </c>
      <c r="AE2339" s="1260">
        <v>276</v>
      </c>
      <c r="AF2339" s="1261"/>
      <c r="AG2339" s="1262"/>
      <c r="AH2339" s="1263"/>
      <c r="AI2339" s="587">
        <f t="shared" si="374"/>
        <v>0</v>
      </c>
      <c r="AK2339" s="1260">
        <v>276</v>
      </c>
      <c r="AL2339" s="1261"/>
      <c r="AM2339" s="1262"/>
      <c r="AN2339" s="1263"/>
      <c r="AO2339" s="587">
        <f t="shared" si="375"/>
        <v>0</v>
      </c>
      <c r="AQ2339" s="1260">
        <v>276</v>
      </c>
      <c r="AR2339" s="1261"/>
      <c r="AS2339" s="1262"/>
      <c r="AT2339" s="1263"/>
      <c r="AU2339" s="587">
        <f t="shared" si="376"/>
        <v>0</v>
      </c>
      <c r="AW2339" s="1260">
        <v>276</v>
      </c>
      <c r="AX2339" s="1261"/>
      <c r="AY2339" s="1262"/>
      <c r="AZ2339" s="1263"/>
      <c r="BA2339" s="587">
        <f t="shared" si="377"/>
        <v>0</v>
      </c>
    </row>
    <row r="2340" spans="1:53" s="17" customFormat="1" ht="16.75" customHeight="1" outlineLevel="2">
      <c r="A2340" s="1260">
        <v>277</v>
      </c>
      <c r="B2340" s="1261"/>
      <c r="C2340" s="1262"/>
      <c r="D2340" s="1263"/>
      <c r="E2340" s="587">
        <f t="shared" si="369"/>
        <v>0</v>
      </c>
      <c r="G2340" s="1260">
        <v>277</v>
      </c>
      <c r="H2340" s="1261"/>
      <c r="I2340" s="1262"/>
      <c r="J2340" s="1263"/>
      <c r="K2340" s="587">
        <f t="shared" si="370"/>
        <v>0</v>
      </c>
      <c r="M2340" s="1260">
        <v>277</v>
      </c>
      <c r="N2340" s="1261"/>
      <c r="O2340" s="1262"/>
      <c r="P2340" s="1263"/>
      <c r="Q2340" s="587">
        <f t="shared" si="371"/>
        <v>0</v>
      </c>
      <c r="S2340" s="1260">
        <v>277</v>
      </c>
      <c r="T2340" s="1261"/>
      <c r="U2340" s="1262"/>
      <c r="V2340" s="1263"/>
      <c r="W2340" s="587">
        <f t="shared" si="372"/>
        <v>0</v>
      </c>
      <c r="Y2340" s="1260">
        <v>277</v>
      </c>
      <c r="Z2340" s="1261"/>
      <c r="AA2340" s="1262"/>
      <c r="AB2340" s="1263"/>
      <c r="AC2340" s="587">
        <f t="shared" si="373"/>
        <v>0</v>
      </c>
      <c r="AE2340" s="1260">
        <v>277</v>
      </c>
      <c r="AF2340" s="1261"/>
      <c r="AG2340" s="1262"/>
      <c r="AH2340" s="1263"/>
      <c r="AI2340" s="587">
        <f t="shared" si="374"/>
        <v>0</v>
      </c>
      <c r="AK2340" s="1260">
        <v>277</v>
      </c>
      <c r="AL2340" s="1261"/>
      <c r="AM2340" s="1262"/>
      <c r="AN2340" s="1263"/>
      <c r="AO2340" s="587">
        <f t="shared" si="375"/>
        <v>0</v>
      </c>
      <c r="AQ2340" s="1260">
        <v>277</v>
      </c>
      <c r="AR2340" s="1261"/>
      <c r="AS2340" s="1262"/>
      <c r="AT2340" s="1263"/>
      <c r="AU2340" s="587">
        <f t="shared" si="376"/>
        <v>0</v>
      </c>
      <c r="AW2340" s="1260">
        <v>277</v>
      </c>
      <c r="AX2340" s="1261"/>
      <c r="AY2340" s="1262"/>
      <c r="AZ2340" s="1263"/>
      <c r="BA2340" s="587">
        <f t="shared" si="377"/>
        <v>0</v>
      </c>
    </row>
    <row r="2341" spans="1:53" s="17" customFormat="1" ht="16.75" customHeight="1" outlineLevel="2">
      <c r="A2341" s="1260">
        <v>278</v>
      </c>
      <c r="B2341" s="1261"/>
      <c r="C2341" s="1262"/>
      <c r="D2341" s="1263"/>
      <c r="E2341" s="587">
        <f t="shared" si="369"/>
        <v>0</v>
      </c>
      <c r="G2341" s="1260">
        <v>278</v>
      </c>
      <c r="H2341" s="1261"/>
      <c r="I2341" s="1262"/>
      <c r="J2341" s="1263"/>
      <c r="K2341" s="587">
        <f t="shared" si="370"/>
        <v>0</v>
      </c>
      <c r="M2341" s="1260">
        <v>278</v>
      </c>
      <c r="N2341" s="1261"/>
      <c r="O2341" s="1262"/>
      <c r="P2341" s="1263"/>
      <c r="Q2341" s="587">
        <f t="shared" si="371"/>
        <v>0</v>
      </c>
      <c r="S2341" s="1260">
        <v>278</v>
      </c>
      <c r="T2341" s="1261"/>
      <c r="U2341" s="1262"/>
      <c r="V2341" s="1263"/>
      <c r="W2341" s="587">
        <f t="shared" si="372"/>
        <v>0</v>
      </c>
      <c r="Y2341" s="1260">
        <v>278</v>
      </c>
      <c r="Z2341" s="1261"/>
      <c r="AA2341" s="1262"/>
      <c r="AB2341" s="1263"/>
      <c r="AC2341" s="587">
        <f t="shared" si="373"/>
        <v>0</v>
      </c>
      <c r="AE2341" s="1260">
        <v>278</v>
      </c>
      <c r="AF2341" s="1261"/>
      <c r="AG2341" s="1262"/>
      <c r="AH2341" s="1263"/>
      <c r="AI2341" s="587">
        <f t="shared" si="374"/>
        <v>0</v>
      </c>
      <c r="AK2341" s="1260">
        <v>278</v>
      </c>
      <c r="AL2341" s="1261"/>
      <c r="AM2341" s="1262"/>
      <c r="AN2341" s="1263"/>
      <c r="AO2341" s="587">
        <f t="shared" si="375"/>
        <v>0</v>
      </c>
      <c r="AQ2341" s="1260">
        <v>278</v>
      </c>
      <c r="AR2341" s="1261"/>
      <c r="AS2341" s="1262"/>
      <c r="AT2341" s="1263"/>
      <c r="AU2341" s="587">
        <f t="shared" si="376"/>
        <v>0</v>
      </c>
      <c r="AW2341" s="1260">
        <v>278</v>
      </c>
      <c r="AX2341" s="1261"/>
      <c r="AY2341" s="1262"/>
      <c r="AZ2341" s="1263"/>
      <c r="BA2341" s="587">
        <f t="shared" si="377"/>
        <v>0</v>
      </c>
    </row>
    <row r="2342" spans="1:53" s="17" customFormat="1" ht="16.75" customHeight="1" outlineLevel="2">
      <c r="A2342" s="1260">
        <v>279</v>
      </c>
      <c r="B2342" s="1261"/>
      <c r="C2342" s="1262"/>
      <c r="D2342" s="1263"/>
      <c r="E2342" s="587">
        <f t="shared" ref="E2342:E2361" si="378">IF(AND(C2342&gt;=D$2057,C2342&lt;=D$2056),1,0)</f>
        <v>0</v>
      </c>
      <c r="G2342" s="1260">
        <v>279</v>
      </c>
      <c r="H2342" s="1261"/>
      <c r="I2342" s="1262"/>
      <c r="J2342" s="1263"/>
      <c r="K2342" s="587">
        <f t="shared" ref="K2342:K2361" si="379">IF(AND(I2342&gt;=J$2057,I2342&lt;=J$2056),1,0)</f>
        <v>0</v>
      </c>
      <c r="M2342" s="1260">
        <v>279</v>
      </c>
      <c r="N2342" s="1261"/>
      <c r="O2342" s="1262"/>
      <c r="P2342" s="1263"/>
      <c r="Q2342" s="587">
        <f t="shared" ref="Q2342:Q2361" si="380">IF(AND(O2342&gt;=P$2057,O2342&lt;=P$2056),1,0)</f>
        <v>0</v>
      </c>
      <c r="S2342" s="1260">
        <v>279</v>
      </c>
      <c r="T2342" s="1261"/>
      <c r="U2342" s="1262"/>
      <c r="V2342" s="1263"/>
      <c r="W2342" s="587">
        <f t="shared" ref="W2342:W2361" si="381">IF(AND(U2342&gt;=V$2057,U2342&lt;=V$2056),1,0)</f>
        <v>0</v>
      </c>
      <c r="Y2342" s="1260">
        <v>279</v>
      </c>
      <c r="Z2342" s="1261"/>
      <c r="AA2342" s="1262"/>
      <c r="AB2342" s="1263"/>
      <c r="AC2342" s="587">
        <f t="shared" ref="AC2342:AC2361" si="382">IF(AND(AA2342&gt;=AB$2057,AA2342&lt;=AB$2056),1,0)</f>
        <v>0</v>
      </c>
      <c r="AE2342" s="1260">
        <v>279</v>
      </c>
      <c r="AF2342" s="1261"/>
      <c r="AG2342" s="1262"/>
      <c r="AH2342" s="1263"/>
      <c r="AI2342" s="587">
        <f t="shared" ref="AI2342:AI2361" si="383">IF(AND(AG2342&gt;=AH$2057,AG2342&lt;=AH$2056),1,0)</f>
        <v>0</v>
      </c>
      <c r="AK2342" s="1260">
        <v>279</v>
      </c>
      <c r="AL2342" s="1261"/>
      <c r="AM2342" s="1262"/>
      <c r="AN2342" s="1263"/>
      <c r="AO2342" s="587">
        <f t="shared" ref="AO2342:AO2361" si="384">IF(AND(AM2342&gt;=AN$2057,AM2342&lt;=AN$2056),1,0)</f>
        <v>0</v>
      </c>
      <c r="AQ2342" s="1260">
        <v>279</v>
      </c>
      <c r="AR2342" s="1261"/>
      <c r="AS2342" s="1262"/>
      <c r="AT2342" s="1263"/>
      <c r="AU2342" s="587">
        <f t="shared" ref="AU2342:AU2361" si="385">IF(AND(AS2342&gt;=AT$2057,AS2342&lt;=AT$2056),1,0)</f>
        <v>0</v>
      </c>
      <c r="AW2342" s="1260">
        <v>279</v>
      </c>
      <c r="AX2342" s="1261"/>
      <c r="AY2342" s="1262"/>
      <c r="AZ2342" s="1263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60">
        <v>280</v>
      </c>
      <c r="B2343" s="1261"/>
      <c r="C2343" s="1262"/>
      <c r="D2343" s="1263"/>
      <c r="E2343" s="587">
        <f t="shared" si="378"/>
        <v>0</v>
      </c>
      <c r="G2343" s="1260">
        <v>280</v>
      </c>
      <c r="H2343" s="1261"/>
      <c r="I2343" s="1262"/>
      <c r="J2343" s="1263"/>
      <c r="K2343" s="587">
        <f t="shared" si="379"/>
        <v>0</v>
      </c>
      <c r="M2343" s="1260">
        <v>280</v>
      </c>
      <c r="N2343" s="1261"/>
      <c r="O2343" s="1262"/>
      <c r="P2343" s="1263"/>
      <c r="Q2343" s="587">
        <f t="shared" si="380"/>
        <v>0</v>
      </c>
      <c r="S2343" s="1260">
        <v>280</v>
      </c>
      <c r="T2343" s="1261"/>
      <c r="U2343" s="1262"/>
      <c r="V2343" s="1263"/>
      <c r="W2343" s="587">
        <f t="shared" si="381"/>
        <v>0</v>
      </c>
      <c r="Y2343" s="1260">
        <v>280</v>
      </c>
      <c r="Z2343" s="1261"/>
      <c r="AA2343" s="1262"/>
      <c r="AB2343" s="1263"/>
      <c r="AC2343" s="587">
        <f t="shared" si="382"/>
        <v>0</v>
      </c>
      <c r="AE2343" s="1260">
        <v>280</v>
      </c>
      <c r="AF2343" s="1261"/>
      <c r="AG2343" s="1262"/>
      <c r="AH2343" s="1263"/>
      <c r="AI2343" s="587">
        <f t="shared" si="383"/>
        <v>0</v>
      </c>
      <c r="AK2343" s="1260">
        <v>280</v>
      </c>
      <c r="AL2343" s="1261"/>
      <c r="AM2343" s="1262"/>
      <c r="AN2343" s="1263"/>
      <c r="AO2343" s="587">
        <f t="shared" si="384"/>
        <v>0</v>
      </c>
      <c r="AQ2343" s="1260">
        <v>280</v>
      </c>
      <c r="AR2343" s="1261"/>
      <c r="AS2343" s="1262"/>
      <c r="AT2343" s="1263"/>
      <c r="AU2343" s="587">
        <f t="shared" si="385"/>
        <v>0</v>
      </c>
      <c r="AW2343" s="1260">
        <v>280</v>
      </c>
      <c r="AX2343" s="1261"/>
      <c r="AY2343" s="1262"/>
      <c r="AZ2343" s="1263"/>
      <c r="BA2343" s="587">
        <f t="shared" si="386"/>
        <v>0</v>
      </c>
    </row>
    <row r="2344" spans="1:53" s="17" customFormat="1" ht="16.75" customHeight="1" outlineLevel="2">
      <c r="A2344" s="1260">
        <v>281</v>
      </c>
      <c r="B2344" s="1261"/>
      <c r="C2344" s="1262"/>
      <c r="D2344" s="1263"/>
      <c r="E2344" s="587">
        <f t="shared" si="378"/>
        <v>0</v>
      </c>
      <c r="G2344" s="1260">
        <v>281</v>
      </c>
      <c r="H2344" s="1261"/>
      <c r="I2344" s="1262"/>
      <c r="J2344" s="1263"/>
      <c r="K2344" s="587">
        <f t="shared" si="379"/>
        <v>0</v>
      </c>
      <c r="M2344" s="1260">
        <v>281</v>
      </c>
      <c r="N2344" s="1261"/>
      <c r="O2344" s="1262"/>
      <c r="P2344" s="1263"/>
      <c r="Q2344" s="587">
        <f t="shared" si="380"/>
        <v>0</v>
      </c>
      <c r="S2344" s="1260">
        <v>281</v>
      </c>
      <c r="T2344" s="1261"/>
      <c r="U2344" s="1262"/>
      <c r="V2344" s="1263"/>
      <c r="W2344" s="587">
        <f t="shared" si="381"/>
        <v>0</v>
      </c>
      <c r="Y2344" s="1260">
        <v>281</v>
      </c>
      <c r="Z2344" s="1261"/>
      <c r="AA2344" s="1262"/>
      <c r="AB2344" s="1263"/>
      <c r="AC2344" s="587">
        <f t="shared" si="382"/>
        <v>0</v>
      </c>
      <c r="AE2344" s="1260">
        <v>281</v>
      </c>
      <c r="AF2344" s="1261"/>
      <c r="AG2344" s="1262"/>
      <c r="AH2344" s="1263"/>
      <c r="AI2344" s="587">
        <f t="shared" si="383"/>
        <v>0</v>
      </c>
      <c r="AK2344" s="1260">
        <v>281</v>
      </c>
      <c r="AL2344" s="1261"/>
      <c r="AM2344" s="1262"/>
      <c r="AN2344" s="1263"/>
      <c r="AO2344" s="587">
        <f t="shared" si="384"/>
        <v>0</v>
      </c>
      <c r="AQ2344" s="1260">
        <v>281</v>
      </c>
      <c r="AR2344" s="1261"/>
      <c r="AS2344" s="1262"/>
      <c r="AT2344" s="1263"/>
      <c r="AU2344" s="587">
        <f t="shared" si="385"/>
        <v>0</v>
      </c>
      <c r="AW2344" s="1260">
        <v>281</v>
      </c>
      <c r="AX2344" s="1261"/>
      <c r="AY2344" s="1262"/>
      <c r="AZ2344" s="1263"/>
      <c r="BA2344" s="587">
        <f t="shared" si="386"/>
        <v>0</v>
      </c>
    </row>
    <row r="2345" spans="1:53" s="17" customFormat="1" ht="16.75" customHeight="1" outlineLevel="2">
      <c r="A2345" s="1260">
        <v>282</v>
      </c>
      <c r="B2345" s="1261"/>
      <c r="C2345" s="1262"/>
      <c r="D2345" s="1263"/>
      <c r="E2345" s="587">
        <f t="shared" si="378"/>
        <v>0</v>
      </c>
      <c r="G2345" s="1260">
        <v>282</v>
      </c>
      <c r="H2345" s="1261"/>
      <c r="I2345" s="1262"/>
      <c r="J2345" s="1263"/>
      <c r="K2345" s="587">
        <f t="shared" si="379"/>
        <v>0</v>
      </c>
      <c r="M2345" s="1260">
        <v>282</v>
      </c>
      <c r="N2345" s="1261"/>
      <c r="O2345" s="1262"/>
      <c r="P2345" s="1263"/>
      <c r="Q2345" s="587">
        <f t="shared" si="380"/>
        <v>0</v>
      </c>
      <c r="S2345" s="1260">
        <v>282</v>
      </c>
      <c r="T2345" s="1261"/>
      <c r="U2345" s="1262"/>
      <c r="V2345" s="1263"/>
      <c r="W2345" s="587">
        <f t="shared" si="381"/>
        <v>0</v>
      </c>
      <c r="Y2345" s="1260">
        <v>282</v>
      </c>
      <c r="Z2345" s="1261"/>
      <c r="AA2345" s="1262"/>
      <c r="AB2345" s="1263"/>
      <c r="AC2345" s="587">
        <f t="shared" si="382"/>
        <v>0</v>
      </c>
      <c r="AE2345" s="1260">
        <v>282</v>
      </c>
      <c r="AF2345" s="1261"/>
      <c r="AG2345" s="1262"/>
      <c r="AH2345" s="1263"/>
      <c r="AI2345" s="587">
        <f t="shared" si="383"/>
        <v>0</v>
      </c>
      <c r="AK2345" s="1260">
        <v>282</v>
      </c>
      <c r="AL2345" s="1261"/>
      <c r="AM2345" s="1262"/>
      <c r="AN2345" s="1263"/>
      <c r="AO2345" s="587">
        <f t="shared" si="384"/>
        <v>0</v>
      </c>
      <c r="AQ2345" s="1260">
        <v>282</v>
      </c>
      <c r="AR2345" s="1261"/>
      <c r="AS2345" s="1262"/>
      <c r="AT2345" s="1263"/>
      <c r="AU2345" s="587">
        <f t="shared" si="385"/>
        <v>0</v>
      </c>
      <c r="AW2345" s="1260">
        <v>282</v>
      </c>
      <c r="AX2345" s="1261"/>
      <c r="AY2345" s="1262"/>
      <c r="AZ2345" s="1263"/>
      <c r="BA2345" s="587">
        <f t="shared" si="386"/>
        <v>0</v>
      </c>
    </row>
    <row r="2346" spans="1:53" s="17" customFormat="1" ht="16.75" customHeight="1" outlineLevel="2">
      <c r="A2346" s="1260">
        <v>283</v>
      </c>
      <c r="B2346" s="1261"/>
      <c r="C2346" s="1262"/>
      <c r="D2346" s="1263"/>
      <c r="E2346" s="587">
        <f t="shared" si="378"/>
        <v>0</v>
      </c>
      <c r="G2346" s="1260">
        <v>283</v>
      </c>
      <c r="H2346" s="1261"/>
      <c r="I2346" s="1262"/>
      <c r="J2346" s="1263"/>
      <c r="K2346" s="587">
        <f t="shared" si="379"/>
        <v>0</v>
      </c>
      <c r="M2346" s="1260">
        <v>283</v>
      </c>
      <c r="N2346" s="1261"/>
      <c r="O2346" s="1262"/>
      <c r="P2346" s="1263"/>
      <c r="Q2346" s="587">
        <f t="shared" si="380"/>
        <v>0</v>
      </c>
      <c r="S2346" s="1260">
        <v>283</v>
      </c>
      <c r="T2346" s="1261"/>
      <c r="U2346" s="1262"/>
      <c r="V2346" s="1263"/>
      <c r="W2346" s="587">
        <f t="shared" si="381"/>
        <v>0</v>
      </c>
      <c r="Y2346" s="1260">
        <v>283</v>
      </c>
      <c r="Z2346" s="1261"/>
      <c r="AA2346" s="1262"/>
      <c r="AB2346" s="1263"/>
      <c r="AC2346" s="587">
        <f t="shared" si="382"/>
        <v>0</v>
      </c>
      <c r="AE2346" s="1260">
        <v>283</v>
      </c>
      <c r="AF2346" s="1261"/>
      <c r="AG2346" s="1262"/>
      <c r="AH2346" s="1263"/>
      <c r="AI2346" s="587">
        <f t="shared" si="383"/>
        <v>0</v>
      </c>
      <c r="AK2346" s="1260">
        <v>283</v>
      </c>
      <c r="AL2346" s="1261"/>
      <c r="AM2346" s="1262"/>
      <c r="AN2346" s="1263"/>
      <c r="AO2346" s="587">
        <f t="shared" si="384"/>
        <v>0</v>
      </c>
      <c r="AQ2346" s="1260">
        <v>283</v>
      </c>
      <c r="AR2346" s="1261"/>
      <c r="AS2346" s="1262"/>
      <c r="AT2346" s="1263"/>
      <c r="AU2346" s="587">
        <f t="shared" si="385"/>
        <v>0</v>
      </c>
      <c r="AW2346" s="1260">
        <v>283</v>
      </c>
      <c r="AX2346" s="1261"/>
      <c r="AY2346" s="1262"/>
      <c r="AZ2346" s="1263"/>
      <c r="BA2346" s="587">
        <f t="shared" si="386"/>
        <v>0</v>
      </c>
    </row>
    <row r="2347" spans="1:53" s="17" customFormat="1" ht="16.75" customHeight="1" outlineLevel="2">
      <c r="A2347" s="1260">
        <v>284</v>
      </c>
      <c r="B2347" s="1261"/>
      <c r="C2347" s="1262"/>
      <c r="D2347" s="1263"/>
      <c r="E2347" s="587">
        <f t="shared" si="378"/>
        <v>0</v>
      </c>
      <c r="G2347" s="1260">
        <v>284</v>
      </c>
      <c r="H2347" s="1261"/>
      <c r="I2347" s="1262"/>
      <c r="J2347" s="1263"/>
      <c r="K2347" s="587">
        <f t="shared" si="379"/>
        <v>0</v>
      </c>
      <c r="M2347" s="1260">
        <v>284</v>
      </c>
      <c r="N2347" s="1261"/>
      <c r="O2347" s="1262"/>
      <c r="P2347" s="1263"/>
      <c r="Q2347" s="587">
        <f t="shared" si="380"/>
        <v>0</v>
      </c>
      <c r="S2347" s="1260">
        <v>284</v>
      </c>
      <c r="T2347" s="1261"/>
      <c r="U2347" s="1262"/>
      <c r="V2347" s="1263"/>
      <c r="W2347" s="587">
        <f t="shared" si="381"/>
        <v>0</v>
      </c>
      <c r="Y2347" s="1260">
        <v>284</v>
      </c>
      <c r="Z2347" s="1261"/>
      <c r="AA2347" s="1262"/>
      <c r="AB2347" s="1263"/>
      <c r="AC2347" s="587">
        <f t="shared" si="382"/>
        <v>0</v>
      </c>
      <c r="AE2347" s="1260">
        <v>284</v>
      </c>
      <c r="AF2347" s="1261"/>
      <c r="AG2347" s="1262"/>
      <c r="AH2347" s="1263"/>
      <c r="AI2347" s="587">
        <f t="shared" si="383"/>
        <v>0</v>
      </c>
      <c r="AK2347" s="1260">
        <v>284</v>
      </c>
      <c r="AL2347" s="1261"/>
      <c r="AM2347" s="1262"/>
      <c r="AN2347" s="1263"/>
      <c r="AO2347" s="587">
        <f t="shared" si="384"/>
        <v>0</v>
      </c>
      <c r="AQ2347" s="1260">
        <v>284</v>
      </c>
      <c r="AR2347" s="1261"/>
      <c r="AS2347" s="1262"/>
      <c r="AT2347" s="1263"/>
      <c r="AU2347" s="587">
        <f t="shared" si="385"/>
        <v>0</v>
      </c>
      <c r="AW2347" s="1260">
        <v>284</v>
      </c>
      <c r="AX2347" s="1261"/>
      <c r="AY2347" s="1262"/>
      <c r="AZ2347" s="1263"/>
      <c r="BA2347" s="587">
        <f t="shared" si="386"/>
        <v>0</v>
      </c>
    </row>
    <row r="2348" spans="1:53" s="17" customFormat="1" ht="16.75" customHeight="1" outlineLevel="2">
      <c r="A2348" s="1260">
        <v>285</v>
      </c>
      <c r="B2348" s="1261"/>
      <c r="C2348" s="1262"/>
      <c r="D2348" s="1263"/>
      <c r="E2348" s="587">
        <f t="shared" si="378"/>
        <v>0</v>
      </c>
      <c r="G2348" s="1260">
        <v>285</v>
      </c>
      <c r="H2348" s="1261"/>
      <c r="I2348" s="1262"/>
      <c r="J2348" s="1263"/>
      <c r="K2348" s="587">
        <f t="shared" si="379"/>
        <v>0</v>
      </c>
      <c r="M2348" s="1260">
        <v>285</v>
      </c>
      <c r="N2348" s="1261"/>
      <c r="O2348" s="1262"/>
      <c r="P2348" s="1263"/>
      <c r="Q2348" s="587">
        <f t="shared" si="380"/>
        <v>0</v>
      </c>
      <c r="S2348" s="1260">
        <v>285</v>
      </c>
      <c r="T2348" s="1261"/>
      <c r="U2348" s="1262"/>
      <c r="V2348" s="1263"/>
      <c r="W2348" s="587">
        <f t="shared" si="381"/>
        <v>0</v>
      </c>
      <c r="Y2348" s="1260">
        <v>285</v>
      </c>
      <c r="Z2348" s="1261"/>
      <c r="AA2348" s="1262"/>
      <c r="AB2348" s="1263"/>
      <c r="AC2348" s="587">
        <f t="shared" si="382"/>
        <v>0</v>
      </c>
      <c r="AE2348" s="1260">
        <v>285</v>
      </c>
      <c r="AF2348" s="1261"/>
      <c r="AG2348" s="1262"/>
      <c r="AH2348" s="1263"/>
      <c r="AI2348" s="587">
        <f t="shared" si="383"/>
        <v>0</v>
      </c>
      <c r="AK2348" s="1260">
        <v>285</v>
      </c>
      <c r="AL2348" s="1261"/>
      <c r="AM2348" s="1262"/>
      <c r="AN2348" s="1263"/>
      <c r="AO2348" s="587">
        <f t="shared" si="384"/>
        <v>0</v>
      </c>
      <c r="AQ2348" s="1260">
        <v>285</v>
      </c>
      <c r="AR2348" s="1261"/>
      <c r="AS2348" s="1262"/>
      <c r="AT2348" s="1263"/>
      <c r="AU2348" s="587">
        <f t="shared" si="385"/>
        <v>0</v>
      </c>
      <c r="AW2348" s="1260">
        <v>285</v>
      </c>
      <c r="AX2348" s="1261"/>
      <c r="AY2348" s="1262"/>
      <c r="AZ2348" s="1263"/>
      <c r="BA2348" s="587">
        <f t="shared" si="386"/>
        <v>0</v>
      </c>
    </row>
    <row r="2349" spans="1:53" s="17" customFormat="1" ht="16.75" customHeight="1" outlineLevel="2">
      <c r="A2349" s="1260">
        <v>286</v>
      </c>
      <c r="B2349" s="1261"/>
      <c r="C2349" s="1262"/>
      <c r="D2349" s="1263"/>
      <c r="E2349" s="587">
        <f t="shared" si="378"/>
        <v>0</v>
      </c>
      <c r="G2349" s="1260">
        <v>286</v>
      </c>
      <c r="H2349" s="1261"/>
      <c r="I2349" s="1262"/>
      <c r="J2349" s="1263"/>
      <c r="K2349" s="587">
        <f t="shared" si="379"/>
        <v>0</v>
      </c>
      <c r="M2349" s="1260">
        <v>286</v>
      </c>
      <c r="N2349" s="1261"/>
      <c r="O2349" s="1262"/>
      <c r="P2349" s="1263"/>
      <c r="Q2349" s="587">
        <f t="shared" si="380"/>
        <v>0</v>
      </c>
      <c r="S2349" s="1260">
        <v>286</v>
      </c>
      <c r="T2349" s="1261"/>
      <c r="U2349" s="1262"/>
      <c r="V2349" s="1263"/>
      <c r="W2349" s="587">
        <f t="shared" si="381"/>
        <v>0</v>
      </c>
      <c r="Y2349" s="1260">
        <v>286</v>
      </c>
      <c r="Z2349" s="1261"/>
      <c r="AA2349" s="1262"/>
      <c r="AB2349" s="1263"/>
      <c r="AC2349" s="587">
        <f t="shared" si="382"/>
        <v>0</v>
      </c>
      <c r="AE2349" s="1260">
        <v>286</v>
      </c>
      <c r="AF2349" s="1261"/>
      <c r="AG2349" s="1262"/>
      <c r="AH2349" s="1263"/>
      <c r="AI2349" s="587">
        <f t="shared" si="383"/>
        <v>0</v>
      </c>
      <c r="AK2349" s="1260">
        <v>286</v>
      </c>
      <c r="AL2349" s="1261"/>
      <c r="AM2349" s="1262"/>
      <c r="AN2349" s="1263"/>
      <c r="AO2349" s="587">
        <f t="shared" si="384"/>
        <v>0</v>
      </c>
      <c r="AQ2349" s="1260">
        <v>286</v>
      </c>
      <c r="AR2349" s="1261"/>
      <c r="AS2349" s="1262"/>
      <c r="AT2349" s="1263"/>
      <c r="AU2349" s="587">
        <f t="shared" si="385"/>
        <v>0</v>
      </c>
      <c r="AW2349" s="1260">
        <v>286</v>
      </c>
      <c r="AX2349" s="1261"/>
      <c r="AY2349" s="1262"/>
      <c r="AZ2349" s="1263"/>
      <c r="BA2349" s="587">
        <f t="shared" si="386"/>
        <v>0</v>
      </c>
    </row>
    <row r="2350" spans="1:53" s="17" customFormat="1" ht="16.75" customHeight="1" outlineLevel="2">
      <c r="A2350" s="1260">
        <v>287</v>
      </c>
      <c r="B2350" s="1261"/>
      <c r="C2350" s="1262"/>
      <c r="D2350" s="1263"/>
      <c r="E2350" s="587">
        <f t="shared" si="378"/>
        <v>0</v>
      </c>
      <c r="G2350" s="1260">
        <v>287</v>
      </c>
      <c r="H2350" s="1261"/>
      <c r="I2350" s="1262"/>
      <c r="J2350" s="1263"/>
      <c r="K2350" s="587">
        <f t="shared" si="379"/>
        <v>0</v>
      </c>
      <c r="M2350" s="1260">
        <v>287</v>
      </c>
      <c r="N2350" s="1261"/>
      <c r="O2350" s="1262"/>
      <c r="P2350" s="1263"/>
      <c r="Q2350" s="587">
        <f t="shared" si="380"/>
        <v>0</v>
      </c>
      <c r="S2350" s="1260">
        <v>287</v>
      </c>
      <c r="T2350" s="1261"/>
      <c r="U2350" s="1262"/>
      <c r="V2350" s="1263"/>
      <c r="W2350" s="587">
        <f t="shared" si="381"/>
        <v>0</v>
      </c>
      <c r="Y2350" s="1260">
        <v>287</v>
      </c>
      <c r="Z2350" s="1261"/>
      <c r="AA2350" s="1262"/>
      <c r="AB2350" s="1263"/>
      <c r="AC2350" s="587">
        <f t="shared" si="382"/>
        <v>0</v>
      </c>
      <c r="AE2350" s="1260">
        <v>287</v>
      </c>
      <c r="AF2350" s="1261"/>
      <c r="AG2350" s="1262"/>
      <c r="AH2350" s="1263"/>
      <c r="AI2350" s="587">
        <f t="shared" si="383"/>
        <v>0</v>
      </c>
      <c r="AK2350" s="1260">
        <v>287</v>
      </c>
      <c r="AL2350" s="1261"/>
      <c r="AM2350" s="1262"/>
      <c r="AN2350" s="1263"/>
      <c r="AO2350" s="587">
        <f t="shared" si="384"/>
        <v>0</v>
      </c>
      <c r="AQ2350" s="1260">
        <v>287</v>
      </c>
      <c r="AR2350" s="1261"/>
      <c r="AS2350" s="1262"/>
      <c r="AT2350" s="1263"/>
      <c r="AU2350" s="587">
        <f t="shared" si="385"/>
        <v>0</v>
      </c>
      <c r="AW2350" s="1260">
        <v>287</v>
      </c>
      <c r="AX2350" s="1261"/>
      <c r="AY2350" s="1262"/>
      <c r="AZ2350" s="1263"/>
      <c r="BA2350" s="587">
        <f t="shared" si="386"/>
        <v>0</v>
      </c>
    </row>
    <row r="2351" spans="1:53" s="17" customFormat="1" ht="16.75" customHeight="1" outlineLevel="2">
      <c r="A2351" s="1260">
        <v>288</v>
      </c>
      <c r="B2351" s="1261"/>
      <c r="C2351" s="1262"/>
      <c r="D2351" s="1263"/>
      <c r="E2351" s="587">
        <f t="shared" si="378"/>
        <v>0</v>
      </c>
      <c r="G2351" s="1260">
        <v>288</v>
      </c>
      <c r="H2351" s="1261"/>
      <c r="I2351" s="1262"/>
      <c r="J2351" s="1263"/>
      <c r="K2351" s="587">
        <f t="shared" si="379"/>
        <v>0</v>
      </c>
      <c r="M2351" s="1260">
        <v>288</v>
      </c>
      <c r="N2351" s="1261"/>
      <c r="O2351" s="1262"/>
      <c r="P2351" s="1263"/>
      <c r="Q2351" s="587">
        <f t="shared" si="380"/>
        <v>0</v>
      </c>
      <c r="S2351" s="1260">
        <v>288</v>
      </c>
      <c r="T2351" s="1261"/>
      <c r="U2351" s="1262"/>
      <c r="V2351" s="1263"/>
      <c r="W2351" s="587">
        <f t="shared" si="381"/>
        <v>0</v>
      </c>
      <c r="Y2351" s="1260">
        <v>288</v>
      </c>
      <c r="Z2351" s="1261"/>
      <c r="AA2351" s="1262"/>
      <c r="AB2351" s="1263"/>
      <c r="AC2351" s="587">
        <f t="shared" si="382"/>
        <v>0</v>
      </c>
      <c r="AE2351" s="1260">
        <v>288</v>
      </c>
      <c r="AF2351" s="1261"/>
      <c r="AG2351" s="1262"/>
      <c r="AH2351" s="1263"/>
      <c r="AI2351" s="587">
        <f t="shared" si="383"/>
        <v>0</v>
      </c>
      <c r="AK2351" s="1260">
        <v>288</v>
      </c>
      <c r="AL2351" s="1261"/>
      <c r="AM2351" s="1262"/>
      <c r="AN2351" s="1263"/>
      <c r="AO2351" s="587">
        <f t="shared" si="384"/>
        <v>0</v>
      </c>
      <c r="AQ2351" s="1260">
        <v>288</v>
      </c>
      <c r="AR2351" s="1261"/>
      <c r="AS2351" s="1262"/>
      <c r="AT2351" s="1263"/>
      <c r="AU2351" s="587">
        <f t="shared" si="385"/>
        <v>0</v>
      </c>
      <c r="AW2351" s="1260">
        <v>288</v>
      </c>
      <c r="AX2351" s="1261"/>
      <c r="AY2351" s="1262"/>
      <c r="AZ2351" s="1263"/>
      <c r="BA2351" s="587">
        <f t="shared" si="386"/>
        <v>0</v>
      </c>
    </row>
    <row r="2352" spans="1:53" s="17" customFormat="1" ht="16.75" customHeight="1" outlineLevel="2">
      <c r="A2352" s="1260">
        <v>289</v>
      </c>
      <c r="B2352" s="1261"/>
      <c r="C2352" s="1262"/>
      <c r="D2352" s="1263"/>
      <c r="E2352" s="587">
        <f t="shared" si="378"/>
        <v>0</v>
      </c>
      <c r="G2352" s="1260">
        <v>289</v>
      </c>
      <c r="H2352" s="1261"/>
      <c r="I2352" s="1262"/>
      <c r="J2352" s="1263"/>
      <c r="K2352" s="587">
        <f t="shared" si="379"/>
        <v>0</v>
      </c>
      <c r="M2352" s="1260">
        <v>289</v>
      </c>
      <c r="N2352" s="1261"/>
      <c r="O2352" s="1262"/>
      <c r="P2352" s="1263"/>
      <c r="Q2352" s="587">
        <f t="shared" si="380"/>
        <v>0</v>
      </c>
      <c r="S2352" s="1260">
        <v>289</v>
      </c>
      <c r="T2352" s="1261"/>
      <c r="U2352" s="1262"/>
      <c r="V2352" s="1263"/>
      <c r="W2352" s="587">
        <f t="shared" si="381"/>
        <v>0</v>
      </c>
      <c r="Y2352" s="1260">
        <v>289</v>
      </c>
      <c r="Z2352" s="1261"/>
      <c r="AA2352" s="1262"/>
      <c r="AB2352" s="1263"/>
      <c r="AC2352" s="587">
        <f t="shared" si="382"/>
        <v>0</v>
      </c>
      <c r="AE2352" s="1260">
        <v>289</v>
      </c>
      <c r="AF2352" s="1261"/>
      <c r="AG2352" s="1262"/>
      <c r="AH2352" s="1263"/>
      <c r="AI2352" s="587">
        <f t="shared" si="383"/>
        <v>0</v>
      </c>
      <c r="AK2352" s="1260">
        <v>289</v>
      </c>
      <c r="AL2352" s="1261"/>
      <c r="AM2352" s="1262"/>
      <c r="AN2352" s="1263"/>
      <c r="AO2352" s="587">
        <f t="shared" si="384"/>
        <v>0</v>
      </c>
      <c r="AQ2352" s="1260">
        <v>289</v>
      </c>
      <c r="AR2352" s="1261"/>
      <c r="AS2352" s="1262"/>
      <c r="AT2352" s="1263"/>
      <c r="AU2352" s="587">
        <f t="shared" si="385"/>
        <v>0</v>
      </c>
      <c r="AW2352" s="1260">
        <v>289</v>
      </c>
      <c r="AX2352" s="1261"/>
      <c r="AY2352" s="1262"/>
      <c r="AZ2352" s="1263"/>
      <c r="BA2352" s="587">
        <f t="shared" si="386"/>
        <v>0</v>
      </c>
    </row>
    <row r="2353" spans="1:53" s="17" customFormat="1" ht="16.75" customHeight="1" outlineLevel="2">
      <c r="A2353" s="1260">
        <v>290</v>
      </c>
      <c r="B2353" s="1261"/>
      <c r="C2353" s="1262"/>
      <c r="D2353" s="1263"/>
      <c r="E2353" s="587">
        <f t="shared" si="378"/>
        <v>0</v>
      </c>
      <c r="G2353" s="1260">
        <v>290</v>
      </c>
      <c r="H2353" s="1261"/>
      <c r="I2353" s="1262"/>
      <c r="J2353" s="1263"/>
      <c r="K2353" s="587">
        <f t="shared" si="379"/>
        <v>0</v>
      </c>
      <c r="M2353" s="1260">
        <v>290</v>
      </c>
      <c r="N2353" s="1261"/>
      <c r="O2353" s="1262"/>
      <c r="P2353" s="1263"/>
      <c r="Q2353" s="587">
        <f t="shared" si="380"/>
        <v>0</v>
      </c>
      <c r="S2353" s="1260">
        <v>290</v>
      </c>
      <c r="T2353" s="1261"/>
      <c r="U2353" s="1262"/>
      <c r="V2353" s="1263"/>
      <c r="W2353" s="587">
        <f t="shared" si="381"/>
        <v>0</v>
      </c>
      <c r="Y2353" s="1260">
        <v>290</v>
      </c>
      <c r="Z2353" s="1261"/>
      <c r="AA2353" s="1262"/>
      <c r="AB2353" s="1263"/>
      <c r="AC2353" s="587">
        <f t="shared" si="382"/>
        <v>0</v>
      </c>
      <c r="AE2353" s="1260">
        <v>290</v>
      </c>
      <c r="AF2353" s="1261"/>
      <c r="AG2353" s="1262"/>
      <c r="AH2353" s="1263"/>
      <c r="AI2353" s="587">
        <f t="shared" si="383"/>
        <v>0</v>
      </c>
      <c r="AK2353" s="1260">
        <v>290</v>
      </c>
      <c r="AL2353" s="1261"/>
      <c r="AM2353" s="1262"/>
      <c r="AN2353" s="1263"/>
      <c r="AO2353" s="587">
        <f t="shared" si="384"/>
        <v>0</v>
      </c>
      <c r="AQ2353" s="1260">
        <v>290</v>
      </c>
      <c r="AR2353" s="1261"/>
      <c r="AS2353" s="1262"/>
      <c r="AT2353" s="1263"/>
      <c r="AU2353" s="587">
        <f t="shared" si="385"/>
        <v>0</v>
      </c>
      <c r="AW2353" s="1260">
        <v>290</v>
      </c>
      <c r="AX2353" s="1261"/>
      <c r="AY2353" s="1262"/>
      <c r="AZ2353" s="1263"/>
      <c r="BA2353" s="587">
        <f t="shared" si="386"/>
        <v>0</v>
      </c>
    </row>
    <row r="2354" spans="1:53" s="17" customFormat="1" ht="16.75" customHeight="1" outlineLevel="2">
      <c r="A2354" s="1260">
        <v>291</v>
      </c>
      <c r="B2354" s="1261"/>
      <c r="C2354" s="1262"/>
      <c r="D2354" s="1263"/>
      <c r="E2354" s="587">
        <f t="shared" si="378"/>
        <v>0</v>
      </c>
      <c r="G2354" s="1260">
        <v>291</v>
      </c>
      <c r="H2354" s="1261"/>
      <c r="I2354" s="1262"/>
      <c r="J2354" s="1263"/>
      <c r="K2354" s="587">
        <f t="shared" si="379"/>
        <v>0</v>
      </c>
      <c r="M2354" s="1260">
        <v>291</v>
      </c>
      <c r="N2354" s="1261"/>
      <c r="O2354" s="1262"/>
      <c r="P2354" s="1263"/>
      <c r="Q2354" s="587">
        <f t="shared" si="380"/>
        <v>0</v>
      </c>
      <c r="S2354" s="1260">
        <v>291</v>
      </c>
      <c r="T2354" s="1261"/>
      <c r="U2354" s="1262"/>
      <c r="V2354" s="1263"/>
      <c r="W2354" s="587">
        <f t="shared" si="381"/>
        <v>0</v>
      </c>
      <c r="Y2354" s="1260">
        <v>291</v>
      </c>
      <c r="Z2354" s="1261"/>
      <c r="AA2354" s="1262"/>
      <c r="AB2354" s="1263"/>
      <c r="AC2354" s="587">
        <f t="shared" si="382"/>
        <v>0</v>
      </c>
      <c r="AE2354" s="1260">
        <v>291</v>
      </c>
      <c r="AF2354" s="1261"/>
      <c r="AG2354" s="1262"/>
      <c r="AH2354" s="1263"/>
      <c r="AI2354" s="587">
        <f t="shared" si="383"/>
        <v>0</v>
      </c>
      <c r="AK2354" s="1260">
        <v>291</v>
      </c>
      <c r="AL2354" s="1261"/>
      <c r="AM2354" s="1262"/>
      <c r="AN2354" s="1263"/>
      <c r="AO2354" s="587">
        <f t="shared" si="384"/>
        <v>0</v>
      </c>
      <c r="AQ2354" s="1260">
        <v>291</v>
      </c>
      <c r="AR2354" s="1261"/>
      <c r="AS2354" s="1262"/>
      <c r="AT2354" s="1263"/>
      <c r="AU2354" s="587">
        <f t="shared" si="385"/>
        <v>0</v>
      </c>
      <c r="AW2354" s="1260">
        <v>291</v>
      </c>
      <c r="AX2354" s="1261"/>
      <c r="AY2354" s="1262"/>
      <c r="AZ2354" s="1263"/>
      <c r="BA2354" s="587">
        <f t="shared" si="386"/>
        <v>0</v>
      </c>
    </row>
    <row r="2355" spans="1:53" s="17" customFormat="1" ht="16.75" customHeight="1" outlineLevel="2">
      <c r="A2355" s="1260">
        <v>292</v>
      </c>
      <c r="B2355" s="1261"/>
      <c r="C2355" s="1262"/>
      <c r="D2355" s="1263"/>
      <c r="E2355" s="587">
        <f t="shared" si="378"/>
        <v>0</v>
      </c>
      <c r="G2355" s="1260">
        <v>292</v>
      </c>
      <c r="H2355" s="1261"/>
      <c r="I2355" s="1262"/>
      <c r="J2355" s="1263"/>
      <c r="K2355" s="587">
        <f t="shared" si="379"/>
        <v>0</v>
      </c>
      <c r="M2355" s="1260">
        <v>292</v>
      </c>
      <c r="N2355" s="1261"/>
      <c r="O2355" s="1262"/>
      <c r="P2355" s="1263"/>
      <c r="Q2355" s="587">
        <f t="shared" si="380"/>
        <v>0</v>
      </c>
      <c r="S2355" s="1260">
        <v>292</v>
      </c>
      <c r="T2355" s="1261"/>
      <c r="U2355" s="1262"/>
      <c r="V2355" s="1263"/>
      <c r="W2355" s="587">
        <f t="shared" si="381"/>
        <v>0</v>
      </c>
      <c r="Y2355" s="1260">
        <v>292</v>
      </c>
      <c r="Z2355" s="1261"/>
      <c r="AA2355" s="1262"/>
      <c r="AB2355" s="1263"/>
      <c r="AC2355" s="587">
        <f t="shared" si="382"/>
        <v>0</v>
      </c>
      <c r="AE2355" s="1260">
        <v>292</v>
      </c>
      <c r="AF2355" s="1261"/>
      <c r="AG2355" s="1262"/>
      <c r="AH2355" s="1263"/>
      <c r="AI2355" s="587">
        <f t="shared" si="383"/>
        <v>0</v>
      </c>
      <c r="AK2355" s="1260">
        <v>292</v>
      </c>
      <c r="AL2355" s="1261"/>
      <c r="AM2355" s="1262"/>
      <c r="AN2355" s="1263"/>
      <c r="AO2355" s="587">
        <f t="shared" si="384"/>
        <v>0</v>
      </c>
      <c r="AQ2355" s="1260">
        <v>292</v>
      </c>
      <c r="AR2355" s="1261"/>
      <c r="AS2355" s="1262"/>
      <c r="AT2355" s="1263"/>
      <c r="AU2355" s="587">
        <f t="shared" si="385"/>
        <v>0</v>
      </c>
      <c r="AW2355" s="1260">
        <v>292</v>
      </c>
      <c r="AX2355" s="1261"/>
      <c r="AY2355" s="1262"/>
      <c r="AZ2355" s="1263"/>
      <c r="BA2355" s="587">
        <f t="shared" si="386"/>
        <v>0</v>
      </c>
    </row>
    <row r="2356" spans="1:53" s="17" customFormat="1" ht="16.75" customHeight="1" outlineLevel="2">
      <c r="A2356" s="1260">
        <v>293</v>
      </c>
      <c r="B2356" s="1261"/>
      <c r="C2356" s="1262"/>
      <c r="D2356" s="1263"/>
      <c r="E2356" s="587">
        <f t="shared" si="378"/>
        <v>0</v>
      </c>
      <c r="G2356" s="1260">
        <v>293</v>
      </c>
      <c r="H2356" s="1261"/>
      <c r="I2356" s="1262"/>
      <c r="J2356" s="1263"/>
      <c r="K2356" s="587">
        <f t="shared" si="379"/>
        <v>0</v>
      </c>
      <c r="M2356" s="1260">
        <v>293</v>
      </c>
      <c r="N2356" s="1261"/>
      <c r="O2356" s="1262"/>
      <c r="P2356" s="1263"/>
      <c r="Q2356" s="587">
        <f t="shared" si="380"/>
        <v>0</v>
      </c>
      <c r="S2356" s="1260">
        <v>293</v>
      </c>
      <c r="T2356" s="1261"/>
      <c r="U2356" s="1262"/>
      <c r="V2356" s="1263"/>
      <c r="W2356" s="587">
        <f t="shared" si="381"/>
        <v>0</v>
      </c>
      <c r="Y2356" s="1260">
        <v>293</v>
      </c>
      <c r="Z2356" s="1261"/>
      <c r="AA2356" s="1262"/>
      <c r="AB2356" s="1263"/>
      <c r="AC2356" s="587">
        <f t="shared" si="382"/>
        <v>0</v>
      </c>
      <c r="AE2356" s="1260">
        <v>293</v>
      </c>
      <c r="AF2356" s="1261"/>
      <c r="AG2356" s="1262"/>
      <c r="AH2356" s="1263"/>
      <c r="AI2356" s="587">
        <f t="shared" si="383"/>
        <v>0</v>
      </c>
      <c r="AK2356" s="1260">
        <v>293</v>
      </c>
      <c r="AL2356" s="1261"/>
      <c r="AM2356" s="1262"/>
      <c r="AN2356" s="1263"/>
      <c r="AO2356" s="587">
        <f t="shared" si="384"/>
        <v>0</v>
      </c>
      <c r="AQ2356" s="1260">
        <v>293</v>
      </c>
      <c r="AR2356" s="1261"/>
      <c r="AS2356" s="1262"/>
      <c r="AT2356" s="1263"/>
      <c r="AU2356" s="587">
        <f t="shared" si="385"/>
        <v>0</v>
      </c>
      <c r="AW2356" s="1260">
        <v>293</v>
      </c>
      <c r="AX2356" s="1261"/>
      <c r="AY2356" s="1262"/>
      <c r="AZ2356" s="1263"/>
      <c r="BA2356" s="587">
        <f t="shared" si="386"/>
        <v>0</v>
      </c>
    </row>
    <row r="2357" spans="1:53" s="17" customFormat="1" ht="16.75" customHeight="1" outlineLevel="2">
      <c r="A2357" s="1260">
        <v>294</v>
      </c>
      <c r="B2357" s="1261"/>
      <c r="C2357" s="1262"/>
      <c r="D2357" s="1263"/>
      <c r="E2357" s="587">
        <f t="shared" si="378"/>
        <v>0</v>
      </c>
      <c r="G2357" s="1260">
        <v>294</v>
      </c>
      <c r="H2357" s="1261"/>
      <c r="I2357" s="1262"/>
      <c r="J2357" s="1263"/>
      <c r="K2357" s="587">
        <f t="shared" si="379"/>
        <v>0</v>
      </c>
      <c r="M2357" s="1260">
        <v>294</v>
      </c>
      <c r="N2357" s="1261"/>
      <c r="O2357" s="1262"/>
      <c r="P2357" s="1263"/>
      <c r="Q2357" s="587">
        <f t="shared" si="380"/>
        <v>0</v>
      </c>
      <c r="S2357" s="1260">
        <v>294</v>
      </c>
      <c r="T2357" s="1261"/>
      <c r="U2357" s="1262"/>
      <c r="V2357" s="1263"/>
      <c r="W2357" s="587">
        <f t="shared" si="381"/>
        <v>0</v>
      </c>
      <c r="Y2357" s="1260">
        <v>294</v>
      </c>
      <c r="Z2357" s="1261"/>
      <c r="AA2357" s="1262"/>
      <c r="AB2357" s="1263"/>
      <c r="AC2357" s="587">
        <f t="shared" si="382"/>
        <v>0</v>
      </c>
      <c r="AE2357" s="1260">
        <v>294</v>
      </c>
      <c r="AF2357" s="1261"/>
      <c r="AG2357" s="1262"/>
      <c r="AH2357" s="1263"/>
      <c r="AI2357" s="587">
        <f t="shared" si="383"/>
        <v>0</v>
      </c>
      <c r="AK2357" s="1260">
        <v>294</v>
      </c>
      <c r="AL2357" s="1261"/>
      <c r="AM2357" s="1262"/>
      <c r="AN2357" s="1263"/>
      <c r="AO2357" s="587">
        <f t="shared" si="384"/>
        <v>0</v>
      </c>
      <c r="AQ2357" s="1260">
        <v>294</v>
      </c>
      <c r="AR2357" s="1261"/>
      <c r="AS2357" s="1262"/>
      <c r="AT2357" s="1263"/>
      <c r="AU2357" s="587">
        <f t="shared" si="385"/>
        <v>0</v>
      </c>
      <c r="AW2357" s="1260">
        <v>294</v>
      </c>
      <c r="AX2357" s="1261"/>
      <c r="AY2357" s="1262"/>
      <c r="AZ2357" s="1263"/>
      <c r="BA2357" s="587">
        <f t="shared" si="386"/>
        <v>0</v>
      </c>
    </row>
    <row r="2358" spans="1:53" s="17" customFormat="1" ht="16.75" customHeight="1" outlineLevel="2">
      <c r="A2358" s="1260">
        <v>295</v>
      </c>
      <c r="B2358" s="1261"/>
      <c r="C2358" s="1262"/>
      <c r="D2358" s="1263"/>
      <c r="E2358" s="587">
        <f t="shared" si="378"/>
        <v>0</v>
      </c>
      <c r="G2358" s="1260">
        <v>295</v>
      </c>
      <c r="H2358" s="1261"/>
      <c r="I2358" s="1262"/>
      <c r="J2358" s="1263"/>
      <c r="K2358" s="587">
        <f t="shared" si="379"/>
        <v>0</v>
      </c>
      <c r="M2358" s="1260">
        <v>295</v>
      </c>
      <c r="N2358" s="1261"/>
      <c r="O2358" s="1262"/>
      <c r="P2358" s="1263"/>
      <c r="Q2358" s="587">
        <f t="shared" si="380"/>
        <v>0</v>
      </c>
      <c r="S2358" s="1260">
        <v>295</v>
      </c>
      <c r="T2358" s="1261"/>
      <c r="U2358" s="1262"/>
      <c r="V2358" s="1263"/>
      <c r="W2358" s="587">
        <f t="shared" si="381"/>
        <v>0</v>
      </c>
      <c r="Y2358" s="1260">
        <v>295</v>
      </c>
      <c r="Z2358" s="1261"/>
      <c r="AA2358" s="1262"/>
      <c r="AB2358" s="1263"/>
      <c r="AC2358" s="587">
        <f t="shared" si="382"/>
        <v>0</v>
      </c>
      <c r="AE2358" s="1260">
        <v>295</v>
      </c>
      <c r="AF2358" s="1261"/>
      <c r="AG2358" s="1262"/>
      <c r="AH2358" s="1263"/>
      <c r="AI2358" s="587">
        <f t="shared" si="383"/>
        <v>0</v>
      </c>
      <c r="AK2358" s="1260">
        <v>295</v>
      </c>
      <c r="AL2358" s="1261"/>
      <c r="AM2358" s="1262"/>
      <c r="AN2358" s="1263"/>
      <c r="AO2358" s="587">
        <f t="shared" si="384"/>
        <v>0</v>
      </c>
      <c r="AQ2358" s="1260">
        <v>295</v>
      </c>
      <c r="AR2358" s="1261"/>
      <c r="AS2358" s="1262"/>
      <c r="AT2358" s="1263"/>
      <c r="AU2358" s="587">
        <f t="shared" si="385"/>
        <v>0</v>
      </c>
      <c r="AW2358" s="1260">
        <v>295</v>
      </c>
      <c r="AX2358" s="1261"/>
      <c r="AY2358" s="1262"/>
      <c r="AZ2358" s="1263"/>
      <c r="BA2358" s="587">
        <f t="shared" si="386"/>
        <v>0</v>
      </c>
    </row>
    <row r="2359" spans="1:53" s="17" customFormat="1" ht="16.75" customHeight="1" outlineLevel="2">
      <c r="A2359" s="1260">
        <v>296</v>
      </c>
      <c r="B2359" s="1261"/>
      <c r="C2359" s="1262"/>
      <c r="D2359" s="1263"/>
      <c r="E2359" s="587">
        <f t="shared" si="378"/>
        <v>0</v>
      </c>
      <c r="G2359" s="1260">
        <v>296</v>
      </c>
      <c r="H2359" s="1261"/>
      <c r="I2359" s="1262"/>
      <c r="J2359" s="1263"/>
      <c r="K2359" s="587">
        <f t="shared" si="379"/>
        <v>0</v>
      </c>
      <c r="M2359" s="1260">
        <v>296</v>
      </c>
      <c r="N2359" s="1261"/>
      <c r="O2359" s="1262"/>
      <c r="P2359" s="1263"/>
      <c r="Q2359" s="587">
        <f t="shared" si="380"/>
        <v>0</v>
      </c>
      <c r="S2359" s="1260">
        <v>296</v>
      </c>
      <c r="T2359" s="1261"/>
      <c r="U2359" s="1262"/>
      <c r="V2359" s="1263"/>
      <c r="W2359" s="587">
        <f t="shared" si="381"/>
        <v>0</v>
      </c>
      <c r="Y2359" s="1260">
        <v>296</v>
      </c>
      <c r="Z2359" s="1261"/>
      <c r="AA2359" s="1262"/>
      <c r="AB2359" s="1263"/>
      <c r="AC2359" s="587">
        <f t="shared" si="382"/>
        <v>0</v>
      </c>
      <c r="AE2359" s="1260">
        <v>296</v>
      </c>
      <c r="AF2359" s="1261"/>
      <c r="AG2359" s="1262"/>
      <c r="AH2359" s="1263"/>
      <c r="AI2359" s="587">
        <f t="shared" si="383"/>
        <v>0</v>
      </c>
      <c r="AK2359" s="1260">
        <v>296</v>
      </c>
      <c r="AL2359" s="1261"/>
      <c r="AM2359" s="1262"/>
      <c r="AN2359" s="1263"/>
      <c r="AO2359" s="587">
        <f t="shared" si="384"/>
        <v>0</v>
      </c>
      <c r="AQ2359" s="1260">
        <v>296</v>
      </c>
      <c r="AR2359" s="1261"/>
      <c r="AS2359" s="1262"/>
      <c r="AT2359" s="1263"/>
      <c r="AU2359" s="587">
        <f t="shared" si="385"/>
        <v>0</v>
      </c>
      <c r="AW2359" s="1260">
        <v>296</v>
      </c>
      <c r="AX2359" s="1261"/>
      <c r="AY2359" s="1262"/>
      <c r="AZ2359" s="1263"/>
      <c r="BA2359" s="587">
        <f t="shared" si="386"/>
        <v>0</v>
      </c>
    </row>
    <row r="2360" spans="1:53" s="17" customFormat="1" ht="16.75" customHeight="1" outlineLevel="2">
      <c r="A2360" s="1260">
        <v>297</v>
      </c>
      <c r="B2360" s="1261"/>
      <c r="C2360" s="1262"/>
      <c r="D2360" s="1263"/>
      <c r="E2360" s="587">
        <f t="shared" si="378"/>
        <v>0</v>
      </c>
      <c r="G2360" s="1260">
        <v>297</v>
      </c>
      <c r="H2360" s="1261"/>
      <c r="I2360" s="1262"/>
      <c r="J2360" s="1263"/>
      <c r="K2360" s="587">
        <f t="shared" si="379"/>
        <v>0</v>
      </c>
      <c r="M2360" s="1260">
        <v>297</v>
      </c>
      <c r="N2360" s="1261"/>
      <c r="O2360" s="1262"/>
      <c r="P2360" s="1263"/>
      <c r="Q2360" s="587">
        <f t="shared" si="380"/>
        <v>0</v>
      </c>
      <c r="S2360" s="1260">
        <v>297</v>
      </c>
      <c r="T2360" s="1261"/>
      <c r="U2360" s="1262"/>
      <c r="V2360" s="1263"/>
      <c r="W2360" s="587">
        <f t="shared" si="381"/>
        <v>0</v>
      </c>
      <c r="Y2360" s="1260">
        <v>297</v>
      </c>
      <c r="Z2360" s="1261"/>
      <c r="AA2360" s="1262"/>
      <c r="AB2360" s="1263"/>
      <c r="AC2360" s="587">
        <f t="shared" si="382"/>
        <v>0</v>
      </c>
      <c r="AE2360" s="1260">
        <v>297</v>
      </c>
      <c r="AF2360" s="1261"/>
      <c r="AG2360" s="1262"/>
      <c r="AH2360" s="1263"/>
      <c r="AI2360" s="587">
        <f t="shared" si="383"/>
        <v>0</v>
      </c>
      <c r="AK2360" s="1260">
        <v>297</v>
      </c>
      <c r="AL2360" s="1261"/>
      <c r="AM2360" s="1262"/>
      <c r="AN2360" s="1263"/>
      <c r="AO2360" s="587">
        <f t="shared" si="384"/>
        <v>0</v>
      </c>
      <c r="AQ2360" s="1260">
        <v>297</v>
      </c>
      <c r="AR2360" s="1261"/>
      <c r="AS2360" s="1262"/>
      <c r="AT2360" s="1263"/>
      <c r="AU2360" s="587">
        <f t="shared" si="385"/>
        <v>0</v>
      </c>
      <c r="AW2360" s="1260">
        <v>297</v>
      </c>
      <c r="AX2360" s="1261"/>
      <c r="AY2360" s="1262"/>
      <c r="AZ2360" s="1263"/>
      <c r="BA2360" s="587">
        <f t="shared" si="386"/>
        <v>0</v>
      </c>
    </row>
    <row r="2361" spans="1:53" s="17" customFormat="1" ht="16.75" customHeight="1" outlineLevel="2">
      <c r="A2361" s="1260">
        <v>298</v>
      </c>
      <c r="B2361" s="1261"/>
      <c r="C2361" s="1262"/>
      <c r="D2361" s="1263"/>
      <c r="E2361" s="587">
        <f t="shared" si="378"/>
        <v>0</v>
      </c>
      <c r="G2361" s="1260">
        <v>298</v>
      </c>
      <c r="H2361" s="1261"/>
      <c r="I2361" s="1262"/>
      <c r="J2361" s="1263"/>
      <c r="K2361" s="587">
        <f t="shared" si="379"/>
        <v>0</v>
      </c>
      <c r="M2361" s="1260">
        <v>298</v>
      </c>
      <c r="N2361" s="1261"/>
      <c r="O2361" s="1262"/>
      <c r="P2361" s="1263"/>
      <c r="Q2361" s="587">
        <f t="shared" si="380"/>
        <v>0</v>
      </c>
      <c r="S2361" s="1260">
        <v>298</v>
      </c>
      <c r="T2361" s="1261"/>
      <c r="U2361" s="1262"/>
      <c r="V2361" s="1263"/>
      <c r="W2361" s="587">
        <f t="shared" si="381"/>
        <v>0</v>
      </c>
      <c r="Y2361" s="1260">
        <v>298</v>
      </c>
      <c r="Z2361" s="1261"/>
      <c r="AA2361" s="1262"/>
      <c r="AB2361" s="1263"/>
      <c r="AC2361" s="587">
        <f t="shared" si="382"/>
        <v>0</v>
      </c>
      <c r="AE2361" s="1260">
        <v>298</v>
      </c>
      <c r="AF2361" s="1261"/>
      <c r="AG2361" s="1262"/>
      <c r="AH2361" s="1263"/>
      <c r="AI2361" s="587">
        <f t="shared" si="383"/>
        <v>0</v>
      </c>
      <c r="AK2361" s="1260">
        <v>298</v>
      </c>
      <c r="AL2361" s="1261"/>
      <c r="AM2361" s="1262"/>
      <c r="AN2361" s="1263"/>
      <c r="AO2361" s="587">
        <f t="shared" si="384"/>
        <v>0</v>
      </c>
      <c r="AQ2361" s="1260">
        <v>298</v>
      </c>
      <c r="AR2361" s="1261"/>
      <c r="AS2361" s="1262"/>
      <c r="AT2361" s="1263"/>
      <c r="AU2361" s="587">
        <f t="shared" si="385"/>
        <v>0</v>
      </c>
      <c r="AW2361" s="1260">
        <v>298</v>
      </c>
      <c r="AX2361" s="1261"/>
      <c r="AY2361" s="1262"/>
      <c r="AZ2361" s="1263"/>
      <c r="BA2361" s="587">
        <f t="shared" si="386"/>
        <v>0</v>
      </c>
    </row>
    <row r="2362" spans="1:53" s="17" customFormat="1" ht="16.75" customHeight="1" outlineLevel="2">
      <c r="A2362" s="1260">
        <v>299</v>
      </c>
      <c r="B2362" s="1261"/>
      <c r="C2362" s="1262"/>
      <c r="D2362" s="1263"/>
      <c r="E2362" s="587">
        <f>IF(AND(C2362&gt;=D$2057,C2362&lt;=D$2056),1,0)</f>
        <v>0</v>
      </c>
      <c r="G2362" s="1260">
        <v>299</v>
      </c>
      <c r="H2362" s="1261"/>
      <c r="I2362" s="1262"/>
      <c r="J2362" s="1263"/>
      <c r="K2362" s="587">
        <f>IF(AND(I2362&gt;=J$2057,I2362&lt;=J$2056),1,0)</f>
        <v>0</v>
      </c>
      <c r="M2362" s="1260">
        <v>299</v>
      </c>
      <c r="N2362" s="1261"/>
      <c r="O2362" s="1262"/>
      <c r="P2362" s="1263"/>
      <c r="Q2362" s="587">
        <f>IF(AND(O2362&gt;=P$2057,O2362&lt;=P$2056),1,0)</f>
        <v>0</v>
      </c>
      <c r="S2362" s="1260">
        <v>299</v>
      </c>
      <c r="T2362" s="1261"/>
      <c r="U2362" s="1262"/>
      <c r="V2362" s="1263"/>
      <c r="W2362" s="587">
        <f>IF(AND(U2362&gt;=V$2057,U2362&lt;=V$2056),1,0)</f>
        <v>0</v>
      </c>
      <c r="Y2362" s="1260">
        <v>299</v>
      </c>
      <c r="Z2362" s="1261"/>
      <c r="AA2362" s="1262"/>
      <c r="AB2362" s="1263"/>
      <c r="AC2362" s="587">
        <f>IF(AND(AA2362&gt;=AB$2057,AA2362&lt;=AB$2056),1,0)</f>
        <v>0</v>
      </c>
      <c r="AE2362" s="1260">
        <v>299</v>
      </c>
      <c r="AF2362" s="1261"/>
      <c r="AG2362" s="1262"/>
      <c r="AH2362" s="1263"/>
      <c r="AI2362" s="587">
        <f>IF(AND(AG2362&gt;=AH$2057,AG2362&lt;=AH$2056),1,0)</f>
        <v>0</v>
      </c>
      <c r="AK2362" s="1260">
        <v>299</v>
      </c>
      <c r="AL2362" s="1261"/>
      <c r="AM2362" s="1262"/>
      <c r="AN2362" s="1263"/>
      <c r="AO2362" s="587">
        <f>IF(AND(AM2362&gt;=AN$2057,AM2362&lt;=AN$2056),1,0)</f>
        <v>0</v>
      </c>
      <c r="AQ2362" s="1260">
        <v>299</v>
      </c>
      <c r="AR2362" s="1261"/>
      <c r="AS2362" s="1262"/>
      <c r="AT2362" s="1263"/>
      <c r="AU2362" s="587">
        <f>IF(AND(AS2362&gt;=AT$2057,AS2362&lt;=AT$2056),1,0)</f>
        <v>0</v>
      </c>
      <c r="AW2362" s="1260">
        <v>299</v>
      </c>
      <c r="AX2362" s="1261"/>
      <c r="AY2362" s="1262"/>
      <c r="AZ2362" s="1263"/>
      <c r="BA2362" s="587">
        <f>IF(AND(AY2362&gt;=AZ$2057,AY2362&lt;=AZ$2056),1,0)</f>
        <v>0</v>
      </c>
    </row>
    <row r="2363" spans="1:53" s="17" customFormat="1" ht="16.75" customHeight="1" outlineLevel="2">
      <c r="A2363" s="1260">
        <v>300</v>
      </c>
      <c r="B2363" s="1261"/>
      <c r="C2363" s="1262"/>
      <c r="D2363" s="1263"/>
      <c r="E2363" s="587">
        <f t="shared" ref="E2363:E2426" si="387">IF(AND(C2363&gt;=D$2057,C2363&lt;=D$2056),1,0)</f>
        <v>0</v>
      </c>
      <c r="G2363" s="1260">
        <v>300</v>
      </c>
      <c r="H2363" s="1261"/>
      <c r="I2363" s="1262"/>
      <c r="J2363" s="1263"/>
      <c r="K2363" s="587">
        <f t="shared" ref="K2363:K2426" si="388">IF(AND(I2363&gt;=J$2057,I2363&lt;=J$2056),1,0)</f>
        <v>0</v>
      </c>
      <c r="M2363" s="1260">
        <v>300</v>
      </c>
      <c r="N2363" s="1261"/>
      <c r="O2363" s="1262"/>
      <c r="P2363" s="1263"/>
      <c r="Q2363" s="587">
        <f t="shared" ref="Q2363:Q2426" si="389">IF(AND(O2363&gt;=P$2057,O2363&lt;=P$2056),1,0)</f>
        <v>0</v>
      </c>
      <c r="S2363" s="1260">
        <v>300</v>
      </c>
      <c r="T2363" s="1261"/>
      <c r="U2363" s="1262"/>
      <c r="V2363" s="1263"/>
      <c r="W2363" s="587">
        <f t="shared" ref="W2363:W2426" si="390">IF(AND(U2363&gt;=V$2057,U2363&lt;=V$2056),1,0)</f>
        <v>0</v>
      </c>
      <c r="Y2363" s="1260">
        <v>300</v>
      </c>
      <c r="Z2363" s="1261"/>
      <c r="AA2363" s="1262"/>
      <c r="AB2363" s="1263"/>
      <c r="AC2363" s="587">
        <f t="shared" ref="AC2363:AC2426" si="391">IF(AND(AA2363&gt;=AB$2057,AA2363&lt;=AB$2056),1,0)</f>
        <v>0</v>
      </c>
      <c r="AE2363" s="1260">
        <v>300</v>
      </c>
      <c r="AF2363" s="1261"/>
      <c r="AG2363" s="1262"/>
      <c r="AH2363" s="1263"/>
      <c r="AI2363" s="587">
        <f t="shared" ref="AI2363:AI2426" si="392">IF(AND(AG2363&gt;=AH$2057,AG2363&lt;=AH$2056),1,0)</f>
        <v>0</v>
      </c>
      <c r="AK2363" s="1260">
        <v>300</v>
      </c>
      <c r="AL2363" s="1261"/>
      <c r="AM2363" s="1262"/>
      <c r="AN2363" s="1263"/>
      <c r="AO2363" s="587">
        <f t="shared" ref="AO2363:AO2426" si="393">IF(AND(AM2363&gt;=AN$2057,AM2363&lt;=AN$2056),1,0)</f>
        <v>0</v>
      </c>
      <c r="AQ2363" s="1260">
        <v>300</v>
      </c>
      <c r="AR2363" s="1261"/>
      <c r="AS2363" s="1262"/>
      <c r="AT2363" s="1263"/>
      <c r="AU2363" s="587">
        <f t="shared" ref="AU2363:AU2426" si="394">IF(AND(AS2363&gt;=AT$2057,AS2363&lt;=AT$2056),1,0)</f>
        <v>0</v>
      </c>
      <c r="AW2363" s="1260">
        <v>300</v>
      </c>
      <c r="AX2363" s="1261"/>
      <c r="AY2363" s="1262"/>
      <c r="AZ2363" s="1263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60">
        <v>301</v>
      </c>
      <c r="B2364" s="1261"/>
      <c r="C2364" s="1262"/>
      <c r="D2364" s="1263"/>
      <c r="E2364" s="587">
        <f t="shared" si="387"/>
        <v>0</v>
      </c>
      <c r="G2364" s="1260">
        <v>301</v>
      </c>
      <c r="H2364" s="1261"/>
      <c r="I2364" s="1262"/>
      <c r="J2364" s="1263"/>
      <c r="K2364" s="587">
        <f t="shared" si="388"/>
        <v>0</v>
      </c>
      <c r="M2364" s="1260">
        <v>301</v>
      </c>
      <c r="N2364" s="1261"/>
      <c r="O2364" s="1262"/>
      <c r="P2364" s="1263"/>
      <c r="Q2364" s="587">
        <f t="shared" si="389"/>
        <v>0</v>
      </c>
      <c r="S2364" s="1260">
        <v>301</v>
      </c>
      <c r="T2364" s="1261"/>
      <c r="U2364" s="1262"/>
      <c r="V2364" s="1263"/>
      <c r="W2364" s="587">
        <f t="shared" si="390"/>
        <v>0</v>
      </c>
      <c r="Y2364" s="1260">
        <v>301</v>
      </c>
      <c r="Z2364" s="1261"/>
      <c r="AA2364" s="1262"/>
      <c r="AB2364" s="1263"/>
      <c r="AC2364" s="587">
        <f t="shared" si="391"/>
        <v>0</v>
      </c>
      <c r="AE2364" s="1260">
        <v>301</v>
      </c>
      <c r="AF2364" s="1261"/>
      <c r="AG2364" s="1262"/>
      <c r="AH2364" s="1263"/>
      <c r="AI2364" s="587">
        <f t="shared" si="392"/>
        <v>0</v>
      </c>
      <c r="AK2364" s="1260">
        <v>301</v>
      </c>
      <c r="AL2364" s="1261"/>
      <c r="AM2364" s="1262"/>
      <c r="AN2364" s="1263"/>
      <c r="AO2364" s="587">
        <f t="shared" si="393"/>
        <v>0</v>
      </c>
      <c r="AQ2364" s="1260">
        <v>301</v>
      </c>
      <c r="AR2364" s="1261"/>
      <c r="AS2364" s="1262"/>
      <c r="AT2364" s="1263"/>
      <c r="AU2364" s="587">
        <f t="shared" si="394"/>
        <v>0</v>
      </c>
      <c r="AW2364" s="1260">
        <v>301</v>
      </c>
      <c r="AX2364" s="1261"/>
      <c r="AY2364" s="1262"/>
      <c r="AZ2364" s="1263"/>
      <c r="BA2364" s="587">
        <f t="shared" si="395"/>
        <v>0</v>
      </c>
    </row>
    <row r="2365" spans="1:53" s="17" customFormat="1" ht="16.75" customHeight="1" outlineLevel="2">
      <c r="A2365" s="1260">
        <v>302</v>
      </c>
      <c r="B2365" s="1261"/>
      <c r="C2365" s="1262"/>
      <c r="D2365" s="1263"/>
      <c r="E2365" s="587">
        <f t="shared" si="387"/>
        <v>0</v>
      </c>
      <c r="G2365" s="1260">
        <v>302</v>
      </c>
      <c r="H2365" s="1261"/>
      <c r="I2365" s="1262"/>
      <c r="J2365" s="1263"/>
      <c r="K2365" s="587">
        <f t="shared" si="388"/>
        <v>0</v>
      </c>
      <c r="M2365" s="1260">
        <v>302</v>
      </c>
      <c r="N2365" s="1261"/>
      <c r="O2365" s="1262"/>
      <c r="P2365" s="1263"/>
      <c r="Q2365" s="587">
        <f t="shared" si="389"/>
        <v>0</v>
      </c>
      <c r="S2365" s="1260">
        <v>302</v>
      </c>
      <c r="T2365" s="1261"/>
      <c r="U2365" s="1262"/>
      <c r="V2365" s="1263"/>
      <c r="W2365" s="587">
        <f t="shared" si="390"/>
        <v>0</v>
      </c>
      <c r="Y2365" s="1260">
        <v>302</v>
      </c>
      <c r="Z2365" s="1261"/>
      <c r="AA2365" s="1262"/>
      <c r="AB2365" s="1263"/>
      <c r="AC2365" s="587">
        <f t="shared" si="391"/>
        <v>0</v>
      </c>
      <c r="AE2365" s="1260">
        <v>302</v>
      </c>
      <c r="AF2365" s="1261"/>
      <c r="AG2365" s="1262"/>
      <c r="AH2365" s="1263"/>
      <c r="AI2365" s="587">
        <f t="shared" si="392"/>
        <v>0</v>
      </c>
      <c r="AK2365" s="1260">
        <v>302</v>
      </c>
      <c r="AL2365" s="1261"/>
      <c r="AM2365" s="1262"/>
      <c r="AN2365" s="1263"/>
      <c r="AO2365" s="587">
        <f t="shared" si="393"/>
        <v>0</v>
      </c>
      <c r="AQ2365" s="1260">
        <v>302</v>
      </c>
      <c r="AR2365" s="1261"/>
      <c r="AS2365" s="1262"/>
      <c r="AT2365" s="1263"/>
      <c r="AU2365" s="587">
        <f t="shared" si="394"/>
        <v>0</v>
      </c>
      <c r="AW2365" s="1260">
        <v>302</v>
      </c>
      <c r="AX2365" s="1261"/>
      <c r="AY2365" s="1262"/>
      <c r="AZ2365" s="1263"/>
      <c r="BA2365" s="587">
        <f t="shared" si="395"/>
        <v>0</v>
      </c>
    </row>
    <row r="2366" spans="1:53" s="17" customFormat="1" ht="16.75" customHeight="1" outlineLevel="2">
      <c r="A2366" s="1260">
        <v>303</v>
      </c>
      <c r="B2366" s="1261"/>
      <c r="C2366" s="1262"/>
      <c r="D2366" s="1263"/>
      <c r="E2366" s="587">
        <f t="shared" si="387"/>
        <v>0</v>
      </c>
      <c r="G2366" s="1260">
        <v>303</v>
      </c>
      <c r="H2366" s="1261"/>
      <c r="I2366" s="1262"/>
      <c r="J2366" s="1263"/>
      <c r="K2366" s="587">
        <f t="shared" si="388"/>
        <v>0</v>
      </c>
      <c r="M2366" s="1260">
        <v>303</v>
      </c>
      <c r="N2366" s="1261"/>
      <c r="O2366" s="1262"/>
      <c r="P2366" s="1263"/>
      <c r="Q2366" s="587">
        <f t="shared" si="389"/>
        <v>0</v>
      </c>
      <c r="S2366" s="1260">
        <v>303</v>
      </c>
      <c r="T2366" s="1261"/>
      <c r="U2366" s="1262"/>
      <c r="V2366" s="1263"/>
      <c r="W2366" s="587">
        <f t="shared" si="390"/>
        <v>0</v>
      </c>
      <c r="Y2366" s="1260">
        <v>303</v>
      </c>
      <c r="Z2366" s="1261"/>
      <c r="AA2366" s="1262"/>
      <c r="AB2366" s="1263"/>
      <c r="AC2366" s="587">
        <f t="shared" si="391"/>
        <v>0</v>
      </c>
      <c r="AE2366" s="1260">
        <v>303</v>
      </c>
      <c r="AF2366" s="1261"/>
      <c r="AG2366" s="1262"/>
      <c r="AH2366" s="1263"/>
      <c r="AI2366" s="587">
        <f t="shared" si="392"/>
        <v>0</v>
      </c>
      <c r="AK2366" s="1260">
        <v>303</v>
      </c>
      <c r="AL2366" s="1261"/>
      <c r="AM2366" s="1262"/>
      <c r="AN2366" s="1263"/>
      <c r="AO2366" s="587">
        <f t="shared" si="393"/>
        <v>0</v>
      </c>
      <c r="AQ2366" s="1260">
        <v>303</v>
      </c>
      <c r="AR2366" s="1261"/>
      <c r="AS2366" s="1262"/>
      <c r="AT2366" s="1263"/>
      <c r="AU2366" s="587">
        <f t="shared" si="394"/>
        <v>0</v>
      </c>
      <c r="AW2366" s="1260">
        <v>303</v>
      </c>
      <c r="AX2366" s="1261"/>
      <c r="AY2366" s="1262"/>
      <c r="AZ2366" s="1263"/>
      <c r="BA2366" s="587">
        <f t="shared" si="395"/>
        <v>0</v>
      </c>
    </row>
    <row r="2367" spans="1:53" s="17" customFormat="1" ht="16.75" customHeight="1" outlineLevel="2">
      <c r="A2367" s="1260">
        <v>304</v>
      </c>
      <c r="B2367" s="1261"/>
      <c r="C2367" s="1262"/>
      <c r="D2367" s="1263"/>
      <c r="E2367" s="587">
        <f t="shared" si="387"/>
        <v>0</v>
      </c>
      <c r="G2367" s="1260">
        <v>304</v>
      </c>
      <c r="H2367" s="1261"/>
      <c r="I2367" s="1262"/>
      <c r="J2367" s="1263"/>
      <c r="K2367" s="587">
        <f t="shared" si="388"/>
        <v>0</v>
      </c>
      <c r="M2367" s="1260">
        <v>304</v>
      </c>
      <c r="N2367" s="1261"/>
      <c r="O2367" s="1262"/>
      <c r="P2367" s="1263"/>
      <c r="Q2367" s="587">
        <f t="shared" si="389"/>
        <v>0</v>
      </c>
      <c r="S2367" s="1260">
        <v>304</v>
      </c>
      <c r="T2367" s="1261"/>
      <c r="U2367" s="1262"/>
      <c r="V2367" s="1263"/>
      <c r="W2367" s="587">
        <f t="shared" si="390"/>
        <v>0</v>
      </c>
      <c r="Y2367" s="1260">
        <v>304</v>
      </c>
      <c r="Z2367" s="1261"/>
      <c r="AA2367" s="1262"/>
      <c r="AB2367" s="1263"/>
      <c r="AC2367" s="587">
        <f t="shared" si="391"/>
        <v>0</v>
      </c>
      <c r="AE2367" s="1260">
        <v>304</v>
      </c>
      <c r="AF2367" s="1261"/>
      <c r="AG2367" s="1262"/>
      <c r="AH2367" s="1263"/>
      <c r="AI2367" s="587">
        <f t="shared" si="392"/>
        <v>0</v>
      </c>
      <c r="AK2367" s="1260">
        <v>304</v>
      </c>
      <c r="AL2367" s="1261"/>
      <c r="AM2367" s="1262"/>
      <c r="AN2367" s="1263"/>
      <c r="AO2367" s="587">
        <f t="shared" si="393"/>
        <v>0</v>
      </c>
      <c r="AQ2367" s="1260">
        <v>304</v>
      </c>
      <c r="AR2367" s="1261"/>
      <c r="AS2367" s="1262"/>
      <c r="AT2367" s="1263"/>
      <c r="AU2367" s="587">
        <f t="shared" si="394"/>
        <v>0</v>
      </c>
      <c r="AW2367" s="1260">
        <v>304</v>
      </c>
      <c r="AX2367" s="1261"/>
      <c r="AY2367" s="1262"/>
      <c r="AZ2367" s="1263"/>
      <c r="BA2367" s="587">
        <f t="shared" si="395"/>
        <v>0</v>
      </c>
    </row>
    <row r="2368" spans="1:53" s="17" customFormat="1" ht="16.75" customHeight="1" outlineLevel="2">
      <c r="A2368" s="1260">
        <v>305</v>
      </c>
      <c r="B2368" s="1261"/>
      <c r="C2368" s="1262"/>
      <c r="D2368" s="1263"/>
      <c r="E2368" s="587">
        <f t="shared" si="387"/>
        <v>0</v>
      </c>
      <c r="G2368" s="1260">
        <v>305</v>
      </c>
      <c r="H2368" s="1261"/>
      <c r="I2368" s="1262"/>
      <c r="J2368" s="1263"/>
      <c r="K2368" s="587">
        <f t="shared" si="388"/>
        <v>0</v>
      </c>
      <c r="M2368" s="1260">
        <v>305</v>
      </c>
      <c r="N2368" s="1261"/>
      <c r="O2368" s="1262"/>
      <c r="P2368" s="1263"/>
      <c r="Q2368" s="587">
        <f t="shared" si="389"/>
        <v>0</v>
      </c>
      <c r="S2368" s="1260">
        <v>305</v>
      </c>
      <c r="T2368" s="1261"/>
      <c r="U2368" s="1262"/>
      <c r="V2368" s="1263"/>
      <c r="W2368" s="587">
        <f t="shared" si="390"/>
        <v>0</v>
      </c>
      <c r="Y2368" s="1260">
        <v>305</v>
      </c>
      <c r="Z2368" s="1261"/>
      <c r="AA2368" s="1262"/>
      <c r="AB2368" s="1263"/>
      <c r="AC2368" s="587">
        <f t="shared" si="391"/>
        <v>0</v>
      </c>
      <c r="AE2368" s="1260">
        <v>305</v>
      </c>
      <c r="AF2368" s="1261"/>
      <c r="AG2368" s="1262"/>
      <c r="AH2368" s="1263"/>
      <c r="AI2368" s="587">
        <f t="shared" si="392"/>
        <v>0</v>
      </c>
      <c r="AK2368" s="1260">
        <v>305</v>
      </c>
      <c r="AL2368" s="1261"/>
      <c r="AM2368" s="1262"/>
      <c r="AN2368" s="1263"/>
      <c r="AO2368" s="587">
        <f t="shared" si="393"/>
        <v>0</v>
      </c>
      <c r="AQ2368" s="1260">
        <v>305</v>
      </c>
      <c r="AR2368" s="1261"/>
      <c r="AS2368" s="1262"/>
      <c r="AT2368" s="1263"/>
      <c r="AU2368" s="587">
        <f t="shared" si="394"/>
        <v>0</v>
      </c>
      <c r="AW2368" s="1260">
        <v>305</v>
      </c>
      <c r="AX2368" s="1261"/>
      <c r="AY2368" s="1262"/>
      <c r="AZ2368" s="1263"/>
      <c r="BA2368" s="587">
        <f t="shared" si="395"/>
        <v>0</v>
      </c>
    </row>
    <row r="2369" spans="1:53" s="17" customFormat="1" ht="16.75" customHeight="1" outlineLevel="2">
      <c r="A2369" s="1260">
        <v>306</v>
      </c>
      <c r="B2369" s="1261"/>
      <c r="C2369" s="1262"/>
      <c r="D2369" s="1263"/>
      <c r="E2369" s="587">
        <f t="shared" si="387"/>
        <v>0</v>
      </c>
      <c r="G2369" s="1260">
        <v>306</v>
      </c>
      <c r="H2369" s="1261"/>
      <c r="I2369" s="1262"/>
      <c r="J2369" s="1263"/>
      <c r="K2369" s="587">
        <f t="shared" si="388"/>
        <v>0</v>
      </c>
      <c r="M2369" s="1260">
        <v>306</v>
      </c>
      <c r="N2369" s="1261"/>
      <c r="O2369" s="1262"/>
      <c r="P2369" s="1263"/>
      <c r="Q2369" s="587">
        <f t="shared" si="389"/>
        <v>0</v>
      </c>
      <c r="S2369" s="1260">
        <v>306</v>
      </c>
      <c r="T2369" s="1261"/>
      <c r="U2369" s="1262"/>
      <c r="V2369" s="1263"/>
      <c r="W2369" s="587">
        <f t="shared" si="390"/>
        <v>0</v>
      </c>
      <c r="Y2369" s="1260">
        <v>306</v>
      </c>
      <c r="Z2369" s="1261"/>
      <c r="AA2369" s="1262"/>
      <c r="AB2369" s="1263"/>
      <c r="AC2369" s="587">
        <f t="shared" si="391"/>
        <v>0</v>
      </c>
      <c r="AE2369" s="1260">
        <v>306</v>
      </c>
      <c r="AF2369" s="1261"/>
      <c r="AG2369" s="1262"/>
      <c r="AH2369" s="1263"/>
      <c r="AI2369" s="587">
        <f t="shared" si="392"/>
        <v>0</v>
      </c>
      <c r="AK2369" s="1260">
        <v>306</v>
      </c>
      <c r="AL2369" s="1261"/>
      <c r="AM2369" s="1262"/>
      <c r="AN2369" s="1263"/>
      <c r="AO2369" s="587">
        <f t="shared" si="393"/>
        <v>0</v>
      </c>
      <c r="AQ2369" s="1260">
        <v>306</v>
      </c>
      <c r="AR2369" s="1261"/>
      <c r="AS2369" s="1262"/>
      <c r="AT2369" s="1263"/>
      <c r="AU2369" s="587">
        <f t="shared" si="394"/>
        <v>0</v>
      </c>
      <c r="AW2369" s="1260">
        <v>306</v>
      </c>
      <c r="AX2369" s="1261"/>
      <c r="AY2369" s="1262"/>
      <c r="AZ2369" s="1263"/>
      <c r="BA2369" s="587">
        <f t="shared" si="395"/>
        <v>0</v>
      </c>
    </row>
    <row r="2370" spans="1:53" s="17" customFormat="1" ht="16.75" customHeight="1" outlineLevel="2">
      <c r="A2370" s="1260">
        <v>307</v>
      </c>
      <c r="B2370" s="1261"/>
      <c r="C2370" s="1262"/>
      <c r="D2370" s="1263"/>
      <c r="E2370" s="587">
        <f t="shared" si="387"/>
        <v>0</v>
      </c>
      <c r="G2370" s="1260">
        <v>307</v>
      </c>
      <c r="H2370" s="1261"/>
      <c r="I2370" s="1262"/>
      <c r="J2370" s="1263"/>
      <c r="K2370" s="587">
        <f t="shared" si="388"/>
        <v>0</v>
      </c>
      <c r="M2370" s="1260">
        <v>307</v>
      </c>
      <c r="N2370" s="1261"/>
      <c r="O2370" s="1262"/>
      <c r="P2370" s="1263"/>
      <c r="Q2370" s="587">
        <f t="shared" si="389"/>
        <v>0</v>
      </c>
      <c r="S2370" s="1260">
        <v>307</v>
      </c>
      <c r="T2370" s="1261"/>
      <c r="U2370" s="1262"/>
      <c r="V2370" s="1263"/>
      <c r="W2370" s="587">
        <f t="shared" si="390"/>
        <v>0</v>
      </c>
      <c r="Y2370" s="1260">
        <v>307</v>
      </c>
      <c r="Z2370" s="1261"/>
      <c r="AA2370" s="1262"/>
      <c r="AB2370" s="1263"/>
      <c r="AC2370" s="587">
        <f t="shared" si="391"/>
        <v>0</v>
      </c>
      <c r="AE2370" s="1260">
        <v>307</v>
      </c>
      <c r="AF2370" s="1261"/>
      <c r="AG2370" s="1262"/>
      <c r="AH2370" s="1263"/>
      <c r="AI2370" s="587">
        <f t="shared" si="392"/>
        <v>0</v>
      </c>
      <c r="AK2370" s="1260">
        <v>307</v>
      </c>
      <c r="AL2370" s="1261"/>
      <c r="AM2370" s="1262"/>
      <c r="AN2370" s="1263"/>
      <c r="AO2370" s="587">
        <f t="shared" si="393"/>
        <v>0</v>
      </c>
      <c r="AQ2370" s="1260">
        <v>307</v>
      </c>
      <c r="AR2370" s="1261"/>
      <c r="AS2370" s="1262"/>
      <c r="AT2370" s="1263"/>
      <c r="AU2370" s="587">
        <f t="shared" si="394"/>
        <v>0</v>
      </c>
      <c r="AW2370" s="1260">
        <v>307</v>
      </c>
      <c r="AX2370" s="1261"/>
      <c r="AY2370" s="1262"/>
      <c r="AZ2370" s="1263"/>
      <c r="BA2370" s="587">
        <f t="shared" si="395"/>
        <v>0</v>
      </c>
    </row>
    <row r="2371" spans="1:53" s="17" customFormat="1" ht="16.75" customHeight="1" outlineLevel="2">
      <c r="A2371" s="1260">
        <v>308</v>
      </c>
      <c r="B2371" s="1261"/>
      <c r="C2371" s="1262"/>
      <c r="D2371" s="1263"/>
      <c r="E2371" s="587">
        <f t="shared" si="387"/>
        <v>0</v>
      </c>
      <c r="G2371" s="1260">
        <v>308</v>
      </c>
      <c r="H2371" s="1261"/>
      <c r="I2371" s="1262"/>
      <c r="J2371" s="1263"/>
      <c r="K2371" s="587">
        <f t="shared" si="388"/>
        <v>0</v>
      </c>
      <c r="M2371" s="1260">
        <v>308</v>
      </c>
      <c r="N2371" s="1261"/>
      <c r="O2371" s="1262"/>
      <c r="P2371" s="1263"/>
      <c r="Q2371" s="587">
        <f t="shared" si="389"/>
        <v>0</v>
      </c>
      <c r="S2371" s="1260">
        <v>308</v>
      </c>
      <c r="T2371" s="1261"/>
      <c r="U2371" s="1262"/>
      <c r="V2371" s="1263"/>
      <c r="W2371" s="587">
        <f t="shared" si="390"/>
        <v>0</v>
      </c>
      <c r="Y2371" s="1260">
        <v>308</v>
      </c>
      <c r="Z2371" s="1261"/>
      <c r="AA2371" s="1262"/>
      <c r="AB2371" s="1263"/>
      <c r="AC2371" s="587">
        <f t="shared" si="391"/>
        <v>0</v>
      </c>
      <c r="AE2371" s="1260">
        <v>308</v>
      </c>
      <c r="AF2371" s="1261"/>
      <c r="AG2371" s="1262"/>
      <c r="AH2371" s="1263"/>
      <c r="AI2371" s="587">
        <f t="shared" si="392"/>
        <v>0</v>
      </c>
      <c r="AK2371" s="1260">
        <v>308</v>
      </c>
      <c r="AL2371" s="1261"/>
      <c r="AM2371" s="1262"/>
      <c r="AN2371" s="1263"/>
      <c r="AO2371" s="587">
        <f t="shared" si="393"/>
        <v>0</v>
      </c>
      <c r="AQ2371" s="1260">
        <v>308</v>
      </c>
      <c r="AR2371" s="1261"/>
      <c r="AS2371" s="1262"/>
      <c r="AT2371" s="1263"/>
      <c r="AU2371" s="587">
        <f t="shared" si="394"/>
        <v>0</v>
      </c>
      <c r="AW2371" s="1260">
        <v>308</v>
      </c>
      <c r="AX2371" s="1261"/>
      <c r="AY2371" s="1262"/>
      <c r="AZ2371" s="1263"/>
      <c r="BA2371" s="587">
        <f t="shared" si="395"/>
        <v>0</v>
      </c>
    </row>
    <row r="2372" spans="1:53" s="17" customFormat="1" ht="16.75" customHeight="1" outlineLevel="2">
      <c r="A2372" s="1260">
        <v>309</v>
      </c>
      <c r="B2372" s="1261"/>
      <c r="C2372" s="1262"/>
      <c r="D2372" s="1263"/>
      <c r="E2372" s="587">
        <f t="shared" si="387"/>
        <v>0</v>
      </c>
      <c r="G2372" s="1260">
        <v>309</v>
      </c>
      <c r="H2372" s="1261"/>
      <c r="I2372" s="1262"/>
      <c r="J2372" s="1263"/>
      <c r="K2372" s="587">
        <f t="shared" si="388"/>
        <v>0</v>
      </c>
      <c r="M2372" s="1260">
        <v>309</v>
      </c>
      <c r="N2372" s="1261"/>
      <c r="O2372" s="1262"/>
      <c r="P2372" s="1263"/>
      <c r="Q2372" s="587">
        <f t="shared" si="389"/>
        <v>0</v>
      </c>
      <c r="S2372" s="1260">
        <v>309</v>
      </c>
      <c r="T2372" s="1261"/>
      <c r="U2372" s="1262"/>
      <c r="V2372" s="1263"/>
      <c r="W2372" s="587">
        <f t="shared" si="390"/>
        <v>0</v>
      </c>
      <c r="Y2372" s="1260">
        <v>309</v>
      </c>
      <c r="Z2372" s="1261"/>
      <c r="AA2372" s="1262"/>
      <c r="AB2372" s="1263"/>
      <c r="AC2372" s="587">
        <f t="shared" si="391"/>
        <v>0</v>
      </c>
      <c r="AE2372" s="1260">
        <v>309</v>
      </c>
      <c r="AF2372" s="1261"/>
      <c r="AG2372" s="1262"/>
      <c r="AH2372" s="1263"/>
      <c r="AI2372" s="587">
        <f t="shared" si="392"/>
        <v>0</v>
      </c>
      <c r="AK2372" s="1260">
        <v>309</v>
      </c>
      <c r="AL2372" s="1261"/>
      <c r="AM2372" s="1262"/>
      <c r="AN2372" s="1263"/>
      <c r="AO2372" s="587">
        <f t="shared" si="393"/>
        <v>0</v>
      </c>
      <c r="AQ2372" s="1260">
        <v>309</v>
      </c>
      <c r="AR2372" s="1261"/>
      <c r="AS2372" s="1262"/>
      <c r="AT2372" s="1263"/>
      <c r="AU2372" s="587">
        <f t="shared" si="394"/>
        <v>0</v>
      </c>
      <c r="AW2372" s="1260">
        <v>309</v>
      </c>
      <c r="AX2372" s="1261"/>
      <c r="AY2372" s="1262"/>
      <c r="AZ2372" s="1263"/>
      <c r="BA2372" s="587">
        <f t="shared" si="395"/>
        <v>0</v>
      </c>
    </row>
    <row r="2373" spans="1:53" s="17" customFormat="1" ht="16.75" customHeight="1" outlineLevel="2">
      <c r="A2373" s="1260">
        <v>310</v>
      </c>
      <c r="B2373" s="1261"/>
      <c r="C2373" s="1262"/>
      <c r="D2373" s="1263"/>
      <c r="E2373" s="587">
        <f t="shared" si="387"/>
        <v>0</v>
      </c>
      <c r="G2373" s="1260">
        <v>310</v>
      </c>
      <c r="H2373" s="1261"/>
      <c r="I2373" s="1262"/>
      <c r="J2373" s="1263"/>
      <c r="K2373" s="587">
        <f t="shared" si="388"/>
        <v>0</v>
      </c>
      <c r="M2373" s="1260">
        <v>310</v>
      </c>
      <c r="N2373" s="1261"/>
      <c r="O2373" s="1262"/>
      <c r="P2373" s="1263"/>
      <c r="Q2373" s="587">
        <f t="shared" si="389"/>
        <v>0</v>
      </c>
      <c r="S2373" s="1260">
        <v>310</v>
      </c>
      <c r="T2373" s="1261"/>
      <c r="U2373" s="1262"/>
      <c r="V2373" s="1263"/>
      <c r="W2373" s="587">
        <f t="shared" si="390"/>
        <v>0</v>
      </c>
      <c r="Y2373" s="1260">
        <v>310</v>
      </c>
      <c r="Z2373" s="1261"/>
      <c r="AA2373" s="1262"/>
      <c r="AB2373" s="1263"/>
      <c r="AC2373" s="587">
        <f t="shared" si="391"/>
        <v>0</v>
      </c>
      <c r="AE2373" s="1260">
        <v>310</v>
      </c>
      <c r="AF2373" s="1261"/>
      <c r="AG2373" s="1262"/>
      <c r="AH2373" s="1263"/>
      <c r="AI2373" s="587">
        <f t="shared" si="392"/>
        <v>0</v>
      </c>
      <c r="AK2373" s="1260">
        <v>310</v>
      </c>
      <c r="AL2373" s="1261"/>
      <c r="AM2373" s="1262"/>
      <c r="AN2373" s="1263"/>
      <c r="AO2373" s="587">
        <f t="shared" si="393"/>
        <v>0</v>
      </c>
      <c r="AQ2373" s="1260">
        <v>310</v>
      </c>
      <c r="AR2373" s="1261"/>
      <c r="AS2373" s="1262"/>
      <c r="AT2373" s="1263"/>
      <c r="AU2373" s="587">
        <f t="shared" si="394"/>
        <v>0</v>
      </c>
      <c r="AW2373" s="1260">
        <v>310</v>
      </c>
      <c r="AX2373" s="1261"/>
      <c r="AY2373" s="1262"/>
      <c r="AZ2373" s="1263"/>
      <c r="BA2373" s="587">
        <f t="shared" si="395"/>
        <v>0</v>
      </c>
    </row>
    <row r="2374" spans="1:53" s="17" customFormat="1" ht="16.75" customHeight="1" outlineLevel="2">
      <c r="A2374" s="1260">
        <v>311</v>
      </c>
      <c r="B2374" s="1261"/>
      <c r="C2374" s="1262"/>
      <c r="D2374" s="1263"/>
      <c r="E2374" s="587">
        <f t="shared" si="387"/>
        <v>0</v>
      </c>
      <c r="G2374" s="1260">
        <v>311</v>
      </c>
      <c r="H2374" s="1261"/>
      <c r="I2374" s="1262"/>
      <c r="J2374" s="1263"/>
      <c r="K2374" s="587">
        <f t="shared" si="388"/>
        <v>0</v>
      </c>
      <c r="M2374" s="1260">
        <v>311</v>
      </c>
      <c r="N2374" s="1261"/>
      <c r="O2374" s="1262"/>
      <c r="P2374" s="1263"/>
      <c r="Q2374" s="587">
        <f t="shared" si="389"/>
        <v>0</v>
      </c>
      <c r="S2374" s="1260">
        <v>311</v>
      </c>
      <c r="T2374" s="1261"/>
      <c r="U2374" s="1262"/>
      <c r="V2374" s="1263"/>
      <c r="W2374" s="587">
        <f t="shared" si="390"/>
        <v>0</v>
      </c>
      <c r="Y2374" s="1260">
        <v>311</v>
      </c>
      <c r="Z2374" s="1261"/>
      <c r="AA2374" s="1262"/>
      <c r="AB2374" s="1263"/>
      <c r="AC2374" s="587">
        <f t="shared" si="391"/>
        <v>0</v>
      </c>
      <c r="AE2374" s="1260">
        <v>311</v>
      </c>
      <c r="AF2374" s="1261"/>
      <c r="AG2374" s="1262"/>
      <c r="AH2374" s="1263"/>
      <c r="AI2374" s="587">
        <f t="shared" si="392"/>
        <v>0</v>
      </c>
      <c r="AK2374" s="1260">
        <v>311</v>
      </c>
      <c r="AL2374" s="1261"/>
      <c r="AM2374" s="1262"/>
      <c r="AN2374" s="1263"/>
      <c r="AO2374" s="587">
        <f t="shared" si="393"/>
        <v>0</v>
      </c>
      <c r="AQ2374" s="1260">
        <v>311</v>
      </c>
      <c r="AR2374" s="1261"/>
      <c r="AS2374" s="1262"/>
      <c r="AT2374" s="1263"/>
      <c r="AU2374" s="587">
        <f t="shared" si="394"/>
        <v>0</v>
      </c>
      <c r="AW2374" s="1260">
        <v>311</v>
      </c>
      <c r="AX2374" s="1261"/>
      <c r="AY2374" s="1262"/>
      <c r="AZ2374" s="1263"/>
      <c r="BA2374" s="587">
        <f t="shared" si="395"/>
        <v>0</v>
      </c>
    </row>
    <row r="2375" spans="1:53" s="17" customFormat="1" ht="16.75" customHeight="1" outlineLevel="2">
      <c r="A2375" s="1260">
        <v>312</v>
      </c>
      <c r="B2375" s="1261"/>
      <c r="C2375" s="1262"/>
      <c r="D2375" s="1263"/>
      <c r="E2375" s="587">
        <f t="shared" si="387"/>
        <v>0</v>
      </c>
      <c r="G2375" s="1260">
        <v>312</v>
      </c>
      <c r="H2375" s="1261"/>
      <c r="I2375" s="1262"/>
      <c r="J2375" s="1263"/>
      <c r="K2375" s="587">
        <f t="shared" si="388"/>
        <v>0</v>
      </c>
      <c r="M2375" s="1260">
        <v>312</v>
      </c>
      <c r="N2375" s="1261"/>
      <c r="O2375" s="1262"/>
      <c r="P2375" s="1263"/>
      <c r="Q2375" s="587">
        <f t="shared" si="389"/>
        <v>0</v>
      </c>
      <c r="S2375" s="1260">
        <v>312</v>
      </c>
      <c r="T2375" s="1261"/>
      <c r="U2375" s="1262"/>
      <c r="V2375" s="1263"/>
      <c r="W2375" s="587">
        <f t="shared" si="390"/>
        <v>0</v>
      </c>
      <c r="Y2375" s="1260">
        <v>312</v>
      </c>
      <c r="Z2375" s="1261"/>
      <c r="AA2375" s="1262"/>
      <c r="AB2375" s="1263"/>
      <c r="AC2375" s="587">
        <f t="shared" si="391"/>
        <v>0</v>
      </c>
      <c r="AE2375" s="1260">
        <v>312</v>
      </c>
      <c r="AF2375" s="1261"/>
      <c r="AG2375" s="1262"/>
      <c r="AH2375" s="1263"/>
      <c r="AI2375" s="587">
        <f t="shared" si="392"/>
        <v>0</v>
      </c>
      <c r="AK2375" s="1260">
        <v>312</v>
      </c>
      <c r="AL2375" s="1261"/>
      <c r="AM2375" s="1262"/>
      <c r="AN2375" s="1263"/>
      <c r="AO2375" s="587">
        <f t="shared" si="393"/>
        <v>0</v>
      </c>
      <c r="AQ2375" s="1260">
        <v>312</v>
      </c>
      <c r="AR2375" s="1261"/>
      <c r="AS2375" s="1262"/>
      <c r="AT2375" s="1263"/>
      <c r="AU2375" s="587">
        <f t="shared" si="394"/>
        <v>0</v>
      </c>
      <c r="AW2375" s="1260">
        <v>312</v>
      </c>
      <c r="AX2375" s="1261"/>
      <c r="AY2375" s="1262"/>
      <c r="AZ2375" s="1263"/>
      <c r="BA2375" s="587">
        <f t="shared" si="395"/>
        <v>0</v>
      </c>
    </row>
    <row r="2376" spans="1:53" s="17" customFormat="1" ht="16.75" customHeight="1" outlineLevel="2">
      <c r="A2376" s="1260">
        <v>313</v>
      </c>
      <c r="B2376" s="1261"/>
      <c r="C2376" s="1262"/>
      <c r="D2376" s="1263"/>
      <c r="E2376" s="587">
        <f t="shared" si="387"/>
        <v>0</v>
      </c>
      <c r="G2376" s="1260">
        <v>313</v>
      </c>
      <c r="H2376" s="1261"/>
      <c r="I2376" s="1262"/>
      <c r="J2376" s="1263"/>
      <c r="K2376" s="587">
        <f t="shared" si="388"/>
        <v>0</v>
      </c>
      <c r="M2376" s="1260">
        <v>313</v>
      </c>
      <c r="N2376" s="1261"/>
      <c r="O2376" s="1262"/>
      <c r="P2376" s="1263"/>
      <c r="Q2376" s="587">
        <f t="shared" si="389"/>
        <v>0</v>
      </c>
      <c r="S2376" s="1260">
        <v>313</v>
      </c>
      <c r="T2376" s="1261"/>
      <c r="U2376" s="1262"/>
      <c r="V2376" s="1263"/>
      <c r="W2376" s="587">
        <f t="shared" si="390"/>
        <v>0</v>
      </c>
      <c r="Y2376" s="1260">
        <v>313</v>
      </c>
      <c r="Z2376" s="1261"/>
      <c r="AA2376" s="1262"/>
      <c r="AB2376" s="1263"/>
      <c r="AC2376" s="587">
        <f t="shared" si="391"/>
        <v>0</v>
      </c>
      <c r="AE2376" s="1260">
        <v>313</v>
      </c>
      <c r="AF2376" s="1261"/>
      <c r="AG2376" s="1262"/>
      <c r="AH2376" s="1263"/>
      <c r="AI2376" s="587">
        <f t="shared" si="392"/>
        <v>0</v>
      </c>
      <c r="AK2376" s="1260">
        <v>313</v>
      </c>
      <c r="AL2376" s="1261"/>
      <c r="AM2376" s="1262"/>
      <c r="AN2376" s="1263"/>
      <c r="AO2376" s="587">
        <f t="shared" si="393"/>
        <v>0</v>
      </c>
      <c r="AQ2376" s="1260">
        <v>313</v>
      </c>
      <c r="AR2376" s="1261"/>
      <c r="AS2376" s="1262"/>
      <c r="AT2376" s="1263"/>
      <c r="AU2376" s="587">
        <f t="shared" si="394"/>
        <v>0</v>
      </c>
      <c r="AW2376" s="1260">
        <v>313</v>
      </c>
      <c r="AX2376" s="1261"/>
      <c r="AY2376" s="1262"/>
      <c r="AZ2376" s="1263"/>
      <c r="BA2376" s="587">
        <f t="shared" si="395"/>
        <v>0</v>
      </c>
    </row>
    <row r="2377" spans="1:53" s="17" customFormat="1" ht="16.75" customHeight="1" outlineLevel="2">
      <c r="A2377" s="1260">
        <v>314</v>
      </c>
      <c r="B2377" s="1261"/>
      <c r="C2377" s="1262"/>
      <c r="D2377" s="1263"/>
      <c r="E2377" s="587">
        <f t="shared" si="387"/>
        <v>0</v>
      </c>
      <c r="G2377" s="1260">
        <v>314</v>
      </c>
      <c r="H2377" s="1261"/>
      <c r="I2377" s="1262"/>
      <c r="J2377" s="1263"/>
      <c r="K2377" s="587">
        <f t="shared" si="388"/>
        <v>0</v>
      </c>
      <c r="M2377" s="1260">
        <v>314</v>
      </c>
      <c r="N2377" s="1261"/>
      <c r="O2377" s="1262"/>
      <c r="P2377" s="1263"/>
      <c r="Q2377" s="587">
        <f t="shared" si="389"/>
        <v>0</v>
      </c>
      <c r="S2377" s="1260">
        <v>314</v>
      </c>
      <c r="T2377" s="1261"/>
      <c r="U2377" s="1262"/>
      <c r="V2377" s="1263"/>
      <c r="W2377" s="587">
        <f t="shared" si="390"/>
        <v>0</v>
      </c>
      <c r="Y2377" s="1260">
        <v>314</v>
      </c>
      <c r="Z2377" s="1261"/>
      <c r="AA2377" s="1262"/>
      <c r="AB2377" s="1263"/>
      <c r="AC2377" s="587">
        <f t="shared" si="391"/>
        <v>0</v>
      </c>
      <c r="AE2377" s="1260">
        <v>314</v>
      </c>
      <c r="AF2377" s="1261"/>
      <c r="AG2377" s="1262"/>
      <c r="AH2377" s="1263"/>
      <c r="AI2377" s="587">
        <f t="shared" si="392"/>
        <v>0</v>
      </c>
      <c r="AK2377" s="1260">
        <v>314</v>
      </c>
      <c r="AL2377" s="1261"/>
      <c r="AM2377" s="1262"/>
      <c r="AN2377" s="1263"/>
      <c r="AO2377" s="587">
        <f t="shared" si="393"/>
        <v>0</v>
      </c>
      <c r="AQ2377" s="1260">
        <v>314</v>
      </c>
      <c r="AR2377" s="1261"/>
      <c r="AS2377" s="1262"/>
      <c r="AT2377" s="1263"/>
      <c r="AU2377" s="587">
        <f t="shared" si="394"/>
        <v>0</v>
      </c>
      <c r="AW2377" s="1260">
        <v>314</v>
      </c>
      <c r="AX2377" s="1261"/>
      <c r="AY2377" s="1262"/>
      <c r="AZ2377" s="1263"/>
      <c r="BA2377" s="587">
        <f t="shared" si="395"/>
        <v>0</v>
      </c>
    </row>
    <row r="2378" spans="1:53" s="17" customFormat="1" ht="16.75" customHeight="1" outlineLevel="2">
      <c r="A2378" s="1260">
        <v>315</v>
      </c>
      <c r="B2378" s="1261"/>
      <c r="C2378" s="1262"/>
      <c r="D2378" s="1263"/>
      <c r="E2378" s="587">
        <f t="shared" si="387"/>
        <v>0</v>
      </c>
      <c r="G2378" s="1260">
        <v>315</v>
      </c>
      <c r="H2378" s="1261"/>
      <c r="I2378" s="1262"/>
      <c r="J2378" s="1263"/>
      <c r="K2378" s="587">
        <f t="shared" si="388"/>
        <v>0</v>
      </c>
      <c r="M2378" s="1260">
        <v>315</v>
      </c>
      <c r="N2378" s="1261"/>
      <c r="O2378" s="1262"/>
      <c r="P2378" s="1263"/>
      <c r="Q2378" s="587">
        <f t="shared" si="389"/>
        <v>0</v>
      </c>
      <c r="S2378" s="1260">
        <v>315</v>
      </c>
      <c r="T2378" s="1261"/>
      <c r="U2378" s="1262"/>
      <c r="V2378" s="1263"/>
      <c r="W2378" s="587">
        <f t="shared" si="390"/>
        <v>0</v>
      </c>
      <c r="Y2378" s="1260">
        <v>315</v>
      </c>
      <c r="Z2378" s="1261"/>
      <c r="AA2378" s="1262"/>
      <c r="AB2378" s="1263"/>
      <c r="AC2378" s="587">
        <f t="shared" si="391"/>
        <v>0</v>
      </c>
      <c r="AE2378" s="1260">
        <v>315</v>
      </c>
      <c r="AF2378" s="1261"/>
      <c r="AG2378" s="1262"/>
      <c r="AH2378" s="1263"/>
      <c r="AI2378" s="587">
        <f t="shared" si="392"/>
        <v>0</v>
      </c>
      <c r="AK2378" s="1260">
        <v>315</v>
      </c>
      <c r="AL2378" s="1261"/>
      <c r="AM2378" s="1262"/>
      <c r="AN2378" s="1263"/>
      <c r="AO2378" s="587">
        <f t="shared" si="393"/>
        <v>0</v>
      </c>
      <c r="AQ2378" s="1260">
        <v>315</v>
      </c>
      <c r="AR2378" s="1261"/>
      <c r="AS2378" s="1262"/>
      <c r="AT2378" s="1263"/>
      <c r="AU2378" s="587">
        <f t="shared" si="394"/>
        <v>0</v>
      </c>
      <c r="AW2378" s="1260">
        <v>315</v>
      </c>
      <c r="AX2378" s="1261"/>
      <c r="AY2378" s="1262"/>
      <c r="AZ2378" s="1263"/>
      <c r="BA2378" s="587">
        <f t="shared" si="395"/>
        <v>0</v>
      </c>
    </row>
    <row r="2379" spans="1:53" s="17" customFormat="1" ht="16.75" customHeight="1" outlineLevel="2">
      <c r="A2379" s="1260">
        <v>316</v>
      </c>
      <c r="B2379" s="1261"/>
      <c r="C2379" s="1262"/>
      <c r="D2379" s="1263"/>
      <c r="E2379" s="587">
        <f t="shared" si="387"/>
        <v>0</v>
      </c>
      <c r="G2379" s="1260">
        <v>316</v>
      </c>
      <c r="H2379" s="1261"/>
      <c r="I2379" s="1262"/>
      <c r="J2379" s="1263"/>
      <c r="K2379" s="587">
        <f t="shared" si="388"/>
        <v>0</v>
      </c>
      <c r="M2379" s="1260">
        <v>316</v>
      </c>
      <c r="N2379" s="1261"/>
      <c r="O2379" s="1262"/>
      <c r="P2379" s="1263"/>
      <c r="Q2379" s="587">
        <f t="shared" si="389"/>
        <v>0</v>
      </c>
      <c r="S2379" s="1260">
        <v>316</v>
      </c>
      <c r="T2379" s="1261"/>
      <c r="U2379" s="1262"/>
      <c r="V2379" s="1263"/>
      <c r="W2379" s="587">
        <f t="shared" si="390"/>
        <v>0</v>
      </c>
      <c r="Y2379" s="1260">
        <v>316</v>
      </c>
      <c r="Z2379" s="1261"/>
      <c r="AA2379" s="1262"/>
      <c r="AB2379" s="1263"/>
      <c r="AC2379" s="587">
        <f t="shared" si="391"/>
        <v>0</v>
      </c>
      <c r="AE2379" s="1260">
        <v>316</v>
      </c>
      <c r="AF2379" s="1261"/>
      <c r="AG2379" s="1262"/>
      <c r="AH2379" s="1263"/>
      <c r="AI2379" s="587">
        <f t="shared" si="392"/>
        <v>0</v>
      </c>
      <c r="AK2379" s="1260">
        <v>316</v>
      </c>
      <c r="AL2379" s="1261"/>
      <c r="AM2379" s="1262"/>
      <c r="AN2379" s="1263"/>
      <c r="AO2379" s="587">
        <f t="shared" si="393"/>
        <v>0</v>
      </c>
      <c r="AQ2379" s="1260">
        <v>316</v>
      </c>
      <c r="AR2379" s="1261"/>
      <c r="AS2379" s="1262"/>
      <c r="AT2379" s="1263"/>
      <c r="AU2379" s="587">
        <f t="shared" si="394"/>
        <v>0</v>
      </c>
      <c r="AW2379" s="1260">
        <v>316</v>
      </c>
      <c r="AX2379" s="1261"/>
      <c r="AY2379" s="1262"/>
      <c r="AZ2379" s="1263"/>
      <c r="BA2379" s="587">
        <f t="shared" si="395"/>
        <v>0</v>
      </c>
    </row>
    <row r="2380" spans="1:53" s="17" customFormat="1" ht="16.75" customHeight="1" outlineLevel="2">
      <c r="A2380" s="1260">
        <v>317</v>
      </c>
      <c r="B2380" s="1261"/>
      <c r="C2380" s="1262"/>
      <c r="D2380" s="1263"/>
      <c r="E2380" s="587">
        <f t="shared" si="387"/>
        <v>0</v>
      </c>
      <c r="G2380" s="1260">
        <v>317</v>
      </c>
      <c r="H2380" s="1261"/>
      <c r="I2380" s="1262"/>
      <c r="J2380" s="1263"/>
      <c r="K2380" s="587">
        <f t="shared" si="388"/>
        <v>0</v>
      </c>
      <c r="M2380" s="1260">
        <v>317</v>
      </c>
      <c r="N2380" s="1261"/>
      <c r="O2380" s="1262"/>
      <c r="P2380" s="1263"/>
      <c r="Q2380" s="587">
        <f t="shared" si="389"/>
        <v>0</v>
      </c>
      <c r="S2380" s="1260">
        <v>317</v>
      </c>
      <c r="T2380" s="1261"/>
      <c r="U2380" s="1262"/>
      <c r="V2380" s="1263"/>
      <c r="W2380" s="587">
        <f t="shared" si="390"/>
        <v>0</v>
      </c>
      <c r="Y2380" s="1260">
        <v>317</v>
      </c>
      <c r="Z2380" s="1261"/>
      <c r="AA2380" s="1262"/>
      <c r="AB2380" s="1263"/>
      <c r="AC2380" s="587">
        <f t="shared" si="391"/>
        <v>0</v>
      </c>
      <c r="AE2380" s="1260">
        <v>317</v>
      </c>
      <c r="AF2380" s="1261"/>
      <c r="AG2380" s="1262"/>
      <c r="AH2380" s="1263"/>
      <c r="AI2380" s="587">
        <f t="shared" si="392"/>
        <v>0</v>
      </c>
      <c r="AK2380" s="1260">
        <v>317</v>
      </c>
      <c r="AL2380" s="1261"/>
      <c r="AM2380" s="1262"/>
      <c r="AN2380" s="1263"/>
      <c r="AO2380" s="587">
        <f t="shared" si="393"/>
        <v>0</v>
      </c>
      <c r="AQ2380" s="1260">
        <v>317</v>
      </c>
      <c r="AR2380" s="1261"/>
      <c r="AS2380" s="1262"/>
      <c r="AT2380" s="1263"/>
      <c r="AU2380" s="587">
        <f t="shared" si="394"/>
        <v>0</v>
      </c>
      <c r="AW2380" s="1260">
        <v>317</v>
      </c>
      <c r="AX2380" s="1261"/>
      <c r="AY2380" s="1262"/>
      <c r="AZ2380" s="1263"/>
      <c r="BA2380" s="587">
        <f t="shared" si="395"/>
        <v>0</v>
      </c>
    </row>
    <row r="2381" spans="1:53" s="17" customFormat="1" ht="16.75" customHeight="1" outlineLevel="2">
      <c r="A2381" s="1260">
        <v>318</v>
      </c>
      <c r="B2381" s="1261"/>
      <c r="C2381" s="1262"/>
      <c r="D2381" s="1263"/>
      <c r="E2381" s="587">
        <f t="shared" si="387"/>
        <v>0</v>
      </c>
      <c r="G2381" s="1260">
        <v>318</v>
      </c>
      <c r="H2381" s="1261"/>
      <c r="I2381" s="1262"/>
      <c r="J2381" s="1263"/>
      <c r="K2381" s="587">
        <f t="shared" si="388"/>
        <v>0</v>
      </c>
      <c r="M2381" s="1260">
        <v>318</v>
      </c>
      <c r="N2381" s="1261"/>
      <c r="O2381" s="1262"/>
      <c r="P2381" s="1263"/>
      <c r="Q2381" s="587">
        <f t="shared" si="389"/>
        <v>0</v>
      </c>
      <c r="S2381" s="1260">
        <v>318</v>
      </c>
      <c r="T2381" s="1261"/>
      <c r="U2381" s="1262"/>
      <c r="V2381" s="1263"/>
      <c r="W2381" s="587">
        <f t="shared" si="390"/>
        <v>0</v>
      </c>
      <c r="Y2381" s="1260">
        <v>318</v>
      </c>
      <c r="Z2381" s="1261"/>
      <c r="AA2381" s="1262"/>
      <c r="AB2381" s="1263"/>
      <c r="AC2381" s="587">
        <f t="shared" si="391"/>
        <v>0</v>
      </c>
      <c r="AE2381" s="1260">
        <v>318</v>
      </c>
      <c r="AF2381" s="1261"/>
      <c r="AG2381" s="1262"/>
      <c r="AH2381" s="1263"/>
      <c r="AI2381" s="587">
        <f t="shared" si="392"/>
        <v>0</v>
      </c>
      <c r="AK2381" s="1260">
        <v>318</v>
      </c>
      <c r="AL2381" s="1261"/>
      <c r="AM2381" s="1262"/>
      <c r="AN2381" s="1263"/>
      <c r="AO2381" s="587">
        <f t="shared" si="393"/>
        <v>0</v>
      </c>
      <c r="AQ2381" s="1260">
        <v>318</v>
      </c>
      <c r="AR2381" s="1261"/>
      <c r="AS2381" s="1262"/>
      <c r="AT2381" s="1263"/>
      <c r="AU2381" s="587">
        <f t="shared" si="394"/>
        <v>0</v>
      </c>
      <c r="AW2381" s="1260">
        <v>318</v>
      </c>
      <c r="AX2381" s="1261"/>
      <c r="AY2381" s="1262"/>
      <c r="AZ2381" s="1263"/>
      <c r="BA2381" s="587">
        <f t="shared" si="395"/>
        <v>0</v>
      </c>
    </row>
    <row r="2382" spans="1:53" s="17" customFormat="1" ht="16.75" customHeight="1" outlineLevel="2">
      <c r="A2382" s="1260">
        <v>319</v>
      </c>
      <c r="B2382" s="1261"/>
      <c r="C2382" s="1262"/>
      <c r="D2382" s="1263"/>
      <c r="E2382" s="587">
        <f t="shared" si="387"/>
        <v>0</v>
      </c>
      <c r="G2382" s="1260">
        <v>319</v>
      </c>
      <c r="H2382" s="1261"/>
      <c r="I2382" s="1262"/>
      <c r="J2382" s="1263"/>
      <c r="K2382" s="587">
        <f t="shared" si="388"/>
        <v>0</v>
      </c>
      <c r="M2382" s="1260">
        <v>319</v>
      </c>
      <c r="N2382" s="1261"/>
      <c r="O2382" s="1262"/>
      <c r="P2382" s="1263"/>
      <c r="Q2382" s="587">
        <f t="shared" si="389"/>
        <v>0</v>
      </c>
      <c r="S2382" s="1260">
        <v>319</v>
      </c>
      <c r="T2382" s="1261"/>
      <c r="U2382" s="1262"/>
      <c r="V2382" s="1263"/>
      <c r="W2382" s="587">
        <f t="shared" si="390"/>
        <v>0</v>
      </c>
      <c r="Y2382" s="1260">
        <v>319</v>
      </c>
      <c r="Z2382" s="1261"/>
      <c r="AA2382" s="1262"/>
      <c r="AB2382" s="1263"/>
      <c r="AC2382" s="587">
        <f t="shared" si="391"/>
        <v>0</v>
      </c>
      <c r="AE2382" s="1260">
        <v>319</v>
      </c>
      <c r="AF2382" s="1261"/>
      <c r="AG2382" s="1262"/>
      <c r="AH2382" s="1263"/>
      <c r="AI2382" s="587">
        <f t="shared" si="392"/>
        <v>0</v>
      </c>
      <c r="AK2382" s="1260">
        <v>319</v>
      </c>
      <c r="AL2382" s="1261"/>
      <c r="AM2382" s="1262"/>
      <c r="AN2382" s="1263"/>
      <c r="AO2382" s="587">
        <f t="shared" si="393"/>
        <v>0</v>
      </c>
      <c r="AQ2382" s="1260">
        <v>319</v>
      </c>
      <c r="AR2382" s="1261"/>
      <c r="AS2382" s="1262"/>
      <c r="AT2382" s="1263"/>
      <c r="AU2382" s="587">
        <f t="shared" si="394"/>
        <v>0</v>
      </c>
      <c r="AW2382" s="1260">
        <v>319</v>
      </c>
      <c r="AX2382" s="1261"/>
      <c r="AY2382" s="1262"/>
      <c r="AZ2382" s="1263"/>
      <c r="BA2382" s="587">
        <f t="shared" si="395"/>
        <v>0</v>
      </c>
    </row>
    <row r="2383" spans="1:53" s="17" customFormat="1" ht="16.75" customHeight="1" outlineLevel="2">
      <c r="A2383" s="1260">
        <v>320</v>
      </c>
      <c r="B2383" s="1261"/>
      <c r="C2383" s="1262"/>
      <c r="D2383" s="1263"/>
      <c r="E2383" s="587">
        <f t="shared" si="387"/>
        <v>0</v>
      </c>
      <c r="G2383" s="1260">
        <v>320</v>
      </c>
      <c r="H2383" s="1261"/>
      <c r="I2383" s="1262"/>
      <c r="J2383" s="1263"/>
      <c r="K2383" s="587">
        <f t="shared" si="388"/>
        <v>0</v>
      </c>
      <c r="M2383" s="1260">
        <v>320</v>
      </c>
      <c r="N2383" s="1261"/>
      <c r="O2383" s="1262"/>
      <c r="P2383" s="1263"/>
      <c r="Q2383" s="587">
        <f t="shared" si="389"/>
        <v>0</v>
      </c>
      <c r="S2383" s="1260">
        <v>320</v>
      </c>
      <c r="T2383" s="1261"/>
      <c r="U2383" s="1262"/>
      <c r="V2383" s="1263"/>
      <c r="W2383" s="587">
        <f t="shared" si="390"/>
        <v>0</v>
      </c>
      <c r="Y2383" s="1260">
        <v>320</v>
      </c>
      <c r="Z2383" s="1261"/>
      <c r="AA2383" s="1262"/>
      <c r="AB2383" s="1263"/>
      <c r="AC2383" s="587">
        <f t="shared" si="391"/>
        <v>0</v>
      </c>
      <c r="AE2383" s="1260">
        <v>320</v>
      </c>
      <c r="AF2383" s="1261"/>
      <c r="AG2383" s="1262"/>
      <c r="AH2383" s="1263"/>
      <c r="AI2383" s="587">
        <f t="shared" si="392"/>
        <v>0</v>
      </c>
      <c r="AK2383" s="1260">
        <v>320</v>
      </c>
      <c r="AL2383" s="1261"/>
      <c r="AM2383" s="1262"/>
      <c r="AN2383" s="1263"/>
      <c r="AO2383" s="587">
        <f t="shared" si="393"/>
        <v>0</v>
      </c>
      <c r="AQ2383" s="1260">
        <v>320</v>
      </c>
      <c r="AR2383" s="1261"/>
      <c r="AS2383" s="1262"/>
      <c r="AT2383" s="1263"/>
      <c r="AU2383" s="587">
        <f t="shared" si="394"/>
        <v>0</v>
      </c>
      <c r="AW2383" s="1260">
        <v>320</v>
      </c>
      <c r="AX2383" s="1261"/>
      <c r="AY2383" s="1262"/>
      <c r="AZ2383" s="1263"/>
      <c r="BA2383" s="587">
        <f t="shared" si="395"/>
        <v>0</v>
      </c>
    </row>
    <row r="2384" spans="1:53" s="17" customFormat="1" ht="16.75" customHeight="1" outlineLevel="2">
      <c r="A2384" s="1260">
        <v>321</v>
      </c>
      <c r="B2384" s="1261"/>
      <c r="C2384" s="1262"/>
      <c r="D2384" s="1263"/>
      <c r="E2384" s="587">
        <f t="shared" si="387"/>
        <v>0</v>
      </c>
      <c r="G2384" s="1260">
        <v>321</v>
      </c>
      <c r="H2384" s="1261"/>
      <c r="I2384" s="1262"/>
      <c r="J2384" s="1263"/>
      <c r="K2384" s="587">
        <f t="shared" si="388"/>
        <v>0</v>
      </c>
      <c r="M2384" s="1260">
        <v>321</v>
      </c>
      <c r="N2384" s="1261"/>
      <c r="O2384" s="1262"/>
      <c r="P2384" s="1263"/>
      <c r="Q2384" s="587">
        <f t="shared" si="389"/>
        <v>0</v>
      </c>
      <c r="S2384" s="1260">
        <v>321</v>
      </c>
      <c r="T2384" s="1261"/>
      <c r="U2384" s="1262"/>
      <c r="V2384" s="1263"/>
      <c r="W2384" s="587">
        <f t="shared" si="390"/>
        <v>0</v>
      </c>
      <c r="Y2384" s="1260">
        <v>321</v>
      </c>
      <c r="Z2384" s="1261"/>
      <c r="AA2384" s="1262"/>
      <c r="AB2384" s="1263"/>
      <c r="AC2384" s="587">
        <f t="shared" si="391"/>
        <v>0</v>
      </c>
      <c r="AE2384" s="1260">
        <v>321</v>
      </c>
      <c r="AF2384" s="1261"/>
      <c r="AG2384" s="1262"/>
      <c r="AH2384" s="1263"/>
      <c r="AI2384" s="587">
        <f t="shared" si="392"/>
        <v>0</v>
      </c>
      <c r="AK2384" s="1260">
        <v>321</v>
      </c>
      <c r="AL2384" s="1261"/>
      <c r="AM2384" s="1262"/>
      <c r="AN2384" s="1263"/>
      <c r="AO2384" s="587">
        <f t="shared" si="393"/>
        <v>0</v>
      </c>
      <c r="AQ2384" s="1260">
        <v>321</v>
      </c>
      <c r="AR2384" s="1261"/>
      <c r="AS2384" s="1262"/>
      <c r="AT2384" s="1263"/>
      <c r="AU2384" s="587">
        <f t="shared" si="394"/>
        <v>0</v>
      </c>
      <c r="AW2384" s="1260">
        <v>321</v>
      </c>
      <c r="AX2384" s="1261"/>
      <c r="AY2384" s="1262"/>
      <c r="AZ2384" s="1263"/>
      <c r="BA2384" s="587">
        <f t="shared" si="395"/>
        <v>0</v>
      </c>
    </row>
    <row r="2385" spans="1:53" s="17" customFormat="1" ht="16.75" customHeight="1" outlineLevel="2">
      <c r="A2385" s="1260">
        <v>322</v>
      </c>
      <c r="B2385" s="1261"/>
      <c r="C2385" s="1262"/>
      <c r="D2385" s="1263"/>
      <c r="E2385" s="587">
        <f t="shared" si="387"/>
        <v>0</v>
      </c>
      <c r="G2385" s="1260">
        <v>322</v>
      </c>
      <c r="H2385" s="1261"/>
      <c r="I2385" s="1262"/>
      <c r="J2385" s="1263"/>
      <c r="K2385" s="587">
        <f t="shared" si="388"/>
        <v>0</v>
      </c>
      <c r="M2385" s="1260">
        <v>322</v>
      </c>
      <c r="N2385" s="1261"/>
      <c r="O2385" s="1262"/>
      <c r="P2385" s="1263"/>
      <c r="Q2385" s="587">
        <f t="shared" si="389"/>
        <v>0</v>
      </c>
      <c r="S2385" s="1260">
        <v>322</v>
      </c>
      <c r="T2385" s="1261"/>
      <c r="U2385" s="1262"/>
      <c r="V2385" s="1263"/>
      <c r="W2385" s="587">
        <f t="shared" si="390"/>
        <v>0</v>
      </c>
      <c r="Y2385" s="1260">
        <v>322</v>
      </c>
      <c r="Z2385" s="1261"/>
      <c r="AA2385" s="1262"/>
      <c r="AB2385" s="1263"/>
      <c r="AC2385" s="587">
        <f t="shared" si="391"/>
        <v>0</v>
      </c>
      <c r="AE2385" s="1260">
        <v>322</v>
      </c>
      <c r="AF2385" s="1261"/>
      <c r="AG2385" s="1262"/>
      <c r="AH2385" s="1263"/>
      <c r="AI2385" s="587">
        <f t="shared" si="392"/>
        <v>0</v>
      </c>
      <c r="AK2385" s="1260">
        <v>322</v>
      </c>
      <c r="AL2385" s="1261"/>
      <c r="AM2385" s="1262"/>
      <c r="AN2385" s="1263"/>
      <c r="AO2385" s="587">
        <f t="shared" si="393"/>
        <v>0</v>
      </c>
      <c r="AQ2385" s="1260">
        <v>322</v>
      </c>
      <c r="AR2385" s="1261"/>
      <c r="AS2385" s="1262"/>
      <c r="AT2385" s="1263"/>
      <c r="AU2385" s="587">
        <f t="shared" si="394"/>
        <v>0</v>
      </c>
      <c r="AW2385" s="1260">
        <v>322</v>
      </c>
      <c r="AX2385" s="1261"/>
      <c r="AY2385" s="1262"/>
      <c r="AZ2385" s="1263"/>
      <c r="BA2385" s="587">
        <f t="shared" si="395"/>
        <v>0</v>
      </c>
    </row>
    <row r="2386" spans="1:53" s="17" customFormat="1" ht="16.75" customHeight="1" outlineLevel="2">
      <c r="A2386" s="1260">
        <v>323</v>
      </c>
      <c r="B2386" s="1261"/>
      <c r="C2386" s="1262"/>
      <c r="D2386" s="1263"/>
      <c r="E2386" s="587">
        <f t="shared" si="387"/>
        <v>0</v>
      </c>
      <c r="G2386" s="1260">
        <v>323</v>
      </c>
      <c r="H2386" s="1261"/>
      <c r="I2386" s="1262"/>
      <c r="J2386" s="1263"/>
      <c r="K2386" s="587">
        <f t="shared" si="388"/>
        <v>0</v>
      </c>
      <c r="M2386" s="1260">
        <v>323</v>
      </c>
      <c r="N2386" s="1261"/>
      <c r="O2386" s="1262"/>
      <c r="P2386" s="1263"/>
      <c r="Q2386" s="587">
        <f t="shared" si="389"/>
        <v>0</v>
      </c>
      <c r="S2386" s="1260">
        <v>323</v>
      </c>
      <c r="T2386" s="1261"/>
      <c r="U2386" s="1262"/>
      <c r="V2386" s="1263"/>
      <c r="W2386" s="587">
        <f t="shared" si="390"/>
        <v>0</v>
      </c>
      <c r="Y2386" s="1260">
        <v>323</v>
      </c>
      <c r="Z2386" s="1261"/>
      <c r="AA2386" s="1262"/>
      <c r="AB2386" s="1263"/>
      <c r="AC2386" s="587">
        <f t="shared" si="391"/>
        <v>0</v>
      </c>
      <c r="AE2386" s="1260">
        <v>323</v>
      </c>
      <c r="AF2386" s="1261"/>
      <c r="AG2386" s="1262"/>
      <c r="AH2386" s="1263"/>
      <c r="AI2386" s="587">
        <f t="shared" si="392"/>
        <v>0</v>
      </c>
      <c r="AK2386" s="1260">
        <v>323</v>
      </c>
      <c r="AL2386" s="1261"/>
      <c r="AM2386" s="1262"/>
      <c r="AN2386" s="1263"/>
      <c r="AO2386" s="587">
        <f t="shared" si="393"/>
        <v>0</v>
      </c>
      <c r="AQ2386" s="1260">
        <v>323</v>
      </c>
      <c r="AR2386" s="1261"/>
      <c r="AS2386" s="1262"/>
      <c r="AT2386" s="1263"/>
      <c r="AU2386" s="587">
        <f t="shared" si="394"/>
        <v>0</v>
      </c>
      <c r="AW2386" s="1260">
        <v>323</v>
      </c>
      <c r="AX2386" s="1261"/>
      <c r="AY2386" s="1262"/>
      <c r="AZ2386" s="1263"/>
      <c r="BA2386" s="587">
        <f t="shared" si="395"/>
        <v>0</v>
      </c>
    </row>
    <row r="2387" spans="1:53" s="17" customFormat="1" ht="16.75" customHeight="1" outlineLevel="2">
      <c r="A2387" s="1260">
        <v>324</v>
      </c>
      <c r="B2387" s="1261"/>
      <c r="C2387" s="1262"/>
      <c r="D2387" s="1263"/>
      <c r="E2387" s="587">
        <f t="shared" si="387"/>
        <v>0</v>
      </c>
      <c r="G2387" s="1260">
        <v>324</v>
      </c>
      <c r="H2387" s="1261"/>
      <c r="I2387" s="1262"/>
      <c r="J2387" s="1263"/>
      <c r="K2387" s="587">
        <f t="shared" si="388"/>
        <v>0</v>
      </c>
      <c r="M2387" s="1260">
        <v>324</v>
      </c>
      <c r="N2387" s="1261"/>
      <c r="O2387" s="1262"/>
      <c r="P2387" s="1263"/>
      <c r="Q2387" s="587">
        <f t="shared" si="389"/>
        <v>0</v>
      </c>
      <c r="S2387" s="1260">
        <v>324</v>
      </c>
      <c r="T2387" s="1261"/>
      <c r="U2387" s="1262"/>
      <c r="V2387" s="1263"/>
      <c r="W2387" s="587">
        <f t="shared" si="390"/>
        <v>0</v>
      </c>
      <c r="Y2387" s="1260">
        <v>324</v>
      </c>
      <c r="Z2387" s="1261"/>
      <c r="AA2387" s="1262"/>
      <c r="AB2387" s="1263"/>
      <c r="AC2387" s="587">
        <f t="shared" si="391"/>
        <v>0</v>
      </c>
      <c r="AE2387" s="1260">
        <v>324</v>
      </c>
      <c r="AF2387" s="1261"/>
      <c r="AG2387" s="1262"/>
      <c r="AH2387" s="1263"/>
      <c r="AI2387" s="587">
        <f t="shared" si="392"/>
        <v>0</v>
      </c>
      <c r="AK2387" s="1260">
        <v>324</v>
      </c>
      <c r="AL2387" s="1261"/>
      <c r="AM2387" s="1262"/>
      <c r="AN2387" s="1263"/>
      <c r="AO2387" s="587">
        <f t="shared" si="393"/>
        <v>0</v>
      </c>
      <c r="AQ2387" s="1260">
        <v>324</v>
      </c>
      <c r="AR2387" s="1261"/>
      <c r="AS2387" s="1262"/>
      <c r="AT2387" s="1263"/>
      <c r="AU2387" s="587">
        <f t="shared" si="394"/>
        <v>0</v>
      </c>
      <c r="AW2387" s="1260">
        <v>324</v>
      </c>
      <c r="AX2387" s="1261"/>
      <c r="AY2387" s="1262"/>
      <c r="AZ2387" s="1263"/>
      <c r="BA2387" s="587">
        <f t="shared" si="395"/>
        <v>0</v>
      </c>
    </row>
    <row r="2388" spans="1:53" s="17" customFormat="1" ht="16.75" customHeight="1" outlineLevel="2">
      <c r="A2388" s="1260">
        <v>325</v>
      </c>
      <c r="B2388" s="1261"/>
      <c r="C2388" s="1262"/>
      <c r="D2388" s="1263"/>
      <c r="E2388" s="587">
        <f t="shared" si="387"/>
        <v>0</v>
      </c>
      <c r="G2388" s="1260">
        <v>325</v>
      </c>
      <c r="H2388" s="1261"/>
      <c r="I2388" s="1262"/>
      <c r="J2388" s="1263"/>
      <c r="K2388" s="587">
        <f t="shared" si="388"/>
        <v>0</v>
      </c>
      <c r="M2388" s="1260">
        <v>325</v>
      </c>
      <c r="N2388" s="1261"/>
      <c r="O2388" s="1262"/>
      <c r="P2388" s="1263"/>
      <c r="Q2388" s="587">
        <f t="shared" si="389"/>
        <v>0</v>
      </c>
      <c r="S2388" s="1260">
        <v>325</v>
      </c>
      <c r="T2388" s="1261"/>
      <c r="U2388" s="1262"/>
      <c r="V2388" s="1263"/>
      <c r="W2388" s="587">
        <f t="shared" si="390"/>
        <v>0</v>
      </c>
      <c r="Y2388" s="1260">
        <v>325</v>
      </c>
      <c r="Z2388" s="1261"/>
      <c r="AA2388" s="1262"/>
      <c r="AB2388" s="1263"/>
      <c r="AC2388" s="587">
        <f t="shared" si="391"/>
        <v>0</v>
      </c>
      <c r="AE2388" s="1260">
        <v>325</v>
      </c>
      <c r="AF2388" s="1261"/>
      <c r="AG2388" s="1262"/>
      <c r="AH2388" s="1263"/>
      <c r="AI2388" s="587">
        <f t="shared" si="392"/>
        <v>0</v>
      </c>
      <c r="AK2388" s="1260">
        <v>325</v>
      </c>
      <c r="AL2388" s="1261"/>
      <c r="AM2388" s="1262"/>
      <c r="AN2388" s="1263"/>
      <c r="AO2388" s="587">
        <f t="shared" si="393"/>
        <v>0</v>
      </c>
      <c r="AQ2388" s="1260">
        <v>325</v>
      </c>
      <c r="AR2388" s="1261"/>
      <c r="AS2388" s="1262"/>
      <c r="AT2388" s="1263"/>
      <c r="AU2388" s="587">
        <f t="shared" si="394"/>
        <v>0</v>
      </c>
      <c r="AW2388" s="1260">
        <v>325</v>
      </c>
      <c r="AX2388" s="1261"/>
      <c r="AY2388" s="1262"/>
      <c r="AZ2388" s="1263"/>
      <c r="BA2388" s="587">
        <f t="shared" si="395"/>
        <v>0</v>
      </c>
    </row>
    <row r="2389" spans="1:53" s="17" customFormat="1" ht="16.75" customHeight="1" outlineLevel="2">
      <c r="A2389" s="1260">
        <v>326</v>
      </c>
      <c r="B2389" s="1261"/>
      <c r="C2389" s="1262"/>
      <c r="D2389" s="1263"/>
      <c r="E2389" s="587">
        <f t="shared" si="387"/>
        <v>0</v>
      </c>
      <c r="G2389" s="1260">
        <v>326</v>
      </c>
      <c r="H2389" s="1261"/>
      <c r="I2389" s="1262"/>
      <c r="J2389" s="1263"/>
      <c r="K2389" s="587">
        <f t="shared" si="388"/>
        <v>0</v>
      </c>
      <c r="M2389" s="1260">
        <v>326</v>
      </c>
      <c r="N2389" s="1261"/>
      <c r="O2389" s="1262"/>
      <c r="P2389" s="1263"/>
      <c r="Q2389" s="587">
        <f t="shared" si="389"/>
        <v>0</v>
      </c>
      <c r="S2389" s="1260">
        <v>326</v>
      </c>
      <c r="T2389" s="1261"/>
      <c r="U2389" s="1262"/>
      <c r="V2389" s="1263"/>
      <c r="W2389" s="587">
        <f t="shared" si="390"/>
        <v>0</v>
      </c>
      <c r="Y2389" s="1260">
        <v>326</v>
      </c>
      <c r="Z2389" s="1261"/>
      <c r="AA2389" s="1262"/>
      <c r="AB2389" s="1263"/>
      <c r="AC2389" s="587">
        <f t="shared" si="391"/>
        <v>0</v>
      </c>
      <c r="AE2389" s="1260">
        <v>326</v>
      </c>
      <c r="AF2389" s="1261"/>
      <c r="AG2389" s="1262"/>
      <c r="AH2389" s="1263"/>
      <c r="AI2389" s="587">
        <f t="shared" si="392"/>
        <v>0</v>
      </c>
      <c r="AK2389" s="1260">
        <v>326</v>
      </c>
      <c r="AL2389" s="1261"/>
      <c r="AM2389" s="1262"/>
      <c r="AN2389" s="1263"/>
      <c r="AO2389" s="587">
        <f t="shared" si="393"/>
        <v>0</v>
      </c>
      <c r="AQ2389" s="1260">
        <v>326</v>
      </c>
      <c r="AR2389" s="1261"/>
      <c r="AS2389" s="1262"/>
      <c r="AT2389" s="1263"/>
      <c r="AU2389" s="587">
        <f t="shared" si="394"/>
        <v>0</v>
      </c>
      <c r="AW2389" s="1260">
        <v>326</v>
      </c>
      <c r="AX2389" s="1261"/>
      <c r="AY2389" s="1262"/>
      <c r="AZ2389" s="1263"/>
      <c r="BA2389" s="587">
        <f t="shared" si="395"/>
        <v>0</v>
      </c>
    </row>
    <row r="2390" spans="1:53" s="17" customFormat="1" ht="16.75" customHeight="1" outlineLevel="2">
      <c r="A2390" s="1260">
        <v>327</v>
      </c>
      <c r="B2390" s="1261"/>
      <c r="C2390" s="1262"/>
      <c r="D2390" s="1263"/>
      <c r="E2390" s="587">
        <f t="shared" si="387"/>
        <v>0</v>
      </c>
      <c r="G2390" s="1260">
        <v>327</v>
      </c>
      <c r="H2390" s="1261"/>
      <c r="I2390" s="1262"/>
      <c r="J2390" s="1263"/>
      <c r="K2390" s="587">
        <f t="shared" si="388"/>
        <v>0</v>
      </c>
      <c r="M2390" s="1260">
        <v>327</v>
      </c>
      <c r="N2390" s="1261"/>
      <c r="O2390" s="1262"/>
      <c r="P2390" s="1263"/>
      <c r="Q2390" s="587">
        <f t="shared" si="389"/>
        <v>0</v>
      </c>
      <c r="S2390" s="1260">
        <v>327</v>
      </c>
      <c r="T2390" s="1261"/>
      <c r="U2390" s="1262"/>
      <c r="V2390" s="1263"/>
      <c r="W2390" s="587">
        <f t="shared" si="390"/>
        <v>0</v>
      </c>
      <c r="Y2390" s="1260">
        <v>327</v>
      </c>
      <c r="Z2390" s="1261"/>
      <c r="AA2390" s="1262"/>
      <c r="AB2390" s="1263"/>
      <c r="AC2390" s="587">
        <f t="shared" si="391"/>
        <v>0</v>
      </c>
      <c r="AE2390" s="1260">
        <v>327</v>
      </c>
      <c r="AF2390" s="1261"/>
      <c r="AG2390" s="1262"/>
      <c r="AH2390" s="1263"/>
      <c r="AI2390" s="587">
        <f t="shared" si="392"/>
        <v>0</v>
      </c>
      <c r="AK2390" s="1260">
        <v>327</v>
      </c>
      <c r="AL2390" s="1261"/>
      <c r="AM2390" s="1262"/>
      <c r="AN2390" s="1263"/>
      <c r="AO2390" s="587">
        <f t="shared" si="393"/>
        <v>0</v>
      </c>
      <c r="AQ2390" s="1260">
        <v>327</v>
      </c>
      <c r="AR2390" s="1261"/>
      <c r="AS2390" s="1262"/>
      <c r="AT2390" s="1263"/>
      <c r="AU2390" s="587">
        <f t="shared" si="394"/>
        <v>0</v>
      </c>
      <c r="AW2390" s="1260">
        <v>327</v>
      </c>
      <c r="AX2390" s="1261"/>
      <c r="AY2390" s="1262"/>
      <c r="AZ2390" s="1263"/>
      <c r="BA2390" s="587">
        <f t="shared" si="395"/>
        <v>0</v>
      </c>
    </row>
    <row r="2391" spans="1:53" s="17" customFormat="1" ht="16.75" customHeight="1" outlineLevel="2">
      <c r="A2391" s="1260">
        <v>328</v>
      </c>
      <c r="B2391" s="1261"/>
      <c r="C2391" s="1262"/>
      <c r="D2391" s="1263"/>
      <c r="E2391" s="587">
        <f t="shared" si="387"/>
        <v>0</v>
      </c>
      <c r="G2391" s="1260">
        <v>328</v>
      </c>
      <c r="H2391" s="1261"/>
      <c r="I2391" s="1262"/>
      <c r="J2391" s="1263"/>
      <c r="K2391" s="587">
        <f t="shared" si="388"/>
        <v>0</v>
      </c>
      <c r="M2391" s="1260">
        <v>328</v>
      </c>
      <c r="N2391" s="1261"/>
      <c r="O2391" s="1262"/>
      <c r="P2391" s="1263"/>
      <c r="Q2391" s="587">
        <f t="shared" si="389"/>
        <v>0</v>
      </c>
      <c r="S2391" s="1260">
        <v>328</v>
      </c>
      <c r="T2391" s="1261"/>
      <c r="U2391" s="1262"/>
      <c r="V2391" s="1263"/>
      <c r="W2391" s="587">
        <f t="shared" si="390"/>
        <v>0</v>
      </c>
      <c r="Y2391" s="1260">
        <v>328</v>
      </c>
      <c r="Z2391" s="1261"/>
      <c r="AA2391" s="1262"/>
      <c r="AB2391" s="1263"/>
      <c r="AC2391" s="587">
        <f t="shared" si="391"/>
        <v>0</v>
      </c>
      <c r="AE2391" s="1260">
        <v>328</v>
      </c>
      <c r="AF2391" s="1261"/>
      <c r="AG2391" s="1262"/>
      <c r="AH2391" s="1263"/>
      <c r="AI2391" s="587">
        <f t="shared" si="392"/>
        <v>0</v>
      </c>
      <c r="AK2391" s="1260">
        <v>328</v>
      </c>
      <c r="AL2391" s="1261"/>
      <c r="AM2391" s="1262"/>
      <c r="AN2391" s="1263"/>
      <c r="AO2391" s="587">
        <f t="shared" si="393"/>
        <v>0</v>
      </c>
      <c r="AQ2391" s="1260">
        <v>328</v>
      </c>
      <c r="AR2391" s="1261"/>
      <c r="AS2391" s="1262"/>
      <c r="AT2391" s="1263"/>
      <c r="AU2391" s="587">
        <f t="shared" si="394"/>
        <v>0</v>
      </c>
      <c r="AW2391" s="1260">
        <v>328</v>
      </c>
      <c r="AX2391" s="1261"/>
      <c r="AY2391" s="1262"/>
      <c r="AZ2391" s="1263"/>
      <c r="BA2391" s="587">
        <f t="shared" si="395"/>
        <v>0</v>
      </c>
    </row>
    <row r="2392" spans="1:53" s="17" customFormat="1" ht="16.75" customHeight="1" outlineLevel="2">
      <c r="A2392" s="1260">
        <v>329</v>
      </c>
      <c r="B2392" s="1261"/>
      <c r="C2392" s="1262"/>
      <c r="D2392" s="1263"/>
      <c r="E2392" s="587">
        <f t="shared" si="387"/>
        <v>0</v>
      </c>
      <c r="G2392" s="1260">
        <v>329</v>
      </c>
      <c r="H2392" s="1261"/>
      <c r="I2392" s="1262"/>
      <c r="J2392" s="1263"/>
      <c r="K2392" s="587">
        <f t="shared" si="388"/>
        <v>0</v>
      </c>
      <c r="M2392" s="1260">
        <v>329</v>
      </c>
      <c r="N2392" s="1261"/>
      <c r="O2392" s="1262"/>
      <c r="P2392" s="1263"/>
      <c r="Q2392" s="587">
        <f t="shared" si="389"/>
        <v>0</v>
      </c>
      <c r="S2392" s="1260">
        <v>329</v>
      </c>
      <c r="T2392" s="1261"/>
      <c r="U2392" s="1262"/>
      <c r="V2392" s="1263"/>
      <c r="W2392" s="587">
        <f t="shared" si="390"/>
        <v>0</v>
      </c>
      <c r="Y2392" s="1260">
        <v>329</v>
      </c>
      <c r="Z2392" s="1261"/>
      <c r="AA2392" s="1262"/>
      <c r="AB2392" s="1263"/>
      <c r="AC2392" s="587">
        <f t="shared" si="391"/>
        <v>0</v>
      </c>
      <c r="AE2392" s="1260">
        <v>329</v>
      </c>
      <c r="AF2392" s="1261"/>
      <c r="AG2392" s="1262"/>
      <c r="AH2392" s="1263"/>
      <c r="AI2392" s="587">
        <f t="shared" si="392"/>
        <v>0</v>
      </c>
      <c r="AK2392" s="1260">
        <v>329</v>
      </c>
      <c r="AL2392" s="1261"/>
      <c r="AM2392" s="1262"/>
      <c r="AN2392" s="1263"/>
      <c r="AO2392" s="587">
        <f t="shared" si="393"/>
        <v>0</v>
      </c>
      <c r="AQ2392" s="1260">
        <v>329</v>
      </c>
      <c r="AR2392" s="1261"/>
      <c r="AS2392" s="1262"/>
      <c r="AT2392" s="1263"/>
      <c r="AU2392" s="587">
        <f t="shared" si="394"/>
        <v>0</v>
      </c>
      <c r="AW2392" s="1260">
        <v>329</v>
      </c>
      <c r="AX2392" s="1261"/>
      <c r="AY2392" s="1262"/>
      <c r="AZ2392" s="1263"/>
      <c r="BA2392" s="587">
        <f t="shared" si="395"/>
        <v>0</v>
      </c>
    </row>
    <row r="2393" spans="1:53" s="17" customFormat="1" ht="16.75" customHeight="1" outlineLevel="2">
      <c r="A2393" s="1260">
        <v>330</v>
      </c>
      <c r="B2393" s="1261"/>
      <c r="C2393" s="1262"/>
      <c r="D2393" s="1263"/>
      <c r="E2393" s="587">
        <f t="shared" si="387"/>
        <v>0</v>
      </c>
      <c r="G2393" s="1260">
        <v>330</v>
      </c>
      <c r="H2393" s="1261"/>
      <c r="I2393" s="1262"/>
      <c r="J2393" s="1263"/>
      <c r="K2393" s="587">
        <f t="shared" si="388"/>
        <v>0</v>
      </c>
      <c r="M2393" s="1260">
        <v>330</v>
      </c>
      <c r="N2393" s="1261"/>
      <c r="O2393" s="1262"/>
      <c r="P2393" s="1263"/>
      <c r="Q2393" s="587">
        <f t="shared" si="389"/>
        <v>0</v>
      </c>
      <c r="S2393" s="1260">
        <v>330</v>
      </c>
      <c r="T2393" s="1261"/>
      <c r="U2393" s="1262"/>
      <c r="V2393" s="1263"/>
      <c r="W2393" s="587">
        <f t="shared" si="390"/>
        <v>0</v>
      </c>
      <c r="Y2393" s="1260">
        <v>330</v>
      </c>
      <c r="Z2393" s="1261"/>
      <c r="AA2393" s="1262"/>
      <c r="AB2393" s="1263"/>
      <c r="AC2393" s="587">
        <f t="shared" si="391"/>
        <v>0</v>
      </c>
      <c r="AE2393" s="1260">
        <v>330</v>
      </c>
      <c r="AF2393" s="1261"/>
      <c r="AG2393" s="1262"/>
      <c r="AH2393" s="1263"/>
      <c r="AI2393" s="587">
        <f t="shared" si="392"/>
        <v>0</v>
      </c>
      <c r="AK2393" s="1260">
        <v>330</v>
      </c>
      <c r="AL2393" s="1261"/>
      <c r="AM2393" s="1262"/>
      <c r="AN2393" s="1263"/>
      <c r="AO2393" s="587">
        <f t="shared" si="393"/>
        <v>0</v>
      </c>
      <c r="AQ2393" s="1260">
        <v>330</v>
      </c>
      <c r="AR2393" s="1261"/>
      <c r="AS2393" s="1262"/>
      <c r="AT2393" s="1263"/>
      <c r="AU2393" s="587">
        <f t="shared" si="394"/>
        <v>0</v>
      </c>
      <c r="AW2393" s="1260">
        <v>330</v>
      </c>
      <c r="AX2393" s="1261"/>
      <c r="AY2393" s="1262"/>
      <c r="AZ2393" s="1263"/>
      <c r="BA2393" s="587">
        <f t="shared" si="395"/>
        <v>0</v>
      </c>
    </row>
    <row r="2394" spans="1:53" s="17" customFormat="1" ht="16.75" customHeight="1" outlineLevel="2">
      <c r="A2394" s="1260">
        <v>331</v>
      </c>
      <c r="B2394" s="1261"/>
      <c r="C2394" s="1262"/>
      <c r="D2394" s="1263"/>
      <c r="E2394" s="587">
        <f t="shared" si="387"/>
        <v>0</v>
      </c>
      <c r="G2394" s="1260">
        <v>331</v>
      </c>
      <c r="H2394" s="1261"/>
      <c r="I2394" s="1262"/>
      <c r="J2394" s="1263"/>
      <c r="K2394" s="587">
        <f t="shared" si="388"/>
        <v>0</v>
      </c>
      <c r="M2394" s="1260">
        <v>331</v>
      </c>
      <c r="N2394" s="1261"/>
      <c r="O2394" s="1262"/>
      <c r="P2394" s="1263"/>
      <c r="Q2394" s="587">
        <f t="shared" si="389"/>
        <v>0</v>
      </c>
      <c r="S2394" s="1260">
        <v>331</v>
      </c>
      <c r="T2394" s="1261"/>
      <c r="U2394" s="1262"/>
      <c r="V2394" s="1263"/>
      <c r="W2394" s="587">
        <f t="shared" si="390"/>
        <v>0</v>
      </c>
      <c r="Y2394" s="1260">
        <v>331</v>
      </c>
      <c r="Z2394" s="1261"/>
      <c r="AA2394" s="1262"/>
      <c r="AB2394" s="1263"/>
      <c r="AC2394" s="587">
        <f t="shared" si="391"/>
        <v>0</v>
      </c>
      <c r="AE2394" s="1260">
        <v>331</v>
      </c>
      <c r="AF2394" s="1261"/>
      <c r="AG2394" s="1262"/>
      <c r="AH2394" s="1263"/>
      <c r="AI2394" s="587">
        <f t="shared" si="392"/>
        <v>0</v>
      </c>
      <c r="AK2394" s="1260">
        <v>331</v>
      </c>
      <c r="AL2394" s="1261"/>
      <c r="AM2394" s="1262"/>
      <c r="AN2394" s="1263"/>
      <c r="AO2394" s="587">
        <f t="shared" si="393"/>
        <v>0</v>
      </c>
      <c r="AQ2394" s="1260">
        <v>331</v>
      </c>
      <c r="AR2394" s="1261"/>
      <c r="AS2394" s="1262"/>
      <c r="AT2394" s="1263"/>
      <c r="AU2394" s="587">
        <f t="shared" si="394"/>
        <v>0</v>
      </c>
      <c r="AW2394" s="1260">
        <v>331</v>
      </c>
      <c r="AX2394" s="1261"/>
      <c r="AY2394" s="1262"/>
      <c r="AZ2394" s="1263"/>
      <c r="BA2394" s="587">
        <f t="shared" si="395"/>
        <v>0</v>
      </c>
    </row>
    <row r="2395" spans="1:53" s="17" customFormat="1" ht="16.75" customHeight="1" outlineLevel="2">
      <c r="A2395" s="1260">
        <v>332</v>
      </c>
      <c r="B2395" s="1261"/>
      <c r="C2395" s="1262"/>
      <c r="D2395" s="1263"/>
      <c r="E2395" s="587">
        <f t="shared" si="387"/>
        <v>0</v>
      </c>
      <c r="G2395" s="1260">
        <v>332</v>
      </c>
      <c r="H2395" s="1261"/>
      <c r="I2395" s="1262"/>
      <c r="J2395" s="1263"/>
      <c r="K2395" s="587">
        <f t="shared" si="388"/>
        <v>0</v>
      </c>
      <c r="M2395" s="1260">
        <v>332</v>
      </c>
      <c r="N2395" s="1261"/>
      <c r="O2395" s="1262"/>
      <c r="P2395" s="1263"/>
      <c r="Q2395" s="587">
        <f t="shared" si="389"/>
        <v>0</v>
      </c>
      <c r="S2395" s="1260">
        <v>332</v>
      </c>
      <c r="T2395" s="1261"/>
      <c r="U2395" s="1262"/>
      <c r="V2395" s="1263"/>
      <c r="W2395" s="587">
        <f t="shared" si="390"/>
        <v>0</v>
      </c>
      <c r="Y2395" s="1260">
        <v>332</v>
      </c>
      <c r="Z2395" s="1261"/>
      <c r="AA2395" s="1262"/>
      <c r="AB2395" s="1263"/>
      <c r="AC2395" s="587">
        <f t="shared" si="391"/>
        <v>0</v>
      </c>
      <c r="AE2395" s="1260">
        <v>332</v>
      </c>
      <c r="AF2395" s="1261"/>
      <c r="AG2395" s="1262"/>
      <c r="AH2395" s="1263"/>
      <c r="AI2395" s="587">
        <f t="shared" si="392"/>
        <v>0</v>
      </c>
      <c r="AK2395" s="1260">
        <v>332</v>
      </c>
      <c r="AL2395" s="1261"/>
      <c r="AM2395" s="1262"/>
      <c r="AN2395" s="1263"/>
      <c r="AO2395" s="587">
        <f t="shared" si="393"/>
        <v>0</v>
      </c>
      <c r="AQ2395" s="1260">
        <v>332</v>
      </c>
      <c r="AR2395" s="1261"/>
      <c r="AS2395" s="1262"/>
      <c r="AT2395" s="1263"/>
      <c r="AU2395" s="587">
        <f t="shared" si="394"/>
        <v>0</v>
      </c>
      <c r="AW2395" s="1260">
        <v>332</v>
      </c>
      <c r="AX2395" s="1261"/>
      <c r="AY2395" s="1262"/>
      <c r="AZ2395" s="1263"/>
      <c r="BA2395" s="587">
        <f t="shared" si="395"/>
        <v>0</v>
      </c>
    </row>
    <row r="2396" spans="1:53" s="17" customFormat="1" ht="16.75" customHeight="1" outlineLevel="2">
      <c r="A2396" s="1260">
        <v>333</v>
      </c>
      <c r="B2396" s="1261"/>
      <c r="C2396" s="1262"/>
      <c r="D2396" s="1263"/>
      <c r="E2396" s="587">
        <f t="shared" si="387"/>
        <v>0</v>
      </c>
      <c r="G2396" s="1260">
        <v>333</v>
      </c>
      <c r="H2396" s="1261"/>
      <c r="I2396" s="1262"/>
      <c r="J2396" s="1263"/>
      <c r="K2396" s="587">
        <f t="shared" si="388"/>
        <v>0</v>
      </c>
      <c r="M2396" s="1260">
        <v>333</v>
      </c>
      <c r="N2396" s="1261"/>
      <c r="O2396" s="1262"/>
      <c r="P2396" s="1263"/>
      <c r="Q2396" s="587">
        <f t="shared" si="389"/>
        <v>0</v>
      </c>
      <c r="S2396" s="1260">
        <v>333</v>
      </c>
      <c r="T2396" s="1261"/>
      <c r="U2396" s="1262"/>
      <c r="V2396" s="1263"/>
      <c r="W2396" s="587">
        <f t="shared" si="390"/>
        <v>0</v>
      </c>
      <c r="Y2396" s="1260">
        <v>333</v>
      </c>
      <c r="Z2396" s="1261"/>
      <c r="AA2396" s="1262"/>
      <c r="AB2396" s="1263"/>
      <c r="AC2396" s="587">
        <f t="shared" si="391"/>
        <v>0</v>
      </c>
      <c r="AE2396" s="1260">
        <v>333</v>
      </c>
      <c r="AF2396" s="1261"/>
      <c r="AG2396" s="1262"/>
      <c r="AH2396" s="1263"/>
      <c r="AI2396" s="587">
        <f t="shared" si="392"/>
        <v>0</v>
      </c>
      <c r="AK2396" s="1260">
        <v>333</v>
      </c>
      <c r="AL2396" s="1261"/>
      <c r="AM2396" s="1262"/>
      <c r="AN2396" s="1263"/>
      <c r="AO2396" s="587">
        <f t="shared" si="393"/>
        <v>0</v>
      </c>
      <c r="AQ2396" s="1260">
        <v>333</v>
      </c>
      <c r="AR2396" s="1261"/>
      <c r="AS2396" s="1262"/>
      <c r="AT2396" s="1263"/>
      <c r="AU2396" s="587">
        <f t="shared" si="394"/>
        <v>0</v>
      </c>
      <c r="AW2396" s="1260">
        <v>333</v>
      </c>
      <c r="AX2396" s="1261"/>
      <c r="AY2396" s="1262"/>
      <c r="AZ2396" s="1263"/>
      <c r="BA2396" s="587">
        <f t="shared" si="395"/>
        <v>0</v>
      </c>
    </row>
    <row r="2397" spans="1:53" s="17" customFormat="1" ht="16.75" customHeight="1" outlineLevel="2">
      <c r="A2397" s="1260">
        <v>334</v>
      </c>
      <c r="B2397" s="1261"/>
      <c r="C2397" s="1262"/>
      <c r="D2397" s="1263"/>
      <c r="E2397" s="587">
        <f t="shared" si="387"/>
        <v>0</v>
      </c>
      <c r="G2397" s="1260">
        <v>334</v>
      </c>
      <c r="H2397" s="1261"/>
      <c r="I2397" s="1262"/>
      <c r="J2397" s="1263"/>
      <c r="K2397" s="587">
        <f t="shared" si="388"/>
        <v>0</v>
      </c>
      <c r="M2397" s="1260">
        <v>334</v>
      </c>
      <c r="N2397" s="1261"/>
      <c r="O2397" s="1262"/>
      <c r="P2397" s="1263"/>
      <c r="Q2397" s="587">
        <f t="shared" si="389"/>
        <v>0</v>
      </c>
      <c r="S2397" s="1260">
        <v>334</v>
      </c>
      <c r="T2397" s="1261"/>
      <c r="U2397" s="1262"/>
      <c r="V2397" s="1263"/>
      <c r="W2397" s="587">
        <f t="shared" si="390"/>
        <v>0</v>
      </c>
      <c r="Y2397" s="1260">
        <v>334</v>
      </c>
      <c r="Z2397" s="1261"/>
      <c r="AA2397" s="1262"/>
      <c r="AB2397" s="1263"/>
      <c r="AC2397" s="587">
        <f t="shared" si="391"/>
        <v>0</v>
      </c>
      <c r="AE2397" s="1260">
        <v>334</v>
      </c>
      <c r="AF2397" s="1261"/>
      <c r="AG2397" s="1262"/>
      <c r="AH2397" s="1263"/>
      <c r="AI2397" s="587">
        <f t="shared" si="392"/>
        <v>0</v>
      </c>
      <c r="AK2397" s="1260">
        <v>334</v>
      </c>
      <c r="AL2397" s="1261"/>
      <c r="AM2397" s="1262"/>
      <c r="AN2397" s="1263"/>
      <c r="AO2397" s="587">
        <f t="shared" si="393"/>
        <v>0</v>
      </c>
      <c r="AQ2397" s="1260">
        <v>334</v>
      </c>
      <c r="AR2397" s="1261"/>
      <c r="AS2397" s="1262"/>
      <c r="AT2397" s="1263"/>
      <c r="AU2397" s="587">
        <f t="shared" si="394"/>
        <v>0</v>
      </c>
      <c r="AW2397" s="1260">
        <v>334</v>
      </c>
      <c r="AX2397" s="1261"/>
      <c r="AY2397" s="1262"/>
      <c r="AZ2397" s="1263"/>
      <c r="BA2397" s="587">
        <f t="shared" si="395"/>
        <v>0</v>
      </c>
    </row>
    <row r="2398" spans="1:53" s="17" customFormat="1" ht="16.75" customHeight="1" outlineLevel="2">
      <c r="A2398" s="1260">
        <v>335</v>
      </c>
      <c r="B2398" s="1261"/>
      <c r="C2398" s="1262"/>
      <c r="D2398" s="1263"/>
      <c r="E2398" s="587">
        <f t="shared" si="387"/>
        <v>0</v>
      </c>
      <c r="G2398" s="1260">
        <v>335</v>
      </c>
      <c r="H2398" s="1261"/>
      <c r="I2398" s="1262"/>
      <c r="J2398" s="1263"/>
      <c r="K2398" s="587">
        <f t="shared" si="388"/>
        <v>0</v>
      </c>
      <c r="M2398" s="1260">
        <v>335</v>
      </c>
      <c r="N2398" s="1261"/>
      <c r="O2398" s="1262"/>
      <c r="P2398" s="1263"/>
      <c r="Q2398" s="587">
        <f t="shared" si="389"/>
        <v>0</v>
      </c>
      <c r="S2398" s="1260">
        <v>335</v>
      </c>
      <c r="T2398" s="1261"/>
      <c r="U2398" s="1262"/>
      <c r="V2398" s="1263"/>
      <c r="W2398" s="587">
        <f t="shared" si="390"/>
        <v>0</v>
      </c>
      <c r="Y2398" s="1260">
        <v>335</v>
      </c>
      <c r="Z2398" s="1261"/>
      <c r="AA2398" s="1262"/>
      <c r="AB2398" s="1263"/>
      <c r="AC2398" s="587">
        <f t="shared" si="391"/>
        <v>0</v>
      </c>
      <c r="AE2398" s="1260">
        <v>335</v>
      </c>
      <c r="AF2398" s="1261"/>
      <c r="AG2398" s="1262"/>
      <c r="AH2398" s="1263"/>
      <c r="AI2398" s="587">
        <f t="shared" si="392"/>
        <v>0</v>
      </c>
      <c r="AK2398" s="1260">
        <v>335</v>
      </c>
      <c r="AL2398" s="1261"/>
      <c r="AM2398" s="1262"/>
      <c r="AN2398" s="1263"/>
      <c r="AO2398" s="587">
        <f t="shared" si="393"/>
        <v>0</v>
      </c>
      <c r="AQ2398" s="1260">
        <v>335</v>
      </c>
      <c r="AR2398" s="1261"/>
      <c r="AS2398" s="1262"/>
      <c r="AT2398" s="1263"/>
      <c r="AU2398" s="587">
        <f t="shared" si="394"/>
        <v>0</v>
      </c>
      <c r="AW2398" s="1260">
        <v>335</v>
      </c>
      <c r="AX2398" s="1261"/>
      <c r="AY2398" s="1262"/>
      <c r="AZ2398" s="1263"/>
      <c r="BA2398" s="587">
        <f t="shared" si="395"/>
        <v>0</v>
      </c>
    </row>
    <row r="2399" spans="1:53" s="17" customFormat="1" ht="16.75" customHeight="1" outlineLevel="2">
      <c r="A2399" s="1260">
        <v>336</v>
      </c>
      <c r="B2399" s="1261"/>
      <c r="C2399" s="1262"/>
      <c r="D2399" s="1263"/>
      <c r="E2399" s="587">
        <f t="shared" si="387"/>
        <v>0</v>
      </c>
      <c r="G2399" s="1260">
        <v>336</v>
      </c>
      <c r="H2399" s="1261"/>
      <c r="I2399" s="1262"/>
      <c r="J2399" s="1263"/>
      <c r="K2399" s="587">
        <f t="shared" si="388"/>
        <v>0</v>
      </c>
      <c r="M2399" s="1260">
        <v>336</v>
      </c>
      <c r="N2399" s="1261"/>
      <c r="O2399" s="1262"/>
      <c r="P2399" s="1263"/>
      <c r="Q2399" s="587">
        <f t="shared" si="389"/>
        <v>0</v>
      </c>
      <c r="S2399" s="1260">
        <v>336</v>
      </c>
      <c r="T2399" s="1261"/>
      <c r="U2399" s="1262"/>
      <c r="V2399" s="1263"/>
      <c r="W2399" s="587">
        <f t="shared" si="390"/>
        <v>0</v>
      </c>
      <c r="Y2399" s="1260">
        <v>336</v>
      </c>
      <c r="Z2399" s="1261"/>
      <c r="AA2399" s="1262"/>
      <c r="AB2399" s="1263"/>
      <c r="AC2399" s="587">
        <f t="shared" si="391"/>
        <v>0</v>
      </c>
      <c r="AE2399" s="1260">
        <v>336</v>
      </c>
      <c r="AF2399" s="1261"/>
      <c r="AG2399" s="1262"/>
      <c r="AH2399" s="1263"/>
      <c r="AI2399" s="587">
        <f t="shared" si="392"/>
        <v>0</v>
      </c>
      <c r="AK2399" s="1260">
        <v>336</v>
      </c>
      <c r="AL2399" s="1261"/>
      <c r="AM2399" s="1262"/>
      <c r="AN2399" s="1263"/>
      <c r="AO2399" s="587">
        <f t="shared" si="393"/>
        <v>0</v>
      </c>
      <c r="AQ2399" s="1260">
        <v>336</v>
      </c>
      <c r="AR2399" s="1261"/>
      <c r="AS2399" s="1262"/>
      <c r="AT2399" s="1263"/>
      <c r="AU2399" s="587">
        <f t="shared" si="394"/>
        <v>0</v>
      </c>
      <c r="AW2399" s="1260">
        <v>336</v>
      </c>
      <c r="AX2399" s="1261"/>
      <c r="AY2399" s="1262"/>
      <c r="AZ2399" s="1263"/>
      <c r="BA2399" s="587">
        <f t="shared" si="395"/>
        <v>0</v>
      </c>
    </row>
    <row r="2400" spans="1:53" s="17" customFormat="1" ht="16.75" customHeight="1" outlineLevel="2">
      <c r="A2400" s="1260">
        <v>337</v>
      </c>
      <c r="B2400" s="1261"/>
      <c r="C2400" s="1262"/>
      <c r="D2400" s="1263"/>
      <c r="E2400" s="587">
        <f t="shared" si="387"/>
        <v>0</v>
      </c>
      <c r="G2400" s="1260">
        <v>337</v>
      </c>
      <c r="H2400" s="1261"/>
      <c r="I2400" s="1262"/>
      <c r="J2400" s="1263"/>
      <c r="K2400" s="587">
        <f t="shared" si="388"/>
        <v>0</v>
      </c>
      <c r="M2400" s="1260">
        <v>337</v>
      </c>
      <c r="N2400" s="1261"/>
      <c r="O2400" s="1262"/>
      <c r="P2400" s="1263"/>
      <c r="Q2400" s="587">
        <f t="shared" si="389"/>
        <v>0</v>
      </c>
      <c r="S2400" s="1260">
        <v>337</v>
      </c>
      <c r="T2400" s="1261"/>
      <c r="U2400" s="1262"/>
      <c r="V2400" s="1263"/>
      <c r="W2400" s="587">
        <f t="shared" si="390"/>
        <v>0</v>
      </c>
      <c r="Y2400" s="1260">
        <v>337</v>
      </c>
      <c r="Z2400" s="1261"/>
      <c r="AA2400" s="1262"/>
      <c r="AB2400" s="1263"/>
      <c r="AC2400" s="587">
        <f t="shared" si="391"/>
        <v>0</v>
      </c>
      <c r="AE2400" s="1260">
        <v>337</v>
      </c>
      <c r="AF2400" s="1261"/>
      <c r="AG2400" s="1262"/>
      <c r="AH2400" s="1263"/>
      <c r="AI2400" s="587">
        <f t="shared" si="392"/>
        <v>0</v>
      </c>
      <c r="AK2400" s="1260">
        <v>337</v>
      </c>
      <c r="AL2400" s="1261"/>
      <c r="AM2400" s="1262"/>
      <c r="AN2400" s="1263"/>
      <c r="AO2400" s="587">
        <f t="shared" si="393"/>
        <v>0</v>
      </c>
      <c r="AQ2400" s="1260">
        <v>337</v>
      </c>
      <c r="AR2400" s="1261"/>
      <c r="AS2400" s="1262"/>
      <c r="AT2400" s="1263"/>
      <c r="AU2400" s="587">
        <f t="shared" si="394"/>
        <v>0</v>
      </c>
      <c r="AW2400" s="1260">
        <v>337</v>
      </c>
      <c r="AX2400" s="1261"/>
      <c r="AY2400" s="1262"/>
      <c r="AZ2400" s="1263"/>
      <c r="BA2400" s="587">
        <f t="shared" si="395"/>
        <v>0</v>
      </c>
    </row>
    <row r="2401" spans="1:53" s="17" customFormat="1" ht="16.75" customHeight="1" outlineLevel="2">
      <c r="A2401" s="1260">
        <v>338</v>
      </c>
      <c r="B2401" s="1261"/>
      <c r="C2401" s="1262"/>
      <c r="D2401" s="1263"/>
      <c r="E2401" s="587">
        <f t="shared" si="387"/>
        <v>0</v>
      </c>
      <c r="G2401" s="1260">
        <v>338</v>
      </c>
      <c r="H2401" s="1261"/>
      <c r="I2401" s="1262"/>
      <c r="J2401" s="1263"/>
      <c r="K2401" s="587">
        <f t="shared" si="388"/>
        <v>0</v>
      </c>
      <c r="M2401" s="1260">
        <v>338</v>
      </c>
      <c r="N2401" s="1261"/>
      <c r="O2401" s="1262"/>
      <c r="P2401" s="1263"/>
      <c r="Q2401" s="587">
        <f t="shared" si="389"/>
        <v>0</v>
      </c>
      <c r="S2401" s="1260">
        <v>338</v>
      </c>
      <c r="T2401" s="1261"/>
      <c r="U2401" s="1262"/>
      <c r="V2401" s="1263"/>
      <c r="W2401" s="587">
        <f t="shared" si="390"/>
        <v>0</v>
      </c>
      <c r="Y2401" s="1260">
        <v>338</v>
      </c>
      <c r="Z2401" s="1261"/>
      <c r="AA2401" s="1262"/>
      <c r="AB2401" s="1263"/>
      <c r="AC2401" s="587">
        <f t="shared" si="391"/>
        <v>0</v>
      </c>
      <c r="AE2401" s="1260">
        <v>338</v>
      </c>
      <c r="AF2401" s="1261"/>
      <c r="AG2401" s="1262"/>
      <c r="AH2401" s="1263"/>
      <c r="AI2401" s="587">
        <f t="shared" si="392"/>
        <v>0</v>
      </c>
      <c r="AK2401" s="1260">
        <v>338</v>
      </c>
      <c r="AL2401" s="1261"/>
      <c r="AM2401" s="1262"/>
      <c r="AN2401" s="1263"/>
      <c r="AO2401" s="587">
        <f t="shared" si="393"/>
        <v>0</v>
      </c>
      <c r="AQ2401" s="1260">
        <v>338</v>
      </c>
      <c r="AR2401" s="1261"/>
      <c r="AS2401" s="1262"/>
      <c r="AT2401" s="1263"/>
      <c r="AU2401" s="587">
        <f t="shared" si="394"/>
        <v>0</v>
      </c>
      <c r="AW2401" s="1260">
        <v>338</v>
      </c>
      <c r="AX2401" s="1261"/>
      <c r="AY2401" s="1262"/>
      <c r="AZ2401" s="1263"/>
      <c r="BA2401" s="587">
        <f t="shared" si="395"/>
        <v>0</v>
      </c>
    </row>
    <row r="2402" spans="1:53" s="17" customFormat="1" ht="16.75" customHeight="1" outlineLevel="2">
      <c r="A2402" s="1260">
        <v>339</v>
      </c>
      <c r="B2402" s="1261"/>
      <c r="C2402" s="1262"/>
      <c r="D2402" s="1263"/>
      <c r="E2402" s="587">
        <f t="shared" si="387"/>
        <v>0</v>
      </c>
      <c r="G2402" s="1260">
        <v>339</v>
      </c>
      <c r="H2402" s="1261"/>
      <c r="I2402" s="1262"/>
      <c r="J2402" s="1263"/>
      <c r="K2402" s="587">
        <f t="shared" si="388"/>
        <v>0</v>
      </c>
      <c r="M2402" s="1260">
        <v>339</v>
      </c>
      <c r="N2402" s="1261"/>
      <c r="O2402" s="1262"/>
      <c r="P2402" s="1263"/>
      <c r="Q2402" s="587">
        <f t="shared" si="389"/>
        <v>0</v>
      </c>
      <c r="S2402" s="1260">
        <v>339</v>
      </c>
      <c r="T2402" s="1261"/>
      <c r="U2402" s="1262"/>
      <c r="V2402" s="1263"/>
      <c r="W2402" s="587">
        <f t="shared" si="390"/>
        <v>0</v>
      </c>
      <c r="Y2402" s="1260">
        <v>339</v>
      </c>
      <c r="Z2402" s="1261"/>
      <c r="AA2402" s="1262"/>
      <c r="AB2402" s="1263"/>
      <c r="AC2402" s="587">
        <f t="shared" si="391"/>
        <v>0</v>
      </c>
      <c r="AE2402" s="1260">
        <v>339</v>
      </c>
      <c r="AF2402" s="1261"/>
      <c r="AG2402" s="1262"/>
      <c r="AH2402" s="1263"/>
      <c r="AI2402" s="587">
        <f t="shared" si="392"/>
        <v>0</v>
      </c>
      <c r="AK2402" s="1260">
        <v>339</v>
      </c>
      <c r="AL2402" s="1261"/>
      <c r="AM2402" s="1262"/>
      <c r="AN2402" s="1263"/>
      <c r="AO2402" s="587">
        <f t="shared" si="393"/>
        <v>0</v>
      </c>
      <c r="AQ2402" s="1260">
        <v>339</v>
      </c>
      <c r="AR2402" s="1261"/>
      <c r="AS2402" s="1262"/>
      <c r="AT2402" s="1263"/>
      <c r="AU2402" s="587">
        <f t="shared" si="394"/>
        <v>0</v>
      </c>
      <c r="AW2402" s="1260">
        <v>339</v>
      </c>
      <c r="AX2402" s="1261"/>
      <c r="AY2402" s="1262"/>
      <c r="AZ2402" s="1263"/>
      <c r="BA2402" s="587">
        <f t="shared" si="395"/>
        <v>0</v>
      </c>
    </row>
    <row r="2403" spans="1:53" s="17" customFormat="1" ht="16.75" customHeight="1" outlineLevel="2">
      <c r="A2403" s="1260">
        <v>340</v>
      </c>
      <c r="B2403" s="1261"/>
      <c r="C2403" s="1262"/>
      <c r="D2403" s="1263"/>
      <c r="E2403" s="587">
        <f t="shared" si="387"/>
        <v>0</v>
      </c>
      <c r="G2403" s="1260">
        <v>340</v>
      </c>
      <c r="H2403" s="1261"/>
      <c r="I2403" s="1262"/>
      <c r="J2403" s="1263"/>
      <c r="K2403" s="587">
        <f t="shared" si="388"/>
        <v>0</v>
      </c>
      <c r="M2403" s="1260">
        <v>340</v>
      </c>
      <c r="N2403" s="1261"/>
      <c r="O2403" s="1262"/>
      <c r="P2403" s="1263"/>
      <c r="Q2403" s="587">
        <f t="shared" si="389"/>
        <v>0</v>
      </c>
      <c r="S2403" s="1260">
        <v>340</v>
      </c>
      <c r="T2403" s="1261"/>
      <c r="U2403" s="1262"/>
      <c r="V2403" s="1263"/>
      <c r="W2403" s="587">
        <f t="shared" si="390"/>
        <v>0</v>
      </c>
      <c r="Y2403" s="1260">
        <v>340</v>
      </c>
      <c r="Z2403" s="1261"/>
      <c r="AA2403" s="1262"/>
      <c r="AB2403" s="1263"/>
      <c r="AC2403" s="587">
        <f t="shared" si="391"/>
        <v>0</v>
      </c>
      <c r="AE2403" s="1260">
        <v>340</v>
      </c>
      <c r="AF2403" s="1261"/>
      <c r="AG2403" s="1262"/>
      <c r="AH2403" s="1263"/>
      <c r="AI2403" s="587">
        <f t="shared" si="392"/>
        <v>0</v>
      </c>
      <c r="AK2403" s="1260">
        <v>340</v>
      </c>
      <c r="AL2403" s="1261"/>
      <c r="AM2403" s="1262"/>
      <c r="AN2403" s="1263"/>
      <c r="AO2403" s="587">
        <f t="shared" si="393"/>
        <v>0</v>
      </c>
      <c r="AQ2403" s="1260">
        <v>340</v>
      </c>
      <c r="AR2403" s="1261"/>
      <c r="AS2403" s="1262"/>
      <c r="AT2403" s="1263"/>
      <c r="AU2403" s="587">
        <f t="shared" si="394"/>
        <v>0</v>
      </c>
      <c r="AW2403" s="1260">
        <v>340</v>
      </c>
      <c r="AX2403" s="1261"/>
      <c r="AY2403" s="1262"/>
      <c r="AZ2403" s="1263"/>
      <c r="BA2403" s="587">
        <f t="shared" si="395"/>
        <v>0</v>
      </c>
    </row>
    <row r="2404" spans="1:53" s="17" customFormat="1" ht="16.75" customHeight="1" outlineLevel="2">
      <c r="A2404" s="1260">
        <v>341</v>
      </c>
      <c r="B2404" s="1261"/>
      <c r="C2404" s="1262"/>
      <c r="D2404" s="1263"/>
      <c r="E2404" s="587">
        <f t="shared" si="387"/>
        <v>0</v>
      </c>
      <c r="G2404" s="1260">
        <v>341</v>
      </c>
      <c r="H2404" s="1261"/>
      <c r="I2404" s="1262"/>
      <c r="J2404" s="1263"/>
      <c r="K2404" s="587">
        <f t="shared" si="388"/>
        <v>0</v>
      </c>
      <c r="M2404" s="1260">
        <v>341</v>
      </c>
      <c r="N2404" s="1261"/>
      <c r="O2404" s="1262"/>
      <c r="P2404" s="1263"/>
      <c r="Q2404" s="587">
        <f t="shared" si="389"/>
        <v>0</v>
      </c>
      <c r="S2404" s="1260">
        <v>341</v>
      </c>
      <c r="T2404" s="1261"/>
      <c r="U2404" s="1262"/>
      <c r="V2404" s="1263"/>
      <c r="W2404" s="587">
        <f t="shared" si="390"/>
        <v>0</v>
      </c>
      <c r="Y2404" s="1260">
        <v>341</v>
      </c>
      <c r="Z2404" s="1261"/>
      <c r="AA2404" s="1262"/>
      <c r="AB2404" s="1263"/>
      <c r="AC2404" s="587">
        <f t="shared" si="391"/>
        <v>0</v>
      </c>
      <c r="AE2404" s="1260">
        <v>341</v>
      </c>
      <c r="AF2404" s="1261"/>
      <c r="AG2404" s="1262"/>
      <c r="AH2404" s="1263"/>
      <c r="AI2404" s="587">
        <f t="shared" si="392"/>
        <v>0</v>
      </c>
      <c r="AK2404" s="1260">
        <v>341</v>
      </c>
      <c r="AL2404" s="1261"/>
      <c r="AM2404" s="1262"/>
      <c r="AN2404" s="1263"/>
      <c r="AO2404" s="587">
        <f t="shared" si="393"/>
        <v>0</v>
      </c>
      <c r="AQ2404" s="1260">
        <v>341</v>
      </c>
      <c r="AR2404" s="1261"/>
      <c r="AS2404" s="1262"/>
      <c r="AT2404" s="1263"/>
      <c r="AU2404" s="587">
        <f t="shared" si="394"/>
        <v>0</v>
      </c>
      <c r="AW2404" s="1260">
        <v>341</v>
      </c>
      <c r="AX2404" s="1261"/>
      <c r="AY2404" s="1262"/>
      <c r="AZ2404" s="1263"/>
      <c r="BA2404" s="587">
        <f t="shared" si="395"/>
        <v>0</v>
      </c>
    </row>
    <row r="2405" spans="1:53" s="17" customFormat="1" ht="16.75" customHeight="1" outlineLevel="2">
      <c r="A2405" s="1260">
        <v>342</v>
      </c>
      <c r="B2405" s="1261"/>
      <c r="C2405" s="1262"/>
      <c r="D2405" s="1263"/>
      <c r="E2405" s="587">
        <f t="shared" si="387"/>
        <v>0</v>
      </c>
      <c r="G2405" s="1260">
        <v>342</v>
      </c>
      <c r="H2405" s="1261"/>
      <c r="I2405" s="1262"/>
      <c r="J2405" s="1263"/>
      <c r="K2405" s="587">
        <f t="shared" si="388"/>
        <v>0</v>
      </c>
      <c r="M2405" s="1260">
        <v>342</v>
      </c>
      <c r="N2405" s="1261"/>
      <c r="O2405" s="1262"/>
      <c r="P2405" s="1263"/>
      <c r="Q2405" s="587">
        <f t="shared" si="389"/>
        <v>0</v>
      </c>
      <c r="S2405" s="1260">
        <v>342</v>
      </c>
      <c r="T2405" s="1261"/>
      <c r="U2405" s="1262"/>
      <c r="V2405" s="1263"/>
      <c r="W2405" s="587">
        <f t="shared" si="390"/>
        <v>0</v>
      </c>
      <c r="Y2405" s="1260">
        <v>342</v>
      </c>
      <c r="Z2405" s="1261"/>
      <c r="AA2405" s="1262"/>
      <c r="AB2405" s="1263"/>
      <c r="AC2405" s="587">
        <f t="shared" si="391"/>
        <v>0</v>
      </c>
      <c r="AE2405" s="1260">
        <v>342</v>
      </c>
      <c r="AF2405" s="1261"/>
      <c r="AG2405" s="1262"/>
      <c r="AH2405" s="1263"/>
      <c r="AI2405" s="587">
        <f t="shared" si="392"/>
        <v>0</v>
      </c>
      <c r="AK2405" s="1260">
        <v>342</v>
      </c>
      <c r="AL2405" s="1261"/>
      <c r="AM2405" s="1262"/>
      <c r="AN2405" s="1263"/>
      <c r="AO2405" s="587">
        <f t="shared" si="393"/>
        <v>0</v>
      </c>
      <c r="AQ2405" s="1260">
        <v>342</v>
      </c>
      <c r="AR2405" s="1261"/>
      <c r="AS2405" s="1262"/>
      <c r="AT2405" s="1263"/>
      <c r="AU2405" s="587">
        <f t="shared" si="394"/>
        <v>0</v>
      </c>
      <c r="AW2405" s="1260">
        <v>342</v>
      </c>
      <c r="AX2405" s="1261"/>
      <c r="AY2405" s="1262"/>
      <c r="AZ2405" s="1263"/>
      <c r="BA2405" s="587">
        <f t="shared" si="395"/>
        <v>0</v>
      </c>
    </row>
    <row r="2406" spans="1:53" s="17" customFormat="1" ht="16.75" customHeight="1" outlineLevel="2">
      <c r="A2406" s="1260">
        <v>343</v>
      </c>
      <c r="B2406" s="1261"/>
      <c r="C2406" s="1262"/>
      <c r="D2406" s="1263"/>
      <c r="E2406" s="587">
        <f t="shared" si="387"/>
        <v>0</v>
      </c>
      <c r="G2406" s="1260">
        <v>343</v>
      </c>
      <c r="H2406" s="1261"/>
      <c r="I2406" s="1262"/>
      <c r="J2406" s="1263"/>
      <c r="K2406" s="587">
        <f t="shared" si="388"/>
        <v>0</v>
      </c>
      <c r="M2406" s="1260">
        <v>343</v>
      </c>
      <c r="N2406" s="1261"/>
      <c r="O2406" s="1262"/>
      <c r="P2406" s="1263"/>
      <c r="Q2406" s="587">
        <f t="shared" si="389"/>
        <v>0</v>
      </c>
      <c r="S2406" s="1260">
        <v>343</v>
      </c>
      <c r="T2406" s="1261"/>
      <c r="U2406" s="1262"/>
      <c r="V2406" s="1263"/>
      <c r="W2406" s="587">
        <f t="shared" si="390"/>
        <v>0</v>
      </c>
      <c r="Y2406" s="1260">
        <v>343</v>
      </c>
      <c r="Z2406" s="1261"/>
      <c r="AA2406" s="1262"/>
      <c r="AB2406" s="1263"/>
      <c r="AC2406" s="587">
        <f t="shared" si="391"/>
        <v>0</v>
      </c>
      <c r="AE2406" s="1260">
        <v>343</v>
      </c>
      <c r="AF2406" s="1261"/>
      <c r="AG2406" s="1262"/>
      <c r="AH2406" s="1263"/>
      <c r="AI2406" s="587">
        <f t="shared" si="392"/>
        <v>0</v>
      </c>
      <c r="AK2406" s="1260">
        <v>343</v>
      </c>
      <c r="AL2406" s="1261"/>
      <c r="AM2406" s="1262"/>
      <c r="AN2406" s="1263"/>
      <c r="AO2406" s="587">
        <f t="shared" si="393"/>
        <v>0</v>
      </c>
      <c r="AQ2406" s="1260">
        <v>343</v>
      </c>
      <c r="AR2406" s="1261"/>
      <c r="AS2406" s="1262"/>
      <c r="AT2406" s="1263"/>
      <c r="AU2406" s="587">
        <f t="shared" si="394"/>
        <v>0</v>
      </c>
      <c r="AW2406" s="1260">
        <v>343</v>
      </c>
      <c r="AX2406" s="1261"/>
      <c r="AY2406" s="1262"/>
      <c r="AZ2406" s="1263"/>
      <c r="BA2406" s="587">
        <f t="shared" si="395"/>
        <v>0</v>
      </c>
    </row>
    <row r="2407" spans="1:53" s="17" customFormat="1" ht="16.75" customHeight="1" outlineLevel="2">
      <c r="A2407" s="1260">
        <v>344</v>
      </c>
      <c r="B2407" s="1261"/>
      <c r="C2407" s="1262"/>
      <c r="D2407" s="1263"/>
      <c r="E2407" s="587">
        <f t="shared" si="387"/>
        <v>0</v>
      </c>
      <c r="G2407" s="1260">
        <v>344</v>
      </c>
      <c r="H2407" s="1261"/>
      <c r="I2407" s="1262"/>
      <c r="J2407" s="1263"/>
      <c r="K2407" s="587">
        <f t="shared" si="388"/>
        <v>0</v>
      </c>
      <c r="M2407" s="1260">
        <v>344</v>
      </c>
      <c r="N2407" s="1261"/>
      <c r="O2407" s="1262"/>
      <c r="P2407" s="1263"/>
      <c r="Q2407" s="587">
        <f t="shared" si="389"/>
        <v>0</v>
      </c>
      <c r="S2407" s="1260">
        <v>344</v>
      </c>
      <c r="T2407" s="1261"/>
      <c r="U2407" s="1262"/>
      <c r="V2407" s="1263"/>
      <c r="W2407" s="587">
        <f t="shared" si="390"/>
        <v>0</v>
      </c>
      <c r="Y2407" s="1260">
        <v>344</v>
      </c>
      <c r="Z2407" s="1261"/>
      <c r="AA2407" s="1262"/>
      <c r="AB2407" s="1263"/>
      <c r="AC2407" s="587">
        <f t="shared" si="391"/>
        <v>0</v>
      </c>
      <c r="AE2407" s="1260">
        <v>344</v>
      </c>
      <c r="AF2407" s="1261"/>
      <c r="AG2407" s="1262"/>
      <c r="AH2407" s="1263"/>
      <c r="AI2407" s="587">
        <f t="shared" si="392"/>
        <v>0</v>
      </c>
      <c r="AK2407" s="1260">
        <v>344</v>
      </c>
      <c r="AL2407" s="1261"/>
      <c r="AM2407" s="1262"/>
      <c r="AN2407" s="1263"/>
      <c r="AO2407" s="587">
        <f t="shared" si="393"/>
        <v>0</v>
      </c>
      <c r="AQ2407" s="1260">
        <v>344</v>
      </c>
      <c r="AR2407" s="1261"/>
      <c r="AS2407" s="1262"/>
      <c r="AT2407" s="1263"/>
      <c r="AU2407" s="587">
        <f t="shared" si="394"/>
        <v>0</v>
      </c>
      <c r="AW2407" s="1260">
        <v>344</v>
      </c>
      <c r="AX2407" s="1261"/>
      <c r="AY2407" s="1262"/>
      <c r="AZ2407" s="1263"/>
      <c r="BA2407" s="587">
        <f t="shared" si="395"/>
        <v>0</v>
      </c>
    </row>
    <row r="2408" spans="1:53" s="17" customFormat="1" ht="16.75" customHeight="1" outlineLevel="2">
      <c r="A2408" s="1260">
        <v>345</v>
      </c>
      <c r="B2408" s="1261"/>
      <c r="C2408" s="1262"/>
      <c r="D2408" s="1263"/>
      <c r="E2408" s="587">
        <f t="shared" si="387"/>
        <v>0</v>
      </c>
      <c r="G2408" s="1260">
        <v>345</v>
      </c>
      <c r="H2408" s="1261"/>
      <c r="I2408" s="1262"/>
      <c r="J2408" s="1263"/>
      <c r="K2408" s="587">
        <f t="shared" si="388"/>
        <v>0</v>
      </c>
      <c r="M2408" s="1260">
        <v>345</v>
      </c>
      <c r="N2408" s="1261"/>
      <c r="O2408" s="1262"/>
      <c r="P2408" s="1263"/>
      <c r="Q2408" s="587">
        <f t="shared" si="389"/>
        <v>0</v>
      </c>
      <c r="S2408" s="1260">
        <v>345</v>
      </c>
      <c r="T2408" s="1261"/>
      <c r="U2408" s="1262"/>
      <c r="V2408" s="1263"/>
      <c r="W2408" s="587">
        <f t="shared" si="390"/>
        <v>0</v>
      </c>
      <c r="Y2408" s="1260">
        <v>345</v>
      </c>
      <c r="Z2408" s="1261"/>
      <c r="AA2408" s="1262"/>
      <c r="AB2408" s="1263"/>
      <c r="AC2408" s="587">
        <f t="shared" si="391"/>
        <v>0</v>
      </c>
      <c r="AE2408" s="1260">
        <v>345</v>
      </c>
      <c r="AF2408" s="1261"/>
      <c r="AG2408" s="1262"/>
      <c r="AH2408" s="1263"/>
      <c r="AI2408" s="587">
        <f t="shared" si="392"/>
        <v>0</v>
      </c>
      <c r="AK2408" s="1260">
        <v>345</v>
      </c>
      <c r="AL2408" s="1261"/>
      <c r="AM2408" s="1262"/>
      <c r="AN2408" s="1263"/>
      <c r="AO2408" s="587">
        <f t="shared" si="393"/>
        <v>0</v>
      </c>
      <c r="AQ2408" s="1260">
        <v>345</v>
      </c>
      <c r="AR2408" s="1261"/>
      <c r="AS2408" s="1262"/>
      <c r="AT2408" s="1263"/>
      <c r="AU2408" s="587">
        <f t="shared" si="394"/>
        <v>0</v>
      </c>
      <c r="AW2408" s="1260">
        <v>345</v>
      </c>
      <c r="AX2408" s="1261"/>
      <c r="AY2408" s="1262"/>
      <c r="AZ2408" s="1263"/>
      <c r="BA2408" s="587">
        <f t="shared" si="395"/>
        <v>0</v>
      </c>
    </row>
    <row r="2409" spans="1:53" s="17" customFormat="1" ht="16.75" customHeight="1" outlineLevel="2">
      <c r="A2409" s="1260">
        <v>346</v>
      </c>
      <c r="B2409" s="1261"/>
      <c r="C2409" s="1262"/>
      <c r="D2409" s="1263"/>
      <c r="E2409" s="587">
        <f t="shared" si="387"/>
        <v>0</v>
      </c>
      <c r="G2409" s="1260">
        <v>346</v>
      </c>
      <c r="H2409" s="1261"/>
      <c r="I2409" s="1262"/>
      <c r="J2409" s="1263"/>
      <c r="K2409" s="587">
        <f t="shared" si="388"/>
        <v>0</v>
      </c>
      <c r="M2409" s="1260">
        <v>346</v>
      </c>
      <c r="N2409" s="1261"/>
      <c r="O2409" s="1262"/>
      <c r="P2409" s="1263"/>
      <c r="Q2409" s="587">
        <f t="shared" si="389"/>
        <v>0</v>
      </c>
      <c r="S2409" s="1260">
        <v>346</v>
      </c>
      <c r="T2409" s="1261"/>
      <c r="U2409" s="1262"/>
      <c r="V2409" s="1263"/>
      <c r="W2409" s="587">
        <f t="shared" si="390"/>
        <v>0</v>
      </c>
      <c r="Y2409" s="1260">
        <v>346</v>
      </c>
      <c r="Z2409" s="1261"/>
      <c r="AA2409" s="1262"/>
      <c r="AB2409" s="1263"/>
      <c r="AC2409" s="587">
        <f t="shared" si="391"/>
        <v>0</v>
      </c>
      <c r="AE2409" s="1260">
        <v>346</v>
      </c>
      <c r="AF2409" s="1261"/>
      <c r="AG2409" s="1262"/>
      <c r="AH2409" s="1263"/>
      <c r="AI2409" s="587">
        <f t="shared" si="392"/>
        <v>0</v>
      </c>
      <c r="AK2409" s="1260">
        <v>346</v>
      </c>
      <c r="AL2409" s="1261"/>
      <c r="AM2409" s="1262"/>
      <c r="AN2409" s="1263"/>
      <c r="AO2409" s="587">
        <f t="shared" si="393"/>
        <v>0</v>
      </c>
      <c r="AQ2409" s="1260">
        <v>346</v>
      </c>
      <c r="AR2409" s="1261"/>
      <c r="AS2409" s="1262"/>
      <c r="AT2409" s="1263"/>
      <c r="AU2409" s="587">
        <f t="shared" si="394"/>
        <v>0</v>
      </c>
      <c r="AW2409" s="1260">
        <v>346</v>
      </c>
      <c r="AX2409" s="1261"/>
      <c r="AY2409" s="1262"/>
      <c r="AZ2409" s="1263"/>
      <c r="BA2409" s="587">
        <f t="shared" si="395"/>
        <v>0</v>
      </c>
    </row>
    <row r="2410" spans="1:53" s="17" customFormat="1" ht="16.75" customHeight="1" outlineLevel="2">
      <c r="A2410" s="1260">
        <v>347</v>
      </c>
      <c r="B2410" s="1261"/>
      <c r="C2410" s="1262"/>
      <c r="D2410" s="1263"/>
      <c r="E2410" s="587">
        <f t="shared" si="387"/>
        <v>0</v>
      </c>
      <c r="G2410" s="1260">
        <v>347</v>
      </c>
      <c r="H2410" s="1261"/>
      <c r="I2410" s="1262"/>
      <c r="J2410" s="1263"/>
      <c r="K2410" s="587">
        <f t="shared" si="388"/>
        <v>0</v>
      </c>
      <c r="M2410" s="1260">
        <v>347</v>
      </c>
      <c r="N2410" s="1261"/>
      <c r="O2410" s="1262"/>
      <c r="P2410" s="1263"/>
      <c r="Q2410" s="587">
        <f t="shared" si="389"/>
        <v>0</v>
      </c>
      <c r="S2410" s="1260">
        <v>347</v>
      </c>
      <c r="T2410" s="1261"/>
      <c r="U2410" s="1262"/>
      <c r="V2410" s="1263"/>
      <c r="W2410" s="587">
        <f t="shared" si="390"/>
        <v>0</v>
      </c>
      <c r="Y2410" s="1260">
        <v>347</v>
      </c>
      <c r="Z2410" s="1261"/>
      <c r="AA2410" s="1262"/>
      <c r="AB2410" s="1263"/>
      <c r="AC2410" s="587">
        <f t="shared" si="391"/>
        <v>0</v>
      </c>
      <c r="AE2410" s="1260">
        <v>347</v>
      </c>
      <c r="AF2410" s="1261"/>
      <c r="AG2410" s="1262"/>
      <c r="AH2410" s="1263"/>
      <c r="AI2410" s="587">
        <f t="shared" si="392"/>
        <v>0</v>
      </c>
      <c r="AK2410" s="1260">
        <v>347</v>
      </c>
      <c r="AL2410" s="1261"/>
      <c r="AM2410" s="1262"/>
      <c r="AN2410" s="1263"/>
      <c r="AO2410" s="587">
        <f t="shared" si="393"/>
        <v>0</v>
      </c>
      <c r="AQ2410" s="1260">
        <v>347</v>
      </c>
      <c r="AR2410" s="1261"/>
      <c r="AS2410" s="1262"/>
      <c r="AT2410" s="1263"/>
      <c r="AU2410" s="587">
        <f t="shared" si="394"/>
        <v>0</v>
      </c>
      <c r="AW2410" s="1260">
        <v>347</v>
      </c>
      <c r="AX2410" s="1261"/>
      <c r="AY2410" s="1262"/>
      <c r="AZ2410" s="1263"/>
      <c r="BA2410" s="587">
        <f t="shared" si="395"/>
        <v>0</v>
      </c>
    </row>
    <row r="2411" spans="1:53" s="17" customFormat="1" ht="16.75" customHeight="1" outlineLevel="2">
      <c r="A2411" s="1260">
        <v>348</v>
      </c>
      <c r="B2411" s="1261"/>
      <c r="C2411" s="1262"/>
      <c r="D2411" s="1263"/>
      <c r="E2411" s="587">
        <f t="shared" si="387"/>
        <v>0</v>
      </c>
      <c r="G2411" s="1260">
        <v>348</v>
      </c>
      <c r="H2411" s="1261"/>
      <c r="I2411" s="1262"/>
      <c r="J2411" s="1263"/>
      <c r="K2411" s="587">
        <f t="shared" si="388"/>
        <v>0</v>
      </c>
      <c r="M2411" s="1260">
        <v>348</v>
      </c>
      <c r="N2411" s="1261"/>
      <c r="O2411" s="1262"/>
      <c r="P2411" s="1263"/>
      <c r="Q2411" s="587">
        <f t="shared" si="389"/>
        <v>0</v>
      </c>
      <c r="S2411" s="1260">
        <v>348</v>
      </c>
      <c r="T2411" s="1261"/>
      <c r="U2411" s="1262"/>
      <c r="V2411" s="1263"/>
      <c r="W2411" s="587">
        <f t="shared" si="390"/>
        <v>0</v>
      </c>
      <c r="Y2411" s="1260">
        <v>348</v>
      </c>
      <c r="Z2411" s="1261"/>
      <c r="AA2411" s="1262"/>
      <c r="AB2411" s="1263"/>
      <c r="AC2411" s="587">
        <f t="shared" si="391"/>
        <v>0</v>
      </c>
      <c r="AE2411" s="1260">
        <v>348</v>
      </c>
      <c r="AF2411" s="1261"/>
      <c r="AG2411" s="1262"/>
      <c r="AH2411" s="1263"/>
      <c r="AI2411" s="587">
        <f t="shared" si="392"/>
        <v>0</v>
      </c>
      <c r="AK2411" s="1260">
        <v>348</v>
      </c>
      <c r="AL2411" s="1261"/>
      <c r="AM2411" s="1262"/>
      <c r="AN2411" s="1263"/>
      <c r="AO2411" s="587">
        <f t="shared" si="393"/>
        <v>0</v>
      </c>
      <c r="AQ2411" s="1260">
        <v>348</v>
      </c>
      <c r="AR2411" s="1261"/>
      <c r="AS2411" s="1262"/>
      <c r="AT2411" s="1263"/>
      <c r="AU2411" s="587">
        <f t="shared" si="394"/>
        <v>0</v>
      </c>
      <c r="AW2411" s="1260">
        <v>348</v>
      </c>
      <c r="AX2411" s="1261"/>
      <c r="AY2411" s="1262"/>
      <c r="AZ2411" s="1263"/>
      <c r="BA2411" s="587">
        <f t="shared" si="395"/>
        <v>0</v>
      </c>
    </row>
    <row r="2412" spans="1:53" s="17" customFormat="1" ht="16.75" customHeight="1" outlineLevel="2">
      <c r="A2412" s="1260">
        <v>349</v>
      </c>
      <c r="B2412" s="1261"/>
      <c r="C2412" s="1262"/>
      <c r="D2412" s="1263"/>
      <c r="E2412" s="587">
        <f t="shared" si="387"/>
        <v>0</v>
      </c>
      <c r="G2412" s="1260">
        <v>349</v>
      </c>
      <c r="H2412" s="1261"/>
      <c r="I2412" s="1262"/>
      <c r="J2412" s="1263"/>
      <c r="K2412" s="587">
        <f t="shared" si="388"/>
        <v>0</v>
      </c>
      <c r="M2412" s="1260">
        <v>349</v>
      </c>
      <c r="N2412" s="1261"/>
      <c r="O2412" s="1262"/>
      <c r="P2412" s="1263"/>
      <c r="Q2412" s="587">
        <f t="shared" si="389"/>
        <v>0</v>
      </c>
      <c r="S2412" s="1260">
        <v>349</v>
      </c>
      <c r="T2412" s="1261"/>
      <c r="U2412" s="1262"/>
      <c r="V2412" s="1263"/>
      <c r="W2412" s="587">
        <f t="shared" si="390"/>
        <v>0</v>
      </c>
      <c r="Y2412" s="1260">
        <v>349</v>
      </c>
      <c r="Z2412" s="1261"/>
      <c r="AA2412" s="1262"/>
      <c r="AB2412" s="1263"/>
      <c r="AC2412" s="587">
        <f t="shared" si="391"/>
        <v>0</v>
      </c>
      <c r="AE2412" s="1260">
        <v>349</v>
      </c>
      <c r="AF2412" s="1261"/>
      <c r="AG2412" s="1262"/>
      <c r="AH2412" s="1263"/>
      <c r="AI2412" s="587">
        <f t="shared" si="392"/>
        <v>0</v>
      </c>
      <c r="AK2412" s="1260">
        <v>349</v>
      </c>
      <c r="AL2412" s="1261"/>
      <c r="AM2412" s="1262"/>
      <c r="AN2412" s="1263"/>
      <c r="AO2412" s="587">
        <f t="shared" si="393"/>
        <v>0</v>
      </c>
      <c r="AQ2412" s="1260">
        <v>349</v>
      </c>
      <c r="AR2412" s="1261"/>
      <c r="AS2412" s="1262"/>
      <c r="AT2412" s="1263"/>
      <c r="AU2412" s="587">
        <f t="shared" si="394"/>
        <v>0</v>
      </c>
      <c r="AW2412" s="1260">
        <v>349</v>
      </c>
      <c r="AX2412" s="1261"/>
      <c r="AY2412" s="1262"/>
      <c r="AZ2412" s="1263"/>
      <c r="BA2412" s="587">
        <f t="shared" si="395"/>
        <v>0</v>
      </c>
    </row>
    <row r="2413" spans="1:53" s="17" customFormat="1" ht="16.75" customHeight="1" outlineLevel="2">
      <c r="A2413" s="1260">
        <v>350</v>
      </c>
      <c r="B2413" s="1261"/>
      <c r="C2413" s="1262"/>
      <c r="D2413" s="1263"/>
      <c r="E2413" s="587">
        <f t="shared" si="387"/>
        <v>0</v>
      </c>
      <c r="G2413" s="1260">
        <v>350</v>
      </c>
      <c r="H2413" s="1261"/>
      <c r="I2413" s="1262"/>
      <c r="J2413" s="1263"/>
      <c r="K2413" s="587">
        <f t="shared" si="388"/>
        <v>0</v>
      </c>
      <c r="M2413" s="1260">
        <v>350</v>
      </c>
      <c r="N2413" s="1261"/>
      <c r="O2413" s="1262"/>
      <c r="P2413" s="1263"/>
      <c r="Q2413" s="587">
        <f t="shared" si="389"/>
        <v>0</v>
      </c>
      <c r="S2413" s="1260">
        <v>350</v>
      </c>
      <c r="T2413" s="1261"/>
      <c r="U2413" s="1262"/>
      <c r="V2413" s="1263"/>
      <c r="W2413" s="587">
        <f t="shared" si="390"/>
        <v>0</v>
      </c>
      <c r="Y2413" s="1260">
        <v>350</v>
      </c>
      <c r="Z2413" s="1261"/>
      <c r="AA2413" s="1262"/>
      <c r="AB2413" s="1263"/>
      <c r="AC2413" s="587">
        <f t="shared" si="391"/>
        <v>0</v>
      </c>
      <c r="AE2413" s="1260">
        <v>350</v>
      </c>
      <c r="AF2413" s="1261"/>
      <c r="AG2413" s="1262"/>
      <c r="AH2413" s="1263"/>
      <c r="AI2413" s="587">
        <f t="shared" si="392"/>
        <v>0</v>
      </c>
      <c r="AK2413" s="1260">
        <v>350</v>
      </c>
      <c r="AL2413" s="1261"/>
      <c r="AM2413" s="1262"/>
      <c r="AN2413" s="1263"/>
      <c r="AO2413" s="587">
        <f t="shared" si="393"/>
        <v>0</v>
      </c>
      <c r="AQ2413" s="1260">
        <v>350</v>
      </c>
      <c r="AR2413" s="1261"/>
      <c r="AS2413" s="1262"/>
      <c r="AT2413" s="1263"/>
      <c r="AU2413" s="587">
        <f t="shared" si="394"/>
        <v>0</v>
      </c>
      <c r="AW2413" s="1260">
        <v>350</v>
      </c>
      <c r="AX2413" s="1261"/>
      <c r="AY2413" s="1262"/>
      <c r="AZ2413" s="1263"/>
      <c r="BA2413" s="587">
        <f t="shared" si="395"/>
        <v>0</v>
      </c>
    </row>
    <row r="2414" spans="1:53" s="17" customFormat="1" ht="16.75" customHeight="1" outlineLevel="2">
      <c r="A2414" s="1260">
        <v>351</v>
      </c>
      <c r="B2414" s="1261"/>
      <c r="C2414" s="1262"/>
      <c r="D2414" s="1263"/>
      <c r="E2414" s="587">
        <f t="shared" si="387"/>
        <v>0</v>
      </c>
      <c r="G2414" s="1260">
        <v>351</v>
      </c>
      <c r="H2414" s="1261"/>
      <c r="I2414" s="1262"/>
      <c r="J2414" s="1263"/>
      <c r="K2414" s="587">
        <f t="shared" si="388"/>
        <v>0</v>
      </c>
      <c r="M2414" s="1260">
        <v>351</v>
      </c>
      <c r="N2414" s="1261"/>
      <c r="O2414" s="1262"/>
      <c r="P2414" s="1263"/>
      <c r="Q2414" s="587">
        <f t="shared" si="389"/>
        <v>0</v>
      </c>
      <c r="S2414" s="1260">
        <v>351</v>
      </c>
      <c r="T2414" s="1261"/>
      <c r="U2414" s="1262"/>
      <c r="V2414" s="1263"/>
      <c r="W2414" s="587">
        <f t="shared" si="390"/>
        <v>0</v>
      </c>
      <c r="Y2414" s="1260">
        <v>351</v>
      </c>
      <c r="Z2414" s="1261"/>
      <c r="AA2414" s="1262"/>
      <c r="AB2414" s="1263"/>
      <c r="AC2414" s="587">
        <f t="shared" si="391"/>
        <v>0</v>
      </c>
      <c r="AE2414" s="1260">
        <v>351</v>
      </c>
      <c r="AF2414" s="1261"/>
      <c r="AG2414" s="1262"/>
      <c r="AH2414" s="1263"/>
      <c r="AI2414" s="587">
        <f t="shared" si="392"/>
        <v>0</v>
      </c>
      <c r="AK2414" s="1260">
        <v>351</v>
      </c>
      <c r="AL2414" s="1261"/>
      <c r="AM2414" s="1262"/>
      <c r="AN2414" s="1263"/>
      <c r="AO2414" s="587">
        <f t="shared" si="393"/>
        <v>0</v>
      </c>
      <c r="AQ2414" s="1260">
        <v>351</v>
      </c>
      <c r="AR2414" s="1261"/>
      <c r="AS2414" s="1262"/>
      <c r="AT2414" s="1263"/>
      <c r="AU2414" s="587">
        <f t="shared" si="394"/>
        <v>0</v>
      </c>
      <c r="AW2414" s="1260">
        <v>351</v>
      </c>
      <c r="AX2414" s="1261"/>
      <c r="AY2414" s="1262"/>
      <c r="AZ2414" s="1263"/>
      <c r="BA2414" s="587">
        <f t="shared" si="395"/>
        <v>0</v>
      </c>
    </row>
    <row r="2415" spans="1:53" s="17" customFormat="1" ht="16.75" customHeight="1" outlineLevel="2">
      <c r="A2415" s="1260">
        <v>352</v>
      </c>
      <c r="B2415" s="1261"/>
      <c r="C2415" s="1262"/>
      <c r="D2415" s="1263"/>
      <c r="E2415" s="587">
        <f t="shared" si="387"/>
        <v>0</v>
      </c>
      <c r="G2415" s="1260">
        <v>352</v>
      </c>
      <c r="H2415" s="1261"/>
      <c r="I2415" s="1262"/>
      <c r="J2415" s="1263"/>
      <c r="K2415" s="587">
        <f t="shared" si="388"/>
        <v>0</v>
      </c>
      <c r="M2415" s="1260">
        <v>352</v>
      </c>
      <c r="N2415" s="1261"/>
      <c r="O2415" s="1262"/>
      <c r="P2415" s="1263"/>
      <c r="Q2415" s="587">
        <f t="shared" si="389"/>
        <v>0</v>
      </c>
      <c r="S2415" s="1260">
        <v>352</v>
      </c>
      <c r="T2415" s="1261"/>
      <c r="U2415" s="1262"/>
      <c r="V2415" s="1263"/>
      <c r="W2415" s="587">
        <f t="shared" si="390"/>
        <v>0</v>
      </c>
      <c r="Y2415" s="1260">
        <v>352</v>
      </c>
      <c r="Z2415" s="1261"/>
      <c r="AA2415" s="1262"/>
      <c r="AB2415" s="1263"/>
      <c r="AC2415" s="587">
        <f t="shared" si="391"/>
        <v>0</v>
      </c>
      <c r="AE2415" s="1260">
        <v>352</v>
      </c>
      <c r="AF2415" s="1261"/>
      <c r="AG2415" s="1262"/>
      <c r="AH2415" s="1263"/>
      <c r="AI2415" s="587">
        <f t="shared" si="392"/>
        <v>0</v>
      </c>
      <c r="AK2415" s="1260">
        <v>352</v>
      </c>
      <c r="AL2415" s="1261"/>
      <c r="AM2415" s="1262"/>
      <c r="AN2415" s="1263"/>
      <c r="AO2415" s="587">
        <f t="shared" si="393"/>
        <v>0</v>
      </c>
      <c r="AQ2415" s="1260">
        <v>352</v>
      </c>
      <c r="AR2415" s="1261"/>
      <c r="AS2415" s="1262"/>
      <c r="AT2415" s="1263"/>
      <c r="AU2415" s="587">
        <f t="shared" si="394"/>
        <v>0</v>
      </c>
      <c r="AW2415" s="1260">
        <v>352</v>
      </c>
      <c r="AX2415" s="1261"/>
      <c r="AY2415" s="1262"/>
      <c r="AZ2415" s="1263"/>
      <c r="BA2415" s="587">
        <f t="shared" si="395"/>
        <v>0</v>
      </c>
    </row>
    <row r="2416" spans="1:53" s="17" customFormat="1" ht="16.75" customHeight="1" outlineLevel="2">
      <c r="A2416" s="1260">
        <v>353</v>
      </c>
      <c r="B2416" s="1261"/>
      <c r="C2416" s="1262"/>
      <c r="D2416" s="1263"/>
      <c r="E2416" s="587">
        <f t="shared" si="387"/>
        <v>0</v>
      </c>
      <c r="G2416" s="1260">
        <v>353</v>
      </c>
      <c r="H2416" s="1261"/>
      <c r="I2416" s="1262"/>
      <c r="J2416" s="1263"/>
      <c r="K2416" s="587">
        <f t="shared" si="388"/>
        <v>0</v>
      </c>
      <c r="M2416" s="1260">
        <v>353</v>
      </c>
      <c r="N2416" s="1261"/>
      <c r="O2416" s="1262"/>
      <c r="P2416" s="1263"/>
      <c r="Q2416" s="587">
        <f t="shared" si="389"/>
        <v>0</v>
      </c>
      <c r="S2416" s="1260">
        <v>353</v>
      </c>
      <c r="T2416" s="1261"/>
      <c r="U2416" s="1262"/>
      <c r="V2416" s="1263"/>
      <c r="W2416" s="587">
        <f t="shared" si="390"/>
        <v>0</v>
      </c>
      <c r="Y2416" s="1260">
        <v>353</v>
      </c>
      <c r="Z2416" s="1261"/>
      <c r="AA2416" s="1262"/>
      <c r="AB2416" s="1263"/>
      <c r="AC2416" s="587">
        <f t="shared" si="391"/>
        <v>0</v>
      </c>
      <c r="AE2416" s="1260">
        <v>353</v>
      </c>
      <c r="AF2416" s="1261"/>
      <c r="AG2416" s="1262"/>
      <c r="AH2416" s="1263"/>
      <c r="AI2416" s="587">
        <f t="shared" si="392"/>
        <v>0</v>
      </c>
      <c r="AK2416" s="1260">
        <v>353</v>
      </c>
      <c r="AL2416" s="1261"/>
      <c r="AM2416" s="1262"/>
      <c r="AN2416" s="1263"/>
      <c r="AO2416" s="587">
        <f t="shared" si="393"/>
        <v>0</v>
      </c>
      <c r="AQ2416" s="1260">
        <v>353</v>
      </c>
      <c r="AR2416" s="1261"/>
      <c r="AS2416" s="1262"/>
      <c r="AT2416" s="1263"/>
      <c r="AU2416" s="587">
        <f t="shared" si="394"/>
        <v>0</v>
      </c>
      <c r="AW2416" s="1260">
        <v>353</v>
      </c>
      <c r="AX2416" s="1261"/>
      <c r="AY2416" s="1262"/>
      <c r="AZ2416" s="1263"/>
      <c r="BA2416" s="587">
        <f t="shared" si="395"/>
        <v>0</v>
      </c>
    </row>
    <row r="2417" spans="1:53" s="17" customFormat="1" ht="16.75" customHeight="1" outlineLevel="2">
      <c r="A2417" s="1260">
        <v>354</v>
      </c>
      <c r="B2417" s="1261"/>
      <c r="C2417" s="1262"/>
      <c r="D2417" s="1263"/>
      <c r="E2417" s="587">
        <f t="shared" si="387"/>
        <v>0</v>
      </c>
      <c r="G2417" s="1260">
        <v>354</v>
      </c>
      <c r="H2417" s="1261"/>
      <c r="I2417" s="1262"/>
      <c r="J2417" s="1263"/>
      <c r="K2417" s="587">
        <f t="shared" si="388"/>
        <v>0</v>
      </c>
      <c r="M2417" s="1260">
        <v>354</v>
      </c>
      <c r="N2417" s="1261"/>
      <c r="O2417" s="1262"/>
      <c r="P2417" s="1263"/>
      <c r="Q2417" s="587">
        <f t="shared" si="389"/>
        <v>0</v>
      </c>
      <c r="S2417" s="1260">
        <v>354</v>
      </c>
      <c r="T2417" s="1261"/>
      <c r="U2417" s="1262"/>
      <c r="V2417" s="1263"/>
      <c r="W2417" s="587">
        <f t="shared" si="390"/>
        <v>0</v>
      </c>
      <c r="Y2417" s="1260">
        <v>354</v>
      </c>
      <c r="Z2417" s="1261"/>
      <c r="AA2417" s="1262"/>
      <c r="AB2417" s="1263"/>
      <c r="AC2417" s="587">
        <f t="shared" si="391"/>
        <v>0</v>
      </c>
      <c r="AE2417" s="1260">
        <v>354</v>
      </c>
      <c r="AF2417" s="1261"/>
      <c r="AG2417" s="1262"/>
      <c r="AH2417" s="1263"/>
      <c r="AI2417" s="587">
        <f t="shared" si="392"/>
        <v>0</v>
      </c>
      <c r="AK2417" s="1260">
        <v>354</v>
      </c>
      <c r="AL2417" s="1261"/>
      <c r="AM2417" s="1262"/>
      <c r="AN2417" s="1263"/>
      <c r="AO2417" s="587">
        <f t="shared" si="393"/>
        <v>0</v>
      </c>
      <c r="AQ2417" s="1260">
        <v>354</v>
      </c>
      <c r="AR2417" s="1261"/>
      <c r="AS2417" s="1262"/>
      <c r="AT2417" s="1263"/>
      <c r="AU2417" s="587">
        <f t="shared" si="394"/>
        <v>0</v>
      </c>
      <c r="AW2417" s="1260">
        <v>354</v>
      </c>
      <c r="AX2417" s="1261"/>
      <c r="AY2417" s="1262"/>
      <c r="AZ2417" s="1263"/>
      <c r="BA2417" s="587">
        <f t="shared" si="395"/>
        <v>0</v>
      </c>
    </row>
    <row r="2418" spans="1:53" s="17" customFormat="1" ht="16.75" customHeight="1" outlineLevel="2">
      <c r="A2418" s="1260">
        <v>355</v>
      </c>
      <c r="B2418" s="1261"/>
      <c r="C2418" s="1262"/>
      <c r="D2418" s="1263"/>
      <c r="E2418" s="587">
        <f t="shared" si="387"/>
        <v>0</v>
      </c>
      <c r="G2418" s="1260">
        <v>355</v>
      </c>
      <c r="H2418" s="1261"/>
      <c r="I2418" s="1262"/>
      <c r="J2418" s="1263"/>
      <c r="K2418" s="587">
        <f t="shared" si="388"/>
        <v>0</v>
      </c>
      <c r="M2418" s="1260">
        <v>355</v>
      </c>
      <c r="N2418" s="1261"/>
      <c r="O2418" s="1262"/>
      <c r="P2418" s="1263"/>
      <c r="Q2418" s="587">
        <f t="shared" si="389"/>
        <v>0</v>
      </c>
      <c r="S2418" s="1260">
        <v>355</v>
      </c>
      <c r="T2418" s="1261"/>
      <c r="U2418" s="1262"/>
      <c r="V2418" s="1263"/>
      <c r="W2418" s="587">
        <f t="shared" si="390"/>
        <v>0</v>
      </c>
      <c r="Y2418" s="1260">
        <v>355</v>
      </c>
      <c r="Z2418" s="1261"/>
      <c r="AA2418" s="1262"/>
      <c r="AB2418" s="1263"/>
      <c r="AC2418" s="587">
        <f t="shared" si="391"/>
        <v>0</v>
      </c>
      <c r="AE2418" s="1260">
        <v>355</v>
      </c>
      <c r="AF2418" s="1261"/>
      <c r="AG2418" s="1262"/>
      <c r="AH2418" s="1263"/>
      <c r="AI2418" s="587">
        <f t="shared" si="392"/>
        <v>0</v>
      </c>
      <c r="AK2418" s="1260">
        <v>355</v>
      </c>
      <c r="AL2418" s="1261"/>
      <c r="AM2418" s="1262"/>
      <c r="AN2418" s="1263"/>
      <c r="AO2418" s="587">
        <f t="shared" si="393"/>
        <v>0</v>
      </c>
      <c r="AQ2418" s="1260">
        <v>355</v>
      </c>
      <c r="AR2418" s="1261"/>
      <c r="AS2418" s="1262"/>
      <c r="AT2418" s="1263"/>
      <c r="AU2418" s="587">
        <f t="shared" si="394"/>
        <v>0</v>
      </c>
      <c r="AW2418" s="1260">
        <v>355</v>
      </c>
      <c r="AX2418" s="1261"/>
      <c r="AY2418" s="1262"/>
      <c r="AZ2418" s="1263"/>
      <c r="BA2418" s="587">
        <f t="shared" si="395"/>
        <v>0</v>
      </c>
    </row>
    <row r="2419" spans="1:53" s="17" customFormat="1" ht="16.75" customHeight="1" outlineLevel="2">
      <c r="A2419" s="1260">
        <v>356</v>
      </c>
      <c r="B2419" s="1261"/>
      <c r="C2419" s="1262"/>
      <c r="D2419" s="1263"/>
      <c r="E2419" s="587">
        <f t="shared" si="387"/>
        <v>0</v>
      </c>
      <c r="G2419" s="1260">
        <v>356</v>
      </c>
      <c r="H2419" s="1261"/>
      <c r="I2419" s="1262"/>
      <c r="J2419" s="1263"/>
      <c r="K2419" s="587">
        <f t="shared" si="388"/>
        <v>0</v>
      </c>
      <c r="M2419" s="1260">
        <v>356</v>
      </c>
      <c r="N2419" s="1261"/>
      <c r="O2419" s="1262"/>
      <c r="P2419" s="1263"/>
      <c r="Q2419" s="587">
        <f t="shared" si="389"/>
        <v>0</v>
      </c>
      <c r="S2419" s="1260">
        <v>356</v>
      </c>
      <c r="T2419" s="1261"/>
      <c r="U2419" s="1262"/>
      <c r="V2419" s="1263"/>
      <c r="W2419" s="587">
        <f t="shared" si="390"/>
        <v>0</v>
      </c>
      <c r="Y2419" s="1260">
        <v>356</v>
      </c>
      <c r="Z2419" s="1261"/>
      <c r="AA2419" s="1262"/>
      <c r="AB2419" s="1263"/>
      <c r="AC2419" s="587">
        <f t="shared" si="391"/>
        <v>0</v>
      </c>
      <c r="AE2419" s="1260">
        <v>356</v>
      </c>
      <c r="AF2419" s="1261"/>
      <c r="AG2419" s="1262"/>
      <c r="AH2419" s="1263"/>
      <c r="AI2419" s="587">
        <f t="shared" si="392"/>
        <v>0</v>
      </c>
      <c r="AK2419" s="1260">
        <v>356</v>
      </c>
      <c r="AL2419" s="1261"/>
      <c r="AM2419" s="1262"/>
      <c r="AN2419" s="1263"/>
      <c r="AO2419" s="587">
        <f t="shared" si="393"/>
        <v>0</v>
      </c>
      <c r="AQ2419" s="1260">
        <v>356</v>
      </c>
      <c r="AR2419" s="1261"/>
      <c r="AS2419" s="1262"/>
      <c r="AT2419" s="1263"/>
      <c r="AU2419" s="587">
        <f t="shared" si="394"/>
        <v>0</v>
      </c>
      <c r="AW2419" s="1260">
        <v>356</v>
      </c>
      <c r="AX2419" s="1261"/>
      <c r="AY2419" s="1262"/>
      <c r="AZ2419" s="1263"/>
      <c r="BA2419" s="587">
        <f t="shared" si="395"/>
        <v>0</v>
      </c>
    </row>
    <row r="2420" spans="1:53" s="17" customFormat="1" ht="16.75" customHeight="1" outlineLevel="2">
      <c r="A2420" s="1260">
        <v>357</v>
      </c>
      <c r="B2420" s="1261"/>
      <c r="C2420" s="1262"/>
      <c r="D2420" s="1263"/>
      <c r="E2420" s="587">
        <f t="shared" si="387"/>
        <v>0</v>
      </c>
      <c r="G2420" s="1260">
        <v>357</v>
      </c>
      <c r="H2420" s="1261"/>
      <c r="I2420" s="1262"/>
      <c r="J2420" s="1263"/>
      <c r="K2420" s="587">
        <f t="shared" si="388"/>
        <v>0</v>
      </c>
      <c r="M2420" s="1260">
        <v>357</v>
      </c>
      <c r="N2420" s="1261"/>
      <c r="O2420" s="1262"/>
      <c r="P2420" s="1263"/>
      <c r="Q2420" s="587">
        <f t="shared" si="389"/>
        <v>0</v>
      </c>
      <c r="S2420" s="1260">
        <v>357</v>
      </c>
      <c r="T2420" s="1261"/>
      <c r="U2420" s="1262"/>
      <c r="V2420" s="1263"/>
      <c r="W2420" s="587">
        <f t="shared" si="390"/>
        <v>0</v>
      </c>
      <c r="Y2420" s="1260">
        <v>357</v>
      </c>
      <c r="Z2420" s="1261"/>
      <c r="AA2420" s="1262"/>
      <c r="AB2420" s="1263"/>
      <c r="AC2420" s="587">
        <f t="shared" si="391"/>
        <v>0</v>
      </c>
      <c r="AE2420" s="1260">
        <v>357</v>
      </c>
      <c r="AF2420" s="1261"/>
      <c r="AG2420" s="1262"/>
      <c r="AH2420" s="1263"/>
      <c r="AI2420" s="587">
        <f t="shared" si="392"/>
        <v>0</v>
      </c>
      <c r="AK2420" s="1260">
        <v>357</v>
      </c>
      <c r="AL2420" s="1261"/>
      <c r="AM2420" s="1262"/>
      <c r="AN2420" s="1263"/>
      <c r="AO2420" s="587">
        <f t="shared" si="393"/>
        <v>0</v>
      </c>
      <c r="AQ2420" s="1260">
        <v>357</v>
      </c>
      <c r="AR2420" s="1261"/>
      <c r="AS2420" s="1262"/>
      <c r="AT2420" s="1263"/>
      <c r="AU2420" s="587">
        <f t="shared" si="394"/>
        <v>0</v>
      </c>
      <c r="AW2420" s="1260">
        <v>357</v>
      </c>
      <c r="AX2420" s="1261"/>
      <c r="AY2420" s="1262"/>
      <c r="AZ2420" s="1263"/>
      <c r="BA2420" s="587">
        <f t="shared" si="395"/>
        <v>0</v>
      </c>
    </row>
    <row r="2421" spans="1:53" s="17" customFormat="1" ht="16.75" customHeight="1" outlineLevel="2">
      <c r="A2421" s="1260">
        <v>358</v>
      </c>
      <c r="B2421" s="1261"/>
      <c r="C2421" s="1262"/>
      <c r="D2421" s="1263"/>
      <c r="E2421" s="587">
        <f t="shared" si="387"/>
        <v>0</v>
      </c>
      <c r="G2421" s="1260">
        <v>358</v>
      </c>
      <c r="H2421" s="1261"/>
      <c r="I2421" s="1262"/>
      <c r="J2421" s="1263"/>
      <c r="K2421" s="587">
        <f t="shared" si="388"/>
        <v>0</v>
      </c>
      <c r="M2421" s="1260">
        <v>358</v>
      </c>
      <c r="N2421" s="1261"/>
      <c r="O2421" s="1262"/>
      <c r="P2421" s="1263"/>
      <c r="Q2421" s="587">
        <f t="shared" si="389"/>
        <v>0</v>
      </c>
      <c r="S2421" s="1260">
        <v>358</v>
      </c>
      <c r="T2421" s="1261"/>
      <c r="U2421" s="1262"/>
      <c r="V2421" s="1263"/>
      <c r="W2421" s="587">
        <f t="shared" si="390"/>
        <v>0</v>
      </c>
      <c r="Y2421" s="1260">
        <v>358</v>
      </c>
      <c r="Z2421" s="1261"/>
      <c r="AA2421" s="1262"/>
      <c r="AB2421" s="1263"/>
      <c r="AC2421" s="587">
        <f t="shared" si="391"/>
        <v>0</v>
      </c>
      <c r="AE2421" s="1260">
        <v>358</v>
      </c>
      <c r="AF2421" s="1261"/>
      <c r="AG2421" s="1262"/>
      <c r="AH2421" s="1263"/>
      <c r="AI2421" s="587">
        <f t="shared" si="392"/>
        <v>0</v>
      </c>
      <c r="AK2421" s="1260">
        <v>358</v>
      </c>
      <c r="AL2421" s="1261"/>
      <c r="AM2421" s="1262"/>
      <c r="AN2421" s="1263"/>
      <c r="AO2421" s="587">
        <f t="shared" si="393"/>
        <v>0</v>
      </c>
      <c r="AQ2421" s="1260">
        <v>358</v>
      </c>
      <c r="AR2421" s="1261"/>
      <c r="AS2421" s="1262"/>
      <c r="AT2421" s="1263"/>
      <c r="AU2421" s="587">
        <f t="shared" si="394"/>
        <v>0</v>
      </c>
      <c r="AW2421" s="1260">
        <v>358</v>
      </c>
      <c r="AX2421" s="1261"/>
      <c r="AY2421" s="1262"/>
      <c r="AZ2421" s="1263"/>
      <c r="BA2421" s="587">
        <f t="shared" si="395"/>
        <v>0</v>
      </c>
    </row>
    <row r="2422" spans="1:53" s="17" customFormat="1" ht="16.75" customHeight="1" outlineLevel="2">
      <c r="A2422" s="1260">
        <v>359</v>
      </c>
      <c r="B2422" s="1261"/>
      <c r="C2422" s="1262"/>
      <c r="D2422" s="1263"/>
      <c r="E2422" s="587">
        <f t="shared" si="387"/>
        <v>0</v>
      </c>
      <c r="G2422" s="1260">
        <v>359</v>
      </c>
      <c r="H2422" s="1261"/>
      <c r="I2422" s="1262"/>
      <c r="J2422" s="1263"/>
      <c r="K2422" s="587">
        <f t="shared" si="388"/>
        <v>0</v>
      </c>
      <c r="M2422" s="1260">
        <v>359</v>
      </c>
      <c r="N2422" s="1261"/>
      <c r="O2422" s="1262"/>
      <c r="P2422" s="1263"/>
      <c r="Q2422" s="587">
        <f t="shared" si="389"/>
        <v>0</v>
      </c>
      <c r="S2422" s="1260">
        <v>359</v>
      </c>
      <c r="T2422" s="1261"/>
      <c r="U2422" s="1262"/>
      <c r="V2422" s="1263"/>
      <c r="W2422" s="587">
        <f t="shared" si="390"/>
        <v>0</v>
      </c>
      <c r="Y2422" s="1260">
        <v>359</v>
      </c>
      <c r="Z2422" s="1261"/>
      <c r="AA2422" s="1262"/>
      <c r="AB2422" s="1263"/>
      <c r="AC2422" s="587">
        <f t="shared" si="391"/>
        <v>0</v>
      </c>
      <c r="AE2422" s="1260">
        <v>359</v>
      </c>
      <c r="AF2422" s="1261"/>
      <c r="AG2422" s="1262"/>
      <c r="AH2422" s="1263"/>
      <c r="AI2422" s="587">
        <f t="shared" si="392"/>
        <v>0</v>
      </c>
      <c r="AK2422" s="1260">
        <v>359</v>
      </c>
      <c r="AL2422" s="1261"/>
      <c r="AM2422" s="1262"/>
      <c r="AN2422" s="1263"/>
      <c r="AO2422" s="587">
        <f t="shared" si="393"/>
        <v>0</v>
      </c>
      <c r="AQ2422" s="1260">
        <v>359</v>
      </c>
      <c r="AR2422" s="1261"/>
      <c r="AS2422" s="1262"/>
      <c r="AT2422" s="1263"/>
      <c r="AU2422" s="587">
        <f t="shared" si="394"/>
        <v>0</v>
      </c>
      <c r="AW2422" s="1260">
        <v>359</v>
      </c>
      <c r="AX2422" s="1261"/>
      <c r="AY2422" s="1262"/>
      <c r="AZ2422" s="1263"/>
      <c r="BA2422" s="587">
        <f t="shared" si="395"/>
        <v>0</v>
      </c>
    </row>
    <row r="2423" spans="1:53" s="17" customFormat="1" ht="16.75" customHeight="1" outlineLevel="2">
      <c r="A2423" s="1260">
        <v>360</v>
      </c>
      <c r="B2423" s="1261"/>
      <c r="C2423" s="1262"/>
      <c r="D2423" s="1263"/>
      <c r="E2423" s="587">
        <f t="shared" si="387"/>
        <v>0</v>
      </c>
      <c r="G2423" s="1260">
        <v>360</v>
      </c>
      <c r="H2423" s="1261"/>
      <c r="I2423" s="1262"/>
      <c r="J2423" s="1263"/>
      <c r="K2423" s="587">
        <f t="shared" si="388"/>
        <v>0</v>
      </c>
      <c r="M2423" s="1260">
        <v>360</v>
      </c>
      <c r="N2423" s="1261"/>
      <c r="O2423" s="1262"/>
      <c r="P2423" s="1263"/>
      <c r="Q2423" s="587">
        <f t="shared" si="389"/>
        <v>0</v>
      </c>
      <c r="S2423" s="1260">
        <v>360</v>
      </c>
      <c r="T2423" s="1261"/>
      <c r="U2423" s="1262"/>
      <c r="V2423" s="1263"/>
      <c r="W2423" s="587">
        <f t="shared" si="390"/>
        <v>0</v>
      </c>
      <c r="Y2423" s="1260">
        <v>360</v>
      </c>
      <c r="Z2423" s="1261"/>
      <c r="AA2423" s="1262"/>
      <c r="AB2423" s="1263"/>
      <c r="AC2423" s="587">
        <f t="shared" si="391"/>
        <v>0</v>
      </c>
      <c r="AE2423" s="1260">
        <v>360</v>
      </c>
      <c r="AF2423" s="1261"/>
      <c r="AG2423" s="1262"/>
      <c r="AH2423" s="1263"/>
      <c r="AI2423" s="587">
        <f t="shared" si="392"/>
        <v>0</v>
      </c>
      <c r="AK2423" s="1260">
        <v>360</v>
      </c>
      <c r="AL2423" s="1261"/>
      <c r="AM2423" s="1262"/>
      <c r="AN2423" s="1263"/>
      <c r="AO2423" s="587">
        <f t="shared" si="393"/>
        <v>0</v>
      </c>
      <c r="AQ2423" s="1260">
        <v>360</v>
      </c>
      <c r="AR2423" s="1261"/>
      <c r="AS2423" s="1262"/>
      <c r="AT2423" s="1263"/>
      <c r="AU2423" s="587">
        <f t="shared" si="394"/>
        <v>0</v>
      </c>
      <c r="AW2423" s="1260">
        <v>360</v>
      </c>
      <c r="AX2423" s="1261"/>
      <c r="AY2423" s="1262"/>
      <c r="AZ2423" s="1263"/>
      <c r="BA2423" s="587">
        <f t="shared" si="395"/>
        <v>0</v>
      </c>
    </row>
    <row r="2424" spans="1:53" s="17" customFormat="1" ht="16.75" customHeight="1" outlineLevel="2">
      <c r="A2424" s="1260">
        <v>361</v>
      </c>
      <c r="B2424" s="1261"/>
      <c r="C2424" s="1262"/>
      <c r="D2424" s="1263"/>
      <c r="E2424" s="587">
        <f t="shared" si="387"/>
        <v>0</v>
      </c>
      <c r="G2424" s="1260">
        <v>361</v>
      </c>
      <c r="H2424" s="1261"/>
      <c r="I2424" s="1262"/>
      <c r="J2424" s="1263"/>
      <c r="K2424" s="587">
        <f t="shared" si="388"/>
        <v>0</v>
      </c>
      <c r="M2424" s="1260">
        <v>361</v>
      </c>
      <c r="N2424" s="1261"/>
      <c r="O2424" s="1262"/>
      <c r="P2424" s="1263"/>
      <c r="Q2424" s="587">
        <f t="shared" si="389"/>
        <v>0</v>
      </c>
      <c r="S2424" s="1260">
        <v>361</v>
      </c>
      <c r="T2424" s="1261"/>
      <c r="U2424" s="1262"/>
      <c r="V2424" s="1263"/>
      <c r="W2424" s="587">
        <f t="shared" si="390"/>
        <v>0</v>
      </c>
      <c r="Y2424" s="1260">
        <v>361</v>
      </c>
      <c r="Z2424" s="1261"/>
      <c r="AA2424" s="1262"/>
      <c r="AB2424" s="1263"/>
      <c r="AC2424" s="587">
        <f t="shared" si="391"/>
        <v>0</v>
      </c>
      <c r="AE2424" s="1260">
        <v>361</v>
      </c>
      <c r="AF2424" s="1261"/>
      <c r="AG2424" s="1262"/>
      <c r="AH2424" s="1263"/>
      <c r="AI2424" s="587">
        <f t="shared" si="392"/>
        <v>0</v>
      </c>
      <c r="AK2424" s="1260">
        <v>361</v>
      </c>
      <c r="AL2424" s="1261"/>
      <c r="AM2424" s="1262"/>
      <c r="AN2424" s="1263"/>
      <c r="AO2424" s="587">
        <f t="shared" si="393"/>
        <v>0</v>
      </c>
      <c r="AQ2424" s="1260">
        <v>361</v>
      </c>
      <c r="AR2424" s="1261"/>
      <c r="AS2424" s="1262"/>
      <c r="AT2424" s="1263"/>
      <c r="AU2424" s="587">
        <f t="shared" si="394"/>
        <v>0</v>
      </c>
      <c r="AW2424" s="1260">
        <v>361</v>
      </c>
      <c r="AX2424" s="1261"/>
      <c r="AY2424" s="1262"/>
      <c r="AZ2424" s="1263"/>
      <c r="BA2424" s="587">
        <f t="shared" si="395"/>
        <v>0</v>
      </c>
    </row>
    <row r="2425" spans="1:53" s="17" customFormat="1" ht="16.75" customHeight="1" outlineLevel="2">
      <c r="A2425" s="1260">
        <v>362</v>
      </c>
      <c r="B2425" s="1261"/>
      <c r="C2425" s="1262"/>
      <c r="D2425" s="1263"/>
      <c r="E2425" s="587">
        <f t="shared" si="387"/>
        <v>0</v>
      </c>
      <c r="G2425" s="1260">
        <v>362</v>
      </c>
      <c r="H2425" s="1261"/>
      <c r="I2425" s="1262"/>
      <c r="J2425" s="1263"/>
      <c r="K2425" s="587">
        <f t="shared" si="388"/>
        <v>0</v>
      </c>
      <c r="M2425" s="1260">
        <v>362</v>
      </c>
      <c r="N2425" s="1261"/>
      <c r="O2425" s="1262"/>
      <c r="P2425" s="1263"/>
      <c r="Q2425" s="587">
        <f t="shared" si="389"/>
        <v>0</v>
      </c>
      <c r="S2425" s="1260">
        <v>362</v>
      </c>
      <c r="T2425" s="1261"/>
      <c r="U2425" s="1262"/>
      <c r="V2425" s="1263"/>
      <c r="W2425" s="587">
        <f t="shared" si="390"/>
        <v>0</v>
      </c>
      <c r="Y2425" s="1260">
        <v>362</v>
      </c>
      <c r="Z2425" s="1261"/>
      <c r="AA2425" s="1262"/>
      <c r="AB2425" s="1263"/>
      <c r="AC2425" s="587">
        <f t="shared" si="391"/>
        <v>0</v>
      </c>
      <c r="AE2425" s="1260">
        <v>362</v>
      </c>
      <c r="AF2425" s="1261"/>
      <c r="AG2425" s="1262"/>
      <c r="AH2425" s="1263"/>
      <c r="AI2425" s="587">
        <f t="shared" si="392"/>
        <v>0</v>
      </c>
      <c r="AK2425" s="1260">
        <v>362</v>
      </c>
      <c r="AL2425" s="1261"/>
      <c r="AM2425" s="1262"/>
      <c r="AN2425" s="1263"/>
      <c r="AO2425" s="587">
        <f t="shared" si="393"/>
        <v>0</v>
      </c>
      <c r="AQ2425" s="1260">
        <v>362</v>
      </c>
      <c r="AR2425" s="1261"/>
      <c r="AS2425" s="1262"/>
      <c r="AT2425" s="1263"/>
      <c r="AU2425" s="587">
        <f t="shared" si="394"/>
        <v>0</v>
      </c>
      <c r="AW2425" s="1260">
        <v>362</v>
      </c>
      <c r="AX2425" s="1261"/>
      <c r="AY2425" s="1262"/>
      <c r="AZ2425" s="1263"/>
      <c r="BA2425" s="587">
        <f t="shared" si="395"/>
        <v>0</v>
      </c>
    </row>
    <row r="2426" spans="1:53" s="17" customFormat="1" ht="16.75" customHeight="1" outlineLevel="2">
      <c r="A2426" s="1260">
        <v>363</v>
      </c>
      <c r="B2426" s="1261"/>
      <c r="C2426" s="1262"/>
      <c r="D2426" s="1263"/>
      <c r="E2426" s="587">
        <f t="shared" si="387"/>
        <v>0</v>
      </c>
      <c r="G2426" s="1260">
        <v>363</v>
      </c>
      <c r="H2426" s="1261"/>
      <c r="I2426" s="1262"/>
      <c r="J2426" s="1263"/>
      <c r="K2426" s="587">
        <f t="shared" si="388"/>
        <v>0</v>
      </c>
      <c r="M2426" s="1260">
        <v>363</v>
      </c>
      <c r="N2426" s="1261"/>
      <c r="O2426" s="1262"/>
      <c r="P2426" s="1263"/>
      <c r="Q2426" s="587">
        <f t="shared" si="389"/>
        <v>0</v>
      </c>
      <c r="S2426" s="1260">
        <v>363</v>
      </c>
      <c r="T2426" s="1261"/>
      <c r="U2426" s="1262"/>
      <c r="V2426" s="1263"/>
      <c r="W2426" s="587">
        <f t="shared" si="390"/>
        <v>0</v>
      </c>
      <c r="Y2426" s="1260">
        <v>363</v>
      </c>
      <c r="Z2426" s="1261"/>
      <c r="AA2426" s="1262"/>
      <c r="AB2426" s="1263"/>
      <c r="AC2426" s="587">
        <f t="shared" si="391"/>
        <v>0</v>
      </c>
      <c r="AE2426" s="1260">
        <v>363</v>
      </c>
      <c r="AF2426" s="1261"/>
      <c r="AG2426" s="1262"/>
      <c r="AH2426" s="1263"/>
      <c r="AI2426" s="587">
        <f t="shared" si="392"/>
        <v>0</v>
      </c>
      <c r="AK2426" s="1260">
        <v>363</v>
      </c>
      <c r="AL2426" s="1261"/>
      <c r="AM2426" s="1262"/>
      <c r="AN2426" s="1263"/>
      <c r="AO2426" s="587">
        <f t="shared" si="393"/>
        <v>0</v>
      </c>
      <c r="AQ2426" s="1260">
        <v>363</v>
      </c>
      <c r="AR2426" s="1261"/>
      <c r="AS2426" s="1262"/>
      <c r="AT2426" s="1263"/>
      <c r="AU2426" s="587">
        <f t="shared" si="394"/>
        <v>0</v>
      </c>
      <c r="AW2426" s="1260">
        <v>363</v>
      </c>
      <c r="AX2426" s="1261"/>
      <c r="AY2426" s="1262"/>
      <c r="AZ2426" s="1263"/>
      <c r="BA2426" s="587">
        <f t="shared" si="395"/>
        <v>0</v>
      </c>
    </row>
    <row r="2427" spans="1:53" s="17" customFormat="1" ht="16.75" customHeight="1" outlineLevel="2">
      <c r="A2427" s="1260">
        <v>364</v>
      </c>
      <c r="B2427" s="1261"/>
      <c r="C2427" s="1262"/>
      <c r="D2427" s="1263"/>
      <c r="E2427" s="587">
        <f t="shared" ref="E2427:E2490" si="396">IF(AND(C2427&gt;=D$2057,C2427&lt;=D$2056),1,0)</f>
        <v>0</v>
      </c>
      <c r="G2427" s="1260">
        <v>364</v>
      </c>
      <c r="H2427" s="1261"/>
      <c r="I2427" s="1262"/>
      <c r="J2427" s="1263"/>
      <c r="K2427" s="587">
        <f t="shared" ref="K2427:K2490" si="397">IF(AND(I2427&gt;=J$2057,I2427&lt;=J$2056),1,0)</f>
        <v>0</v>
      </c>
      <c r="M2427" s="1260">
        <v>364</v>
      </c>
      <c r="N2427" s="1261"/>
      <c r="O2427" s="1262"/>
      <c r="P2427" s="1263"/>
      <c r="Q2427" s="587">
        <f t="shared" ref="Q2427:Q2490" si="398">IF(AND(O2427&gt;=P$2057,O2427&lt;=P$2056),1,0)</f>
        <v>0</v>
      </c>
      <c r="S2427" s="1260">
        <v>364</v>
      </c>
      <c r="T2427" s="1261"/>
      <c r="U2427" s="1262"/>
      <c r="V2427" s="1263"/>
      <c r="W2427" s="587">
        <f t="shared" ref="W2427:W2490" si="399">IF(AND(U2427&gt;=V$2057,U2427&lt;=V$2056),1,0)</f>
        <v>0</v>
      </c>
      <c r="Y2427" s="1260">
        <v>364</v>
      </c>
      <c r="Z2427" s="1261"/>
      <c r="AA2427" s="1262"/>
      <c r="AB2427" s="1263"/>
      <c r="AC2427" s="587">
        <f t="shared" ref="AC2427:AC2490" si="400">IF(AND(AA2427&gt;=AB$2057,AA2427&lt;=AB$2056),1,0)</f>
        <v>0</v>
      </c>
      <c r="AE2427" s="1260">
        <v>364</v>
      </c>
      <c r="AF2427" s="1261"/>
      <c r="AG2427" s="1262"/>
      <c r="AH2427" s="1263"/>
      <c r="AI2427" s="587">
        <f t="shared" ref="AI2427:AI2490" si="401">IF(AND(AG2427&gt;=AH$2057,AG2427&lt;=AH$2056),1,0)</f>
        <v>0</v>
      </c>
      <c r="AK2427" s="1260">
        <v>364</v>
      </c>
      <c r="AL2427" s="1261"/>
      <c r="AM2427" s="1262"/>
      <c r="AN2427" s="1263"/>
      <c r="AO2427" s="587">
        <f t="shared" ref="AO2427:AO2490" si="402">IF(AND(AM2427&gt;=AN$2057,AM2427&lt;=AN$2056),1,0)</f>
        <v>0</v>
      </c>
      <c r="AQ2427" s="1260">
        <v>364</v>
      </c>
      <c r="AR2427" s="1261"/>
      <c r="AS2427" s="1262"/>
      <c r="AT2427" s="1263"/>
      <c r="AU2427" s="587">
        <f t="shared" ref="AU2427:AU2490" si="403">IF(AND(AS2427&gt;=AT$2057,AS2427&lt;=AT$2056),1,0)</f>
        <v>0</v>
      </c>
      <c r="AW2427" s="1260">
        <v>364</v>
      </c>
      <c r="AX2427" s="1261"/>
      <c r="AY2427" s="1262"/>
      <c r="AZ2427" s="1263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60">
        <v>365</v>
      </c>
      <c r="B2428" s="1261"/>
      <c r="C2428" s="1262"/>
      <c r="D2428" s="1263"/>
      <c r="E2428" s="587">
        <f t="shared" si="396"/>
        <v>0</v>
      </c>
      <c r="G2428" s="1260">
        <v>365</v>
      </c>
      <c r="H2428" s="1261"/>
      <c r="I2428" s="1262"/>
      <c r="J2428" s="1263"/>
      <c r="K2428" s="587">
        <f t="shared" si="397"/>
        <v>0</v>
      </c>
      <c r="M2428" s="1260">
        <v>365</v>
      </c>
      <c r="N2428" s="1261"/>
      <c r="O2428" s="1262"/>
      <c r="P2428" s="1263"/>
      <c r="Q2428" s="587">
        <f t="shared" si="398"/>
        <v>0</v>
      </c>
      <c r="S2428" s="1260">
        <v>365</v>
      </c>
      <c r="T2428" s="1261"/>
      <c r="U2428" s="1262"/>
      <c r="V2428" s="1263"/>
      <c r="W2428" s="587">
        <f t="shared" si="399"/>
        <v>0</v>
      </c>
      <c r="Y2428" s="1260">
        <v>365</v>
      </c>
      <c r="Z2428" s="1261"/>
      <c r="AA2428" s="1262"/>
      <c r="AB2428" s="1263"/>
      <c r="AC2428" s="587">
        <f t="shared" si="400"/>
        <v>0</v>
      </c>
      <c r="AE2428" s="1260">
        <v>365</v>
      </c>
      <c r="AF2428" s="1261"/>
      <c r="AG2428" s="1262"/>
      <c r="AH2428" s="1263"/>
      <c r="AI2428" s="587">
        <f t="shared" si="401"/>
        <v>0</v>
      </c>
      <c r="AK2428" s="1260">
        <v>365</v>
      </c>
      <c r="AL2428" s="1261"/>
      <c r="AM2428" s="1262"/>
      <c r="AN2428" s="1263"/>
      <c r="AO2428" s="587">
        <f t="shared" si="402"/>
        <v>0</v>
      </c>
      <c r="AQ2428" s="1260">
        <v>365</v>
      </c>
      <c r="AR2428" s="1261"/>
      <c r="AS2428" s="1262"/>
      <c r="AT2428" s="1263"/>
      <c r="AU2428" s="587">
        <f t="shared" si="403"/>
        <v>0</v>
      </c>
      <c r="AW2428" s="1260">
        <v>365</v>
      </c>
      <c r="AX2428" s="1261"/>
      <c r="AY2428" s="1262"/>
      <c r="AZ2428" s="1263"/>
      <c r="BA2428" s="587">
        <f t="shared" si="404"/>
        <v>0</v>
      </c>
    </row>
    <row r="2429" spans="1:53" s="17" customFormat="1" ht="16.75" customHeight="1" outlineLevel="2">
      <c r="A2429" s="1260">
        <v>366</v>
      </c>
      <c r="B2429" s="1261"/>
      <c r="C2429" s="1262"/>
      <c r="D2429" s="1263"/>
      <c r="E2429" s="587">
        <f t="shared" si="396"/>
        <v>0</v>
      </c>
      <c r="G2429" s="1260">
        <v>366</v>
      </c>
      <c r="H2429" s="1261"/>
      <c r="I2429" s="1262"/>
      <c r="J2429" s="1263"/>
      <c r="K2429" s="587">
        <f t="shared" si="397"/>
        <v>0</v>
      </c>
      <c r="M2429" s="1260">
        <v>366</v>
      </c>
      <c r="N2429" s="1261"/>
      <c r="O2429" s="1262"/>
      <c r="P2429" s="1263"/>
      <c r="Q2429" s="587">
        <f t="shared" si="398"/>
        <v>0</v>
      </c>
      <c r="S2429" s="1260">
        <v>366</v>
      </c>
      <c r="T2429" s="1261"/>
      <c r="U2429" s="1262"/>
      <c r="V2429" s="1263"/>
      <c r="W2429" s="587">
        <f t="shared" si="399"/>
        <v>0</v>
      </c>
      <c r="Y2429" s="1260">
        <v>366</v>
      </c>
      <c r="Z2429" s="1261"/>
      <c r="AA2429" s="1262"/>
      <c r="AB2429" s="1263"/>
      <c r="AC2429" s="587">
        <f t="shared" si="400"/>
        <v>0</v>
      </c>
      <c r="AE2429" s="1260">
        <v>366</v>
      </c>
      <c r="AF2429" s="1261"/>
      <c r="AG2429" s="1262"/>
      <c r="AH2429" s="1263"/>
      <c r="AI2429" s="587">
        <f t="shared" si="401"/>
        <v>0</v>
      </c>
      <c r="AK2429" s="1260">
        <v>366</v>
      </c>
      <c r="AL2429" s="1261"/>
      <c r="AM2429" s="1262"/>
      <c r="AN2429" s="1263"/>
      <c r="AO2429" s="587">
        <f t="shared" si="402"/>
        <v>0</v>
      </c>
      <c r="AQ2429" s="1260">
        <v>366</v>
      </c>
      <c r="AR2429" s="1261"/>
      <c r="AS2429" s="1262"/>
      <c r="AT2429" s="1263"/>
      <c r="AU2429" s="587">
        <f t="shared" si="403"/>
        <v>0</v>
      </c>
      <c r="AW2429" s="1260">
        <v>366</v>
      </c>
      <c r="AX2429" s="1261"/>
      <c r="AY2429" s="1262"/>
      <c r="AZ2429" s="1263"/>
      <c r="BA2429" s="587">
        <f t="shared" si="404"/>
        <v>0</v>
      </c>
    </row>
    <row r="2430" spans="1:53" s="17" customFormat="1" ht="16.75" customHeight="1" outlineLevel="2">
      <c r="A2430" s="1260">
        <v>367</v>
      </c>
      <c r="B2430" s="1261"/>
      <c r="C2430" s="1262"/>
      <c r="D2430" s="1263"/>
      <c r="E2430" s="587">
        <f t="shared" si="396"/>
        <v>0</v>
      </c>
      <c r="G2430" s="1260">
        <v>367</v>
      </c>
      <c r="H2430" s="1261"/>
      <c r="I2430" s="1262"/>
      <c r="J2430" s="1263"/>
      <c r="K2430" s="587">
        <f t="shared" si="397"/>
        <v>0</v>
      </c>
      <c r="M2430" s="1260">
        <v>367</v>
      </c>
      <c r="N2430" s="1261"/>
      <c r="O2430" s="1262"/>
      <c r="P2430" s="1263"/>
      <c r="Q2430" s="587">
        <f t="shared" si="398"/>
        <v>0</v>
      </c>
      <c r="S2430" s="1260">
        <v>367</v>
      </c>
      <c r="T2430" s="1261"/>
      <c r="U2430" s="1262"/>
      <c r="V2430" s="1263"/>
      <c r="W2430" s="587">
        <f t="shared" si="399"/>
        <v>0</v>
      </c>
      <c r="Y2430" s="1260">
        <v>367</v>
      </c>
      <c r="Z2430" s="1261"/>
      <c r="AA2430" s="1262"/>
      <c r="AB2430" s="1263"/>
      <c r="AC2430" s="587">
        <f t="shared" si="400"/>
        <v>0</v>
      </c>
      <c r="AE2430" s="1260">
        <v>367</v>
      </c>
      <c r="AF2430" s="1261"/>
      <c r="AG2430" s="1262"/>
      <c r="AH2430" s="1263"/>
      <c r="AI2430" s="587">
        <f t="shared" si="401"/>
        <v>0</v>
      </c>
      <c r="AK2430" s="1260">
        <v>367</v>
      </c>
      <c r="AL2430" s="1261"/>
      <c r="AM2430" s="1262"/>
      <c r="AN2430" s="1263"/>
      <c r="AO2430" s="587">
        <f t="shared" si="402"/>
        <v>0</v>
      </c>
      <c r="AQ2430" s="1260">
        <v>367</v>
      </c>
      <c r="AR2430" s="1261"/>
      <c r="AS2430" s="1262"/>
      <c r="AT2430" s="1263"/>
      <c r="AU2430" s="587">
        <f t="shared" si="403"/>
        <v>0</v>
      </c>
      <c r="AW2430" s="1260">
        <v>367</v>
      </c>
      <c r="AX2430" s="1261"/>
      <c r="AY2430" s="1262"/>
      <c r="AZ2430" s="1263"/>
      <c r="BA2430" s="587">
        <f t="shared" si="404"/>
        <v>0</v>
      </c>
    </row>
    <row r="2431" spans="1:53" s="17" customFormat="1" ht="16.75" customHeight="1" outlineLevel="2">
      <c r="A2431" s="1260">
        <v>368</v>
      </c>
      <c r="B2431" s="1261"/>
      <c r="C2431" s="1262"/>
      <c r="D2431" s="1263"/>
      <c r="E2431" s="587">
        <f t="shared" si="396"/>
        <v>0</v>
      </c>
      <c r="G2431" s="1260">
        <v>368</v>
      </c>
      <c r="H2431" s="1261"/>
      <c r="I2431" s="1262"/>
      <c r="J2431" s="1263"/>
      <c r="K2431" s="587">
        <f t="shared" si="397"/>
        <v>0</v>
      </c>
      <c r="M2431" s="1260">
        <v>368</v>
      </c>
      <c r="N2431" s="1261"/>
      <c r="O2431" s="1262"/>
      <c r="P2431" s="1263"/>
      <c r="Q2431" s="587">
        <f t="shared" si="398"/>
        <v>0</v>
      </c>
      <c r="S2431" s="1260">
        <v>368</v>
      </c>
      <c r="T2431" s="1261"/>
      <c r="U2431" s="1262"/>
      <c r="V2431" s="1263"/>
      <c r="W2431" s="587">
        <f t="shared" si="399"/>
        <v>0</v>
      </c>
      <c r="Y2431" s="1260">
        <v>368</v>
      </c>
      <c r="Z2431" s="1261"/>
      <c r="AA2431" s="1262"/>
      <c r="AB2431" s="1263"/>
      <c r="AC2431" s="587">
        <f t="shared" si="400"/>
        <v>0</v>
      </c>
      <c r="AE2431" s="1260">
        <v>368</v>
      </c>
      <c r="AF2431" s="1261"/>
      <c r="AG2431" s="1262"/>
      <c r="AH2431" s="1263"/>
      <c r="AI2431" s="587">
        <f t="shared" si="401"/>
        <v>0</v>
      </c>
      <c r="AK2431" s="1260">
        <v>368</v>
      </c>
      <c r="AL2431" s="1261"/>
      <c r="AM2431" s="1262"/>
      <c r="AN2431" s="1263"/>
      <c r="AO2431" s="587">
        <f t="shared" si="402"/>
        <v>0</v>
      </c>
      <c r="AQ2431" s="1260">
        <v>368</v>
      </c>
      <c r="AR2431" s="1261"/>
      <c r="AS2431" s="1262"/>
      <c r="AT2431" s="1263"/>
      <c r="AU2431" s="587">
        <f t="shared" si="403"/>
        <v>0</v>
      </c>
      <c r="AW2431" s="1260">
        <v>368</v>
      </c>
      <c r="AX2431" s="1261"/>
      <c r="AY2431" s="1262"/>
      <c r="AZ2431" s="1263"/>
      <c r="BA2431" s="587">
        <f t="shared" si="404"/>
        <v>0</v>
      </c>
    </row>
    <row r="2432" spans="1:53" s="17" customFormat="1" ht="16.75" customHeight="1" outlineLevel="2">
      <c r="A2432" s="1260">
        <v>369</v>
      </c>
      <c r="B2432" s="1261"/>
      <c r="C2432" s="1262"/>
      <c r="D2432" s="1263"/>
      <c r="E2432" s="587">
        <f t="shared" si="396"/>
        <v>0</v>
      </c>
      <c r="G2432" s="1260">
        <v>369</v>
      </c>
      <c r="H2432" s="1261"/>
      <c r="I2432" s="1262"/>
      <c r="J2432" s="1263"/>
      <c r="K2432" s="587">
        <f t="shared" si="397"/>
        <v>0</v>
      </c>
      <c r="M2432" s="1260">
        <v>369</v>
      </c>
      <c r="N2432" s="1261"/>
      <c r="O2432" s="1262"/>
      <c r="P2432" s="1263"/>
      <c r="Q2432" s="587">
        <f t="shared" si="398"/>
        <v>0</v>
      </c>
      <c r="S2432" s="1260">
        <v>369</v>
      </c>
      <c r="T2432" s="1261"/>
      <c r="U2432" s="1262"/>
      <c r="V2432" s="1263"/>
      <c r="W2432" s="587">
        <f t="shared" si="399"/>
        <v>0</v>
      </c>
      <c r="Y2432" s="1260">
        <v>369</v>
      </c>
      <c r="Z2432" s="1261"/>
      <c r="AA2432" s="1262"/>
      <c r="AB2432" s="1263"/>
      <c r="AC2432" s="587">
        <f t="shared" si="400"/>
        <v>0</v>
      </c>
      <c r="AE2432" s="1260">
        <v>369</v>
      </c>
      <c r="AF2432" s="1261"/>
      <c r="AG2432" s="1262"/>
      <c r="AH2432" s="1263"/>
      <c r="AI2432" s="587">
        <f t="shared" si="401"/>
        <v>0</v>
      </c>
      <c r="AK2432" s="1260">
        <v>369</v>
      </c>
      <c r="AL2432" s="1261"/>
      <c r="AM2432" s="1262"/>
      <c r="AN2432" s="1263"/>
      <c r="AO2432" s="587">
        <f t="shared" si="402"/>
        <v>0</v>
      </c>
      <c r="AQ2432" s="1260">
        <v>369</v>
      </c>
      <c r="AR2432" s="1261"/>
      <c r="AS2432" s="1262"/>
      <c r="AT2432" s="1263"/>
      <c r="AU2432" s="587">
        <f t="shared" si="403"/>
        <v>0</v>
      </c>
      <c r="AW2432" s="1260">
        <v>369</v>
      </c>
      <c r="AX2432" s="1261"/>
      <c r="AY2432" s="1262"/>
      <c r="AZ2432" s="1263"/>
      <c r="BA2432" s="587">
        <f t="shared" si="404"/>
        <v>0</v>
      </c>
    </row>
    <row r="2433" spans="1:53" s="17" customFormat="1" ht="16.75" customHeight="1" outlineLevel="2">
      <c r="A2433" s="1260">
        <v>370</v>
      </c>
      <c r="B2433" s="1261"/>
      <c r="C2433" s="1262"/>
      <c r="D2433" s="1263"/>
      <c r="E2433" s="587">
        <f t="shared" si="396"/>
        <v>0</v>
      </c>
      <c r="G2433" s="1260">
        <v>370</v>
      </c>
      <c r="H2433" s="1261"/>
      <c r="I2433" s="1262"/>
      <c r="J2433" s="1263"/>
      <c r="K2433" s="587">
        <f t="shared" si="397"/>
        <v>0</v>
      </c>
      <c r="M2433" s="1260">
        <v>370</v>
      </c>
      <c r="N2433" s="1261"/>
      <c r="O2433" s="1262"/>
      <c r="P2433" s="1263"/>
      <c r="Q2433" s="587">
        <f t="shared" si="398"/>
        <v>0</v>
      </c>
      <c r="S2433" s="1260">
        <v>370</v>
      </c>
      <c r="T2433" s="1261"/>
      <c r="U2433" s="1262"/>
      <c r="V2433" s="1263"/>
      <c r="W2433" s="587">
        <f t="shared" si="399"/>
        <v>0</v>
      </c>
      <c r="Y2433" s="1260">
        <v>370</v>
      </c>
      <c r="Z2433" s="1261"/>
      <c r="AA2433" s="1262"/>
      <c r="AB2433" s="1263"/>
      <c r="AC2433" s="587">
        <f t="shared" si="400"/>
        <v>0</v>
      </c>
      <c r="AE2433" s="1260">
        <v>370</v>
      </c>
      <c r="AF2433" s="1261"/>
      <c r="AG2433" s="1262"/>
      <c r="AH2433" s="1263"/>
      <c r="AI2433" s="587">
        <f t="shared" si="401"/>
        <v>0</v>
      </c>
      <c r="AK2433" s="1260">
        <v>370</v>
      </c>
      <c r="AL2433" s="1261"/>
      <c r="AM2433" s="1262"/>
      <c r="AN2433" s="1263"/>
      <c r="AO2433" s="587">
        <f t="shared" si="402"/>
        <v>0</v>
      </c>
      <c r="AQ2433" s="1260">
        <v>370</v>
      </c>
      <c r="AR2433" s="1261"/>
      <c r="AS2433" s="1262"/>
      <c r="AT2433" s="1263"/>
      <c r="AU2433" s="587">
        <f t="shared" si="403"/>
        <v>0</v>
      </c>
      <c r="AW2433" s="1260">
        <v>370</v>
      </c>
      <c r="AX2433" s="1261"/>
      <c r="AY2433" s="1262"/>
      <c r="AZ2433" s="1263"/>
      <c r="BA2433" s="587">
        <f t="shared" si="404"/>
        <v>0</v>
      </c>
    </row>
    <row r="2434" spans="1:53" s="17" customFormat="1" ht="16.75" customHeight="1" outlineLevel="2">
      <c r="A2434" s="1260">
        <v>371</v>
      </c>
      <c r="B2434" s="1261"/>
      <c r="C2434" s="1262"/>
      <c r="D2434" s="1263"/>
      <c r="E2434" s="587">
        <f t="shared" si="396"/>
        <v>0</v>
      </c>
      <c r="G2434" s="1260">
        <v>371</v>
      </c>
      <c r="H2434" s="1261"/>
      <c r="I2434" s="1262"/>
      <c r="J2434" s="1263"/>
      <c r="K2434" s="587">
        <f t="shared" si="397"/>
        <v>0</v>
      </c>
      <c r="M2434" s="1260">
        <v>371</v>
      </c>
      <c r="N2434" s="1261"/>
      <c r="O2434" s="1262"/>
      <c r="P2434" s="1263"/>
      <c r="Q2434" s="587">
        <f t="shared" si="398"/>
        <v>0</v>
      </c>
      <c r="S2434" s="1260">
        <v>371</v>
      </c>
      <c r="T2434" s="1261"/>
      <c r="U2434" s="1262"/>
      <c r="V2434" s="1263"/>
      <c r="W2434" s="587">
        <f t="shared" si="399"/>
        <v>0</v>
      </c>
      <c r="Y2434" s="1260">
        <v>371</v>
      </c>
      <c r="Z2434" s="1261"/>
      <c r="AA2434" s="1262"/>
      <c r="AB2434" s="1263"/>
      <c r="AC2434" s="587">
        <f t="shared" si="400"/>
        <v>0</v>
      </c>
      <c r="AE2434" s="1260">
        <v>371</v>
      </c>
      <c r="AF2434" s="1261"/>
      <c r="AG2434" s="1262"/>
      <c r="AH2434" s="1263"/>
      <c r="AI2434" s="587">
        <f t="shared" si="401"/>
        <v>0</v>
      </c>
      <c r="AK2434" s="1260">
        <v>371</v>
      </c>
      <c r="AL2434" s="1261"/>
      <c r="AM2434" s="1262"/>
      <c r="AN2434" s="1263"/>
      <c r="AO2434" s="587">
        <f t="shared" si="402"/>
        <v>0</v>
      </c>
      <c r="AQ2434" s="1260">
        <v>371</v>
      </c>
      <c r="AR2434" s="1261"/>
      <c r="AS2434" s="1262"/>
      <c r="AT2434" s="1263"/>
      <c r="AU2434" s="587">
        <f t="shared" si="403"/>
        <v>0</v>
      </c>
      <c r="AW2434" s="1260">
        <v>371</v>
      </c>
      <c r="AX2434" s="1261"/>
      <c r="AY2434" s="1262"/>
      <c r="AZ2434" s="1263"/>
      <c r="BA2434" s="587">
        <f t="shared" si="404"/>
        <v>0</v>
      </c>
    </row>
    <row r="2435" spans="1:53" s="17" customFormat="1" ht="16.75" customHeight="1" outlineLevel="2">
      <c r="A2435" s="1260">
        <v>372</v>
      </c>
      <c r="B2435" s="1261"/>
      <c r="C2435" s="1262"/>
      <c r="D2435" s="1263"/>
      <c r="E2435" s="587">
        <f t="shared" si="396"/>
        <v>0</v>
      </c>
      <c r="G2435" s="1260">
        <v>372</v>
      </c>
      <c r="H2435" s="1261"/>
      <c r="I2435" s="1262"/>
      <c r="J2435" s="1263"/>
      <c r="K2435" s="587">
        <f t="shared" si="397"/>
        <v>0</v>
      </c>
      <c r="M2435" s="1260">
        <v>372</v>
      </c>
      <c r="N2435" s="1261"/>
      <c r="O2435" s="1262"/>
      <c r="P2435" s="1263"/>
      <c r="Q2435" s="587">
        <f t="shared" si="398"/>
        <v>0</v>
      </c>
      <c r="S2435" s="1260">
        <v>372</v>
      </c>
      <c r="T2435" s="1261"/>
      <c r="U2435" s="1262"/>
      <c r="V2435" s="1263"/>
      <c r="W2435" s="587">
        <f t="shared" si="399"/>
        <v>0</v>
      </c>
      <c r="Y2435" s="1260">
        <v>372</v>
      </c>
      <c r="Z2435" s="1261"/>
      <c r="AA2435" s="1262"/>
      <c r="AB2435" s="1263"/>
      <c r="AC2435" s="587">
        <f t="shared" si="400"/>
        <v>0</v>
      </c>
      <c r="AE2435" s="1260">
        <v>372</v>
      </c>
      <c r="AF2435" s="1261"/>
      <c r="AG2435" s="1262"/>
      <c r="AH2435" s="1263"/>
      <c r="AI2435" s="587">
        <f t="shared" si="401"/>
        <v>0</v>
      </c>
      <c r="AK2435" s="1260">
        <v>372</v>
      </c>
      <c r="AL2435" s="1261"/>
      <c r="AM2435" s="1262"/>
      <c r="AN2435" s="1263"/>
      <c r="AO2435" s="587">
        <f t="shared" si="402"/>
        <v>0</v>
      </c>
      <c r="AQ2435" s="1260">
        <v>372</v>
      </c>
      <c r="AR2435" s="1261"/>
      <c r="AS2435" s="1262"/>
      <c r="AT2435" s="1263"/>
      <c r="AU2435" s="587">
        <f t="shared" si="403"/>
        <v>0</v>
      </c>
      <c r="AW2435" s="1260">
        <v>372</v>
      </c>
      <c r="AX2435" s="1261"/>
      <c r="AY2435" s="1262"/>
      <c r="AZ2435" s="1263"/>
      <c r="BA2435" s="587">
        <f t="shared" si="404"/>
        <v>0</v>
      </c>
    </row>
    <row r="2436" spans="1:53" s="17" customFormat="1" ht="16.75" customHeight="1" outlineLevel="2">
      <c r="A2436" s="1260">
        <v>373</v>
      </c>
      <c r="B2436" s="1261"/>
      <c r="C2436" s="1262"/>
      <c r="D2436" s="1263"/>
      <c r="E2436" s="587">
        <f t="shared" si="396"/>
        <v>0</v>
      </c>
      <c r="G2436" s="1260">
        <v>373</v>
      </c>
      <c r="H2436" s="1261"/>
      <c r="I2436" s="1262"/>
      <c r="J2436" s="1263"/>
      <c r="K2436" s="587">
        <f t="shared" si="397"/>
        <v>0</v>
      </c>
      <c r="M2436" s="1260">
        <v>373</v>
      </c>
      <c r="N2436" s="1261"/>
      <c r="O2436" s="1262"/>
      <c r="P2436" s="1263"/>
      <c r="Q2436" s="587">
        <f t="shared" si="398"/>
        <v>0</v>
      </c>
      <c r="S2436" s="1260">
        <v>373</v>
      </c>
      <c r="T2436" s="1261"/>
      <c r="U2436" s="1262"/>
      <c r="V2436" s="1263"/>
      <c r="W2436" s="587">
        <f t="shared" si="399"/>
        <v>0</v>
      </c>
      <c r="Y2436" s="1260">
        <v>373</v>
      </c>
      <c r="Z2436" s="1261"/>
      <c r="AA2436" s="1262"/>
      <c r="AB2436" s="1263"/>
      <c r="AC2436" s="587">
        <f t="shared" si="400"/>
        <v>0</v>
      </c>
      <c r="AE2436" s="1260">
        <v>373</v>
      </c>
      <c r="AF2436" s="1261"/>
      <c r="AG2436" s="1262"/>
      <c r="AH2436" s="1263"/>
      <c r="AI2436" s="587">
        <f t="shared" si="401"/>
        <v>0</v>
      </c>
      <c r="AK2436" s="1260">
        <v>373</v>
      </c>
      <c r="AL2436" s="1261"/>
      <c r="AM2436" s="1262"/>
      <c r="AN2436" s="1263"/>
      <c r="AO2436" s="587">
        <f t="shared" si="402"/>
        <v>0</v>
      </c>
      <c r="AQ2436" s="1260">
        <v>373</v>
      </c>
      <c r="AR2436" s="1261"/>
      <c r="AS2436" s="1262"/>
      <c r="AT2436" s="1263"/>
      <c r="AU2436" s="587">
        <f t="shared" si="403"/>
        <v>0</v>
      </c>
      <c r="AW2436" s="1260">
        <v>373</v>
      </c>
      <c r="AX2436" s="1261"/>
      <c r="AY2436" s="1262"/>
      <c r="AZ2436" s="1263"/>
      <c r="BA2436" s="587">
        <f t="shared" si="404"/>
        <v>0</v>
      </c>
    </row>
    <row r="2437" spans="1:53" s="17" customFormat="1" ht="16.75" customHeight="1" outlineLevel="2">
      <c r="A2437" s="1260">
        <v>374</v>
      </c>
      <c r="B2437" s="1261"/>
      <c r="C2437" s="1262"/>
      <c r="D2437" s="1263"/>
      <c r="E2437" s="587">
        <f t="shared" si="396"/>
        <v>0</v>
      </c>
      <c r="G2437" s="1260">
        <v>374</v>
      </c>
      <c r="H2437" s="1261"/>
      <c r="I2437" s="1262"/>
      <c r="J2437" s="1263"/>
      <c r="K2437" s="587">
        <f t="shared" si="397"/>
        <v>0</v>
      </c>
      <c r="M2437" s="1260">
        <v>374</v>
      </c>
      <c r="N2437" s="1261"/>
      <c r="O2437" s="1262"/>
      <c r="P2437" s="1263"/>
      <c r="Q2437" s="587">
        <f t="shared" si="398"/>
        <v>0</v>
      </c>
      <c r="S2437" s="1260">
        <v>374</v>
      </c>
      <c r="T2437" s="1261"/>
      <c r="U2437" s="1262"/>
      <c r="V2437" s="1263"/>
      <c r="W2437" s="587">
        <f t="shared" si="399"/>
        <v>0</v>
      </c>
      <c r="Y2437" s="1260">
        <v>374</v>
      </c>
      <c r="Z2437" s="1261"/>
      <c r="AA2437" s="1262"/>
      <c r="AB2437" s="1263"/>
      <c r="AC2437" s="587">
        <f t="shared" si="400"/>
        <v>0</v>
      </c>
      <c r="AE2437" s="1260">
        <v>374</v>
      </c>
      <c r="AF2437" s="1261"/>
      <c r="AG2437" s="1262"/>
      <c r="AH2437" s="1263"/>
      <c r="AI2437" s="587">
        <f t="shared" si="401"/>
        <v>0</v>
      </c>
      <c r="AK2437" s="1260">
        <v>374</v>
      </c>
      <c r="AL2437" s="1261"/>
      <c r="AM2437" s="1262"/>
      <c r="AN2437" s="1263"/>
      <c r="AO2437" s="587">
        <f t="shared" si="402"/>
        <v>0</v>
      </c>
      <c r="AQ2437" s="1260">
        <v>374</v>
      </c>
      <c r="AR2437" s="1261"/>
      <c r="AS2437" s="1262"/>
      <c r="AT2437" s="1263"/>
      <c r="AU2437" s="587">
        <f t="shared" si="403"/>
        <v>0</v>
      </c>
      <c r="AW2437" s="1260">
        <v>374</v>
      </c>
      <c r="AX2437" s="1261"/>
      <c r="AY2437" s="1262"/>
      <c r="AZ2437" s="1263"/>
      <c r="BA2437" s="587">
        <f t="shared" si="404"/>
        <v>0</v>
      </c>
    </row>
    <row r="2438" spans="1:53" s="17" customFormat="1" ht="16.75" customHeight="1" outlineLevel="2">
      <c r="A2438" s="1260">
        <v>375</v>
      </c>
      <c r="B2438" s="1261"/>
      <c r="C2438" s="1262"/>
      <c r="D2438" s="1263"/>
      <c r="E2438" s="587">
        <f t="shared" si="396"/>
        <v>0</v>
      </c>
      <c r="G2438" s="1260">
        <v>375</v>
      </c>
      <c r="H2438" s="1261"/>
      <c r="I2438" s="1262"/>
      <c r="J2438" s="1263"/>
      <c r="K2438" s="587">
        <f t="shared" si="397"/>
        <v>0</v>
      </c>
      <c r="M2438" s="1260">
        <v>375</v>
      </c>
      <c r="N2438" s="1261"/>
      <c r="O2438" s="1262"/>
      <c r="P2438" s="1263"/>
      <c r="Q2438" s="587">
        <f t="shared" si="398"/>
        <v>0</v>
      </c>
      <c r="S2438" s="1260">
        <v>375</v>
      </c>
      <c r="T2438" s="1261"/>
      <c r="U2438" s="1262"/>
      <c r="V2438" s="1263"/>
      <c r="W2438" s="587">
        <f t="shared" si="399"/>
        <v>0</v>
      </c>
      <c r="Y2438" s="1260">
        <v>375</v>
      </c>
      <c r="Z2438" s="1261"/>
      <c r="AA2438" s="1262"/>
      <c r="AB2438" s="1263"/>
      <c r="AC2438" s="587">
        <f t="shared" si="400"/>
        <v>0</v>
      </c>
      <c r="AE2438" s="1260">
        <v>375</v>
      </c>
      <c r="AF2438" s="1261"/>
      <c r="AG2438" s="1262"/>
      <c r="AH2438" s="1263"/>
      <c r="AI2438" s="587">
        <f t="shared" si="401"/>
        <v>0</v>
      </c>
      <c r="AK2438" s="1260">
        <v>375</v>
      </c>
      <c r="AL2438" s="1261"/>
      <c r="AM2438" s="1262"/>
      <c r="AN2438" s="1263"/>
      <c r="AO2438" s="587">
        <f t="shared" si="402"/>
        <v>0</v>
      </c>
      <c r="AQ2438" s="1260">
        <v>375</v>
      </c>
      <c r="AR2438" s="1261"/>
      <c r="AS2438" s="1262"/>
      <c r="AT2438" s="1263"/>
      <c r="AU2438" s="587">
        <f t="shared" si="403"/>
        <v>0</v>
      </c>
      <c r="AW2438" s="1260">
        <v>375</v>
      </c>
      <c r="AX2438" s="1261"/>
      <c r="AY2438" s="1262"/>
      <c r="AZ2438" s="1263"/>
      <c r="BA2438" s="587">
        <f t="shared" si="404"/>
        <v>0</v>
      </c>
    </row>
    <row r="2439" spans="1:53" s="17" customFormat="1" ht="16.75" customHeight="1" outlineLevel="2">
      <c r="A2439" s="1260">
        <v>376</v>
      </c>
      <c r="B2439" s="1261"/>
      <c r="C2439" s="1262"/>
      <c r="D2439" s="1263"/>
      <c r="E2439" s="587">
        <f t="shared" si="396"/>
        <v>0</v>
      </c>
      <c r="G2439" s="1260">
        <v>376</v>
      </c>
      <c r="H2439" s="1261"/>
      <c r="I2439" s="1262"/>
      <c r="J2439" s="1263"/>
      <c r="K2439" s="587">
        <f t="shared" si="397"/>
        <v>0</v>
      </c>
      <c r="M2439" s="1260">
        <v>376</v>
      </c>
      <c r="N2439" s="1261"/>
      <c r="O2439" s="1262"/>
      <c r="P2439" s="1263"/>
      <c r="Q2439" s="587">
        <f t="shared" si="398"/>
        <v>0</v>
      </c>
      <c r="S2439" s="1260">
        <v>376</v>
      </c>
      <c r="T2439" s="1261"/>
      <c r="U2439" s="1262"/>
      <c r="V2439" s="1263"/>
      <c r="W2439" s="587">
        <f t="shared" si="399"/>
        <v>0</v>
      </c>
      <c r="Y2439" s="1260">
        <v>376</v>
      </c>
      <c r="Z2439" s="1261"/>
      <c r="AA2439" s="1262"/>
      <c r="AB2439" s="1263"/>
      <c r="AC2439" s="587">
        <f t="shared" si="400"/>
        <v>0</v>
      </c>
      <c r="AE2439" s="1260">
        <v>376</v>
      </c>
      <c r="AF2439" s="1261"/>
      <c r="AG2439" s="1262"/>
      <c r="AH2439" s="1263"/>
      <c r="AI2439" s="587">
        <f t="shared" si="401"/>
        <v>0</v>
      </c>
      <c r="AK2439" s="1260">
        <v>376</v>
      </c>
      <c r="AL2439" s="1261"/>
      <c r="AM2439" s="1262"/>
      <c r="AN2439" s="1263"/>
      <c r="AO2439" s="587">
        <f t="shared" si="402"/>
        <v>0</v>
      </c>
      <c r="AQ2439" s="1260">
        <v>376</v>
      </c>
      <c r="AR2439" s="1261"/>
      <c r="AS2439" s="1262"/>
      <c r="AT2439" s="1263"/>
      <c r="AU2439" s="587">
        <f t="shared" si="403"/>
        <v>0</v>
      </c>
      <c r="AW2439" s="1260">
        <v>376</v>
      </c>
      <c r="AX2439" s="1261"/>
      <c r="AY2439" s="1262"/>
      <c r="AZ2439" s="1263"/>
      <c r="BA2439" s="587">
        <f t="shared" si="404"/>
        <v>0</v>
      </c>
    </row>
    <row r="2440" spans="1:53" s="17" customFormat="1" ht="16.75" customHeight="1" outlineLevel="2">
      <c r="A2440" s="1260">
        <v>377</v>
      </c>
      <c r="B2440" s="1261"/>
      <c r="C2440" s="1262"/>
      <c r="D2440" s="1263"/>
      <c r="E2440" s="587">
        <f t="shared" si="396"/>
        <v>0</v>
      </c>
      <c r="G2440" s="1260">
        <v>377</v>
      </c>
      <c r="H2440" s="1261"/>
      <c r="I2440" s="1262"/>
      <c r="J2440" s="1263"/>
      <c r="K2440" s="587">
        <f t="shared" si="397"/>
        <v>0</v>
      </c>
      <c r="M2440" s="1260">
        <v>377</v>
      </c>
      <c r="N2440" s="1261"/>
      <c r="O2440" s="1262"/>
      <c r="P2440" s="1263"/>
      <c r="Q2440" s="587">
        <f t="shared" si="398"/>
        <v>0</v>
      </c>
      <c r="S2440" s="1260">
        <v>377</v>
      </c>
      <c r="T2440" s="1261"/>
      <c r="U2440" s="1262"/>
      <c r="V2440" s="1263"/>
      <c r="W2440" s="587">
        <f t="shared" si="399"/>
        <v>0</v>
      </c>
      <c r="Y2440" s="1260">
        <v>377</v>
      </c>
      <c r="Z2440" s="1261"/>
      <c r="AA2440" s="1262"/>
      <c r="AB2440" s="1263"/>
      <c r="AC2440" s="587">
        <f t="shared" si="400"/>
        <v>0</v>
      </c>
      <c r="AE2440" s="1260">
        <v>377</v>
      </c>
      <c r="AF2440" s="1261"/>
      <c r="AG2440" s="1262"/>
      <c r="AH2440" s="1263"/>
      <c r="AI2440" s="587">
        <f t="shared" si="401"/>
        <v>0</v>
      </c>
      <c r="AK2440" s="1260">
        <v>377</v>
      </c>
      <c r="AL2440" s="1261"/>
      <c r="AM2440" s="1262"/>
      <c r="AN2440" s="1263"/>
      <c r="AO2440" s="587">
        <f t="shared" si="402"/>
        <v>0</v>
      </c>
      <c r="AQ2440" s="1260">
        <v>377</v>
      </c>
      <c r="AR2440" s="1261"/>
      <c r="AS2440" s="1262"/>
      <c r="AT2440" s="1263"/>
      <c r="AU2440" s="587">
        <f t="shared" si="403"/>
        <v>0</v>
      </c>
      <c r="AW2440" s="1260">
        <v>377</v>
      </c>
      <c r="AX2440" s="1261"/>
      <c r="AY2440" s="1262"/>
      <c r="AZ2440" s="1263"/>
      <c r="BA2440" s="587">
        <f t="shared" si="404"/>
        <v>0</v>
      </c>
    </row>
    <row r="2441" spans="1:53" s="17" customFormat="1" ht="16.75" customHeight="1" outlineLevel="2">
      <c r="A2441" s="1260">
        <v>378</v>
      </c>
      <c r="B2441" s="1261"/>
      <c r="C2441" s="1262"/>
      <c r="D2441" s="1263"/>
      <c r="E2441" s="587">
        <f t="shared" si="396"/>
        <v>0</v>
      </c>
      <c r="G2441" s="1260">
        <v>378</v>
      </c>
      <c r="H2441" s="1261"/>
      <c r="I2441" s="1262"/>
      <c r="J2441" s="1263"/>
      <c r="K2441" s="587">
        <f t="shared" si="397"/>
        <v>0</v>
      </c>
      <c r="M2441" s="1260">
        <v>378</v>
      </c>
      <c r="N2441" s="1261"/>
      <c r="O2441" s="1262"/>
      <c r="P2441" s="1263"/>
      <c r="Q2441" s="587">
        <f t="shared" si="398"/>
        <v>0</v>
      </c>
      <c r="S2441" s="1260">
        <v>378</v>
      </c>
      <c r="T2441" s="1261"/>
      <c r="U2441" s="1262"/>
      <c r="V2441" s="1263"/>
      <c r="W2441" s="587">
        <f t="shared" si="399"/>
        <v>0</v>
      </c>
      <c r="Y2441" s="1260">
        <v>378</v>
      </c>
      <c r="Z2441" s="1261"/>
      <c r="AA2441" s="1262"/>
      <c r="AB2441" s="1263"/>
      <c r="AC2441" s="587">
        <f t="shared" si="400"/>
        <v>0</v>
      </c>
      <c r="AE2441" s="1260">
        <v>378</v>
      </c>
      <c r="AF2441" s="1261"/>
      <c r="AG2441" s="1262"/>
      <c r="AH2441" s="1263"/>
      <c r="AI2441" s="587">
        <f t="shared" si="401"/>
        <v>0</v>
      </c>
      <c r="AK2441" s="1260">
        <v>378</v>
      </c>
      <c r="AL2441" s="1261"/>
      <c r="AM2441" s="1262"/>
      <c r="AN2441" s="1263"/>
      <c r="AO2441" s="587">
        <f t="shared" si="402"/>
        <v>0</v>
      </c>
      <c r="AQ2441" s="1260">
        <v>378</v>
      </c>
      <c r="AR2441" s="1261"/>
      <c r="AS2441" s="1262"/>
      <c r="AT2441" s="1263"/>
      <c r="AU2441" s="587">
        <f t="shared" si="403"/>
        <v>0</v>
      </c>
      <c r="AW2441" s="1260">
        <v>378</v>
      </c>
      <c r="AX2441" s="1261"/>
      <c r="AY2441" s="1262"/>
      <c r="AZ2441" s="1263"/>
      <c r="BA2441" s="587">
        <f t="shared" si="404"/>
        <v>0</v>
      </c>
    </row>
    <row r="2442" spans="1:53" s="17" customFormat="1" ht="16.75" customHeight="1" outlineLevel="2">
      <c r="A2442" s="1260">
        <v>379</v>
      </c>
      <c r="B2442" s="1261"/>
      <c r="C2442" s="1262"/>
      <c r="D2442" s="1263"/>
      <c r="E2442" s="587">
        <f t="shared" si="396"/>
        <v>0</v>
      </c>
      <c r="G2442" s="1260">
        <v>379</v>
      </c>
      <c r="H2442" s="1261"/>
      <c r="I2442" s="1262"/>
      <c r="J2442" s="1263"/>
      <c r="K2442" s="587">
        <f t="shared" si="397"/>
        <v>0</v>
      </c>
      <c r="M2442" s="1260">
        <v>379</v>
      </c>
      <c r="N2442" s="1261"/>
      <c r="O2442" s="1262"/>
      <c r="P2442" s="1263"/>
      <c r="Q2442" s="587">
        <f t="shared" si="398"/>
        <v>0</v>
      </c>
      <c r="S2442" s="1260">
        <v>379</v>
      </c>
      <c r="T2442" s="1261"/>
      <c r="U2442" s="1262"/>
      <c r="V2442" s="1263"/>
      <c r="W2442" s="587">
        <f t="shared" si="399"/>
        <v>0</v>
      </c>
      <c r="Y2442" s="1260">
        <v>379</v>
      </c>
      <c r="Z2442" s="1261"/>
      <c r="AA2442" s="1262"/>
      <c r="AB2442" s="1263"/>
      <c r="AC2442" s="587">
        <f t="shared" si="400"/>
        <v>0</v>
      </c>
      <c r="AE2442" s="1260">
        <v>379</v>
      </c>
      <c r="AF2442" s="1261"/>
      <c r="AG2442" s="1262"/>
      <c r="AH2442" s="1263"/>
      <c r="AI2442" s="587">
        <f t="shared" si="401"/>
        <v>0</v>
      </c>
      <c r="AK2442" s="1260">
        <v>379</v>
      </c>
      <c r="AL2442" s="1261"/>
      <c r="AM2442" s="1262"/>
      <c r="AN2442" s="1263"/>
      <c r="AO2442" s="587">
        <f t="shared" si="402"/>
        <v>0</v>
      </c>
      <c r="AQ2442" s="1260">
        <v>379</v>
      </c>
      <c r="AR2442" s="1261"/>
      <c r="AS2442" s="1262"/>
      <c r="AT2442" s="1263"/>
      <c r="AU2442" s="587">
        <f t="shared" si="403"/>
        <v>0</v>
      </c>
      <c r="AW2442" s="1260">
        <v>379</v>
      </c>
      <c r="AX2442" s="1261"/>
      <c r="AY2442" s="1262"/>
      <c r="AZ2442" s="1263"/>
      <c r="BA2442" s="587">
        <f t="shared" si="404"/>
        <v>0</v>
      </c>
    </row>
    <row r="2443" spans="1:53" s="17" customFormat="1" ht="16.75" customHeight="1" outlineLevel="2">
      <c r="A2443" s="1260">
        <v>380</v>
      </c>
      <c r="B2443" s="1261"/>
      <c r="C2443" s="1262"/>
      <c r="D2443" s="1263"/>
      <c r="E2443" s="587">
        <f t="shared" si="396"/>
        <v>0</v>
      </c>
      <c r="G2443" s="1260">
        <v>380</v>
      </c>
      <c r="H2443" s="1261"/>
      <c r="I2443" s="1262"/>
      <c r="J2443" s="1263"/>
      <c r="K2443" s="587">
        <f t="shared" si="397"/>
        <v>0</v>
      </c>
      <c r="M2443" s="1260">
        <v>380</v>
      </c>
      <c r="N2443" s="1261"/>
      <c r="O2443" s="1262"/>
      <c r="P2443" s="1263"/>
      <c r="Q2443" s="587">
        <f t="shared" si="398"/>
        <v>0</v>
      </c>
      <c r="S2443" s="1260">
        <v>380</v>
      </c>
      <c r="T2443" s="1261"/>
      <c r="U2443" s="1262"/>
      <c r="V2443" s="1263"/>
      <c r="W2443" s="587">
        <f t="shared" si="399"/>
        <v>0</v>
      </c>
      <c r="Y2443" s="1260">
        <v>380</v>
      </c>
      <c r="Z2443" s="1261"/>
      <c r="AA2443" s="1262"/>
      <c r="AB2443" s="1263"/>
      <c r="AC2443" s="587">
        <f t="shared" si="400"/>
        <v>0</v>
      </c>
      <c r="AE2443" s="1260">
        <v>380</v>
      </c>
      <c r="AF2443" s="1261"/>
      <c r="AG2443" s="1262"/>
      <c r="AH2443" s="1263"/>
      <c r="AI2443" s="587">
        <f t="shared" si="401"/>
        <v>0</v>
      </c>
      <c r="AK2443" s="1260">
        <v>380</v>
      </c>
      <c r="AL2443" s="1261"/>
      <c r="AM2443" s="1262"/>
      <c r="AN2443" s="1263"/>
      <c r="AO2443" s="587">
        <f t="shared" si="402"/>
        <v>0</v>
      </c>
      <c r="AQ2443" s="1260">
        <v>380</v>
      </c>
      <c r="AR2443" s="1261"/>
      <c r="AS2443" s="1262"/>
      <c r="AT2443" s="1263"/>
      <c r="AU2443" s="587">
        <f t="shared" si="403"/>
        <v>0</v>
      </c>
      <c r="AW2443" s="1260">
        <v>380</v>
      </c>
      <c r="AX2443" s="1261"/>
      <c r="AY2443" s="1262"/>
      <c r="AZ2443" s="1263"/>
      <c r="BA2443" s="587">
        <f t="shared" si="404"/>
        <v>0</v>
      </c>
    </row>
    <row r="2444" spans="1:53" s="17" customFormat="1" ht="16.75" customHeight="1" outlineLevel="2">
      <c r="A2444" s="1260">
        <v>381</v>
      </c>
      <c r="B2444" s="1261"/>
      <c r="C2444" s="1262"/>
      <c r="D2444" s="1263"/>
      <c r="E2444" s="587">
        <f t="shared" si="396"/>
        <v>0</v>
      </c>
      <c r="G2444" s="1260">
        <v>381</v>
      </c>
      <c r="H2444" s="1261"/>
      <c r="I2444" s="1262"/>
      <c r="J2444" s="1263"/>
      <c r="K2444" s="587">
        <f t="shared" si="397"/>
        <v>0</v>
      </c>
      <c r="M2444" s="1260">
        <v>381</v>
      </c>
      <c r="N2444" s="1261"/>
      <c r="O2444" s="1262"/>
      <c r="P2444" s="1263"/>
      <c r="Q2444" s="587">
        <f t="shared" si="398"/>
        <v>0</v>
      </c>
      <c r="S2444" s="1260">
        <v>381</v>
      </c>
      <c r="T2444" s="1261"/>
      <c r="U2444" s="1262"/>
      <c r="V2444" s="1263"/>
      <c r="W2444" s="587">
        <f t="shared" si="399"/>
        <v>0</v>
      </c>
      <c r="Y2444" s="1260">
        <v>381</v>
      </c>
      <c r="Z2444" s="1261"/>
      <c r="AA2444" s="1262"/>
      <c r="AB2444" s="1263"/>
      <c r="AC2444" s="587">
        <f t="shared" si="400"/>
        <v>0</v>
      </c>
      <c r="AE2444" s="1260">
        <v>381</v>
      </c>
      <c r="AF2444" s="1261"/>
      <c r="AG2444" s="1262"/>
      <c r="AH2444" s="1263"/>
      <c r="AI2444" s="587">
        <f t="shared" si="401"/>
        <v>0</v>
      </c>
      <c r="AK2444" s="1260">
        <v>381</v>
      </c>
      <c r="AL2444" s="1261"/>
      <c r="AM2444" s="1262"/>
      <c r="AN2444" s="1263"/>
      <c r="AO2444" s="587">
        <f t="shared" si="402"/>
        <v>0</v>
      </c>
      <c r="AQ2444" s="1260">
        <v>381</v>
      </c>
      <c r="AR2444" s="1261"/>
      <c r="AS2444" s="1262"/>
      <c r="AT2444" s="1263"/>
      <c r="AU2444" s="587">
        <f t="shared" si="403"/>
        <v>0</v>
      </c>
      <c r="AW2444" s="1260">
        <v>381</v>
      </c>
      <c r="AX2444" s="1261"/>
      <c r="AY2444" s="1262"/>
      <c r="AZ2444" s="1263"/>
      <c r="BA2444" s="587">
        <f t="shared" si="404"/>
        <v>0</v>
      </c>
    </row>
    <row r="2445" spans="1:53" s="17" customFormat="1" ht="16.75" customHeight="1" outlineLevel="2">
      <c r="A2445" s="1260">
        <v>382</v>
      </c>
      <c r="B2445" s="1261"/>
      <c r="C2445" s="1262"/>
      <c r="D2445" s="1263"/>
      <c r="E2445" s="587">
        <f t="shared" si="396"/>
        <v>0</v>
      </c>
      <c r="G2445" s="1260">
        <v>382</v>
      </c>
      <c r="H2445" s="1261"/>
      <c r="I2445" s="1262"/>
      <c r="J2445" s="1263"/>
      <c r="K2445" s="587">
        <f t="shared" si="397"/>
        <v>0</v>
      </c>
      <c r="M2445" s="1260">
        <v>382</v>
      </c>
      <c r="N2445" s="1261"/>
      <c r="O2445" s="1262"/>
      <c r="P2445" s="1263"/>
      <c r="Q2445" s="587">
        <f t="shared" si="398"/>
        <v>0</v>
      </c>
      <c r="S2445" s="1260">
        <v>382</v>
      </c>
      <c r="T2445" s="1261"/>
      <c r="U2445" s="1262"/>
      <c r="V2445" s="1263"/>
      <c r="W2445" s="587">
        <f t="shared" si="399"/>
        <v>0</v>
      </c>
      <c r="Y2445" s="1260">
        <v>382</v>
      </c>
      <c r="Z2445" s="1261"/>
      <c r="AA2445" s="1262"/>
      <c r="AB2445" s="1263"/>
      <c r="AC2445" s="587">
        <f t="shared" si="400"/>
        <v>0</v>
      </c>
      <c r="AE2445" s="1260">
        <v>382</v>
      </c>
      <c r="AF2445" s="1261"/>
      <c r="AG2445" s="1262"/>
      <c r="AH2445" s="1263"/>
      <c r="AI2445" s="587">
        <f t="shared" si="401"/>
        <v>0</v>
      </c>
      <c r="AK2445" s="1260">
        <v>382</v>
      </c>
      <c r="AL2445" s="1261"/>
      <c r="AM2445" s="1262"/>
      <c r="AN2445" s="1263"/>
      <c r="AO2445" s="587">
        <f t="shared" si="402"/>
        <v>0</v>
      </c>
      <c r="AQ2445" s="1260">
        <v>382</v>
      </c>
      <c r="AR2445" s="1261"/>
      <c r="AS2445" s="1262"/>
      <c r="AT2445" s="1263"/>
      <c r="AU2445" s="587">
        <f t="shared" si="403"/>
        <v>0</v>
      </c>
      <c r="AW2445" s="1260">
        <v>382</v>
      </c>
      <c r="AX2445" s="1261"/>
      <c r="AY2445" s="1262"/>
      <c r="AZ2445" s="1263"/>
      <c r="BA2445" s="587">
        <f t="shared" si="404"/>
        <v>0</v>
      </c>
    </row>
    <row r="2446" spans="1:53" s="17" customFormat="1" ht="16.75" customHeight="1" outlineLevel="2">
      <c r="A2446" s="1260">
        <v>383</v>
      </c>
      <c r="B2446" s="1261"/>
      <c r="C2446" s="1262"/>
      <c r="D2446" s="1263"/>
      <c r="E2446" s="587">
        <f t="shared" si="396"/>
        <v>0</v>
      </c>
      <c r="G2446" s="1260">
        <v>383</v>
      </c>
      <c r="H2446" s="1261"/>
      <c r="I2446" s="1262"/>
      <c r="J2446" s="1263"/>
      <c r="K2446" s="587">
        <f t="shared" si="397"/>
        <v>0</v>
      </c>
      <c r="M2446" s="1260">
        <v>383</v>
      </c>
      <c r="N2446" s="1261"/>
      <c r="O2446" s="1262"/>
      <c r="P2446" s="1263"/>
      <c r="Q2446" s="587">
        <f t="shared" si="398"/>
        <v>0</v>
      </c>
      <c r="S2446" s="1260">
        <v>383</v>
      </c>
      <c r="T2446" s="1261"/>
      <c r="U2446" s="1262"/>
      <c r="V2446" s="1263"/>
      <c r="W2446" s="587">
        <f t="shared" si="399"/>
        <v>0</v>
      </c>
      <c r="Y2446" s="1260">
        <v>383</v>
      </c>
      <c r="Z2446" s="1261"/>
      <c r="AA2446" s="1262"/>
      <c r="AB2446" s="1263"/>
      <c r="AC2446" s="587">
        <f t="shared" si="400"/>
        <v>0</v>
      </c>
      <c r="AE2446" s="1260">
        <v>383</v>
      </c>
      <c r="AF2446" s="1261"/>
      <c r="AG2446" s="1262"/>
      <c r="AH2446" s="1263"/>
      <c r="AI2446" s="587">
        <f t="shared" si="401"/>
        <v>0</v>
      </c>
      <c r="AK2446" s="1260">
        <v>383</v>
      </c>
      <c r="AL2446" s="1261"/>
      <c r="AM2446" s="1262"/>
      <c r="AN2446" s="1263"/>
      <c r="AO2446" s="587">
        <f t="shared" si="402"/>
        <v>0</v>
      </c>
      <c r="AQ2446" s="1260">
        <v>383</v>
      </c>
      <c r="AR2446" s="1261"/>
      <c r="AS2446" s="1262"/>
      <c r="AT2446" s="1263"/>
      <c r="AU2446" s="587">
        <f t="shared" si="403"/>
        <v>0</v>
      </c>
      <c r="AW2446" s="1260">
        <v>383</v>
      </c>
      <c r="AX2446" s="1261"/>
      <c r="AY2446" s="1262"/>
      <c r="AZ2446" s="1263"/>
      <c r="BA2446" s="587">
        <f t="shared" si="404"/>
        <v>0</v>
      </c>
    </row>
    <row r="2447" spans="1:53" s="17" customFormat="1" ht="16.75" customHeight="1" outlineLevel="2">
      <c r="A2447" s="1260">
        <v>384</v>
      </c>
      <c r="B2447" s="1261"/>
      <c r="C2447" s="1262"/>
      <c r="D2447" s="1263"/>
      <c r="E2447" s="587">
        <f t="shared" si="396"/>
        <v>0</v>
      </c>
      <c r="G2447" s="1260">
        <v>384</v>
      </c>
      <c r="H2447" s="1261"/>
      <c r="I2447" s="1262"/>
      <c r="J2447" s="1263"/>
      <c r="K2447" s="587">
        <f t="shared" si="397"/>
        <v>0</v>
      </c>
      <c r="M2447" s="1260">
        <v>384</v>
      </c>
      <c r="N2447" s="1261"/>
      <c r="O2447" s="1262"/>
      <c r="P2447" s="1263"/>
      <c r="Q2447" s="587">
        <f t="shared" si="398"/>
        <v>0</v>
      </c>
      <c r="S2447" s="1260">
        <v>384</v>
      </c>
      <c r="T2447" s="1261"/>
      <c r="U2447" s="1262"/>
      <c r="V2447" s="1263"/>
      <c r="W2447" s="587">
        <f t="shared" si="399"/>
        <v>0</v>
      </c>
      <c r="Y2447" s="1260">
        <v>384</v>
      </c>
      <c r="Z2447" s="1261"/>
      <c r="AA2447" s="1262"/>
      <c r="AB2447" s="1263"/>
      <c r="AC2447" s="587">
        <f t="shared" si="400"/>
        <v>0</v>
      </c>
      <c r="AE2447" s="1260">
        <v>384</v>
      </c>
      <c r="AF2447" s="1261"/>
      <c r="AG2447" s="1262"/>
      <c r="AH2447" s="1263"/>
      <c r="AI2447" s="587">
        <f t="shared" si="401"/>
        <v>0</v>
      </c>
      <c r="AK2447" s="1260">
        <v>384</v>
      </c>
      <c r="AL2447" s="1261"/>
      <c r="AM2447" s="1262"/>
      <c r="AN2447" s="1263"/>
      <c r="AO2447" s="587">
        <f t="shared" si="402"/>
        <v>0</v>
      </c>
      <c r="AQ2447" s="1260">
        <v>384</v>
      </c>
      <c r="AR2447" s="1261"/>
      <c r="AS2447" s="1262"/>
      <c r="AT2447" s="1263"/>
      <c r="AU2447" s="587">
        <f t="shared" si="403"/>
        <v>0</v>
      </c>
      <c r="AW2447" s="1260">
        <v>384</v>
      </c>
      <c r="AX2447" s="1261"/>
      <c r="AY2447" s="1262"/>
      <c r="AZ2447" s="1263"/>
      <c r="BA2447" s="587">
        <f t="shared" si="404"/>
        <v>0</v>
      </c>
    </row>
    <row r="2448" spans="1:53" s="17" customFormat="1" ht="16.75" customHeight="1" outlineLevel="2">
      <c r="A2448" s="1260">
        <v>385</v>
      </c>
      <c r="B2448" s="1261"/>
      <c r="C2448" s="1262"/>
      <c r="D2448" s="1263"/>
      <c r="E2448" s="587">
        <f t="shared" si="396"/>
        <v>0</v>
      </c>
      <c r="G2448" s="1260">
        <v>385</v>
      </c>
      <c r="H2448" s="1261"/>
      <c r="I2448" s="1262"/>
      <c r="J2448" s="1263"/>
      <c r="K2448" s="587">
        <f t="shared" si="397"/>
        <v>0</v>
      </c>
      <c r="M2448" s="1260">
        <v>385</v>
      </c>
      <c r="N2448" s="1261"/>
      <c r="O2448" s="1262"/>
      <c r="P2448" s="1263"/>
      <c r="Q2448" s="587">
        <f t="shared" si="398"/>
        <v>0</v>
      </c>
      <c r="S2448" s="1260">
        <v>385</v>
      </c>
      <c r="T2448" s="1261"/>
      <c r="U2448" s="1262"/>
      <c r="V2448" s="1263"/>
      <c r="W2448" s="587">
        <f t="shared" si="399"/>
        <v>0</v>
      </c>
      <c r="Y2448" s="1260">
        <v>385</v>
      </c>
      <c r="Z2448" s="1261"/>
      <c r="AA2448" s="1262"/>
      <c r="AB2448" s="1263"/>
      <c r="AC2448" s="587">
        <f t="shared" si="400"/>
        <v>0</v>
      </c>
      <c r="AE2448" s="1260">
        <v>385</v>
      </c>
      <c r="AF2448" s="1261"/>
      <c r="AG2448" s="1262"/>
      <c r="AH2448" s="1263"/>
      <c r="AI2448" s="587">
        <f t="shared" si="401"/>
        <v>0</v>
      </c>
      <c r="AK2448" s="1260">
        <v>385</v>
      </c>
      <c r="AL2448" s="1261"/>
      <c r="AM2448" s="1262"/>
      <c r="AN2448" s="1263"/>
      <c r="AO2448" s="587">
        <f t="shared" si="402"/>
        <v>0</v>
      </c>
      <c r="AQ2448" s="1260">
        <v>385</v>
      </c>
      <c r="AR2448" s="1261"/>
      <c r="AS2448" s="1262"/>
      <c r="AT2448" s="1263"/>
      <c r="AU2448" s="587">
        <f t="shared" si="403"/>
        <v>0</v>
      </c>
      <c r="AW2448" s="1260">
        <v>385</v>
      </c>
      <c r="AX2448" s="1261"/>
      <c r="AY2448" s="1262"/>
      <c r="AZ2448" s="1263"/>
      <c r="BA2448" s="587">
        <f t="shared" si="404"/>
        <v>0</v>
      </c>
    </row>
    <row r="2449" spans="1:53" s="17" customFormat="1" ht="16.75" customHeight="1" outlineLevel="2">
      <c r="A2449" s="1260">
        <v>386</v>
      </c>
      <c r="B2449" s="1261"/>
      <c r="C2449" s="1262"/>
      <c r="D2449" s="1263"/>
      <c r="E2449" s="587">
        <f t="shared" si="396"/>
        <v>0</v>
      </c>
      <c r="G2449" s="1260">
        <v>386</v>
      </c>
      <c r="H2449" s="1261"/>
      <c r="I2449" s="1262"/>
      <c r="J2449" s="1263"/>
      <c r="K2449" s="587">
        <f t="shared" si="397"/>
        <v>0</v>
      </c>
      <c r="M2449" s="1260">
        <v>386</v>
      </c>
      <c r="N2449" s="1261"/>
      <c r="O2449" s="1262"/>
      <c r="P2449" s="1263"/>
      <c r="Q2449" s="587">
        <f t="shared" si="398"/>
        <v>0</v>
      </c>
      <c r="S2449" s="1260">
        <v>386</v>
      </c>
      <c r="T2449" s="1261"/>
      <c r="U2449" s="1262"/>
      <c r="V2449" s="1263"/>
      <c r="W2449" s="587">
        <f t="shared" si="399"/>
        <v>0</v>
      </c>
      <c r="Y2449" s="1260">
        <v>386</v>
      </c>
      <c r="Z2449" s="1261"/>
      <c r="AA2449" s="1262"/>
      <c r="AB2449" s="1263"/>
      <c r="AC2449" s="587">
        <f t="shared" si="400"/>
        <v>0</v>
      </c>
      <c r="AE2449" s="1260">
        <v>386</v>
      </c>
      <c r="AF2449" s="1261"/>
      <c r="AG2449" s="1262"/>
      <c r="AH2449" s="1263"/>
      <c r="AI2449" s="587">
        <f t="shared" si="401"/>
        <v>0</v>
      </c>
      <c r="AK2449" s="1260">
        <v>386</v>
      </c>
      <c r="AL2449" s="1261"/>
      <c r="AM2449" s="1262"/>
      <c r="AN2449" s="1263"/>
      <c r="AO2449" s="587">
        <f t="shared" si="402"/>
        <v>0</v>
      </c>
      <c r="AQ2449" s="1260">
        <v>386</v>
      </c>
      <c r="AR2449" s="1261"/>
      <c r="AS2449" s="1262"/>
      <c r="AT2449" s="1263"/>
      <c r="AU2449" s="587">
        <f t="shared" si="403"/>
        <v>0</v>
      </c>
      <c r="AW2449" s="1260">
        <v>386</v>
      </c>
      <c r="AX2449" s="1261"/>
      <c r="AY2449" s="1262"/>
      <c r="AZ2449" s="1263"/>
      <c r="BA2449" s="587">
        <f t="shared" si="404"/>
        <v>0</v>
      </c>
    </row>
    <row r="2450" spans="1:53" s="17" customFormat="1" ht="16.75" customHeight="1" outlineLevel="2">
      <c r="A2450" s="1260">
        <v>387</v>
      </c>
      <c r="B2450" s="1261"/>
      <c r="C2450" s="1262"/>
      <c r="D2450" s="1263"/>
      <c r="E2450" s="587">
        <f t="shared" si="396"/>
        <v>0</v>
      </c>
      <c r="G2450" s="1260">
        <v>387</v>
      </c>
      <c r="H2450" s="1261"/>
      <c r="I2450" s="1262"/>
      <c r="J2450" s="1263"/>
      <c r="K2450" s="587">
        <f t="shared" si="397"/>
        <v>0</v>
      </c>
      <c r="M2450" s="1260">
        <v>387</v>
      </c>
      <c r="N2450" s="1261"/>
      <c r="O2450" s="1262"/>
      <c r="P2450" s="1263"/>
      <c r="Q2450" s="587">
        <f t="shared" si="398"/>
        <v>0</v>
      </c>
      <c r="S2450" s="1260">
        <v>387</v>
      </c>
      <c r="T2450" s="1261"/>
      <c r="U2450" s="1262"/>
      <c r="V2450" s="1263"/>
      <c r="W2450" s="587">
        <f t="shared" si="399"/>
        <v>0</v>
      </c>
      <c r="Y2450" s="1260">
        <v>387</v>
      </c>
      <c r="Z2450" s="1261"/>
      <c r="AA2450" s="1262"/>
      <c r="AB2450" s="1263"/>
      <c r="AC2450" s="587">
        <f t="shared" si="400"/>
        <v>0</v>
      </c>
      <c r="AE2450" s="1260">
        <v>387</v>
      </c>
      <c r="AF2450" s="1261"/>
      <c r="AG2450" s="1262"/>
      <c r="AH2450" s="1263"/>
      <c r="AI2450" s="587">
        <f t="shared" si="401"/>
        <v>0</v>
      </c>
      <c r="AK2450" s="1260">
        <v>387</v>
      </c>
      <c r="AL2450" s="1261"/>
      <c r="AM2450" s="1262"/>
      <c r="AN2450" s="1263"/>
      <c r="AO2450" s="587">
        <f t="shared" si="402"/>
        <v>0</v>
      </c>
      <c r="AQ2450" s="1260">
        <v>387</v>
      </c>
      <c r="AR2450" s="1261"/>
      <c r="AS2450" s="1262"/>
      <c r="AT2450" s="1263"/>
      <c r="AU2450" s="587">
        <f t="shared" si="403"/>
        <v>0</v>
      </c>
      <c r="AW2450" s="1260">
        <v>387</v>
      </c>
      <c r="AX2450" s="1261"/>
      <c r="AY2450" s="1262"/>
      <c r="AZ2450" s="1263"/>
      <c r="BA2450" s="587">
        <f t="shared" si="404"/>
        <v>0</v>
      </c>
    </row>
    <row r="2451" spans="1:53" s="17" customFormat="1" ht="16.75" customHeight="1" outlineLevel="2">
      <c r="A2451" s="1260">
        <v>388</v>
      </c>
      <c r="B2451" s="1261"/>
      <c r="C2451" s="1262"/>
      <c r="D2451" s="1263"/>
      <c r="E2451" s="587">
        <f t="shared" si="396"/>
        <v>0</v>
      </c>
      <c r="G2451" s="1260">
        <v>388</v>
      </c>
      <c r="H2451" s="1261"/>
      <c r="I2451" s="1262"/>
      <c r="J2451" s="1263"/>
      <c r="K2451" s="587">
        <f t="shared" si="397"/>
        <v>0</v>
      </c>
      <c r="M2451" s="1260">
        <v>388</v>
      </c>
      <c r="N2451" s="1261"/>
      <c r="O2451" s="1262"/>
      <c r="P2451" s="1263"/>
      <c r="Q2451" s="587">
        <f t="shared" si="398"/>
        <v>0</v>
      </c>
      <c r="S2451" s="1260">
        <v>388</v>
      </c>
      <c r="T2451" s="1261"/>
      <c r="U2451" s="1262"/>
      <c r="V2451" s="1263"/>
      <c r="W2451" s="587">
        <f t="shared" si="399"/>
        <v>0</v>
      </c>
      <c r="Y2451" s="1260">
        <v>388</v>
      </c>
      <c r="Z2451" s="1261"/>
      <c r="AA2451" s="1262"/>
      <c r="AB2451" s="1263"/>
      <c r="AC2451" s="587">
        <f t="shared" si="400"/>
        <v>0</v>
      </c>
      <c r="AE2451" s="1260">
        <v>388</v>
      </c>
      <c r="AF2451" s="1261"/>
      <c r="AG2451" s="1262"/>
      <c r="AH2451" s="1263"/>
      <c r="AI2451" s="587">
        <f t="shared" si="401"/>
        <v>0</v>
      </c>
      <c r="AK2451" s="1260">
        <v>388</v>
      </c>
      <c r="AL2451" s="1261"/>
      <c r="AM2451" s="1262"/>
      <c r="AN2451" s="1263"/>
      <c r="AO2451" s="587">
        <f t="shared" si="402"/>
        <v>0</v>
      </c>
      <c r="AQ2451" s="1260">
        <v>388</v>
      </c>
      <c r="AR2451" s="1261"/>
      <c r="AS2451" s="1262"/>
      <c r="AT2451" s="1263"/>
      <c r="AU2451" s="587">
        <f t="shared" si="403"/>
        <v>0</v>
      </c>
      <c r="AW2451" s="1260">
        <v>388</v>
      </c>
      <c r="AX2451" s="1261"/>
      <c r="AY2451" s="1262"/>
      <c r="AZ2451" s="1263"/>
      <c r="BA2451" s="587">
        <f t="shared" si="404"/>
        <v>0</v>
      </c>
    </row>
    <row r="2452" spans="1:53" s="17" customFormat="1" ht="16.75" customHeight="1" outlineLevel="2">
      <c r="A2452" s="1260">
        <v>389</v>
      </c>
      <c r="B2452" s="1261"/>
      <c r="C2452" s="1262"/>
      <c r="D2452" s="1263"/>
      <c r="E2452" s="587">
        <f t="shared" si="396"/>
        <v>0</v>
      </c>
      <c r="G2452" s="1260">
        <v>389</v>
      </c>
      <c r="H2452" s="1261"/>
      <c r="I2452" s="1262"/>
      <c r="J2452" s="1263"/>
      <c r="K2452" s="587">
        <f t="shared" si="397"/>
        <v>0</v>
      </c>
      <c r="M2452" s="1260">
        <v>389</v>
      </c>
      <c r="N2452" s="1261"/>
      <c r="O2452" s="1262"/>
      <c r="P2452" s="1263"/>
      <c r="Q2452" s="587">
        <f t="shared" si="398"/>
        <v>0</v>
      </c>
      <c r="S2452" s="1260">
        <v>389</v>
      </c>
      <c r="T2452" s="1261"/>
      <c r="U2452" s="1262"/>
      <c r="V2452" s="1263"/>
      <c r="W2452" s="587">
        <f t="shared" si="399"/>
        <v>0</v>
      </c>
      <c r="Y2452" s="1260">
        <v>389</v>
      </c>
      <c r="Z2452" s="1261"/>
      <c r="AA2452" s="1262"/>
      <c r="AB2452" s="1263"/>
      <c r="AC2452" s="587">
        <f t="shared" si="400"/>
        <v>0</v>
      </c>
      <c r="AE2452" s="1260">
        <v>389</v>
      </c>
      <c r="AF2452" s="1261"/>
      <c r="AG2452" s="1262"/>
      <c r="AH2452" s="1263"/>
      <c r="AI2452" s="587">
        <f t="shared" si="401"/>
        <v>0</v>
      </c>
      <c r="AK2452" s="1260">
        <v>389</v>
      </c>
      <c r="AL2452" s="1261"/>
      <c r="AM2452" s="1262"/>
      <c r="AN2452" s="1263"/>
      <c r="AO2452" s="587">
        <f t="shared" si="402"/>
        <v>0</v>
      </c>
      <c r="AQ2452" s="1260">
        <v>389</v>
      </c>
      <c r="AR2452" s="1261"/>
      <c r="AS2452" s="1262"/>
      <c r="AT2452" s="1263"/>
      <c r="AU2452" s="587">
        <f t="shared" si="403"/>
        <v>0</v>
      </c>
      <c r="AW2452" s="1260">
        <v>389</v>
      </c>
      <c r="AX2452" s="1261"/>
      <c r="AY2452" s="1262"/>
      <c r="AZ2452" s="1263"/>
      <c r="BA2452" s="587">
        <f t="shared" si="404"/>
        <v>0</v>
      </c>
    </row>
    <row r="2453" spans="1:53" s="17" customFormat="1" ht="16.75" customHeight="1" outlineLevel="2">
      <c r="A2453" s="1260">
        <v>390</v>
      </c>
      <c r="B2453" s="1261"/>
      <c r="C2453" s="1262"/>
      <c r="D2453" s="1263"/>
      <c r="E2453" s="587">
        <f t="shared" si="396"/>
        <v>0</v>
      </c>
      <c r="G2453" s="1260">
        <v>390</v>
      </c>
      <c r="H2453" s="1261"/>
      <c r="I2453" s="1262"/>
      <c r="J2453" s="1263"/>
      <c r="K2453" s="587">
        <f t="shared" si="397"/>
        <v>0</v>
      </c>
      <c r="M2453" s="1260">
        <v>390</v>
      </c>
      <c r="N2453" s="1261"/>
      <c r="O2453" s="1262"/>
      <c r="P2453" s="1263"/>
      <c r="Q2453" s="587">
        <f t="shared" si="398"/>
        <v>0</v>
      </c>
      <c r="S2453" s="1260">
        <v>390</v>
      </c>
      <c r="T2453" s="1261"/>
      <c r="U2453" s="1262"/>
      <c r="V2453" s="1263"/>
      <c r="W2453" s="587">
        <f t="shared" si="399"/>
        <v>0</v>
      </c>
      <c r="Y2453" s="1260">
        <v>390</v>
      </c>
      <c r="Z2453" s="1261"/>
      <c r="AA2453" s="1262"/>
      <c r="AB2453" s="1263"/>
      <c r="AC2453" s="587">
        <f t="shared" si="400"/>
        <v>0</v>
      </c>
      <c r="AE2453" s="1260">
        <v>390</v>
      </c>
      <c r="AF2453" s="1261"/>
      <c r="AG2453" s="1262"/>
      <c r="AH2453" s="1263"/>
      <c r="AI2453" s="587">
        <f t="shared" si="401"/>
        <v>0</v>
      </c>
      <c r="AK2453" s="1260">
        <v>390</v>
      </c>
      <c r="AL2453" s="1261"/>
      <c r="AM2453" s="1262"/>
      <c r="AN2453" s="1263"/>
      <c r="AO2453" s="587">
        <f t="shared" si="402"/>
        <v>0</v>
      </c>
      <c r="AQ2453" s="1260">
        <v>390</v>
      </c>
      <c r="AR2453" s="1261"/>
      <c r="AS2453" s="1262"/>
      <c r="AT2453" s="1263"/>
      <c r="AU2453" s="587">
        <f t="shared" si="403"/>
        <v>0</v>
      </c>
      <c r="AW2453" s="1260">
        <v>390</v>
      </c>
      <c r="AX2453" s="1261"/>
      <c r="AY2453" s="1262"/>
      <c r="AZ2453" s="1263"/>
      <c r="BA2453" s="587">
        <f t="shared" si="404"/>
        <v>0</v>
      </c>
    </row>
    <row r="2454" spans="1:53" s="17" customFormat="1" ht="16.75" customHeight="1" outlineLevel="2">
      <c r="A2454" s="1260">
        <v>391</v>
      </c>
      <c r="B2454" s="1261"/>
      <c r="C2454" s="1262"/>
      <c r="D2454" s="1263"/>
      <c r="E2454" s="587">
        <f t="shared" si="396"/>
        <v>0</v>
      </c>
      <c r="G2454" s="1260">
        <v>391</v>
      </c>
      <c r="H2454" s="1261"/>
      <c r="I2454" s="1262"/>
      <c r="J2454" s="1263"/>
      <c r="K2454" s="587">
        <f t="shared" si="397"/>
        <v>0</v>
      </c>
      <c r="M2454" s="1260">
        <v>391</v>
      </c>
      <c r="N2454" s="1261"/>
      <c r="O2454" s="1262"/>
      <c r="P2454" s="1263"/>
      <c r="Q2454" s="587">
        <f t="shared" si="398"/>
        <v>0</v>
      </c>
      <c r="S2454" s="1260">
        <v>391</v>
      </c>
      <c r="T2454" s="1261"/>
      <c r="U2454" s="1262"/>
      <c r="V2454" s="1263"/>
      <c r="W2454" s="587">
        <f t="shared" si="399"/>
        <v>0</v>
      </c>
      <c r="Y2454" s="1260">
        <v>391</v>
      </c>
      <c r="Z2454" s="1261"/>
      <c r="AA2454" s="1262"/>
      <c r="AB2454" s="1263"/>
      <c r="AC2454" s="587">
        <f t="shared" si="400"/>
        <v>0</v>
      </c>
      <c r="AE2454" s="1260">
        <v>391</v>
      </c>
      <c r="AF2454" s="1261"/>
      <c r="AG2454" s="1262"/>
      <c r="AH2454" s="1263"/>
      <c r="AI2454" s="587">
        <f t="shared" si="401"/>
        <v>0</v>
      </c>
      <c r="AK2454" s="1260">
        <v>391</v>
      </c>
      <c r="AL2454" s="1261"/>
      <c r="AM2454" s="1262"/>
      <c r="AN2454" s="1263"/>
      <c r="AO2454" s="587">
        <f t="shared" si="402"/>
        <v>0</v>
      </c>
      <c r="AQ2454" s="1260">
        <v>391</v>
      </c>
      <c r="AR2454" s="1261"/>
      <c r="AS2454" s="1262"/>
      <c r="AT2454" s="1263"/>
      <c r="AU2454" s="587">
        <f t="shared" si="403"/>
        <v>0</v>
      </c>
      <c r="AW2454" s="1260">
        <v>391</v>
      </c>
      <c r="AX2454" s="1261"/>
      <c r="AY2454" s="1262"/>
      <c r="AZ2454" s="1263"/>
      <c r="BA2454" s="587">
        <f t="shared" si="404"/>
        <v>0</v>
      </c>
    </row>
    <row r="2455" spans="1:53" s="17" customFormat="1" ht="16.75" customHeight="1" outlineLevel="2">
      <c r="A2455" s="1260">
        <v>392</v>
      </c>
      <c r="B2455" s="1261"/>
      <c r="C2455" s="1262"/>
      <c r="D2455" s="1263"/>
      <c r="E2455" s="587">
        <f t="shared" si="396"/>
        <v>0</v>
      </c>
      <c r="G2455" s="1260">
        <v>392</v>
      </c>
      <c r="H2455" s="1261"/>
      <c r="I2455" s="1262"/>
      <c r="J2455" s="1263"/>
      <c r="K2455" s="587">
        <f t="shared" si="397"/>
        <v>0</v>
      </c>
      <c r="M2455" s="1260">
        <v>392</v>
      </c>
      <c r="N2455" s="1261"/>
      <c r="O2455" s="1262"/>
      <c r="P2455" s="1263"/>
      <c r="Q2455" s="587">
        <f t="shared" si="398"/>
        <v>0</v>
      </c>
      <c r="S2455" s="1260">
        <v>392</v>
      </c>
      <c r="T2455" s="1261"/>
      <c r="U2455" s="1262"/>
      <c r="V2455" s="1263"/>
      <c r="W2455" s="587">
        <f t="shared" si="399"/>
        <v>0</v>
      </c>
      <c r="Y2455" s="1260">
        <v>392</v>
      </c>
      <c r="Z2455" s="1261"/>
      <c r="AA2455" s="1262"/>
      <c r="AB2455" s="1263"/>
      <c r="AC2455" s="587">
        <f t="shared" si="400"/>
        <v>0</v>
      </c>
      <c r="AE2455" s="1260">
        <v>392</v>
      </c>
      <c r="AF2455" s="1261"/>
      <c r="AG2455" s="1262"/>
      <c r="AH2455" s="1263"/>
      <c r="AI2455" s="587">
        <f t="shared" si="401"/>
        <v>0</v>
      </c>
      <c r="AK2455" s="1260">
        <v>392</v>
      </c>
      <c r="AL2455" s="1261"/>
      <c r="AM2455" s="1262"/>
      <c r="AN2455" s="1263"/>
      <c r="AO2455" s="587">
        <f t="shared" si="402"/>
        <v>0</v>
      </c>
      <c r="AQ2455" s="1260">
        <v>392</v>
      </c>
      <c r="AR2455" s="1261"/>
      <c r="AS2455" s="1262"/>
      <c r="AT2455" s="1263"/>
      <c r="AU2455" s="587">
        <f t="shared" si="403"/>
        <v>0</v>
      </c>
      <c r="AW2455" s="1260">
        <v>392</v>
      </c>
      <c r="AX2455" s="1261"/>
      <c r="AY2455" s="1262"/>
      <c r="AZ2455" s="1263"/>
      <c r="BA2455" s="587">
        <f t="shared" si="404"/>
        <v>0</v>
      </c>
    </row>
    <row r="2456" spans="1:53" s="17" customFormat="1" ht="16.75" customHeight="1" outlineLevel="2">
      <c r="A2456" s="1260">
        <v>393</v>
      </c>
      <c r="B2456" s="1261"/>
      <c r="C2456" s="1262"/>
      <c r="D2456" s="1263"/>
      <c r="E2456" s="587">
        <f t="shared" si="396"/>
        <v>0</v>
      </c>
      <c r="G2456" s="1260">
        <v>393</v>
      </c>
      <c r="H2456" s="1261"/>
      <c r="I2456" s="1262"/>
      <c r="J2456" s="1263"/>
      <c r="K2456" s="587">
        <f t="shared" si="397"/>
        <v>0</v>
      </c>
      <c r="M2456" s="1260">
        <v>393</v>
      </c>
      <c r="N2456" s="1261"/>
      <c r="O2456" s="1262"/>
      <c r="P2456" s="1263"/>
      <c r="Q2456" s="587">
        <f t="shared" si="398"/>
        <v>0</v>
      </c>
      <c r="S2456" s="1260">
        <v>393</v>
      </c>
      <c r="T2456" s="1261"/>
      <c r="U2456" s="1262"/>
      <c r="V2456" s="1263"/>
      <c r="W2456" s="587">
        <f t="shared" si="399"/>
        <v>0</v>
      </c>
      <c r="Y2456" s="1260">
        <v>393</v>
      </c>
      <c r="Z2456" s="1261"/>
      <c r="AA2456" s="1262"/>
      <c r="AB2456" s="1263"/>
      <c r="AC2456" s="587">
        <f t="shared" si="400"/>
        <v>0</v>
      </c>
      <c r="AE2456" s="1260">
        <v>393</v>
      </c>
      <c r="AF2456" s="1261"/>
      <c r="AG2456" s="1262"/>
      <c r="AH2456" s="1263"/>
      <c r="AI2456" s="587">
        <f t="shared" si="401"/>
        <v>0</v>
      </c>
      <c r="AK2456" s="1260">
        <v>393</v>
      </c>
      <c r="AL2456" s="1261"/>
      <c r="AM2456" s="1262"/>
      <c r="AN2456" s="1263"/>
      <c r="AO2456" s="587">
        <f t="shared" si="402"/>
        <v>0</v>
      </c>
      <c r="AQ2456" s="1260">
        <v>393</v>
      </c>
      <c r="AR2456" s="1261"/>
      <c r="AS2456" s="1262"/>
      <c r="AT2456" s="1263"/>
      <c r="AU2456" s="587">
        <f t="shared" si="403"/>
        <v>0</v>
      </c>
      <c r="AW2456" s="1260">
        <v>393</v>
      </c>
      <c r="AX2456" s="1261"/>
      <c r="AY2456" s="1262"/>
      <c r="AZ2456" s="1263"/>
      <c r="BA2456" s="587">
        <f t="shared" si="404"/>
        <v>0</v>
      </c>
    </row>
    <row r="2457" spans="1:53" s="17" customFormat="1" ht="16.75" customHeight="1" outlineLevel="2">
      <c r="A2457" s="1260">
        <v>394</v>
      </c>
      <c r="B2457" s="1261"/>
      <c r="C2457" s="1262"/>
      <c r="D2457" s="1263"/>
      <c r="E2457" s="587">
        <f t="shared" si="396"/>
        <v>0</v>
      </c>
      <c r="G2457" s="1260">
        <v>394</v>
      </c>
      <c r="H2457" s="1261"/>
      <c r="I2457" s="1262"/>
      <c r="J2457" s="1263"/>
      <c r="K2457" s="587">
        <f t="shared" si="397"/>
        <v>0</v>
      </c>
      <c r="M2457" s="1260">
        <v>394</v>
      </c>
      <c r="N2457" s="1261"/>
      <c r="O2457" s="1262"/>
      <c r="P2457" s="1263"/>
      <c r="Q2457" s="587">
        <f t="shared" si="398"/>
        <v>0</v>
      </c>
      <c r="S2457" s="1260">
        <v>394</v>
      </c>
      <c r="T2457" s="1261"/>
      <c r="U2457" s="1262"/>
      <c r="V2457" s="1263"/>
      <c r="W2457" s="587">
        <f t="shared" si="399"/>
        <v>0</v>
      </c>
      <c r="Y2457" s="1260">
        <v>394</v>
      </c>
      <c r="Z2457" s="1261"/>
      <c r="AA2457" s="1262"/>
      <c r="AB2457" s="1263"/>
      <c r="AC2457" s="587">
        <f t="shared" si="400"/>
        <v>0</v>
      </c>
      <c r="AE2457" s="1260">
        <v>394</v>
      </c>
      <c r="AF2457" s="1261"/>
      <c r="AG2457" s="1262"/>
      <c r="AH2457" s="1263"/>
      <c r="AI2457" s="587">
        <f t="shared" si="401"/>
        <v>0</v>
      </c>
      <c r="AK2457" s="1260">
        <v>394</v>
      </c>
      <c r="AL2457" s="1261"/>
      <c r="AM2457" s="1262"/>
      <c r="AN2457" s="1263"/>
      <c r="AO2457" s="587">
        <f t="shared" si="402"/>
        <v>0</v>
      </c>
      <c r="AQ2457" s="1260">
        <v>394</v>
      </c>
      <c r="AR2457" s="1261"/>
      <c r="AS2457" s="1262"/>
      <c r="AT2457" s="1263"/>
      <c r="AU2457" s="587">
        <f t="shared" si="403"/>
        <v>0</v>
      </c>
      <c r="AW2457" s="1260">
        <v>394</v>
      </c>
      <c r="AX2457" s="1261"/>
      <c r="AY2457" s="1262"/>
      <c r="AZ2457" s="1263"/>
      <c r="BA2457" s="587">
        <f t="shared" si="404"/>
        <v>0</v>
      </c>
    </row>
    <row r="2458" spans="1:53" s="17" customFormat="1" ht="16.75" customHeight="1" outlineLevel="2">
      <c r="A2458" s="1260">
        <v>395</v>
      </c>
      <c r="B2458" s="1261"/>
      <c r="C2458" s="1262"/>
      <c r="D2458" s="1263"/>
      <c r="E2458" s="587">
        <f t="shared" si="396"/>
        <v>0</v>
      </c>
      <c r="G2458" s="1260">
        <v>395</v>
      </c>
      <c r="H2458" s="1261"/>
      <c r="I2458" s="1262"/>
      <c r="J2458" s="1263"/>
      <c r="K2458" s="587">
        <f t="shared" si="397"/>
        <v>0</v>
      </c>
      <c r="M2458" s="1260">
        <v>395</v>
      </c>
      <c r="N2458" s="1261"/>
      <c r="O2458" s="1262"/>
      <c r="P2458" s="1263"/>
      <c r="Q2458" s="587">
        <f t="shared" si="398"/>
        <v>0</v>
      </c>
      <c r="S2458" s="1260">
        <v>395</v>
      </c>
      <c r="T2458" s="1261"/>
      <c r="U2458" s="1262"/>
      <c r="V2458" s="1263"/>
      <c r="W2458" s="587">
        <f t="shared" si="399"/>
        <v>0</v>
      </c>
      <c r="Y2458" s="1260">
        <v>395</v>
      </c>
      <c r="Z2458" s="1261"/>
      <c r="AA2458" s="1262"/>
      <c r="AB2458" s="1263"/>
      <c r="AC2458" s="587">
        <f t="shared" si="400"/>
        <v>0</v>
      </c>
      <c r="AE2458" s="1260">
        <v>395</v>
      </c>
      <c r="AF2458" s="1261"/>
      <c r="AG2458" s="1262"/>
      <c r="AH2458" s="1263"/>
      <c r="AI2458" s="587">
        <f t="shared" si="401"/>
        <v>0</v>
      </c>
      <c r="AK2458" s="1260">
        <v>395</v>
      </c>
      <c r="AL2458" s="1261"/>
      <c r="AM2458" s="1262"/>
      <c r="AN2458" s="1263"/>
      <c r="AO2458" s="587">
        <f t="shared" si="402"/>
        <v>0</v>
      </c>
      <c r="AQ2458" s="1260">
        <v>395</v>
      </c>
      <c r="AR2458" s="1261"/>
      <c r="AS2458" s="1262"/>
      <c r="AT2458" s="1263"/>
      <c r="AU2458" s="587">
        <f t="shared" si="403"/>
        <v>0</v>
      </c>
      <c r="AW2458" s="1260">
        <v>395</v>
      </c>
      <c r="AX2458" s="1261"/>
      <c r="AY2458" s="1262"/>
      <c r="AZ2458" s="1263"/>
      <c r="BA2458" s="587">
        <f t="shared" si="404"/>
        <v>0</v>
      </c>
    </row>
    <row r="2459" spans="1:53" s="17" customFormat="1" ht="16.75" customHeight="1" outlineLevel="2">
      <c r="A2459" s="1260">
        <v>396</v>
      </c>
      <c r="B2459" s="1261"/>
      <c r="C2459" s="1262"/>
      <c r="D2459" s="1263"/>
      <c r="E2459" s="587">
        <f t="shared" si="396"/>
        <v>0</v>
      </c>
      <c r="G2459" s="1260">
        <v>396</v>
      </c>
      <c r="H2459" s="1261"/>
      <c r="I2459" s="1262"/>
      <c r="J2459" s="1263"/>
      <c r="K2459" s="587">
        <f t="shared" si="397"/>
        <v>0</v>
      </c>
      <c r="M2459" s="1260">
        <v>396</v>
      </c>
      <c r="N2459" s="1261"/>
      <c r="O2459" s="1262"/>
      <c r="P2459" s="1263"/>
      <c r="Q2459" s="587">
        <f t="shared" si="398"/>
        <v>0</v>
      </c>
      <c r="S2459" s="1260">
        <v>396</v>
      </c>
      <c r="T2459" s="1261"/>
      <c r="U2459" s="1262"/>
      <c r="V2459" s="1263"/>
      <c r="W2459" s="587">
        <f t="shared" si="399"/>
        <v>0</v>
      </c>
      <c r="Y2459" s="1260">
        <v>396</v>
      </c>
      <c r="Z2459" s="1261"/>
      <c r="AA2459" s="1262"/>
      <c r="AB2459" s="1263"/>
      <c r="AC2459" s="587">
        <f t="shared" si="400"/>
        <v>0</v>
      </c>
      <c r="AE2459" s="1260">
        <v>396</v>
      </c>
      <c r="AF2459" s="1261"/>
      <c r="AG2459" s="1262"/>
      <c r="AH2459" s="1263"/>
      <c r="AI2459" s="587">
        <f t="shared" si="401"/>
        <v>0</v>
      </c>
      <c r="AK2459" s="1260">
        <v>396</v>
      </c>
      <c r="AL2459" s="1261"/>
      <c r="AM2459" s="1262"/>
      <c r="AN2459" s="1263"/>
      <c r="AO2459" s="587">
        <f t="shared" si="402"/>
        <v>0</v>
      </c>
      <c r="AQ2459" s="1260">
        <v>396</v>
      </c>
      <c r="AR2459" s="1261"/>
      <c r="AS2459" s="1262"/>
      <c r="AT2459" s="1263"/>
      <c r="AU2459" s="587">
        <f t="shared" si="403"/>
        <v>0</v>
      </c>
      <c r="AW2459" s="1260">
        <v>396</v>
      </c>
      <c r="AX2459" s="1261"/>
      <c r="AY2459" s="1262"/>
      <c r="AZ2459" s="1263"/>
      <c r="BA2459" s="587">
        <f t="shared" si="404"/>
        <v>0</v>
      </c>
    </row>
    <row r="2460" spans="1:53" s="17" customFormat="1" ht="16.75" customHeight="1" outlineLevel="2">
      <c r="A2460" s="1260">
        <v>397</v>
      </c>
      <c r="B2460" s="1261"/>
      <c r="C2460" s="1262"/>
      <c r="D2460" s="1263"/>
      <c r="E2460" s="587">
        <f t="shared" si="396"/>
        <v>0</v>
      </c>
      <c r="G2460" s="1260">
        <v>397</v>
      </c>
      <c r="H2460" s="1261"/>
      <c r="I2460" s="1262"/>
      <c r="J2460" s="1263"/>
      <c r="K2460" s="587">
        <f t="shared" si="397"/>
        <v>0</v>
      </c>
      <c r="M2460" s="1260">
        <v>397</v>
      </c>
      <c r="N2460" s="1261"/>
      <c r="O2460" s="1262"/>
      <c r="P2460" s="1263"/>
      <c r="Q2460" s="587">
        <f t="shared" si="398"/>
        <v>0</v>
      </c>
      <c r="S2460" s="1260">
        <v>397</v>
      </c>
      <c r="T2460" s="1261"/>
      <c r="U2460" s="1262"/>
      <c r="V2460" s="1263"/>
      <c r="W2460" s="587">
        <f t="shared" si="399"/>
        <v>0</v>
      </c>
      <c r="Y2460" s="1260">
        <v>397</v>
      </c>
      <c r="Z2460" s="1261"/>
      <c r="AA2460" s="1262"/>
      <c r="AB2460" s="1263"/>
      <c r="AC2460" s="587">
        <f t="shared" si="400"/>
        <v>0</v>
      </c>
      <c r="AE2460" s="1260">
        <v>397</v>
      </c>
      <c r="AF2460" s="1261"/>
      <c r="AG2460" s="1262"/>
      <c r="AH2460" s="1263"/>
      <c r="AI2460" s="587">
        <f t="shared" si="401"/>
        <v>0</v>
      </c>
      <c r="AK2460" s="1260">
        <v>397</v>
      </c>
      <c r="AL2460" s="1261"/>
      <c r="AM2460" s="1262"/>
      <c r="AN2460" s="1263"/>
      <c r="AO2460" s="587">
        <f t="shared" si="402"/>
        <v>0</v>
      </c>
      <c r="AQ2460" s="1260">
        <v>397</v>
      </c>
      <c r="AR2460" s="1261"/>
      <c r="AS2460" s="1262"/>
      <c r="AT2460" s="1263"/>
      <c r="AU2460" s="587">
        <f t="shared" si="403"/>
        <v>0</v>
      </c>
      <c r="AW2460" s="1260">
        <v>397</v>
      </c>
      <c r="AX2460" s="1261"/>
      <c r="AY2460" s="1262"/>
      <c r="AZ2460" s="1263"/>
      <c r="BA2460" s="587">
        <f t="shared" si="404"/>
        <v>0</v>
      </c>
    </row>
    <row r="2461" spans="1:53" s="17" customFormat="1" ht="16.75" customHeight="1" outlineLevel="2">
      <c r="A2461" s="1260">
        <v>398</v>
      </c>
      <c r="B2461" s="1261"/>
      <c r="C2461" s="1262"/>
      <c r="D2461" s="1263"/>
      <c r="E2461" s="587">
        <f t="shared" si="396"/>
        <v>0</v>
      </c>
      <c r="G2461" s="1260">
        <v>398</v>
      </c>
      <c r="H2461" s="1261"/>
      <c r="I2461" s="1262"/>
      <c r="J2461" s="1263"/>
      <c r="K2461" s="587">
        <f t="shared" si="397"/>
        <v>0</v>
      </c>
      <c r="M2461" s="1260">
        <v>398</v>
      </c>
      <c r="N2461" s="1261"/>
      <c r="O2461" s="1262"/>
      <c r="P2461" s="1263"/>
      <c r="Q2461" s="587">
        <f t="shared" si="398"/>
        <v>0</v>
      </c>
      <c r="S2461" s="1260">
        <v>398</v>
      </c>
      <c r="T2461" s="1261"/>
      <c r="U2461" s="1262"/>
      <c r="V2461" s="1263"/>
      <c r="W2461" s="587">
        <f t="shared" si="399"/>
        <v>0</v>
      </c>
      <c r="Y2461" s="1260">
        <v>398</v>
      </c>
      <c r="Z2461" s="1261"/>
      <c r="AA2461" s="1262"/>
      <c r="AB2461" s="1263"/>
      <c r="AC2461" s="587">
        <f t="shared" si="400"/>
        <v>0</v>
      </c>
      <c r="AE2461" s="1260">
        <v>398</v>
      </c>
      <c r="AF2461" s="1261"/>
      <c r="AG2461" s="1262"/>
      <c r="AH2461" s="1263"/>
      <c r="AI2461" s="587">
        <f t="shared" si="401"/>
        <v>0</v>
      </c>
      <c r="AK2461" s="1260">
        <v>398</v>
      </c>
      <c r="AL2461" s="1261"/>
      <c r="AM2461" s="1262"/>
      <c r="AN2461" s="1263"/>
      <c r="AO2461" s="587">
        <f t="shared" si="402"/>
        <v>0</v>
      </c>
      <c r="AQ2461" s="1260">
        <v>398</v>
      </c>
      <c r="AR2461" s="1261"/>
      <c r="AS2461" s="1262"/>
      <c r="AT2461" s="1263"/>
      <c r="AU2461" s="587">
        <f t="shared" si="403"/>
        <v>0</v>
      </c>
      <c r="AW2461" s="1260">
        <v>398</v>
      </c>
      <c r="AX2461" s="1261"/>
      <c r="AY2461" s="1262"/>
      <c r="AZ2461" s="1263"/>
      <c r="BA2461" s="587">
        <f t="shared" si="404"/>
        <v>0</v>
      </c>
    </row>
    <row r="2462" spans="1:53" s="17" customFormat="1" ht="16.75" customHeight="1" outlineLevel="2">
      <c r="A2462" s="1260">
        <v>399</v>
      </c>
      <c r="B2462" s="1261"/>
      <c r="C2462" s="1262"/>
      <c r="D2462" s="1263"/>
      <c r="E2462" s="587">
        <f t="shared" si="396"/>
        <v>0</v>
      </c>
      <c r="G2462" s="1260">
        <v>399</v>
      </c>
      <c r="H2462" s="1261"/>
      <c r="I2462" s="1262"/>
      <c r="J2462" s="1263"/>
      <c r="K2462" s="587">
        <f t="shared" si="397"/>
        <v>0</v>
      </c>
      <c r="M2462" s="1260">
        <v>399</v>
      </c>
      <c r="N2462" s="1261"/>
      <c r="O2462" s="1262"/>
      <c r="P2462" s="1263"/>
      <c r="Q2462" s="587">
        <f t="shared" si="398"/>
        <v>0</v>
      </c>
      <c r="S2462" s="1260">
        <v>399</v>
      </c>
      <c r="T2462" s="1261"/>
      <c r="U2462" s="1262"/>
      <c r="V2462" s="1263"/>
      <c r="W2462" s="587">
        <f t="shared" si="399"/>
        <v>0</v>
      </c>
      <c r="Y2462" s="1260">
        <v>399</v>
      </c>
      <c r="Z2462" s="1261"/>
      <c r="AA2462" s="1262"/>
      <c r="AB2462" s="1263"/>
      <c r="AC2462" s="587">
        <f t="shared" si="400"/>
        <v>0</v>
      </c>
      <c r="AE2462" s="1260">
        <v>399</v>
      </c>
      <c r="AF2462" s="1261"/>
      <c r="AG2462" s="1262"/>
      <c r="AH2462" s="1263"/>
      <c r="AI2462" s="587">
        <f t="shared" si="401"/>
        <v>0</v>
      </c>
      <c r="AK2462" s="1260">
        <v>399</v>
      </c>
      <c r="AL2462" s="1261"/>
      <c r="AM2462" s="1262"/>
      <c r="AN2462" s="1263"/>
      <c r="AO2462" s="587">
        <f t="shared" si="402"/>
        <v>0</v>
      </c>
      <c r="AQ2462" s="1260">
        <v>399</v>
      </c>
      <c r="AR2462" s="1261"/>
      <c r="AS2462" s="1262"/>
      <c r="AT2462" s="1263"/>
      <c r="AU2462" s="587">
        <f t="shared" si="403"/>
        <v>0</v>
      </c>
      <c r="AW2462" s="1260">
        <v>399</v>
      </c>
      <c r="AX2462" s="1261"/>
      <c r="AY2462" s="1262"/>
      <c r="AZ2462" s="1263"/>
      <c r="BA2462" s="587">
        <f t="shared" si="404"/>
        <v>0</v>
      </c>
    </row>
    <row r="2463" spans="1:53" s="17" customFormat="1" ht="16.75" customHeight="1" outlineLevel="2">
      <c r="A2463" s="1260">
        <v>400</v>
      </c>
      <c r="B2463" s="1261"/>
      <c r="C2463" s="1262"/>
      <c r="D2463" s="1263"/>
      <c r="E2463" s="587">
        <f t="shared" si="396"/>
        <v>0</v>
      </c>
      <c r="G2463" s="1260">
        <v>400</v>
      </c>
      <c r="H2463" s="1261"/>
      <c r="I2463" s="1262"/>
      <c r="J2463" s="1263"/>
      <c r="K2463" s="587">
        <f t="shared" si="397"/>
        <v>0</v>
      </c>
      <c r="M2463" s="1260">
        <v>400</v>
      </c>
      <c r="N2463" s="1261"/>
      <c r="O2463" s="1262"/>
      <c r="P2463" s="1263"/>
      <c r="Q2463" s="587">
        <f t="shared" si="398"/>
        <v>0</v>
      </c>
      <c r="S2463" s="1260">
        <v>400</v>
      </c>
      <c r="T2463" s="1261"/>
      <c r="U2463" s="1262"/>
      <c r="V2463" s="1263"/>
      <c r="W2463" s="587">
        <f t="shared" si="399"/>
        <v>0</v>
      </c>
      <c r="Y2463" s="1260">
        <v>400</v>
      </c>
      <c r="Z2463" s="1261"/>
      <c r="AA2463" s="1262"/>
      <c r="AB2463" s="1263"/>
      <c r="AC2463" s="587">
        <f t="shared" si="400"/>
        <v>0</v>
      </c>
      <c r="AE2463" s="1260">
        <v>400</v>
      </c>
      <c r="AF2463" s="1261"/>
      <c r="AG2463" s="1262"/>
      <c r="AH2463" s="1263"/>
      <c r="AI2463" s="587">
        <f t="shared" si="401"/>
        <v>0</v>
      </c>
      <c r="AK2463" s="1260">
        <v>400</v>
      </c>
      <c r="AL2463" s="1261"/>
      <c r="AM2463" s="1262"/>
      <c r="AN2463" s="1263"/>
      <c r="AO2463" s="587">
        <f t="shared" si="402"/>
        <v>0</v>
      </c>
      <c r="AQ2463" s="1260">
        <v>400</v>
      </c>
      <c r="AR2463" s="1261"/>
      <c r="AS2463" s="1262"/>
      <c r="AT2463" s="1263"/>
      <c r="AU2463" s="587">
        <f t="shared" si="403"/>
        <v>0</v>
      </c>
      <c r="AW2463" s="1260">
        <v>400</v>
      </c>
      <c r="AX2463" s="1261"/>
      <c r="AY2463" s="1262"/>
      <c r="AZ2463" s="1263"/>
      <c r="BA2463" s="587">
        <f t="shared" si="404"/>
        <v>0</v>
      </c>
    </row>
    <row r="2464" spans="1:53" s="17" customFormat="1" ht="16.75" customHeight="1" outlineLevel="2">
      <c r="A2464" s="1260">
        <v>401</v>
      </c>
      <c r="B2464" s="1261"/>
      <c r="C2464" s="1262"/>
      <c r="D2464" s="1263"/>
      <c r="E2464" s="587">
        <f t="shared" si="396"/>
        <v>0</v>
      </c>
      <c r="G2464" s="1260">
        <v>401</v>
      </c>
      <c r="H2464" s="1261"/>
      <c r="I2464" s="1262"/>
      <c r="J2464" s="1263"/>
      <c r="K2464" s="587">
        <f t="shared" si="397"/>
        <v>0</v>
      </c>
      <c r="M2464" s="1260">
        <v>401</v>
      </c>
      <c r="N2464" s="1261"/>
      <c r="O2464" s="1262"/>
      <c r="P2464" s="1263"/>
      <c r="Q2464" s="587">
        <f t="shared" si="398"/>
        <v>0</v>
      </c>
      <c r="S2464" s="1260">
        <v>401</v>
      </c>
      <c r="T2464" s="1261"/>
      <c r="U2464" s="1262"/>
      <c r="V2464" s="1263"/>
      <c r="W2464" s="587">
        <f t="shared" si="399"/>
        <v>0</v>
      </c>
      <c r="Y2464" s="1260">
        <v>401</v>
      </c>
      <c r="Z2464" s="1261"/>
      <c r="AA2464" s="1262"/>
      <c r="AB2464" s="1263"/>
      <c r="AC2464" s="587">
        <f t="shared" si="400"/>
        <v>0</v>
      </c>
      <c r="AE2464" s="1260">
        <v>401</v>
      </c>
      <c r="AF2464" s="1261"/>
      <c r="AG2464" s="1262"/>
      <c r="AH2464" s="1263"/>
      <c r="AI2464" s="587">
        <f t="shared" si="401"/>
        <v>0</v>
      </c>
      <c r="AK2464" s="1260">
        <v>401</v>
      </c>
      <c r="AL2464" s="1261"/>
      <c r="AM2464" s="1262"/>
      <c r="AN2464" s="1263"/>
      <c r="AO2464" s="587">
        <f t="shared" si="402"/>
        <v>0</v>
      </c>
      <c r="AQ2464" s="1260">
        <v>401</v>
      </c>
      <c r="AR2464" s="1261"/>
      <c r="AS2464" s="1262"/>
      <c r="AT2464" s="1263"/>
      <c r="AU2464" s="587">
        <f t="shared" si="403"/>
        <v>0</v>
      </c>
      <c r="AW2464" s="1260">
        <v>401</v>
      </c>
      <c r="AX2464" s="1261"/>
      <c r="AY2464" s="1262"/>
      <c r="AZ2464" s="1263"/>
      <c r="BA2464" s="587">
        <f t="shared" si="404"/>
        <v>0</v>
      </c>
    </row>
    <row r="2465" spans="1:53" s="17" customFormat="1" ht="16.75" customHeight="1" outlineLevel="2">
      <c r="A2465" s="1260">
        <v>402</v>
      </c>
      <c r="B2465" s="1261"/>
      <c r="C2465" s="1262"/>
      <c r="D2465" s="1263"/>
      <c r="E2465" s="587">
        <f t="shared" si="396"/>
        <v>0</v>
      </c>
      <c r="G2465" s="1260">
        <v>402</v>
      </c>
      <c r="H2465" s="1261"/>
      <c r="I2465" s="1262"/>
      <c r="J2465" s="1263"/>
      <c r="K2465" s="587">
        <f t="shared" si="397"/>
        <v>0</v>
      </c>
      <c r="M2465" s="1260">
        <v>402</v>
      </c>
      <c r="N2465" s="1261"/>
      <c r="O2465" s="1262"/>
      <c r="P2465" s="1263"/>
      <c r="Q2465" s="587">
        <f t="shared" si="398"/>
        <v>0</v>
      </c>
      <c r="S2465" s="1260">
        <v>402</v>
      </c>
      <c r="T2465" s="1261"/>
      <c r="U2465" s="1262"/>
      <c r="V2465" s="1263"/>
      <c r="W2465" s="587">
        <f t="shared" si="399"/>
        <v>0</v>
      </c>
      <c r="Y2465" s="1260">
        <v>402</v>
      </c>
      <c r="Z2465" s="1261"/>
      <c r="AA2465" s="1262"/>
      <c r="AB2465" s="1263"/>
      <c r="AC2465" s="587">
        <f t="shared" si="400"/>
        <v>0</v>
      </c>
      <c r="AE2465" s="1260">
        <v>402</v>
      </c>
      <c r="AF2465" s="1261"/>
      <c r="AG2465" s="1262"/>
      <c r="AH2465" s="1263"/>
      <c r="AI2465" s="587">
        <f t="shared" si="401"/>
        <v>0</v>
      </c>
      <c r="AK2465" s="1260">
        <v>402</v>
      </c>
      <c r="AL2465" s="1261"/>
      <c r="AM2465" s="1262"/>
      <c r="AN2465" s="1263"/>
      <c r="AO2465" s="587">
        <f t="shared" si="402"/>
        <v>0</v>
      </c>
      <c r="AQ2465" s="1260">
        <v>402</v>
      </c>
      <c r="AR2465" s="1261"/>
      <c r="AS2465" s="1262"/>
      <c r="AT2465" s="1263"/>
      <c r="AU2465" s="587">
        <f t="shared" si="403"/>
        <v>0</v>
      </c>
      <c r="AW2465" s="1260">
        <v>402</v>
      </c>
      <c r="AX2465" s="1261"/>
      <c r="AY2465" s="1262"/>
      <c r="AZ2465" s="1263"/>
      <c r="BA2465" s="587">
        <f t="shared" si="404"/>
        <v>0</v>
      </c>
    </row>
    <row r="2466" spans="1:53" s="17" customFormat="1" ht="16.75" customHeight="1" outlineLevel="2">
      <c r="A2466" s="1260">
        <v>403</v>
      </c>
      <c r="B2466" s="1261"/>
      <c r="C2466" s="1262"/>
      <c r="D2466" s="1263"/>
      <c r="E2466" s="587">
        <f t="shared" si="396"/>
        <v>0</v>
      </c>
      <c r="G2466" s="1260">
        <v>403</v>
      </c>
      <c r="H2466" s="1261"/>
      <c r="I2466" s="1262"/>
      <c r="J2466" s="1263"/>
      <c r="K2466" s="587">
        <f t="shared" si="397"/>
        <v>0</v>
      </c>
      <c r="M2466" s="1260">
        <v>403</v>
      </c>
      <c r="N2466" s="1261"/>
      <c r="O2466" s="1262"/>
      <c r="P2466" s="1263"/>
      <c r="Q2466" s="587">
        <f t="shared" si="398"/>
        <v>0</v>
      </c>
      <c r="S2466" s="1260">
        <v>403</v>
      </c>
      <c r="T2466" s="1261"/>
      <c r="U2466" s="1262"/>
      <c r="V2466" s="1263"/>
      <c r="W2466" s="587">
        <f t="shared" si="399"/>
        <v>0</v>
      </c>
      <c r="Y2466" s="1260">
        <v>403</v>
      </c>
      <c r="Z2466" s="1261"/>
      <c r="AA2466" s="1262"/>
      <c r="AB2466" s="1263"/>
      <c r="AC2466" s="587">
        <f t="shared" si="400"/>
        <v>0</v>
      </c>
      <c r="AE2466" s="1260">
        <v>403</v>
      </c>
      <c r="AF2466" s="1261"/>
      <c r="AG2466" s="1262"/>
      <c r="AH2466" s="1263"/>
      <c r="AI2466" s="587">
        <f t="shared" si="401"/>
        <v>0</v>
      </c>
      <c r="AK2466" s="1260">
        <v>403</v>
      </c>
      <c r="AL2466" s="1261"/>
      <c r="AM2466" s="1262"/>
      <c r="AN2466" s="1263"/>
      <c r="AO2466" s="587">
        <f t="shared" si="402"/>
        <v>0</v>
      </c>
      <c r="AQ2466" s="1260">
        <v>403</v>
      </c>
      <c r="AR2466" s="1261"/>
      <c r="AS2466" s="1262"/>
      <c r="AT2466" s="1263"/>
      <c r="AU2466" s="587">
        <f t="shared" si="403"/>
        <v>0</v>
      </c>
      <c r="AW2466" s="1260">
        <v>403</v>
      </c>
      <c r="AX2466" s="1261"/>
      <c r="AY2466" s="1262"/>
      <c r="AZ2466" s="1263"/>
      <c r="BA2466" s="587">
        <f t="shared" si="404"/>
        <v>0</v>
      </c>
    </row>
    <row r="2467" spans="1:53" s="17" customFormat="1" ht="16.75" customHeight="1" outlineLevel="2">
      <c r="A2467" s="1260">
        <v>404</v>
      </c>
      <c r="B2467" s="1261"/>
      <c r="C2467" s="1262"/>
      <c r="D2467" s="1263"/>
      <c r="E2467" s="587">
        <f t="shared" si="396"/>
        <v>0</v>
      </c>
      <c r="G2467" s="1260">
        <v>404</v>
      </c>
      <c r="H2467" s="1261"/>
      <c r="I2467" s="1262"/>
      <c r="J2467" s="1263"/>
      <c r="K2467" s="587">
        <f t="shared" si="397"/>
        <v>0</v>
      </c>
      <c r="M2467" s="1260">
        <v>404</v>
      </c>
      <c r="N2467" s="1261"/>
      <c r="O2467" s="1262"/>
      <c r="P2467" s="1263"/>
      <c r="Q2467" s="587">
        <f t="shared" si="398"/>
        <v>0</v>
      </c>
      <c r="S2467" s="1260">
        <v>404</v>
      </c>
      <c r="T2467" s="1261"/>
      <c r="U2467" s="1262"/>
      <c r="V2467" s="1263"/>
      <c r="W2467" s="587">
        <f t="shared" si="399"/>
        <v>0</v>
      </c>
      <c r="Y2467" s="1260">
        <v>404</v>
      </c>
      <c r="Z2467" s="1261"/>
      <c r="AA2467" s="1262"/>
      <c r="AB2467" s="1263"/>
      <c r="AC2467" s="587">
        <f t="shared" si="400"/>
        <v>0</v>
      </c>
      <c r="AE2467" s="1260">
        <v>404</v>
      </c>
      <c r="AF2467" s="1261"/>
      <c r="AG2467" s="1262"/>
      <c r="AH2467" s="1263"/>
      <c r="AI2467" s="587">
        <f t="shared" si="401"/>
        <v>0</v>
      </c>
      <c r="AK2467" s="1260">
        <v>404</v>
      </c>
      <c r="AL2467" s="1261"/>
      <c r="AM2467" s="1262"/>
      <c r="AN2467" s="1263"/>
      <c r="AO2467" s="587">
        <f t="shared" si="402"/>
        <v>0</v>
      </c>
      <c r="AQ2467" s="1260">
        <v>404</v>
      </c>
      <c r="AR2467" s="1261"/>
      <c r="AS2467" s="1262"/>
      <c r="AT2467" s="1263"/>
      <c r="AU2467" s="587">
        <f t="shared" si="403"/>
        <v>0</v>
      </c>
      <c r="AW2467" s="1260">
        <v>404</v>
      </c>
      <c r="AX2467" s="1261"/>
      <c r="AY2467" s="1262"/>
      <c r="AZ2467" s="1263"/>
      <c r="BA2467" s="587">
        <f t="shared" si="404"/>
        <v>0</v>
      </c>
    </row>
    <row r="2468" spans="1:53" s="17" customFormat="1" ht="16.75" customHeight="1" outlineLevel="2">
      <c r="A2468" s="1260">
        <v>405</v>
      </c>
      <c r="B2468" s="1261"/>
      <c r="C2468" s="1262"/>
      <c r="D2468" s="1263"/>
      <c r="E2468" s="587">
        <f t="shared" si="396"/>
        <v>0</v>
      </c>
      <c r="G2468" s="1260">
        <v>405</v>
      </c>
      <c r="H2468" s="1261"/>
      <c r="I2468" s="1262"/>
      <c r="J2468" s="1263"/>
      <c r="K2468" s="587">
        <f t="shared" si="397"/>
        <v>0</v>
      </c>
      <c r="M2468" s="1260">
        <v>405</v>
      </c>
      <c r="N2468" s="1261"/>
      <c r="O2468" s="1262"/>
      <c r="P2468" s="1263"/>
      <c r="Q2468" s="587">
        <f t="shared" si="398"/>
        <v>0</v>
      </c>
      <c r="S2468" s="1260">
        <v>405</v>
      </c>
      <c r="T2468" s="1261"/>
      <c r="U2468" s="1262"/>
      <c r="V2468" s="1263"/>
      <c r="W2468" s="587">
        <f t="shared" si="399"/>
        <v>0</v>
      </c>
      <c r="Y2468" s="1260">
        <v>405</v>
      </c>
      <c r="Z2468" s="1261"/>
      <c r="AA2468" s="1262"/>
      <c r="AB2468" s="1263"/>
      <c r="AC2468" s="587">
        <f t="shared" si="400"/>
        <v>0</v>
      </c>
      <c r="AE2468" s="1260">
        <v>405</v>
      </c>
      <c r="AF2468" s="1261"/>
      <c r="AG2468" s="1262"/>
      <c r="AH2468" s="1263"/>
      <c r="AI2468" s="587">
        <f t="shared" si="401"/>
        <v>0</v>
      </c>
      <c r="AK2468" s="1260">
        <v>405</v>
      </c>
      <c r="AL2468" s="1261"/>
      <c r="AM2468" s="1262"/>
      <c r="AN2468" s="1263"/>
      <c r="AO2468" s="587">
        <f t="shared" si="402"/>
        <v>0</v>
      </c>
      <c r="AQ2468" s="1260">
        <v>405</v>
      </c>
      <c r="AR2468" s="1261"/>
      <c r="AS2468" s="1262"/>
      <c r="AT2468" s="1263"/>
      <c r="AU2468" s="587">
        <f t="shared" si="403"/>
        <v>0</v>
      </c>
      <c r="AW2468" s="1260">
        <v>405</v>
      </c>
      <c r="AX2468" s="1261"/>
      <c r="AY2468" s="1262"/>
      <c r="AZ2468" s="1263"/>
      <c r="BA2468" s="587">
        <f t="shared" si="404"/>
        <v>0</v>
      </c>
    </row>
    <row r="2469" spans="1:53" s="17" customFormat="1" ht="16.75" customHeight="1" outlineLevel="2">
      <c r="A2469" s="1260">
        <v>406</v>
      </c>
      <c r="B2469" s="1261"/>
      <c r="C2469" s="1262"/>
      <c r="D2469" s="1263"/>
      <c r="E2469" s="587">
        <f t="shared" si="396"/>
        <v>0</v>
      </c>
      <c r="G2469" s="1260">
        <v>406</v>
      </c>
      <c r="H2469" s="1261"/>
      <c r="I2469" s="1262"/>
      <c r="J2469" s="1263"/>
      <c r="K2469" s="587">
        <f t="shared" si="397"/>
        <v>0</v>
      </c>
      <c r="M2469" s="1260">
        <v>406</v>
      </c>
      <c r="N2469" s="1261"/>
      <c r="O2469" s="1262"/>
      <c r="P2469" s="1263"/>
      <c r="Q2469" s="587">
        <f t="shared" si="398"/>
        <v>0</v>
      </c>
      <c r="S2469" s="1260">
        <v>406</v>
      </c>
      <c r="T2469" s="1261"/>
      <c r="U2469" s="1262"/>
      <c r="V2469" s="1263"/>
      <c r="W2469" s="587">
        <f t="shared" si="399"/>
        <v>0</v>
      </c>
      <c r="Y2469" s="1260">
        <v>406</v>
      </c>
      <c r="Z2469" s="1261"/>
      <c r="AA2469" s="1262"/>
      <c r="AB2469" s="1263"/>
      <c r="AC2469" s="587">
        <f t="shared" si="400"/>
        <v>0</v>
      </c>
      <c r="AE2469" s="1260">
        <v>406</v>
      </c>
      <c r="AF2469" s="1261"/>
      <c r="AG2469" s="1262"/>
      <c r="AH2469" s="1263"/>
      <c r="AI2469" s="587">
        <f t="shared" si="401"/>
        <v>0</v>
      </c>
      <c r="AK2469" s="1260">
        <v>406</v>
      </c>
      <c r="AL2469" s="1261"/>
      <c r="AM2469" s="1262"/>
      <c r="AN2469" s="1263"/>
      <c r="AO2469" s="587">
        <f t="shared" si="402"/>
        <v>0</v>
      </c>
      <c r="AQ2469" s="1260">
        <v>406</v>
      </c>
      <c r="AR2469" s="1261"/>
      <c r="AS2469" s="1262"/>
      <c r="AT2469" s="1263"/>
      <c r="AU2469" s="587">
        <f t="shared" si="403"/>
        <v>0</v>
      </c>
      <c r="AW2469" s="1260">
        <v>406</v>
      </c>
      <c r="AX2469" s="1261"/>
      <c r="AY2469" s="1262"/>
      <c r="AZ2469" s="1263"/>
      <c r="BA2469" s="587">
        <f t="shared" si="404"/>
        <v>0</v>
      </c>
    </row>
    <row r="2470" spans="1:53" s="17" customFormat="1" ht="16.75" customHeight="1" outlineLevel="2">
      <c r="A2470" s="1260">
        <v>407</v>
      </c>
      <c r="B2470" s="1261"/>
      <c r="C2470" s="1262"/>
      <c r="D2470" s="1263"/>
      <c r="E2470" s="587">
        <f t="shared" si="396"/>
        <v>0</v>
      </c>
      <c r="G2470" s="1260">
        <v>407</v>
      </c>
      <c r="H2470" s="1261"/>
      <c r="I2470" s="1262"/>
      <c r="J2470" s="1263"/>
      <c r="K2470" s="587">
        <f t="shared" si="397"/>
        <v>0</v>
      </c>
      <c r="M2470" s="1260">
        <v>407</v>
      </c>
      <c r="N2470" s="1261"/>
      <c r="O2470" s="1262"/>
      <c r="P2470" s="1263"/>
      <c r="Q2470" s="587">
        <f t="shared" si="398"/>
        <v>0</v>
      </c>
      <c r="S2470" s="1260">
        <v>407</v>
      </c>
      <c r="T2470" s="1261"/>
      <c r="U2470" s="1262"/>
      <c r="V2470" s="1263"/>
      <c r="W2470" s="587">
        <f t="shared" si="399"/>
        <v>0</v>
      </c>
      <c r="Y2470" s="1260">
        <v>407</v>
      </c>
      <c r="Z2470" s="1261"/>
      <c r="AA2470" s="1262"/>
      <c r="AB2470" s="1263"/>
      <c r="AC2470" s="587">
        <f t="shared" si="400"/>
        <v>0</v>
      </c>
      <c r="AE2470" s="1260">
        <v>407</v>
      </c>
      <c r="AF2470" s="1261"/>
      <c r="AG2470" s="1262"/>
      <c r="AH2470" s="1263"/>
      <c r="AI2470" s="587">
        <f t="shared" si="401"/>
        <v>0</v>
      </c>
      <c r="AK2470" s="1260">
        <v>407</v>
      </c>
      <c r="AL2470" s="1261"/>
      <c r="AM2470" s="1262"/>
      <c r="AN2470" s="1263"/>
      <c r="AO2470" s="587">
        <f t="shared" si="402"/>
        <v>0</v>
      </c>
      <c r="AQ2470" s="1260">
        <v>407</v>
      </c>
      <c r="AR2470" s="1261"/>
      <c r="AS2470" s="1262"/>
      <c r="AT2470" s="1263"/>
      <c r="AU2470" s="587">
        <f t="shared" si="403"/>
        <v>0</v>
      </c>
      <c r="AW2470" s="1260">
        <v>407</v>
      </c>
      <c r="AX2470" s="1261"/>
      <c r="AY2470" s="1262"/>
      <c r="AZ2470" s="1263"/>
      <c r="BA2470" s="587">
        <f t="shared" si="404"/>
        <v>0</v>
      </c>
    </row>
    <row r="2471" spans="1:53" s="17" customFormat="1" ht="16.75" customHeight="1" outlineLevel="2">
      <c r="A2471" s="1260">
        <v>408</v>
      </c>
      <c r="B2471" s="1261"/>
      <c r="C2471" s="1262"/>
      <c r="D2471" s="1263"/>
      <c r="E2471" s="587">
        <f t="shared" si="396"/>
        <v>0</v>
      </c>
      <c r="G2471" s="1260">
        <v>408</v>
      </c>
      <c r="H2471" s="1261"/>
      <c r="I2471" s="1262"/>
      <c r="J2471" s="1263"/>
      <c r="K2471" s="587">
        <f t="shared" si="397"/>
        <v>0</v>
      </c>
      <c r="M2471" s="1260">
        <v>408</v>
      </c>
      <c r="N2471" s="1261"/>
      <c r="O2471" s="1262"/>
      <c r="P2471" s="1263"/>
      <c r="Q2471" s="587">
        <f t="shared" si="398"/>
        <v>0</v>
      </c>
      <c r="S2471" s="1260">
        <v>408</v>
      </c>
      <c r="T2471" s="1261"/>
      <c r="U2471" s="1262"/>
      <c r="V2471" s="1263"/>
      <c r="W2471" s="587">
        <f t="shared" si="399"/>
        <v>0</v>
      </c>
      <c r="Y2471" s="1260">
        <v>408</v>
      </c>
      <c r="Z2471" s="1261"/>
      <c r="AA2471" s="1262"/>
      <c r="AB2471" s="1263"/>
      <c r="AC2471" s="587">
        <f t="shared" si="400"/>
        <v>0</v>
      </c>
      <c r="AE2471" s="1260">
        <v>408</v>
      </c>
      <c r="AF2471" s="1261"/>
      <c r="AG2471" s="1262"/>
      <c r="AH2471" s="1263"/>
      <c r="AI2471" s="587">
        <f t="shared" si="401"/>
        <v>0</v>
      </c>
      <c r="AK2471" s="1260">
        <v>408</v>
      </c>
      <c r="AL2471" s="1261"/>
      <c r="AM2471" s="1262"/>
      <c r="AN2471" s="1263"/>
      <c r="AO2471" s="587">
        <f t="shared" si="402"/>
        <v>0</v>
      </c>
      <c r="AQ2471" s="1260">
        <v>408</v>
      </c>
      <c r="AR2471" s="1261"/>
      <c r="AS2471" s="1262"/>
      <c r="AT2471" s="1263"/>
      <c r="AU2471" s="587">
        <f t="shared" si="403"/>
        <v>0</v>
      </c>
      <c r="AW2471" s="1260">
        <v>408</v>
      </c>
      <c r="AX2471" s="1261"/>
      <c r="AY2471" s="1262"/>
      <c r="AZ2471" s="1263"/>
      <c r="BA2471" s="587">
        <f t="shared" si="404"/>
        <v>0</v>
      </c>
    </row>
    <row r="2472" spans="1:53" s="17" customFormat="1" ht="16.75" customHeight="1" outlineLevel="2">
      <c r="A2472" s="1260">
        <v>409</v>
      </c>
      <c r="B2472" s="1261"/>
      <c r="C2472" s="1262"/>
      <c r="D2472" s="1263"/>
      <c r="E2472" s="587">
        <f t="shared" si="396"/>
        <v>0</v>
      </c>
      <c r="G2472" s="1260">
        <v>409</v>
      </c>
      <c r="H2472" s="1261"/>
      <c r="I2472" s="1262"/>
      <c r="J2472" s="1263"/>
      <c r="K2472" s="587">
        <f t="shared" si="397"/>
        <v>0</v>
      </c>
      <c r="M2472" s="1260">
        <v>409</v>
      </c>
      <c r="N2472" s="1261"/>
      <c r="O2472" s="1262"/>
      <c r="P2472" s="1263"/>
      <c r="Q2472" s="587">
        <f t="shared" si="398"/>
        <v>0</v>
      </c>
      <c r="S2472" s="1260">
        <v>409</v>
      </c>
      <c r="T2472" s="1261"/>
      <c r="U2472" s="1262"/>
      <c r="V2472" s="1263"/>
      <c r="W2472" s="587">
        <f t="shared" si="399"/>
        <v>0</v>
      </c>
      <c r="Y2472" s="1260">
        <v>409</v>
      </c>
      <c r="Z2472" s="1261"/>
      <c r="AA2472" s="1262"/>
      <c r="AB2472" s="1263"/>
      <c r="AC2472" s="587">
        <f t="shared" si="400"/>
        <v>0</v>
      </c>
      <c r="AE2472" s="1260">
        <v>409</v>
      </c>
      <c r="AF2472" s="1261"/>
      <c r="AG2472" s="1262"/>
      <c r="AH2472" s="1263"/>
      <c r="AI2472" s="587">
        <f t="shared" si="401"/>
        <v>0</v>
      </c>
      <c r="AK2472" s="1260">
        <v>409</v>
      </c>
      <c r="AL2472" s="1261"/>
      <c r="AM2472" s="1262"/>
      <c r="AN2472" s="1263"/>
      <c r="AO2472" s="587">
        <f t="shared" si="402"/>
        <v>0</v>
      </c>
      <c r="AQ2472" s="1260">
        <v>409</v>
      </c>
      <c r="AR2472" s="1261"/>
      <c r="AS2472" s="1262"/>
      <c r="AT2472" s="1263"/>
      <c r="AU2472" s="587">
        <f t="shared" si="403"/>
        <v>0</v>
      </c>
      <c r="AW2472" s="1260">
        <v>409</v>
      </c>
      <c r="AX2472" s="1261"/>
      <c r="AY2472" s="1262"/>
      <c r="AZ2472" s="1263"/>
      <c r="BA2472" s="587">
        <f t="shared" si="404"/>
        <v>0</v>
      </c>
    </row>
    <row r="2473" spans="1:53" s="17" customFormat="1" ht="16.75" customHeight="1" outlineLevel="2">
      <c r="A2473" s="1260">
        <v>410</v>
      </c>
      <c r="B2473" s="1261"/>
      <c r="C2473" s="1262"/>
      <c r="D2473" s="1263"/>
      <c r="E2473" s="587">
        <f t="shared" si="396"/>
        <v>0</v>
      </c>
      <c r="G2473" s="1260">
        <v>410</v>
      </c>
      <c r="H2473" s="1261"/>
      <c r="I2473" s="1262"/>
      <c r="J2473" s="1263"/>
      <c r="K2473" s="587">
        <f t="shared" si="397"/>
        <v>0</v>
      </c>
      <c r="M2473" s="1260">
        <v>410</v>
      </c>
      <c r="N2473" s="1261"/>
      <c r="O2473" s="1262"/>
      <c r="P2473" s="1263"/>
      <c r="Q2473" s="587">
        <f t="shared" si="398"/>
        <v>0</v>
      </c>
      <c r="S2473" s="1260">
        <v>410</v>
      </c>
      <c r="T2473" s="1261"/>
      <c r="U2473" s="1262"/>
      <c r="V2473" s="1263"/>
      <c r="W2473" s="587">
        <f t="shared" si="399"/>
        <v>0</v>
      </c>
      <c r="Y2473" s="1260">
        <v>410</v>
      </c>
      <c r="Z2473" s="1261"/>
      <c r="AA2473" s="1262"/>
      <c r="AB2473" s="1263"/>
      <c r="AC2473" s="587">
        <f t="shared" si="400"/>
        <v>0</v>
      </c>
      <c r="AE2473" s="1260">
        <v>410</v>
      </c>
      <c r="AF2473" s="1261"/>
      <c r="AG2473" s="1262"/>
      <c r="AH2473" s="1263"/>
      <c r="AI2473" s="587">
        <f t="shared" si="401"/>
        <v>0</v>
      </c>
      <c r="AK2473" s="1260">
        <v>410</v>
      </c>
      <c r="AL2473" s="1261"/>
      <c r="AM2473" s="1262"/>
      <c r="AN2473" s="1263"/>
      <c r="AO2473" s="587">
        <f t="shared" si="402"/>
        <v>0</v>
      </c>
      <c r="AQ2473" s="1260">
        <v>410</v>
      </c>
      <c r="AR2473" s="1261"/>
      <c r="AS2473" s="1262"/>
      <c r="AT2473" s="1263"/>
      <c r="AU2473" s="587">
        <f t="shared" si="403"/>
        <v>0</v>
      </c>
      <c r="AW2473" s="1260">
        <v>410</v>
      </c>
      <c r="AX2473" s="1261"/>
      <c r="AY2473" s="1262"/>
      <c r="AZ2473" s="1263"/>
      <c r="BA2473" s="587">
        <f t="shared" si="404"/>
        <v>0</v>
      </c>
    </row>
    <row r="2474" spans="1:53" s="17" customFormat="1" ht="16.75" customHeight="1" outlineLevel="2">
      <c r="A2474" s="1260">
        <v>411</v>
      </c>
      <c r="B2474" s="1261"/>
      <c r="C2474" s="1262"/>
      <c r="D2474" s="1263"/>
      <c r="E2474" s="587">
        <f t="shared" si="396"/>
        <v>0</v>
      </c>
      <c r="G2474" s="1260">
        <v>411</v>
      </c>
      <c r="H2474" s="1261"/>
      <c r="I2474" s="1262"/>
      <c r="J2474" s="1263"/>
      <c r="K2474" s="587">
        <f t="shared" si="397"/>
        <v>0</v>
      </c>
      <c r="M2474" s="1260">
        <v>411</v>
      </c>
      <c r="N2474" s="1261"/>
      <c r="O2474" s="1262"/>
      <c r="P2474" s="1263"/>
      <c r="Q2474" s="587">
        <f t="shared" si="398"/>
        <v>0</v>
      </c>
      <c r="S2474" s="1260">
        <v>411</v>
      </c>
      <c r="T2474" s="1261"/>
      <c r="U2474" s="1262"/>
      <c r="V2474" s="1263"/>
      <c r="W2474" s="587">
        <f t="shared" si="399"/>
        <v>0</v>
      </c>
      <c r="Y2474" s="1260">
        <v>411</v>
      </c>
      <c r="Z2474" s="1261"/>
      <c r="AA2474" s="1262"/>
      <c r="AB2474" s="1263"/>
      <c r="AC2474" s="587">
        <f t="shared" si="400"/>
        <v>0</v>
      </c>
      <c r="AE2474" s="1260">
        <v>411</v>
      </c>
      <c r="AF2474" s="1261"/>
      <c r="AG2474" s="1262"/>
      <c r="AH2474" s="1263"/>
      <c r="AI2474" s="587">
        <f t="shared" si="401"/>
        <v>0</v>
      </c>
      <c r="AK2474" s="1260">
        <v>411</v>
      </c>
      <c r="AL2474" s="1261"/>
      <c r="AM2474" s="1262"/>
      <c r="AN2474" s="1263"/>
      <c r="AO2474" s="587">
        <f t="shared" si="402"/>
        <v>0</v>
      </c>
      <c r="AQ2474" s="1260">
        <v>411</v>
      </c>
      <c r="AR2474" s="1261"/>
      <c r="AS2474" s="1262"/>
      <c r="AT2474" s="1263"/>
      <c r="AU2474" s="587">
        <f t="shared" si="403"/>
        <v>0</v>
      </c>
      <c r="AW2474" s="1260">
        <v>411</v>
      </c>
      <c r="AX2474" s="1261"/>
      <c r="AY2474" s="1262"/>
      <c r="AZ2474" s="1263"/>
      <c r="BA2474" s="587">
        <f t="shared" si="404"/>
        <v>0</v>
      </c>
    </row>
    <row r="2475" spans="1:53" s="17" customFormat="1" ht="16.75" customHeight="1" outlineLevel="2">
      <c r="A2475" s="1260">
        <v>412</v>
      </c>
      <c r="B2475" s="1261"/>
      <c r="C2475" s="1262"/>
      <c r="D2475" s="1263"/>
      <c r="E2475" s="587">
        <f t="shared" si="396"/>
        <v>0</v>
      </c>
      <c r="G2475" s="1260">
        <v>412</v>
      </c>
      <c r="H2475" s="1261"/>
      <c r="I2475" s="1262"/>
      <c r="J2475" s="1263"/>
      <c r="K2475" s="587">
        <f t="shared" si="397"/>
        <v>0</v>
      </c>
      <c r="M2475" s="1260">
        <v>412</v>
      </c>
      <c r="N2475" s="1261"/>
      <c r="O2475" s="1262"/>
      <c r="P2475" s="1263"/>
      <c r="Q2475" s="587">
        <f t="shared" si="398"/>
        <v>0</v>
      </c>
      <c r="S2475" s="1260">
        <v>412</v>
      </c>
      <c r="T2475" s="1261"/>
      <c r="U2475" s="1262"/>
      <c r="V2475" s="1263"/>
      <c r="W2475" s="587">
        <f t="shared" si="399"/>
        <v>0</v>
      </c>
      <c r="Y2475" s="1260">
        <v>412</v>
      </c>
      <c r="Z2475" s="1261"/>
      <c r="AA2475" s="1262"/>
      <c r="AB2475" s="1263"/>
      <c r="AC2475" s="587">
        <f t="shared" si="400"/>
        <v>0</v>
      </c>
      <c r="AE2475" s="1260">
        <v>412</v>
      </c>
      <c r="AF2475" s="1261"/>
      <c r="AG2475" s="1262"/>
      <c r="AH2475" s="1263"/>
      <c r="AI2475" s="587">
        <f t="shared" si="401"/>
        <v>0</v>
      </c>
      <c r="AK2475" s="1260">
        <v>412</v>
      </c>
      <c r="AL2475" s="1261"/>
      <c r="AM2475" s="1262"/>
      <c r="AN2475" s="1263"/>
      <c r="AO2475" s="587">
        <f t="shared" si="402"/>
        <v>0</v>
      </c>
      <c r="AQ2475" s="1260">
        <v>412</v>
      </c>
      <c r="AR2475" s="1261"/>
      <c r="AS2475" s="1262"/>
      <c r="AT2475" s="1263"/>
      <c r="AU2475" s="587">
        <f t="shared" si="403"/>
        <v>0</v>
      </c>
      <c r="AW2475" s="1260">
        <v>412</v>
      </c>
      <c r="AX2475" s="1261"/>
      <c r="AY2475" s="1262"/>
      <c r="AZ2475" s="1263"/>
      <c r="BA2475" s="587">
        <f t="shared" si="404"/>
        <v>0</v>
      </c>
    </row>
    <row r="2476" spans="1:53" s="17" customFormat="1" ht="16.75" customHeight="1" outlineLevel="2">
      <c r="A2476" s="1260">
        <v>413</v>
      </c>
      <c r="B2476" s="1261"/>
      <c r="C2476" s="1262"/>
      <c r="D2476" s="1263"/>
      <c r="E2476" s="587">
        <f t="shared" si="396"/>
        <v>0</v>
      </c>
      <c r="G2476" s="1260">
        <v>413</v>
      </c>
      <c r="H2476" s="1261"/>
      <c r="I2476" s="1262"/>
      <c r="J2476" s="1263"/>
      <c r="K2476" s="587">
        <f t="shared" si="397"/>
        <v>0</v>
      </c>
      <c r="M2476" s="1260">
        <v>413</v>
      </c>
      <c r="N2476" s="1261"/>
      <c r="O2476" s="1262"/>
      <c r="P2476" s="1263"/>
      <c r="Q2476" s="587">
        <f t="shared" si="398"/>
        <v>0</v>
      </c>
      <c r="S2476" s="1260">
        <v>413</v>
      </c>
      <c r="T2476" s="1261"/>
      <c r="U2476" s="1262"/>
      <c r="V2476" s="1263"/>
      <c r="W2476" s="587">
        <f t="shared" si="399"/>
        <v>0</v>
      </c>
      <c r="Y2476" s="1260">
        <v>413</v>
      </c>
      <c r="Z2476" s="1261"/>
      <c r="AA2476" s="1262"/>
      <c r="AB2476" s="1263"/>
      <c r="AC2476" s="587">
        <f t="shared" si="400"/>
        <v>0</v>
      </c>
      <c r="AE2476" s="1260">
        <v>413</v>
      </c>
      <c r="AF2476" s="1261"/>
      <c r="AG2476" s="1262"/>
      <c r="AH2476" s="1263"/>
      <c r="AI2476" s="587">
        <f t="shared" si="401"/>
        <v>0</v>
      </c>
      <c r="AK2476" s="1260">
        <v>413</v>
      </c>
      <c r="AL2476" s="1261"/>
      <c r="AM2476" s="1262"/>
      <c r="AN2476" s="1263"/>
      <c r="AO2476" s="587">
        <f t="shared" si="402"/>
        <v>0</v>
      </c>
      <c r="AQ2476" s="1260">
        <v>413</v>
      </c>
      <c r="AR2476" s="1261"/>
      <c r="AS2476" s="1262"/>
      <c r="AT2476" s="1263"/>
      <c r="AU2476" s="587">
        <f t="shared" si="403"/>
        <v>0</v>
      </c>
      <c r="AW2476" s="1260">
        <v>413</v>
      </c>
      <c r="AX2476" s="1261"/>
      <c r="AY2476" s="1262"/>
      <c r="AZ2476" s="1263"/>
      <c r="BA2476" s="587">
        <f t="shared" si="404"/>
        <v>0</v>
      </c>
    </row>
    <row r="2477" spans="1:53" s="17" customFormat="1" ht="16.75" customHeight="1" outlineLevel="2">
      <c r="A2477" s="1260">
        <v>414</v>
      </c>
      <c r="B2477" s="1261"/>
      <c r="C2477" s="1262"/>
      <c r="D2477" s="1263"/>
      <c r="E2477" s="587">
        <f t="shared" si="396"/>
        <v>0</v>
      </c>
      <c r="G2477" s="1260">
        <v>414</v>
      </c>
      <c r="H2477" s="1261"/>
      <c r="I2477" s="1262"/>
      <c r="J2477" s="1263"/>
      <c r="K2477" s="587">
        <f t="shared" si="397"/>
        <v>0</v>
      </c>
      <c r="M2477" s="1260">
        <v>414</v>
      </c>
      <c r="N2477" s="1261"/>
      <c r="O2477" s="1262"/>
      <c r="P2477" s="1263"/>
      <c r="Q2477" s="587">
        <f t="shared" si="398"/>
        <v>0</v>
      </c>
      <c r="S2477" s="1260">
        <v>414</v>
      </c>
      <c r="T2477" s="1261"/>
      <c r="U2477" s="1262"/>
      <c r="V2477" s="1263"/>
      <c r="W2477" s="587">
        <f t="shared" si="399"/>
        <v>0</v>
      </c>
      <c r="Y2477" s="1260">
        <v>414</v>
      </c>
      <c r="Z2477" s="1261"/>
      <c r="AA2477" s="1262"/>
      <c r="AB2477" s="1263"/>
      <c r="AC2477" s="587">
        <f t="shared" si="400"/>
        <v>0</v>
      </c>
      <c r="AE2477" s="1260">
        <v>414</v>
      </c>
      <c r="AF2477" s="1261"/>
      <c r="AG2477" s="1262"/>
      <c r="AH2477" s="1263"/>
      <c r="AI2477" s="587">
        <f t="shared" si="401"/>
        <v>0</v>
      </c>
      <c r="AK2477" s="1260">
        <v>414</v>
      </c>
      <c r="AL2477" s="1261"/>
      <c r="AM2477" s="1262"/>
      <c r="AN2477" s="1263"/>
      <c r="AO2477" s="587">
        <f t="shared" si="402"/>
        <v>0</v>
      </c>
      <c r="AQ2477" s="1260">
        <v>414</v>
      </c>
      <c r="AR2477" s="1261"/>
      <c r="AS2477" s="1262"/>
      <c r="AT2477" s="1263"/>
      <c r="AU2477" s="587">
        <f t="shared" si="403"/>
        <v>0</v>
      </c>
      <c r="AW2477" s="1260">
        <v>414</v>
      </c>
      <c r="AX2477" s="1261"/>
      <c r="AY2477" s="1262"/>
      <c r="AZ2477" s="1263"/>
      <c r="BA2477" s="587">
        <f t="shared" si="404"/>
        <v>0</v>
      </c>
    </row>
    <row r="2478" spans="1:53" s="17" customFormat="1" ht="16.75" customHeight="1" outlineLevel="2">
      <c r="A2478" s="1260">
        <v>415</v>
      </c>
      <c r="B2478" s="1261"/>
      <c r="C2478" s="1262"/>
      <c r="D2478" s="1263"/>
      <c r="E2478" s="587">
        <f t="shared" si="396"/>
        <v>0</v>
      </c>
      <c r="G2478" s="1260">
        <v>415</v>
      </c>
      <c r="H2478" s="1261"/>
      <c r="I2478" s="1262"/>
      <c r="J2478" s="1263"/>
      <c r="K2478" s="587">
        <f t="shared" si="397"/>
        <v>0</v>
      </c>
      <c r="M2478" s="1260">
        <v>415</v>
      </c>
      <c r="N2478" s="1261"/>
      <c r="O2478" s="1262"/>
      <c r="P2478" s="1263"/>
      <c r="Q2478" s="587">
        <f t="shared" si="398"/>
        <v>0</v>
      </c>
      <c r="S2478" s="1260">
        <v>415</v>
      </c>
      <c r="T2478" s="1261"/>
      <c r="U2478" s="1262"/>
      <c r="V2478" s="1263"/>
      <c r="W2478" s="587">
        <f t="shared" si="399"/>
        <v>0</v>
      </c>
      <c r="Y2478" s="1260">
        <v>415</v>
      </c>
      <c r="Z2478" s="1261"/>
      <c r="AA2478" s="1262"/>
      <c r="AB2478" s="1263"/>
      <c r="AC2478" s="587">
        <f t="shared" si="400"/>
        <v>0</v>
      </c>
      <c r="AE2478" s="1260">
        <v>415</v>
      </c>
      <c r="AF2478" s="1261"/>
      <c r="AG2478" s="1262"/>
      <c r="AH2478" s="1263"/>
      <c r="AI2478" s="587">
        <f t="shared" si="401"/>
        <v>0</v>
      </c>
      <c r="AK2478" s="1260">
        <v>415</v>
      </c>
      <c r="AL2478" s="1261"/>
      <c r="AM2478" s="1262"/>
      <c r="AN2478" s="1263"/>
      <c r="AO2478" s="587">
        <f t="shared" si="402"/>
        <v>0</v>
      </c>
      <c r="AQ2478" s="1260">
        <v>415</v>
      </c>
      <c r="AR2478" s="1261"/>
      <c r="AS2478" s="1262"/>
      <c r="AT2478" s="1263"/>
      <c r="AU2478" s="587">
        <f t="shared" si="403"/>
        <v>0</v>
      </c>
      <c r="AW2478" s="1260">
        <v>415</v>
      </c>
      <c r="AX2478" s="1261"/>
      <c r="AY2478" s="1262"/>
      <c r="AZ2478" s="1263"/>
      <c r="BA2478" s="587">
        <f t="shared" si="404"/>
        <v>0</v>
      </c>
    </row>
    <row r="2479" spans="1:53" s="17" customFormat="1" ht="16.75" customHeight="1" outlineLevel="2">
      <c r="A2479" s="1260">
        <v>416</v>
      </c>
      <c r="B2479" s="1261"/>
      <c r="C2479" s="1262"/>
      <c r="D2479" s="1263"/>
      <c r="E2479" s="587">
        <f t="shared" si="396"/>
        <v>0</v>
      </c>
      <c r="G2479" s="1260">
        <v>416</v>
      </c>
      <c r="H2479" s="1261"/>
      <c r="I2479" s="1262"/>
      <c r="J2479" s="1263"/>
      <c r="K2479" s="587">
        <f t="shared" si="397"/>
        <v>0</v>
      </c>
      <c r="M2479" s="1260">
        <v>416</v>
      </c>
      <c r="N2479" s="1261"/>
      <c r="O2479" s="1262"/>
      <c r="P2479" s="1263"/>
      <c r="Q2479" s="587">
        <f t="shared" si="398"/>
        <v>0</v>
      </c>
      <c r="S2479" s="1260">
        <v>416</v>
      </c>
      <c r="T2479" s="1261"/>
      <c r="U2479" s="1262"/>
      <c r="V2479" s="1263"/>
      <c r="W2479" s="587">
        <f t="shared" si="399"/>
        <v>0</v>
      </c>
      <c r="Y2479" s="1260">
        <v>416</v>
      </c>
      <c r="Z2479" s="1261"/>
      <c r="AA2479" s="1262"/>
      <c r="AB2479" s="1263"/>
      <c r="AC2479" s="587">
        <f t="shared" si="400"/>
        <v>0</v>
      </c>
      <c r="AE2479" s="1260">
        <v>416</v>
      </c>
      <c r="AF2479" s="1261"/>
      <c r="AG2479" s="1262"/>
      <c r="AH2479" s="1263"/>
      <c r="AI2479" s="587">
        <f t="shared" si="401"/>
        <v>0</v>
      </c>
      <c r="AK2479" s="1260">
        <v>416</v>
      </c>
      <c r="AL2479" s="1261"/>
      <c r="AM2479" s="1262"/>
      <c r="AN2479" s="1263"/>
      <c r="AO2479" s="587">
        <f t="shared" si="402"/>
        <v>0</v>
      </c>
      <c r="AQ2479" s="1260">
        <v>416</v>
      </c>
      <c r="AR2479" s="1261"/>
      <c r="AS2479" s="1262"/>
      <c r="AT2479" s="1263"/>
      <c r="AU2479" s="587">
        <f t="shared" si="403"/>
        <v>0</v>
      </c>
      <c r="AW2479" s="1260">
        <v>416</v>
      </c>
      <c r="AX2479" s="1261"/>
      <c r="AY2479" s="1262"/>
      <c r="AZ2479" s="1263"/>
      <c r="BA2479" s="587">
        <f t="shared" si="404"/>
        <v>0</v>
      </c>
    </row>
    <row r="2480" spans="1:53" s="17" customFormat="1" ht="16.75" customHeight="1" outlineLevel="2">
      <c r="A2480" s="1260">
        <v>417</v>
      </c>
      <c r="B2480" s="1261"/>
      <c r="C2480" s="1262"/>
      <c r="D2480" s="1263"/>
      <c r="E2480" s="587">
        <f t="shared" si="396"/>
        <v>0</v>
      </c>
      <c r="G2480" s="1260">
        <v>417</v>
      </c>
      <c r="H2480" s="1261"/>
      <c r="I2480" s="1262"/>
      <c r="J2480" s="1263"/>
      <c r="K2480" s="587">
        <f t="shared" si="397"/>
        <v>0</v>
      </c>
      <c r="M2480" s="1260">
        <v>417</v>
      </c>
      <c r="N2480" s="1261"/>
      <c r="O2480" s="1262"/>
      <c r="P2480" s="1263"/>
      <c r="Q2480" s="587">
        <f t="shared" si="398"/>
        <v>0</v>
      </c>
      <c r="S2480" s="1260">
        <v>417</v>
      </c>
      <c r="T2480" s="1261"/>
      <c r="U2480" s="1262"/>
      <c r="V2480" s="1263"/>
      <c r="W2480" s="587">
        <f t="shared" si="399"/>
        <v>0</v>
      </c>
      <c r="Y2480" s="1260">
        <v>417</v>
      </c>
      <c r="Z2480" s="1261"/>
      <c r="AA2480" s="1262"/>
      <c r="AB2480" s="1263"/>
      <c r="AC2480" s="587">
        <f t="shared" si="400"/>
        <v>0</v>
      </c>
      <c r="AE2480" s="1260">
        <v>417</v>
      </c>
      <c r="AF2480" s="1261"/>
      <c r="AG2480" s="1262"/>
      <c r="AH2480" s="1263"/>
      <c r="AI2480" s="587">
        <f t="shared" si="401"/>
        <v>0</v>
      </c>
      <c r="AK2480" s="1260">
        <v>417</v>
      </c>
      <c r="AL2480" s="1261"/>
      <c r="AM2480" s="1262"/>
      <c r="AN2480" s="1263"/>
      <c r="AO2480" s="587">
        <f t="shared" si="402"/>
        <v>0</v>
      </c>
      <c r="AQ2480" s="1260">
        <v>417</v>
      </c>
      <c r="AR2480" s="1261"/>
      <c r="AS2480" s="1262"/>
      <c r="AT2480" s="1263"/>
      <c r="AU2480" s="587">
        <f t="shared" si="403"/>
        <v>0</v>
      </c>
      <c r="AW2480" s="1260">
        <v>417</v>
      </c>
      <c r="AX2480" s="1261"/>
      <c r="AY2480" s="1262"/>
      <c r="AZ2480" s="1263"/>
      <c r="BA2480" s="587">
        <f t="shared" si="404"/>
        <v>0</v>
      </c>
    </row>
    <row r="2481" spans="1:53" s="17" customFormat="1" ht="16.75" customHeight="1" outlineLevel="2">
      <c r="A2481" s="1260">
        <v>418</v>
      </c>
      <c r="B2481" s="1261"/>
      <c r="C2481" s="1262"/>
      <c r="D2481" s="1263"/>
      <c r="E2481" s="587">
        <f t="shared" si="396"/>
        <v>0</v>
      </c>
      <c r="G2481" s="1260">
        <v>418</v>
      </c>
      <c r="H2481" s="1261"/>
      <c r="I2481" s="1262"/>
      <c r="J2481" s="1263"/>
      <c r="K2481" s="587">
        <f t="shared" si="397"/>
        <v>0</v>
      </c>
      <c r="M2481" s="1260">
        <v>418</v>
      </c>
      <c r="N2481" s="1261"/>
      <c r="O2481" s="1262"/>
      <c r="P2481" s="1263"/>
      <c r="Q2481" s="587">
        <f t="shared" si="398"/>
        <v>0</v>
      </c>
      <c r="S2481" s="1260">
        <v>418</v>
      </c>
      <c r="T2481" s="1261"/>
      <c r="U2481" s="1262"/>
      <c r="V2481" s="1263"/>
      <c r="W2481" s="587">
        <f t="shared" si="399"/>
        <v>0</v>
      </c>
      <c r="Y2481" s="1260">
        <v>418</v>
      </c>
      <c r="Z2481" s="1261"/>
      <c r="AA2481" s="1262"/>
      <c r="AB2481" s="1263"/>
      <c r="AC2481" s="587">
        <f t="shared" si="400"/>
        <v>0</v>
      </c>
      <c r="AE2481" s="1260">
        <v>418</v>
      </c>
      <c r="AF2481" s="1261"/>
      <c r="AG2481" s="1262"/>
      <c r="AH2481" s="1263"/>
      <c r="AI2481" s="587">
        <f t="shared" si="401"/>
        <v>0</v>
      </c>
      <c r="AK2481" s="1260">
        <v>418</v>
      </c>
      <c r="AL2481" s="1261"/>
      <c r="AM2481" s="1262"/>
      <c r="AN2481" s="1263"/>
      <c r="AO2481" s="587">
        <f t="shared" si="402"/>
        <v>0</v>
      </c>
      <c r="AQ2481" s="1260">
        <v>418</v>
      </c>
      <c r="AR2481" s="1261"/>
      <c r="AS2481" s="1262"/>
      <c r="AT2481" s="1263"/>
      <c r="AU2481" s="587">
        <f t="shared" si="403"/>
        <v>0</v>
      </c>
      <c r="AW2481" s="1260">
        <v>418</v>
      </c>
      <c r="AX2481" s="1261"/>
      <c r="AY2481" s="1262"/>
      <c r="AZ2481" s="1263"/>
      <c r="BA2481" s="587">
        <f t="shared" si="404"/>
        <v>0</v>
      </c>
    </row>
    <row r="2482" spans="1:53" s="17" customFormat="1" ht="16.75" customHeight="1" outlineLevel="2">
      <c r="A2482" s="1260">
        <v>419</v>
      </c>
      <c r="B2482" s="1261"/>
      <c r="C2482" s="1262"/>
      <c r="D2482" s="1263"/>
      <c r="E2482" s="587">
        <f t="shared" si="396"/>
        <v>0</v>
      </c>
      <c r="G2482" s="1260">
        <v>419</v>
      </c>
      <c r="H2482" s="1261"/>
      <c r="I2482" s="1262"/>
      <c r="J2482" s="1263"/>
      <c r="K2482" s="587">
        <f t="shared" si="397"/>
        <v>0</v>
      </c>
      <c r="M2482" s="1260">
        <v>419</v>
      </c>
      <c r="N2482" s="1261"/>
      <c r="O2482" s="1262"/>
      <c r="P2482" s="1263"/>
      <c r="Q2482" s="587">
        <f t="shared" si="398"/>
        <v>0</v>
      </c>
      <c r="S2482" s="1260">
        <v>419</v>
      </c>
      <c r="T2482" s="1261"/>
      <c r="U2482" s="1262"/>
      <c r="V2482" s="1263"/>
      <c r="W2482" s="587">
        <f t="shared" si="399"/>
        <v>0</v>
      </c>
      <c r="Y2482" s="1260">
        <v>419</v>
      </c>
      <c r="Z2482" s="1261"/>
      <c r="AA2482" s="1262"/>
      <c r="AB2482" s="1263"/>
      <c r="AC2482" s="587">
        <f t="shared" si="400"/>
        <v>0</v>
      </c>
      <c r="AE2482" s="1260">
        <v>419</v>
      </c>
      <c r="AF2482" s="1261"/>
      <c r="AG2482" s="1262"/>
      <c r="AH2482" s="1263"/>
      <c r="AI2482" s="587">
        <f t="shared" si="401"/>
        <v>0</v>
      </c>
      <c r="AK2482" s="1260">
        <v>419</v>
      </c>
      <c r="AL2482" s="1261"/>
      <c r="AM2482" s="1262"/>
      <c r="AN2482" s="1263"/>
      <c r="AO2482" s="587">
        <f t="shared" si="402"/>
        <v>0</v>
      </c>
      <c r="AQ2482" s="1260">
        <v>419</v>
      </c>
      <c r="AR2482" s="1261"/>
      <c r="AS2482" s="1262"/>
      <c r="AT2482" s="1263"/>
      <c r="AU2482" s="587">
        <f t="shared" si="403"/>
        <v>0</v>
      </c>
      <c r="AW2482" s="1260">
        <v>419</v>
      </c>
      <c r="AX2482" s="1261"/>
      <c r="AY2482" s="1262"/>
      <c r="AZ2482" s="1263"/>
      <c r="BA2482" s="587">
        <f t="shared" si="404"/>
        <v>0</v>
      </c>
    </row>
    <row r="2483" spans="1:53" s="17" customFormat="1" ht="16.75" customHeight="1" outlineLevel="2">
      <c r="A2483" s="1260">
        <v>420</v>
      </c>
      <c r="B2483" s="1261"/>
      <c r="C2483" s="1262"/>
      <c r="D2483" s="1263"/>
      <c r="E2483" s="587">
        <f t="shared" si="396"/>
        <v>0</v>
      </c>
      <c r="G2483" s="1260">
        <v>420</v>
      </c>
      <c r="H2483" s="1261"/>
      <c r="I2483" s="1262"/>
      <c r="J2483" s="1263"/>
      <c r="K2483" s="587">
        <f t="shared" si="397"/>
        <v>0</v>
      </c>
      <c r="M2483" s="1260">
        <v>420</v>
      </c>
      <c r="N2483" s="1261"/>
      <c r="O2483" s="1262"/>
      <c r="P2483" s="1263"/>
      <c r="Q2483" s="587">
        <f t="shared" si="398"/>
        <v>0</v>
      </c>
      <c r="S2483" s="1260">
        <v>420</v>
      </c>
      <c r="T2483" s="1261"/>
      <c r="U2483" s="1262"/>
      <c r="V2483" s="1263"/>
      <c r="W2483" s="587">
        <f t="shared" si="399"/>
        <v>0</v>
      </c>
      <c r="Y2483" s="1260">
        <v>420</v>
      </c>
      <c r="Z2483" s="1261"/>
      <c r="AA2483" s="1262"/>
      <c r="AB2483" s="1263"/>
      <c r="AC2483" s="587">
        <f t="shared" si="400"/>
        <v>0</v>
      </c>
      <c r="AE2483" s="1260">
        <v>420</v>
      </c>
      <c r="AF2483" s="1261"/>
      <c r="AG2483" s="1262"/>
      <c r="AH2483" s="1263"/>
      <c r="AI2483" s="587">
        <f t="shared" si="401"/>
        <v>0</v>
      </c>
      <c r="AK2483" s="1260">
        <v>420</v>
      </c>
      <c r="AL2483" s="1261"/>
      <c r="AM2483" s="1262"/>
      <c r="AN2483" s="1263"/>
      <c r="AO2483" s="587">
        <f t="shared" si="402"/>
        <v>0</v>
      </c>
      <c r="AQ2483" s="1260">
        <v>420</v>
      </c>
      <c r="AR2483" s="1261"/>
      <c r="AS2483" s="1262"/>
      <c r="AT2483" s="1263"/>
      <c r="AU2483" s="587">
        <f t="shared" si="403"/>
        <v>0</v>
      </c>
      <c r="AW2483" s="1260">
        <v>420</v>
      </c>
      <c r="AX2483" s="1261"/>
      <c r="AY2483" s="1262"/>
      <c r="AZ2483" s="1263"/>
      <c r="BA2483" s="587">
        <f t="shared" si="404"/>
        <v>0</v>
      </c>
    </row>
    <row r="2484" spans="1:53" s="17" customFormat="1" ht="16.75" customHeight="1" outlineLevel="2">
      <c r="A2484" s="1260">
        <v>421</v>
      </c>
      <c r="B2484" s="1261"/>
      <c r="C2484" s="1262"/>
      <c r="D2484" s="1263"/>
      <c r="E2484" s="587">
        <f t="shared" si="396"/>
        <v>0</v>
      </c>
      <c r="G2484" s="1260">
        <v>421</v>
      </c>
      <c r="H2484" s="1261"/>
      <c r="I2484" s="1262"/>
      <c r="J2484" s="1263"/>
      <c r="K2484" s="587">
        <f t="shared" si="397"/>
        <v>0</v>
      </c>
      <c r="M2484" s="1260">
        <v>421</v>
      </c>
      <c r="N2484" s="1261"/>
      <c r="O2484" s="1262"/>
      <c r="P2484" s="1263"/>
      <c r="Q2484" s="587">
        <f t="shared" si="398"/>
        <v>0</v>
      </c>
      <c r="S2484" s="1260">
        <v>421</v>
      </c>
      <c r="T2484" s="1261"/>
      <c r="U2484" s="1262"/>
      <c r="V2484" s="1263"/>
      <c r="W2484" s="587">
        <f t="shared" si="399"/>
        <v>0</v>
      </c>
      <c r="Y2484" s="1260">
        <v>421</v>
      </c>
      <c r="Z2484" s="1261"/>
      <c r="AA2484" s="1262"/>
      <c r="AB2484" s="1263"/>
      <c r="AC2484" s="587">
        <f t="shared" si="400"/>
        <v>0</v>
      </c>
      <c r="AE2484" s="1260">
        <v>421</v>
      </c>
      <c r="AF2484" s="1261"/>
      <c r="AG2484" s="1262"/>
      <c r="AH2484" s="1263"/>
      <c r="AI2484" s="587">
        <f t="shared" si="401"/>
        <v>0</v>
      </c>
      <c r="AK2484" s="1260">
        <v>421</v>
      </c>
      <c r="AL2484" s="1261"/>
      <c r="AM2484" s="1262"/>
      <c r="AN2484" s="1263"/>
      <c r="AO2484" s="587">
        <f t="shared" si="402"/>
        <v>0</v>
      </c>
      <c r="AQ2484" s="1260">
        <v>421</v>
      </c>
      <c r="AR2484" s="1261"/>
      <c r="AS2484" s="1262"/>
      <c r="AT2484" s="1263"/>
      <c r="AU2484" s="587">
        <f t="shared" si="403"/>
        <v>0</v>
      </c>
      <c r="AW2484" s="1260">
        <v>421</v>
      </c>
      <c r="AX2484" s="1261"/>
      <c r="AY2484" s="1262"/>
      <c r="AZ2484" s="1263"/>
      <c r="BA2484" s="587">
        <f t="shared" si="404"/>
        <v>0</v>
      </c>
    </row>
    <row r="2485" spans="1:53" s="17" customFormat="1" ht="16.75" customHeight="1" outlineLevel="2">
      <c r="A2485" s="1260">
        <v>422</v>
      </c>
      <c r="B2485" s="1261"/>
      <c r="C2485" s="1262"/>
      <c r="D2485" s="1263"/>
      <c r="E2485" s="587">
        <f t="shared" si="396"/>
        <v>0</v>
      </c>
      <c r="G2485" s="1260">
        <v>422</v>
      </c>
      <c r="H2485" s="1261"/>
      <c r="I2485" s="1262"/>
      <c r="J2485" s="1263"/>
      <c r="K2485" s="587">
        <f t="shared" si="397"/>
        <v>0</v>
      </c>
      <c r="M2485" s="1260">
        <v>422</v>
      </c>
      <c r="N2485" s="1261"/>
      <c r="O2485" s="1262"/>
      <c r="P2485" s="1263"/>
      <c r="Q2485" s="587">
        <f t="shared" si="398"/>
        <v>0</v>
      </c>
      <c r="S2485" s="1260">
        <v>422</v>
      </c>
      <c r="T2485" s="1261"/>
      <c r="U2485" s="1262"/>
      <c r="V2485" s="1263"/>
      <c r="W2485" s="587">
        <f t="shared" si="399"/>
        <v>0</v>
      </c>
      <c r="Y2485" s="1260">
        <v>422</v>
      </c>
      <c r="Z2485" s="1261"/>
      <c r="AA2485" s="1262"/>
      <c r="AB2485" s="1263"/>
      <c r="AC2485" s="587">
        <f t="shared" si="400"/>
        <v>0</v>
      </c>
      <c r="AE2485" s="1260">
        <v>422</v>
      </c>
      <c r="AF2485" s="1261"/>
      <c r="AG2485" s="1262"/>
      <c r="AH2485" s="1263"/>
      <c r="AI2485" s="587">
        <f t="shared" si="401"/>
        <v>0</v>
      </c>
      <c r="AK2485" s="1260">
        <v>422</v>
      </c>
      <c r="AL2485" s="1261"/>
      <c r="AM2485" s="1262"/>
      <c r="AN2485" s="1263"/>
      <c r="AO2485" s="587">
        <f t="shared" si="402"/>
        <v>0</v>
      </c>
      <c r="AQ2485" s="1260">
        <v>422</v>
      </c>
      <c r="AR2485" s="1261"/>
      <c r="AS2485" s="1262"/>
      <c r="AT2485" s="1263"/>
      <c r="AU2485" s="587">
        <f t="shared" si="403"/>
        <v>0</v>
      </c>
      <c r="AW2485" s="1260">
        <v>422</v>
      </c>
      <c r="AX2485" s="1261"/>
      <c r="AY2485" s="1262"/>
      <c r="AZ2485" s="1263"/>
      <c r="BA2485" s="587">
        <f t="shared" si="404"/>
        <v>0</v>
      </c>
    </row>
    <row r="2486" spans="1:53" s="17" customFormat="1" ht="16.75" customHeight="1" outlineLevel="2">
      <c r="A2486" s="1260">
        <v>423</v>
      </c>
      <c r="B2486" s="1261"/>
      <c r="C2486" s="1262"/>
      <c r="D2486" s="1263"/>
      <c r="E2486" s="587">
        <f t="shared" si="396"/>
        <v>0</v>
      </c>
      <c r="G2486" s="1260">
        <v>423</v>
      </c>
      <c r="H2486" s="1261"/>
      <c r="I2486" s="1262"/>
      <c r="J2486" s="1263"/>
      <c r="K2486" s="587">
        <f t="shared" si="397"/>
        <v>0</v>
      </c>
      <c r="M2486" s="1260">
        <v>423</v>
      </c>
      <c r="N2486" s="1261"/>
      <c r="O2486" s="1262"/>
      <c r="P2486" s="1263"/>
      <c r="Q2486" s="587">
        <f t="shared" si="398"/>
        <v>0</v>
      </c>
      <c r="S2486" s="1260">
        <v>423</v>
      </c>
      <c r="T2486" s="1261"/>
      <c r="U2486" s="1262"/>
      <c r="V2486" s="1263"/>
      <c r="W2486" s="587">
        <f t="shared" si="399"/>
        <v>0</v>
      </c>
      <c r="Y2486" s="1260">
        <v>423</v>
      </c>
      <c r="Z2486" s="1261"/>
      <c r="AA2486" s="1262"/>
      <c r="AB2486" s="1263"/>
      <c r="AC2486" s="587">
        <f t="shared" si="400"/>
        <v>0</v>
      </c>
      <c r="AE2486" s="1260">
        <v>423</v>
      </c>
      <c r="AF2486" s="1261"/>
      <c r="AG2486" s="1262"/>
      <c r="AH2486" s="1263"/>
      <c r="AI2486" s="587">
        <f t="shared" si="401"/>
        <v>0</v>
      </c>
      <c r="AK2486" s="1260">
        <v>423</v>
      </c>
      <c r="AL2486" s="1261"/>
      <c r="AM2486" s="1262"/>
      <c r="AN2486" s="1263"/>
      <c r="AO2486" s="587">
        <f t="shared" si="402"/>
        <v>0</v>
      </c>
      <c r="AQ2486" s="1260">
        <v>423</v>
      </c>
      <c r="AR2486" s="1261"/>
      <c r="AS2486" s="1262"/>
      <c r="AT2486" s="1263"/>
      <c r="AU2486" s="587">
        <f t="shared" si="403"/>
        <v>0</v>
      </c>
      <c r="AW2486" s="1260">
        <v>423</v>
      </c>
      <c r="AX2486" s="1261"/>
      <c r="AY2486" s="1262"/>
      <c r="AZ2486" s="1263"/>
      <c r="BA2486" s="587">
        <f t="shared" si="404"/>
        <v>0</v>
      </c>
    </row>
    <row r="2487" spans="1:53" s="17" customFormat="1" ht="16.75" customHeight="1" outlineLevel="2">
      <c r="A2487" s="1260">
        <v>424</v>
      </c>
      <c r="B2487" s="1261"/>
      <c r="C2487" s="1262"/>
      <c r="D2487" s="1263"/>
      <c r="E2487" s="587">
        <f t="shared" si="396"/>
        <v>0</v>
      </c>
      <c r="G2487" s="1260">
        <v>424</v>
      </c>
      <c r="H2487" s="1261"/>
      <c r="I2487" s="1262"/>
      <c r="J2487" s="1263"/>
      <c r="K2487" s="587">
        <f t="shared" si="397"/>
        <v>0</v>
      </c>
      <c r="M2487" s="1260">
        <v>424</v>
      </c>
      <c r="N2487" s="1261"/>
      <c r="O2487" s="1262"/>
      <c r="P2487" s="1263"/>
      <c r="Q2487" s="587">
        <f t="shared" si="398"/>
        <v>0</v>
      </c>
      <c r="S2487" s="1260">
        <v>424</v>
      </c>
      <c r="T2487" s="1261"/>
      <c r="U2487" s="1262"/>
      <c r="V2487" s="1263"/>
      <c r="W2487" s="587">
        <f t="shared" si="399"/>
        <v>0</v>
      </c>
      <c r="Y2487" s="1260">
        <v>424</v>
      </c>
      <c r="Z2487" s="1261"/>
      <c r="AA2487" s="1262"/>
      <c r="AB2487" s="1263"/>
      <c r="AC2487" s="587">
        <f t="shared" si="400"/>
        <v>0</v>
      </c>
      <c r="AE2487" s="1260">
        <v>424</v>
      </c>
      <c r="AF2487" s="1261"/>
      <c r="AG2487" s="1262"/>
      <c r="AH2487" s="1263"/>
      <c r="AI2487" s="587">
        <f t="shared" si="401"/>
        <v>0</v>
      </c>
      <c r="AK2487" s="1260">
        <v>424</v>
      </c>
      <c r="AL2487" s="1261"/>
      <c r="AM2487" s="1262"/>
      <c r="AN2487" s="1263"/>
      <c r="AO2487" s="587">
        <f t="shared" si="402"/>
        <v>0</v>
      </c>
      <c r="AQ2487" s="1260">
        <v>424</v>
      </c>
      <c r="AR2487" s="1261"/>
      <c r="AS2487" s="1262"/>
      <c r="AT2487" s="1263"/>
      <c r="AU2487" s="587">
        <f t="shared" si="403"/>
        <v>0</v>
      </c>
      <c r="AW2487" s="1260">
        <v>424</v>
      </c>
      <c r="AX2487" s="1261"/>
      <c r="AY2487" s="1262"/>
      <c r="AZ2487" s="1263"/>
      <c r="BA2487" s="587">
        <f t="shared" si="404"/>
        <v>0</v>
      </c>
    </row>
    <row r="2488" spans="1:53" s="17" customFormat="1" ht="16.75" customHeight="1" outlineLevel="2">
      <c r="A2488" s="1260">
        <v>425</v>
      </c>
      <c r="B2488" s="1261"/>
      <c r="C2488" s="1262"/>
      <c r="D2488" s="1263"/>
      <c r="E2488" s="587">
        <f t="shared" si="396"/>
        <v>0</v>
      </c>
      <c r="G2488" s="1260">
        <v>425</v>
      </c>
      <c r="H2488" s="1261"/>
      <c r="I2488" s="1262"/>
      <c r="J2488" s="1263"/>
      <c r="K2488" s="587">
        <f t="shared" si="397"/>
        <v>0</v>
      </c>
      <c r="M2488" s="1260">
        <v>425</v>
      </c>
      <c r="N2488" s="1261"/>
      <c r="O2488" s="1262"/>
      <c r="P2488" s="1263"/>
      <c r="Q2488" s="587">
        <f t="shared" si="398"/>
        <v>0</v>
      </c>
      <c r="S2488" s="1260">
        <v>425</v>
      </c>
      <c r="T2488" s="1261"/>
      <c r="U2488" s="1262"/>
      <c r="V2488" s="1263"/>
      <c r="W2488" s="587">
        <f t="shared" si="399"/>
        <v>0</v>
      </c>
      <c r="Y2488" s="1260">
        <v>425</v>
      </c>
      <c r="Z2488" s="1261"/>
      <c r="AA2488" s="1262"/>
      <c r="AB2488" s="1263"/>
      <c r="AC2488" s="587">
        <f t="shared" si="400"/>
        <v>0</v>
      </c>
      <c r="AE2488" s="1260">
        <v>425</v>
      </c>
      <c r="AF2488" s="1261"/>
      <c r="AG2488" s="1262"/>
      <c r="AH2488" s="1263"/>
      <c r="AI2488" s="587">
        <f t="shared" si="401"/>
        <v>0</v>
      </c>
      <c r="AK2488" s="1260">
        <v>425</v>
      </c>
      <c r="AL2488" s="1261"/>
      <c r="AM2488" s="1262"/>
      <c r="AN2488" s="1263"/>
      <c r="AO2488" s="587">
        <f t="shared" si="402"/>
        <v>0</v>
      </c>
      <c r="AQ2488" s="1260">
        <v>425</v>
      </c>
      <c r="AR2488" s="1261"/>
      <c r="AS2488" s="1262"/>
      <c r="AT2488" s="1263"/>
      <c r="AU2488" s="587">
        <f t="shared" si="403"/>
        <v>0</v>
      </c>
      <c r="AW2488" s="1260">
        <v>425</v>
      </c>
      <c r="AX2488" s="1261"/>
      <c r="AY2488" s="1262"/>
      <c r="AZ2488" s="1263"/>
      <c r="BA2488" s="587">
        <f t="shared" si="404"/>
        <v>0</v>
      </c>
    </row>
    <row r="2489" spans="1:53" s="17" customFormat="1" ht="16.75" customHeight="1" outlineLevel="2">
      <c r="A2489" s="1260">
        <v>426</v>
      </c>
      <c r="B2489" s="1261"/>
      <c r="C2489" s="1262"/>
      <c r="D2489" s="1263"/>
      <c r="E2489" s="587">
        <f t="shared" si="396"/>
        <v>0</v>
      </c>
      <c r="G2489" s="1260">
        <v>426</v>
      </c>
      <c r="H2489" s="1261"/>
      <c r="I2489" s="1262"/>
      <c r="J2489" s="1263"/>
      <c r="K2489" s="587">
        <f t="shared" si="397"/>
        <v>0</v>
      </c>
      <c r="M2489" s="1260">
        <v>426</v>
      </c>
      <c r="N2489" s="1261"/>
      <c r="O2489" s="1262"/>
      <c r="P2489" s="1263"/>
      <c r="Q2489" s="587">
        <f t="shared" si="398"/>
        <v>0</v>
      </c>
      <c r="S2489" s="1260">
        <v>426</v>
      </c>
      <c r="T2489" s="1261"/>
      <c r="U2489" s="1262"/>
      <c r="V2489" s="1263"/>
      <c r="W2489" s="587">
        <f t="shared" si="399"/>
        <v>0</v>
      </c>
      <c r="Y2489" s="1260">
        <v>426</v>
      </c>
      <c r="Z2489" s="1261"/>
      <c r="AA2489" s="1262"/>
      <c r="AB2489" s="1263"/>
      <c r="AC2489" s="587">
        <f t="shared" si="400"/>
        <v>0</v>
      </c>
      <c r="AE2489" s="1260">
        <v>426</v>
      </c>
      <c r="AF2489" s="1261"/>
      <c r="AG2489" s="1262"/>
      <c r="AH2489" s="1263"/>
      <c r="AI2489" s="587">
        <f t="shared" si="401"/>
        <v>0</v>
      </c>
      <c r="AK2489" s="1260">
        <v>426</v>
      </c>
      <c r="AL2489" s="1261"/>
      <c r="AM2489" s="1262"/>
      <c r="AN2489" s="1263"/>
      <c r="AO2489" s="587">
        <f t="shared" si="402"/>
        <v>0</v>
      </c>
      <c r="AQ2489" s="1260">
        <v>426</v>
      </c>
      <c r="AR2489" s="1261"/>
      <c r="AS2489" s="1262"/>
      <c r="AT2489" s="1263"/>
      <c r="AU2489" s="587">
        <f t="shared" si="403"/>
        <v>0</v>
      </c>
      <c r="AW2489" s="1260">
        <v>426</v>
      </c>
      <c r="AX2489" s="1261"/>
      <c r="AY2489" s="1262"/>
      <c r="AZ2489" s="1263"/>
      <c r="BA2489" s="587">
        <f t="shared" si="404"/>
        <v>0</v>
      </c>
    </row>
    <row r="2490" spans="1:53" s="17" customFormat="1" ht="16.75" customHeight="1" outlineLevel="2">
      <c r="A2490" s="1260">
        <v>427</v>
      </c>
      <c r="B2490" s="1261"/>
      <c r="C2490" s="1262"/>
      <c r="D2490" s="1263"/>
      <c r="E2490" s="587">
        <f t="shared" si="396"/>
        <v>0</v>
      </c>
      <c r="G2490" s="1260">
        <v>427</v>
      </c>
      <c r="H2490" s="1261"/>
      <c r="I2490" s="1262"/>
      <c r="J2490" s="1263"/>
      <c r="K2490" s="587">
        <f t="shared" si="397"/>
        <v>0</v>
      </c>
      <c r="M2490" s="1260">
        <v>427</v>
      </c>
      <c r="N2490" s="1261"/>
      <c r="O2490" s="1262"/>
      <c r="P2490" s="1263"/>
      <c r="Q2490" s="587">
        <f t="shared" si="398"/>
        <v>0</v>
      </c>
      <c r="S2490" s="1260">
        <v>427</v>
      </c>
      <c r="T2490" s="1261"/>
      <c r="U2490" s="1262"/>
      <c r="V2490" s="1263"/>
      <c r="W2490" s="587">
        <f t="shared" si="399"/>
        <v>0</v>
      </c>
      <c r="Y2490" s="1260">
        <v>427</v>
      </c>
      <c r="Z2490" s="1261"/>
      <c r="AA2490" s="1262"/>
      <c r="AB2490" s="1263"/>
      <c r="AC2490" s="587">
        <f t="shared" si="400"/>
        <v>0</v>
      </c>
      <c r="AE2490" s="1260">
        <v>427</v>
      </c>
      <c r="AF2490" s="1261"/>
      <c r="AG2490" s="1262"/>
      <c r="AH2490" s="1263"/>
      <c r="AI2490" s="587">
        <f t="shared" si="401"/>
        <v>0</v>
      </c>
      <c r="AK2490" s="1260">
        <v>427</v>
      </c>
      <c r="AL2490" s="1261"/>
      <c r="AM2490" s="1262"/>
      <c r="AN2490" s="1263"/>
      <c r="AO2490" s="587">
        <f t="shared" si="402"/>
        <v>0</v>
      </c>
      <c r="AQ2490" s="1260">
        <v>427</v>
      </c>
      <c r="AR2490" s="1261"/>
      <c r="AS2490" s="1262"/>
      <c r="AT2490" s="1263"/>
      <c r="AU2490" s="587">
        <f t="shared" si="403"/>
        <v>0</v>
      </c>
      <c r="AW2490" s="1260">
        <v>427</v>
      </c>
      <c r="AX2490" s="1261"/>
      <c r="AY2490" s="1262"/>
      <c r="AZ2490" s="1263"/>
      <c r="BA2490" s="587">
        <f t="shared" si="404"/>
        <v>0</v>
      </c>
    </row>
    <row r="2491" spans="1:53" s="17" customFormat="1" ht="16.75" customHeight="1" outlineLevel="2">
      <c r="A2491" s="1260">
        <v>428</v>
      </c>
      <c r="B2491" s="1261"/>
      <c r="C2491" s="1262"/>
      <c r="D2491" s="1263"/>
      <c r="E2491" s="587">
        <f t="shared" ref="E2491:E2505" si="405">IF(AND(C2491&gt;=D$2057,C2491&lt;=D$2056),1,0)</f>
        <v>0</v>
      </c>
      <c r="G2491" s="1260">
        <v>428</v>
      </c>
      <c r="H2491" s="1261"/>
      <c r="I2491" s="1262"/>
      <c r="J2491" s="1263"/>
      <c r="K2491" s="587">
        <f t="shared" ref="K2491:K2505" si="406">IF(AND(I2491&gt;=J$2057,I2491&lt;=J$2056),1,0)</f>
        <v>0</v>
      </c>
      <c r="M2491" s="1260">
        <v>428</v>
      </c>
      <c r="N2491" s="1261"/>
      <c r="O2491" s="1262"/>
      <c r="P2491" s="1263"/>
      <c r="Q2491" s="587">
        <f t="shared" ref="Q2491:Q2505" si="407">IF(AND(O2491&gt;=P$2057,O2491&lt;=P$2056),1,0)</f>
        <v>0</v>
      </c>
      <c r="S2491" s="1260">
        <v>428</v>
      </c>
      <c r="T2491" s="1261"/>
      <c r="U2491" s="1262"/>
      <c r="V2491" s="1263"/>
      <c r="W2491" s="587">
        <f t="shared" ref="W2491:W2505" si="408">IF(AND(U2491&gt;=V$2057,U2491&lt;=V$2056),1,0)</f>
        <v>0</v>
      </c>
      <c r="Y2491" s="1260">
        <v>428</v>
      </c>
      <c r="Z2491" s="1261"/>
      <c r="AA2491" s="1262"/>
      <c r="AB2491" s="1263"/>
      <c r="AC2491" s="587">
        <f t="shared" ref="AC2491:AC2505" si="409">IF(AND(AA2491&gt;=AB$2057,AA2491&lt;=AB$2056),1,0)</f>
        <v>0</v>
      </c>
      <c r="AE2491" s="1260">
        <v>428</v>
      </c>
      <c r="AF2491" s="1261"/>
      <c r="AG2491" s="1262"/>
      <c r="AH2491" s="1263"/>
      <c r="AI2491" s="587">
        <f t="shared" ref="AI2491:AI2505" si="410">IF(AND(AG2491&gt;=AH$2057,AG2491&lt;=AH$2056),1,0)</f>
        <v>0</v>
      </c>
      <c r="AK2491" s="1260">
        <v>428</v>
      </c>
      <c r="AL2491" s="1261"/>
      <c r="AM2491" s="1262"/>
      <c r="AN2491" s="1263"/>
      <c r="AO2491" s="587">
        <f t="shared" ref="AO2491:AO2505" si="411">IF(AND(AM2491&gt;=AN$2057,AM2491&lt;=AN$2056),1,0)</f>
        <v>0</v>
      </c>
      <c r="AQ2491" s="1260">
        <v>428</v>
      </c>
      <c r="AR2491" s="1261"/>
      <c r="AS2491" s="1262"/>
      <c r="AT2491" s="1263"/>
      <c r="AU2491" s="587">
        <f t="shared" ref="AU2491:AU2505" si="412">IF(AND(AS2491&gt;=AT$2057,AS2491&lt;=AT$2056),1,0)</f>
        <v>0</v>
      </c>
      <c r="AW2491" s="1260">
        <v>428</v>
      </c>
      <c r="AX2491" s="1261"/>
      <c r="AY2491" s="1262"/>
      <c r="AZ2491" s="1263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60">
        <v>429</v>
      </c>
      <c r="B2492" s="1261"/>
      <c r="C2492" s="1262"/>
      <c r="D2492" s="1263"/>
      <c r="E2492" s="587">
        <f t="shared" si="405"/>
        <v>0</v>
      </c>
      <c r="G2492" s="1260">
        <v>429</v>
      </c>
      <c r="H2492" s="1261"/>
      <c r="I2492" s="1262"/>
      <c r="J2492" s="1263"/>
      <c r="K2492" s="587">
        <f t="shared" si="406"/>
        <v>0</v>
      </c>
      <c r="M2492" s="1260">
        <v>429</v>
      </c>
      <c r="N2492" s="1261"/>
      <c r="O2492" s="1262"/>
      <c r="P2492" s="1263"/>
      <c r="Q2492" s="587">
        <f t="shared" si="407"/>
        <v>0</v>
      </c>
      <c r="S2492" s="1260">
        <v>429</v>
      </c>
      <c r="T2492" s="1261"/>
      <c r="U2492" s="1262"/>
      <c r="V2492" s="1263"/>
      <c r="W2492" s="587">
        <f t="shared" si="408"/>
        <v>0</v>
      </c>
      <c r="Y2492" s="1260">
        <v>429</v>
      </c>
      <c r="Z2492" s="1261"/>
      <c r="AA2492" s="1262"/>
      <c r="AB2492" s="1263"/>
      <c r="AC2492" s="587">
        <f t="shared" si="409"/>
        <v>0</v>
      </c>
      <c r="AE2492" s="1260">
        <v>429</v>
      </c>
      <c r="AF2492" s="1261"/>
      <c r="AG2492" s="1262"/>
      <c r="AH2492" s="1263"/>
      <c r="AI2492" s="587">
        <f t="shared" si="410"/>
        <v>0</v>
      </c>
      <c r="AK2492" s="1260">
        <v>429</v>
      </c>
      <c r="AL2492" s="1261"/>
      <c r="AM2492" s="1262"/>
      <c r="AN2492" s="1263"/>
      <c r="AO2492" s="587">
        <f t="shared" si="411"/>
        <v>0</v>
      </c>
      <c r="AQ2492" s="1260">
        <v>429</v>
      </c>
      <c r="AR2492" s="1261"/>
      <c r="AS2492" s="1262"/>
      <c r="AT2492" s="1263"/>
      <c r="AU2492" s="587">
        <f t="shared" si="412"/>
        <v>0</v>
      </c>
      <c r="AW2492" s="1260">
        <v>429</v>
      </c>
      <c r="AX2492" s="1261"/>
      <c r="AY2492" s="1262"/>
      <c r="AZ2492" s="1263"/>
      <c r="BA2492" s="587">
        <f t="shared" si="413"/>
        <v>0</v>
      </c>
    </row>
    <row r="2493" spans="1:53" s="17" customFormat="1" ht="16.75" customHeight="1" outlineLevel="2">
      <c r="A2493" s="1260">
        <v>430</v>
      </c>
      <c r="B2493" s="1261"/>
      <c r="C2493" s="1262"/>
      <c r="D2493" s="1263"/>
      <c r="E2493" s="587">
        <f t="shared" si="405"/>
        <v>0</v>
      </c>
      <c r="G2493" s="1260">
        <v>430</v>
      </c>
      <c r="H2493" s="1261"/>
      <c r="I2493" s="1262"/>
      <c r="J2493" s="1263"/>
      <c r="K2493" s="587">
        <f t="shared" si="406"/>
        <v>0</v>
      </c>
      <c r="M2493" s="1260">
        <v>430</v>
      </c>
      <c r="N2493" s="1261"/>
      <c r="O2493" s="1262"/>
      <c r="P2493" s="1263"/>
      <c r="Q2493" s="587">
        <f t="shared" si="407"/>
        <v>0</v>
      </c>
      <c r="S2493" s="1260">
        <v>430</v>
      </c>
      <c r="T2493" s="1261"/>
      <c r="U2493" s="1262"/>
      <c r="V2493" s="1263"/>
      <c r="W2493" s="587">
        <f t="shared" si="408"/>
        <v>0</v>
      </c>
      <c r="Y2493" s="1260">
        <v>430</v>
      </c>
      <c r="Z2493" s="1261"/>
      <c r="AA2493" s="1262"/>
      <c r="AB2493" s="1263"/>
      <c r="AC2493" s="587">
        <f t="shared" si="409"/>
        <v>0</v>
      </c>
      <c r="AE2493" s="1260">
        <v>430</v>
      </c>
      <c r="AF2493" s="1261"/>
      <c r="AG2493" s="1262"/>
      <c r="AH2493" s="1263"/>
      <c r="AI2493" s="587">
        <f t="shared" si="410"/>
        <v>0</v>
      </c>
      <c r="AK2493" s="1260">
        <v>430</v>
      </c>
      <c r="AL2493" s="1261"/>
      <c r="AM2493" s="1262"/>
      <c r="AN2493" s="1263"/>
      <c r="AO2493" s="587">
        <f t="shared" si="411"/>
        <v>0</v>
      </c>
      <c r="AQ2493" s="1260">
        <v>430</v>
      </c>
      <c r="AR2493" s="1261"/>
      <c r="AS2493" s="1262"/>
      <c r="AT2493" s="1263"/>
      <c r="AU2493" s="587">
        <f t="shared" si="412"/>
        <v>0</v>
      </c>
      <c r="AW2493" s="1260">
        <v>430</v>
      </c>
      <c r="AX2493" s="1261"/>
      <c r="AY2493" s="1262"/>
      <c r="AZ2493" s="1263"/>
      <c r="BA2493" s="587">
        <f t="shared" si="413"/>
        <v>0</v>
      </c>
    </row>
    <row r="2494" spans="1:53" s="17" customFormat="1" ht="16.75" customHeight="1" outlineLevel="2">
      <c r="A2494" s="1260">
        <v>431</v>
      </c>
      <c r="B2494" s="1261"/>
      <c r="C2494" s="1262"/>
      <c r="D2494" s="1263"/>
      <c r="E2494" s="587">
        <f t="shared" si="405"/>
        <v>0</v>
      </c>
      <c r="G2494" s="1260">
        <v>431</v>
      </c>
      <c r="H2494" s="1261"/>
      <c r="I2494" s="1262"/>
      <c r="J2494" s="1263"/>
      <c r="K2494" s="587">
        <f t="shared" si="406"/>
        <v>0</v>
      </c>
      <c r="M2494" s="1260">
        <v>431</v>
      </c>
      <c r="N2494" s="1261"/>
      <c r="O2494" s="1262"/>
      <c r="P2494" s="1263"/>
      <c r="Q2494" s="587">
        <f t="shared" si="407"/>
        <v>0</v>
      </c>
      <c r="S2494" s="1260">
        <v>431</v>
      </c>
      <c r="T2494" s="1261"/>
      <c r="U2494" s="1262"/>
      <c r="V2494" s="1263"/>
      <c r="W2494" s="587">
        <f t="shared" si="408"/>
        <v>0</v>
      </c>
      <c r="Y2494" s="1260">
        <v>431</v>
      </c>
      <c r="Z2494" s="1261"/>
      <c r="AA2494" s="1262"/>
      <c r="AB2494" s="1263"/>
      <c r="AC2494" s="587">
        <f t="shared" si="409"/>
        <v>0</v>
      </c>
      <c r="AE2494" s="1260">
        <v>431</v>
      </c>
      <c r="AF2494" s="1261"/>
      <c r="AG2494" s="1262"/>
      <c r="AH2494" s="1263"/>
      <c r="AI2494" s="587">
        <f t="shared" si="410"/>
        <v>0</v>
      </c>
      <c r="AK2494" s="1260">
        <v>431</v>
      </c>
      <c r="AL2494" s="1261"/>
      <c r="AM2494" s="1262"/>
      <c r="AN2494" s="1263"/>
      <c r="AO2494" s="587">
        <f t="shared" si="411"/>
        <v>0</v>
      </c>
      <c r="AQ2494" s="1260">
        <v>431</v>
      </c>
      <c r="AR2494" s="1261"/>
      <c r="AS2494" s="1262"/>
      <c r="AT2494" s="1263"/>
      <c r="AU2494" s="587">
        <f t="shared" si="412"/>
        <v>0</v>
      </c>
      <c r="AW2494" s="1260">
        <v>431</v>
      </c>
      <c r="AX2494" s="1261"/>
      <c r="AY2494" s="1262"/>
      <c r="AZ2494" s="1263"/>
      <c r="BA2494" s="587">
        <f t="shared" si="413"/>
        <v>0</v>
      </c>
    </row>
    <row r="2495" spans="1:53" s="17" customFormat="1" ht="16.75" customHeight="1" outlineLevel="2">
      <c r="A2495" s="1260">
        <v>432</v>
      </c>
      <c r="B2495" s="1261"/>
      <c r="C2495" s="1262"/>
      <c r="D2495" s="1263"/>
      <c r="E2495" s="587">
        <f t="shared" si="405"/>
        <v>0</v>
      </c>
      <c r="G2495" s="1260">
        <v>432</v>
      </c>
      <c r="H2495" s="1261"/>
      <c r="I2495" s="1262"/>
      <c r="J2495" s="1263"/>
      <c r="K2495" s="587">
        <f t="shared" si="406"/>
        <v>0</v>
      </c>
      <c r="M2495" s="1260">
        <v>432</v>
      </c>
      <c r="N2495" s="1261"/>
      <c r="O2495" s="1262"/>
      <c r="P2495" s="1263"/>
      <c r="Q2495" s="587">
        <f t="shared" si="407"/>
        <v>0</v>
      </c>
      <c r="S2495" s="1260">
        <v>432</v>
      </c>
      <c r="T2495" s="1261"/>
      <c r="U2495" s="1262"/>
      <c r="V2495" s="1263"/>
      <c r="W2495" s="587">
        <f t="shared" si="408"/>
        <v>0</v>
      </c>
      <c r="Y2495" s="1260">
        <v>432</v>
      </c>
      <c r="Z2495" s="1261"/>
      <c r="AA2495" s="1262"/>
      <c r="AB2495" s="1263"/>
      <c r="AC2495" s="587">
        <f t="shared" si="409"/>
        <v>0</v>
      </c>
      <c r="AE2495" s="1260">
        <v>432</v>
      </c>
      <c r="AF2495" s="1261"/>
      <c r="AG2495" s="1262"/>
      <c r="AH2495" s="1263"/>
      <c r="AI2495" s="587">
        <f t="shared" si="410"/>
        <v>0</v>
      </c>
      <c r="AK2495" s="1260">
        <v>432</v>
      </c>
      <c r="AL2495" s="1261"/>
      <c r="AM2495" s="1262"/>
      <c r="AN2495" s="1263"/>
      <c r="AO2495" s="587">
        <f t="shared" si="411"/>
        <v>0</v>
      </c>
      <c r="AQ2495" s="1260">
        <v>432</v>
      </c>
      <c r="AR2495" s="1261"/>
      <c r="AS2495" s="1262"/>
      <c r="AT2495" s="1263"/>
      <c r="AU2495" s="587">
        <f t="shared" si="412"/>
        <v>0</v>
      </c>
      <c r="AW2495" s="1260">
        <v>432</v>
      </c>
      <c r="AX2495" s="1261"/>
      <c r="AY2495" s="1262"/>
      <c r="AZ2495" s="1263"/>
      <c r="BA2495" s="587">
        <f t="shared" si="413"/>
        <v>0</v>
      </c>
    </row>
    <row r="2496" spans="1:53" s="17" customFormat="1" ht="16.75" customHeight="1" outlineLevel="2">
      <c r="A2496" s="1260">
        <v>433</v>
      </c>
      <c r="B2496" s="1261"/>
      <c r="C2496" s="1262"/>
      <c r="D2496" s="1263"/>
      <c r="E2496" s="587">
        <f t="shared" si="405"/>
        <v>0</v>
      </c>
      <c r="G2496" s="1260">
        <v>433</v>
      </c>
      <c r="H2496" s="1261"/>
      <c r="I2496" s="1262"/>
      <c r="J2496" s="1263"/>
      <c r="K2496" s="587">
        <f t="shared" si="406"/>
        <v>0</v>
      </c>
      <c r="M2496" s="1260">
        <v>433</v>
      </c>
      <c r="N2496" s="1261"/>
      <c r="O2496" s="1262"/>
      <c r="P2496" s="1263"/>
      <c r="Q2496" s="587">
        <f t="shared" si="407"/>
        <v>0</v>
      </c>
      <c r="S2496" s="1260">
        <v>433</v>
      </c>
      <c r="T2496" s="1261"/>
      <c r="U2496" s="1262"/>
      <c r="V2496" s="1263"/>
      <c r="W2496" s="587">
        <f t="shared" si="408"/>
        <v>0</v>
      </c>
      <c r="Y2496" s="1260">
        <v>433</v>
      </c>
      <c r="Z2496" s="1261"/>
      <c r="AA2496" s="1262"/>
      <c r="AB2496" s="1263"/>
      <c r="AC2496" s="587">
        <f t="shared" si="409"/>
        <v>0</v>
      </c>
      <c r="AE2496" s="1260">
        <v>433</v>
      </c>
      <c r="AF2496" s="1261"/>
      <c r="AG2496" s="1262"/>
      <c r="AH2496" s="1263"/>
      <c r="AI2496" s="587">
        <f t="shared" si="410"/>
        <v>0</v>
      </c>
      <c r="AK2496" s="1260">
        <v>433</v>
      </c>
      <c r="AL2496" s="1261"/>
      <c r="AM2496" s="1262"/>
      <c r="AN2496" s="1263"/>
      <c r="AO2496" s="587">
        <f t="shared" si="411"/>
        <v>0</v>
      </c>
      <c r="AQ2496" s="1260">
        <v>433</v>
      </c>
      <c r="AR2496" s="1261"/>
      <c r="AS2496" s="1262"/>
      <c r="AT2496" s="1263"/>
      <c r="AU2496" s="587">
        <f t="shared" si="412"/>
        <v>0</v>
      </c>
      <c r="AW2496" s="1260">
        <v>433</v>
      </c>
      <c r="AX2496" s="1261"/>
      <c r="AY2496" s="1262"/>
      <c r="AZ2496" s="1263"/>
      <c r="BA2496" s="587">
        <f t="shared" si="413"/>
        <v>0</v>
      </c>
    </row>
    <row r="2497" spans="1:53" s="17" customFormat="1" ht="16.75" customHeight="1" outlineLevel="2">
      <c r="A2497" s="1260">
        <v>434</v>
      </c>
      <c r="B2497" s="1261"/>
      <c r="C2497" s="1262"/>
      <c r="D2497" s="1263"/>
      <c r="E2497" s="587">
        <f t="shared" si="405"/>
        <v>0</v>
      </c>
      <c r="G2497" s="1260">
        <v>434</v>
      </c>
      <c r="H2497" s="1261"/>
      <c r="I2497" s="1262"/>
      <c r="J2497" s="1263"/>
      <c r="K2497" s="587">
        <f t="shared" si="406"/>
        <v>0</v>
      </c>
      <c r="M2497" s="1260">
        <v>434</v>
      </c>
      <c r="N2497" s="1261"/>
      <c r="O2497" s="1262"/>
      <c r="P2497" s="1263"/>
      <c r="Q2497" s="587">
        <f t="shared" si="407"/>
        <v>0</v>
      </c>
      <c r="S2497" s="1260">
        <v>434</v>
      </c>
      <c r="T2497" s="1261"/>
      <c r="U2497" s="1262"/>
      <c r="V2497" s="1263"/>
      <c r="W2497" s="587">
        <f t="shared" si="408"/>
        <v>0</v>
      </c>
      <c r="Y2497" s="1260">
        <v>434</v>
      </c>
      <c r="Z2497" s="1261"/>
      <c r="AA2497" s="1262"/>
      <c r="AB2497" s="1263"/>
      <c r="AC2497" s="587">
        <f t="shared" si="409"/>
        <v>0</v>
      </c>
      <c r="AE2497" s="1260">
        <v>434</v>
      </c>
      <c r="AF2497" s="1261"/>
      <c r="AG2497" s="1262"/>
      <c r="AH2497" s="1263"/>
      <c r="AI2497" s="587">
        <f t="shared" si="410"/>
        <v>0</v>
      </c>
      <c r="AK2497" s="1260">
        <v>434</v>
      </c>
      <c r="AL2497" s="1261"/>
      <c r="AM2497" s="1262"/>
      <c r="AN2497" s="1263"/>
      <c r="AO2497" s="587">
        <f t="shared" si="411"/>
        <v>0</v>
      </c>
      <c r="AQ2497" s="1260">
        <v>434</v>
      </c>
      <c r="AR2497" s="1261"/>
      <c r="AS2497" s="1262"/>
      <c r="AT2497" s="1263"/>
      <c r="AU2497" s="587">
        <f t="shared" si="412"/>
        <v>0</v>
      </c>
      <c r="AW2497" s="1260">
        <v>434</v>
      </c>
      <c r="AX2497" s="1261"/>
      <c r="AY2497" s="1262"/>
      <c r="AZ2497" s="1263"/>
      <c r="BA2497" s="587">
        <f t="shared" si="413"/>
        <v>0</v>
      </c>
    </row>
    <row r="2498" spans="1:53" s="17" customFormat="1" ht="16.75" customHeight="1" outlineLevel="2">
      <c r="A2498" s="1260">
        <v>435</v>
      </c>
      <c r="B2498" s="1261"/>
      <c r="C2498" s="1262"/>
      <c r="D2498" s="1263"/>
      <c r="E2498" s="587">
        <f t="shared" si="405"/>
        <v>0</v>
      </c>
      <c r="G2498" s="1260">
        <v>435</v>
      </c>
      <c r="H2498" s="1261"/>
      <c r="I2498" s="1262"/>
      <c r="J2498" s="1263"/>
      <c r="K2498" s="587">
        <f t="shared" si="406"/>
        <v>0</v>
      </c>
      <c r="M2498" s="1260">
        <v>435</v>
      </c>
      <c r="N2498" s="1261"/>
      <c r="O2498" s="1262"/>
      <c r="P2498" s="1263"/>
      <c r="Q2498" s="587">
        <f t="shared" si="407"/>
        <v>0</v>
      </c>
      <c r="S2498" s="1260">
        <v>435</v>
      </c>
      <c r="T2498" s="1261"/>
      <c r="U2498" s="1262"/>
      <c r="V2498" s="1263"/>
      <c r="W2498" s="587">
        <f t="shared" si="408"/>
        <v>0</v>
      </c>
      <c r="Y2498" s="1260">
        <v>435</v>
      </c>
      <c r="Z2498" s="1261"/>
      <c r="AA2498" s="1262"/>
      <c r="AB2498" s="1263"/>
      <c r="AC2498" s="587">
        <f t="shared" si="409"/>
        <v>0</v>
      </c>
      <c r="AE2498" s="1260">
        <v>435</v>
      </c>
      <c r="AF2498" s="1261"/>
      <c r="AG2498" s="1262"/>
      <c r="AH2498" s="1263"/>
      <c r="AI2498" s="587">
        <f t="shared" si="410"/>
        <v>0</v>
      </c>
      <c r="AK2498" s="1260">
        <v>435</v>
      </c>
      <c r="AL2498" s="1261"/>
      <c r="AM2498" s="1262"/>
      <c r="AN2498" s="1263"/>
      <c r="AO2498" s="587">
        <f t="shared" si="411"/>
        <v>0</v>
      </c>
      <c r="AQ2498" s="1260">
        <v>435</v>
      </c>
      <c r="AR2498" s="1261"/>
      <c r="AS2498" s="1262"/>
      <c r="AT2498" s="1263"/>
      <c r="AU2498" s="587">
        <f t="shared" si="412"/>
        <v>0</v>
      </c>
      <c r="AW2498" s="1260">
        <v>435</v>
      </c>
      <c r="AX2498" s="1261"/>
      <c r="AY2498" s="1262"/>
      <c r="AZ2498" s="1263"/>
      <c r="BA2498" s="587">
        <f t="shared" si="413"/>
        <v>0</v>
      </c>
    </row>
    <row r="2499" spans="1:53" s="17" customFormat="1" ht="16.75" customHeight="1" outlineLevel="2">
      <c r="A2499" s="1260">
        <v>436</v>
      </c>
      <c r="B2499" s="1261"/>
      <c r="C2499" s="1262"/>
      <c r="D2499" s="1263"/>
      <c r="E2499" s="587">
        <f t="shared" si="405"/>
        <v>0</v>
      </c>
      <c r="G2499" s="1260">
        <v>436</v>
      </c>
      <c r="H2499" s="1261"/>
      <c r="I2499" s="1262"/>
      <c r="J2499" s="1263"/>
      <c r="K2499" s="587">
        <f t="shared" si="406"/>
        <v>0</v>
      </c>
      <c r="M2499" s="1260">
        <v>436</v>
      </c>
      <c r="N2499" s="1261"/>
      <c r="O2499" s="1262"/>
      <c r="P2499" s="1263"/>
      <c r="Q2499" s="587">
        <f t="shared" si="407"/>
        <v>0</v>
      </c>
      <c r="S2499" s="1260">
        <v>436</v>
      </c>
      <c r="T2499" s="1261"/>
      <c r="U2499" s="1262"/>
      <c r="V2499" s="1263"/>
      <c r="W2499" s="587">
        <f t="shared" si="408"/>
        <v>0</v>
      </c>
      <c r="Y2499" s="1260">
        <v>436</v>
      </c>
      <c r="Z2499" s="1261"/>
      <c r="AA2499" s="1262"/>
      <c r="AB2499" s="1263"/>
      <c r="AC2499" s="587">
        <f t="shared" si="409"/>
        <v>0</v>
      </c>
      <c r="AE2499" s="1260">
        <v>436</v>
      </c>
      <c r="AF2499" s="1261"/>
      <c r="AG2499" s="1262"/>
      <c r="AH2499" s="1263"/>
      <c r="AI2499" s="587">
        <f t="shared" si="410"/>
        <v>0</v>
      </c>
      <c r="AK2499" s="1260">
        <v>436</v>
      </c>
      <c r="AL2499" s="1261"/>
      <c r="AM2499" s="1262"/>
      <c r="AN2499" s="1263"/>
      <c r="AO2499" s="587">
        <f t="shared" si="411"/>
        <v>0</v>
      </c>
      <c r="AQ2499" s="1260">
        <v>436</v>
      </c>
      <c r="AR2499" s="1261"/>
      <c r="AS2499" s="1262"/>
      <c r="AT2499" s="1263"/>
      <c r="AU2499" s="587">
        <f t="shared" si="412"/>
        <v>0</v>
      </c>
      <c r="AW2499" s="1260">
        <v>436</v>
      </c>
      <c r="AX2499" s="1261"/>
      <c r="AY2499" s="1262"/>
      <c r="AZ2499" s="1263"/>
      <c r="BA2499" s="587">
        <f t="shared" si="413"/>
        <v>0</v>
      </c>
    </row>
    <row r="2500" spans="1:53" s="17" customFormat="1" ht="16.75" customHeight="1" outlineLevel="2">
      <c r="A2500" s="1260">
        <v>437</v>
      </c>
      <c r="B2500" s="1261"/>
      <c r="C2500" s="1262"/>
      <c r="D2500" s="1263"/>
      <c r="E2500" s="587">
        <f t="shared" si="405"/>
        <v>0</v>
      </c>
      <c r="G2500" s="1260">
        <v>437</v>
      </c>
      <c r="H2500" s="1261"/>
      <c r="I2500" s="1262"/>
      <c r="J2500" s="1263"/>
      <c r="K2500" s="587">
        <f t="shared" si="406"/>
        <v>0</v>
      </c>
      <c r="M2500" s="1260">
        <v>437</v>
      </c>
      <c r="N2500" s="1261"/>
      <c r="O2500" s="1262"/>
      <c r="P2500" s="1263"/>
      <c r="Q2500" s="587">
        <f t="shared" si="407"/>
        <v>0</v>
      </c>
      <c r="S2500" s="1260">
        <v>437</v>
      </c>
      <c r="T2500" s="1261"/>
      <c r="U2500" s="1262"/>
      <c r="V2500" s="1263"/>
      <c r="W2500" s="587">
        <f t="shared" si="408"/>
        <v>0</v>
      </c>
      <c r="Y2500" s="1260">
        <v>437</v>
      </c>
      <c r="Z2500" s="1261"/>
      <c r="AA2500" s="1262"/>
      <c r="AB2500" s="1263"/>
      <c r="AC2500" s="587">
        <f t="shared" si="409"/>
        <v>0</v>
      </c>
      <c r="AE2500" s="1260">
        <v>437</v>
      </c>
      <c r="AF2500" s="1261"/>
      <c r="AG2500" s="1262"/>
      <c r="AH2500" s="1263"/>
      <c r="AI2500" s="587">
        <f t="shared" si="410"/>
        <v>0</v>
      </c>
      <c r="AK2500" s="1260">
        <v>437</v>
      </c>
      <c r="AL2500" s="1261"/>
      <c r="AM2500" s="1262"/>
      <c r="AN2500" s="1263"/>
      <c r="AO2500" s="587">
        <f t="shared" si="411"/>
        <v>0</v>
      </c>
      <c r="AQ2500" s="1260">
        <v>437</v>
      </c>
      <c r="AR2500" s="1261"/>
      <c r="AS2500" s="1262"/>
      <c r="AT2500" s="1263"/>
      <c r="AU2500" s="587">
        <f t="shared" si="412"/>
        <v>0</v>
      </c>
      <c r="AW2500" s="1260">
        <v>437</v>
      </c>
      <c r="AX2500" s="1261"/>
      <c r="AY2500" s="1262"/>
      <c r="AZ2500" s="1263"/>
      <c r="BA2500" s="587">
        <f t="shared" si="413"/>
        <v>0</v>
      </c>
    </row>
    <row r="2501" spans="1:53" s="17" customFormat="1" ht="16.75" customHeight="1" outlineLevel="2">
      <c r="A2501" s="1260">
        <v>438</v>
      </c>
      <c r="B2501" s="1261"/>
      <c r="C2501" s="1262"/>
      <c r="D2501" s="1263"/>
      <c r="E2501" s="587">
        <f t="shared" si="405"/>
        <v>0</v>
      </c>
      <c r="G2501" s="1260">
        <v>438</v>
      </c>
      <c r="H2501" s="1261"/>
      <c r="I2501" s="1262"/>
      <c r="J2501" s="1263"/>
      <c r="K2501" s="587">
        <f t="shared" si="406"/>
        <v>0</v>
      </c>
      <c r="M2501" s="1260">
        <v>438</v>
      </c>
      <c r="N2501" s="1261"/>
      <c r="O2501" s="1262"/>
      <c r="P2501" s="1263"/>
      <c r="Q2501" s="587">
        <f t="shared" si="407"/>
        <v>0</v>
      </c>
      <c r="S2501" s="1260">
        <v>438</v>
      </c>
      <c r="T2501" s="1261"/>
      <c r="U2501" s="1262"/>
      <c r="V2501" s="1263"/>
      <c r="W2501" s="587">
        <f t="shared" si="408"/>
        <v>0</v>
      </c>
      <c r="Y2501" s="1260">
        <v>438</v>
      </c>
      <c r="Z2501" s="1261"/>
      <c r="AA2501" s="1262"/>
      <c r="AB2501" s="1263"/>
      <c r="AC2501" s="587">
        <f t="shared" si="409"/>
        <v>0</v>
      </c>
      <c r="AE2501" s="1260">
        <v>438</v>
      </c>
      <c r="AF2501" s="1261"/>
      <c r="AG2501" s="1262"/>
      <c r="AH2501" s="1263"/>
      <c r="AI2501" s="587">
        <f t="shared" si="410"/>
        <v>0</v>
      </c>
      <c r="AK2501" s="1260">
        <v>438</v>
      </c>
      <c r="AL2501" s="1261"/>
      <c r="AM2501" s="1262"/>
      <c r="AN2501" s="1263"/>
      <c r="AO2501" s="587">
        <f t="shared" si="411"/>
        <v>0</v>
      </c>
      <c r="AQ2501" s="1260">
        <v>438</v>
      </c>
      <c r="AR2501" s="1261"/>
      <c r="AS2501" s="1262"/>
      <c r="AT2501" s="1263"/>
      <c r="AU2501" s="587">
        <f t="shared" si="412"/>
        <v>0</v>
      </c>
      <c r="AW2501" s="1260">
        <v>438</v>
      </c>
      <c r="AX2501" s="1261"/>
      <c r="AY2501" s="1262"/>
      <c r="AZ2501" s="1263"/>
      <c r="BA2501" s="587">
        <f t="shared" si="413"/>
        <v>0</v>
      </c>
    </row>
    <row r="2502" spans="1:53" s="17" customFormat="1" ht="16.75" customHeight="1" outlineLevel="2">
      <c r="A2502" s="1260">
        <v>439</v>
      </c>
      <c r="B2502" s="1261"/>
      <c r="C2502" s="1262"/>
      <c r="D2502" s="1263"/>
      <c r="E2502" s="587">
        <f t="shared" si="405"/>
        <v>0</v>
      </c>
      <c r="G2502" s="1260">
        <v>439</v>
      </c>
      <c r="H2502" s="1261"/>
      <c r="I2502" s="1262"/>
      <c r="J2502" s="1263"/>
      <c r="K2502" s="587">
        <f t="shared" si="406"/>
        <v>0</v>
      </c>
      <c r="M2502" s="1260">
        <v>439</v>
      </c>
      <c r="N2502" s="1261"/>
      <c r="O2502" s="1262"/>
      <c r="P2502" s="1263"/>
      <c r="Q2502" s="587">
        <f t="shared" si="407"/>
        <v>0</v>
      </c>
      <c r="S2502" s="1260">
        <v>439</v>
      </c>
      <c r="T2502" s="1261"/>
      <c r="U2502" s="1262"/>
      <c r="V2502" s="1263"/>
      <c r="W2502" s="587">
        <f t="shared" si="408"/>
        <v>0</v>
      </c>
      <c r="Y2502" s="1260">
        <v>439</v>
      </c>
      <c r="Z2502" s="1261"/>
      <c r="AA2502" s="1262"/>
      <c r="AB2502" s="1263"/>
      <c r="AC2502" s="587">
        <f t="shared" si="409"/>
        <v>0</v>
      </c>
      <c r="AE2502" s="1260">
        <v>439</v>
      </c>
      <c r="AF2502" s="1261"/>
      <c r="AG2502" s="1262"/>
      <c r="AH2502" s="1263"/>
      <c r="AI2502" s="587">
        <f t="shared" si="410"/>
        <v>0</v>
      </c>
      <c r="AK2502" s="1260">
        <v>439</v>
      </c>
      <c r="AL2502" s="1261"/>
      <c r="AM2502" s="1262"/>
      <c r="AN2502" s="1263"/>
      <c r="AO2502" s="587">
        <f t="shared" si="411"/>
        <v>0</v>
      </c>
      <c r="AQ2502" s="1260">
        <v>439</v>
      </c>
      <c r="AR2502" s="1261"/>
      <c r="AS2502" s="1262"/>
      <c r="AT2502" s="1263"/>
      <c r="AU2502" s="587">
        <f t="shared" si="412"/>
        <v>0</v>
      </c>
      <c r="AW2502" s="1260">
        <v>439</v>
      </c>
      <c r="AX2502" s="1261"/>
      <c r="AY2502" s="1262"/>
      <c r="AZ2502" s="1263"/>
      <c r="BA2502" s="587">
        <f t="shared" si="413"/>
        <v>0</v>
      </c>
    </row>
    <row r="2503" spans="1:53" s="17" customFormat="1" ht="16.75" customHeight="1" outlineLevel="2">
      <c r="A2503" s="1260">
        <v>440</v>
      </c>
      <c r="B2503" s="1261"/>
      <c r="C2503" s="1262"/>
      <c r="D2503" s="1263"/>
      <c r="E2503" s="587">
        <f t="shared" si="405"/>
        <v>0</v>
      </c>
      <c r="G2503" s="1260">
        <v>440</v>
      </c>
      <c r="H2503" s="1261"/>
      <c r="I2503" s="1262"/>
      <c r="J2503" s="1263"/>
      <c r="K2503" s="587">
        <f t="shared" si="406"/>
        <v>0</v>
      </c>
      <c r="M2503" s="1260">
        <v>440</v>
      </c>
      <c r="N2503" s="1261"/>
      <c r="O2503" s="1262"/>
      <c r="P2503" s="1263"/>
      <c r="Q2503" s="587">
        <f t="shared" si="407"/>
        <v>0</v>
      </c>
      <c r="S2503" s="1260">
        <v>440</v>
      </c>
      <c r="T2503" s="1261"/>
      <c r="U2503" s="1262"/>
      <c r="V2503" s="1263"/>
      <c r="W2503" s="587">
        <f t="shared" si="408"/>
        <v>0</v>
      </c>
      <c r="Y2503" s="1260">
        <v>440</v>
      </c>
      <c r="Z2503" s="1261"/>
      <c r="AA2503" s="1262"/>
      <c r="AB2503" s="1263"/>
      <c r="AC2503" s="587">
        <f t="shared" si="409"/>
        <v>0</v>
      </c>
      <c r="AE2503" s="1260">
        <v>440</v>
      </c>
      <c r="AF2503" s="1261"/>
      <c r="AG2503" s="1262"/>
      <c r="AH2503" s="1263"/>
      <c r="AI2503" s="587">
        <f t="shared" si="410"/>
        <v>0</v>
      </c>
      <c r="AK2503" s="1260">
        <v>440</v>
      </c>
      <c r="AL2503" s="1261"/>
      <c r="AM2503" s="1262"/>
      <c r="AN2503" s="1263"/>
      <c r="AO2503" s="587">
        <f t="shared" si="411"/>
        <v>0</v>
      </c>
      <c r="AQ2503" s="1260">
        <v>440</v>
      </c>
      <c r="AR2503" s="1261"/>
      <c r="AS2503" s="1262"/>
      <c r="AT2503" s="1263"/>
      <c r="AU2503" s="587">
        <f t="shared" si="412"/>
        <v>0</v>
      </c>
      <c r="AW2503" s="1260">
        <v>440</v>
      </c>
      <c r="AX2503" s="1261"/>
      <c r="AY2503" s="1262"/>
      <c r="AZ2503" s="1263"/>
      <c r="BA2503" s="587">
        <f t="shared" si="413"/>
        <v>0</v>
      </c>
    </row>
    <row r="2504" spans="1:53" s="17" customFormat="1" ht="16.75" customHeight="1" outlineLevel="2">
      <c r="A2504" s="1260">
        <v>441</v>
      </c>
      <c r="B2504" s="1261"/>
      <c r="C2504" s="1262"/>
      <c r="D2504" s="1263"/>
      <c r="E2504" s="587">
        <f t="shared" si="405"/>
        <v>0</v>
      </c>
      <c r="G2504" s="1260">
        <v>441</v>
      </c>
      <c r="H2504" s="1261"/>
      <c r="I2504" s="1262"/>
      <c r="J2504" s="1263"/>
      <c r="K2504" s="587">
        <f t="shared" si="406"/>
        <v>0</v>
      </c>
      <c r="M2504" s="1260">
        <v>441</v>
      </c>
      <c r="N2504" s="1261"/>
      <c r="O2504" s="1262"/>
      <c r="P2504" s="1263"/>
      <c r="Q2504" s="587">
        <f t="shared" si="407"/>
        <v>0</v>
      </c>
      <c r="S2504" s="1260">
        <v>441</v>
      </c>
      <c r="T2504" s="1261"/>
      <c r="U2504" s="1262"/>
      <c r="V2504" s="1263"/>
      <c r="W2504" s="587">
        <f t="shared" si="408"/>
        <v>0</v>
      </c>
      <c r="Y2504" s="1260">
        <v>441</v>
      </c>
      <c r="Z2504" s="1261"/>
      <c r="AA2504" s="1262"/>
      <c r="AB2504" s="1263"/>
      <c r="AC2504" s="587">
        <f t="shared" si="409"/>
        <v>0</v>
      </c>
      <c r="AE2504" s="1260">
        <v>441</v>
      </c>
      <c r="AF2504" s="1261"/>
      <c r="AG2504" s="1262"/>
      <c r="AH2504" s="1263"/>
      <c r="AI2504" s="587">
        <f t="shared" si="410"/>
        <v>0</v>
      </c>
      <c r="AK2504" s="1260">
        <v>441</v>
      </c>
      <c r="AL2504" s="1261"/>
      <c r="AM2504" s="1262"/>
      <c r="AN2504" s="1263"/>
      <c r="AO2504" s="587">
        <f t="shared" si="411"/>
        <v>0</v>
      </c>
      <c r="AQ2504" s="1260">
        <v>441</v>
      </c>
      <c r="AR2504" s="1261"/>
      <c r="AS2504" s="1262"/>
      <c r="AT2504" s="1263"/>
      <c r="AU2504" s="587">
        <f t="shared" si="412"/>
        <v>0</v>
      </c>
      <c r="AW2504" s="1260">
        <v>441</v>
      </c>
      <c r="AX2504" s="1261"/>
      <c r="AY2504" s="1262"/>
      <c r="AZ2504" s="1263"/>
      <c r="BA2504" s="587">
        <f t="shared" si="413"/>
        <v>0</v>
      </c>
    </row>
    <row r="2505" spans="1:53" s="17" customFormat="1" ht="16.75" customHeight="1" outlineLevel="2">
      <c r="A2505" s="1260">
        <v>442</v>
      </c>
      <c r="B2505" s="1261"/>
      <c r="C2505" s="1262"/>
      <c r="D2505" s="1263"/>
      <c r="E2505" s="587">
        <f t="shared" si="405"/>
        <v>0</v>
      </c>
      <c r="G2505" s="1260">
        <v>442</v>
      </c>
      <c r="H2505" s="1261"/>
      <c r="I2505" s="1262"/>
      <c r="J2505" s="1263"/>
      <c r="K2505" s="587">
        <f t="shared" si="406"/>
        <v>0</v>
      </c>
      <c r="M2505" s="1260">
        <v>442</v>
      </c>
      <c r="N2505" s="1261"/>
      <c r="O2505" s="1262"/>
      <c r="P2505" s="1263"/>
      <c r="Q2505" s="587">
        <f t="shared" si="407"/>
        <v>0</v>
      </c>
      <c r="S2505" s="1260">
        <v>442</v>
      </c>
      <c r="T2505" s="1261"/>
      <c r="U2505" s="1262"/>
      <c r="V2505" s="1263"/>
      <c r="W2505" s="587">
        <f t="shared" si="408"/>
        <v>0</v>
      </c>
      <c r="Y2505" s="1260">
        <v>442</v>
      </c>
      <c r="Z2505" s="1261"/>
      <c r="AA2505" s="1262"/>
      <c r="AB2505" s="1263"/>
      <c r="AC2505" s="587">
        <f t="shared" si="409"/>
        <v>0</v>
      </c>
      <c r="AE2505" s="1260">
        <v>442</v>
      </c>
      <c r="AF2505" s="1261"/>
      <c r="AG2505" s="1262"/>
      <c r="AH2505" s="1263"/>
      <c r="AI2505" s="587">
        <f t="shared" si="410"/>
        <v>0</v>
      </c>
      <c r="AK2505" s="1260">
        <v>442</v>
      </c>
      <c r="AL2505" s="1261"/>
      <c r="AM2505" s="1262"/>
      <c r="AN2505" s="1263"/>
      <c r="AO2505" s="587">
        <f t="shared" si="411"/>
        <v>0</v>
      </c>
      <c r="AQ2505" s="1260">
        <v>442</v>
      </c>
      <c r="AR2505" s="1261"/>
      <c r="AS2505" s="1262"/>
      <c r="AT2505" s="1263"/>
      <c r="AU2505" s="587">
        <f t="shared" si="412"/>
        <v>0</v>
      </c>
      <c r="AW2505" s="1260">
        <v>442</v>
      </c>
      <c r="AX2505" s="1261"/>
      <c r="AY2505" s="1262"/>
      <c r="AZ2505" s="1263"/>
      <c r="BA2505" s="587">
        <f t="shared" si="413"/>
        <v>0</v>
      </c>
    </row>
    <row r="2506" spans="1:53" s="17" customFormat="1" ht="16.75" customHeight="1" outlineLevel="2">
      <c r="A2506" s="1260">
        <v>443</v>
      </c>
      <c r="B2506" s="1261"/>
      <c r="C2506" s="1262"/>
      <c r="D2506" s="1263"/>
      <c r="E2506" s="587">
        <f>IF(AND(C2506&gt;=D$2057,C2506&lt;=D$2056),1,0)</f>
        <v>0</v>
      </c>
      <c r="G2506" s="1260">
        <v>443</v>
      </c>
      <c r="H2506" s="1261"/>
      <c r="I2506" s="1262"/>
      <c r="J2506" s="1263"/>
      <c r="K2506" s="587">
        <f>IF(AND(I2506&gt;=J$2057,I2506&lt;=J$2056),1,0)</f>
        <v>0</v>
      </c>
      <c r="M2506" s="1260">
        <v>443</v>
      </c>
      <c r="N2506" s="1261"/>
      <c r="O2506" s="1262"/>
      <c r="P2506" s="1263"/>
      <c r="Q2506" s="587">
        <f>IF(AND(O2506&gt;=P$2057,O2506&lt;=P$2056),1,0)</f>
        <v>0</v>
      </c>
      <c r="S2506" s="1260">
        <v>443</v>
      </c>
      <c r="T2506" s="1261"/>
      <c r="U2506" s="1262"/>
      <c r="V2506" s="1263"/>
      <c r="W2506" s="587">
        <f>IF(AND(U2506&gt;=V$2057,U2506&lt;=V$2056),1,0)</f>
        <v>0</v>
      </c>
      <c r="Y2506" s="1260">
        <v>443</v>
      </c>
      <c r="Z2506" s="1261"/>
      <c r="AA2506" s="1262"/>
      <c r="AB2506" s="1263"/>
      <c r="AC2506" s="587">
        <f>IF(AND(AA2506&gt;=AB$2057,AA2506&lt;=AB$2056),1,0)</f>
        <v>0</v>
      </c>
      <c r="AE2506" s="1260">
        <v>443</v>
      </c>
      <c r="AF2506" s="1261"/>
      <c r="AG2506" s="1262"/>
      <c r="AH2506" s="1263"/>
      <c r="AI2506" s="587">
        <f>IF(AND(AG2506&gt;=AH$2057,AG2506&lt;=AH$2056),1,0)</f>
        <v>0</v>
      </c>
      <c r="AK2506" s="1260">
        <v>443</v>
      </c>
      <c r="AL2506" s="1261"/>
      <c r="AM2506" s="1262"/>
      <c r="AN2506" s="1263"/>
      <c r="AO2506" s="587">
        <f>IF(AND(AM2506&gt;=AN$2057,AM2506&lt;=AN$2056),1,0)</f>
        <v>0</v>
      </c>
      <c r="AQ2506" s="1260">
        <v>443</v>
      </c>
      <c r="AR2506" s="1261"/>
      <c r="AS2506" s="1262"/>
      <c r="AT2506" s="1263"/>
      <c r="AU2506" s="587">
        <f>IF(AND(AS2506&gt;=AT$2057,AS2506&lt;=AT$2056),1,0)</f>
        <v>0</v>
      </c>
      <c r="AW2506" s="1260">
        <v>443</v>
      </c>
      <c r="AX2506" s="1261"/>
      <c r="AY2506" s="1262"/>
      <c r="AZ2506" s="1263"/>
      <c r="BA2506" s="587">
        <f>IF(AND(AY2506&gt;=AZ$2057,AY2506&lt;=AZ$2056),1,0)</f>
        <v>0</v>
      </c>
    </row>
    <row r="2507" spans="1:53" s="17" customFormat="1" ht="16.75" customHeight="1" outlineLevel="2">
      <c r="A2507" s="1260">
        <v>444</v>
      </c>
      <c r="B2507" s="1261"/>
      <c r="C2507" s="1262"/>
      <c r="D2507" s="1263"/>
      <c r="E2507" s="587">
        <f t="shared" ref="E2507:E2563" si="414">IF(AND(C2507&gt;=D$2057,C2507&lt;=D$2056),1,0)</f>
        <v>0</v>
      </c>
      <c r="G2507" s="1260">
        <v>444</v>
      </c>
      <c r="H2507" s="1261"/>
      <c r="I2507" s="1262"/>
      <c r="J2507" s="1263"/>
      <c r="K2507" s="587">
        <f t="shared" ref="K2507:K2563" si="415">IF(AND(I2507&gt;=J$2057,I2507&lt;=J$2056),1,0)</f>
        <v>0</v>
      </c>
      <c r="M2507" s="1260">
        <v>444</v>
      </c>
      <c r="N2507" s="1261"/>
      <c r="O2507" s="1262"/>
      <c r="P2507" s="1263"/>
      <c r="Q2507" s="587">
        <f t="shared" ref="Q2507:Q2563" si="416">IF(AND(O2507&gt;=P$2057,O2507&lt;=P$2056),1,0)</f>
        <v>0</v>
      </c>
      <c r="S2507" s="1260">
        <v>444</v>
      </c>
      <c r="T2507" s="1261"/>
      <c r="U2507" s="1262"/>
      <c r="V2507" s="1263"/>
      <c r="W2507" s="587">
        <f t="shared" ref="W2507:W2563" si="417">IF(AND(U2507&gt;=V$2057,U2507&lt;=V$2056),1,0)</f>
        <v>0</v>
      </c>
      <c r="Y2507" s="1260">
        <v>444</v>
      </c>
      <c r="Z2507" s="1261"/>
      <c r="AA2507" s="1262"/>
      <c r="AB2507" s="1263"/>
      <c r="AC2507" s="587">
        <f t="shared" ref="AC2507:AC2563" si="418">IF(AND(AA2507&gt;=AB$2057,AA2507&lt;=AB$2056),1,0)</f>
        <v>0</v>
      </c>
      <c r="AE2507" s="1260">
        <v>444</v>
      </c>
      <c r="AF2507" s="1261"/>
      <c r="AG2507" s="1262"/>
      <c r="AH2507" s="1263"/>
      <c r="AI2507" s="587">
        <f t="shared" ref="AI2507:AI2563" si="419">IF(AND(AG2507&gt;=AH$2057,AG2507&lt;=AH$2056),1,0)</f>
        <v>0</v>
      </c>
      <c r="AK2507" s="1260">
        <v>444</v>
      </c>
      <c r="AL2507" s="1261"/>
      <c r="AM2507" s="1262"/>
      <c r="AN2507" s="1263"/>
      <c r="AO2507" s="587">
        <f t="shared" ref="AO2507:AO2563" si="420">IF(AND(AM2507&gt;=AN$2057,AM2507&lt;=AN$2056),1,0)</f>
        <v>0</v>
      </c>
      <c r="AQ2507" s="1260">
        <v>444</v>
      </c>
      <c r="AR2507" s="1261"/>
      <c r="AS2507" s="1262"/>
      <c r="AT2507" s="1263"/>
      <c r="AU2507" s="587">
        <f t="shared" ref="AU2507:AU2563" si="421">IF(AND(AS2507&gt;=AT$2057,AS2507&lt;=AT$2056),1,0)</f>
        <v>0</v>
      </c>
      <c r="AW2507" s="1260">
        <v>444</v>
      </c>
      <c r="AX2507" s="1261"/>
      <c r="AY2507" s="1262"/>
      <c r="AZ2507" s="1263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60">
        <v>445</v>
      </c>
      <c r="B2508" s="1261"/>
      <c r="C2508" s="1262"/>
      <c r="D2508" s="1263"/>
      <c r="E2508" s="587">
        <f t="shared" si="414"/>
        <v>0</v>
      </c>
      <c r="G2508" s="1260">
        <v>445</v>
      </c>
      <c r="H2508" s="1261"/>
      <c r="I2508" s="1262"/>
      <c r="J2508" s="1263"/>
      <c r="K2508" s="587">
        <f t="shared" si="415"/>
        <v>0</v>
      </c>
      <c r="M2508" s="1260">
        <v>445</v>
      </c>
      <c r="N2508" s="1261"/>
      <c r="O2508" s="1262"/>
      <c r="P2508" s="1263"/>
      <c r="Q2508" s="587">
        <f t="shared" si="416"/>
        <v>0</v>
      </c>
      <c r="S2508" s="1260">
        <v>445</v>
      </c>
      <c r="T2508" s="1261"/>
      <c r="U2508" s="1262"/>
      <c r="V2508" s="1263"/>
      <c r="W2508" s="587">
        <f t="shared" si="417"/>
        <v>0</v>
      </c>
      <c r="Y2508" s="1260">
        <v>445</v>
      </c>
      <c r="Z2508" s="1261"/>
      <c r="AA2508" s="1262"/>
      <c r="AB2508" s="1263"/>
      <c r="AC2508" s="587">
        <f t="shared" si="418"/>
        <v>0</v>
      </c>
      <c r="AE2508" s="1260">
        <v>445</v>
      </c>
      <c r="AF2508" s="1261"/>
      <c r="AG2508" s="1262"/>
      <c r="AH2508" s="1263"/>
      <c r="AI2508" s="587">
        <f t="shared" si="419"/>
        <v>0</v>
      </c>
      <c r="AK2508" s="1260">
        <v>445</v>
      </c>
      <c r="AL2508" s="1261"/>
      <c r="AM2508" s="1262"/>
      <c r="AN2508" s="1263"/>
      <c r="AO2508" s="587">
        <f t="shared" si="420"/>
        <v>0</v>
      </c>
      <c r="AQ2508" s="1260">
        <v>445</v>
      </c>
      <c r="AR2508" s="1261"/>
      <c r="AS2508" s="1262"/>
      <c r="AT2508" s="1263"/>
      <c r="AU2508" s="587">
        <f t="shared" si="421"/>
        <v>0</v>
      </c>
      <c r="AW2508" s="1260">
        <v>445</v>
      </c>
      <c r="AX2508" s="1261"/>
      <c r="AY2508" s="1262"/>
      <c r="AZ2508" s="1263"/>
      <c r="BA2508" s="587">
        <f t="shared" si="422"/>
        <v>0</v>
      </c>
    </row>
    <row r="2509" spans="1:53" s="17" customFormat="1" ht="16.75" customHeight="1" outlineLevel="2">
      <c r="A2509" s="1260">
        <v>446</v>
      </c>
      <c r="B2509" s="1261"/>
      <c r="C2509" s="1262"/>
      <c r="D2509" s="1263"/>
      <c r="E2509" s="587">
        <f t="shared" si="414"/>
        <v>0</v>
      </c>
      <c r="G2509" s="1260">
        <v>446</v>
      </c>
      <c r="H2509" s="1261"/>
      <c r="I2509" s="1262"/>
      <c r="J2509" s="1263"/>
      <c r="K2509" s="587">
        <f t="shared" si="415"/>
        <v>0</v>
      </c>
      <c r="M2509" s="1260">
        <v>446</v>
      </c>
      <c r="N2509" s="1261"/>
      <c r="O2509" s="1262"/>
      <c r="P2509" s="1263"/>
      <c r="Q2509" s="587">
        <f t="shared" si="416"/>
        <v>0</v>
      </c>
      <c r="S2509" s="1260">
        <v>446</v>
      </c>
      <c r="T2509" s="1261"/>
      <c r="U2509" s="1262"/>
      <c r="V2509" s="1263"/>
      <c r="W2509" s="587">
        <f t="shared" si="417"/>
        <v>0</v>
      </c>
      <c r="Y2509" s="1260">
        <v>446</v>
      </c>
      <c r="Z2509" s="1261"/>
      <c r="AA2509" s="1262"/>
      <c r="AB2509" s="1263"/>
      <c r="AC2509" s="587">
        <f t="shared" si="418"/>
        <v>0</v>
      </c>
      <c r="AE2509" s="1260">
        <v>446</v>
      </c>
      <c r="AF2509" s="1261"/>
      <c r="AG2509" s="1262"/>
      <c r="AH2509" s="1263"/>
      <c r="AI2509" s="587">
        <f t="shared" si="419"/>
        <v>0</v>
      </c>
      <c r="AK2509" s="1260">
        <v>446</v>
      </c>
      <c r="AL2509" s="1261"/>
      <c r="AM2509" s="1262"/>
      <c r="AN2509" s="1263"/>
      <c r="AO2509" s="587">
        <f t="shared" si="420"/>
        <v>0</v>
      </c>
      <c r="AQ2509" s="1260">
        <v>446</v>
      </c>
      <c r="AR2509" s="1261"/>
      <c r="AS2509" s="1262"/>
      <c r="AT2509" s="1263"/>
      <c r="AU2509" s="587">
        <f t="shared" si="421"/>
        <v>0</v>
      </c>
      <c r="AW2509" s="1260">
        <v>446</v>
      </c>
      <c r="AX2509" s="1261"/>
      <c r="AY2509" s="1262"/>
      <c r="AZ2509" s="1263"/>
      <c r="BA2509" s="587">
        <f t="shared" si="422"/>
        <v>0</v>
      </c>
    </row>
    <row r="2510" spans="1:53" s="17" customFormat="1" ht="16.75" customHeight="1" outlineLevel="2">
      <c r="A2510" s="1260">
        <v>447</v>
      </c>
      <c r="B2510" s="1261"/>
      <c r="C2510" s="1262"/>
      <c r="D2510" s="1263"/>
      <c r="E2510" s="587">
        <f t="shared" si="414"/>
        <v>0</v>
      </c>
      <c r="G2510" s="1260">
        <v>447</v>
      </c>
      <c r="H2510" s="1261"/>
      <c r="I2510" s="1262"/>
      <c r="J2510" s="1263"/>
      <c r="K2510" s="587">
        <f t="shared" si="415"/>
        <v>0</v>
      </c>
      <c r="M2510" s="1260">
        <v>447</v>
      </c>
      <c r="N2510" s="1261"/>
      <c r="O2510" s="1262"/>
      <c r="P2510" s="1263"/>
      <c r="Q2510" s="587">
        <f t="shared" si="416"/>
        <v>0</v>
      </c>
      <c r="S2510" s="1260">
        <v>447</v>
      </c>
      <c r="T2510" s="1261"/>
      <c r="U2510" s="1262"/>
      <c r="V2510" s="1263"/>
      <c r="W2510" s="587">
        <f t="shared" si="417"/>
        <v>0</v>
      </c>
      <c r="Y2510" s="1260">
        <v>447</v>
      </c>
      <c r="Z2510" s="1261"/>
      <c r="AA2510" s="1262"/>
      <c r="AB2510" s="1263"/>
      <c r="AC2510" s="587">
        <f t="shared" si="418"/>
        <v>0</v>
      </c>
      <c r="AE2510" s="1260">
        <v>447</v>
      </c>
      <c r="AF2510" s="1261"/>
      <c r="AG2510" s="1262"/>
      <c r="AH2510" s="1263"/>
      <c r="AI2510" s="587">
        <f t="shared" si="419"/>
        <v>0</v>
      </c>
      <c r="AK2510" s="1260">
        <v>447</v>
      </c>
      <c r="AL2510" s="1261"/>
      <c r="AM2510" s="1262"/>
      <c r="AN2510" s="1263"/>
      <c r="AO2510" s="587">
        <f t="shared" si="420"/>
        <v>0</v>
      </c>
      <c r="AQ2510" s="1260">
        <v>447</v>
      </c>
      <c r="AR2510" s="1261"/>
      <c r="AS2510" s="1262"/>
      <c r="AT2510" s="1263"/>
      <c r="AU2510" s="587">
        <f t="shared" si="421"/>
        <v>0</v>
      </c>
      <c r="AW2510" s="1260">
        <v>447</v>
      </c>
      <c r="AX2510" s="1261"/>
      <c r="AY2510" s="1262"/>
      <c r="AZ2510" s="1263"/>
      <c r="BA2510" s="587">
        <f t="shared" si="422"/>
        <v>0</v>
      </c>
    </row>
    <row r="2511" spans="1:53" s="17" customFormat="1" ht="16.75" customHeight="1" outlineLevel="2">
      <c r="A2511" s="1260">
        <v>448</v>
      </c>
      <c r="B2511" s="1261"/>
      <c r="C2511" s="1262"/>
      <c r="D2511" s="1263"/>
      <c r="E2511" s="587">
        <f t="shared" si="414"/>
        <v>0</v>
      </c>
      <c r="G2511" s="1260">
        <v>448</v>
      </c>
      <c r="H2511" s="1261"/>
      <c r="I2511" s="1262"/>
      <c r="J2511" s="1263"/>
      <c r="K2511" s="587">
        <f t="shared" si="415"/>
        <v>0</v>
      </c>
      <c r="M2511" s="1260">
        <v>448</v>
      </c>
      <c r="N2511" s="1261"/>
      <c r="O2511" s="1262"/>
      <c r="P2511" s="1263"/>
      <c r="Q2511" s="587">
        <f t="shared" si="416"/>
        <v>0</v>
      </c>
      <c r="S2511" s="1260">
        <v>448</v>
      </c>
      <c r="T2511" s="1261"/>
      <c r="U2511" s="1262"/>
      <c r="V2511" s="1263"/>
      <c r="W2511" s="587">
        <f t="shared" si="417"/>
        <v>0</v>
      </c>
      <c r="Y2511" s="1260">
        <v>448</v>
      </c>
      <c r="Z2511" s="1261"/>
      <c r="AA2511" s="1262"/>
      <c r="AB2511" s="1263"/>
      <c r="AC2511" s="587">
        <f t="shared" si="418"/>
        <v>0</v>
      </c>
      <c r="AE2511" s="1260">
        <v>448</v>
      </c>
      <c r="AF2511" s="1261"/>
      <c r="AG2511" s="1262"/>
      <c r="AH2511" s="1263"/>
      <c r="AI2511" s="587">
        <f t="shared" si="419"/>
        <v>0</v>
      </c>
      <c r="AK2511" s="1260">
        <v>448</v>
      </c>
      <c r="AL2511" s="1261"/>
      <c r="AM2511" s="1262"/>
      <c r="AN2511" s="1263"/>
      <c r="AO2511" s="587">
        <f t="shared" si="420"/>
        <v>0</v>
      </c>
      <c r="AQ2511" s="1260">
        <v>448</v>
      </c>
      <c r="AR2511" s="1261"/>
      <c r="AS2511" s="1262"/>
      <c r="AT2511" s="1263"/>
      <c r="AU2511" s="587">
        <f t="shared" si="421"/>
        <v>0</v>
      </c>
      <c r="AW2511" s="1260">
        <v>448</v>
      </c>
      <c r="AX2511" s="1261"/>
      <c r="AY2511" s="1262"/>
      <c r="AZ2511" s="1263"/>
      <c r="BA2511" s="587">
        <f t="shared" si="422"/>
        <v>0</v>
      </c>
    </row>
    <row r="2512" spans="1:53" s="17" customFormat="1" ht="16.75" customHeight="1" outlineLevel="2">
      <c r="A2512" s="1260">
        <v>449</v>
      </c>
      <c r="B2512" s="1261"/>
      <c r="C2512" s="1262"/>
      <c r="D2512" s="1263"/>
      <c r="E2512" s="587">
        <f t="shared" si="414"/>
        <v>0</v>
      </c>
      <c r="G2512" s="1260">
        <v>449</v>
      </c>
      <c r="H2512" s="1261"/>
      <c r="I2512" s="1262"/>
      <c r="J2512" s="1263"/>
      <c r="K2512" s="587">
        <f t="shared" si="415"/>
        <v>0</v>
      </c>
      <c r="M2512" s="1260">
        <v>449</v>
      </c>
      <c r="N2512" s="1261"/>
      <c r="O2512" s="1262"/>
      <c r="P2512" s="1263"/>
      <c r="Q2512" s="587">
        <f t="shared" si="416"/>
        <v>0</v>
      </c>
      <c r="S2512" s="1260">
        <v>449</v>
      </c>
      <c r="T2512" s="1261"/>
      <c r="U2512" s="1262"/>
      <c r="V2512" s="1263"/>
      <c r="W2512" s="587">
        <f t="shared" si="417"/>
        <v>0</v>
      </c>
      <c r="Y2512" s="1260">
        <v>449</v>
      </c>
      <c r="Z2512" s="1261"/>
      <c r="AA2512" s="1262"/>
      <c r="AB2512" s="1263"/>
      <c r="AC2512" s="587">
        <f t="shared" si="418"/>
        <v>0</v>
      </c>
      <c r="AE2512" s="1260">
        <v>449</v>
      </c>
      <c r="AF2512" s="1261"/>
      <c r="AG2512" s="1262"/>
      <c r="AH2512" s="1263"/>
      <c r="AI2512" s="587">
        <f t="shared" si="419"/>
        <v>0</v>
      </c>
      <c r="AK2512" s="1260">
        <v>449</v>
      </c>
      <c r="AL2512" s="1261"/>
      <c r="AM2512" s="1262"/>
      <c r="AN2512" s="1263"/>
      <c r="AO2512" s="587">
        <f t="shared" si="420"/>
        <v>0</v>
      </c>
      <c r="AQ2512" s="1260">
        <v>449</v>
      </c>
      <c r="AR2512" s="1261"/>
      <c r="AS2512" s="1262"/>
      <c r="AT2512" s="1263"/>
      <c r="AU2512" s="587">
        <f t="shared" si="421"/>
        <v>0</v>
      </c>
      <c r="AW2512" s="1260">
        <v>449</v>
      </c>
      <c r="AX2512" s="1261"/>
      <c r="AY2512" s="1262"/>
      <c r="AZ2512" s="1263"/>
      <c r="BA2512" s="587">
        <f t="shared" si="422"/>
        <v>0</v>
      </c>
    </row>
    <row r="2513" spans="1:53" s="17" customFormat="1" ht="16.75" customHeight="1" outlineLevel="2">
      <c r="A2513" s="1260">
        <v>450</v>
      </c>
      <c r="B2513" s="1261"/>
      <c r="C2513" s="1262"/>
      <c r="D2513" s="1263"/>
      <c r="E2513" s="587">
        <f t="shared" si="414"/>
        <v>0</v>
      </c>
      <c r="G2513" s="1260">
        <v>450</v>
      </c>
      <c r="H2513" s="1261"/>
      <c r="I2513" s="1262"/>
      <c r="J2513" s="1263"/>
      <c r="K2513" s="587">
        <f t="shared" si="415"/>
        <v>0</v>
      </c>
      <c r="M2513" s="1260">
        <v>450</v>
      </c>
      <c r="N2513" s="1261"/>
      <c r="O2513" s="1262"/>
      <c r="P2513" s="1263"/>
      <c r="Q2513" s="587">
        <f t="shared" si="416"/>
        <v>0</v>
      </c>
      <c r="S2513" s="1260">
        <v>450</v>
      </c>
      <c r="T2513" s="1261"/>
      <c r="U2513" s="1262"/>
      <c r="V2513" s="1263"/>
      <c r="W2513" s="587">
        <f t="shared" si="417"/>
        <v>0</v>
      </c>
      <c r="Y2513" s="1260">
        <v>450</v>
      </c>
      <c r="Z2513" s="1261"/>
      <c r="AA2513" s="1262"/>
      <c r="AB2513" s="1263"/>
      <c r="AC2513" s="587">
        <f t="shared" si="418"/>
        <v>0</v>
      </c>
      <c r="AE2513" s="1260">
        <v>450</v>
      </c>
      <c r="AF2513" s="1261"/>
      <c r="AG2513" s="1262"/>
      <c r="AH2513" s="1263"/>
      <c r="AI2513" s="587">
        <f t="shared" si="419"/>
        <v>0</v>
      </c>
      <c r="AK2513" s="1260">
        <v>450</v>
      </c>
      <c r="AL2513" s="1261"/>
      <c r="AM2513" s="1262"/>
      <c r="AN2513" s="1263"/>
      <c r="AO2513" s="587">
        <f t="shared" si="420"/>
        <v>0</v>
      </c>
      <c r="AQ2513" s="1260">
        <v>450</v>
      </c>
      <c r="AR2513" s="1261"/>
      <c r="AS2513" s="1262"/>
      <c r="AT2513" s="1263"/>
      <c r="AU2513" s="587">
        <f t="shared" si="421"/>
        <v>0</v>
      </c>
      <c r="AW2513" s="1260">
        <v>450</v>
      </c>
      <c r="AX2513" s="1261"/>
      <c r="AY2513" s="1262"/>
      <c r="AZ2513" s="1263"/>
      <c r="BA2513" s="587">
        <f t="shared" si="422"/>
        <v>0</v>
      </c>
    </row>
    <row r="2514" spans="1:53" s="17" customFormat="1" ht="16.75" customHeight="1" outlineLevel="2">
      <c r="A2514" s="1260">
        <v>451</v>
      </c>
      <c r="B2514" s="1261"/>
      <c r="C2514" s="1262"/>
      <c r="D2514" s="1263"/>
      <c r="E2514" s="587">
        <f t="shared" si="414"/>
        <v>0</v>
      </c>
      <c r="G2514" s="1260">
        <v>451</v>
      </c>
      <c r="H2514" s="1261"/>
      <c r="I2514" s="1262"/>
      <c r="J2514" s="1263"/>
      <c r="K2514" s="587">
        <f t="shared" si="415"/>
        <v>0</v>
      </c>
      <c r="M2514" s="1260">
        <v>451</v>
      </c>
      <c r="N2514" s="1261"/>
      <c r="O2514" s="1262"/>
      <c r="P2514" s="1263"/>
      <c r="Q2514" s="587">
        <f t="shared" si="416"/>
        <v>0</v>
      </c>
      <c r="S2514" s="1260">
        <v>451</v>
      </c>
      <c r="T2514" s="1261"/>
      <c r="U2514" s="1262"/>
      <c r="V2514" s="1263"/>
      <c r="W2514" s="587">
        <f t="shared" si="417"/>
        <v>0</v>
      </c>
      <c r="Y2514" s="1260">
        <v>451</v>
      </c>
      <c r="Z2514" s="1261"/>
      <c r="AA2514" s="1262"/>
      <c r="AB2514" s="1263"/>
      <c r="AC2514" s="587">
        <f t="shared" si="418"/>
        <v>0</v>
      </c>
      <c r="AE2514" s="1260">
        <v>451</v>
      </c>
      <c r="AF2514" s="1261"/>
      <c r="AG2514" s="1262"/>
      <c r="AH2514" s="1263"/>
      <c r="AI2514" s="587">
        <f t="shared" si="419"/>
        <v>0</v>
      </c>
      <c r="AK2514" s="1260">
        <v>451</v>
      </c>
      <c r="AL2514" s="1261"/>
      <c r="AM2514" s="1262"/>
      <c r="AN2514" s="1263"/>
      <c r="AO2514" s="587">
        <f t="shared" si="420"/>
        <v>0</v>
      </c>
      <c r="AQ2514" s="1260">
        <v>451</v>
      </c>
      <c r="AR2514" s="1261"/>
      <c r="AS2514" s="1262"/>
      <c r="AT2514" s="1263"/>
      <c r="AU2514" s="587">
        <f t="shared" si="421"/>
        <v>0</v>
      </c>
      <c r="AW2514" s="1260">
        <v>451</v>
      </c>
      <c r="AX2514" s="1261"/>
      <c r="AY2514" s="1262"/>
      <c r="AZ2514" s="1263"/>
      <c r="BA2514" s="587">
        <f t="shared" si="422"/>
        <v>0</v>
      </c>
    </row>
    <row r="2515" spans="1:53" s="17" customFormat="1" ht="16.75" customHeight="1" outlineLevel="2">
      <c r="A2515" s="1260">
        <v>452</v>
      </c>
      <c r="B2515" s="1261"/>
      <c r="C2515" s="1262"/>
      <c r="D2515" s="1263"/>
      <c r="E2515" s="587">
        <f t="shared" si="414"/>
        <v>0</v>
      </c>
      <c r="G2515" s="1260">
        <v>452</v>
      </c>
      <c r="H2515" s="1261"/>
      <c r="I2515" s="1262"/>
      <c r="J2515" s="1263"/>
      <c r="K2515" s="587">
        <f t="shared" si="415"/>
        <v>0</v>
      </c>
      <c r="M2515" s="1260">
        <v>452</v>
      </c>
      <c r="N2515" s="1261"/>
      <c r="O2515" s="1262"/>
      <c r="P2515" s="1263"/>
      <c r="Q2515" s="587">
        <f t="shared" si="416"/>
        <v>0</v>
      </c>
      <c r="S2515" s="1260">
        <v>452</v>
      </c>
      <c r="T2515" s="1261"/>
      <c r="U2515" s="1262"/>
      <c r="V2515" s="1263"/>
      <c r="W2515" s="587">
        <f t="shared" si="417"/>
        <v>0</v>
      </c>
      <c r="Y2515" s="1260">
        <v>452</v>
      </c>
      <c r="Z2515" s="1261"/>
      <c r="AA2515" s="1262"/>
      <c r="AB2515" s="1263"/>
      <c r="AC2515" s="587">
        <f t="shared" si="418"/>
        <v>0</v>
      </c>
      <c r="AE2515" s="1260">
        <v>452</v>
      </c>
      <c r="AF2515" s="1261"/>
      <c r="AG2515" s="1262"/>
      <c r="AH2515" s="1263"/>
      <c r="AI2515" s="587">
        <f t="shared" si="419"/>
        <v>0</v>
      </c>
      <c r="AK2515" s="1260">
        <v>452</v>
      </c>
      <c r="AL2515" s="1261"/>
      <c r="AM2515" s="1262"/>
      <c r="AN2515" s="1263"/>
      <c r="AO2515" s="587">
        <f t="shared" si="420"/>
        <v>0</v>
      </c>
      <c r="AQ2515" s="1260">
        <v>452</v>
      </c>
      <c r="AR2515" s="1261"/>
      <c r="AS2515" s="1262"/>
      <c r="AT2515" s="1263"/>
      <c r="AU2515" s="587">
        <f t="shared" si="421"/>
        <v>0</v>
      </c>
      <c r="AW2515" s="1260">
        <v>452</v>
      </c>
      <c r="AX2515" s="1261"/>
      <c r="AY2515" s="1262"/>
      <c r="AZ2515" s="1263"/>
      <c r="BA2515" s="587">
        <f t="shared" si="422"/>
        <v>0</v>
      </c>
    </row>
    <row r="2516" spans="1:53" s="17" customFormat="1" ht="16.75" customHeight="1" outlineLevel="2">
      <c r="A2516" s="1260">
        <v>453</v>
      </c>
      <c r="B2516" s="1261"/>
      <c r="C2516" s="1262"/>
      <c r="D2516" s="1263"/>
      <c r="E2516" s="587">
        <f t="shared" si="414"/>
        <v>0</v>
      </c>
      <c r="G2516" s="1260">
        <v>453</v>
      </c>
      <c r="H2516" s="1261"/>
      <c r="I2516" s="1262"/>
      <c r="J2516" s="1263"/>
      <c r="K2516" s="587">
        <f t="shared" si="415"/>
        <v>0</v>
      </c>
      <c r="M2516" s="1260">
        <v>453</v>
      </c>
      <c r="N2516" s="1261"/>
      <c r="O2516" s="1262"/>
      <c r="P2516" s="1263"/>
      <c r="Q2516" s="587">
        <f t="shared" si="416"/>
        <v>0</v>
      </c>
      <c r="S2516" s="1260">
        <v>453</v>
      </c>
      <c r="T2516" s="1261"/>
      <c r="U2516" s="1262"/>
      <c r="V2516" s="1263"/>
      <c r="W2516" s="587">
        <f t="shared" si="417"/>
        <v>0</v>
      </c>
      <c r="Y2516" s="1260">
        <v>453</v>
      </c>
      <c r="Z2516" s="1261"/>
      <c r="AA2516" s="1262"/>
      <c r="AB2516" s="1263"/>
      <c r="AC2516" s="587">
        <f t="shared" si="418"/>
        <v>0</v>
      </c>
      <c r="AE2516" s="1260">
        <v>453</v>
      </c>
      <c r="AF2516" s="1261"/>
      <c r="AG2516" s="1262"/>
      <c r="AH2516" s="1263"/>
      <c r="AI2516" s="587">
        <f t="shared" si="419"/>
        <v>0</v>
      </c>
      <c r="AK2516" s="1260">
        <v>453</v>
      </c>
      <c r="AL2516" s="1261"/>
      <c r="AM2516" s="1262"/>
      <c r="AN2516" s="1263"/>
      <c r="AO2516" s="587">
        <f t="shared" si="420"/>
        <v>0</v>
      </c>
      <c r="AQ2516" s="1260">
        <v>453</v>
      </c>
      <c r="AR2516" s="1261"/>
      <c r="AS2516" s="1262"/>
      <c r="AT2516" s="1263"/>
      <c r="AU2516" s="587">
        <f t="shared" si="421"/>
        <v>0</v>
      </c>
      <c r="AW2516" s="1260">
        <v>453</v>
      </c>
      <c r="AX2516" s="1261"/>
      <c r="AY2516" s="1262"/>
      <c r="AZ2516" s="1263"/>
      <c r="BA2516" s="587">
        <f t="shared" si="422"/>
        <v>0</v>
      </c>
    </row>
    <row r="2517" spans="1:53" s="17" customFormat="1" ht="16.75" customHeight="1" outlineLevel="2">
      <c r="A2517" s="1260">
        <v>454</v>
      </c>
      <c r="B2517" s="1261"/>
      <c r="C2517" s="1262"/>
      <c r="D2517" s="1263"/>
      <c r="E2517" s="587">
        <f t="shared" si="414"/>
        <v>0</v>
      </c>
      <c r="G2517" s="1260">
        <v>454</v>
      </c>
      <c r="H2517" s="1261"/>
      <c r="I2517" s="1262"/>
      <c r="J2517" s="1263"/>
      <c r="K2517" s="587">
        <f t="shared" si="415"/>
        <v>0</v>
      </c>
      <c r="M2517" s="1260">
        <v>454</v>
      </c>
      <c r="N2517" s="1261"/>
      <c r="O2517" s="1262"/>
      <c r="P2517" s="1263"/>
      <c r="Q2517" s="587">
        <f t="shared" si="416"/>
        <v>0</v>
      </c>
      <c r="S2517" s="1260">
        <v>454</v>
      </c>
      <c r="T2517" s="1261"/>
      <c r="U2517" s="1262"/>
      <c r="V2517" s="1263"/>
      <c r="W2517" s="587">
        <f t="shared" si="417"/>
        <v>0</v>
      </c>
      <c r="Y2517" s="1260">
        <v>454</v>
      </c>
      <c r="Z2517" s="1261"/>
      <c r="AA2517" s="1262"/>
      <c r="AB2517" s="1263"/>
      <c r="AC2517" s="587">
        <f t="shared" si="418"/>
        <v>0</v>
      </c>
      <c r="AE2517" s="1260">
        <v>454</v>
      </c>
      <c r="AF2517" s="1261"/>
      <c r="AG2517" s="1262"/>
      <c r="AH2517" s="1263"/>
      <c r="AI2517" s="587">
        <f t="shared" si="419"/>
        <v>0</v>
      </c>
      <c r="AK2517" s="1260">
        <v>454</v>
      </c>
      <c r="AL2517" s="1261"/>
      <c r="AM2517" s="1262"/>
      <c r="AN2517" s="1263"/>
      <c r="AO2517" s="587">
        <f t="shared" si="420"/>
        <v>0</v>
      </c>
      <c r="AQ2517" s="1260">
        <v>454</v>
      </c>
      <c r="AR2517" s="1261"/>
      <c r="AS2517" s="1262"/>
      <c r="AT2517" s="1263"/>
      <c r="AU2517" s="587">
        <f t="shared" si="421"/>
        <v>0</v>
      </c>
      <c r="AW2517" s="1260">
        <v>454</v>
      </c>
      <c r="AX2517" s="1261"/>
      <c r="AY2517" s="1262"/>
      <c r="AZ2517" s="1263"/>
      <c r="BA2517" s="587">
        <f t="shared" si="422"/>
        <v>0</v>
      </c>
    </row>
    <row r="2518" spans="1:53" s="17" customFormat="1" ht="16.75" customHeight="1" outlineLevel="2">
      <c r="A2518" s="1260">
        <v>455</v>
      </c>
      <c r="B2518" s="1261"/>
      <c r="C2518" s="1262"/>
      <c r="D2518" s="1263"/>
      <c r="E2518" s="587">
        <f t="shared" si="414"/>
        <v>0</v>
      </c>
      <c r="G2518" s="1260">
        <v>455</v>
      </c>
      <c r="H2518" s="1261"/>
      <c r="I2518" s="1262"/>
      <c r="J2518" s="1263"/>
      <c r="K2518" s="587">
        <f t="shared" si="415"/>
        <v>0</v>
      </c>
      <c r="M2518" s="1260">
        <v>455</v>
      </c>
      <c r="N2518" s="1261"/>
      <c r="O2518" s="1262"/>
      <c r="P2518" s="1263"/>
      <c r="Q2518" s="587">
        <f t="shared" si="416"/>
        <v>0</v>
      </c>
      <c r="S2518" s="1260">
        <v>455</v>
      </c>
      <c r="T2518" s="1261"/>
      <c r="U2518" s="1262"/>
      <c r="V2518" s="1263"/>
      <c r="W2518" s="587">
        <f t="shared" si="417"/>
        <v>0</v>
      </c>
      <c r="Y2518" s="1260">
        <v>455</v>
      </c>
      <c r="Z2518" s="1261"/>
      <c r="AA2518" s="1262"/>
      <c r="AB2518" s="1263"/>
      <c r="AC2518" s="587">
        <f t="shared" si="418"/>
        <v>0</v>
      </c>
      <c r="AE2518" s="1260">
        <v>455</v>
      </c>
      <c r="AF2518" s="1261"/>
      <c r="AG2518" s="1262"/>
      <c r="AH2518" s="1263"/>
      <c r="AI2518" s="587">
        <f t="shared" si="419"/>
        <v>0</v>
      </c>
      <c r="AK2518" s="1260">
        <v>455</v>
      </c>
      <c r="AL2518" s="1261"/>
      <c r="AM2518" s="1262"/>
      <c r="AN2518" s="1263"/>
      <c r="AO2518" s="587">
        <f t="shared" si="420"/>
        <v>0</v>
      </c>
      <c r="AQ2518" s="1260">
        <v>455</v>
      </c>
      <c r="AR2518" s="1261"/>
      <c r="AS2518" s="1262"/>
      <c r="AT2518" s="1263"/>
      <c r="AU2518" s="587">
        <f t="shared" si="421"/>
        <v>0</v>
      </c>
      <c r="AW2518" s="1260">
        <v>455</v>
      </c>
      <c r="AX2518" s="1261"/>
      <c r="AY2518" s="1262"/>
      <c r="AZ2518" s="1263"/>
      <c r="BA2518" s="587">
        <f t="shared" si="422"/>
        <v>0</v>
      </c>
    </row>
    <row r="2519" spans="1:53" s="17" customFormat="1" ht="16.75" customHeight="1" outlineLevel="2">
      <c r="A2519" s="1260">
        <v>456</v>
      </c>
      <c r="B2519" s="1261"/>
      <c r="C2519" s="1262"/>
      <c r="D2519" s="1263"/>
      <c r="E2519" s="587">
        <f t="shared" si="414"/>
        <v>0</v>
      </c>
      <c r="G2519" s="1260">
        <v>456</v>
      </c>
      <c r="H2519" s="1261"/>
      <c r="I2519" s="1262"/>
      <c r="J2519" s="1263"/>
      <c r="K2519" s="587">
        <f t="shared" si="415"/>
        <v>0</v>
      </c>
      <c r="M2519" s="1260">
        <v>456</v>
      </c>
      <c r="N2519" s="1261"/>
      <c r="O2519" s="1262"/>
      <c r="P2519" s="1263"/>
      <c r="Q2519" s="587">
        <f t="shared" si="416"/>
        <v>0</v>
      </c>
      <c r="S2519" s="1260">
        <v>456</v>
      </c>
      <c r="T2519" s="1261"/>
      <c r="U2519" s="1262"/>
      <c r="V2519" s="1263"/>
      <c r="W2519" s="587">
        <f t="shared" si="417"/>
        <v>0</v>
      </c>
      <c r="Y2519" s="1260">
        <v>456</v>
      </c>
      <c r="Z2519" s="1261"/>
      <c r="AA2519" s="1262"/>
      <c r="AB2519" s="1263"/>
      <c r="AC2519" s="587">
        <f t="shared" si="418"/>
        <v>0</v>
      </c>
      <c r="AE2519" s="1260">
        <v>456</v>
      </c>
      <c r="AF2519" s="1261"/>
      <c r="AG2519" s="1262"/>
      <c r="AH2519" s="1263"/>
      <c r="AI2519" s="587">
        <f t="shared" si="419"/>
        <v>0</v>
      </c>
      <c r="AK2519" s="1260">
        <v>456</v>
      </c>
      <c r="AL2519" s="1261"/>
      <c r="AM2519" s="1262"/>
      <c r="AN2519" s="1263"/>
      <c r="AO2519" s="587">
        <f t="shared" si="420"/>
        <v>0</v>
      </c>
      <c r="AQ2519" s="1260">
        <v>456</v>
      </c>
      <c r="AR2519" s="1261"/>
      <c r="AS2519" s="1262"/>
      <c r="AT2519" s="1263"/>
      <c r="AU2519" s="587">
        <f t="shared" si="421"/>
        <v>0</v>
      </c>
      <c r="AW2519" s="1260">
        <v>456</v>
      </c>
      <c r="AX2519" s="1261"/>
      <c r="AY2519" s="1262"/>
      <c r="AZ2519" s="1263"/>
      <c r="BA2519" s="587">
        <f t="shared" si="422"/>
        <v>0</v>
      </c>
    </row>
    <row r="2520" spans="1:53" s="17" customFormat="1" ht="16.75" customHeight="1" outlineLevel="2">
      <c r="A2520" s="1260">
        <v>457</v>
      </c>
      <c r="B2520" s="1261"/>
      <c r="C2520" s="1262"/>
      <c r="D2520" s="1263"/>
      <c r="E2520" s="587">
        <f t="shared" si="414"/>
        <v>0</v>
      </c>
      <c r="G2520" s="1260">
        <v>457</v>
      </c>
      <c r="H2520" s="1261"/>
      <c r="I2520" s="1262"/>
      <c r="J2520" s="1263"/>
      <c r="K2520" s="587">
        <f t="shared" si="415"/>
        <v>0</v>
      </c>
      <c r="M2520" s="1260">
        <v>457</v>
      </c>
      <c r="N2520" s="1261"/>
      <c r="O2520" s="1262"/>
      <c r="P2520" s="1263"/>
      <c r="Q2520" s="587">
        <f t="shared" si="416"/>
        <v>0</v>
      </c>
      <c r="S2520" s="1260">
        <v>457</v>
      </c>
      <c r="T2520" s="1261"/>
      <c r="U2520" s="1262"/>
      <c r="V2520" s="1263"/>
      <c r="W2520" s="587">
        <f t="shared" si="417"/>
        <v>0</v>
      </c>
      <c r="Y2520" s="1260">
        <v>457</v>
      </c>
      <c r="Z2520" s="1261"/>
      <c r="AA2520" s="1262"/>
      <c r="AB2520" s="1263"/>
      <c r="AC2520" s="587">
        <f t="shared" si="418"/>
        <v>0</v>
      </c>
      <c r="AE2520" s="1260">
        <v>457</v>
      </c>
      <c r="AF2520" s="1261"/>
      <c r="AG2520" s="1262"/>
      <c r="AH2520" s="1263"/>
      <c r="AI2520" s="587">
        <f t="shared" si="419"/>
        <v>0</v>
      </c>
      <c r="AK2520" s="1260">
        <v>457</v>
      </c>
      <c r="AL2520" s="1261"/>
      <c r="AM2520" s="1262"/>
      <c r="AN2520" s="1263"/>
      <c r="AO2520" s="587">
        <f t="shared" si="420"/>
        <v>0</v>
      </c>
      <c r="AQ2520" s="1260">
        <v>457</v>
      </c>
      <c r="AR2520" s="1261"/>
      <c r="AS2520" s="1262"/>
      <c r="AT2520" s="1263"/>
      <c r="AU2520" s="587">
        <f t="shared" si="421"/>
        <v>0</v>
      </c>
      <c r="AW2520" s="1260">
        <v>457</v>
      </c>
      <c r="AX2520" s="1261"/>
      <c r="AY2520" s="1262"/>
      <c r="AZ2520" s="1263"/>
      <c r="BA2520" s="587">
        <f t="shared" si="422"/>
        <v>0</v>
      </c>
    </row>
    <row r="2521" spans="1:53" s="17" customFormat="1" ht="16.75" customHeight="1" outlineLevel="2">
      <c r="A2521" s="1260">
        <v>458</v>
      </c>
      <c r="B2521" s="1261"/>
      <c r="C2521" s="1262"/>
      <c r="D2521" s="1263"/>
      <c r="E2521" s="587">
        <f t="shared" si="414"/>
        <v>0</v>
      </c>
      <c r="G2521" s="1260">
        <v>458</v>
      </c>
      <c r="H2521" s="1261"/>
      <c r="I2521" s="1262"/>
      <c r="J2521" s="1263"/>
      <c r="K2521" s="587">
        <f t="shared" si="415"/>
        <v>0</v>
      </c>
      <c r="M2521" s="1260">
        <v>458</v>
      </c>
      <c r="N2521" s="1261"/>
      <c r="O2521" s="1262"/>
      <c r="P2521" s="1263"/>
      <c r="Q2521" s="587">
        <f t="shared" si="416"/>
        <v>0</v>
      </c>
      <c r="S2521" s="1260">
        <v>458</v>
      </c>
      <c r="T2521" s="1261"/>
      <c r="U2521" s="1262"/>
      <c r="V2521" s="1263"/>
      <c r="W2521" s="587">
        <f t="shared" si="417"/>
        <v>0</v>
      </c>
      <c r="Y2521" s="1260">
        <v>458</v>
      </c>
      <c r="Z2521" s="1261"/>
      <c r="AA2521" s="1262"/>
      <c r="AB2521" s="1263"/>
      <c r="AC2521" s="587">
        <f t="shared" si="418"/>
        <v>0</v>
      </c>
      <c r="AE2521" s="1260">
        <v>458</v>
      </c>
      <c r="AF2521" s="1261"/>
      <c r="AG2521" s="1262"/>
      <c r="AH2521" s="1263"/>
      <c r="AI2521" s="587">
        <f t="shared" si="419"/>
        <v>0</v>
      </c>
      <c r="AK2521" s="1260">
        <v>458</v>
      </c>
      <c r="AL2521" s="1261"/>
      <c r="AM2521" s="1262"/>
      <c r="AN2521" s="1263"/>
      <c r="AO2521" s="587">
        <f t="shared" si="420"/>
        <v>0</v>
      </c>
      <c r="AQ2521" s="1260">
        <v>458</v>
      </c>
      <c r="AR2521" s="1261"/>
      <c r="AS2521" s="1262"/>
      <c r="AT2521" s="1263"/>
      <c r="AU2521" s="587">
        <f t="shared" si="421"/>
        <v>0</v>
      </c>
      <c r="AW2521" s="1260">
        <v>458</v>
      </c>
      <c r="AX2521" s="1261"/>
      <c r="AY2521" s="1262"/>
      <c r="AZ2521" s="1263"/>
      <c r="BA2521" s="587">
        <f t="shared" si="422"/>
        <v>0</v>
      </c>
    </row>
    <row r="2522" spans="1:53" s="17" customFormat="1" ht="16.75" customHeight="1" outlineLevel="2">
      <c r="A2522" s="1260">
        <v>459</v>
      </c>
      <c r="B2522" s="1261"/>
      <c r="C2522" s="1262"/>
      <c r="D2522" s="1263"/>
      <c r="E2522" s="587">
        <f t="shared" si="414"/>
        <v>0</v>
      </c>
      <c r="G2522" s="1260">
        <v>459</v>
      </c>
      <c r="H2522" s="1261"/>
      <c r="I2522" s="1262"/>
      <c r="J2522" s="1263"/>
      <c r="K2522" s="587">
        <f t="shared" si="415"/>
        <v>0</v>
      </c>
      <c r="M2522" s="1260">
        <v>459</v>
      </c>
      <c r="N2522" s="1261"/>
      <c r="O2522" s="1262"/>
      <c r="P2522" s="1263"/>
      <c r="Q2522" s="587">
        <f t="shared" si="416"/>
        <v>0</v>
      </c>
      <c r="S2522" s="1260">
        <v>459</v>
      </c>
      <c r="T2522" s="1261"/>
      <c r="U2522" s="1262"/>
      <c r="V2522" s="1263"/>
      <c r="W2522" s="587">
        <f t="shared" si="417"/>
        <v>0</v>
      </c>
      <c r="Y2522" s="1260">
        <v>459</v>
      </c>
      <c r="Z2522" s="1261"/>
      <c r="AA2522" s="1262"/>
      <c r="AB2522" s="1263"/>
      <c r="AC2522" s="587">
        <f t="shared" si="418"/>
        <v>0</v>
      </c>
      <c r="AE2522" s="1260">
        <v>459</v>
      </c>
      <c r="AF2522" s="1261"/>
      <c r="AG2522" s="1262"/>
      <c r="AH2522" s="1263"/>
      <c r="AI2522" s="587">
        <f t="shared" si="419"/>
        <v>0</v>
      </c>
      <c r="AK2522" s="1260">
        <v>459</v>
      </c>
      <c r="AL2522" s="1261"/>
      <c r="AM2522" s="1262"/>
      <c r="AN2522" s="1263"/>
      <c r="AO2522" s="587">
        <f t="shared" si="420"/>
        <v>0</v>
      </c>
      <c r="AQ2522" s="1260">
        <v>459</v>
      </c>
      <c r="AR2522" s="1261"/>
      <c r="AS2522" s="1262"/>
      <c r="AT2522" s="1263"/>
      <c r="AU2522" s="587">
        <f t="shared" si="421"/>
        <v>0</v>
      </c>
      <c r="AW2522" s="1260">
        <v>459</v>
      </c>
      <c r="AX2522" s="1261"/>
      <c r="AY2522" s="1262"/>
      <c r="AZ2522" s="1263"/>
      <c r="BA2522" s="587">
        <f t="shared" si="422"/>
        <v>0</v>
      </c>
    </row>
    <row r="2523" spans="1:53" s="17" customFormat="1" ht="16.75" customHeight="1" outlineLevel="2">
      <c r="A2523" s="1260">
        <v>460</v>
      </c>
      <c r="B2523" s="1261"/>
      <c r="C2523" s="1262"/>
      <c r="D2523" s="1263"/>
      <c r="E2523" s="587">
        <f t="shared" si="414"/>
        <v>0</v>
      </c>
      <c r="G2523" s="1260">
        <v>460</v>
      </c>
      <c r="H2523" s="1261"/>
      <c r="I2523" s="1262"/>
      <c r="J2523" s="1263"/>
      <c r="K2523" s="587">
        <f t="shared" si="415"/>
        <v>0</v>
      </c>
      <c r="M2523" s="1260">
        <v>460</v>
      </c>
      <c r="N2523" s="1261"/>
      <c r="O2523" s="1262"/>
      <c r="P2523" s="1263"/>
      <c r="Q2523" s="587">
        <f t="shared" si="416"/>
        <v>0</v>
      </c>
      <c r="S2523" s="1260">
        <v>460</v>
      </c>
      <c r="T2523" s="1261"/>
      <c r="U2523" s="1262"/>
      <c r="V2523" s="1263"/>
      <c r="W2523" s="587">
        <f t="shared" si="417"/>
        <v>0</v>
      </c>
      <c r="Y2523" s="1260">
        <v>460</v>
      </c>
      <c r="Z2523" s="1261"/>
      <c r="AA2523" s="1262"/>
      <c r="AB2523" s="1263"/>
      <c r="AC2523" s="587">
        <f t="shared" si="418"/>
        <v>0</v>
      </c>
      <c r="AE2523" s="1260">
        <v>460</v>
      </c>
      <c r="AF2523" s="1261"/>
      <c r="AG2523" s="1262"/>
      <c r="AH2523" s="1263"/>
      <c r="AI2523" s="587">
        <f t="shared" si="419"/>
        <v>0</v>
      </c>
      <c r="AK2523" s="1260">
        <v>460</v>
      </c>
      <c r="AL2523" s="1261"/>
      <c r="AM2523" s="1262"/>
      <c r="AN2523" s="1263"/>
      <c r="AO2523" s="587">
        <f t="shared" si="420"/>
        <v>0</v>
      </c>
      <c r="AQ2523" s="1260">
        <v>460</v>
      </c>
      <c r="AR2523" s="1261"/>
      <c r="AS2523" s="1262"/>
      <c r="AT2523" s="1263"/>
      <c r="AU2523" s="587">
        <f t="shared" si="421"/>
        <v>0</v>
      </c>
      <c r="AW2523" s="1260">
        <v>460</v>
      </c>
      <c r="AX2523" s="1261"/>
      <c r="AY2523" s="1262"/>
      <c r="AZ2523" s="1263"/>
      <c r="BA2523" s="587">
        <f t="shared" si="422"/>
        <v>0</v>
      </c>
    </row>
    <row r="2524" spans="1:53" s="17" customFormat="1" ht="16.75" customHeight="1" outlineLevel="2">
      <c r="A2524" s="1260">
        <v>461</v>
      </c>
      <c r="B2524" s="1261"/>
      <c r="C2524" s="1262"/>
      <c r="D2524" s="1263"/>
      <c r="E2524" s="587">
        <f t="shared" si="414"/>
        <v>0</v>
      </c>
      <c r="G2524" s="1260">
        <v>461</v>
      </c>
      <c r="H2524" s="1261"/>
      <c r="I2524" s="1262"/>
      <c r="J2524" s="1263"/>
      <c r="K2524" s="587">
        <f t="shared" si="415"/>
        <v>0</v>
      </c>
      <c r="M2524" s="1260">
        <v>461</v>
      </c>
      <c r="N2524" s="1261"/>
      <c r="O2524" s="1262"/>
      <c r="P2524" s="1263"/>
      <c r="Q2524" s="587">
        <f t="shared" si="416"/>
        <v>0</v>
      </c>
      <c r="S2524" s="1260">
        <v>461</v>
      </c>
      <c r="T2524" s="1261"/>
      <c r="U2524" s="1262"/>
      <c r="V2524" s="1263"/>
      <c r="W2524" s="587">
        <f t="shared" si="417"/>
        <v>0</v>
      </c>
      <c r="Y2524" s="1260">
        <v>461</v>
      </c>
      <c r="Z2524" s="1261"/>
      <c r="AA2524" s="1262"/>
      <c r="AB2524" s="1263"/>
      <c r="AC2524" s="587">
        <f t="shared" si="418"/>
        <v>0</v>
      </c>
      <c r="AE2524" s="1260">
        <v>461</v>
      </c>
      <c r="AF2524" s="1261"/>
      <c r="AG2524" s="1262"/>
      <c r="AH2524" s="1263"/>
      <c r="AI2524" s="587">
        <f t="shared" si="419"/>
        <v>0</v>
      </c>
      <c r="AK2524" s="1260">
        <v>461</v>
      </c>
      <c r="AL2524" s="1261"/>
      <c r="AM2524" s="1262"/>
      <c r="AN2524" s="1263"/>
      <c r="AO2524" s="587">
        <f t="shared" si="420"/>
        <v>0</v>
      </c>
      <c r="AQ2524" s="1260">
        <v>461</v>
      </c>
      <c r="AR2524" s="1261"/>
      <c r="AS2524" s="1262"/>
      <c r="AT2524" s="1263"/>
      <c r="AU2524" s="587">
        <f t="shared" si="421"/>
        <v>0</v>
      </c>
      <c r="AW2524" s="1260">
        <v>461</v>
      </c>
      <c r="AX2524" s="1261"/>
      <c r="AY2524" s="1262"/>
      <c r="AZ2524" s="1263"/>
      <c r="BA2524" s="587">
        <f t="shared" si="422"/>
        <v>0</v>
      </c>
    </row>
    <row r="2525" spans="1:53" s="17" customFormat="1" ht="16.75" customHeight="1" outlineLevel="2">
      <c r="A2525" s="1260">
        <v>462</v>
      </c>
      <c r="B2525" s="1261"/>
      <c r="C2525" s="1262"/>
      <c r="D2525" s="1263"/>
      <c r="E2525" s="587">
        <f t="shared" si="414"/>
        <v>0</v>
      </c>
      <c r="G2525" s="1260">
        <v>462</v>
      </c>
      <c r="H2525" s="1261"/>
      <c r="I2525" s="1262"/>
      <c r="J2525" s="1263"/>
      <c r="K2525" s="587">
        <f t="shared" si="415"/>
        <v>0</v>
      </c>
      <c r="M2525" s="1260">
        <v>462</v>
      </c>
      <c r="N2525" s="1261"/>
      <c r="O2525" s="1262"/>
      <c r="P2525" s="1263"/>
      <c r="Q2525" s="587">
        <f t="shared" si="416"/>
        <v>0</v>
      </c>
      <c r="S2525" s="1260">
        <v>462</v>
      </c>
      <c r="T2525" s="1261"/>
      <c r="U2525" s="1262"/>
      <c r="V2525" s="1263"/>
      <c r="W2525" s="587">
        <f t="shared" si="417"/>
        <v>0</v>
      </c>
      <c r="Y2525" s="1260">
        <v>462</v>
      </c>
      <c r="Z2525" s="1261"/>
      <c r="AA2525" s="1262"/>
      <c r="AB2525" s="1263"/>
      <c r="AC2525" s="587">
        <f t="shared" si="418"/>
        <v>0</v>
      </c>
      <c r="AE2525" s="1260">
        <v>462</v>
      </c>
      <c r="AF2525" s="1261"/>
      <c r="AG2525" s="1262"/>
      <c r="AH2525" s="1263"/>
      <c r="AI2525" s="587">
        <f t="shared" si="419"/>
        <v>0</v>
      </c>
      <c r="AK2525" s="1260">
        <v>462</v>
      </c>
      <c r="AL2525" s="1261"/>
      <c r="AM2525" s="1262"/>
      <c r="AN2525" s="1263"/>
      <c r="AO2525" s="587">
        <f t="shared" si="420"/>
        <v>0</v>
      </c>
      <c r="AQ2525" s="1260">
        <v>462</v>
      </c>
      <c r="AR2525" s="1261"/>
      <c r="AS2525" s="1262"/>
      <c r="AT2525" s="1263"/>
      <c r="AU2525" s="587">
        <f t="shared" si="421"/>
        <v>0</v>
      </c>
      <c r="AW2525" s="1260">
        <v>462</v>
      </c>
      <c r="AX2525" s="1261"/>
      <c r="AY2525" s="1262"/>
      <c r="AZ2525" s="1263"/>
      <c r="BA2525" s="587">
        <f t="shared" si="422"/>
        <v>0</v>
      </c>
    </row>
    <row r="2526" spans="1:53" s="17" customFormat="1" ht="16.75" customHeight="1" outlineLevel="2">
      <c r="A2526" s="1260">
        <v>463</v>
      </c>
      <c r="B2526" s="1261"/>
      <c r="C2526" s="1262"/>
      <c r="D2526" s="1263"/>
      <c r="E2526" s="587">
        <f t="shared" si="414"/>
        <v>0</v>
      </c>
      <c r="G2526" s="1260">
        <v>463</v>
      </c>
      <c r="H2526" s="1261"/>
      <c r="I2526" s="1262"/>
      <c r="J2526" s="1263"/>
      <c r="K2526" s="587">
        <f t="shared" si="415"/>
        <v>0</v>
      </c>
      <c r="M2526" s="1260">
        <v>463</v>
      </c>
      <c r="N2526" s="1261"/>
      <c r="O2526" s="1262"/>
      <c r="P2526" s="1263"/>
      <c r="Q2526" s="587">
        <f t="shared" si="416"/>
        <v>0</v>
      </c>
      <c r="S2526" s="1260">
        <v>463</v>
      </c>
      <c r="T2526" s="1261"/>
      <c r="U2526" s="1262"/>
      <c r="V2526" s="1263"/>
      <c r="W2526" s="587">
        <f t="shared" si="417"/>
        <v>0</v>
      </c>
      <c r="Y2526" s="1260">
        <v>463</v>
      </c>
      <c r="Z2526" s="1261"/>
      <c r="AA2526" s="1262"/>
      <c r="AB2526" s="1263"/>
      <c r="AC2526" s="587">
        <f t="shared" si="418"/>
        <v>0</v>
      </c>
      <c r="AE2526" s="1260">
        <v>463</v>
      </c>
      <c r="AF2526" s="1261"/>
      <c r="AG2526" s="1262"/>
      <c r="AH2526" s="1263"/>
      <c r="AI2526" s="587">
        <f t="shared" si="419"/>
        <v>0</v>
      </c>
      <c r="AK2526" s="1260">
        <v>463</v>
      </c>
      <c r="AL2526" s="1261"/>
      <c r="AM2526" s="1262"/>
      <c r="AN2526" s="1263"/>
      <c r="AO2526" s="587">
        <f t="shared" si="420"/>
        <v>0</v>
      </c>
      <c r="AQ2526" s="1260">
        <v>463</v>
      </c>
      <c r="AR2526" s="1261"/>
      <c r="AS2526" s="1262"/>
      <c r="AT2526" s="1263"/>
      <c r="AU2526" s="587">
        <f t="shared" si="421"/>
        <v>0</v>
      </c>
      <c r="AW2526" s="1260">
        <v>463</v>
      </c>
      <c r="AX2526" s="1261"/>
      <c r="AY2526" s="1262"/>
      <c r="AZ2526" s="1263"/>
      <c r="BA2526" s="587">
        <f t="shared" si="422"/>
        <v>0</v>
      </c>
    </row>
    <row r="2527" spans="1:53" s="17" customFormat="1" ht="16.75" customHeight="1" outlineLevel="2">
      <c r="A2527" s="1260">
        <v>464</v>
      </c>
      <c r="B2527" s="1261"/>
      <c r="C2527" s="1262"/>
      <c r="D2527" s="1263"/>
      <c r="E2527" s="587">
        <f t="shared" si="414"/>
        <v>0</v>
      </c>
      <c r="G2527" s="1260">
        <v>464</v>
      </c>
      <c r="H2527" s="1261"/>
      <c r="I2527" s="1262"/>
      <c r="J2527" s="1263"/>
      <c r="K2527" s="587">
        <f t="shared" si="415"/>
        <v>0</v>
      </c>
      <c r="M2527" s="1260">
        <v>464</v>
      </c>
      <c r="N2527" s="1261"/>
      <c r="O2527" s="1262"/>
      <c r="P2527" s="1263"/>
      <c r="Q2527" s="587">
        <f t="shared" si="416"/>
        <v>0</v>
      </c>
      <c r="S2527" s="1260">
        <v>464</v>
      </c>
      <c r="T2527" s="1261"/>
      <c r="U2527" s="1262"/>
      <c r="V2527" s="1263"/>
      <c r="W2527" s="587">
        <f t="shared" si="417"/>
        <v>0</v>
      </c>
      <c r="Y2527" s="1260">
        <v>464</v>
      </c>
      <c r="Z2527" s="1261"/>
      <c r="AA2527" s="1262"/>
      <c r="AB2527" s="1263"/>
      <c r="AC2527" s="587">
        <f t="shared" si="418"/>
        <v>0</v>
      </c>
      <c r="AE2527" s="1260">
        <v>464</v>
      </c>
      <c r="AF2527" s="1261"/>
      <c r="AG2527" s="1262"/>
      <c r="AH2527" s="1263"/>
      <c r="AI2527" s="587">
        <f t="shared" si="419"/>
        <v>0</v>
      </c>
      <c r="AK2527" s="1260">
        <v>464</v>
      </c>
      <c r="AL2527" s="1261"/>
      <c r="AM2527" s="1262"/>
      <c r="AN2527" s="1263"/>
      <c r="AO2527" s="587">
        <f t="shared" si="420"/>
        <v>0</v>
      </c>
      <c r="AQ2527" s="1260">
        <v>464</v>
      </c>
      <c r="AR2527" s="1261"/>
      <c r="AS2527" s="1262"/>
      <c r="AT2527" s="1263"/>
      <c r="AU2527" s="587">
        <f t="shared" si="421"/>
        <v>0</v>
      </c>
      <c r="AW2527" s="1260">
        <v>464</v>
      </c>
      <c r="AX2527" s="1261"/>
      <c r="AY2527" s="1262"/>
      <c r="AZ2527" s="1263"/>
      <c r="BA2527" s="587">
        <f t="shared" si="422"/>
        <v>0</v>
      </c>
    </row>
    <row r="2528" spans="1:53" s="17" customFormat="1" ht="16.75" customHeight="1" outlineLevel="2">
      <c r="A2528" s="1260">
        <v>465</v>
      </c>
      <c r="B2528" s="1261"/>
      <c r="C2528" s="1262"/>
      <c r="D2528" s="1263"/>
      <c r="E2528" s="587">
        <f t="shared" si="414"/>
        <v>0</v>
      </c>
      <c r="G2528" s="1260">
        <v>465</v>
      </c>
      <c r="H2528" s="1261"/>
      <c r="I2528" s="1262"/>
      <c r="J2528" s="1263"/>
      <c r="K2528" s="587">
        <f t="shared" si="415"/>
        <v>0</v>
      </c>
      <c r="M2528" s="1260">
        <v>465</v>
      </c>
      <c r="N2528" s="1261"/>
      <c r="O2528" s="1262"/>
      <c r="P2528" s="1263"/>
      <c r="Q2528" s="587">
        <f t="shared" si="416"/>
        <v>0</v>
      </c>
      <c r="S2528" s="1260">
        <v>465</v>
      </c>
      <c r="T2528" s="1261"/>
      <c r="U2528" s="1262"/>
      <c r="V2528" s="1263"/>
      <c r="W2528" s="587">
        <f t="shared" si="417"/>
        <v>0</v>
      </c>
      <c r="Y2528" s="1260">
        <v>465</v>
      </c>
      <c r="Z2528" s="1261"/>
      <c r="AA2528" s="1262"/>
      <c r="AB2528" s="1263"/>
      <c r="AC2528" s="587">
        <f t="shared" si="418"/>
        <v>0</v>
      </c>
      <c r="AE2528" s="1260">
        <v>465</v>
      </c>
      <c r="AF2528" s="1261"/>
      <c r="AG2528" s="1262"/>
      <c r="AH2528" s="1263"/>
      <c r="AI2528" s="587">
        <f t="shared" si="419"/>
        <v>0</v>
      </c>
      <c r="AK2528" s="1260">
        <v>465</v>
      </c>
      <c r="AL2528" s="1261"/>
      <c r="AM2528" s="1262"/>
      <c r="AN2528" s="1263"/>
      <c r="AO2528" s="587">
        <f t="shared" si="420"/>
        <v>0</v>
      </c>
      <c r="AQ2528" s="1260">
        <v>465</v>
      </c>
      <c r="AR2528" s="1261"/>
      <c r="AS2528" s="1262"/>
      <c r="AT2528" s="1263"/>
      <c r="AU2528" s="587">
        <f t="shared" si="421"/>
        <v>0</v>
      </c>
      <c r="AW2528" s="1260">
        <v>465</v>
      </c>
      <c r="AX2528" s="1261"/>
      <c r="AY2528" s="1262"/>
      <c r="AZ2528" s="1263"/>
      <c r="BA2528" s="587">
        <f t="shared" si="422"/>
        <v>0</v>
      </c>
    </row>
    <row r="2529" spans="1:53" s="17" customFormat="1" ht="16.75" customHeight="1" outlineLevel="2">
      <c r="A2529" s="1260">
        <v>466</v>
      </c>
      <c r="B2529" s="1261"/>
      <c r="C2529" s="1262"/>
      <c r="D2529" s="1263"/>
      <c r="E2529" s="587">
        <f t="shared" si="414"/>
        <v>0</v>
      </c>
      <c r="G2529" s="1260">
        <v>466</v>
      </c>
      <c r="H2529" s="1261"/>
      <c r="I2529" s="1262"/>
      <c r="J2529" s="1263"/>
      <c r="K2529" s="587">
        <f t="shared" si="415"/>
        <v>0</v>
      </c>
      <c r="M2529" s="1260">
        <v>466</v>
      </c>
      <c r="N2529" s="1261"/>
      <c r="O2529" s="1262"/>
      <c r="P2529" s="1263"/>
      <c r="Q2529" s="587">
        <f t="shared" si="416"/>
        <v>0</v>
      </c>
      <c r="S2529" s="1260">
        <v>466</v>
      </c>
      <c r="T2529" s="1261"/>
      <c r="U2529" s="1262"/>
      <c r="V2529" s="1263"/>
      <c r="W2529" s="587">
        <f t="shared" si="417"/>
        <v>0</v>
      </c>
      <c r="Y2529" s="1260">
        <v>466</v>
      </c>
      <c r="Z2529" s="1261"/>
      <c r="AA2529" s="1262"/>
      <c r="AB2529" s="1263"/>
      <c r="AC2529" s="587">
        <f t="shared" si="418"/>
        <v>0</v>
      </c>
      <c r="AE2529" s="1260">
        <v>466</v>
      </c>
      <c r="AF2529" s="1261"/>
      <c r="AG2529" s="1262"/>
      <c r="AH2529" s="1263"/>
      <c r="AI2529" s="587">
        <f t="shared" si="419"/>
        <v>0</v>
      </c>
      <c r="AK2529" s="1260">
        <v>466</v>
      </c>
      <c r="AL2529" s="1261"/>
      <c r="AM2529" s="1262"/>
      <c r="AN2529" s="1263"/>
      <c r="AO2529" s="587">
        <f t="shared" si="420"/>
        <v>0</v>
      </c>
      <c r="AQ2529" s="1260">
        <v>466</v>
      </c>
      <c r="AR2529" s="1261"/>
      <c r="AS2529" s="1262"/>
      <c r="AT2529" s="1263"/>
      <c r="AU2529" s="587">
        <f t="shared" si="421"/>
        <v>0</v>
      </c>
      <c r="AW2529" s="1260">
        <v>466</v>
      </c>
      <c r="AX2529" s="1261"/>
      <c r="AY2529" s="1262"/>
      <c r="AZ2529" s="1263"/>
      <c r="BA2529" s="587">
        <f t="shared" si="422"/>
        <v>0</v>
      </c>
    </row>
    <row r="2530" spans="1:53" s="17" customFormat="1" ht="16.75" customHeight="1" outlineLevel="2">
      <c r="A2530" s="1260">
        <v>467</v>
      </c>
      <c r="B2530" s="1261"/>
      <c r="C2530" s="1262"/>
      <c r="D2530" s="1263"/>
      <c r="E2530" s="587">
        <f t="shared" si="414"/>
        <v>0</v>
      </c>
      <c r="G2530" s="1260">
        <v>467</v>
      </c>
      <c r="H2530" s="1261"/>
      <c r="I2530" s="1262"/>
      <c r="J2530" s="1263"/>
      <c r="K2530" s="587">
        <f t="shared" si="415"/>
        <v>0</v>
      </c>
      <c r="M2530" s="1260">
        <v>467</v>
      </c>
      <c r="N2530" s="1261"/>
      <c r="O2530" s="1262"/>
      <c r="P2530" s="1263"/>
      <c r="Q2530" s="587">
        <f t="shared" si="416"/>
        <v>0</v>
      </c>
      <c r="S2530" s="1260">
        <v>467</v>
      </c>
      <c r="T2530" s="1261"/>
      <c r="U2530" s="1262"/>
      <c r="V2530" s="1263"/>
      <c r="W2530" s="587">
        <f t="shared" si="417"/>
        <v>0</v>
      </c>
      <c r="Y2530" s="1260">
        <v>467</v>
      </c>
      <c r="Z2530" s="1261"/>
      <c r="AA2530" s="1262"/>
      <c r="AB2530" s="1263"/>
      <c r="AC2530" s="587">
        <f t="shared" si="418"/>
        <v>0</v>
      </c>
      <c r="AE2530" s="1260">
        <v>467</v>
      </c>
      <c r="AF2530" s="1261"/>
      <c r="AG2530" s="1262"/>
      <c r="AH2530" s="1263"/>
      <c r="AI2530" s="587">
        <f t="shared" si="419"/>
        <v>0</v>
      </c>
      <c r="AK2530" s="1260">
        <v>467</v>
      </c>
      <c r="AL2530" s="1261"/>
      <c r="AM2530" s="1262"/>
      <c r="AN2530" s="1263"/>
      <c r="AO2530" s="587">
        <f t="shared" si="420"/>
        <v>0</v>
      </c>
      <c r="AQ2530" s="1260">
        <v>467</v>
      </c>
      <c r="AR2530" s="1261"/>
      <c r="AS2530" s="1262"/>
      <c r="AT2530" s="1263"/>
      <c r="AU2530" s="587">
        <f t="shared" si="421"/>
        <v>0</v>
      </c>
      <c r="AW2530" s="1260">
        <v>467</v>
      </c>
      <c r="AX2530" s="1261"/>
      <c r="AY2530" s="1262"/>
      <c r="AZ2530" s="1263"/>
      <c r="BA2530" s="587">
        <f t="shared" si="422"/>
        <v>0</v>
      </c>
    </row>
    <row r="2531" spans="1:53" s="17" customFormat="1" ht="16.75" customHeight="1" outlineLevel="2">
      <c r="A2531" s="1260">
        <v>468</v>
      </c>
      <c r="B2531" s="1261"/>
      <c r="C2531" s="1262"/>
      <c r="D2531" s="1263"/>
      <c r="E2531" s="587">
        <f t="shared" si="414"/>
        <v>0</v>
      </c>
      <c r="G2531" s="1260">
        <v>468</v>
      </c>
      <c r="H2531" s="1261"/>
      <c r="I2531" s="1262"/>
      <c r="J2531" s="1263"/>
      <c r="K2531" s="587">
        <f t="shared" si="415"/>
        <v>0</v>
      </c>
      <c r="M2531" s="1260">
        <v>468</v>
      </c>
      <c r="N2531" s="1261"/>
      <c r="O2531" s="1262"/>
      <c r="P2531" s="1263"/>
      <c r="Q2531" s="587">
        <f t="shared" si="416"/>
        <v>0</v>
      </c>
      <c r="S2531" s="1260">
        <v>468</v>
      </c>
      <c r="T2531" s="1261"/>
      <c r="U2531" s="1262"/>
      <c r="V2531" s="1263"/>
      <c r="W2531" s="587">
        <f t="shared" si="417"/>
        <v>0</v>
      </c>
      <c r="Y2531" s="1260">
        <v>468</v>
      </c>
      <c r="Z2531" s="1261"/>
      <c r="AA2531" s="1262"/>
      <c r="AB2531" s="1263"/>
      <c r="AC2531" s="587">
        <f t="shared" si="418"/>
        <v>0</v>
      </c>
      <c r="AE2531" s="1260">
        <v>468</v>
      </c>
      <c r="AF2531" s="1261"/>
      <c r="AG2531" s="1262"/>
      <c r="AH2531" s="1263"/>
      <c r="AI2531" s="587">
        <f t="shared" si="419"/>
        <v>0</v>
      </c>
      <c r="AK2531" s="1260">
        <v>468</v>
      </c>
      <c r="AL2531" s="1261"/>
      <c r="AM2531" s="1262"/>
      <c r="AN2531" s="1263"/>
      <c r="AO2531" s="587">
        <f t="shared" si="420"/>
        <v>0</v>
      </c>
      <c r="AQ2531" s="1260">
        <v>468</v>
      </c>
      <c r="AR2531" s="1261"/>
      <c r="AS2531" s="1262"/>
      <c r="AT2531" s="1263"/>
      <c r="AU2531" s="587">
        <f t="shared" si="421"/>
        <v>0</v>
      </c>
      <c r="AW2531" s="1260">
        <v>468</v>
      </c>
      <c r="AX2531" s="1261"/>
      <c r="AY2531" s="1262"/>
      <c r="AZ2531" s="1263"/>
      <c r="BA2531" s="587">
        <f t="shared" si="422"/>
        <v>0</v>
      </c>
    </row>
    <row r="2532" spans="1:53" s="17" customFormat="1" ht="16.75" customHeight="1" outlineLevel="2">
      <c r="A2532" s="1260">
        <v>469</v>
      </c>
      <c r="B2532" s="1261"/>
      <c r="C2532" s="1262"/>
      <c r="D2532" s="1263"/>
      <c r="E2532" s="587">
        <f t="shared" si="414"/>
        <v>0</v>
      </c>
      <c r="G2532" s="1260">
        <v>469</v>
      </c>
      <c r="H2532" s="1261"/>
      <c r="I2532" s="1262"/>
      <c r="J2532" s="1263"/>
      <c r="K2532" s="587">
        <f t="shared" si="415"/>
        <v>0</v>
      </c>
      <c r="M2532" s="1260">
        <v>469</v>
      </c>
      <c r="N2532" s="1261"/>
      <c r="O2532" s="1262"/>
      <c r="P2532" s="1263"/>
      <c r="Q2532" s="587">
        <f t="shared" si="416"/>
        <v>0</v>
      </c>
      <c r="S2532" s="1260">
        <v>469</v>
      </c>
      <c r="T2532" s="1261"/>
      <c r="U2532" s="1262"/>
      <c r="V2532" s="1263"/>
      <c r="W2532" s="587">
        <f t="shared" si="417"/>
        <v>0</v>
      </c>
      <c r="Y2532" s="1260">
        <v>469</v>
      </c>
      <c r="Z2532" s="1261"/>
      <c r="AA2532" s="1262"/>
      <c r="AB2532" s="1263"/>
      <c r="AC2532" s="587">
        <f t="shared" si="418"/>
        <v>0</v>
      </c>
      <c r="AE2532" s="1260">
        <v>469</v>
      </c>
      <c r="AF2532" s="1261"/>
      <c r="AG2532" s="1262"/>
      <c r="AH2532" s="1263"/>
      <c r="AI2532" s="587">
        <f t="shared" si="419"/>
        <v>0</v>
      </c>
      <c r="AK2532" s="1260">
        <v>469</v>
      </c>
      <c r="AL2532" s="1261"/>
      <c r="AM2532" s="1262"/>
      <c r="AN2532" s="1263"/>
      <c r="AO2532" s="587">
        <f t="shared" si="420"/>
        <v>0</v>
      </c>
      <c r="AQ2532" s="1260">
        <v>469</v>
      </c>
      <c r="AR2532" s="1261"/>
      <c r="AS2532" s="1262"/>
      <c r="AT2532" s="1263"/>
      <c r="AU2532" s="587">
        <f t="shared" si="421"/>
        <v>0</v>
      </c>
      <c r="AW2532" s="1260">
        <v>469</v>
      </c>
      <c r="AX2532" s="1261"/>
      <c r="AY2532" s="1262"/>
      <c r="AZ2532" s="1263"/>
      <c r="BA2532" s="587">
        <f t="shared" si="422"/>
        <v>0</v>
      </c>
    </row>
    <row r="2533" spans="1:53" s="17" customFormat="1" ht="16.75" customHeight="1" outlineLevel="2">
      <c r="A2533" s="1260">
        <v>470</v>
      </c>
      <c r="B2533" s="1261"/>
      <c r="C2533" s="1262"/>
      <c r="D2533" s="1263"/>
      <c r="E2533" s="587">
        <f t="shared" si="414"/>
        <v>0</v>
      </c>
      <c r="G2533" s="1260">
        <v>470</v>
      </c>
      <c r="H2533" s="1261"/>
      <c r="I2533" s="1262"/>
      <c r="J2533" s="1263"/>
      <c r="K2533" s="587">
        <f t="shared" si="415"/>
        <v>0</v>
      </c>
      <c r="M2533" s="1260">
        <v>470</v>
      </c>
      <c r="N2533" s="1261"/>
      <c r="O2533" s="1262"/>
      <c r="P2533" s="1263"/>
      <c r="Q2533" s="587">
        <f t="shared" si="416"/>
        <v>0</v>
      </c>
      <c r="S2533" s="1260">
        <v>470</v>
      </c>
      <c r="T2533" s="1261"/>
      <c r="U2533" s="1262"/>
      <c r="V2533" s="1263"/>
      <c r="W2533" s="587">
        <f t="shared" si="417"/>
        <v>0</v>
      </c>
      <c r="Y2533" s="1260">
        <v>470</v>
      </c>
      <c r="Z2533" s="1261"/>
      <c r="AA2533" s="1262"/>
      <c r="AB2533" s="1263"/>
      <c r="AC2533" s="587">
        <f t="shared" si="418"/>
        <v>0</v>
      </c>
      <c r="AE2533" s="1260">
        <v>470</v>
      </c>
      <c r="AF2533" s="1261"/>
      <c r="AG2533" s="1262"/>
      <c r="AH2533" s="1263"/>
      <c r="AI2533" s="587">
        <f t="shared" si="419"/>
        <v>0</v>
      </c>
      <c r="AK2533" s="1260">
        <v>470</v>
      </c>
      <c r="AL2533" s="1261"/>
      <c r="AM2533" s="1262"/>
      <c r="AN2533" s="1263"/>
      <c r="AO2533" s="587">
        <f t="shared" si="420"/>
        <v>0</v>
      </c>
      <c r="AQ2533" s="1260">
        <v>470</v>
      </c>
      <c r="AR2533" s="1261"/>
      <c r="AS2533" s="1262"/>
      <c r="AT2533" s="1263"/>
      <c r="AU2533" s="587">
        <f t="shared" si="421"/>
        <v>0</v>
      </c>
      <c r="AW2533" s="1260">
        <v>470</v>
      </c>
      <c r="AX2533" s="1261"/>
      <c r="AY2533" s="1262"/>
      <c r="AZ2533" s="1263"/>
      <c r="BA2533" s="587">
        <f t="shared" si="422"/>
        <v>0</v>
      </c>
    </row>
    <row r="2534" spans="1:53" s="17" customFormat="1" ht="16.75" customHeight="1" outlineLevel="2">
      <c r="A2534" s="1260">
        <v>471</v>
      </c>
      <c r="B2534" s="1261"/>
      <c r="C2534" s="1262"/>
      <c r="D2534" s="1263"/>
      <c r="E2534" s="587">
        <f t="shared" si="414"/>
        <v>0</v>
      </c>
      <c r="G2534" s="1260">
        <v>471</v>
      </c>
      <c r="H2534" s="1261"/>
      <c r="I2534" s="1262"/>
      <c r="J2534" s="1263"/>
      <c r="K2534" s="587">
        <f t="shared" si="415"/>
        <v>0</v>
      </c>
      <c r="M2534" s="1260">
        <v>471</v>
      </c>
      <c r="N2534" s="1261"/>
      <c r="O2534" s="1262"/>
      <c r="P2534" s="1263"/>
      <c r="Q2534" s="587">
        <f t="shared" si="416"/>
        <v>0</v>
      </c>
      <c r="S2534" s="1260">
        <v>471</v>
      </c>
      <c r="T2534" s="1261"/>
      <c r="U2534" s="1262"/>
      <c r="V2534" s="1263"/>
      <c r="W2534" s="587">
        <f t="shared" si="417"/>
        <v>0</v>
      </c>
      <c r="Y2534" s="1260">
        <v>471</v>
      </c>
      <c r="Z2534" s="1261"/>
      <c r="AA2534" s="1262"/>
      <c r="AB2534" s="1263"/>
      <c r="AC2534" s="587">
        <f t="shared" si="418"/>
        <v>0</v>
      </c>
      <c r="AE2534" s="1260">
        <v>471</v>
      </c>
      <c r="AF2534" s="1261"/>
      <c r="AG2534" s="1262"/>
      <c r="AH2534" s="1263"/>
      <c r="AI2534" s="587">
        <f t="shared" si="419"/>
        <v>0</v>
      </c>
      <c r="AK2534" s="1260">
        <v>471</v>
      </c>
      <c r="AL2534" s="1261"/>
      <c r="AM2534" s="1262"/>
      <c r="AN2534" s="1263"/>
      <c r="AO2534" s="587">
        <f t="shared" si="420"/>
        <v>0</v>
      </c>
      <c r="AQ2534" s="1260">
        <v>471</v>
      </c>
      <c r="AR2534" s="1261"/>
      <c r="AS2534" s="1262"/>
      <c r="AT2534" s="1263"/>
      <c r="AU2534" s="587">
        <f t="shared" si="421"/>
        <v>0</v>
      </c>
      <c r="AW2534" s="1260">
        <v>471</v>
      </c>
      <c r="AX2534" s="1261"/>
      <c r="AY2534" s="1262"/>
      <c r="AZ2534" s="1263"/>
      <c r="BA2534" s="587">
        <f t="shared" si="422"/>
        <v>0</v>
      </c>
    </row>
    <row r="2535" spans="1:53" s="17" customFormat="1" ht="16.75" customHeight="1" outlineLevel="2">
      <c r="A2535" s="1260">
        <v>472</v>
      </c>
      <c r="B2535" s="1261"/>
      <c r="C2535" s="1262"/>
      <c r="D2535" s="1263"/>
      <c r="E2535" s="587">
        <f t="shared" si="414"/>
        <v>0</v>
      </c>
      <c r="G2535" s="1260">
        <v>472</v>
      </c>
      <c r="H2535" s="1261"/>
      <c r="I2535" s="1262"/>
      <c r="J2535" s="1263"/>
      <c r="K2535" s="587">
        <f t="shared" si="415"/>
        <v>0</v>
      </c>
      <c r="M2535" s="1260">
        <v>472</v>
      </c>
      <c r="N2535" s="1261"/>
      <c r="O2535" s="1262"/>
      <c r="P2535" s="1263"/>
      <c r="Q2535" s="587">
        <f t="shared" si="416"/>
        <v>0</v>
      </c>
      <c r="S2535" s="1260">
        <v>472</v>
      </c>
      <c r="T2535" s="1261"/>
      <c r="U2535" s="1262"/>
      <c r="V2535" s="1263"/>
      <c r="W2535" s="587">
        <f t="shared" si="417"/>
        <v>0</v>
      </c>
      <c r="Y2535" s="1260">
        <v>472</v>
      </c>
      <c r="Z2535" s="1261"/>
      <c r="AA2535" s="1262"/>
      <c r="AB2535" s="1263"/>
      <c r="AC2535" s="587">
        <f t="shared" si="418"/>
        <v>0</v>
      </c>
      <c r="AE2535" s="1260">
        <v>472</v>
      </c>
      <c r="AF2535" s="1261"/>
      <c r="AG2535" s="1262"/>
      <c r="AH2535" s="1263"/>
      <c r="AI2535" s="587">
        <f t="shared" si="419"/>
        <v>0</v>
      </c>
      <c r="AK2535" s="1260">
        <v>472</v>
      </c>
      <c r="AL2535" s="1261"/>
      <c r="AM2535" s="1262"/>
      <c r="AN2535" s="1263"/>
      <c r="AO2535" s="587">
        <f t="shared" si="420"/>
        <v>0</v>
      </c>
      <c r="AQ2535" s="1260">
        <v>472</v>
      </c>
      <c r="AR2535" s="1261"/>
      <c r="AS2535" s="1262"/>
      <c r="AT2535" s="1263"/>
      <c r="AU2535" s="587">
        <f t="shared" si="421"/>
        <v>0</v>
      </c>
      <c r="AW2535" s="1260">
        <v>472</v>
      </c>
      <c r="AX2535" s="1261"/>
      <c r="AY2535" s="1262"/>
      <c r="AZ2535" s="1263"/>
      <c r="BA2535" s="587">
        <f t="shared" si="422"/>
        <v>0</v>
      </c>
    </row>
    <row r="2536" spans="1:53" s="17" customFormat="1" ht="16.75" customHeight="1" outlineLevel="2">
      <c r="A2536" s="1260">
        <v>473</v>
      </c>
      <c r="B2536" s="1261"/>
      <c r="C2536" s="1262"/>
      <c r="D2536" s="1263"/>
      <c r="E2536" s="587">
        <f t="shared" si="414"/>
        <v>0</v>
      </c>
      <c r="G2536" s="1260">
        <v>473</v>
      </c>
      <c r="H2536" s="1261"/>
      <c r="I2536" s="1262"/>
      <c r="J2536" s="1263"/>
      <c r="K2536" s="587">
        <f t="shared" si="415"/>
        <v>0</v>
      </c>
      <c r="M2536" s="1260">
        <v>473</v>
      </c>
      <c r="N2536" s="1261"/>
      <c r="O2536" s="1262"/>
      <c r="P2536" s="1263"/>
      <c r="Q2536" s="587">
        <f t="shared" si="416"/>
        <v>0</v>
      </c>
      <c r="S2536" s="1260">
        <v>473</v>
      </c>
      <c r="T2536" s="1261"/>
      <c r="U2536" s="1262"/>
      <c r="V2536" s="1263"/>
      <c r="W2536" s="587">
        <f t="shared" si="417"/>
        <v>0</v>
      </c>
      <c r="Y2536" s="1260">
        <v>473</v>
      </c>
      <c r="Z2536" s="1261"/>
      <c r="AA2536" s="1262"/>
      <c r="AB2536" s="1263"/>
      <c r="AC2536" s="587">
        <f t="shared" si="418"/>
        <v>0</v>
      </c>
      <c r="AE2536" s="1260">
        <v>473</v>
      </c>
      <c r="AF2536" s="1261"/>
      <c r="AG2536" s="1262"/>
      <c r="AH2536" s="1263"/>
      <c r="AI2536" s="587">
        <f t="shared" si="419"/>
        <v>0</v>
      </c>
      <c r="AK2536" s="1260">
        <v>473</v>
      </c>
      <c r="AL2536" s="1261"/>
      <c r="AM2536" s="1262"/>
      <c r="AN2536" s="1263"/>
      <c r="AO2536" s="587">
        <f t="shared" si="420"/>
        <v>0</v>
      </c>
      <c r="AQ2536" s="1260">
        <v>473</v>
      </c>
      <c r="AR2536" s="1261"/>
      <c r="AS2536" s="1262"/>
      <c r="AT2536" s="1263"/>
      <c r="AU2536" s="587">
        <f t="shared" si="421"/>
        <v>0</v>
      </c>
      <c r="AW2536" s="1260">
        <v>473</v>
      </c>
      <c r="AX2536" s="1261"/>
      <c r="AY2536" s="1262"/>
      <c r="AZ2536" s="1263"/>
      <c r="BA2536" s="587">
        <f t="shared" si="422"/>
        <v>0</v>
      </c>
    </row>
    <row r="2537" spans="1:53" s="17" customFormat="1" ht="16.75" customHeight="1" outlineLevel="2">
      <c r="A2537" s="1260">
        <v>474</v>
      </c>
      <c r="B2537" s="1261"/>
      <c r="C2537" s="1262"/>
      <c r="D2537" s="1263"/>
      <c r="E2537" s="587">
        <f t="shared" si="414"/>
        <v>0</v>
      </c>
      <c r="G2537" s="1260">
        <v>474</v>
      </c>
      <c r="H2537" s="1261"/>
      <c r="I2537" s="1262"/>
      <c r="J2537" s="1263"/>
      <c r="K2537" s="587">
        <f t="shared" si="415"/>
        <v>0</v>
      </c>
      <c r="M2537" s="1260">
        <v>474</v>
      </c>
      <c r="N2537" s="1261"/>
      <c r="O2537" s="1262"/>
      <c r="P2537" s="1263"/>
      <c r="Q2537" s="587">
        <f t="shared" si="416"/>
        <v>0</v>
      </c>
      <c r="S2537" s="1260">
        <v>474</v>
      </c>
      <c r="T2537" s="1261"/>
      <c r="U2537" s="1262"/>
      <c r="V2537" s="1263"/>
      <c r="W2537" s="587">
        <f t="shared" si="417"/>
        <v>0</v>
      </c>
      <c r="Y2537" s="1260">
        <v>474</v>
      </c>
      <c r="Z2537" s="1261"/>
      <c r="AA2537" s="1262"/>
      <c r="AB2537" s="1263"/>
      <c r="AC2537" s="587">
        <f t="shared" si="418"/>
        <v>0</v>
      </c>
      <c r="AE2537" s="1260">
        <v>474</v>
      </c>
      <c r="AF2537" s="1261"/>
      <c r="AG2537" s="1262"/>
      <c r="AH2537" s="1263"/>
      <c r="AI2537" s="587">
        <f t="shared" si="419"/>
        <v>0</v>
      </c>
      <c r="AK2537" s="1260">
        <v>474</v>
      </c>
      <c r="AL2537" s="1261"/>
      <c r="AM2537" s="1262"/>
      <c r="AN2537" s="1263"/>
      <c r="AO2537" s="587">
        <f t="shared" si="420"/>
        <v>0</v>
      </c>
      <c r="AQ2537" s="1260">
        <v>474</v>
      </c>
      <c r="AR2537" s="1261"/>
      <c r="AS2537" s="1262"/>
      <c r="AT2537" s="1263"/>
      <c r="AU2537" s="587">
        <f t="shared" si="421"/>
        <v>0</v>
      </c>
      <c r="AW2537" s="1260">
        <v>474</v>
      </c>
      <c r="AX2537" s="1261"/>
      <c r="AY2537" s="1262"/>
      <c r="AZ2537" s="1263"/>
      <c r="BA2537" s="587">
        <f t="shared" si="422"/>
        <v>0</v>
      </c>
    </row>
    <row r="2538" spans="1:53" s="17" customFormat="1" ht="16.75" customHeight="1" outlineLevel="2">
      <c r="A2538" s="1260">
        <v>475</v>
      </c>
      <c r="B2538" s="1261"/>
      <c r="C2538" s="1262"/>
      <c r="D2538" s="1263"/>
      <c r="E2538" s="587">
        <f t="shared" si="414"/>
        <v>0</v>
      </c>
      <c r="G2538" s="1260">
        <v>475</v>
      </c>
      <c r="H2538" s="1261"/>
      <c r="I2538" s="1262"/>
      <c r="J2538" s="1263"/>
      <c r="K2538" s="587">
        <f t="shared" si="415"/>
        <v>0</v>
      </c>
      <c r="M2538" s="1260">
        <v>475</v>
      </c>
      <c r="N2538" s="1261"/>
      <c r="O2538" s="1262"/>
      <c r="P2538" s="1263"/>
      <c r="Q2538" s="587">
        <f t="shared" si="416"/>
        <v>0</v>
      </c>
      <c r="S2538" s="1260">
        <v>475</v>
      </c>
      <c r="T2538" s="1261"/>
      <c r="U2538" s="1262"/>
      <c r="V2538" s="1263"/>
      <c r="W2538" s="587">
        <f t="shared" si="417"/>
        <v>0</v>
      </c>
      <c r="Y2538" s="1260">
        <v>475</v>
      </c>
      <c r="Z2538" s="1261"/>
      <c r="AA2538" s="1262"/>
      <c r="AB2538" s="1263"/>
      <c r="AC2538" s="587">
        <f t="shared" si="418"/>
        <v>0</v>
      </c>
      <c r="AE2538" s="1260">
        <v>475</v>
      </c>
      <c r="AF2538" s="1261"/>
      <c r="AG2538" s="1262"/>
      <c r="AH2538" s="1263"/>
      <c r="AI2538" s="587">
        <f t="shared" si="419"/>
        <v>0</v>
      </c>
      <c r="AK2538" s="1260">
        <v>475</v>
      </c>
      <c r="AL2538" s="1261"/>
      <c r="AM2538" s="1262"/>
      <c r="AN2538" s="1263"/>
      <c r="AO2538" s="587">
        <f t="shared" si="420"/>
        <v>0</v>
      </c>
      <c r="AQ2538" s="1260">
        <v>475</v>
      </c>
      <c r="AR2538" s="1261"/>
      <c r="AS2538" s="1262"/>
      <c r="AT2538" s="1263"/>
      <c r="AU2538" s="587">
        <f t="shared" si="421"/>
        <v>0</v>
      </c>
      <c r="AW2538" s="1260">
        <v>475</v>
      </c>
      <c r="AX2538" s="1261"/>
      <c r="AY2538" s="1262"/>
      <c r="AZ2538" s="1263"/>
      <c r="BA2538" s="587">
        <f t="shared" si="422"/>
        <v>0</v>
      </c>
    </row>
    <row r="2539" spans="1:53" s="17" customFormat="1" ht="16.75" customHeight="1" outlineLevel="2">
      <c r="A2539" s="1260">
        <v>476</v>
      </c>
      <c r="B2539" s="1261"/>
      <c r="C2539" s="1262"/>
      <c r="D2539" s="1263"/>
      <c r="E2539" s="587">
        <f t="shared" si="414"/>
        <v>0</v>
      </c>
      <c r="G2539" s="1260">
        <v>476</v>
      </c>
      <c r="H2539" s="1261"/>
      <c r="I2539" s="1262"/>
      <c r="J2539" s="1263"/>
      <c r="K2539" s="587">
        <f t="shared" si="415"/>
        <v>0</v>
      </c>
      <c r="M2539" s="1260">
        <v>476</v>
      </c>
      <c r="N2539" s="1261"/>
      <c r="O2539" s="1262"/>
      <c r="P2539" s="1263"/>
      <c r="Q2539" s="587">
        <f t="shared" si="416"/>
        <v>0</v>
      </c>
      <c r="S2539" s="1260">
        <v>476</v>
      </c>
      <c r="T2539" s="1261"/>
      <c r="U2539" s="1262"/>
      <c r="V2539" s="1263"/>
      <c r="W2539" s="587">
        <f t="shared" si="417"/>
        <v>0</v>
      </c>
      <c r="Y2539" s="1260">
        <v>476</v>
      </c>
      <c r="Z2539" s="1261"/>
      <c r="AA2539" s="1262"/>
      <c r="AB2539" s="1263"/>
      <c r="AC2539" s="587">
        <f t="shared" si="418"/>
        <v>0</v>
      </c>
      <c r="AE2539" s="1260">
        <v>476</v>
      </c>
      <c r="AF2539" s="1261"/>
      <c r="AG2539" s="1262"/>
      <c r="AH2539" s="1263"/>
      <c r="AI2539" s="587">
        <f t="shared" si="419"/>
        <v>0</v>
      </c>
      <c r="AK2539" s="1260">
        <v>476</v>
      </c>
      <c r="AL2539" s="1261"/>
      <c r="AM2539" s="1262"/>
      <c r="AN2539" s="1263"/>
      <c r="AO2539" s="587">
        <f t="shared" si="420"/>
        <v>0</v>
      </c>
      <c r="AQ2539" s="1260">
        <v>476</v>
      </c>
      <c r="AR2539" s="1261"/>
      <c r="AS2539" s="1262"/>
      <c r="AT2539" s="1263"/>
      <c r="AU2539" s="587">
        <f t="shared" si="421"/>
        <v>0</v>
      </c>
      <c r="AW2539" s="1260">
        <v>476</v>
      </c>
      <c r="AX2539" s="1261"/>
      <c r="AY2539" s="1262"/>
      <c r="AZ2539" s="1263"/>
      <c r="BA2539" s="587">
        <f t="shared" si="422"/>
        <v>0</v>
      </c>
    </row>
    <row r="2540" spans="1:53" s="17" customFormat="1" ht="16.75" customHeight="1" outlineLevel="2">
      <c r="A2540" s="1260">
        <v>477</v>
      </c>
      <c r="B2540" s="1261"/>
      <c r="C2540" s="1262"/>
      <c r="D2540" s="1263"/>
      <c r="E2540" s="587">
        <f t="shared" si="414"/>
        <v>0</v>
      </c>
      <c r="G2540" s="1260">
        <v>477</v>
      </c>
      <c r="H2540" s="1261"/>
      <c r="I2540" s="1262"/>
      <c r="J2540" s="1263"/>
      <c r="K2540" s="587">
        <f t="shared" si="415"/>
        <v>0</v>
      </c>
      <c r="M2540" s="1260">
        <v>477</v>
      </c>
      <c r="N2540" s="1261"/>
      <c r="O2540" s="1262"/>
      <c r="P2540" s="1263"/>
      <c r="Q2540" s="587">
        <f t="shared" si="416"/>
        <v>0</v>
      </c>
      <c r="S2540" s="1260">
        <v>477</v>
      </c>
      <c r="T2540" s="1261"/>
      <c r="U2540" s="1262"/>
      <c r="V2540" s="1263"/>
      <c r="W2540" s="587">
        <f t="shared" si="417"/>
        <v>0</v>
      </c>
      <c r="Y2540" s="1260">
        <v>477</v>
      </c>
      <c r="Z2540" s="1261"/>
      <c r="AA2540" s="1262"/>
      <c r="AB2540" s="1263"/>
      <c r="AC2540" s="587">
        <f t="shared" si="418"/>
        <v>0</v>
      </c>
      <c r="AE2540" s="1260">
        <v>477</v>
      </c>
      <c r="AF2540" s="1261"/>
      <c r="AG2540" s="1262"/>
      <c r="AH2540" s="1263"/>
      <c r="AI2540" s="587">
        <f t="shared" si="419"/>
        <v>0</v>
      </c>
      <c r="AK2540" s="1260">
        <v>477</v>
      </c>
      <c r="AL2540" s="1261"/>
      <c r="AM2540" s="1262"/>
      <c r="AN2540" s="1263"/>
      <c r="AO2540" s="587">
        <f t="shared" si="420"/>
        <v>0</v>
      </c>
      <c r="AQ2540" s="1260">
        <v>477</v>
      </c>
      <c r="AR2540" s="1261"/>
      <c r="AS2540" s="1262"/>
      <c r="AT2540" s="1263"/>
      <c r="AU2540" s="587">
        <f t="shared" si="421"/>
        <v>0</v>
      </c>
      <c r="AW2540" s="1260">
        <v>477</v>
      </c>
      <c r="AX2540" s="1261"/>
      <c r="AY2540" s="1262"/>
      <c r="AZ2540" s="1263"/>
      <c r="BA2540" s="587">
        <f t="shared" si="422"/>
        <v>0</v>
      </c>
    </row>
    <row r="2541" spans="1:53" s="17" customFormat="1" ht="16.75" customHeight="1" outlineLevel="2">
      <c r="A2541" s="1260">
        <v>478</v>
      </c>
      <c r="B2541" s="1261"/>
      <c r="C2541" s="1262"/>
      <c r="D2541" s="1263"/>
      <c r="E2541" s="587">
        <f t="shared" si="414"/>
        <v>0</v>
      </c>
      <c r="G2541" s="1260">
        <v>478</v>
      </c>
      <c r="H2541" s="1261"/>
      <c r="I2541" s="1262"/>
      <c r="J2541" s="1263"/>
      <c r="K2541" s="587">
        <f t="shared" si="415"/>
        <v>0</v>
      </c>
      <c r="M2541" s="1260">
        <v>478</v>
      </c>
      <c r="N2541" s="1261"/>
      <c r="O2541" s="1262"/>
      <c r="P2541" s="1263"/>
      <c r="Q2541" s="587">
        <f t="shared" si="416"/>
        <v>0</v>
      </c>
      <c r="S2541" s="1260">
        <v>478</v>
      </c>
      <c r="T2541" s="1261"/>
      <c r="U2541" s="1262"/>
      <c r="V2541" s="1263"/>
      <c r="W2541" s="587">
        <f t="shared" si="417"/>
        <v>0</v>
      </c>
      <c r="Y2541" s="1260">
        <v>478</v>
      </c>
      <c r="Z2541" s="1261"/>
      <c r="AA2541" s="1262"/>
      <c r="AB2541" s="1263"/>
      <c r="AC2541" s="587">
        <f t="shared" si="418"/>
        <v>0</v>
      </c>
      <c r="AE2541" s="1260">
        <v>478</v>
      </c>
      <c r="AF2541" s="1261"/>
      <c r="AG2541" s="1262"/>
      <c r="AH2541" s="1263"/>
      <c r="AI2541" s="587">
        <f t="shared" si="419"/>
        <v>0</v>
      </c>
      <c r="AK2541" s="1260">
        <v>478</v>
      </c>
      <c r="AL2541" s="1261"/>
      <c r="AM2541" s="1262"/>
      <c r="AN2541" s="1263"/>
      <c r="AO2541" s="587">
        <f t="shared" si="420"/>
        <v>0</v>
      </c>
      <c r="AQ2541" s="1260">
        <v>478</v>
      </c>
      <c r="AR2541" s="1261"/>
      <c r="AS2541" s="1262"/>
      <c r="AT2541" s="1263"/>
      <c r="AU2541" s="587">
        <f t="shared" si="421"/>
        <v>0</v>
      </c>
      <c r="AW2541" s="1260">
        <v>478</v>
      </c>
      <c r="AX2541" s="1261"/>
      <c r="AY2541" s="1262"/>
      <c r="AZ2541" s="1263"/>
      <c r="BA2541" s="587">
        <f t="shared" si="422"/>
        <v>0</v>
      </c>
    </row>
    <row r="2542" spans="1:53" s="17" customFormat="1" ht="16.75" customHeight="1" outlineLevel="2">
      <c r="A2542" s="1260">
        <v>479</v>
      </c>
      <c r="B2542" s="1261"/>
      <c r="C2542" s="1262"/>
      <c r="D2542" s="1263"/>
      <c r="E2542" s="587">
        <f t="shared" si="414"/>
        <v>0</v>
      </c>
      <c r="G2542" s="1260">
        <v>479</v>
      </c>
      <c r="H2542" s="1261"/>
      <c r="I2542" s="1262"/>
      <c r="J2542" s="1263"/>
      <c r="K2542" s="587">
        <f t="shared" si="415"/>
        <v>0</v>
      </c>
      <c r="M2542" s="1260">
        <v>479</v>
      </c>
      <c r="N2542" s="1261"/>
      <c r="O2542" s="1262"/>
      <c r="P2542" s="1263"/>
      <c r="Q2542" s="587">
        <f t="shared" si="416"/>
        <v>0</v>
      </c>
      <c r="S2542" s="1260">
        <v>479</v>
      </c>
      <c r="T2542" s="1261"/>
      <c r="U2542" s="1262"/>
      <c r="V2542" s="1263"/>
      <c r="W2542" s="587">
        <f t="shared" si="417"/>
        <v>0</v>
      </c>
      <c r="Y2542" s="1260">
        <v>479</v>
      </c>
      <c r="Z2542" s="1261"/>
      <c r="AA2542" s="1262"/>
      <c r="AB2542" s="1263"/>
      <c r="AC2542" s="587">
        <f t="shared" si="418"/>
        <v>0</v>
      </c>
      <c r="AE2542" s="1260">
        <v>479</v>
      </c>
      <c r="AF2542" s="1261"/>
      <c r="AG2542" s="1262"/>
      <c r="AH2542" s="1263"/>
      <c r="AI2542" s="587">
        <f t="shared" si="419"/>
        <v>0</v>
      </c>
      <c r="AK2542" s="1260">
        <v>479</v>
      </c>
      <c r="AL2542" s="1261"/>
      <c r="AM2542" s="1262"/>
      <c r="AN2542" s="1263"/>
      <c r="AO2542" s="587">
        <f t="shared" si="420"/>
        <v>0</v>
      </c>
      <c r="AQ2542" s="1260">
        <v>479</v>
      </c>
      <c r="AR2542" s="1261"/>
      <c r="AS2542" s="1262"/>
      <c r="AT2542" s="1263"/>
      <c r="AU2542" s="587">
        <f t="shared" si="421"/>
        <v>0</v>
      </c>
      <c r="AW2542" s="1260">
        <v>479</v>
      </c>
      <c r="AX2542" s="1261"/>
      <c r="AY2542" s="1262"/>
      <c r="AZ2542" s="1263"/>
      <c r="BA2542" s="587">
        <f t="shared" si="422"/>
        <v>0</v>
      </c>
    </row>
    <row r="2543" spans="1:53" s="17" customFormat="1" ht="16.75" customHeight="1" outlineLevel="2">
      <c r="A2543" s="1260">
        <v>480</v>
      </c>
      <c r="B2543" s="1261"/>
      <c r="C2543" s="1262"/>
      <c r="D2543" s="1263"/>
      <c r="E2543" s="587">
        <f t="shared" si="414"/>
        <v>0</v>
      </c>
      <c r="G2543" s="1260">
        <v>480</v>
      </c>
      <c r="H2543" s="1261"/>
      <c r="I2543" s="1262"/>
      <c r="J2543" s="1263"/>
      <c r="K2543" s="587">
        <f t="shared" si="415"/>
        <v>0</v>
      </c>
      <c r="M2543" s="1260">
        <v>480</v>
      </c>
      <c r="N2543" s="1261"/>
      <c r="O2543" s="1262"/>
      <c r="P2543" s="1263"/>
      <c r="Q2543" s="587">
        <f t="shared" si="416"/>
        <v>0</v>
      </c>
      <c r="S2543" s="1260">
        <v>480</v>
      </c>
      <c r="T2543" s="1261"/>
      <c r="U2543" s="1262"/>
      <c r="V2543" s="1263"/>
      <c r="W2543" s="587">
        <f t="shared" si="417"/>
        <v>0</v>
      </c>
      <c r="Y2543" s="1260">
        <v>480</v>
      </c>
      <c r="Z2543" s="1261"/>
      <c r="AA2543" s="1262"/>
      <c r="AB2543" s="1263"/>
      <c r="AC2543" s="587">
        <f t="shared" si="418"/>
        <v>0</v>
      </c>
      <c r="AE2543" s="1260">
        <v>480</v>
      </c>
      <c r="AF2543" s="1261"/>
      <c r="AG2543" s="1262"/>
      <c r="AH2543" s="1263"/>
      <c r="AI2543" s="587">
        <f t="shared" si="419"/>
        <v>0</v>
      </c>
      <c r="AK2543" s="1260">
        <v>480</v>
      </c>
      <c r="AL2543" s="1261"/>
      <c r="AM2543" s="1262"/>
      <c r="AN2543" s="1263"/>
      <c r="AO2543" s="587">
        <f t="shared" si="420"/>
        <v>0</v>
      </c>
      <c r="AQ2543" s="1260">
        <v>480</v>
      </c>
      <c r="AR2543" s="1261"/>
      <c r="AS2543" s="1262"/>
      <c r="AT2543" s="1263"/>
      <c r="AU2543" s="587">
        <f t="shared" si="421"/>
        <v>0</v>
      </c>
      <c r="AW2543" s="1260">
        <v>480</v>
      </c>
      <c r="AX2543" s="1261"/>
      <c r="AY2543" s="1262"/>
      <c r="AZ2543" s="1263"/>
      <c r="BA2543" s="587">
        <f t="shared" si="422"/>
        <v>0</v>
      </c>
    </row>
    <row r="2544" spans="1:53" s="17" customFormat="1" ht="16.75" customHeight="1" outlineLevel="2">
      <c r="A2544" s="1260">
        <v>481</v>
      </c>
      <c r="B2544" s="1261"/>
      <c r="C2544" s="1262"/>
      <c r="D2544" s="1263"/>
      <c r="E2544" s="587">
        <f t="shared" si="414"/>
        <v>0</v>
      </c>
      <c r="G2544" s="1260">
        <v>481</v>
      </c>
      <c r="H2544" s="1261"/>
      <c r="I2544" s="1262"/>
      <c r="J2544" s="1263"/>
      <c r="K2544" s="587">
        <f t="shared" si="415"/>
        <v>0</v>
      </c>
      <c r="M2544" s="1260">
        <v>481</v>
      </c>
      <c r="N2544" s="1261"/>
      <c r="O2544" s="1262"/>
      <c r="P2544" s="1263"/>
      <c r="Q2544" s="587">
        <f t="shared" si="416"/>
        <v>0</v>
      </c>
      <c r="S2544" s="1260">
        <v>481</v>
      </c>
      <c r="T2544" s="1261"/>
      <c r="U2544" s="1262"/>
      <c r="V2544" s="1263"/>
      <c r="W2544" s="587">
        <f t="shared" si="417"/>
        <v>0</v>
      </c>
      <c r="Y2544" s="1260">
        <v>481</v>
      </c>
      <c r="Z2544" s="1261"/>
      <c r="AA2544" s="1262"/>
      <c r="AB2544" s="1263"/>
      <c r="AC2544" s="587">
        <f t="shared" si="418"/>
        <v>0</v>
      </c>
      <c r="AE2544" s="1260">
        <v>481</v>
      </c>
      <c r="AF2544" s="1261"/>
      <c r="AG2544" s="1262"/>
      <c r="AH2544" s="1263"/>
      <c r="AI2544" s="587">
        <f t="shared" si="419"/>
        <v>0</v>
      </c>
      <c r="AK2544" s="1260">
        <v>481</v>
      </c>
      <c r="AL2544" s="1261"/>
      <c r="AM2544" s="1262"/>
      <c r="AN2544" s="1263"/>
      <c r="AO2544" s="587">
        <f t="shared" si="420"/>
        <v>0</v>
      </c>
      <c r="AQ2544" s="1260">
        <v>481</v>
      </c>
      <c r="AR2544" s="1261"/>
      <c r="AS2544" s="1262"/>
      <c r="AT2544" s="1263"/>
      <c r="AU2544" s="587">
        <f t="shared" si="421"/>
        <v>0</v>
      </c>
      <c r="AW2544" s="1260">
        <v>481</v>
      </c>
      <c r="AX2544" s="1261"/>
      <c r="AY2544" s="1262"/>
      <c r="AZ2544" s="1263"/>
      <c r="BA2544" s="587">
        <f t="shared" si="422"/>
        <v>0</v>
      </c>
    </row>
    <row r="2545" spans="1:53" s="17" customFormat="1" ht="16.75" customHeight="1" outlineLevel="2">
      <c r="A2545" s="1260">
        <v>482</v>
      </c>
      <c r="B2545" s="1261"/>
      <c r="C2545" s="1262"/>
      <c r="D2545" s="1263"/>
      <c r="E2545" s="587">
        <f t="shared" si="414"/>
        <v>0</v>
      </c>
      <c r="G2545" s="1260">
        <v>482</v>
      </c>
      <c r="H2545" s="1261"/>
      <c r="I2545" s="1262"/>
      <c r="J2545" s="1263"/>
      <c r="K2545" s="587">
        <f t="shared" si="415"/>
        <v>0</v>
      </c>
      <c r="M2545" s="1260">
        <v>482</v>
      </c>
      <c r="N2545" s="1261"/>
      <c r="O2545" s="1262"/>
      <c r="P2545" s="1263"/>
      <c r="Q2545" s="587">
        <f t="shared" si="416"/>
        <v>0</v>
      </c>
      <c r="S2545" s="1260">
        <v>482</v>
      </c>
      <c r="T2545" s="1261"/>
      <c r="U2545" s="1262"/>
      <c r="V2545" s="1263"/>
      <c r="W2545" s="587">
        <f t="shared" si="417"/>
        <v>0</v>
      </c>
      <c r="Y2545" s="1260">
        <v>482</v>
      </c>
      <c r="Z2545" s="1261"/>
      <c r="AA2545" s="1262"/>
      <c r="AB2545" s="1263"/>
      <c r="AC2545" s="587">
        <f t="shared" si="418"/>
        <v>0</v>
      </c>
      <c r="AE2545" s="1260">
        <v>482</v>
      </c>
      <c r="AF2545" s="1261"/>
      <c r="AG2545" s="1262"/>
      <c r="AH2545" s="1263"/>
      <c r="AI2545" s="587">
        <f t="shared" si="419"/>
        <v>0</v>
      </c>
      <c r="AK2545" s="1260">
        <v>482</v>
      </c>
      <c r="AL2545" s="1261"/>
      <c r="AM2545" s="1262"/>
      <c r="AN2545" s="1263"/>
      <c r="AO2545" s="587">
        <f t="shared" si="420"/>
        <v>0</v>
      </c>
      <c r="AQ2545" s="1260">
        <v>482</v>
      </c>
      <c r="AR2545" s="1261"/>
      <c r="AS2545" s="1262"/>
      <c r="AT2545" s="1263"/>
      <c r="AU2545" s="587">
        <f t="shared" si="421"/>
        <v>0</v>
      </c>
      <c r="AW2545" s="1260">
        <v>482</v>
      </c>
      <c r="AX2545" s="1261"/>
      <c r="AY2545" s="1262"/>
      <c r="AZ2545" s="1263"/>
      <c r="BA2545" s="587">
        <f t="shared" si="422"/>
        <v>0</v>
      </c>
    </row>
    <row r="2546" spans="1:53" s="17" customFormat="1" ht="16.75" customHeight="1" outlineLevel="2">
      <c r="A2546" s="1260">
        <v>483</v>
      </c>
      <c r="B2546" s="1261"/>
      <c r="C2546" s="1262"/>
      <c r="D2546" s="1263"/>
      <c r="E2546" s="587">
        <f t="shared" si="414"/>
        <v>0</v>
      </c>
      <c r="G2546" s="1260">
        <v>483</v>
      </c>
      <c r="H2546" s="1261"/>
      <c r="I2546" s="1262"/>
      <c r="J2546" s="1263"/>
      <c r="K2546" s="587">
        <f t="shared" si="415"/>
        <v>0</v>
      </c>
      <c r="M2546" s="1260">
        <v>483</v>
      </c>
      <c r="N2546" s="1261"/>
      <c r="O2546" s="1262"/>
      <c r="P2546" s="1263"/>
      <c r="Q2546" s="587">
        <f t="shared" si="416"/>
        <v>0</v>
      </c>
      <c r="S2546" s="1260">
        <v>483</v>
      </c>
      <c r="T2546" s="1261"/>
      <c r="U2546" s="1262"/>
      <c r="V2546" s="1263"/>
      <c r="W2546" s="587">
        <f t="shared" si="417"/>
        <v>0</v>
      </c>
      <c r="Y2546" s="1260">
        <v>483</v>
      </c>
      <c r="Z2546" s="1261"/>
      <c r="AA2546" s="1262"/>
      <c r="AB2546" s="1263"/>
      <c r="AC2546" s="587">
        <f t="shared" si="418"/>
        <v>0</v>
      </c>
      <c r="AE2546" s="1260">
        <v>483</v>
      </c>
      <c r="AF2546" s="1261"/>
      <c r="AG2546" s="1262"/>
      <c r="AH2546" s="1263"/>
      <c r="AI2546" s="587">
        <f t="shared" si="419"/>
        <v>0</v>
      </c>
      <c r="AK2546" s="1260">
        <v>483</v>
      </c>
      <c r="AL2546" s="1261"/>
      <c r="AM2546" s="1262"/>
      <c r="AN2546" s="1263"/>
      <c r="AO2546" s="587">
        <f t="shared" si="420"/>
        <v>0</v>
      </c>
      <c r="AQ2546" s="1260">
        <v>483</v>
      </c>
      <c r="AR2546" s="1261"/>
      <c r="AS2546" s="1262"/>
      <c r="AT2546" s="1263"/>
      <c r="AU2546" s="587">
        <f t="shared" si="421"/>
        <v>0</v>
      </c>
      <c r="AW2546" s="1260">
        <v>483</v>
      </c>
      <c r="AX2546" s="1261"/>
      <c r="AY2546" s="1262"/>
      <c r="AZ2546" s="1263"/>
      <c r="BA2546" s="587">
        <f t="shared" si="422"/>
        <v>0</v>
      </c>
    </row>
    <row r="2547" spans="1:53" s="17" customFormat="1" ht="16.75" customHeight="1" outlineLevel="2">
      <c r="A2547" s="1260">
        <v>484</v>
      </c>
      <c r="B2547" s="1261"/>
      <c r="C2547" s="1262"/>
      <c r="D2547" s="1263"/>
      <c r="E2547" s="587">
        <f t="shared" si="414"/>
        <v>0</v>
      </c>
      <c r="G2547" s="1260">
        <v>484</v>
      </c>
      <c r="H2547" s="1261"/>
      <c r="I2547" s="1262"/>
      <c r="J2547" s="1263"/>
      <c r="K2547" s="587">
        <f t="shared" si="415"/>
        <v>0</v>
      </c>
      <c r="M2547" s="1260">
        <v>484</v>
      </c>
      <c r="N2547" s="1261"/>
      <c r="O2547" s="1262"/>
      <c r="P2547" s="1263"/>
      <c r="Q2547" s="587">
        <f t="shared" si="416"/>
        <v>0</v>
      </c>
      <c r="S2547" s="1260">
        <v>484</v>
      </c>
      <c r="T2547" s="1261"/>
      <c r="U2547" s="1262"/>
      <c r="V2547" s="1263"/>
      <c r="W2547" s="587">
        <f t="shared" si="417"/>
        <v>0</v>
      </c>
      <c r="Y2547" s="1260">
        <v>484</v>
      </c>
      <c r="Z2547" s="1261"/>
      <c r="AA2547" s="1262"/>
      <c r="AB2547" s="1263"/>
      <c r="AC2547" s="587">
        <f t="shared" si="418"/>
        <v>0</v>
      </c>
      <c r="AE2547" s="1260">
        <v>484</v>
      </c>
      <c r="AF2547" s="1261"/>
      <c r="AG2547" s="1262"/>
      <c r="AH2547" s="1263"/>
      <c r="AI2547" s="587">
        <f t="shared" si="419"/>
        <v>0</v>
      </c>
      <c r="AK2547" s="1260">
        <v>484</v>
      </c>
      <c r="AL2547" s="1261"/>
      <c r="AM2547" s="1262"/>
      <c r="AN2547" s="1263"/>
      <c r="AO2547" s="587">
        <f t="shared" si="420"/>
        <v>0</v>
      </c>
      <c r="AQ2547" s="1260">
        <v>484</v>
      </c>
      <c r="AR2547" s="1261"/>
      <c r="AS2547" s="1262"/>
      <c r="AT2547" s="1263"/>
      <c r="AU2547" s="587">
        <f t="shared" si="421"/>
        <v>0</v>
      </c>
      <c r="AW2547" s="1260">
        <v>484</v>
      </c>
      <c r="AX2547" s="1261"/>
      <c r="AY2547" s="1262"/>
      <c r="AZ2547" s="1263"/>
      <c r="BA2547" s="587">
        <f t="shared" si="422"/>
        <v>0</v>
      </c>
    </row>
    <row r="2548" spans="1:53" s="17" customFormat="1" ht="16.75" customHeight="1" outlineLevel="2">
      <c r="A2548" s="1260">
        <v>485</v>
      </c>
      <c r="B2548" s="1261"/>
      <c r="C2548" s="1262"/>
      <c r="D2548" s="1263"/>
      <c r="E2548" s="587">
        <f t="shared" si="414"/>
        <v>0</v>
      </c>
      <c r="G2548" s="1260">
        <v>485</v>
      </c>
      <c r="H2548" s="1261"/>
      <c r="I2548" s="1262"/>
      <c r="J2548" s="1263"/>
      <c r="K2548" s="587">
        <f t="shared" si="415"/>
        <v>0</v>
      </c>
      <c r="M2548" s="1260">
        <v>485</v>
      </c>
      <c r="N2548" s="1261"/>
      <c r="O2548" s="1262"/>
      <c r="P2548" s="1263"/>
      <c r="Q2548" s="587">
        <f t="shared" si="416"/>
        <v>0</v>
      </c>
      <c r="S2548" s="1260">
        <v>485</v>
      </c>
      <c r="T2548" s="1261"/>
      <c r="U2548" s="1262"/>
      <c r="V2548" s="1263"/>
      <c r="W2548" s="587">
        <f t="shared" si="417"/>
        <v>0</v>
      </c>
      <c r="Y2548" s="1260">
        <v>485</v>
      </c>
      <c r="Z2548" s="1261"/>
      <c r="AA2548" s="1262"/>
      <c r="AB2548" s="1263"/>
      <c r="AC2548" s="587">
        <f t="shared" si="418"/>
        <v>0</v>
      </c>
      <c r="AE2548" s="1260">
        <v>485</v>
      </c>
      <c r="AF2548" s="1261"/>
      <c r="AG2548" s="1262"/>
      <c r="AH2548" s="1263"/>
      <c r="AI2548" s="587">
        <f t="shared" si="419"/>
        <v>0</v>
      </c>
      <c r="AK2548" s="1260">
        <v>485</v>
      </c>
      <c r="AL2548" s="1261"/>
      <c r="AM2548" s="1262"/>
      <c r="AN2548" s="1263"/>
      <c r="AO2548" s="587">
        <f t="shared" si="420"/>
        <v>0</v>
      </c>
      <c r="AQ2548" s="1260">
        <v>485</v>
      </c>
      <c r="AR2548" s="1261"/>
      <c r="AS2548" s="1262"/>
      <c r="AT2548" s="1263"/>
      <c r="AU2548" s="587">
        <f t="shared" si="421"/>
        <v>0</v>
      </c>
      <c r="AW2548" s="1260">
        <v>485</v>
      </c>
      <c r="AX2548" s="1261"/>
      <c r="AY2548" s="1262"/>
      <c r="AZ2548" s="1263"/>
      <c r="BA2548" s="587">
        <f t="shared" si="422"/>
        <v>0</v>
      </c>
    </row>
    <row r="2549" spans="1:53" s="17" customFormat="1" ht="16.75" customHeight="1" outlineLevel="2">
      <c r="A2549" s="1260">
        <v>486</v>
      </c>
      <c r="B2549" s="1261"/>
      <c r="C2549" s="1262"/>
      <c r="D2549" s="1263"/>
      <c r="E2549" s="587">
        <f t="shared" si="414"/>
        <v>0</v>
      </c>
      <c r="G2549" s="1260">
        <v>486</v>
      </c>
      <c r="H2549" s="1261"/>
      <c r="I2549" s="1262"/>
      <c r="J2549" s="1263"/>
      <c r="K2549" s="587">
        <f t="shared" si="415"/>
        <v>0</v>
      </c>
      <c r="M2549" s="1260">
        <v>486</v>
      </c>
      <c r="N2549" s="1261"/>
      <c r="O2549" s="1262"/>
      <c r="P2549" s="1263"/>
      <c r="Q2549" s="587">
        <f t="shared" si="416"/>
        <v>0</v>
      </c>
      <c r="S2549" s="1260">
        <v>486</v>
      </c>
      <c r="T2549" s="1261"/>
      <c r="U2549" s="1262"/>
      <c r="V2549" s="1263"/>
      <c r="W2549" s="587">
        <f t="shared" si="417"/>
        <v>0</v>
      </c>
      <c r="Y2549" s="1260">
        <v>486</v>
      </c>
      <c r="Z2549" s="1261"/>
      <c r="AA2549" s="1262"/>
      <c r="AB2549" s="1263"/>
      <c r="AC2549" s="587">
        <f t="shared" si="418"/>
        <v>0</v>
      </c>
      <c r="AE2549" s="1260">
        <v>486</v>
      </c>
      <c r="AF2549" s="1261"/>
      <c r="AG2549" s="1262"/>
      <c r="AH2549" s="1263"/>
      <c r="AI2549" s="587">
        <f t="shared" si="419"/>
        <v>0</v>
      </c>
      <c r="AK2549" s="1260">
        <v>486</v>
      </c>
      <c r="AL2549" s="1261"/>
      <c r="AM2549" s="1262"/>
      <c r="AN2549" s="1263"/>
      <c r="AO2549" s="587">
        <f t="shared" si="420"/>
        <v>0</v>
      </c>
      <c r="AQ2549" s="1260">
        <v>486</v>
      </c>
      <c r="AR2549" s="1261"/>
      <c r="AS2549" s="1262"/>
      <c r="AT2549" s="1263"/>
      <c r="AU2549" s="587">
        <f t="shared" si="421"/>
        <v>0</v>
      </c>
      <c r="AW2549" s="1260">
        <v>486</v>
      </c>
      <c r="AX2549" s="1261"/>
      <c r="AY2549" s="1262"/>
      <c r="AZ2549" s="1263"/>
      <c r="BA2549" s="587">
        <f t="shared" si="422"/>
        <v>0</v>
      </c>
    </row>
    <row r="2550" spans="1:53" s="17" customFormat="1" ht="16.75" customHeight="1" outlineLevel="2">
      <c r="A2550" s="1260">
        <v>487</v>
      </c>
      <c r="B2550" s="1261"/>
      <c r="C2550" s="1262"/>
      <c r="D2550" s="1263"/>
      <c r="E2550" s="587">
        <f t="shared" si="414"/>
        <v>0</v>
      </c>
      <c r="G2550" s="1260">
        <v>487</v>
      </c>
      <c r="H2550" s="1261"/>
      <c r="I2550" s="1262"/>
      <c r="J2550" s="1263"/>
      <c r="K2550" s="587">
        <f t="shared" si="415"/>
        <v>0</v>
      </c>
      <c r="M2550" s="1260">
        <v>487</v>
      </c>
      <c r="N2550" s="1261"/>
      <c r="O2550" s="1262"/>
      <c r="P2550" s="1263"/>
      <c r="Q2550" s="587">
        <f t="shared" si="416"/>
        <v>0</v>
      </c>
      <c r="S2550" s="1260">
        <v>487</v>
      </c>
      <c r="T2550" s="1261"/>
      <c r="U2550" s="1262"/>
      <c r="V2550" s="1263"/>
      <c r="W2550" s="587">
        <f t="shared" si="417"/>
        <v>0</v>
      </c>
      <c r="Y2550" s="1260">
        <v>487</v>
      </c>
      <c r="Z2550" s="1261"/>
      <c r="AA2550" s="1262"/>
      <c r="AB2550" s="1263"/>
      <c r="AC2550" s="587">
        <f t="shared" si="418"/>
        <v>0</v>
      </c>
      <c r="AE2550" s="1260">
        <v>487</v>
      </c>
      <c r="AF2550" s="1261"/>
      <c r="AG2550" s="1262"/>
      <c r="AH2550" s="1263"/>
      <c r="AI2550" s="587">
        <f t="shared" si="419"/>
        <v>0</v>
      </c>
      <c r="AK2550" s="1260">
        <v>487</v>
      </c>
      <c r="AL2550" s="1261"/>
      <c r="AM2550" s="1262"/>
      <c r="AN2550" s="1263"/>
      <c r="AO2550" s="587">
        <f t="shared" si="420"/>
        <v>0</v>
      </c>
      <c r="AQ2550" s="1260">
        <v>487</v>
      </c>
      <c r="AR2550" s="1261"/>
      <c r="AS2550" s="1262"/>
      <c r="AT2550" s="1263"/>
      <c r="AU2550" s="587">
        <f t="shared" si="421"/>
        <v>0</v>
      </c>
      <c r="AW2550" s="1260">
        <v>487</v>
      </c>
      <c r="AX2550" s="1261"/>
      <c r="AY2550" s="1262"/>
      <c r="AZ2550" s="1263"/>
      <c r="BA2550" s="587">
        <f t="shared" si="422"/>
        <v>0</v>
      </c>
    </row>
    <row r="2551" spans="1:53" s="17" customFormat="1" ht="16.75" customHeight="1" outlineLevel="2">
      <c r="A2551" s="1260">
        <v>488</v>
      </c>
      <c r="B2551" s="1261"/>
      <c r="C2551" s="1262"/>
      <c r="D2551" s="1263"/>
      <c r="E2551" s="587">
        <f t="shared" si="414"/>
        <v>0</v>
      </c>
      <c r="G2551" s="1260">
        <v>488</v>
      </c>
      <c r="H2551" s="1261"/>
      <c r="I2551" s="1262"/>
      <c r="J2551" s="1263"/>
      <c r="K2551" s="587">
        <f t="shared" si="415"/>
        <v>0</v>
      </c>
      <c r="M2551" s="1260">
        <v>488</v>
      </c>
      <c r="N2551" s="1261"/>
      <c r="O2551" s="1262"/>
      <c r="P2551" s="1263"/>
      <c r="Q2551" s="587">
        <f t="shared" si="416"/>
        <v>0</v>
      </c>
      <c r="S2551" s="1260">
        <v>488</v>
      </c>
      <c r="T2551" s="1261"/>
      <c r="U2551" s="1262"/>
      <c r="V2551" s="1263"/>
      <c r="W2551" s="587">
        <f t="shared" si="417"/>
        <v>0</v>
      </c>
      <c r="Y2551" s="1260">
        <v>488</v>
      </c>
      <c r="Z2551" s="1261"/>
      <c r="AA2551" s="1262"/>
      <c r="AB2551" s="1263"/>
      <c r="AC2551" s="587">
        <f t="shared" si="418"/>
        <v>0</v>
      </c>
      <c r="AE2551" s="1260">
        <v>488</v>
      </c>
      <c r="AF2551" s="1261"/>
      <c r="AG2551" s="1262"/>
      <c r="AH2551" s="1263"/>
      <c r="AI2551" s="587">
        <f t="shared" si="419"/>
        <v>0</v>
      </c>
      <c r="AK2551" s="1260">
        <v>488</v>
      </c>
      <c r="AL2551" s="1261"/>
      <c r="AM2551" s="1262"/>
      <c r="AN2551" s="1263"/>
      <c r="AO2551" s="587">
        <f t="shared" si="420"/>
        <v>0</v>
      </c>
      <c r="AQ2551" s="1260">
        <v>488</v>
      </c>
      <c r="AR2551" s="1261"/>
      <c r="AS2551" s="1262"/>
      <c r="AT2551" s="1263"/>
      <c r="AU2551" s="587">
        <f t="shared" si="421"/>
        <v>0</v>
      </c>
      <c r="AW2551" s="1260">
        <v>488</v>
      </c>
      <c r="AX2551" s="1261"/>
      <c r="AY2551" s="1262"/>
      <c r="AZ2551" s="1263"/>
      <c r="BA2551" s="587">
        <f t="shared" si="422"/>
        <v>0</v>
      </c>
    </row>
    <row r="2552" spans="1:53" s="17" customFormat="1" ht="16.75" customHeight="1" outlineLevel="2">
      <c r="A2552" s="1260">
        <v>489</v>
      </c>
      <c r="B2552" s="1261"/>
      <c r="C2552" s="1262"/>
      <c r="D2552" s="1263"/>
      <c r="E2552" s="587">
        <f t="shared" si="414"/>
        <v>0</v>
      </c>
      <c r="G2552" s="1260">
        <v>489</v>
      </c>
      <c r="H2552" s="1261"/>
      <c r="I2552" s="1262"/>
      <c r="J2552" s="1263"/>
      <c r="K2552" s="587">
        <f t="shared" si="415"/>
        <v>0</v>
      </c>
      <c r="M2552" s="1260">
        <v>489</v>
      </c>
      <c r="N2552" s="1261"/>
      <c r="O2552" s="1262"/>
      <c r="P2552" s="1263"/>
      <c r="Q2552" s="587">
        <f t="shared" si="416"/>
        <v>0</v>
      </c>
      <c r="S2552" s="1260">
        <v>489</v>
      </c>
      <c r="T2552" s="1261"/>
      <c r="U2552" s="1262"/>
      <c r="V2552" s="1263"/>
      <c r="W2552" s="587">
        <f t="shared" si="417"/>
        <v>0</v>
      </c>
      <c r="Y2552" s="1260">
        <v>489</v>
      </c>
      <c r="Z2552" s="1261"/>
      <c r="AA2552" s="1262"/>
      <c r="AB2552" s="1263"/>
      <c r="AC2552" s="587">
        <f t="shared" si="418"/>
        <v>0</v>
      </c>
      <c r="AE2552" s="1260">
        <v>489</v>
      </c>
      <c r="AF2552" s="1261"/>
      <c r="AG2552" s="1262"/>
      <c r="AH2552" s="1263"/>
      <c r="AI2552" s="587">
        <f t="shared" si="419"/>
        <v>0</v>
      </c>
      <c r="AK2552" s="1260">
        <v>489</v>
      </c>
      <c r="AL2552" s="1261"/>
      <c r="AM2552" s="1262"/>
      <c r="AN2552" s="1263"/>
      <c r="AO2552" s="587">
        <f t="shared" si="420"/>
        <v>0</v>
      </c>
      <c r="AQ2552" s="1260">
        <v>489</v>
      </c>
      <c r="AR2552" s="1261"/>
      <c r="AS2552" s="1262"/>
      <c r="AT2552" s="1263"/>
      <c r="AU2552" s="587">
        <f t="shared" si="421"/>
        <v>0</v>
      </c>
      <c r="AW2552" s="1260">
        <v>489</v>
      </c>
      <c r="AX2552" s="1261"/>
      <c r="AY2552" s="1262"/>
      <c r="AZ2552" s="1263"/>
      <c r="BA2552" s="587">
        <f t="shared" si="422"/>
        <v>0</v>
      </c>
    </row>
    <row r="2553" spans="1:53" s="17" customFormat="1" ht="16.75" customHeight="1" outlineLevel="2">
      <c r="A2553" s="1260">
        <v>490</v>
      </c>
      <c r="B2553" s="1261"/>
      <c r="C2553" s="1262"/>
      <c r="D2553" s="1263"/>
      <c r="E2553" s="587">
        <f t="shared" si="414"/>
        <v>0</v>
      </c>
      <c r="G2553" s="1260">
        <v>490</v>
      </c>
      <c r="H2553" s="1261"/>
      <c r="I2553" s="1262"/>
      <c r="J2553" s="1263"/>
      <c r="K2553" s="587">
        <f t="shared" si="415"/>
        <v>0</v>
      </c>
      <c r="M2553" s="1260">
        <v>490</v>
      </c>
      <c r="N2553" s="1261"/>
      <c r="O2553" s="1262"/>
      <c r="P2553" s="1263"/>
      <c r="Q2553" s="587">
        <f t="shared" si="416"/>
        <v>0</v>
      </c>
      <c r="S2553" s="1260">
        <v>490</v>
      </c>
      <c r="T2553" s="1261"/>
      <c r="U2553" s="1262"/>
      <c r="V2553" s="1263"/>
      <c r="W2553" s="587">
        <f t="shared" si="417"/>
        <v>0</v>
      </c>
      <c r="Y2553" s="1260">
        <v>490</v>
      </c>
      <c r="Z2553" s="1261"/>
      <c r="AA2553" s="1262"/>
      <c r="AB2553" s="1263"/>
      <c r="AC2553" s="587">
        <f t="shared" si="418"/>
        <v>0</v>
      </c>
      <c r="AE2553" s="1260">
        <v>490</v>
      </c>
      <c r="AF2553" s="1261"/>
      <c r="AG2553" s="1262"/>
      <c r="AH2553" s="1263"/>
      <c r="AI2553" s="587">
        <f t="shared" si="419"/>
        <v>0</v>
      </c>
      <c r="AK2553" s="1260">
        <v>490</v>
      </c>
      <c r="AL2553" s="1261"/>
      <c r="AM2553" s="1262"/>
      <c r="AN2553" s="1263"/>
      <c r="AO2553" s="587">
        <f t="shared" si="420"/>
        <v>0</v>
      </c>
      <c r="AQ2553" s="1260">
        <v>490</v>
      </c>
      <c r="AR2553" s="1261"/>
      <c r="AS2553" s="1262"/>
      <c r="AT2553" s="1263"/>
      <c r="AU2553" s="587">
        <f t="shared" si="421"/>
        <v>0</v>
      </c>
      <c r="AW2553" s="1260">
        <v>490</v>
      </c>
      <c r="AX2553" s="1261"/>
      <c r="AY2553" s="1262"/>
      <c r="AZ2553" s="1263"/>
      <c r="BA2553" s="587">
        <f t="shared" si="422"/>
        <v>0</v>
      </c>
    </row>
    <row r="2554" spans="1:53" s="17" customFormat="1" ht="16.75" customHeight="1" outlineLevel="2">
      <c r="A2554" s="1260">
        <v>491</v>
      </c>
      <c r="B2554" s="1261"/>
      <c r="C2554" s="1262"/>
      <c r="D2554" s="1263"/>
      <c r="E2554" s="587">
        <f t="shared" si="414"/>
        <v>0</v>
      </c>
      <c r="G2554" s="1260">
        <v>491</v>
      </c>
      <c r="H2554" s="1261"/>
      <c r="I2554" s="1262"/>
      <c r="J2554" s="1263"/>
      <c r="K2554" s="587">
        <f t="shared" si="415"/>
        <v>0</v>
      </c>
      <c r="M2554" s="1260">
        <v>491</v>
      </c>
      <c r="N2554" s="1261"/>
      <c r="O2554" s="1262"/>
      <c r="P2554" s="1263"/>
      <c r="Q2554" s="587">
        <f t="shared" si="416"/>
        <v>0</v>
      </c>
      <c r="S2554" s="1260">
        <v>491</v>
      </c>
      <c r="T2554" s="1261"/>
      <c r="U2554" s="1262"/>
      <c r="V2554" s="1263"/>
      <c r="W2554" s="587">
        <f t="shared" si="417"/>
        <v>0</v>
      </c>
      <c r="Y2554" s="1260">
        <v>491</v>
      </c>
      <c r="Z2554" s="1261"/>
      <c r="AA2554" s="1262"/>
      <c r="AB2554" s="1263"/>
      <c r="AC2554" s="587">
        <f t="shared" si="418"/>
        <v>0</v>
      </c>
      <c r="AE2554" s="1260">
        <v>491</v>
      </c>
      <c r="AF2554" s="1261"/>
      <c r="AG2554" s="1262"/>
      <c r="AH2554" s="1263"/>
      <c r="AI2554" s="587">
        <f t="shared" si="419"/>
        <v>0</v>
      </c>
      <c r="AK2554" s="1260">
        <v>491</v>
      </c>
      <c r="AL2554" s="1261"/>
      <c r="AM2554" s="1262"/>
      <c r="AN2554" s="1263"/>
      <c r="AO2554" s="587">
        <f t="shared" si="420"/>
        <v>0</v>
      </c>
      <c r="AQ2554" s="1260">
        <v>491</v>
      </c>
      <c r="AR2554" s="1261"/>
      <c r="AS2554" s="1262"/>
      <c r="AT2554" s="1263"/>
      <c r="AU2554" s="587">
        <f t="shared" si="421"/>
        <v>0</v>
      </c>
      <c r="AW2554" s="1260">
        <v>491</v>
      </c>
      <c r="AX2554" s="1261"/>
      <c r="AY2554" s="1262"/>
      <c r="AZ2554" s="1263"/>
      <c r="BA2554" s="587">
        <f t="shared" si="422"/>
        <v>0</v>
      </c>
    </row>
    <row r="2555" spans="1:53" s="17" customFormat="1" ht="16.75" customHeight="1" outlineLevel="2">
      <c r="A2555" s="1260">
        <v>492</v>
      </c>
      <c r="B2555" s="1261"/>
      <c r="C2555" s="1262"/>
      <c r="D2555" s="1263"/>
      <c r="E2555" s="587">
        <f t="shared" si="414"/>
        <v>0</v>
      </c>
      <c r="G2555" s="1260">
        <v>492</v>
      </c>
      <c r="H2555" s="1261"/>
      <c r="I2555" s="1262"/>
      <c r="J2555" s="1263"/>
      <c r="K2555" s="587">
        <f t="shared" si="415"/>
        <v>0</v>
      </c>
      <c r="M2555" s="1260">
        <v>492</v>
      </c>
      <c r="N2555" s="1261"/>
      <c r="O2555" s="1262"/>
      <c r="P2555" s="1263"/>
      <c r="Q2555" s="587">
        <f t="shared" si="416"/>
        <v>0</v>
      </c>
      <c r="S2555" s="1260">
        <v>492</v>
      </c>
      <c r="T2555" s="1261"/>
      <c r="U2555" s="1262"/>
      <c r="V2555" s="1263"/>
      <c r="W2555" s="587">
        <f t="shared" si="417"/>
        <v>0</v>
      </c>
      <c r="Y2555" s="1260">
        <v>492</v>
      </c>
      <c r="Z2555" s="1261"/>
      <c r="AA2555" s="1262"/>
      <c r="AB2555" s="1263"/>
      <c r="AC2555" s="587">
        <f t="shared" si="418"/>
        <v>0</v>
      </c>
      <c r="AE2555" s="1260">
        <v>492</v>
      </c>
      <c r="AF2555" s="1261"/>
      <c r="AG2555" s="1262"/>
      <c r="AH2555" s="1263"/>
      <c r="AI2555" s="587">
        <f t="shared" si="419"/>
        <v>0</v>
      </c>
      <c r="AK2555" s="1260">
        <v>492</v>
      </c>
      <c r="AL2555" s="1261"/>
      <c r="AM2555" s="1262"/>
      <c r="AN2555" s="1263"/>
      <c r="AO2555" s="587">
        <f t="shared" si="420"/>
        <v>0</v>
      </c>
      <c r="AQ2555" s="1260">
        <v>492</v>
      </c>
      <c r="AR2555" s="1261"/>
      <c r="AS2555" s="1262"/>
      <c r="AT2555" s="1263"/>
      <c r="AU2555" s="587">
        <f t="shared" si="421"/>
        <v>0</v>
      </c>
      <c r="AW2555" s="1260">
        <v>492</v>
      </c>
      <c r="AX2555" s="1261"/>
      <c r="AY2555" s="1262"/>
      <c r="AZ2555" s="1263"/>
      <c r="BA2555" s="587">
        <f t="shared" si="422"/>
        <v>0</v>
      </c>
    </row>
    <row r="2556" spans="1:53" s="17" customFormat="1" ht="16.75" customHeight="1" outlineLevel="2">
      <c r="A2556" s="1260">
        <v>493</v>
      </c>
      <c r="B2556" s="1261"/>
      <c r="C2556" s="1262"/>
      <c r="D2556" s="1263"/>
      <c r="E2556" s="587">
        <f t="shared" si="414"/>
        <v>0</v>
      </c>
      <c r="G2556" s="1260">
        <v>493</v>
      </c>
      <c r="H2556" s="1261"/>
      <c r="I2556" s="1262"/>
      <c r="J2556" s="1263"/>
      <c r="K2556" s="587">
        <f t="shared" si="415"/>
        <v>0</v>
      </c>
      <c r="M2556" s="1260">
        <v>493</v>
      </c>
      <c r="N2556" s="1261"/>
      <c r="O2556" s="1262"/>
      <c r="P2556" s="1263"/>
      <c r="Q2556" s="587">
        <f t="shared" si="416"/>
        <v>0</v>
      </c>
      <c r="S2556" s="1260">
        <v>493</v>
      </c>
      <c r="T2556" s="1261"/>
      <c r="U2556" s="1262"/>
      <c r="V2556" s="1263"/>
      <c r="W2556" s="587">
        <f t="shared" si="417"/>
        <v>0</v>
      </c>
      <c r="Y2556" s="1260">
        <v>493</v>
      </c>
      <c r="Z2556" s="1261"/>
      <c r="AA2556" s="1262"/>
      <c r="AB2556" s="1263"/>
      <c r="AC2556" s="587">
        <f t="shared" si="418"/>
        <v>0</v>
      </c>
      <c r="AE2556" s="1260">
        <v>493</v>
      </c>
      <c r="AF2556" s="1261"/>
      <c r="AG2556" s="1262"/>
      <c r="AH2556" s="1263"/>
      <c r="AI2556" s="587">
        <f t="shared" si="419"/>
        <v>0</v>
      </c>
      <c r="AK2556" s="1260">
        <v>493</v>
      </c>
      <c r="AL2556" s="1261"/>
      <c r="AM2556" s="1262"/>
      <c r="AN2556" s="1263"/>
      <c r="AO2556" s="587">
        <f t="shared" si="420"/>
        <v>0</v>
      </c>
      <c r="AQ2556" s="1260">
        <v>493</v>
      </c>
      <c r="AR2556" s="1261"/>
      <c r="AS2556" s="1262"/>
      <c r="AT2556" s="1263"/>
      <c r="AU2556" s="587">
        <f t="shared" si="421"/>
        <v>0</v>
      </c>
      <c r="AW2556" s="1260">
        <v>493</v>
      </c>
      <c r="AX2556" s="1261"/>
      <c r="AY2556" s="1262"/>
      <c r="AZ2556" s="1263"/>
      <c r="BA2556" s="587">
        <f t="shared" si="422"/>
        <v>0</v>
      </c>
    </row>
    <row r="2557" spans="1:53" s="17" customFormat="1" ht="16.75" customHeight="1" outlineLevel="2">
      <c r="A2557" s="1260">
        <v>494</v>
      </c>
      <c r="B2557" s="1261"/>
      <c r="C2557" s="1262"/>
      <c r="D2557" s="1263"/>
      <c r="E2557" s="587">
        <f t="shared" si="414"/>
        <v>0</v>
      </c>
      <c r="G2557" s="1260">
        <v>494</v>
      </c>
      <c r="H2557" s="1261"/>
      <c r="I2557" s="1262"/>
      <c r="J2557" s="1263"/>
      <c r="K2557" s="587">
        <f t="shared" si="415"/>
        <v>0</v>
      </c>
      <c r="M2557" s="1260">
        <v>494</v>
      </c>
      <c r="N2557" s="1261"/>
      <c r="O2557" s="1262"/>
      <c r="P2557" s="1263"/>
      <c r="Q2557" s="587">
        <f t="shared" si="416"/>
        <v>0</v>
      </c>
      <c r="S2557" s="1260">
        <v>494</v>
      </c>
      <c r="T2557" s="1261"/>
      <c r="U2557" s="1262"/>
      <c r="V2557" s="1263"/>
      <c r="W2557" s="587">
        <f t="shared" si="417"/>
        <v>0</v>
      </c>
      <c r="Y2557" s="1260">
        <v>494</v>
      </c>
      <c r="Z2557" s="1261"/>
      <c r="AA2557" s="1262"/>
      <c r="AB2557" s="1263"/>
      <c r="AC2557" s="587">
        <f t="shared" si="418"/>
        <v>0</v>
      </c>
      <c r="AE2557" s="1260">
        <v>494</v>
      </c>
      <c r="AF2557" s="1261"/>
      <c r="AG2557" s="1262"/>
      <c r="AH2557" s="1263"/>
      <c r="AI2557" s="587">
        <f t="shared" si="419"/>
        <v>0</v>
      </c>
      <c r="AK2557" s="1260">
        <v>494</v>
      </c>
      <c r="AL2557" s="1261"/>
      <c r="AM2557" s="1262"/>
      <c r="AN2557" s="1263"/>
      <c r="AO2557" s="587">
        <f t="shared" si="420"/>
        <v>0</v>
      </c>
      <c r="AQ2557" s="1260">
        <v>494</v>
      </c>
      <c r="AR2557" s="1261"/>
      <c r="AS2557" s="1262"/>
      <c r="AT2557" s="1263"/>
      <c r="AU2557" s="587">
        <f t="shared" si="421"/>
        <v>0</v>
      </c>
      <c r="AW2557" s="1260">
        <v>494</v>
      </c>
      <c r="AX2557" s="1261"/>
      <c r="AY2557" s="1262"/>
      <c r="AZ2557" s="1263"/>
      <c r="BA2557" s="587">
        <f t="shared" si="422"/>
        <v>0</v>
      </c>
    </row>
    <row r="2558" spans="1:53" s="17" customFormat="1" ht="16.75" customHeight="1" outlineLevel="2">
      <c r="A2558" s="1260">
        <v>495</v>
      </c>
      <c r="B2558" s="1261"/>
      <c r="C2558" s="1262"/>
      <c r="D2558" s="1263"/>
      <c r="E2558" s="587">
        <f t="shared" si="414"/>
        <v>0</v>
      </c>
      <c r="G2558" s="1260">
        <v>495</v>
      </c>
      <c r="H2558" s="1261"/>
      <c r="I2558" s="1262"/>
      <c r="J2558" s="1263"/>
      <c r="K2558" s="587">
        <f t="shared" si="415"/>
        <v>0</v>
      </c>
      <c r="M2558" s="1260">
        <v>495</v>
      </c>
      <c r="N2558" s="1261"/>
      <c r="O2558" s="1262"/>
      <c r="P2558" s="1263"/>
      <c r="Q2558" s="587">
        <f t="shared" si="416"/>
        <v>0</v>
      </c>
      <c r="S2558" s="1260">
        <v>495</v>
      </c>
      <c r="T2558" s="1261"/>
      <c r="U2558" s="1262"/>
      <c r="V2558" s="1263"/>
      <c r="W2558" s="587">
        <f t="shared" si="417"/>
        <v>0</v>
      </c>
      <c r="Y2558" s="1260">
        <v>495</v>
      </c>
      <c r="Z2558" s="1261"/>
      <c r="AA2558" s="1262"/>
      <c r="AB2558" s="1263"/>
      <c r="AC2558" s="587">
        <f t="shared" si="418"/>
        <v>0</v>
      </c>
      <c r="AE2558" s="1260">
        <v>495</v>
      </c>
      <c r="AF2558" s="1261"/>
      <c r="AG2558" s="1262"/>
      <c r="AH2558" s="1263"/>
      <c r="AI2558" s="587">
        <f t="shared" si="419"/>
        <v>0</v>
      </c>
      <c r="AK2558" s="1260">
        <v>495</v>
      </c>
      <c r="AL2558" s="1261"/>
      <c r="AM2558" s="1262"/>
      <c r="AN2558" s="1263"/>
      <c r="AO2558" s="587">
        <f t="shared" si="420"/>
        <v>0</v>
      </c>
      <c r="AQ2558" s="1260">
        <v>495</v>
      </c>
      <c r="AR2558" s="1261"/>
      <c r="AS2558" s="1262"/>
      <c r="AT2558" s="1263"/>
      <c r="AU2558" s="587">
        <f t="shared" si="421"/>
        <v>0</v>
      </c>
      <c r="AW2558" s="1260">
        <v>495</v>
      </c>
      <c r="AX2558" s="1261"/>
      <c r="AY2558" s="1262"/>
      <c r="AZ2558" s="1263"/>
      <c r="BA2558" s="587">
        <f t="shared" si="422"/>
        <v>0</v>
      </c>
    </row>
    <row r="2559" spans="1:53" s="17" customFormat="1" ht="16.75" customHeight="1" outlineLevel="2">
      <c r="A2559" s="1260">
        <v>496</v>
      </c>
      <c r="B2559" s="1261"/>
      <c r="C2559" s="1262"/>
      <c r="D2559" s="1263"/>
      <c r="E2559" s="587">
        <f t="shared" si="414"/>
        <v>0</v>
      </c>
      <c r="G2559" s="1260">
        <v>496</v>
      </c>
      <c r="H2559" s="1261"/>
      <c r="I2559" s="1262"/>
      <c r="J2559" s="1263"/>
      <c r="K2559" s="587">
        <f t="shared" si="415"/>
        <v>0</v>
      </c>
      <c r="M2559" s="1260">
        <v>496</v>
      </c>
      <c r="N2559" s="1261"/>
      <c r="O2559" s="1262"/>
      <c r="P2559" s="1263"/>
      <c r="Q2559" s="587">
        <f t="shared" si="416"/>
        <v>0</v>
      </c>
      <c r="S2559" s="1260">
        <v>496</v>
      </c>
      <c r="T2559" s="1261"/>
      <c r="U2559" s="1262"/>
      <c r="V2559" s="1263"/>
      <c r="W2559" s="587">
        <f t="shared" si="417"/>
        <v>0</v>
      </c>
      <c r="Y2559" s="1260">
        <v>496</v>
      </c>
      <c r="Z2559" s="1261"/>
      <c r="AA2559" s="1262"/>
      <c r="AB2559" s="1263"/>
      <c r="AC2559" s="587">
        <f t="shared" si="418"/>
        <v>0</v>
      </c>
      <c r="AE2559" s="1260">
        <v>496</v>
      </c>
      <c r="AF2559" s="1261"/>
      <c r="AG2559" s="1262"/>
      <c r="AH2559" s="1263"/>
      <c r="AI2559" s="587">
        <f t="shared" si="419"/>
        <v>0</v>
      </c>
      <c r="AK2559" s="1260">
        <v>496</v>
      </c>
      <c r="AL2559" s="1261"/>
      <c r="AM2559" s="1262"/>
      <c r="AN2559" s="1263"/>
      <c r="AO2559" s="587">
        <f t="shared" si="420"/>
        <v>0</v>
      </c>
      <c r="AQ2559" s="1260">
        <v>496</v>
      </c>
      <c r="AR2559" s="1261"/>
      <c r="AS2559" s="1262"/>
      <c r="AT2559" s="1263"/>
      <c r="AU2559" s="587">
        <f t="shared" si="421"/>
        <v>0</v>
      </c>
      <c r="AW2559" s="1260">
        <v>496</v>
      </c>
      <c r="AX2559" s="1261"/>
      <c r="AY2559" s="1262"/>
      <c r="AZ2559" s="1263"/>
      <c r="BA2559" s="587">
        <f t="shared" si="422"/>
        <v>0</v>
      </c>
    </row>
    <row r="2560" spans="1:53" s="17" customFormat="1" ht="16.75" customHeight="1" outlineLevel="2">
      <c r="A2560" s="1260">
        <v>497</v>
      </c>
      <c r="B2560" s="1261"/>
      <c r="C2560" s="1262"/>
      <c r="D2560" s="1263"/>
      <c r="E2560" s="587">
        <f t="shared" si="414"/>
        <v>0</v>
      </c>
      <c r="G2560" s="1260">
        <v>497</v>
      </c>
      <c r="H2560" s="1261"/>
      <c r="I2560" s="1262"/>
      <c r="J2560" s="1263"/>
      <c r="K2560" s="587">
        <f t="shared" si="415"/>
        <v>0</v>
      </c>
      <c r="M2560" s="1260">
        <v>497</v>
      </c>
      <c r="N2560" s="1261"/>
      <c r="O2560" s="1262"/>
      <c r="P2560" s="1263"/>
      <c r="Q2560" s="587">
        <f t="shared" si="416"/>
        <v>0</v>
      </c>
      <c r="S2560" s="1260">
        <v>497</v>
      </c>
      <c r="T2560" s="1261"/>
      <c r="U2560" s="1262"/>
      <c r="V2560" s="1263"/>
      <c r="W2560" s="587">
        <f t="shared" si="417"/>
        <v>0</v>
      </c>
      <c r="Y2560" s="1260">
        <v>497</v>
      </c>
      <c r="Z2560" s="1261"/>
      <c r="AA2560" s="1262"/>
      <c r="AB2560" s="1263"/>
      <c r="AC2560" s="587">
        <f t="shared" si="418"/>
        <v>0</v>
      </c>
      <c r="AE2560" s="1260">
        <v>497</v>
      </c>
      <c r="AF2560" s="1261"/>
      <c r="AG2560" s="1262"/>
      <c r="AH2560" s="1263"/>
      <c r="AI2560" s="587">
        <f t="shared" si="419"/>
        <v>0</v>
      </c>
      <c r="AK2560" s="1260">
        <v>497</v>
      </c>
      <c r="AL2560" s="1261"/>
      <c r="AM2560" s="1262"/>
      <c r="AN2560" s="1263"/>
      <c r="AO2560" s="587">
        <f t="shared" si="420"/>
        <v>0</v>
      </c>
      <c r="AQ2560" s="1260">
        <v>497</v>
      </c>
      <c r="AR2560" s="1261"/>
      <c r="AS2560" s="1262"/>
      <c r="AT2560" s="1263"/>
      <c r="AU2560" s="587">
        <f t="shared" si="421"/>
        <v>0</v>
      </c>
      <c r="AW2560" s="1260">
        <v>497</v>
      </c>
      <c r="AX2560" s="1261"/>
      <c r="AY2560" s="1262"/>
      <c r="AZ2560" s="1263"/>
      <c r="BA2560" s="587">
        <f t="shared" si="422"/>
        <v>0</v>
      </c>
    </row>
    <row r="2561" spans="1:53" s="17" customFormat="1" ht="16.75" customHeight="1" outlineLevel="2">
      <c r="A2561" s="1260">
        <v>498</v>
      </c>
      <c r="B2561" s="1261"/>
      <c r="C2561" s="1262"/>
      <c r="D2561" s="1263"/>
      <c r="E2561" s="587">
        <f t="shared" si="414"/>
        <v>0</v>
      </c>
      <c r="G2561" s="1260">
        <v>498</v>
      </c>
      <c r="H2561" s="1261"/>
      <c r="I2561" s="1262"/>
      <c r="J2561" s="1263"/>
      <c r="K2561" s="587">
        <f t="shared" si="415"/>
        <v>0</v>
      </c>
      <c r="M2561" s="1260">
        <v>498</v>
      </c>
      <c r="N2561" s="1261"/>
      <c r="O2561" s="1262"/>
      <c r="P2561" s="1263"/>
      <c r="Q2561" s="587">
        <f t="shared" si="416"/>
        <v>0</v>
      </c>
      <c r="S2561" s="1260">
        <v>498</v>
      </c>
      <c r="T2561" s="1261"/>
      <c r="U2561" s="1262"/>
      <c r="V2561" s="1263"/>
      <c r="W2561" s="587">
        <f t="shared" si="417"/>
        <v>0</v>
      </c>
      <c r="Y2561" s="1260">
        <v>498</v>
      </c>
      <c r="Z2561" s="1261"/>
      <c r="AA2561" s="1262"/>
      <c r="AB2561" s="1263"/>
      <c r="AC2561" s="587">
        <f t="shared" si="418"/>
        <v>0</v>
      </c>
      <c r="AE2561" s="1260">
        <v>498</v>
      </c>
      <c r="AF2561" s="1261"/>
      <c r="AG2561" s="1262"/>
      <c r="AH2561" s="1263"/>
      <c r="AI2561" s="587">
        <f t="shared" si="419"/>
        <v>0</v>
      </c>
      <c r="AK2561" s="1260">
        <v>498</v>
      </c>
      <c r="AL2561" s="1261"/>
      <c r="AM2561" s="1262"/>
      <c r="AN2561" s="1263"/>
      <c r="AO2561" s="587">
        <f t="shared" si="420"/>
        <v>0</v>
      </c>
      <c r="AQ2561" s="1260">
        <v>498</v>
      </c>
      <c r="AR2561" s="1261"/>
      <c r="AS2561" s="1262"/>
      <c r="AT2561" s="1263"/>
      <c r="AU2561" s="587">
        <f t="shared" si="421"/>
        <v>0</v>
      </c>
      <c r="AW2561" s="1260">
        <v>498</v>
      </c>
      <c r="AX2561" s="1261"/>
      <c r="AY2561" s="1262"/>
      <c r="AZ2561" s="1263"/>
      <c r="BA2561" s="587">
        <f t="shared" si="422"/>
        <v>0</v>
      </c>
    </row>
    <row r="2562" spans="1:53" s="17" customFormat="1" ht="16.75" customHeight="1" outlineLevel="2">
      <c r="A2562" s="1260">
        <v>499</v>
      </c>
      <c r="B2562" s="1261"/>
      <c r="C2562" s="1262"/>
      <c r="D2562" s="1263"/>
      <c r="E2562" s="587">
        <f t="shared" si="414"/>
        <v>0</v>
      </c>
      <c r="G2562" s="1260">
        <v>499</v>
      </c>
      <c r="H2562" s="1261"/>
      <c r="I2562" s="1262"/>
      <c r="J2562" s="1263"/>
      <c r="K2562" s="587">
        <f t="shared" si="415"/>
        <v>0</v>
      </c>
      <c r="M2562" s="1260">
        <v>499</v>
      </c>
      <c r="N2562" s="1261"/>
      <c r="O2562" s="1262"/>
      <c r="P2562" s="1263"/>
      <c r="Q2562" s="587">
        <f t="shared" si="416"/>
        <v>0</v>
      </c>
      <c r="S2562" s="1260">
        <v>499</v>
      </c>
      <c r="T2562" s="1261"/>
      <c r="U2562" s="1262"/>
      <c r="V2562" s="1263"/>
      <c r="W2562" s="587">
        <f t="shared" si="417"/>
        <v>0</v>
      </c>
      <c r="Y2562" s="1260">
        <v>499</v>
      </c>
      <c r="Z2562" s="1261"/>
      <c r="AA2562" s="1262"/>
      <c r="AB2562" s="1263"/>
      <c r="AC2562" s="587">
        <f t="shared" si="418"/>
        <v>0</v>
      </c>
      <c r="AE2562" s="1260">
        <v>499</v>
      </c>
      <c r="AF2562" s="1261"/>
      <c r="AG2562" s="1262"/>
      <c r="AH2562" s="1263"/>
      <c r="AI2562" s="587">
        <f t="shared" si="419"/>
        <v>0</v>
      </c>
      <c r="AK2562" s="1260">
        <v>499</v>
      </c>
      <c r="AL2562" s="1261"/>
      <c r="AM2562" s="1262"/>
      <c r="AN2562" s="1263"/>
      <c r="AO2562" s="587">
        <f t="shared" si="420"/>
        <v>0</v>
      </c>
      <c r="AQ2562" s="1260">
        <v>499</v>
      </c>
      <c r="AR2562" s="1261"/>
      <c r="AS2562" s="1262"/>
      <c r="AT2562" s="1263"/>
      <c r="AU2562" s="587">
        <f t="shared" si="421"/>
        <v>0</v>
      </c>
      <c r="AW2562" s="1260">
        <v>499</v>
      </c>
      <c r="AX2562" s="1261"/>
      <c r="AY2562" s="1262"/>
      <c r="AZ2562" s="1263"/>
      <c r="BA2562" s="587">
        <f t="shared" si="422"/>
        <v>0</v>
      </c>
    </row>
    <row r="2563" spans="1:53" s="17" customFormat="1" ht="16.75" customHeight="1" outlineLevel="2" thickBot="1">
      <c r="A2563" s="1279">
        <v>500</v>
      </c>
      <c r="B2563" s="1280"/>
      <c r="C2563" s="1281"/>
      <c r="D2563" s="1282"/>
      <c r="E2563" s="587">
        <f t="shared" si="414"/>
        <v>0</v>
      </c>
      <c r="G2563" s="1279">
        <v>500</v>
      </c>
      <c r="H2563" s="1280"/>
      <c r="I2563" s="1281"/>
      <c r="J2563" s="1282"/>
      <c r="K2563" s="587">
        <f t="shared" si="415"/>
        <v>0</v>
      </c>
      <c r="M2563" s="1279">
        <v>500</v>
      </c>
      <c r="N2563" s="1280"/>
      <c r="O2563" s="1281"/>
      <c r="P2563" s="1282"/>
      <c r="Q2563" s="587">
        <f t="shared" si="416"/>
        <v>0</v>
      </c>
      <c r="S2563" s="1279">
        <v>500</v>
      </c>
      <c r="T2563" s="1280"/>
      <c r="U2563" s="1281"/>
      <c r="V2563" s="1282"/>
      <c r="W2563" s="587">
        <f t="shared" si="417"/>
        <v>0</v>
      </c>
      <c r="Y2563" s="1279">
        <v>500</v>
      </c>
      <c r="Z2563" s="1280"/>
      <c r="AA2563" s="1281"/>
      <c r="AB2563" s="1282"/>
      <c r="AC2563" s="587">
        <f t="shared" si="418"/>
        <v>0</v>
      </c>
      <c r="AE2563" s="1279">
        <v>500</v>
      </c>
      <c r="AF2563" s="1280"/>
      <c r="AG2563" s="1281"/>
      <c r="AH2563" s="1282"/>
      <c r="AI2563" s="587">
        <f t="shared" si="419"/>
        <v>0</v>
      </c>
      <c r="AK2563" s="1279">
        <v>500</v>
      </c>
      <c r="AL2563" s="1280"/>
      <c r="AM2563" s="1281"/>
      <c r="AN2563" s="1282"/>
      <c r="AO2563" s="587">
        <f t="shared" si="420"/>
        <v>0</v>
      </c>
      <c r="AQ2563" s="1279">
        <v>500</v>
      </c>
      <c r="AR2563" s="1280"/>
      <c r="AS2563" s="1281"/>
      <c r="AT2563" s="1282"/>
      <c r="AU2563" s="587">
        <f t="shared" si="421"/>
        <v>0</v>
      </c>
      <c r="AW2563" s="1279">
        <v>500</v>
      </c>
      <c r="AX2563" s="1280"/>
      <c r="AY2563" s="1281"/>
      <c r="AZ2563" s="1282"/>
      <c r="BA2563" s="587">
        <f t="shared" si="422"/>
        <v>0</v>
      </c>
    </row>
    <row r="2564" spans="1:53" s="20" customFormat="1" ht="32.25" customHeight="1" thickBot="1">
      <c r="A2564" s="1274" t="s">
        <v>31</v>
      </c>
      <c r="B2564" s="1274"/>
      <c r="C2564" s="1274"/>
      <c r="D2564" s="1274"/>
      <c r="G2564" s="1274" t="s">
        <v>31</v>
      </c>
      <c r="H2564" s="1274"/>
      <c r="I2564" s="1274"/>
      <c r="J2564" s="1274"/>
      <c r="M2564" s="1274" t="s">
        <v>31</v>
      </c>
      <c r="N2564" s="1274"/>
      <c r="O2564" s="1274"/>
      <c r="P2564" s="1274"/>
      <c r="S2564" s="1274" t="s">
        <v>31</v>
      </c>
      <c r="T2564" s="1274"/>
      <c r="U2564" s="1274"/>
      <c r="V2564" s="1274"/>
      <c r="Y2564" s="1274" t="s">
        <v>31</v>
      </c>
      <c r="Z2564" s="1274"/>
      <c r="AA2564" s="1274"/>
      <c r="AB2564" s="1274"/>
      <c r="AE2564" s="1274" t="s">
        <v>31</v>
      </c>
      <c r="AF2564" s="1274"/>
      <c r="AG2564" s="1274"/>
      <c r="AH2564" s="1274"/>
      <c r="AK2564" s="1274" t="s">
        <v>31</v>
      </c>
      <c r="AL2564" s="1274"/>
      <c r="AM2564" s="1274"/>
      <c r="AN2564" s="1274"/>
      <c r="AQ2564" s="1274" t="s">
        <v>31</v>
      </c>
      <c r="AR2564" s="1274"/>
      <c r="AS2564" s="1274"/>
      <c r="AT2564" s="1274"/>
      <c r="AW2564" s="1274" t="s">
        <v>31</v>
      </c>
      <c r="AX2564" s="1274"/>
      <c r="AY2564" s="1274"/>
      <c r="AZ2564" s="1274"/>
    </row>
    <row r="2565" spans="1:53" s="17" customFormat="1" ht="16.75" customHeight="1" outlineLevel="1">
      <c r="A2565" s="1277" t="s">
        <v>20</v>
      </c>
      <c r="B2565" s="1278"/>
      <c r="C2565" s="1278"/>
      <c r="D2565" s="27">
        <f>MIN(C2576:D3075)</f>
        <v>2434</v>
      </c>
      <c r="G2565" s="1277" t="s">
        <v>20</v>
      </c>
      <c r="H2565" s="1278"/>
      <c r="I2565" s="1278"/>
      <c r="J2565" s="27">
        <f>MIN(I2576:J3075)</f>
        <v>2437.8000000000002</v>
      </c>
      <c r="M2565" s="1277" t="s">
        <v>20</v>
      </c>
      <c r="N2565" s="1278"/>
      <c r="O2565" s="1278"/>
      <c r="P2565" s="27">
        <f>MIN(O2576:P3075)</f>
        <v>2278.3000000000002</v>
      </c>
      <c r="S2565" s="1277" t="s">
        <v>20</v>
      </c>
      <c r="T2565" s="1278"/>
      <c r="U2565" s="1278"/>
      <c r="V2565" s="27">
        <f>MIN(U2576:V3075)</f>
        <v>2293.6999999999998</v>
      </c>
      <c r="Y2565" s="1277" t="s">
        <v>20</v>
      </c>
      <c r="Z2565" s="1278"/>
      <c r="AA2565" s="1278"/>
      <c r="AB2565" s="27">
        <f>MIN(AA2576:AB3075)</f>
        <v>2294.1</v>
      </c>
      <c r="AE2565" s="1277" t="s">
        <v>20</v>
      </c>
      <c r="AF2565" s="1278"/>
      <c r="AG2565" s="1278"/>
      <c r="AH2565" s="27">
        <f>MIN(AG2576:AH3075)</f>
        <v>2395.1</v>
      </c>
      <c r="AK2565" s="1277" t="s">
        <v>20</v>
      </c>
      <c r="AL2565" s="1278"/>
      <c r="AM2565" s="1278"/>
      <c r="AN2565" s="27">
        <f>MIN(AM2576:AN3075)</f>
        <v>2373.3000000000002</v>
      </c>
      <c r="AQ2565" s="1277" t="s">
        <v>20</v>
      </c>
      <c r="AR2565" s="1278"/>
      <c r="AS2565" s="1278"/>
      <c r="AT2565" s="27">
        <f>MIN(AS2576:AT3075)</f>
        <v>2426.6999999999998</v>
      </c>
      <c r="AW2565" s="1277" t="s">
        <v>20</v>
      </c>
      <c r="AX2565" s="1278"/>
      <c r="AY2565" s="1278"/>
      <c r="AZ2565" s="27">
        <f>MIN(AY2576:AZ3075)</f>
        <v>2390.3000000000002</v>
      </c>
    </row>
    <row r="2566" spans="1:53" s="17" customFormat="1" ht="16.75" customHeight="1" outlineLevel="1">
      <c r="A2566" s="1270" t="s">
        <v>21</v>
      </c>
      <c r="B2566" s="1271"/>
      <c r="C2566" s="1271"/>
      <c r="D2566" s="22">
        <f>MAX(C2576:D3075)</f>
        <v>2434</v>
      </c>
      <c r="G2566" s="1270" t="s">
        <v>21</v>
      </c>
      <c r="H2566" s="1271"/>
      <c r="I2566" s="1271"/>
      <c r="J2566" s="22">
        <f>MAX(I2576:J3075)</f>
        <v>2437.8000000000002</v>
      </c>
      <c r="M2566" s="1270" t="s">
        <v>21</v>
      </c>
      <c r="N2566" s="1271"/>
      <c r="O2566" s="1271"/>
      <c r="P2566" s="22">
        <f>MAX(O2576:P3075)</f>
        <v>2278.3000000000002</v>
      </c>
      <c r="S2566" s="1270" t="s">
        <v>21</v>
      </c>
      <c r="T2566" s="1271"/>
      <c r="U2566" s="1271"/>
      <c r="V2566" s="22">
        <f>MAX(U2576:V3075)</f>
        <v>2293.6999999999998</v>
      </c>
      <c r="Y2566" s="1270" t="s">
        <v>21</v>
      </c>
      <c r="Z2566" s="1271"/>
      <c r="AA2566" s="1271"/>
      <c r="AB2566" s="22">
        <f>MAX(AA2576:AB3075)</f>
        <v>2294.1</v>
      </c>
      <c r="AE2566" s="1270" t="s">
        <v>21</v>
      </c>
      <c r="AF2566" s="1271"/>
      <c r="AG2566" s="1271"/>
      <c r="AH2566" s="22">
        <f>MAX(AG2576:AH3075)</f>
        <v>2395.1</v>
      </c>
      <c r="AK2566" s="1270" t="s">
        <v>21</v>
      </c>
      <c r="AL2566" s="1271"/>
      <c r="AM2566" s="1271"/>
      <c r="AN2566" s="22">
        <f>MAX(AM2576:AN3075)</f>
        <v>2373.3000000000002</v>
      </c>
      <c r="AQ2566" s="1270" t="s">
        <v>21</v>
      </c>
      <c r="AR2566" s="1271"/>
      <c r="AS2566" s="1271"/>
      <c r="AT2566" s="22">
        <f>MAX(AS2576:AT3075)</f>
        <v>2426.6999999999998</v>
      </c>
      <c r="AW2566" s="1270" t="s">
        <v>21</v>
      </c>
      <c r="AX2566" s="1271"/>
      <c r="AY2566" s="1271"/>
      <c r="AZ2566" s="22">
        <f>MAX(AY2576:AZ3075)</f>
        <v>2390.3000000000002</v>
      </c>
    </row>
    <row r="2567" spans="1:53" s="17" customFormat="1" ht="16.75" customHeight="1" outlineLevel="1">
      <c r="A2567" s="1270" t="s">
        <v>22</v>
      </c>
      <c r="B2567" s="1271"/>
      <c r="C2567" s="1271"/>
      <c r="D2567" s="22">
        <f>AVERAGE(C2576:D3075)</f>
        <v>2434</v>
      </c>
      <c r="G2567" s="1270" t="s">
        <v>22</v>
      </c>
      <c r="H2567" s="1271"/>
      <c r="I2567" s="1271"/>
      <c r="J2567" s="22">
        <f>AVERAGE(I2576:J3075)</f>
        <v>2437.8000000000002</v>
      </c>
      <c r="M2567" s="1270" t="s">
        <v>22</v>
      </c>
      <c r="N2567" s="1271"/>
      <c r="O2567" s="1271"/>
      <c r="P2567" s="22">
        <f>AVERAGE(O2576:P3075)</f>
        <v>2278.3000000000002</v>
      </c>
      <c r="S2567" s="1270" t="s">
        <v>22</v>
      </c>
      <c r="T2567" s="1271"/>
      <c r="U2567" s="1271"/>
      <c r="V2567" s="22">
        <f>AVERAGE(U2576:V3075)</f>
        <v>2293.6999999999998</v>
      </c>
      <c r="Y2567" s="1270" t="s">
        <v>22</v>
      </c>
      <c r="Z2567" s="1271"/>
      <c r="AA2567" s="1271"/>
      <c r="AB2567" s="22">
        <f>AVERAGE(AA2576:AB3075)</f>
        <v>2294.1</v>
      </c>
      <c r="AE2567" s="1270" t="s">
        <v>22</v>
      </c>
      <c r="AF2567" s="1271"/>
      <c r="AG2567" s="1271"/>
      <c r="AH2567" s="22">
        <f>AVERAGE(AG2576:AH3075)</f>
        <v>2395.1</v>
      </c>
      <c r="AK2567" s="1270" t="s">
        <v>22</v>
      </c>
      <c r="AL2567" s="1271"/>
      <c r="AM2567" s="1271"/>
      <c r="AN2567" s="22">
        <f>AVERAGE(AM2576:AN3075)</f>
        <v>2373.3000000000002</v>
      </c>
      <c r="AQ2567" s="1270" t="s">
        <v>22</v>
      </c>
      <c r="AR2567" s="1271"/>
      <c r="AS2567" s="1271"/>
      <c r="AT2567" s="22">
        <f>AVERAGE(AS2576:AT3075)</f>
        <v>2426.6999999999998</v>
      </c>
      <c r="AW2567" s="1270" t="s">
        <v>22</v>
      </c>
      <c r="AX2567" s="1271"/>
      <c r="AY2567" s="1271"/>
      <c r="AZ2567" s="22">
        <f>AVERAGE(AY2576:AZ3075)</f>
        <v>2390.3000000000002</v>
      </c>
    </row>
    <row r="2568" spans="1:53" s="17" customFormat="1" ht="33.75" customHeight="1" outlineLevel="1">
      <c r="A2568" s="1272" t="s">
        <v>23</v>
      </c>
      <c r="B2568" s="1271"/>
      <c r="C2568" s="1271"/>
      <c r="D2568" s="22">
        <f>D2567*1.1</f>
        <v>2677.4</v>
      </c>
      <c r="G2568" s="1272" t="s">
        <v>23</v>
      </c>
      <c r="H2568" s="1271"/>
      <c r="I2568" s="1271"/>
      <c r="J2568" s="22">
        <f>J2567*1.1</f>
        <v>2681.5800000000004</v>
      </c>
      <c r="M2568" s="1272" t="s">
        <v>23</v>
      </c>
      <c r="N2568" s="1271"/>
      <c r="O2568" s="1271"/>
      <c r="P2568" s="22">
        <f>P2567*1.1</f>
        <v>2506.1300000000006</v>
      </c>
      <c r="S2568" s="1272" t="s">
        <v>23</v>
      </c>
      <c r="T2568" s="1271"/>
      <c r="U2568" s="1271"/>
      <c r="V2568" s="22">
        <f>V2567*1.1</f>
        <v>2523.0700000000002</v>
      </c>
      <c r="Y2568" s="1272" t="s">
        <v>23</v>
      </c>
      <c r="Z2568" s="1271"/>
      <c r="AA2568" s="1271"/>
      <c r="AB2568" s="22">
        <f>AB2567*1.1</f>
        <v>2523.5100000000002</v>
      </c>
      <c r="AE2568" s="1272" t="s">
        <v>23</v>
      </c>
      <c r="AF2568" s="1271"/>
      <c r="AG2568" s="1271"/>
      <c r="AH2568" s="22">
        <f>AH2567*1.1</f>
        <v>2634.61</v>
      </c>
      <c r="AK2568" s="1272" t="s">
        <v>23</v>
      </c>
      <c r="AL2568" s="1271"/>
      <c r="AM2568" s="1271"/>
      <c r="AN2568" s="22">
        <f>AN2567*1.1</f>
        <v>2610.6300000000006</v>
      </c>
      <c r="AQ2568" s="1272" t="s">
        <v>23</v>
      </c>
      <c r="AR2568" s="1271"/>
      <c r="AS2568" s="1271"/>
      <c r="AT2568" s="22">
        <f>AT2567*1.1</f>
        <v>2669.37</v>
      </c>
      <c r="AW2568" s="1272" t="s">
        <v>23</v>
      </c>
      <c r="AX2568" s="1271"/>
      <c r="AY2568" s="1271"/>
      <c r="AZ2568" s="22">
        <f>AZ2567*1.1</f>
        <v>2629.3300000000004</v>
      </c>
    </row>
    <row r="2569" spans="1:53" s="17" customFormat="1" ht="33.75" customHeight="1" outlineLevel="1">
      <c r="A2569" s="1272" t="s">
        <v>24</v>
      </c>
      <c r="B2569" s="1271"/>
      <c r="C2569" s="1271"/>
      <c r="D2569" s="22">
        <f>D2567*0.9</f>
        <v>2190.6</v>
      </c>
      <c r="G2569" s="1272" t="s">
        <v>24</v>
      </c>
      <c r="H2569" s="1271"/>
      <c r="I2569" s="1271"/>
      <c r="J2569" s="22">
        <f>J2567*0.9</f>
        <v>2194.0200000000004</v>
      </c>
      <c r="M2569" s="1272" t="s">
        <v>24</v>
      </c>
      <c r="N2569" s="1271"/>
      <c r="O2569" s="1271"/>
      <c r="P2569" s="22">
        <f>P2567*0.9</f>
        <v>2050.4700000000003</v>
      </c>
      <c r="S2569" s="1272" t="s">
        <v>24</v>
      </c>
      <c r="T2569" s="1271"/>
      <c r="U2569" s="1271"/>
      <c r="V2569" s="22">
        <f>V2567*0.9</f>
        <v>2064.33</v>
      </c>
      <c r="Y2569" s="1272" t="s">
        <v>24</v>
      </c>
      <c r="Z2569" s="1271"/>
      <c r="AA2569" s="1271"/>
      <c r="AB2569" s="22">
        <f>AB2567*0.9</f>
        <v>2064.69</v>
      </c>
      <c r="AE2569" s="1272" t="s">
        <v>24</v>
      </c>
      <c r="AF2569" s="1271"/>
      <c r="AG2569" s="1271"/>
      <c r="AH2569" s="22">
        <f>AH2567*0.9</f>
        <v>2155.59</v>
      </c>
      <c r="AK2569" s="1272" t="s">
        <v>24</v>
      </c>
      <c r="AL2569" s="1271"/>
      <c r="AM2569" s="1271"/>
      <c r="AN2569" s="22">
        <f>AN2567*0.9</f>
        <v>2135.9700000000003</v>
      </c>
      <c r="AQ2569" s="1272" t="s">
        <v>24</v>
      </c>
      <c r="AR2569" s="1271"/>
      <c r="AS2569" s="1271"/>
      <c r="AT2569" s="22">
        <f>AT2567*0.9</f>
        <v>2184.0299999999997</v>
      </c>
      <c r="AW2569" s="1272" t="s">
        <v>24</v>
      </c>
      <c r="AX2569" s="1271"/>
      <c r="AY2569" s="1271"/>
      <c r="AZ2569" s="22">
        <f>AZ2567*0.9</f>
        <v>2151.2700000000004</v>
      </c>
    </row>
    <row r="2570" spans="1:53" s="17" customFormat="1" ht="31.5" customHeight="1" outlineLevel="1">
      <c r="A2570" s="1272" t="s">
        <v>25</v>
      </c>
      <c r="B2570" s="1271"/>
      <c r="C2570" s="1271"/>
      <c r="D2570" s="23">
        <f>SUM(E2576:E3075)</f>
        <v>1</v>
      </c>
      <c r="G2570" s="1272" t="s">
        <v>25</v>
      </c>
      <c r="H2570" s="1271"/>
      <c r="I2570" s="1271"/>
      <c r="J2570" s="23">
        <f>SUM(K2576:K3075)</f>
        <v>1</v>
      </c>
      <c r="M2570" s="1272" t="s">
        <v>25</v>
      </c>
      <c r="N2570" s="1271"/>
      <c r="O2570" s="1271"/>
      <c r="P2570" s="23">
        <f>SUM(Q2576:Q3075)</f>
        <v>1</v>
      </c>
      <c r="S2570" s="1272" t="s">
        <v>25</v>
      </c>
      <c r="T2570" s="1271"/>
      <c r="U2570" s="1271"/>
      <c r="V2570" s="23">
        <f>SUM(W2576:W3075)</f>
        <v>1</v>
      </c>
      <c r="Y2570" s="1272" t="s">
        <v>25</v>
      </c>
      <c r="Z2570" s="1271"/>
      <c r="AA2570" s="1271"/>
      <c r="AB2570" s="23">
        <f>SUM(AC2576:AC3075)</f>
        <v>1</v>
      </c>
      <c r="AE2570" s="1272" t="s">
        <v>25</v>
      </c>
      <c r="AF2570" s="1271"/>
      <c r="AG2570" s="1271"/>
      <c r="AH2570" s="23">
        <f>SUM(AI2576:AI3075)</f>
        <v>1</v>
      </c>
      <c r="AK2570" s="1272" t="s">
        <v>25</v>
      </c>
      <c r="AL2570" s="1271"/>
      <c r="AM2570" s="1271"/>
      <c r="AN2570" s="23">
        <f>SUM(AO2576:AO3075)</f>
        <v>1</v>
      </c>
      <c r="AQ2570" s="1272" t="s">
        <v>25</v>
      </c>
      <c r="AR2570" s="1271"/>
      <c r="AS2570" s="1271"/>
      <c r="AT2570" s="23">
        <f>SUM(AU2576:AU3075)</f>
        <v>1</v>
      </c>
      <c r="AW2570" s="1272" t="s">
        <v>25</v>
      </c>
      <c r="AX2570" s="1271"/>
      <c r="AY2570" s="1271"/>
      <c r="AZ2570" s="23">
        <f>SUM(BA2576:BA3075)</f>
        <v>1</v>
      </c>
    </row>
    <row r="2571" spans="1:53" s="17" customFormat="1" ht="16.75" customHeight="1" outlineLevel="1">
      <c r="A2571" s="1270" t="s">
        <v>26</v>
      </c>
      <c r="B2571" s="1271"/>
      <c r="C2571" s="1271"/>
      <c r="D2571" s="88">
        <f>D2570/COUNTA(C2576:D3075)</f>
        <v>1</v>
      </c>
      <c r="G2571" s="1270" t="s">
        <v>26</v>
      </c>
      <c r="H2571" s="1271"/>
      <c r="I2571" s="1271"/>
      <c r="J2571" s="88">
        <f>J2570/COUNTA(I2576:J3075)</f>
        <v>1</v>
      </c>
      <c r="M2571" s="1270" t="s">
        <v>26</v>
      </c>
      <c r="N2571" s="1271"/>
      <c r="O2571" s="1271"/>
      <c r="P2571" s="88">
        <f>P2570/COUNTA(O2576:P3075)</f>
        <v>1</v>
      </c>
      <c r="S2571" s="1270" t="s">
        <v>26</v>
      </c>
      <c r="T2571" s="1271"/>
      <c r="U2571" s="1271"/>
      <c r="V2571" s="88">
        <f>V2570/COUNTA(U2576:V3075)</f>
        <v>1</v>
      </c>
      <c r="Y2571" s="1270" t="s">
        <v>26</v>
      </c>
      <c r="Z2571" s="1271"/>
      <c r="AA2571" s="1271"/>
      <c r="AB2571" s="88">
        <f>AB2570/COUNTA(AA2576:AB3075)</f>
        <v>1</v>
      </c>
      <c r="AE2571" s="1270" t="s">
        <v>26</v>
      </c>
      <c r="AF2571" s="1271"/>
      <c r="AG2571" s="1271"/>
      <c r="AH2571" s="88">
        <f>AH2570/COUNTA(AG2576:AH3075)</f>
        <v>1</v>
      </c>
      <c r="AK2571" s="1270" t="s">
        <v>26</v>
      </c>
      <c r="AL2571" s="1271"/>
      <c r="AM2571" s="1271"/>
      <c r="AN2571" s="88">
        <f>AN2570/COUNTA(AM2576:AN3075)</f>
        <v>1</v>
      </c>
      <c r="AQ2571" s="1270" t="s">
        <v>26</v>
      </c>
      <c r="AR2571" s="1271"/>
      <c r="AS2571" s="1271"/>
      <c r="AT2571" s="88">
        <f>AT2570/COUNTA(AS2576:AT3075)</f>
        <v>1</v>
      </c>
      <c r="AW2571" s="1270" t="s">
        <v>26</v>
      </c>
      <c r="AX2571" s="1271"/>
      <c r="AY2571" s="1271"/>
      <c r="AZ2571" s="88">
        <f>AZ2570/COUNTA(AY2576:AZ3075)</f>
        <v>1</v>
      </c>
    </row>
    <row r="2572" spans="1:53" s="17" customFormat="1" ht="16.75" customHeight="1" outlineLevel="1">
      <c r="A2572" s="1270" t="s">
        <v>466</v>
      </c>
      <c r="B2572" s="1271"/>
      <c r="C2572" s="1271"/>
      <c r="D2572" s="722"/>
      <c r="G2572" s="1270" t="s">
        <v>466</v>
      </c>
      <c r="H2572" s="1271"/>
      <c r="I2572" s="1271"/>
      <c r="J2572" s="722"/>
      <c r="M2572" s="1270" t="s">
        <v>466</v>
      </c>
      <c r="N2572" s="1271"/>
      <c r="O2572" s="1271"/>
      <c r="P2572" s="722"/>
      <c r="S2572" s="1270" t="s">
        <v>466</v>
      </c>
      <c r="T2572" s="1271"/>
      <c r="U2572" s="1271"/>
      <c r="V2572" s="722"/>
      <c r="Y2572" s="1270" t="s">
        <v>466</v>
      </c>
      <c r="Z2572" s="1271"/>
      <c r="AA2572" s="1271"/>
      <c r="AB2572" s="722"/>
      <c r="AE2572" s="1270" t="s">
        <v>466</v>
      </c>
      <c r="AF2572" s="1271"/>
      <c r="AG2572" s="1271"/>
      <c r="AH2572" s="722"/>
      <c r="AK2572" s="1270" t="s">
        <v>466</v>
      </c>
      <c r="AL2572" s="1271"/>
      <c r="AM2572" s="1271"/>
      <c r="AN2572" s="722"/>
      <c r="AQ2572" s="1270" t="s">
        <v>466</v>
      </c>
      <c r="AR2572" s="1271"/>
      <c r="AS2572" s="1271"/>
      <c r="AT2572" s="722"/>
      <c r="AW2572" s="1270" t="s">
        <v>466</v>
      </c>
      <c r="AX2572" s="1271"/>
      <c r="AY2572" s="1271"/>
      <c r="AZ2572" s="722"/>
    </row>
    <row r="2573" spans="1:53" s="17" customFormat="1" ht="17.25" customHeight="1" outlineLevel="1" thickBot="1">
      <c r="A2573" s="1264" t="s">
        <v>407</v>
      </c>
      <c r="B2573" s="1265"/>
      <c r="C2573" s="1265"/>
      <c r="D2573" s="586" t="e">
        <f>STDEV(C2576:C3075)/D2567</f>
        <v>#DIV/0!</v>
      </c>
      <c r="G2573" s="1264" t="s">
        <v>407</v>
      </c>
      <c r="H2573" s="1265"/>
      <c r="I2573" s="1265"/>
      <c r="J2573" s="586" t="e">
        <f>STDEV(I2576:I3075)/J2567</f>
        <v>#DIV/0!</v>
      </c>
      <c r="M2573" s="1264" t="s">
        <v>407</v>
      </c>
      <c r="N2573" s="1265"/>
      <c r="O2573" s="1265"/>
      <c r="P2573" s="586" t="e">
        <f>STDEV(O2576:O3075)/P2567</f>
        <v>#DIV/0!</v>
      </c>
      <c r="S2573" s="1264" t="s">
        <v>407</v>
      </c>
      <c r="T2573" s="1265"/>
      <c r="U2573" s="1265"/>
      <c r="V2573" s="586" t="e">
        <f>STDEV(U2576:U3075)/V2567</f>
        <v>#DIV/0!</v>
      </c>
      <c r="Y2573" s="1264" t="s">
        <v>407</v>
      </c>
      <c r="Z2573" s="1265"/>
      <c r="AA2573" s="1265"/>
      <c r="AB2573" s="586" t="e">
        <f>STDEV(AA2576:AA3075)/AB2567</f>
        <v>#DIV/0!</v>
      </c>
      <c r="AE2573" s="1264" t="s">
        <v>407</v>
      </c>
      <c r="AF2573" s="1265"/>
      <c r="AG2573" s="1265"/>
      <c r="AH2573" s="586" t="e">
        <f>STDEV(AG2576:AG3075)/AH2567</f>
        <v>#DIV/0!</v>
      </c>
      <c r="AK2573" s="1264" t="s">
        <v>407</v>
      </c>
      <c r="AL2573" s="1265"/>
      <c r="AM2573" s="1265"/>
      <c r="AN2573" s="586" t="e">
        <f>STDEV(AM2576:AM3075)/AN2567</f>
        <v>#DIV/0!</v>
      </c>
      <c r="AQ2573" s="1264" t="s">
        <v>407</v>
      </c>
      <c r="AR2573" s="1265"/>
      <c r="AS2573" s="1265"/>
      <c r="AT2573" s="586" t="e">
        <f>STDEV(AS2576:AS3075)/AT2567</f>
        <v>#DIV/0!</v>
      </c>
      <c r="AW2573" s="1264" t="s">
        <v>407</v>
      </c>
      <c r="AX2573" s="1265"/>
      <c r="AY2573" s="1265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66" t="s">
        <v>27</v>
      </c>
      <c r="B2575" s="1267"/>
      <c r="C2575" s="1268" t="s">
        <v>28</v>
      </c>
      <c r="D2575" s="1269"/>
      <c r="G2575" s="1266" t="s">
        <v>27</v>
      </c>
      <c r="H2575" s="1267"/>
      <c r="I2575" s="1268" t="s">
        <v>28</v>
      </c>
      <c r="J2575" s="1269"/>
      <c r="M2575" s="1266" t="s">
        <v>27</v>
      </c>
      <c r="N2575" s="1267"/>
      <c r="O2575" s="1268" t="s">
        <v>28</v>
      </c>
      <c r="P2575" s="1269"/>
      <c r="S2575" s="1266" t="s">
        <v>27</v>
      </c>
      <c r="T2575" s="1267"/>
      <c r="U2575" s="1268" t="s">
        <v>28</v>
      </c>
      <c r="V2575" s="1269"/>
      <c r="Y2575" s="1266" t="s">
        <v>27</v>
      </c>
      <c r="Z2575" s="1267"/>
      <c r="AA2575" s="1268" t="s">
        <v>28</v>
      </c>
      <c r="AB2575" s="1269"/>
      <c r="AE2575" s="1266" t="s">
        <v>27</v>
      </c>
      <c r="AF2575" s="1267"/>
      <c r="AG2575" s="1268" t="s">
        <v>28</v>
      </c>
      <c r="AH2575" s="1269"/>
      <c r="AK2575" s="1266" t="s">
        <v>27</v>
      </c>
      <c r="AL2575" s="1267"/>
      <c r="AM2575" s="1268" t="s">
        <v>28</v>
      </c>
      <c r="AN2575" s="1269"/>
      <c r="AQ2575" s="1266" t="s">
        <v>27</v>
      </c>
      <c r="AR2575" s="1267"/>
      <c r="AS2575" s="1268" t="s">
        <v>28</v>
      </c>
      <c r="AT2575" s="1269"/>
      <c r="AW2575" s="1266" t="s">
        <v>27</v>
      </c>
      <c r="AX2575" s="1267"/>
      <c r="AY2575" s="1268" t="s">
        <v>28</v>
      </c>
      <c r="AZ2575" s="1269"/>
    </row>
    <row r="2576" spans="1:53" s="17" customFormat="1" ht="16.75" customHeight="1" outlineLevel="2">
      <c r="A2576" s="1260">
        <v>1</v>
      </c>
      <c r="B2576" s="1261"/>
      <c r="C2576" s="1262">
        <v>2434</v>
      </c>
      <c r="D2576" s="1263"/>
      <c r="E2576" s="587">
        <f>IF(AND(C2576&gt;=D$2569,C2576&lt;=D$2568),1,0)</f>
        <v>1</v>
      </c>
      <c r="G2576" s="1260">
        <v>1</v>
      </c>
      <c r="H2576" s="1261"/>
      <c r="I2576" s="1262">
        <v>2437.8000000000002</v>
      </c>
      <c r="J2576" s="1263"/>
      <c r="K2576" s="587">
        <f>IF(AND(I2576&gt;=J$2569,I2576&lt;=J$2568),1,0)</f>
        <v>1</v>
      </c>
      <c r="M2576" s="1260">
        <v>1</v>
      </c>
      <c r="N2576" s="1261"/>
      <c r="O2576" s="1262">
        <v>2278.3000000000002</v>
      </c>
      <c r="P2576" s="1263"/>
      <c r="Q2576" s="587">
        <f>IF(AND(O2576&gt;=P$2569,O2576&lt;=P$2568),1,0)</f>
        <v>1</v>
      </c>
      <c r="S2576" s="1260">
        <v>1</v>
      </c>
      <c r="T2576" s="1261"/>
      <c r="U2576" s="1262">
        <v>2293.6999999999998</v>
      </c>
      <c r="V2576" s="1263"/>
      <c r="W2576" s="587">
        <f>IF(AND(U2576&gt;=V$2569,U2576&lt;=V$2568),1,0)</f>
        <v>1</v>
      </c>
      <c r="Y2576" s="1260">
        <v>1</v>
      </c>
      <c r="Z2576" s="1261"/>
      <c r="AA2576" s="1262">
        <v>2294.1</v>
      </c>
      <c r="AB2576" s="1263"/>
      <c r="AC2576" s="587">
        <f>IF(AND(AA2576&gt;=AB$2569,AA2576&lt;=AB$2568),1,0)</f>
        <v>1</v>
      </c>
      <c r="AE2576" s="1260">
        <v>1</v>
      </c>
      <c r="AF2576" s="1261"/>
      <c r="AG2576" s="1262">
        <v>2395.1</v>
      </c>
      <c r="AH2576" s="1263"/>
      <c r="AI2576" s="587">
        <f>IF(AND(AG2576&gt;=AH$2569,AG2576&lt;=AH$2568),1,0)</f>
        <v>1</v>
      </c>
      <c r="AK2576" s="1260">
        <v>1</v>
      </c>
      <c r="AL2576" s="1261"/>
      <c r="AM2576" s="1262">
        <v>2373.3000000000002</v>
      </c>
      <c r="AN2576" s="1263"/>
      <c r="AO2576" s="587">
        <f>IF(AND(AM2576&gt;=AN$2569,AM2576&lt;=AN$2568),1,0)</f>
        <v>1</v>
      </c>
      <c r="AQ2576" s="1260">
        <v>1</v>
      </c>
      <c r="AR2576" s="1261"/>
      <c r="AS2576" s="1262">
        <v>2426.6999999999998</v>
      </c>
      <c r="AT2576" s="1263"/>
      <c r="AU2576" s="587">
        <f>IF(AND(AS2576&gt;=AT$2569,AS2576&lt;=AT$2568),1,0)</f>
        <v>1</v>
      </c>
      <c r="AW2576" s="1260">
        <v>1</v>
      </c>
      <c r="AX2576" s="1261"/>
      <c r="AY2576" s="1262">
        <v>2390.3000000000002</v>
      </c>
      <c r="AZ2576" s="1263"/>
      <c r="BA2576" s="587">
        <f>IF(AND(AY2576&gt;=AZ$2569,AY2576&lt;=AZ$2568),1,0)</f>
        <v>1</v>
      </c>
    </row>
    <row r="2577" spans="1:53" s="17" customFormat="1" ht="16.75" customHeight="1" outlineLevel="2">
      <c r="A2577" s="1260">
        <v>2</v>
      </c>
      <c r="B2577" s="1261"/>
      <c r="C2577" s="1262"/>
      <c r="D2577" s="1263"/>
      <c r="E2577" s="587">
        <f t="shared" ref="E2577:E2640" si="423">IF(AND(C2577&gt;=D$2569,C2577&lt;=D$2568),1,0)</f>
        <v>0</v>
      </c>
      <c r="G2577" s="1260">
        <v>2</v>
      </c>
      <c r="H2577" s="1261"/>
      <c r="I2577" s="1262"/>
      <c r="J2577" s="1263"/>
      <c r="K2577" s="587">
        <f t="shared" ref="K2577:K2640" si="424">IF(AND(I2577&gt;=J$2569,I2577&lt;=J$2568),1,0)</f>
        <v>0</v>
      </c>
      <c r="M2577" s="1260">
        <v>2</v>
      </c>
      <c r="N2577" s="1261"/>
      <c r="O2577" s="1262"/>
      <c r="P2577" s="1263"/>
      <c r="Q2577" s="587">
        <f t="shared" ref="Q2577:Q2640" si="425">IF(AND(O2577&gt;=P$2569,O2577&lt;=P$2568),1,0)</f>
        <v>0</v>
      </c>
      <c r="S2577" s="1260">
        <v>2</v>
      </c>
      <c r="T2577" s="1261"/>
      <c r="U2577" s="1262"/>
      <c r="V2577" s="1263"/>
      <c r="W2577" s="587">
        <f t="shared" ref="W2577:W2640" si="426">IF(AND(U2577&gt;=V$2569,U2577&lt;=V$2568),1,0)</f>
        <v>0</v>
      </c>
      <c r="Y2577" s="1260">
        <v>2</v>
      </c>
      <c r="Z2577" s="1261"/>
      <c r="AA2577" s="1262"/>
      <c r="AB2577" s="1263"/>
      <c r="AC2577" s="587">
        <f t="shared" ref="AC2577:AC2640" si="427">IF(AND(AA2577&gt;=AB$2569,AA2577&lt;=AB$2568),1,0)</f>
        <v>0</v>
      </c>
      <c r="AE2577" s="1260">
        <v>2</v>
      </c>
      <c r="AF2577" s="1261"/>
      <c r="AG2577" s="1262"/>
      <c r="AH2577" s="1263"/>
      <c r="AI2577" s="587">
        <f t="shared" ref="AI2577:AI2640" si="428">IF(AND(AG2577&gt;=AH$2569,AG2577&lt;=AH$2568),1,0)</f>
        <v>0</v>
      </c>
      <c r="AK2577" s="1260">
        <v>2</v>
      </c>
      <c r="AL2577" s="1261"/>
      <c r="AM2577" s="1262"/>
      <c r="AN2577" s="1263"/>
      <c r="AO2577" s="587">
        <f t="shared" ref="AO2577:AO2640" si="429">IF(AND(AM2577&gt;=AN$2569,AM2577&lt;=AN$2568),1,0)</f>
        <v>0</v>
      </c>
      <c r="AQ2577" s="1260">
        <v>2</v>
      </c>
      <c r="AR2577" s="1261"/>
      <c r="AS2577" s="1262"/>
      <c r="AT2577" s="1263"/>
      <c r="AU2577" s="587">
        <f t="shared" ref="AU2577:AU2640" si="430">IF(AND(AS2577&gt;=AT$2569,AS2577&lt;=AT$2568),1,0)</f>
        <v>0</v>
      </c>
      <c r="AW2577" s="1260">
        <v>2</v>
      </c>
      <c r="AX2577" s="1261"/>
      <c r="AY2577" s="1262"/>
      <c r="AZ2577" s="1263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60">
        <v>3</v>
      </c>
      <c r="B2578" s="1261"/>
      <c r="C2578" s="1262"/>
      <c r="D2578" s="1263"/>
      <c r="E2578" s="587">
        <f t="shared" si="423"/>
        <v>0</v>
      </c>
      <c r="G2578" s="1260">
        <v>3</v>
      </c>
      <c r="H2578" s="1261"/>
      <c r="I2578" s="1262"/>
      <c r="J2578" s="1263"/>
      <c r="K2578" s="587">
        <f t="shared" si="424"/>
        <v>0</v>
      </c>
      <c r="M2578" s="1260">
        <v>3</v>
      </c>
      <c r="N2578" s="1261"/>
      <c r="O2578" s="1262"/>
      <c r="P2578" s="1263"/>
      <c r="Q2578" s="587">
        <f t="shared" si="425"/>
        <v>0</v>
      </c>
      <c r="S2578" s="1260">
        <v>3</v>
      </c>
      <c r="T2578" s="1261"/>
      <c r="U2578" s="1262"/>
      <c r="V2578" s="1263"/>
      <c r="W2578" s="587">
        <f t="shared" si="426"/>
        <v>0</v>
      </c>
      <c r="Y2578" s="1260">
        <v>3</v>
      </c>
      <c r="Z2578" s="1261"/>
      <c r="AA2578" s="1262"/>
      <c r="AB2578" s="1263"/>
      <c r="AC2578" s="587">
        <f t="shared" si="427"/>
        <v>0</v>
      </c>
      <c r="AE2578" s="1260">
        <v>3</v>
      </c>
      <c r="AF2578" s="1261"/>
      <c r="AG2578" s="1262"/>
      <c r="AH2578" s="1263"/>
      <c r="AI2578" s="587">
        <f t="shared" si="428"/>
        <v>0</v>
      </c>
      <c r="AK2578" s="1260">
        <v>3</v>
      </c>
      <c r="AL2578" s="1261"/>
      <c r="AM2578" s="1262"/>
      <c r="AN2578" s="1263"/>
      <c r="AO2578" s="587">
        <f t="shared" si="429"/>
        <v>0</v>
      </c>
      <c r="AQ2578" s="1260">
        <v>3</v>
      </c>
      <c r="AR2578" s="1261"/>
      <c r="AS2578" s="1262"/>
      <c r="AT2578" s="1263"/>
      <c r="AU2578" s="587">
        <f t="shared" si="430"/>
        <v>0</v>
      </c>
      <c r="AW2578" s="1260">
        <v>3</v>
      </c>
      <c r="AX2578" s="1261"/>
      <c r="AY2578" s="1262"/>
      <c r="AZ2578" s="1263"/>
      <c r="BA2578" s="587">
        <f t="shared" si="431"/>
        <v>0</v>
      </c>
    </row>
    <row r="2579" spans="1:53" s="17" customFormat="1" ht="16.75" customHeight="1" outlineLevel="2">
      <c r="A2579" s="1260">
        <v>4</v>
      </c>
      <c r="B2579" s="1261"/>
      <c r="C2579" s="1262"/>
      <c r="D2579" s="1263"/>
      <c r="E2579" s="587">
        <f t="shared" si="423"/>
        <v>0</v>
      </c>
      <c r="G2579" s="1260">
        <v>4</v>
      </c>
      <c r="H2579" s="1261"/>
      <c r="I2579" s="1262"/>
      <c r="J2579" s="1263"/>
      <c r="K2579" s="587">
        <f t="shared" si="424"/>
        <v>0</v>
      </c>
      <c r="M2579" s="1260">
        <v>4</v>
      </c>
      <c r="N2579" s="1261"/>
      <c r="O2579" s="1262"/>
      <c r="P2579" s="1263"/>
      <c r="Q2579" s="587">
        <f t="shared" si="425"/>
        <v>0</v>
      </c>
      <c r="S2579" s="1260">
        <v>4</v>
      </c>
      <c r="T2579" s="1261"/>
      <c r="U2579" s="1262"/>
      <c r="V2579" s="1263"/>
      <c r="W2579" s="587">
        <f t="shared" si="426"/>
        <v>0</v>
      </c>
      <c r="Y2579" s="1260">
        <v>4</v>
      </c>
      <c r="Z2579" s="1261"/>
      <c r="AA2579" s="1262"/>
      <c r="AB2579" s="1263"/>
      <c r="AC2579" s="587">
        <f t="shared" si="427"/>
        <v>0</v>
      </c>
      <c r="AE2579" s="1260">
        <v>4</v>
      </c>
      <c r="AF2579" s="1261"/>
      <c r="AG2579" s="1262"/>
      <c r="AH2579" s="1263"/>
      <c r="AI2579" s="587">
        <f t="shared" si="428"/>
        <v>0</v>
      </c>
      <c r="AK2579" s="1260">
        <v>4</v>
      </c>
      <c r="AL2579" s="1261"/>
      <c r="AM2579" s="1262"/>
      <c r="AN2579" s="1263"/>
      <c r="AO2579" s="587">
        <f t="shared" si="429"/>
        <v>0</v>
      </c>
      <c r="AQ2579" s="1260">
        <v>4</v>
      </c>
      <c r="AR2579" s="1261"/>
      <c r="AS2579" s="1262"/>
      <c r="AT2579" s="1263"/>
      <c r="AU2579" s="587">
        <f t="shared" si="430"/>
        <v>0</v>
      </c>
      <c r="AW2579" s="1260">
        <v>4</v>
      </c>
      <c r="AX2579" s="1261"/>
      <c r="AY2579" s="1262"/>
      <c r="AZ2579" s="1263"/>
      <c r="BA2579" s="587">
        <f t="shared" si="431"/>
        <v>0</v>
      </c>
    </row>
    <row r="2580" spans="1:53" s="17" customFormat="1" ht="16.75" customHeight="1" outlineLevel="2">
      <c r="A2580" s="1260">
        <v>5</v>
      </c>
      <c r="B2580" s="1261"/>
      <c r="C2580" s="1262"/>
      <c r="D2580" s="1263"/>
      <c r="E2580" s="587">
        <f t="shared" si="423"/>
        <v>0</v>
      </c>
      <c r="G2580" s="1260">
        <v>5</v>
      </c>
      <c r="H2580" s="1261"/>
      <c r="I2580" s="1262"/>
      <c r="J2580" s="1263"/>
      <c r="K2580" s="587">
        <f t="shared" si="424"/>
        <v>0</v>
      </c>
      <c r="M2580" s="1260">
        <v>5</v>
      </c>
      <c r="N2580" s="1261"/>
      <c r="O2580" s="1262"/>
      <c r="P2580" s="1263"/>
      <c r="Q2580" s="587">
        <f t="shared" si="425"/>
        <v>0</v>
      </c>
      <c r="S2580" s="1260">
        <v>5</v>
      </c>
      <c r="T2580" s="1261"/>
      <c r="U2580" s="1262"/>
      <c r="V2580" s="1263"/>
      <c r="W2580" s="587">
        <f t="shared" si="426"/>
        <v>0</v>
      </c>
      <c r="Y2580" s="1260">
        <v>5</v>
      </c>
      <c r="Z2580" s="1261"/>
      <c r="AA2580" s="1262"/>
      <c r="AB2580" s="1263"/>
      <c r="AC2580" s="587">
        <f t="shared" si="427"/>
        <v>0</v>
      </c>
      <c r="AE2580" s="1260">
        <v>5</v>
      </c>
      <c r="AF2580" s="1261"/>
      <c r="AG2580" s="1262"/>
      <c r="AH2580" s="1263"/>
      <c r="AI2580" s="587">
        <f t="shared" si="428"/>
        <v>0</v>
      </c>
      <c r="AK2580" s="1260">
        <v>5</v>
      </c>
      <c r="AL2580" s="1261"/>
      <c r="AM2580" s="1262"/>
      <c r="AN2580" s="1263"/>
      <c r="AO2580" s="587">
        <f t="shared" si="429"/>
        <v>0</v>
      </c>
      <c r="AQ2580" s="1260">
        <v>5</v>
      </c>
      <c r="AR2580" s="1261"/>
      <c r="AS2580" s="1262"/>
      <c r="AT2580" s="1263"/>
      <c r="AU2580" s="587">
        <f t="shared" si="430"/>
        <v>0</v>
      </c>
      <c r="AW2580" s="1260">
        <v>5</v>
      </c>
      <c r="AX2580" s="1261"/>
      <c r="AY2580" s="1262"/>
      <c r="AZ2580" s="1263"/>
      <c r="BA2580" s="587">
        <f t="shared" si="431"/>
        <v>0</v>
      </c>
    </row>
    <row r="2581" spans="1:53" s="17" customFormat="1" ht="16.75" customHeight="1" outlineLevel="2">
      <c r="A2581" s="1260">
        <v>6</v>
      </c>
      <c r="B2581" s="1261"/>
      <c r="C2581" s="1262"/>
      <c r="D2581" s="1263"/>
      <c r="E2581" s="587">
        <f t="shared" si="423"/>
        <v>0</v>
      </c>
      <c r="G2581" s="1260">
        <v>6</v>
      </c>
      <c r="H2581" s="1261"/>
      <c r="I2581" s="1262"/>
      <c r="J2581" s="1263"/>
      <c r="K2581" s="587">
        <f t="shared" si="424"/>
        <v>0</v>
      </c>
      <c r="M2581" s="1260">
        <v>6</v>
      </c>
      <c r="N2581" s="1261"/>
      <c r="O2581" s="1262"/>
      <c r="P2581" s="1263"/>
      <c r="Q2581" s="587">
        <f t="shared" si="425"/>
        <v>0</v>
      </c>
      <c r="S2581" s="1260">
        <v>6</v>
      </c>
      <c r="T2581" s="1261"/>
      <c r="U2581" s="1262"/>
      <c r="V2581" s="1263"/>
      <c r="W2581" s="587">
        <f t="shared" si="426"/>
        <v>0</v>
      </c>
      <c r="Y2581" s="1260">
        <v>6</v>
      </c>
      <c r="Z2581" s="1261"/>
      <c r="AA2581" s="1262"/>
      <c r="AB2581" s="1263"/>
      <c r="AC2581" s="587">
        <f t="shared" si="427"/>
        <v>0</v>
      </c>
      <c r="AE2581" s="1260">
        <v>6</v>
      </c>
      <c r="AF2581" s="1261"/>
      <c r="AG2581" s="1262"/>
      <c r="AH2581" s="1263"/>
      <c r="AI2581" s="587">
        <f t="shared" si="428"/>
        <v>0</v>
      </c>
      <c r="AK2581" s="1260">
        <v>6</v>
      </c>
      <c r="AL2581" s="1261"/>
      <c r="AM2581" s="1262"/>
      <c r="AN2581" s="1263"/>
      <c r="AO2581" s="587">
        <f t="shared" si="429"/>
        <v>0</v>
      </c>
      <c r="AQ2581" s="1260">
        <v>6</v>
      </c>
      <c r="AR2581" s="1261"/>
      <c r="AS2581" s="1262"/>
      <c r="AT2581" s="1263"/>
      <c r="AU2581" s="587">
        <f t="shared" si="430"/>
        <v>0</v>
      </c>
      <c r="AW2581" s="1260">
        <v>6</v>
      </c>
      <c r="AX2581" s="1261"/>
      <c r="AY2581" s="1262"/>
      <c r="AZ2581" s="1263"/>
      <c r="BA2581" s="587">
        <f t="shared" si="431"/>
        <v>0</v>
      </c>
    </row>
    <row r="2582" spans="1:53" s="17" customFormat="1" ht="16.75" customHeight="1" outlineLevel="2">
      <c r="A2582" s="1260">
        <v>7</v>
      </c>
      <c r="B2582" s="1261"/>
      <c r="C2582" s="1262"/>
      <c r="D2582" s="1263"/>
      <c r="E2582" s="587">
        <f t="shared" si="423"/>
        <v>0</v>
      </c>
      <c r="G2582" s="1260">
        <v>7</v>
      </c>
      <c r="H2582" s="1261"/>
      <c r="I2582" s="1262"/>
      <c r="J2582" s="1263"/>
      <c r="K2582" s="587">
        <f t="shared" si="424"/>
        <v>0</v>
      </c>
      <c r="M2582" s="1260">
        <v>7</v>
      </c>
      <c r="N2582" s="1261"/>
      <c r="O2582" s="1262"/>
      <c r="P2582" s="1263"/>
      <c r="Q2582" s="587">
        <f t="shared" si="425"/>
        <v>0</v>
      </c>
      <c r="S2582" s="1260">
        <v>7</v>
      </c>
      <c r="T2582" s="1261"/>
      <c r="U2582" s="1262"/>
      <c r="V2582" s="1263"/>
      <c r="W2582" s="587">
        <f t="shared" si="426"/>
        <v>0</v>
      </c>
      <c r="Y2582" s="1260">
        <v>7</v>
      </c>
      <c r="Z2582" s="1261"/>
      <c r="AA2582" s="1262"/>
      <c r="AB2582" s="1263"/>
      <c r="AC2582" s="587">
        <f t="shared" si="427"/>
        <v>0</v>
      </c>
      <c r="AE2582" s="1260">
        <v>7</v>
      </c>
      <c r="AF2582" s="1261"/>
      <c r="AG2582" s="1262"/>
      <c r="AH2582" s="1263"/>
      <c r="AI2582" s="587">
        <f t="shared" si="428"/>
        <v>0</v>
      </c>
      <c r="AK2582" s="1260">
        <v>7</v>
      </c>
      <c r="AL2582" s="1261"/>
      <c r="AM2582" s="1262"/>
      <c r="AN2582" s="1263"/>
      <c r="AO2582" s="587">
        <f t="shared" si="429"/>
        <v>0</v>
      </c>
      <c r="AQ2582" s="1260">
        <v>7</v>
      </c>
      <c r="AR2582" s="1261"/>
      <c r="AS2582" s="1262"/>
      <c r="AT2582" s="1263"/>
      <c r="AU2582" s="587">
        <f t="shared" si="430"/>
        <v>0</v>
      </c>
      <c r="AW2582" s="1260">
        <v>7</v>
      </c>
      <c r="AX2582" s="1261"/>
      <c r="AY2582" s="1262"/>
      <c r="AZ2582" s="1263"/>
      <c r="BA2582" s="587">
        <f t="shared" si="431"/>
        <v>0</v>
      </c>
    </row>
    <row r="2583" spans="1:53" s="17" customFormat="1" ht="16.75" customHeight="1" outlineLevel="2">
      <c r="A2583" s="1260">
        <v>8</v>
      </c>
      <c r="B2583" s="1261"/>
      <c r="C2583" s="1262"/>
      <c r="D2583" s="1263"/>
      <c r="E2583" s="587">
        <f t="shared" si="423"/>
        <v>0</v>
      </c>
      <c r="G2583" s="1260">
        <v>8</v>
      </c>
      <c r="H2583" s="1261"/>
      <c r="I2583" s="1262"/>
      <c r="J2583" s="1263"/>
      <c r="K2583" s="587">
        <f t="shared" si="424"/>
        <v>0</v>
      </c>
      <c r="M2583" s="1260">
        <v>8</v>
      </c>
      <c r="N2583" s="1261"/>
      <c r="O2583" s="1262"/>
      <c r="P2583" s="1263"/>
      <c r="Q2583" s="587">
        <f t="shared" si="425"/>
        <v>0</v>
      </c>
      <c r="S2583" s="1260">
        <v>8</v>
      </c>
      <c r="T2583" s="1261"/>
      <c r="U2583" s="1262"/>
      <c r="V2583" s="1263"/>
      <c r="W2583" s="587">
        <f t="shared" si="426"/>
        <v>0</v>
      </c>
      <c r="Y2583" s="1260">
        <v>8</v>
      </c>
      <c r="Z2583" s="1261"/>
      <c r="AA2583" s="1262"/>
      <c r="AB2583" s="1263"/>
      <c r="AC2583" s="587">
        <f t="shared" si="427"/>
        <v>0</v>
      </c>
      <c r="AE2583" s="1260">
        <v>8</v>
      </c>
      <c r="AF2583" s="1261"/>
      <c r="AG2583" s="1262"/>
      <c r="AH2583" s="1263"/>
      <c r="AI2583" s="587">
        <f t="shared" si="428"/>
        <v>0</v>
      </c>
      <c r="AK2583" s="1260">
        <v>8</v>
      </c>
      <c r="AL2583" s="1261"/>
      <c r="AM2583" s="1262"/>
      <c r="AN2583" s="1263"/>
      <c r="AO2583" s="587">
        <f t="shared" si="429"/>
        <v>0</v>
      </c>
      <c r="AQ2583" s="1260">
        <v>8</v>
      </c>
      <c r="AR2583" s="1261"/>
      <c r="AS2583" s="1262"/>
      <c r="AT2583" s="1263"/>
      <c r="AU2583" s="587">
        <f t="shared" si="430"/>
        <v>0</v>
      </c>
      <c r="AW2583" s="1260">
        <v>8</v>
      </c>
      <c r="AX2583" s="1261"/>
      <c r="AY2583" s="1262"/>
      <c r="AZ2583" s="1263"/>
      <c r="BA2583" s="587">
        <f t="shared" si="431"/>
        <v>0</v>
      </c>
    </row>
    <row r="2584" spans="1:53" s="17" customFormat="1" ht="16.75" customHeight="1" outlineLevel="2">
      <c r="A2584" s="1260">
        <v>9</v>
      </c>
      <c r="B2584" s="1261"/>
      <c r="C2584" s="1262"/>
      <c r="D2584" s="1263"/>
      <c r="E2584" s="587">
        <f t="shared" si="423"/>
        <v>0</v>
      </c>
      <c r="G2584" s="1260">
        <v>9</v>
      </c>
      <c r="H2584" s="1261"/>
      <c r="I2584" s="1262"/>
      <c r="J2584" s="1263"/>
      <c r="K2584" s="587">
        <f t="shared" si="424"/>
        <v>0</v>
      </c>
      <c r="M2584" s="1260">
        <v>9</v>
      </c>
      <c r="N2584" s="1261"/>
      <c r="O2584" s="1262"/>
      <c r="P2584" s="1263"/>
      <c r="Q2584" s="587">
        <f t="shared" si="425"/>
        <v>0</v>
      </c>
      <c r="S2584" s="1260">
        <v>9</v>
      </c>
      <c r="T2584" s="1261"/>
      <c r="U2584" s="1262"/>
      <c r="V2584" s="1263"/>
      <c r="W2584" s="587">
        <f t="shared" si="426"/>
        <v>0</v>
      </c>
      <c r="Y2584" s="1260">
        <v>9</v>
      </c>
      <c r="Z2584" s="1261"/>
      <c r="AA2584" s="1262"/>
      <c r="AB2584" s="1263"/>
      <c r="AC2584" s="587">
        <f t="shared" si="427"/>
        <v>0</v>
      </c>
      <c r="AE2584" s="1260">
        <v>9</v>
      </c>
      <c r="AF2584" s="1261"/>
      <c r="AG2584" s="1262"/>
      <c r="AH2584" s="1263"/>
      <c r="AI2584" s="587">
        <f t="shared" si="428"/>
        <v>0</v>
      </c>
      <c r="AK2584" s="1260">
        <v>9</v>
      </c>
      <c r="AL2584" s="1261"/>
      <c r="AM2584" s="1262"/>
      <c r="AN2584" s="1263"/>
      <c r="AO2584" s="587">
        <f t="shared" si="429"/>
        <v>0</v>
      </c>
      <c r="AQ2584" s="1260">
        <v>9</v>
      </c>
      <c r="AR2584" s="1261"/>
      <c r="AS2584" s="1262"/>
      <c r="AT2584" s="1263"/>
      <c r="AU2584" s="587">
        <f t="shared" si="430"/>
        <v>0</v>
      </c>
      <c r="AW2584" s="1260">
        <v>9</v>
      </c>
      <c r="AX2584" s="1261"/>
      <c r="AY2584" s="1262"/>
      <c r="AZ2584" s="1263"/>
      <c r="BA2584" s="587">
        <f t="shared" si="431"/>
        <v>0</v>
      </c>
    </row>
    <row r="2585" spans="1:53" s="17" customFormat="1" ht="16.75" customHeight="1" outlineLevel="2">
      <c r="A2585" s="1260">
        <v>10</v>
      </c>
      <c r="B2585" s="1261"/>
      <c r="C2585" s="1262"/>
      <c r="D2585" s="1263"/>
      <c r="E2585" s="587">
        <f t="shared" si="423"/>
        <v>0</v>
      </c>
      <c r="G2585" s="1260">
        <v>10</v>
      </c>
      <c r="H2585" s="1261"/>
      <c r="I2585" s="1262"/>
      <c r="J2585" s="1263"/>
      <c r="K2585" s="587">
        <f t="shared" si="424"/>
        <v>0</v>
      </c>
      <c r="M2585" s="1260">
        <v>10</v>
      </c>
      <c r="N2585" s="1261"/>
      <c r="O2585" s="1262"/>
      <c r="P2585" s="1263"/>
      <c r="Q2585" s="587">
        <f t="shared" si="425"/>
        <v>0</v>
      </c>
      <c r="S2585" s="1260">
        <v>10</v>
      </c>
      <c r="T2585" s="1261"/>
      <c r="U2585" s="1262"/>
      <c r="V2585" s="1263"/>
      <c r="W2585" s="587">
        <f t="shared" si="426"/>
        <v>0</v>
      </c>
      <c r="Y2585" s="1260">
        <v>10</v>
      </c>
      <c r="Z2585" s="1261"/>
      <c r="AA2585" s="1262"/>
      <c r="AB2585" s="1263"/>
      <c r="AC2585" s="587">
        <f t="shared" si="427"/>
        <v>0</v>
      </c>
      <c r="AE2585" s="1260">
        <v>10</v>
      </c>
      <c r="AF2585" s="1261"/>
      <c r="AG2585" s="1262"/>
      <c r="AH2585" s="1263"/>
      <c r="AI2585" s="587">
        <f t="shared" si="428"/>
        <v>0</v>
      </c>
      <c r="AK2585" s="1260">
        <v>10</v>
      </c>
      <c r="AL2585" s="1261"/>
      <c r="AM2585" s="1262"/>
      <c r="AN2585" s="1263"/>
      <c r="AO2585" s="587">
        <f t="shared" si="429"/>
        <v>0</v>
      </c>
      <c r="AQ2585" s="1260">
        <v>10</v>
      </c>
      <c r="AR2585" s="1261"/>
      <c r="AS2585" s="1262"/>
      <c r="AT2585" s="1263"/>
      <c r="AU2585" s="587">
        <f t="shared" si="430"/>
        <v>0</v>
      </c>
      <c r="AW2585" s="1260">
        <v>10</v>
      </c>
      <c r="AX2585" s="1261"/>
      <c r="AY2585" s="1262"/>
      <c r="AZ2585" s="1263"/>
      <c r="BA2585" s="587">
        <f t="shared" si="431"/>
        <v>0</v>
      </c>
    </row>
    <row r="2586" spans="1:53" s="17" customFormat="1" ht="16.75" customHeight="1" outlineLevel="2">
      <c r="A2586" s="1260">
        <v>11</v>
      </c>
      <c r="B2586" s="1261"/>
      <c r="C2586" s="1262"/>
      <c r="D2586" s="1263"/>
      <c r="E2586" s="587">
        <f t="shared" si="423"/>
        <v>0</v>
      </c>
      <c r="G2586" s="1260">
        <v>11</v>
      </c>
      <c r="H2586" s="1261"/>
      <c r="I2586" s="1262"/>
      <c r="J2586" s="1263"/>
      <c r="K2586" s="587">
        <f t="shared" si="424"/>
        <v>0</v>
      </c>
      <c r="M2586" s="1260">
        <v>11</v>
      </c>
      <c r="N2586" s="1261"/>
      <c r="O2586" s="1262"/>
      <c r="P2586" s="1263"/>
      <c r="Q2586" s="587">
        <f t="shared" si="425"/>
        <v>0</v>
      </c>
      <c r="S2586" s="1260">
        <v>11</v>
      </c>
      <c r="T2586" s="1261"/>
      <c r="U2586" s="1262"/>
      <c r="V2586" s="1263"/>
      <c r="W2586" s="587">
        <f t="shared" si="426"/>
        <v>0</v>
      </c>
      <c r="Y2586" s="1260">
        <v>11</v>
      </c>
      <c r="Z2586" s="1261"/>
      <c r="AA2586" s="1262"/>
      <c r="AB2586" s="1263"/>
      <c r="AC2586" s="587">
        <f t="shared" si="427"/>
        <v>0</v>
      </c>
      <c r="AE2586" s="1260">
        <v>11</v>
      </c>
      <c r="AF2586" s="1261"/>
      <c r="AG2586" s="1262"/>
      <c r="AH2586" s="1263"/>
      <c r="AI2586" s="587">
        <f t="shared" si="428"/>
        <v>0</v>
      </c>
      <c r="AK2586" s="1260">
        <v>11</v>
      </c>
      <c r="AL2586" s="1261"/>
      <c r="AM2586" s="1262"/>
      <c r="AN2586" s="1263"/>
      <c r="AO2586" s="587">
        <f t="shared" si="429"/>
        <v>0</v>
      </c>
      <c r="AQ2586" s="1260">
        <v>11</v>
      </c>
      <c r="AR2586" s="1261"/>
      <c r="AS2586" s="1262"/>
      <c r="AT2586" s="1263"/>
      <c r="AU2586" s="587">
        <f t="shared" si="430"/>
        <v>0</v>
      </c>
      <c r="AW2586" s="1260">
        <v>11</v>
      </c>
      <c r="AX2586" s="1261"/>
      <c r="AY2586" s="1262"/>
      <c r="AZ2586" s="1263"/>
      <c r="BA2586" s="587">
        <f t="shared" si="431"/>
        <v>0</v>
      </c>
    </row>
    <row r="2587" spans="1:53" s="17" customFormat="1" ht="16.75" customHeight="1" outlineLevel="2">
      <c r="A2587" s="1260">
        <v>12</v>
      </c>
      <c r="B2587" s="1261"/>
      <c r="C2587" s="1262"/>
      <c r="D2587" s="1263"/>
      <c r="E2587" s="587">
        <f t="shared" si="423"/>
        <v>0</v>
      </c>
      <c r="G2587" s="1260">
        <v>12</v>
      </c>
      <c r="H2587" s="1261"/>
      <c r="I2587" s="1262"/>
      <c r="J2587" s="1263"/>
      <c r="K2587" s="587">
        <f t="shared" si="424"/>
        <v>0</v>
      </c>
      <c r="M2587" s="1260">
        <v>12</v>
      </c>
      <c r="N2587" s="1261"/>
      <c r="O2587" s="1262"/>
      <c r="P2587" s="1263"/>
      <c r="Q2587" s="587">
        <f t="shared" si="425"/>
        <v>0</v>
      </c>
      <c r="S2587" s="1260">
        <v>12</v>
      </c>
      <c r="T2587" s="1261"/>
      <c r="U2587" s="1262"/>
      <c r="V2587" s="1263"/>
      <c r="W2587" s="587">
        <f t="shared" si="426"/>
        <v>0</v>
      </c>
      <c r="Y2587" s="1260">
        <v>12</v>
      </c>
      <c r="Z2587" s="1261"/>
      <c r="AA2587" s="1262"/>
      <c r="AB2587" s="1263"/>
      <c r="AC2587" s="587">
        <f t="shared" si="427"/>
        <v>0</v>
      </c>
      <c r="AE2587" s="1260">
        <v>12</v>
      </c>
      <c r="AF2587" s="1261"/>
      <c r="AG2587" s="1262"/>
      <c r="AH2587" s="1263"/>
      <c r="AI2587" s="587">
        <f t="shared" si="428"/>
        <v>0</v>
      </c>
      <c r="AK2587" s="1260">
        <v>12</v>
      </c>
      <c r="AL2587" s="1261"/>
      <c r="AM2587" s="1262"/>
      <c r="AN2587" s="1263"/>
      <c r="AO2587" s="587">
        <f t="shared" si="429"/>
        <v>0</v>
      </c>
      <c r="AQ2587" s="1260">
        <v>12</v>
      </c>
      <c r="AR2587" s="1261"/>
      <c r="AS2587" s="1262"/>
      <c r="AT2587" s="1263"/>
      <c r="AU2587" s="587">
        <f t="shared" si="430"/>
        <v>0</v>
      </c>
      <c r="AW2587" s="1260">
        <v>12</v>
      </c>
      <c r="AX2587" s="1261"/>
      <c r="AY2587" s="1262"/>
      <c r="AZ2587" s="1263"/>
      <c r="BA2587" s="587">
        <f t="shared" si="431"/>
        <v>0</v>
      </c>
    </row>
    <row r="2588" spans="1:53" s="17" customFormat="1" ht="16.75" customHeight="1" outlineLevel="2">
      <c r="A2588" s="1260">
        <v>13</v>
      </c>
      <c r="B2588" s="1261"/>
      <c r="C2588" s="1262"/>
      <c r="D2588" s="1263"/>
      <c r="E2588" s="587">
        <f t="shared" si="423"/>
        <v>0</v>
      </c>
      <c r="G2588" s="1260">
        <v>13</v>
      </c>
      <c r="H2588" s="1261"/>
      <c r="I2588" s="1262"/>
      <c r="J2588" s="1263"/>
      <c r="K2588" s="587">
        <f t="shared" si="424"/>
        <v>0</v>
      </c>
      <c r="M2588" s="1260">
        <v>13</v>
      </c>
      <c r="N2588" s="1261"/>
      <c r="O2588" s="1262"/>
      <c r="P2588" s="1263"/>
      <c r="Q2588" s="587">
        <f t="shared" si="425"/>
        <v>0</v>
      </c>
      <c r="S2588" s="1260">
        <v>13</v>
      </c>
      <c r="T2588" s="1261"/>
      <c r="U2588" s="1262"/>
      <c r="V2588" s="1263"/>
      <c r="W2588" s="587">
        <f t="shared" si="426"/>
        <v>0</v>
      </c>
      <c r="Y2588" s="1260">
        <v>13</v>
      </c>
      <c r="Z2588" s="1261"/>
      <c r="AA2588" s="1262"/>
      <c r="AB2588" s="1263"/>
      <c r="AC2588" s="587">
        <f t="shared" si="427"/>
        <v>0</v>
      </c>
      <c r="AE2588" s="1260">
        <v>13</v>
      </c>
      <c r="AF2588" s="1261"/>
      <c r="AG2588" s="1262"/>
      <c r="AH2588" s="1263"/>
      <c r="AI2588" s="587">
        <f t="shared" si="428"/>
        <v>0</v>
      </c>
      <c r="AK2588" s="1260">
        <v>13</v>
      </c>
      <c r="AL2588" s="1261"/>
      <c r="AM2588" s="1262"/>
      <c r="AN2588" s="1263"/>
      <c r="AO2588" s="587">
        <f t="shared" si="429"/>
        <v>0</v>
      </c>
      <c r="AQ2588" s="1260">
        <v>13</v>
      </c>
      <c r="AR2588" s="1261"/>
      <c r="AS2588" s="1262"/>
      <c r="AT2588" s="1263"/>
      <c r="AU2588" s="587">
        <f t="shared" si="430"/>
        <v>0</v>
      </c>
      <c r="AW2588" s="1260">
        <v>13</v>
      </c>
      <c r="AX2588" s="1261"/>
      <c r="AY2588" s="1262"/>
      <c r="AZ2588" s="1263"/>
      <c r="BA2588" s="587">
        <f t="shared" si="431"/>
        <v>0</v>
      </c>
    </row>
    <row r="2589" spans="1:53" s="17" customFormat="1" ht="16.75" customHeight="1" outlineLevel="2">
      <c r="A2589" s="1260">
        <v>14</v>
      </c>
      <c r="B2589" s="1261"/>
      <c r="C2589" s="1262"/>
      <c r="D2589" s="1263"/>
      <c r="E2589" s="587">
        <f t="shared" si="423"/>
        <v>0</v>
      </c>
      <c r="G2589" s="1260">
        <v>14</v>
      </c>
      <c r="H2589" s="1261"/>
      <c r="I2589" s="1262"/>
      <c r="J2589" s="1263"/>
      <c r="K2589" s="587">
        <f t="shared" si="424"/>
        <v>0</v>
      </c>
      <c r="M2589" s="1260">
        <v>14</v>
      </c>
      <c r="N2589" s="1261"/>
      <c r="O2589" s="1262"/>
      <c r="P2589" s="1263"/>
      <c r="Q2589" s="587">
        <f t="shared" si="425"/>
        <v>0</v>
      </c>
      <c r="S2589" s="1260">
        <v>14</v>
      </c>
      <c r="T2589" s="1261"/>
      <c r="U2589" s="1262"/>
      <c r="V2589" s="1263"/>
      <c r="W2589" s="587">
        <f t="shared" si="426"/>
        <v>0</v>
      </c>
      <c r="Y2589" s="1260">
        <v>14</v>
      </c>
      <c r="Z2589" s="1261"/>
      <c r="AA2589" s="1262"/>
      <c r="AB2589" s="1263"/>
      <c r="AC2589" s="587">
        <f t="shared" si="427"/>
        <v>0</v>
      </c>
      <c r="AE2589" s="1260">
        <v>14</v>
      </c>
      <c r="AF2589" s="1261"/>
      <c r="AG2589" s="1262"/>
      <c r="AH2589" s="1263"/>
      <c r="AI2589" s="587">
        <f t="shared" si="428"/>
        <v>0</v>
      </c>
      <c r="AK2589" s="1260">
        <v>14</v>
      </c>
      <c r="AL2589" s="1261"/>
      <c r="AM2589" s="1262"/>
      <c r="AN2589" s="1263"/>
      <c r="AO2589" s="587">
        <f t="shared" si="429"/>
        <v>0</v>
      </c>
      <c r="AQ2589" s="1260">
        <v>14</v>
      </c>
      <c r="AR2589" s="1261"/>
      <c r="AS2589" s="1262"/>
      <c r="AT2589" s="1263"/>
      <c r="AU2589" s="587">
        <f t="shared" si="430"/>
        <v>0</v>
      </c>
      <c r="AW2589" s="1260">
        <v>14</v>
      </c>
      <c r="AX2589" s="1261"/>
      <c r="AY2589" s="1262"/>
      <c r="AZ2589" s="1263"/>
      <c r="BA2589" s="587">
        <f t="shared" si="431"/>
        <v>0</v>
      </c>
    </row>
    <row r="2590" spans="1:53" s="17" customFormat="1" ht="16.75" customHeight="1" outlineLevel="2">
      <c r="A2590" s="1260">
        <v>15</v>
      </c>
      <c r="B2590" s="1261"/>
      <c r="C2590" s="1262"/>
      <c r="D2590" s="1263"/>
      <c r="E2590" s="587">
        <f t="shared" si="423"/>
        <v>0</v>
      </c>
      <c r="G2590" s="1260">
        <v>15</v>
      </c>
      <c r="H2590" s="1261"/>
      <c r="I2590" s="1262"/>
      <c r="J2590" s="1263"/>
      <c r="K2590" s="587">
        <f t="shared" si="424"/>
        <v>0</v>
      </c>
      <c r="M2590" s="1260">
        <v>15</v>
      </c>
      <c r="N2590" s="1261"/>
      <c r="O2590" s="1262"/>
      <c r="P2590" s="1263"/>
      <c r="Q2590" s="587">
        <f t="shared" si="425"/>
        <v>0</v>
      </c>
      <c r="S2590" s="1260">
        <v>15</v>
      </c>
      <c r="T2590" s="1261"/>
      <c r="U2590" s="1262"/>
      <c r="V2590" s="1263"/>
      <c r="W2590" s="587">
        <f t="shared" si="426"/>
        <v>0</v>
      </c>
      <c r="Y2590" s="1260">
        <v>15</v>
      </c>
      <c r="Z2590" s="1261"/>
      <c r="AA2590" s="1262"/>
      <c r="AB2590" s="1263"/>
      <c r="AC2590" s="587">
        <f t="shared" si="427"/>
        <v>0</v>
      </c>
      <c r="AE2590" s="1260">
        <v>15</v>
      </c>
      <c r="AF2590" s="1261"/>
      <c r="AG2590" s="1262"/>
      <c r="AH2590" s="1263"/>
      <c r="AI2590" s="587">
        <f t="shared" si="428"/>
        <v>0</v>
      </c>
      <c r="AK2590" s="1260">
        <v>15</v>
      </c>
      <c r="AL2590" s="1261"/>
      <c r="AM2590" s="1262"/>
      <c r="AN2590" s="1263"/>
      <c r="AO2590" s="587">
        <f t="shared" si="429"/>
        <v>0</v>
      </c>
      <c r="AQ2590" s="1260">
        <v>15</v>
      </c>
      <c r="AR2590" s="1261"/>
      <c r="AS2590" s="1262"/>
      <c r="AT2590" s="1263"/>
      <c r="AU2590" s="587">
        <f t="shared" si="430"/>
        <v>0</v>
      </c>
      <c r="AW2590" s="1260">
        <v>15</v>
      </c>
      <c r="AX2590" s="1261"/>
      <c r="AY2590" s="1262"/>
      <c r="AZ2590" s="1263"/>
      <c r="BA2590" s="587">
        <f t="shared" si="431"/>
        <v>0</v>
      </c>
    </row>
    <row r="2591" spans="1:53" s="17" customFormat="1" ht="16.75" customHeight="1" outlineLevel="2">
      <c r="A2591" s="1260">
        <v>16</v>
      </c>
      <c r="B2591" s="1261"/>
      <c r="C2591" s="1262"/>
      <c r="D2591" s="1263"/>
      <c r="E2591" s="587">
        <f t="shared" si="423"/>
        <v>0</v>
      </c>
      <c r="G2591" s="1260">
        <v>16</v>
      </c>
      <c r="H2591" s="1261"/>
      <c r="I2591" s="1262"/>
      <c r="J2591" s="1263"/>
      <c r="K2591" s="587">
        <f t="shared" si="424"/>
        <v>0</v>
      </c>
      <c r="M2591" s="1260">
        <v>16</v>
      </c>
      <c r="N2591" s="1261"/>
      <c r="O2591" s="1262"/>
      <c r="P2591" s="1263"/>
      <c r="Q2591" s="587">
        <f t="shared" si="425"/>
        <v>0</v>
      </c>
      <c r="S2591" s="1260">
        <v>16</v>
      </c>
      <c r="T2591" s="1261"/>
      <c r="U2591" s="1262"/>
      <c r="V2591" s="1263"/>
      <c r="W2591" s="587">
        <f t="shared" si="426"/>
        <v>0</v>
      </c>
      <c r="Y2591" s="1260">
        <v>16</v>
      </c>
      <c r="Z2591" s="1261"/>
      <c r="AA2591" s="1262"/>
      <c r="AB2591" s="1263"/>
      <c r="AC2591" s="587">
        <f t="shared" si="427"/>
        <v>0</v>
      </c>
      <c r="AE2591" s="1260">
        <v>16</v>
      </c>
      <c r="AF2591" s="1261"/>
      <c r="AG2591" s="1262"/>
      <c r="AH2591" s="1263"/>
      <c r="AI2591" s="587">
        <f t="shared" si="428"/>
        <v>0</v>
      </c>
      <c r="AK2591" s="1260">
        <v>16</v>
      </c>
      <c r="AL2591" s="1261"/>
      <c r="AM2591" s="1262"/>
      <c r="AN2591" s="1263"/>
      <c r="AO2591" s="587">
        <f t="shared" si="429"/>
        <v>0</v>
      </c>
      <c r="AQ2591" s="1260">
        <v>16</v>
      </c>
      <c r="AR2591" s="1261"/>
      <c r="AS2591" s="1262"/>
      <c r="AT2591" s="1263"/>
      <c r="AU2591" s="587">
        <f t="shared" si="430"/>
        <v>0</v>
      </c>
      <c r="AW2591" s="1260">
        <v>16</v>
      </c>
      <c r="AX2591" s="1261"/>
      <c r="AY2591" s="1262"/>
      <c r="AZ2591" s="1263"/>
      <c r="BA2591" s="587">
        <f t="shared" si="431"/>
        <v>0</v>
      </c>
    </row>
    <row r="2592" spans="1:53" s="17" customFormat="1" ht="16.75" customHeight="1" outlineLevel="2">
      <c r="A2592" s="1260">
        <v>17</v>
      </c>
      <c r="B2592" s="1261"/>
      <c r="C2592" s="1262"/>
      <c r="D2592" s="1263"/>
      <c r="E2592" s="587">
        <f t="shared" si="423"/>
        <v>0</v>
      </c>
      <c r="G2592" s="1260">
        <v>17</v>
      </c>
      <c r="H2592" s="1261"/>
      <c r="I2592" s="1262"/>
      <c r="J2592" s="1263"/>
      <c r="K2592" s="587">
        <f t="shared" si="424"/>
        <v>0</v>
      </c>
      <c r="M2592" s="1260">
        <v>17</v>
      </c>
      <c r="N2592" s="1261"/>
      <c r="O2592" s="1262"/>
      <c r="P2592" s="1263"/>
      <c r="Q2592" s="587">
        <f t="shared" si="425"/>
        <v>0</v>
      </c>
      <c r="S2592" s="1260">
        <v>17</v>
      </c>
      <c r="T2592" s="1261"/>
      <c r="U2592" s="1262"/>
      <c r="V2592" s="1263"/>
      <c r="W2592" s="587">
        <f t="shared" si="426"/>
        <v>0</v>
      </c>
      <c r="Y2592" s="1260">
        <v>17</v>
      </c>
      <c r="Z2592" s="1261"/>
      <c r="AA2592" s="1262"/>
      <c r="AB2592" s="1263"/>
      <c r="AC2592" s="587">
        <f t="shared" si="427"/>
        <v>0</v>
      </c>
      <c r="AE2592" s="1260">
        <v>17</v>
      </c>
      <c r="AF2592" s="1261"/>
      <c r="AG2592" s="1262"/>
      <c r="AH2592" s="1263"/>
      <c r="AI2592" s="587">
        <f t="shared" si="428"/>
        <v>0</v>
      </c>
      <c r="AK2592" s="1260">
        <v>17</v>
      </c>
      <c r="AL2592" s="1261"/>
      <c r="AM2592" s="1262"/>
      <c r="AN2592" s="1263"/>
      <c r="AO2592" s="587">
        <f t="shared" si="429"/>
        <v>0</v>
      </c>
      <c r="AQ2592" s="1260">
        <v>17</v>
      </c>
      <c r="AR2592" s="1261"/>
      <c r="AS2592" s="1262"/>
      <c r="AT2592" s="1263"/>
      <c r="AU2592" s="587">
        <f t="shared" si="430"/>
        <v>0</v>
      </c>
      <c r="AW2592" s="1260">
        <v>17</v>
      </c>
      <c r="AX2592" s="1261"/>
      <c r="AY2592" s="1262"/>
      <c r="AZ2592" s="1263"/>
      <c r="BA2592" s="587">
        <f t="shared" si="431"/>
        <v>0</v>
      </c>
    </row>
    <row r="2593" spans="1:53" s="17" customFormat="1" ht="16.75" customHeight="1" outlineLevel="2">
      <c r="A2593" s="1260">
        <v>18</v>
      </c>
      <c r="B2593" s="1261"/>
      <c r="C2593" s="1262"/>
      <c r="D2593" s="1263"/>
      <c r="E2593" s="587">
        <f t="shared" si="423"/>
        <v>0</v>
      </c>
      <c r="G2593" s="1260">
        <v>18</v>
      </c>
      <c r="H2593" s="1261"/>
      <c r="I2593" s="1262"/>
      <c r="J2593" s="1263"/>
      <c r="K2593" s="587">
        <f t="shared" si="424"/>
        <v>0</v>
      </c>
      <c r="M2593" s="1260">
        <v>18</v>
      </c>
      <c r="N2593" s="1261"/>
      <c r="O2593" s="1262"/>
      <c r="P2593" s="1263"/>
      <c r="Q2593" s="587">
        <f t="shared" si="425"/>
        <v>0</v>
      </c>
      <c r="S2593" s="1260">
        <v>18</v>
      </c>
      <c r="T2593" s="1261"/>
      <c r="U2593" s="1262"/>
      <c r="V2593" s="1263"/>
      <c r="W2593" s="587">
        <f t="shared" si="426"/>
        <v>0</v>
      </c>
      <c r="Y2593" s="1260">
        <v>18</v>
      </c>
      <c r="Z2593" s="1261"/>
      <c r="AA2593" s="1262"/>
      <c r="AB2593" s="1263"/>
      <c r="AC2593" s="587">
        <f t="shared" si="427"/>
        <v>0</v>
      </c>
      <c r="AE2593" s="1260">
        <v>18</v>
      </c>
      <c r="AF2593" s="1261"/>
      <c r="AG2593" s="1262"/>
      <c r="AH2593" s="1263"/>
      <c r="AI2593" s="587">
        <f t="shared" si="428"/>
        <v>0</v>
      </c>
      <c r="AK2593" s="1260">
        <v>18</v>
      </c>
      <c r="AL2593" s="1261"/>
      <c r="AM2593" s="1262"/>
      <c r="AN2593" s="1263"/>
      <c r="AO2593" s="587">
        <f t="shared" si="429"/>
        <v>0</v>
      </c>
      <c r="AQ2593" s="1260">
        <v>18</v>
      </c>
      <c r="AR2593" s="1261"/>
      <c r="AS2593" s="1262"/>
      <c r="AT2593" s="1263"/>
      <c r="AU2593" s="587">
        <f t="shared" si="430"/>
        <v>0</v>
      </c>
      <c r="AW2593" s="1260">
        <v>18</v>
      </c>
      <c r="AX2593" s="1261"/>
      <c r="AY2593" s="1262"/>
      <c r="AZ2593" s="1263"/>
      <c r="BA2593" s="587">
        <f t="shared" si="431"/>
        <v>0</v>
      </c>
    </row>
    <row r="2594" spans="1:53" s="17" customFormat="1" ht="16.75" customHeight="1" outlineLevel="2">
      <c r="A2594" s="1260">
        <v>19</v>
      </c>
      <c r="B2594" s="1261"/>
      <c r="C2594" s="1262"/>
      <c r="D2594" s="1263"/>
      <c r="E2594" s="587">
        <f t="shared" si="423"/>
        <v>0</v>
      </c>
      <c r="G2594" s="1260">
        <v>19</v>
      </c>
      <c r="H2594" s="1261"/>
      <c r="I2594" s="1262"/>
      <c r="J2594" s="1263"/>
      <c r="K2594" s="587">
        <f t="shared" si="424"/>
        <v>0</v>
      </c>
      <c r="M2594" s="1260">
        <v>19</v>
      </c>
      <c r="N2594" s="1261"/>
      <c r="O2594" s="1262"/>
      <c r="P2594" s="1263"/>
      <c r="Q2594" s="587">
        <f t="shared" si="425"/>
        <v>0</v>
      </c>
      <c r="S2594" s="1260">
        <v>19</v>
      </c>
      <c r="T2594" s="1261"/>
      <c r="U2594" s="1262"/>
      <c r="V2594" s="1263"/>
      <c r="W2594" s="587">
        <f t="shared" si="426"/>
        <v>0</v>
      </c>
      <c r="Y2594" s="1260">
        <v>19</v>
      </c>
      <c r="Z2594" s="1261"/>
      <c r="AA2594" s="1262"/>
      <c r="AB2594" s="1263"/>
      <c r="AC2594" s="587">
        <f t="shared" si="427"/>
        <v>0</v>
      </c>
      <c r="AE2594" s="1260">
        <v>19</v>
      </c>
      <c r="AF2594" s="1261"/>
      <c r="AG2594" s="1262"/>
      <c r="AH2594" s="1263"/>
      <c r="AI2594" s="587">
        <f t="shared" si="428"/>
        <v>0</v>
      </c>
      <c r="AK2594" s="1260">
        <v>19</v>
      </c>
      <c r="AL2594" s="1261"/>
      <c r="AM2594" s="1262"/>
      <c r="AN2594" s="1263"/>
      <c r="AO2594" s="587">
        <f t="shared" si="429"/>
        <v>0</v>
      </c>
      <c r="AQ2594" s="1260">
        <v>19</v>
      </c>
      <c r="AR2594" s="1261"/>
      <c r="AS2594" s="1262"/>
      <c r="AT2594" s="1263"/>
      <c r="AU2594" s="587">
        <f t="shared" si="430"/>
        <v>0</v>
      </c>
      <c r="AW2594" s="1260">
        <v>19</v>
      </c>
      <c r="AX2594" s="1261"/>
      <c r="AY2594" s="1262"/>
      <c r="AZ2594" s="1263"/>
      <c r="BA2594" s="587">
        <f t="shared" si="431"/>
        <v>0</v>
      </c>
    </row>
    <row r="2595" spans="1:53" s="17" customFormat="1" ht="16.75" customHeight="1" outlineLevel="2">
      <c r="A2595" s="1260">
        <v>20</v>
      </c>
      <c r="B2595" s="1261"/>
      <c r="C2595" s="1262"/>
      <c r="D2595" s="1263"/>
      <c r="E2595" s="587">
        <f t="shared" si="423"/>
        <v>0</v>
      </c>
      <c r="G2595" s="1260">
        <v>20</v>
      </c>
      <c r="H2595" s="1261"/>
      <c r="I2595" s="1262"/>
      <c r="J2595" s="1263"/>
      <c r="K2595" s="587">
        <f t="shared" si="424"/>
        <v>0</v>
      </c>
      <c r="M2595" s="1260">
        <v>20</v>
      </c>
      <c r="N2595" s="1261"/>
      <c r="O2595" s="1262"/>
      <c r="P2595" s="1263"/>
      <c r="Q2595" s="587">
        <f t="shared" si="425"/>
        <v>0</v>
      </c>
      <c r="S2595" s="1260">
        <v>20</v>
      </c>
      <c r="T2595" s="1261"/>
      <c r="U2595" s="1262"/>
      <c r="V2595" s="1263"/>
      <c r="W2595" s="587">
        <f t="shared" si="426"/>
        <v>0</v>
      </c>
      <c r="Y2595" s="1260">
        <v>20</v>
      </c>
      <c r="Z2595" s="1261"/>
      <c r="AA2595" s="1262"/>
      <c r="AB2595" s="1263"/>
      <c r="AC2595" s="587">
        <f t="shared" si="427"/>
        <v>0</v>
      </c>
      <c r="AE2595" s="1260">
        <v>20</v>
      </c>
      <c r="AF2595" s="1261"/>
      <c r="AG2595" s="1262"/>
      <c r="AH2595" s="1263"/>
      <c r="AI2595" s="587">
        <f t="shared" si="428"/>
        <v>0</v>
      </c>
      <c r="AK2595" s="1260">
        <v>20</v>
      </c>
      <c r="AL2595" s="1261"/>
      <c r="AM2595" s="1262"/>
      <c r="AN2595" s="1263"/>
      <c r="AO2595" s="587">
        <f t="shared" si="429"/>
        <v>0</v>
      </c>
      <c r="AQ2595" s="1260">
        <v>20</v>
      </c>
      <c r="AR2595" s="1261"/>
      <c r="AS2595" s="1262"/>
      <c r="AT2595" s="1263"/>
      <c r="AU2595" s="587">
        <f t="shared" si="430"/>
        <v>0</v>
      </c>
      <c r="AW2595" s="1260">
        <v>20</v>
      </c>
      <c r="AX2595" s="1261"/>
      <c r="AY2595" s="1262"/>
      <c r="AZ2595" s="1263"/>
      <c r="BA2595" s="587">
        <f t="shared" si="431"/>
        <v>0</v>
      </c>
    </row>
    <row r="2596" spans="1:53" s="17" customFormat="1" ht="16.75" customHeight="1" outlineLevel="2">
      <c r="A2596" s="1260">
        <v>21</v>
      </c>
      <c r="B2596" s="1261"/>
      <c r="C2596" s="1262"/>
      <c r="D2596" s="1263"/>
      <c r="E2596" s="587">
        <f t="shared" si="423"/>
        <v>0</v>
      </c>
      <c r="G2596" s="1260">
        <v>21</v>
      </c>
      <c r="H2596" s="1261"/>
      <c r="I2596" s="1262"/>
      <c r="J2596" s="1263"/>
      <c r="K2596" s="587">
        <f t="shared" si="424"/>
        <v>0</v>
      </c>
      <c r="M2596" s="1260">
        <v>21</v>
      </c>
      <c r="N2596" s="1261"/>
      <c r="O2596" s="1262"/>
      <c r="P2596" s="1263"/>
      <c r="Q2596" s="587">
        <f t="shared" si="425"/>
        <v>0</v>
      </c>
      <c r="S2596" s="1260">
        <v>21</v>
      </c>
      <c r="T2596" s="1261"/>
      <c r="U2596" s="1262"/>
      <c r="V2596" s="1263"/>
      <c r="W2596" s="587">
        <f t="shared" si="426"/>
        <v>0</v>
      </c>
      <c r="Y2596" s="1260">
        <v>21</v>
      </c>
      <c r="Z2596" s="1261"/>
      <c r="AA2596" s="1262"/>
      <c r="AB2596" s="1263"/>
      <c r="AC2596" s="587">
        <f t="shared" si="427"/>
        <v>0</v>
      </c>
      <c r="AE2596" s="1260">
        <v>21</v>
      </c>
      <c r="AF2596" s="1261"/>
      <c r="AG2596" s="1262"/>
      <c r="AH2596" s="1263"/>
      <c r="AI2596" s="587">
        <f t="shared" si="428"/>
        <v>0</v>
      </c>
      <c r="AK2596" s="1260">
        <v>21</v>
      </c>
      <c r="AL2596" s="1261"/>
      <c r="AM2596" s="1262"/>
      <c r="AN2596" s="1263"/>
      <c r="AO2596" s="587">
        <f t="shared" si="429"/>
        <v>0</v>
      </c>
      <c r="AQ2596" s="1260">
        <v>21</v>
      </c>
      <c r="AR2596" s="1261"/>
      <c r="AS2596" s="1262"/>
      <c r="AT2596" s="1263"/>
      <c r="AU2596" s="587">
        <f t="shared" si="430"/>
        <v>0</v>
      </c>
      <c r="AW2596" s="1260">
        <v>21</v>
      </c>
      <c r="AX2596" s="1261"/>
      <c r="AY2596" s="1262"/>
      <c r="AZ2596" s="1263"/>
      <c r="BA2596" s="587">
        <f t="shared" si="431"/>
        <v>0</v>
      </c>
    </row>
    <row r="2597" spans="1:53" s="17" customFormat="1" ht="16.75" customHeight="1" outlineLevel="2">
      <c r="A2597" s="1260">
        <v>22</v>
      </c>
      <c r="B2597" s="1261"/>
      <c r="C2597" s="1262"/>
      <c r="D2597" s="1263"/>
      <c r="E2597" s="587">
        <f t="shared" si="423"/>
        <v>0</v>
      </c>
      <c r="G2597" s="1260">
        <v>22</v>
      </c>
      <c r="H2597" s="1261"/>
      <c r="I2597" s="1262"/>
      <c r="J2597" s="1263"/>
      <c r="K2597" s="587">
        <f t="shared" si="424"/>
        <v>0</v>
      </c>
      <c r="M2597" s="1260">
        <v>22</v>
      </c>
      <c r="N2597" s="1261"/>
      <c r="O2597" s="1262"/>
      <c r="P2597" s="1263"/>
      <c r="Q2597" s="587">
        <f t="shared" si="425"/>
        <v>0</v>
      </c>
      <c r="S2597" s="1260">
        <v>22</v>
      </c>
      <c r="T2597" s="1261"/>
      <c r="U2597" s="1262"/>
      <c r="V2597" s="1263"/>
      <c r="W2597" s="587">
        <f t="shared" si="426"/>
        <v>0</v>
      </c>
      <c r="Y2597" s="1260">
        <v>22</v>
      </c>
      <c r="Z2597" s="1261"/>
      <c r="AA2597" s="1262"/>
      <c r="AB2597" s="1263"/>
      <c r="AC2597" s="587">
        <f t="shared" si="427"/>
        <v>0</v>
      </c>
      <c r="AE2597" s="1260">
        <v>22</v>
      </c>
      <c r="AF2597" s="1261"/>
      <c r="AG2597" s="1262"/>
      <c r="AH2597" s="1263"/>
      <c r="AI2597" s="587">
        <f t="shared" si="428"/>
        <v>0</v>
      </c>
      <c r="AK2597" s="1260">
        <v>22</v>
      </c>
      <c r="AL2597" s="1261"/>
      <c r="AM2597" s="1262"/>
      <c r="AN2597" s="1263"/>
      <c r="AO2597" s="587">
        <f t="shared" si="429"/>
        <v>0</v>
      </c>
      <c r="AQ2597" s="1260">
        <v>22</v>
      </c>
      <c r="AR2597" s="1261"/>
      <c r="AS2597" s="1262"/>
      <c r="AT2597" s="1263"/>
      <c r="AU2597" s="587">
        <f t="shared" si="430"/>
        <v>0</v>
      </c>
      <c r="AW2597" s="1260">
        <v>22</v>
      </c>
      <c r="AX2597" s="1261"/>
      <c r="AY2597" s="1262"/>
      <c r="AZ2597" s="1263"/>
      <c r="BA2597" s="587">
        <f t="shared" si="431"/>
        <v>0</v>
      </c>
    </row>
    <row r="2598" spans="1:53" s="17" customFormat="1" ht="16.75" customHeight="1" outlineLevel="2">
      <c r="A2598" s="1260">
        <v>23</v>
      </c>
      <c r="B2598" s="1261"/>
      <c r="C2598" s="1262"/>
      <c r="D2598" s="1263"/>
      <c r="E2598" s="587">
        <f t="shared" si="423"/>
        <v>0</v>
      </c>
      <c r="G2598" s="1260">
        <v>23</v>
      </c>
      <c r="H2598" s="1261"/>
      <c r="I2598" s="1262"/>
      <c r="J2598" s="1263"/>
      <c r="K2598" s="587">
        <f t="shared" si="424"/>
        <v>0</v>
      </c>
      <c r="M2598" s="1260">
        <v>23</v>
      </c>
      <c r="N2598" s="1261"/>
      <c r="O2598" s="1262"/>
      <c r="P2598" s="1263"/>
      <c r="Q2598" s="587">
        <f t="shared" si="425"/>
        <v>0</v>
      </c>
      <c r="S2598" s="1260">
        <v>23</v>
      </c>
      <c r="T2598" s="1261"/>
      <c r="U2598" s="1262"/>
      <c r="V2598" s="1263"/>
      <c r="W2598" s="587">
        <f t="shared" si="426"/>
        <v>0</v>
      </c>
      <c r="Y2598" s="1260">
        <v>23</v>
      </c>
      <c r="Z2598" s="1261"/>
      <c r="AA2598" s="1262"/>
      <c r="AB2598" s="1263"/>
      <c r="AC2598" s="587">
        <f t="shared" si="427"/>
        <v>0</v>
      </c>
      <c r="AE2598" s="1260">
        <v>23</v>
      </c>
      <c r="AF2598" s="1261"/>
      <c r="AG2598" s="1262"/>
      <c r="AH2598" s="1263"/>
      <c r="AI2598" s="587">
        <f t="shared" si="428"/>
        <v>0</v>
      </c>
      <c r="AK2598" s="1260">
        <v>23</v>
      </c>
      <c r="AL2598" s="1261"/>
      <c r="AM2598" s="1262"/>
      <c r="AN2598" s="1263"/>
      <c r="AO2598" s="587">
        <f t="shared" si="429"/>
        <v>0</v>
      </c>
      <c r="AQ2598" s="1260">
        <v>23</v>
      </c>
      <c r="AR2598" s="1261"/>
      <c r="AS2598" s="1262"/>
      <c r="AT2598" s="1263"/>
      <c r="AU2598" s="587">
        <f t="shared" si="430"/>
        <v>0</v>
      </c>
      <c r="AW2598" s="1260">
        <v>23</v>
      </c>
      <c r="AX2598" s="1261"/>
      <c r="AY2598" s="1262"/>
      <c r="AZ2598" s="1263"/>
      <c r="BA2598" s="587">
        <f t="shared" si="431"/>
        <v>0</v>
      </c>
    </row>
    <row r="2599" spans="1:53" s="17" customFormat="1" ht="16.75" customHeight="1" outlineLevel="2">
      <c r="A2599" s="1260">
        <v>24</v>
      </c>
      <c r="B2599" s="1261"/>
      <c r="C2599" s="1262"/>
      <c r="D2599" s="1263"/>
      <c r="E2599" s="587">
        <f t="shared" si="423"/>
        <v>0</v>
      </c>
      <c r="G2599" s="1260">
        <v>24</v>
      </c>
      <c r="H2599" s="1261"/>
      <c r="I2599" s="1262"/>
      <c r="J2599" s="1263"/>
      <c r="K2599" s="587">
        <f t="shared" si="424"/>
        <v>0</v>
      </c>
      <c r="M2599" s="1260">
        <v>24</v>
      </c>
      <c r="N2599" s="1261"/>
      <c r="O2599" s="1262"/>
      <c r="P2599" s="1263"/>
      <c r="Q2599" s="587">
        <f t="shared" si="425"/>
        <v>0</v>
      </c>
      <c r="S2599" s="1260">
        <v>24</v>
      </c>
      <c r="T2599" s="1261"/>
      <c r="U2599" s="1262"/>
      <c r="V2599" s="1263"/>
      <c r="W2599" s="587">
        <f t="shared" si="426"/>
        <v>0</v>
      </c>
      <c r="Y2599" s="1260">
        <v>24</v>
      </c>
      <c r="Z2599" s="1261"/>
      <c r="AA2599" s="1262"/>
      <c r="AB2599" s="1263"/>
      <c r="AC2599" s="587">
        <f t="shared" si="427"/>
        <v>0</v>
      </c>
      <c r="AE2599" s="1260">
        <v>24</v>
      </c>
      <c r="AF2599" s="1261"/>
      <c r="AG2599" s="1262"/>
      <c r="AH2599" s="1263"/>
      <c r="AI2599" s="587">
        <f t="shared" si="428"/>
        <v>0</v>
      </c>
      <c r="AK2599" s="1260">
        <v>24</v>
      </c>
      <c r="AL2599" s="1261"/>
      <c r="AM2599" s="1262"/>
      <c r="AN2599" s="1263"/>
      <c r="AO2599" s="587">
        <f t="shared" si="429"/>
        <v>0</v>
      </c>
      <c r="AQ2599" s="1260">
        <v>24</v>
      </c>
      <c r="AR2599" s="1261"/>
      <c r="AS2599" s="1262"/>
      <c r="AT2599" s="1263"/>
      <c r="AU2599" s="587">
        <f t="shared" si="430"/>
        <v>0</v>
      </c>
      <c r="AW2599" s="1260">
        <v>24</v>
      </c>
      <c r="AX2599" s="1261"/>
      <c r="AY2599" s="1262"/>
      <c r="AZ2599" s="1263"/>
      <c r="BA2599" s="587">
        <f t="shared" si="431"/>
        <v>0</v>
      </c>
    </row>
    <row r="2600" spans="1:53" s="17" customFormat="1" ht="16.75" customHeight="1" outlineLevel="2">
      <c r="A2600" s="1260">
        <v>25</v>
      </c>
      <c r="B2600" s="1261"/>
      <c r="C2600" s="1262"/>
      <c r="D2600" s="1263"/>
      <c r="E2600" s="587">
        <f t="shared" si="423"/>
        <v>0</v>
      </c>
      <c r="G2600" s="1260">
        <v>25</v>
      </c>
      <c r="H2600" s="1261"/>
      <c r="I2600" s="1262"/>
      <c r="J2600" s="1263"/>
      <c r="K2600" s="587">
        <f t="shared" si="424"/>
        <v>0</v>
      </c>
      <c r="M2600" s="1260">
        <v>25</v>
      </c>
      <c r="N2600" s="1261"/>
      <c r="O2600" s="1262"/>
      <c r="P2600" s="1263"/>
      <c r="Q2600" s="587">
        <f t="shared" si="425"/>
        <v>0</v>
      </c>
      <c r="S2600" s="1260">
        <v>25</v>
      </c>
      <c r="T2600" s="1261"/>
      <c r="U2600" s="1262"/>
      <c r="V2600" s="1263"/>
      <c r="W2600" s="587">
        <f t="shared" si="426"/>
        <v>0</v>
      </c>
      <c r="Y2600" s="1260">
        <v>25</v>
      </c>
      <c r="Z2600" s="1261"/>
      <c r="AA2600" s="1262"/>
      <c r="AB2600" s="1263"/>
      <c r="AC2600" s="587">
        <f t="shared" si="427"/>
        <v>0</v>
      </c>
      <c r="AE2600" s="1260">
        <v>25</v>
      </c>
      <c r="AF2600" s="1261"/>
      <c r="AG2600" s="1262"/>
      <c r="AH2600" s="1263"/>
      <c r="AI2600" s="587">
        <f t="shared" si="428"/>
        <v>0</v>
      </c>
      <c r="AK2600" s="1260">
        <v>25</v>
      </c>
      <c r="AL2600" s="1261"/>
      <c r="AM2600" s="1262"/>
      <c r="AN2600" s="1263"/>
      <c r="AO2600" s="587">
        <f t="shared" si="429"/>
        <v>0</v>
      </c>
      <c r="AQ2600" s="1260">
        <v>25</v>
      </c>
      <c r="AR2600" s="1261"/>
      <c r="AS2600" s="1262"/>
      <c r="AT2600" s="1263"/>
      <c r="AU2600" s="587">
        <f t="shared" si="430"/>
        <v>0</v>
      </c>
      <c r="AW2600" s="1260">
        <v>25</v>
      </c>
      <c r="AX2600" s="1261"/>
      <c r="AY2600" s="1262"/>
      <c r="AZ2600" s="1263"/>
      <c r="BA2600" s="587">
        <f t="shared" si="431"/>
        <v>0</v>
      </c>
    </row>
    <row r="2601" spans="1:53" s="17" customFormat="1" ht="16.75" customHeight="1" outlineLevel="2">
      <c r="A2601" s="1260">
        <v>26</v>
      </c>
      <c r="B2601" s="1261"/>
      <c r="C2601" s="1262"/>
      <c r="D2601" s="1263"/>
      <c r="E2601" s="587">
        <f t="shared" si="423"/>
        <v>0</v>
      </c>
      <c r="G2601" s="1260">
        <v>26</v>
      </c>
      <c r="H2601" s="1261"/>
      <c r="I2601" s="1262"/>
      <c r="J2601" s="1263"/>
      <c r="K2601" s="587">
        <f t="shared" si="424"/>
        <v>0</v>
      </c>
      <c r="M2601" s="1260">
        <v>26</v>
      </c>
      <c r="N2601" s="1261"/>
      <c r="O2601" s="1262"/>
      <c r="P2601" s="1263"/>
      <c r="Q2601" s="587">
        <f t="shared" si="425"/>
        <v>0</v>
      </c>
      <c r="S2601" s="1260">
        <v>26</v>
      </c>
      <c r="T2601" s="1261"/>
      <c r="U2601" s="1262"/>
      <c r="V2601" s="1263"/>
      <c r="W2601" s="587">
        <f t="shared" si="426"/>
        <v>0</v>
      </c>
      <c r="Y2601" s="1260">
        <v>26</v>
      </c>
      <c r="Z2601" s="1261"/>
      <c r="AA2601" s="1262"/>
      <c r="AB2601" s="1263"/>
      <c r="AC2601" s="587">
        <f t="shared" si="427"/>
        <v>0</v>
      </c>
      <c r="AE2601" s="1260">
        <v>26</v>
      </c>
      <c r="AF2601" s="1261"/>
      <c r="AG2601" s="1262"/>
      <c r="AH2601" s="1263"/>
      <c r="AI2601" s="587">
        <f t="shared" si="428"/>
        <v>0</v>
      </c>
      <c r="AK2601" s="1260">
        <v>26</v>
      </c>
      <c r="AL2601" s="1261"/>
      <c r="AM2601" s="1262"/>
      <c r="AN2601" s="1263"/>
      <c r="AO2601" s="587">
        <f t="shared" si="429"/>
        <v>0</v>
      </c>
      <c r="AQ2601" s="1260">
        <v>26</v>
      </c>
      <c r="AR2601" s="1261"/>
      <c r="AS2601" s="1262"/>
      <c r="AT2601" s="1263"/>
      <c r="AU2601" s="587">
        <f t="shared" si="430"/>
        <v>0</v>
      </c>
      <c r="AW2601" s="1260">
        <v>26</v>
      </c>
      <c r="AX2601" s="1261"/>
      <c r="AY2601" s="1262"/>
      <c r="AZ2601" s="1263"/>
      <c r="BA2601" s="587">
        <f t="shared" si="431"/>
        <v>0</v>
      </c>
    </row>
    <row r="2602" spans="1:53" s="17" customFormat="1" ht="16.75" customHeight="1" outlineLevel="2">
      <c r="A2602" s="1260">
        <v>27</v>
      </c>
      <c r="B2602" s="1261"/>
      <c r="C2602" s="1262"/>
      <c r="D2602" s="1263"/>
      <c r="E2602" s="587">
        <f t="shared" si="423"/>
        <v>0</v>
      </c>
      <c r="G2602" s="1260">
        <v>27</v>
      </c>
      <c r="H2602" s="1261"/>
      <c r="I2602" s="1262"/>
      <c r="J2602" s="1263"/>
      <c r="K2602" s="587">
        <f t="shared" si="424"/>
        <v>0</v>
      </c>
      <c r="M2602" s="1260">
        <v>27</v>
      </c>
      <c r="N2602" s="1261"/>
      <c r="O2602" s="1262"/>
      <c r="P2602" s="1263"/>
      <c r="Q2602" s="587">
        <f t="shared" si="425"/>
        <v>0</v>
      </c>
      <c r="S2602" s="1260">
        <v>27</v>
      </c>
      <c r="T2602" s="1261"/>
      <c r="U2602" s="1262"/>
      <c r="V2602" s="1263"/>
      <c r="W2602" s="587">
        <f t="shared" si="426"/>
        <v>0</v>
      </c>
      <c r="Y2602" s="1260">
        <v>27</v>
      </c>
      <c r="Z2602" s="1261"/>
      <c r="AA2602" s="1262"/>
      <c r="AB2602" s="1263"/>
      <c r="AC2602" s="587">
        <f t="shared" si="427"/>
        <v>0</v>
      </c>
      <c r="AE2602" s="1260">
        <v>27</v>
      </c>
      <c r="AF2602" s="1261"/>
      <c r="AG2602" s="1262"/>
      <c r="AH2602" s="1263"/>
      <c r="AI2602" s="587">
        <f t="shared" si="428"/>
        <v>0</v>
      </c>
      <c r="AK2602" s="1260">
        <v>27</v>
      </c>
      <c r="AL2602" s="1261"/>
      <c r="AM2602" s="1262"/>
      <c r="AN2602" s="1263"/>
      <c r="AO2602" s="587">
        <f t="shared" si="429"/>
        <v>0</v>
      </c>
      <c r="AQ2602" s="1260">
        <v>27</v>
      </c>
      <c r="AR2602" s="1261"/>
      <c r="AS2602" s="1262"/>
      <c r="AT2602" s="1263"/>
      <c r="AU2602" s="587">
        <f t="shared" si="430"/>
        <v>0</v>
      </c>
      <c r="AW2602" s="1260">
        <v>27</v>
      </c>
      <c r="AX2602" s="1261"/>
      <c r="AY2602" s="1262"/>
      <c r="AZ2602" s="1263"/>
      <c r="BA2602" s="587">
        <f t="shared" si="431"/>
        <v>0</v>
      </c>
    </row>
    <row r="2603" spans="1:53" s="17" customFormat="1" ht="16.75" customHeight="1" outlineLevel="2">
      <c r="A2603" s="1260">
        <v>28</v>
      </c>
      <c r="B2603" s="1261"/>
      <c r="C2603" s="1262"/>
      <c r="D2603" s="1263"/>
      <c r="E2603" s="587">
        <f t="shared" si="423"/>
        <v>0</v>
      </c>
      <c r="G2603" s="1260">
        <v>28</v>
      </c>
      <c r="H2603" s="1261"/>
      <c r="I2603" s="1262"/>
      <c r="J2603" s="1263"/>
      <c r="K2603" s="587">
        <f t="shared" si="424"/>
        <v>0</v>
      </c>
      <c r="M2603" s="1260">
        <v>28</v>
      </c>
      <c r="N2603" s="1261"/>
      <c r="O2603" s="1262"/>
      <c r="P2603" s="1263"/>
      <c r="Q2603" s="587">
        <f t="shared" si="425"/>
        <v>0</v>
      </c>
      <c r="S2603" s="1260">
        <v>28</v>
      </c>
      <c r="T2603" s="1261"/>
      <c r="U2603" s="1262"/>
      <c r="V2603" s="1263"/>
      <c r="W2603" s="587">
        <f t="shared" si="426"/>
        <v>0</v>
      </c>
      <c r="Y2603" s="1260">
        <v>28</v>
      </c>
      <c r="Z2603" s="1261"/>
      <c r="AA2603" s="1262"/>
      <c r="AB2603" s="1263"/>
      <c r="AC2603" s="587">
        <f t="shared" si="427"/>
        <v>0</v>
      </c>
      <c r="AE2603" s="1260">
        <v>28</v>
      </c>
      <c r="AF2603" s="1261"/>
      <c r="AG2603" s="1262"/>
      <c r="AH2603" s="1263"/>
      <c r="AI2603" s="587">
        <f t="shared" si="428"/>
        <v>0</v>
      </c>
      <c r="AK2603" s="1260">
        <v>28</v>
      </c>
      <c r="AL2603" s="1261"/>
      <c r="AM2603" s="1262"/>
      <c r="AN2603" s="1263"/>
      <c r="AO2603" s="587">
        <f t="shared" si="429"/>
        <v>0</v>
      </c>
      <c r="AQ2603" s="1260">
        <v>28</v>
      </c>
      <c r="AR2603" s="1261"/>
      <c r="AS2603" s="1262"/>
      <c r="AT2603" s="1263"/>
      <c r="AU2603" s="587">
        <f t="shared" si="430"/>
        <v>0</v>
      </c>
      <c r="AW2603" s="1260">
        <v>28</v>
      </c>
      <c r="AX2603" s="1261"/>
      <c r="AY2603" s="1262"/>
      <c r="AZ2603" s="1263"/>
      <c r="BA2603" s="587">
        <f t="shared" si="431"/>
        <v>0</v>
      </c>
    </row>
    <row r="2604" spans="1:53" s="17" customFormat="1" ht="16.75" customHeight="1" outlineLevel="2">
      <c r="A2604" s="1260">
        <v>29</v>
      </c>
      <c r="B2604" s="1261"/>
      <c r="C2604" s="1262"/>
      <c r="D2604" s="1263"/>
      <c r="E2604" s="587">
        <f t="shared" si="423"/>
        <v>0</v>
      </c>
      <c r="G2604" s="1260">
        <v>29</v>
      </c>
      <c r="H2604" s="1261"/>
      <c r="I2604" s="1262"/>
      <c r="J2604" s="1263"/>
      <c r="K2604" s="587">
        <f t="shared" si="424"/>
        <v>0</v>
      </c>
      <c r="M2604" s="1260">
        <v>29</v>
      </c>
      <c r="N2604" s="1261"/>
      <c r="O2604" s="1262"/>
      <c r="P2604" s="1263"/>
      <c r="Q2604" s="587">
        <f t="shared" si="425"/>
        <v>0</v>
      </c>
      <c r="S2604" s="1260">
        <v>29</v>
      </c>
      <c r="T2604" s="1261"/>
      <c r="U2604" s="1262"/>
      <c r="V2604" s="1263"/>
      <c r="W2604" s="587">
        <f t="shared" si="426"/>
        <v>0</v>
      </c>
      <c r="Y2604" s="1260">
        <v>29</v>
      </c>
      <c r="Z2604" s="1261"/>
      <c r="AA2604" s="1262"/>
      <c r="AB2604" s="1263"/>
      <c r="AC2604" s="587">
        <f t="shared" si="427"/>
        <v>0</v>
      </c>
      <c r="AE2604" s="1260">
        <v>29</v>
      </c>
      <c r="AF2604" s="1261"/>
      <c r="AG2604" s="1262"/>
      <c r="AH2604" s="1263"/>
      <c r="AI2604" s="587">
        <f t="shared" si="428"/>
        <v>0</v>
      </c>
      <c r="AK2604" s="1260">
        <v>29</v>
      </c>
      <c r="AL2604" s="1261"/>
      <c r="AM2604" s="1262"/>
      <c r="AN2604" s="1263"/>
      <c r="AO2604" s="587">
        <f t="shared" si="429"/>
        <v>0</v>
      </c>
      <c r="AQ2604" s="1260">
        <v>29</v>
      </c>
      <c r="AR2604" s="1261"/>
      <c r="AS2604" s="1262"/>
      <c r="AT2604" s="1263"/>
      <c r="AU2604" s="587">
        <f t="shared" si="430"/>
        <v>0</v>
      </c>
      <c r="AW2604" s="1260">
        <v>29</v>
      </c>
      <c r="AX2604" s="1261"/>
      <c r="AY2604" s="1262"/>
      <c r="AZ2604" s="1263"/>
      <c r="BA2604" s="587">
        <f t="shared" si="431"/>
        <v>0</v>
      </c>
    </row>
    <row r="2605" spans="1:53" s="17" customFormat="1" ht="16.75" customHeight="1" outlineLevel="2">
      <c r="A2605" s="1260">
        <v>30</v>
      </c>
      <c r="B2605" s="1261"/>
      <c r="C2605" s="1262"/>
      <c r="D2605" s="1263"/>
      <c r="E2605" s="587">
        <f t="shared" si="423"/>
        <v>0</v>
      </c>
      <c r="G2605" s="1260">
        <v>30</v>
      </c>
      <c r="H2605" s="1261"/>
      <c r="I2605" s="1262"/>
      <c r="J2605" s="1263"/>
      <c r="K2605" s="587">
        <f t="shared" si="424"/>
        <v>0</v>
      </c>
      <c r="M2605" s="1260">
        <v>30</v>
      </c>
      <c r="N2605" s="1261"/>
      <c r="O2605" s="1262"/>
      <c r="P2605" s="1263"/>
      <c r="Q2605" s="587">
        <f t="shared" si="425"/>
        <v>0</v>
      </c>
      <c r="S2605" s="1260">
        <v>30</v>
      </c>
      <c r="T2605" s="1261"/>
      <c r="U2605" s="1262"/>
      <c r="V2605" s="1263"/>
      <c r="W2605" s="587">
        <f t="shared" si="426"/>
        <v>0</v>
      </c>
      <c r="Y2605" s="1260">
        <v>30</v>
      </c>
      <c r="Z2605" s="1261"/>
      <c r="AA2605" s="1262"/>
      <c r="AB2605" s="1263"/>
      <c r="AC2605" s="587">
        <f t="shared" si="427"/>
        <v>0</v>
      </c>
      <c r="AE2605" s="1260">
        <v>30</v>
      </c>
      <c r="AF2605" s="1261"/>
      <c r="AG2605" s="1262"/>
      <c r="AH2605" s="1263"/>
      <c r="AI2605" s="587">
        <f t="shared" si="428"/>
        <v>0</v>
      </c>
      <c r="AK2605" s="1260">
        <v>30</v>
      </c>
      <c r="AL2605" s="1261"/>
      <c r="AM2605" s="1262"/>
      <c r="AN2605" s="1263"/>
      <c r="AO2605" s="587">
        <f t="shared" si="429"/>
        <v>0</v>
      </c>
      <c r="AQ2605" s="1260">
        <v>30</v>
      </c>
      <c r="AR2605" s="1261"/>
      <c r="AS2605" s="1262"/>
      <c r="AT2605" s="1263"/>
      <c r="AU2605" s="587">
        <f t="shared" si="430"/>
        <v>0</v>
      </c>
      <c r="AW2605" s="1260">
        <v>30</v>
      </c>
      <c r="AX2605" s="1261"/>
      <c r="AY2605" s="1262"/>
      <c r="AZ2605" s="1263"/>
      <c r="BA2605" s="587">
        <f t="shared" si="431"/>
        <v>0</v>
      </c>
    </row>
    <row r="2606" spans="1:53" s="17" customFormat="1" ht="16.75" customHeight="1" outlineLevel="2">
      <c r="A2606" s="1260">
        <v>31</v>
      </c>
      <c r="B2606" s="1261"/>
      <c r="C2606" s="1262"/>
      <c r="D2606" s="1263"/>
      <c r="E2606" s="587">
        <f t="shared" si="423"/>
        <v>0</v>
      </c>
      <c r="G2606" s="1260">
        <v>31</v>
      </c>
      <c r="H2606" s="1261"/>
      <c r="I2606" s="1262"/>
      <c r="J2606" s="1263"/>
      <c r="K2606" s="587">
        <f t="shared" si="424"/>
        <v>0</v>
      </c>
      <c r="M2606" s="1260">
        <v>31</v>
      </c>
      <c r="N2606" s="1261"/>
      <c r="O2606" s="1262"/>
      <c r="P2606" s="1263"/>
      <c r="Q2606" s="587">
        <f t="shared" si="425"/>
        <v>0</v>
      </c>
      <c r="S2606" s="1260">
        <v>31</v>
      </c>
      <c r="T2606" s="1261"/>
      <c r="U2606" s="1262"/>
      <c r="V2606" s="1263"/>
      <c r="W2606" s="587">
        <f t="shared" si="426"/>
        <v>0</v>
      </c>
      <c r="Y2606" s="1260">
        <v>31</v>
      </c>
      <c r="Z2606" s="1261"/>
      <c r="AA2606" s="1262"/>
      <c r="AB2606" s="1263"/>
      <c r="AC2606" s="587">
        <f t="shared" si="427"/>
        <v>0</v>
      </c>
      <c r="AE2606" s="1260">
        <v>31</v>
      </c>
      <c r="AF2606" s="1261"/>
      <c r="AG2606" s="1262"/>
      <c r="AH2606" s="1263"/>
      <c r="AI2606" s="587">
        <f t="shared" si="428"/>
        <v>0</v>
      </c>
      <c r="AK2606" s="1260">
        <v>31</v>
      </c>
      <c r="AL2606" s="1261"/>
      <c r="AM2606" s="1262"/>
      <c r="AN2606" s="1263"/>
      <c r="AO2606" s="587">
        <f t="shared" si="429"/>
        <v>0</v>
      </c>
      <c r="AQ2606" s="1260">
        <v>31</v>
      </c>
      <c r="AR2606" s="1261"/>
      <c r="AS2606" s="1262"/>
      <c r="AT2606" s="1263"/>
      <c r="AU2606" s="587">
        <f t="shared" si="430"/>
        <v>0</v>
      </c>
      <c r="AW2606" s="1260">
        <v>31</v>
      </c>
      <c r="AX2606" s="1261"/>
      <c r="AY2606" s="1262"/>
      <c r="AZ2606" s="1263"/>
      <c r="BA2606" s="587">
        <f t="shared" si="431"/>
        <v>0</v>
      </c>
    </row>
    <row r="2607" spans="1:53" s="17" customFormat="1" ht="16.75" customHeight="1" outlineLevel="2">
      <c r="A2607" s="1260">
        <v>32</v>
      </c>
      <c r="B2607" s="1261"/>
      <c r="C2607" s="1262"/>
      <c r="D2607" s="1263"/>
      <c r="E2607" s="587">
        <f t="shared" si="423"/>
        <v>0</v>
      </c>
      <c r="G2607" s="1260">
        <v>32</v>
      </c>
      <c r="H2607" s="1261"/>
      <c r="I2607" s="1262"/>
      <c r="J2607" s="1263"/>
      <c r="K2607" s="587">
        <f t="shared" si="424"/>
        <v>0</v>
      </c>
      <c r="M2607" s="1260">
        <v>32</v>
      </c>
      <c r="N2607" s="1261"/>
      <c r="O2607" s="1262"/>
      <c r="P2607" s="1263"/>
      <c r="Q2607" s="587">
        <f t="shared" si="425"/>
        <v>0</v>
      </c>
      <c r="S2607" s="1260">
        <v>32</v>
      </c>
      <c r="T2607" s="1261"/>
      <c r="U2607" s="1262"/>
      <c r="V2607" s="1263"/>
      <c r="W2607" s="587">
        <f t="shared" si="426"/>
        <v>0</v>
      </c>
      <c r="Y2607" s="1260">
        <v>32</v>
      </c>
      <c r="Z2607" s="1261"/>
      <c r="AA2607" s="1262"/>
      <c r="AB2607" s="1263"/>
      <c r="AC2607" s="587">
        <f t="shared" si="427"/>
        <v>0</v>
      </c>
      <c r="AE2607" s="1260">
        <v>32</v>
      </c>
      <c r="AF2607" s="1261"/>
      <c r="AG2607" s="1262"/>
      <c r="AH2607" s="1263"/>
      <c r="AI2607" s="587">
        <f t="shared" si="428"/>
        <v>0</v>
      </c>
      <c r="AK2607" s="1260">
        <v>32</v>
      </c>
      <c r="AL2607" s="1261"/>
      <c r="AM2607" s="1262"/>
      <c r="AN2607" s="1263"/>
      <c r="AO2607" s="587">
        <f t="shared" si="429"/>
        <v>0</v>
      </c>
      <c r="AQ2607" s="1260">
        <v>32</v>
      </c>
      <c r="AR2607" s="1261"/>
      <c r="AS2607" s="1262"/>
      <c r="AT2607" s="1263"/>
      <c r="AU2607" s="587">
        <f t="shared" si="430"/>
        <v>0</v>
      </c>
      <c r="AW2607" s="1260">
        <v>32</v>
      </c>
      <c r="AX2607" s="1261"/>
      <c r="AY2607" s="1262"/>
      <c r="AZ2607" s="1263"/>
      <c r="BA2607" s="587">
        <f t="shared" si="431"/>
        <v>0</v>
      </c>
    </row>
    <row r="2608" spans="1:53" s="17" customFormat="1" ht="16.75" customHeight="1" outlineLevel="2">
      <c r="A2608" s="1260">
        <v>33</v>
      </c>
      <c r="B2608" s="1261"/>
      <c r="C2608" s="1262"/>
      <c r="D2608" s="1263"/>
      <c r="E2608" s="587">
        <f t="shared" si="423"/>
        <v>0</v>
      </c>
      <c r="G2608" s="1260">
        <v>33</v>
      </c>
      <c r="H2608" s="1261"/>
      <c r="I2608" s="1262"/>
      <c r="J2608" s="1263"/>
      <c r="K2608" s="587">
        <f t="shared" si="424"/>
        <v>0</v>
      </c>
      <c r="M2608" s="1260">
        <v>33</v>
      </c>
      <c r="N2608" s="1261"/>
      <c r="O2608" s="1262"/>
      <c r="P2608" s="1263"/>
      <c r="Q2608" s="587">
        <f t="shared" si="425"/>
        <v>0</v>
      </c>
      <c r="S2608" s="1260">
        <v>33</v>
      </c>
      <c r="T2608" s="1261"/>
      <c r="U2608" s="1262"/>
      <c r="V2608" s="1263"/>
      <c r="W2608" s="587">
        <f t="shared" si="426"/>
        <v>0</v>
      </c>
      <c r="Y2608" s="1260">
        <v>33</v>
      </c>
      <c r="Z2608" s="1261"/>
      <c r="AA2608" s="1262"/>
      <c r="AB2608" s="1263"/>
      <c r="AC2608" s="587">
        <f t="shared" si="427"/>
        <v>0</v>
      </c>
      <c r="AE2608" s="1260">
        <v>33</v>
      </c>
      <c r="AF2608" s="1261"/>
      <c r="AG2608" s="1262"/>
      <c r="AH2608" s="1263"/>
      <c r="AI2608" s="587">
        <f t="shared" si="428"/>
        <v>0</v>
      </c>
      <c r="AK2608" s="1260">
        <v>33</v>
      </c>
      <c r="AL2608" s="1261"/>
      <c r="AM2608" s="1262"/>
      <c r="AN2608" s="1263"/>
      <c r="AO2608" s="587">
        <f t="shared" si="429"/>
        <v>0</v>
      </c>
      <c r="AQ2608" s="1260">
        <v>33</v>
      </c>
      <c r="AR2608" s="1261"/>
      <c r="AS2608" s="1262"/>
      <c r="AT2608" s="1263"/>
      <c r="AU2608" s="587">
        <f t="shared" si="430"/>
        <v>0</v>
      </c>
      <c r="AW2608" s="1260">
        <v>33</v>
      </c>
      <c r="AX2608" s="1261"/>
      <c r="AY2608" s="1262"/>
      <c r="AZ2608" s="1263"/>
      <c r="BA2608" s="587">
        <f t="shared" si="431"/>
        <v>0</v>
      </c>
    </row>
    <row r="2609" spans="1:53" s="17" customFormat="1" ht="16.75" customHeight="1" outlineLevel="2">
      <c r="A2609" s="1260">
        <v>34</v>
      </c>
      <c r="B2609" s="1261"/>
      <c r="C2609" s="1262"/>
      <c r="D2609" s="1263"/>
      <c r="E2609" s="587">
        <f t="shared" si="423"/>
        <v>0</v>
      </c>
      <c r="G2609" s="1260">
        <v>34</v>
      </c>
      <c r="H2609" s="1261"/>
      <c r="I2609" s="1262"/>
      <c r="J2609" s="1263"/>
      <c r="K2609" s="587">
        <f t="shared" si="424"/>
        <v>0</v>
      </c>
      <c r="M2609" s="1260">
        <v>34</v>
      </c>
      <c r="N2609" s="1261"/>
      <c r="O2609" s="1262"/>
      <c r="P2609" s="1263"/>
      <c r="Q2609" s="587">
        <f t="shared" si="425"/>
        <v>0</v>
      </c>
      <c r="S2609" s="1260">
        <v>34</v>
      </c>
      <c r="T2609" s="1261"/>
      <c r="U2609" s="1262"/>
      <c r="V2609" s="1263"/>
      <c r="W2609" s="587">
        <f t="shared" si="426"/>
        <v>0</v>
      </c>
      <c r="Y2609" s="1260">
        <v>34</v>
      </c>
      <c r="Z2609" s="1261"/>
      <c r="AA2609" s="1262"/>
      <c r="AB2609" s="1263"/>
      <c r="AC2609" s="587">
        <f t="shared" si="427"/>
        <v>0</v>
      </c>
      <c r="AE2609" s="1260">
        <v>34</v>
      </c>
      <c r="AF2609" s="1261"/>
      <c r="AG2609" s="1262"/>
      <c r="AH2609" s="1263"/>
      <c r="AI2609" s="587">
        <f t="shared" si="428"/>
        <v>0</v>
      </c>
      <c r="AK2609" s="1260">
        <v>34</v>
      </c>
      <c r="AL2609" s="1261"/>
      <c r="AM2609" s="1262"/>
      <c r="AN2609" s="1263"/>
      <c r="AO2609" s="587">
        <f t="shared" si="429"/>
        <v>0</v>
      </c>
      <c r="AQ2609" s="1260">
        <v>34</v>
      </c>
      <c r="AR2609" s="1261"/>
      <c r="AS2609" s="1262"/>
      <c r="AT2609" s="1263"/>
      <c r="AU2609" s="587">
        <f t="shared" si="430"/>
        <v>0</v>
      </c>
      <c r="AW2609" s="1260">
        <v>34</v>
      </c>
      <c r="AX2609" s="1261"/>
      <c r="AY2609" s="1262"/>
      <c r="AZ2609" s="1263"/>
      <c r="BA2609" s="587">
        <f t="shared" si="431"/>
        <v>0</v>
      </c>
    </row>
    <row r="2610" spans="1:53" s="17" customFormat="1" ht="16.75" customHeight="1" outlineLevel="2">
      <c r="A2610" s="1260">
        <v>35</v>
      </c>
      <c r="B2610" s="1261"/>
      <c r="C2610" s="1262"/>
      <c r="D2610" s="1263"/>
      <c r="E2610" s="587">
        <f t="shared" si="423"/>
        <v>0</v>
      </c>
      <c r="G2610" s="1260">
        <v>35</v>
      </c>
      <c r="H2610" s="1261"/>
      <c r="I2610" s="1262"/>
      <c r="J2610" s="1263"/>
      <c r="K2610" s="587">
        <f t="shared" si="424"/>
        <v>0</v>
      </c>
      <c r="M2610" s="1260">
        <v>35</v>
      </c>
      <c r="N2610" s="1261"/>
      <c r="O2610" s="1262"/>
      <c r="P2610" s="1263"/>
      <c r="Q2610" s="587">
        <f t="shared" si="425"/>
        <v>0</v>
      </c>
      <c r="S2610" s="1260">
        <v>35</v>
      </c>
      <c r="T2610" s="1261"/>
      <c r="U2610" s="1262"/>
      <c r="V2610" s="1263"/>
      <c r="W2610" s="587">
        <f t="shared" si="426"/>
        <v>0</v>
      </c>
      <c r="Y2610" s="1260">
        <v>35</v>
      </c>
      <c r="Z2610" s="1261"/>
      <c r="AA2610" s="1262"/>
      <c r="AB2610" s="1263"/>
      <c r="AC2610" s="587">
        <f t="shared" si="427"/>
        <v>0</v>
      </c>
      <c r="AE2610" s="1260">
        <v>35</v>
      </c>
      <c r="AF2610" s="1261"/>
      <c r="AG2610" s="1262"/>
      <c r="AH2610" s="1263"/>
      <c r="AI2610" s="587">
        <f t="shared" si="428"/>
        <v>0</v>
      </c>
      <c r="AK2610" s="1260">
        <v>35</v>
      </c>
      <c r="AL2610" s="1261"/>
      <c r="AM2610" s="1262"/>
      <c r="AN2610" s="1263"/>
      <c r="AO2610" s="587">
        <f t="shared" si="429"/>
        <v>0</v>
      </c>
      <c r="AQ2610" s="1260">
        <v>35</v>
      </c>
      <c r="AR2610" s="1261"/>
      <c r="AS2610" s="1262"/>
      <c r="AT2610" s="1263"/>
      <c r="AU2610" s="587">
        <f t="shared" si="430"/>
        <v>0</v>
      </c>
      <c r="AW2610" s="1260">
        <v>35</v>
      </c>
      <c r="AX2610" s="1261"/>
      <c r="AY2610" s="1262"/>
      <c r="AZ2610" s="1263"/>
      <c r="BA2610" s="587">
        <f t="shared" si="431"/>
        <v>0</v>
      </c>
    </row>
    <row r="2611" spans="1:53" s="17" customFormat="1" ht="16.75" customHeight="1" outlineLevel="2">
      <c r="A2611" s="1260">
        <v>36</v>
      </c>
      <c r="B2611" s="1261"/>
      <c r="C2611" s="1262"/>
      <c r="D2611" s="1263"/>
      <c r="E2611" s="587">
        <f t="shared" si="423"/>
        <v>0</v>
      </c>
      <c r="G2611" s="1260">
        <v>36</v>
      </c>
      <c r="H2611" s="1261"/>
      <c r="I2611" s="1262"/>
      <c r="J2611" s="1263"/>
      <c r="K2611" s="587">
        <f t="shared" si="424"/>
        <v>0</v>
      </c>
      <c r="M2611" s="1260">
        <v>36</v>
      </c>
      <c r="N2611" s="1261"/>
      <c r="O2611" s="1262"/>
      <c r="P2611" s="1263"/>
      <c r="Q2611" s="587">
        <f t="shared" si="425"/>
        <v>0</v>
      </c>
      <c r="S2611" s="1260">
        <v>36</v>
      </c>
      <c r="T2611" s="1261"/>
      <c r="U2611" s="1262"/>
      <c r="V2611" s="1263"/>
      <c r="W2611" s="587">
        <f t="shared" si="426"/>
        <v>0</v>
      </c>
      <c r="Y2611" s="1260">
        <v>36</v>
      </c>
      <c r="Z2611" s="1261"/>
      <c r="AA2611" s="1262"/>
      <c r="AB2611" s="1263"/>
      <c r="AC2611" s="587">
        <f t="shared" si="427"/>
        <v>0</v>
      </c>
      <c r="AE2611" s="1260">
        <v>36</v>
      </c>
      <c r="AF2611" s="1261"/>
      <c r="AG2611" s="1262"/>
      <c r="AH2611" s="1263"/>
      <c r="AI2611" s="587">
        <f t="shared" si="428"/>
        <v>0</v>
      </c>
      <c r="AK2611" s="1260">
        <v>36</v>
      </c>
      <c r="AL2611" s="1261"/>
      <c r="AM2611" s="1262"/>
      <c r="AN2611" s="1263"/>
      <c r="AO2611" s="587">
        <f t="shared" si="429"/>
        <v>0</v>
      </c>
      <c r="AQ2611" s="1260">
        <v>36</v>
      </c>
      <c r="AR2611" s="1261"/>
      <c r="AS2611" s="1262"/>
      <c r="AT2611" s="1263"/>
      <c r="AU2611" s="587">
        <f t="shared" si="430"/>
        <v>0</v>
      </c>
      <c r="AW2611" s="1260">
        <v>36</v>
      </c>
      <c r="AX2611" s="1261"/>
      <c r="AY2611" s="1262"/>
      <c r="AZ2611" s="1263"/>
      <c r="BA2611" s="587">
        <f t="shared" si="431"/>
        <v>0</v>
      </c>
    </row>
    <row r="2612" spans="1:53" s="17" customFormat="1" ht="16.75" customHeight="1" outlineLevel="2">
      <c r="A2612" s="1260">
        <v>37</v>
      </c>
      <c r="B2612" s="1261"/>
      <c r="C2612" s="1262"/>
      <c r="D2612" s="1263"/>
      <c r="E2612" s="587">
        <f t="shared" si="423"/>
        <v>0</v>
      </c>
      <c r="G2612" s="1260">
        <v>37</v>
      </c>
      <c r="H2612" s="1261"/>
      <c r="I2612" s="1262"/>
      <c r="J2612" s="1263"/>
      <c r="K2612" s="587">
        <f t="shared" si="424"/>
        <v>0</v>
      </c>
      <c r="M2612" s="1260">
        <v>37</v>
      </c>
      <c r="N2612" s="1261"/>
      <c r="O2612" s="1262"/>
      <c r="P2612" s="1263"/>
      <c r="Q2612" s="587">
        <f t="shared" si="425"/>
        <v>0</v>
      </c>
      <c r="S2612" s="1260">
        <v>37</v>
      </c>
      <c r="T2612" s="1261"/>
      <c r="U2612" s="1262"/>
      <c r="V2612" s="1263"/>
      <c r="W2612" s="587">
        <f t="shared" si="426"/>
        <v>0</v>
      </c>
      <c r="Y2612" s="1260">
        <v>37</v>
      </c>
      <c r="Z2612" s="1261"/>
      <c r="AA2612" s="1262"/>
      <c r="AB2612" s="1263"/>
      <c r="AC2612" s="587">
        <f t="shared" si="427"/>
        <v>0</v>
      </c>
      <c r="AE2612" s="1260">
        <v>37</v>
      </c>
      <c r="AF2612" s="1261"/>
      <c r="AG2612" s="1262"/>
      <c r="AH2612" s="1263"/>
      <c r="AI2612" s="587">
        <f t="shared" si="428"/>
        <v>0</v>
      </c>
      <c r="AK2612" s="1260">
        <v>37</v>
      </c>
      <c r="AL2612" s="1261"/>
      <c r="AM2612" s="1262"/>
      <c r="AN2612" s="1263"/>
      <c r="AO2612" s="587">
        <f t="shared" si="429"/>
        <v>0</v>
      </c>
      <c r="AQ2612" s="1260">
        <v>37</v>
      </c>
      <c r="AR2612" s="1261"/>
      <c r="AS2612" s="1262"/>
      <c r="AT2612" s="1263"/>
      <c r="AU2612" s="587">
        <f t="shared" si="430"/>
        <v>0</v>
      </c>
      <c r="AW2612" s="1260">
        <v>37</v>
      </c>
      <c r="AX2612" s="1261"/>
      <c r="AY2612" s="1262"/>
      <c r="AZ2612" s="1263"/>
      <c r="BA2612" s="587">
        <f t="shared" si="431"/>
        <v>0</v>
      </c>
    </row>
    <row r="2613" spans="1:53" s="17" customFormat="1" ht="16.75" customHeight="1" outlineLevel="2">
      <c r="A2613" s="1260">
        <v>38</v>
      </c>
      <c r="B2613" s="1261"/>
      <c r="C2613" s="1262"/>
      <c r="D2613" s="1263"/>
      <c r="E2613" s="587">
        <f t="shared" si="423"/>
        <v>0</v>
      </c>
      <c r="G2613" s="1260">
        <v>38</v>
      </c>
      <c r="H2613" s="1261"/>
      <c r="I2613" s="1262"/>
      <c r="J2613" s="1263"/>
      <c r="K2613" s="587">
        <f t="shared" si="424"/>
        <v>0</v>
      </c>
      <c r="M2613" s="1260">
        <v>38</v>
      </c>
      <c r="N2613" s="1261"/>
      <c r="O2613" s="1262"/>
      <c r="P2613" s="1263"/>
      <c r="Q2613" s="587">
        <f t="shared" si="425"/>
        <v>0</v>
      </c>
      <c r="S2613" s="1260">
        <v>38</v>
      </c>
      <c r="T2613" s="1261"/>
      <c r="U2613" s="1262"/>
      <c r="V2613" s="1263"/>
      <c r="W2613" s="587">
        <f t="shared" si="426"/>
        <v>0</v>
      </c>
      <c r="Y2613" s="1260">
        <v>38</v>
      </c>
      <c r="Z2613" s="1261"/>
      <c r="AA2613" s="1262"/>
      <c r="AB2613" s="1263"/>
      <c r="AC2613" s="587">
        <f t="shared" si="427"/>
        <v>0</v>
      </c>
      <c r="AE2613" s="1260">
        <v>38</v>
      </c>
      <c r="AF2613" s="1261"/>
      <c r="AG2613" s="1262"/>
      <c r="AH2613" s="1263"/>
      <c r="AI2613" s="587">
        <f t="shared" si="428"/>
        <v>0</v>
      </c>
      <c r="AK2613" s="1260">
        <v>38</v>
      </c>
      <c r="AL2613" s="1261"/>
      <c r="AM2613" s="1262"/>
      <c r="AN2613" s="1263"/>
      <c r="AO2613" s="587">
        <f t="shared" si="429"/>
        <v>0</v>
      </c>
      <c r="AQ2613" s="1260">
        <v>38</v>
      </c>
      <c r="AR2613" s="1261"/>
      <c r="AS2613" s="1262"/>
      <c r="AT2613" s="1263"/>
      <c r="AU2613" s="587">
        <f t="shared" si="430"/>
        <v>0</v>
      </c>
      <c r="AW2613" s="1260">
        <v>38</v>
      </c>
      <c r="AX2613" s="1261"/>
      <c r="AY2613" s="1262"/>
      <c r="AZ2613" s="1263"/>
      <c r="BA2613" s="587">
        <f t="shared" si="431"/>
        <v>0</v>
      </c>
    </row>
    <row r="2614" spans="1:53" s="17" customFormat="1" ht="16.75" customHeight="1" outlineLevel="2">
      <c r="A2614" s="1260">
        <v>39</v>
      </c>
      <c r="B2614" s="1261"/>
      <c r="C2614" s="1262"/>
      <c r="D2614" s="1263"/>
      <c r="E2614" s="587">
        <f t="shared" si="423"/>
        <v>0</v>
      </c>
      <c r="G2614" s="1260">
        <v>39</v>
      </c>
      <c r="H2614" s="1261"/>
      <c r="I2614" s="1262"/>
      <c r="J2614" s="1263"/>
      <c r="K2614" s="587">
        <f t="shared" si="424"/>
        <v>0</v>
      </c>
      <c r="M2614" s="1260">
        <v>39</v>
      </c>
      <c r="N2614" s="1261"/>
      <c r="O2614" s="1262"/>
      <c r="P2614" s="1263"/>
      <c r="Q2614" s="587">
        <f t="shared" si="425"/>
        <v>0</v>
      </c>
      <c r="S2614" s="1260">
        <v>39</v>
      </c>
      <c r="T2614" s="1261"/>
      <c r="U2614" s="1262"/>
      <c r="V2614" s="1263"/>
      <c r="W2614" s="587">
        <f t="shared" si="426"/>
        <v>0</v>
      </c>
      <c r="Y2614" s="1260">
        <v>39</v>
      </c>
      <c r="Z2614" s="1261"/>
      <c r="AA2614" s="1262"/>
      <c r="AB2614" s="1263"/>
      <c r="AC2614" s="587">
        <f t="shared" si="427"/>
        <v>0</v>
      </c>
      <c r="AE2614" s="1260">
        <v>39</v>
      </c>
      <c r="AF2614" s="1261"/>
      <c r="AG2614" s="1262"/>
      <c r="AH2614" s="1263"/>
      <c r="AI2614" s="587">
        <f t="shared" si="428"/>
        <v>0</v>
      </c>
      <c r="AK2614" s="1260">
        <v>39</v>
      </c>
      <c r="AL2614" s="1261"/>
      <c r="AM2614" s="1262"/>
      <c r="AN2614" s="1263"/>
      <c r="AO2614" s="587">
        <f t="shared" si="429"/>
        <v>0</v>
      </c>
      <c r="AQ2614" s="1260">
        <v>39</v>
      </c>
      <c r="AR2614" s="1261"/>
      <c r="AS2614" s="1262"/>
      <c r="AT2614" s="1263"/>
      <c r="AU2614" s="587">
        <f t="shared" si="430"/>
        <v>0</v>
      </c>
      <c r="AW2614" s="1260">
        <v>39</v>
      </c>
      <c r="AX2614" s="1261"/>
      <c r="AY2614" s="1262"/>
      <c r="AZ2614" s="1263"/>
      <c r="BA2614" s="587">
        <f t="shared" si="431"/>
        <v>0</v>
      </c>
    </row>
    <row r="2615" spans="1:53" s="17" customFormat="1" ht="16.75" customHeight="1" outlineLevel="2">
      <c r="A2615" s="1260">
        <v>40</v>
      </c>
      <c r="B2615" s="1261"/>
      <c r="C2615" s="1262"/>
      <c r="D2615" s="1263"/>
      <c r="E2615" s="587">
        <f t="shared" si="423"/>
        <v>0</v>
      </c>
      <c r="G2615" s="1260">
        <v>40</v>
      </c>
      <c r="H2615" s="1261"/>
      <c r="I2615" s="1262"/>
      <c r="J2615" s="1263"/>
      <c r="K2615" s="587">
        <f t="shared" si="424"/>
        <v>0</v>
      </c>
      <c r="M2615" s="1260">
        <v>40</v>
      </c>
      <c r="N2615" s="1261"/>
      <c r="O2615" s="1262"/>
      <c r="P2615" s="1263"/>
      <c r="Q2615" s="587">
        <f t="shared" si="425"/>
        <v>0</v>
      </c>
      <c r="S2615" s="1260">
        <v>40</v>
      </c>
      <c r="T2615" s="1261"/>
      <c r="U2615" s="1262"/>
      <c r="V2615" s="1263"/>
      <c r="W2615" s="587">
        <f t="shared" si="426"/>
        <v>0</v>
      </c>
      <c r="Y2615" s="1260">
        <v>40</v>
      </c>
      <c r="Z2615" s="1261"/>
      <c r="AA2615" s="1262"/>
      <c r="AB2615" s="1263"/>
      <c r="AC2615" s="587">
        <f t="shared" si="427"/>
        <v>0</v>
      </c>
      <c r="AE2615" s="1260">
        <v>40</v>
      </c>
      <c r="AF2615" s="1261"/>
      <c r="AG2615" s="1262"/>
      <c r="AH2615" s="1263"/>
      <c r="AI2615" s="587">
        <f t="shared" si="428"/>
        <v>0</v>
      </c>
      <c r="AK2615" s="1260">
        <v>40</v>
      </c>
      <c r="AL2615" s="1261"/>
      <c r="AM2615" s="1262"/>
      <c r="AN2615" s="1263"/>
      <c r="AO2615" s="587">
        <f t="shared" si="429"/>
        <v>0</v>
      </c>
      <c r="AQ2615" s="1260">
        <v>40</v>
      </c>
      <c r="AR2615" s="1261"/>
      <c r="AS2615" s="1262"/>
      <c r="AT2615" s="1263"/>
      <c r="AU2615" s="587">
        <f t="shared" si="430"/>
        <v>0</v>
      </c>
      <c r="AW2615" s="1260">
        <v>40</v>
      </c>
      <c r="AX2615" s="1261"/>
      <c r="AY2615" s="1262"/>
      <c r="AZ2615" s="1263"/>
      <c r="BA2615" s="587">
        <f t="shared" si="431"/>
        <v>0</v>
      </c>
    </row>
    <row r="2616" spans="1:53" s="17" customFormat="1" ht="16.75" customHeight="1" outlineLevel="2">
      <c r="A2616" s="1260">
        <v>41</v>
      </c>
      <c r="B2616" s="1261"/>
      <c r="C2616" s="1262"/>
      <c r="D2616" s="1263"/>
      <c r="E2616" s="587">
        <f t="shared" si="423"/>
        <v>0</v>
      </c>
      <c r="G2616" s="1260">
        <v>41</v>
      </c>
      <c r="H2616" s="1261"/>
      <c r="I2616" s="1262"/>
      <c r="J2616" s="1263"/>
      <c r="K2616" s="587">
        <f t="shared" si="424"/>
        <v>0</v>
      </c>
      <c r="M2616" s="1260">
        <v>41</v>
      </c>
      <c r="N2616" s="1261"/>
      <c r="O2616" s="1262"/>
      <c r="P2616" s="1263"/>
      <c r="Q2616" s="587">
        <f t="shared" si="425"/>
        <v>0</v>
      </c>
      <c r="S2616" s="1260">
        <v>41</v>
      </c>
      <c r="T2616" s="1261"/>
      <c r="U2616" s="1262"/>
      <c r="V2616" s="1263"/>
      <c r="W2616" s="587">
        <f t="shared" si="426"/>
        <v>0</v>
      </c>
      <c r="Y2616" s="1260">
        <v>41</v>
      </c>
      <c r="Z2616" s="1261"/>
      <c r="AA2616" s="1262"/>
      <c r="AB2616" s="1263"/>
      <c r="AC2616" s="587">
        <f t="shared" si="427"/>
        <v>0</v>
      </c>
      <c r="AE2616" s="1260">
        <v>41</v>
      </c>
      <c r="AF2616" s="1261"/>
      <c r="AG2616" s="1262"/>
      <c r="AH2616" s="1263"/>
      <c r="AI2616" s="587">
        <f t="shared" si="428"/>
        <v>0</v>
      </c>
      <c r="AK2616" s="1260">
        <v>41</v>
      </c>
      <c r="AL2616" s="1261"/>
      <c r="AM2616" s="1262"/>
      <c r="AN2616" s="1263"/>
      <c r="AO2616" s="587">
        <f t="shared" si="429"/>
        <v>0</v>
      </c>
      <c r="AQ2616" s="1260">
        <v>41</v>
      </c>
      <c r="AR2616" s="1261"/>
      <c r="AS2616" s="1262"/>
      <c r="AT2616" s="1263"/>
      <c r="AU2616" s="587">
        <f t="shared" si="430"/>
        <v>0</v>
      </c>
      <c r="AW2616" s="1260">
        <v>41</v>
      </c>
      <c r="AX2616" s="1261"/>
      <c r="AY2616" s="1262"/>
      <c r="AZ2616" s="1263"/>
      <c r="BA2616" s="587">
        <f t="shared" si="431"/>
        <v>0</v>
      </c>
    </row>
    <row r="2617" spans="1:53" s="17" customFormat="1" ht="16.75" customHeight="1" outlineLevel="2">
      <c r="A2617" s="1260">
        <v>42</v>
      </c>
      <c r="B2617" s="1261"/>
      <c r="C2617" s="1262"/>
      <c r="D2617" s="1263"/>
      <c r="E2617" s="587">
        <f t="shared" si="423"/>
        <v>0</v>
      </c>
      <c r="G2617" s="1260">
        <v>42</v>
      </c>
      <c r="H2617" s="1261"/>
      <c r="I2617" s="1262"/>
      <c r="J2617" s="1263"/>
      <c r="K2617" s="587">
        <f t="shared" si="424"/>
        <v>0</v>
      </c>
      <c r="M2617" s="1260">
        <v>42</v>
      </c>
      <c r="N2617" s="1261"/>
      <c r="O2617" s="1262"/>
      <c r="P2617" s="1263"/>
      <c r="Q2617" s="587">
        <f t="shared" si="425"/>
        <v>0</v>
      </c>
      <c r="S2617" s="1260">
        <v>42</v>
      </c>
      <c r="T2617" s="1261"/>
      <c r="U2617" s="1262"/>
      <c r="V2617" s="1263"/>
      <c r="W2617" s="587">
        <f t="shared" si="426"/>
        <v>0</v>
      </c>
      <c r="Y2617" s="1260">
        <v>42</v>
      </c>
      <c r="Z2617" s="1261"/>
      <c r="AA2617" s="1262"/>
      <c r="AB2617" s="1263"/>
      <c r="AC2617" s="587">
        <f t="shared" si="427"/>
        <v>0</v>
      </c>
      <c r="AE2617" s="1260">
        <v>42</v>
      </c>
      <c r="AF2617" s="1261"/>
      <c r="AG2617" s="1262"/>
      <c r="AH2617" s="1263"/>
      <c r="AI2617" s="587">
        <f t="shared" si="428"/>
        <v>0</v>
      </c>
      <c r="AK2617" s="1260">
        <v>42</v>
      </c>
      <c r="AL2617" s="1261"/>
      <c r="AM2617" s="1262"/>
      <c r="AN2617" s="1263"/>
      <c r="AO2617" s="587">
        <f t="shared" si="429"/>
        <v>0</v>
      </c>
      <c r="AQ2617" s="1260">
        <v>42</v>
      </c>
      <c r="AR2617" s="1261"/>
      <c r="AS2617" s="1262"/>
      <c r="AT2617" s="1263"/>
      <c r="AU2617" s="587">
        <f t="shared" si="430"/>
        <v>0</v>
      </c>
      <c r="AW2617" s="1260">
        <v>42</v>
      </c>
      <c r="AX2617" s="1261"/>
      <c r="AY2617" s="1262"/>
      <c r="AZ2617" s="1263"/>
      <c r="BA2617" s="587">
        <f t="shared" si="431"/>
        <v>0</v>
      </c>
    </row>
    <row r="2618" spans="1:53" s="17" customFormat="1" ht="16.75" customHeight="1" outlineLevel="2">
      <c r="A2618" s="1260">
        <v>43</v>
      </c>
      <c r="B2618" s="1261"/>
      <c r="C2618" s="1262"/>
      <c r="D2618" s="1263"/>
      <c r="E2618" s="587">
        <f t="shared" si="423"/>
        <v>0</v>
      </c>
      <c r="G2618" s="1260">
        <v>43</v>
      </c>
      <c r="H2618" s="1261"/>
      <c r="I2618" s="1262"/>
      <c r="J2618" s="1263"/>
      <c r="K2618" s="587">
        <f t="shared" si="424"/>
        <v>0</v>
      </c>
      <c r="M2618" s="1260">
        <v>43</v>
      </c>
      <c r="N2618" s="1261"/>
      <c r="O2618" s="1262"/>
      <c r="P2618" s="1263"/>
      <c r="Q2618" s="587">
        <f t="shared" si="425"/>
        <v>0</v>
      </c>
      <c r="S2618" s="1260">
        <v>43</v>
      </c>
      <c r="T2618" s="1261"/>
      <c r="U2618" s="1262"/>
      <c r="V2618" s="1263"/>
      <c r="W2618" s="587">
        <f t="shared" si="426"/>
        <v>0</v>
      </c>
      <c r="Y2618" s="1260">
        <v>43</v>
      </c>
      <c r="Z2618" s="1261"/>
      <c r="AA2618" s="1262"/>
      <c r="AB2618" s="1263"/>
      <c r="AC2618" s="587">
        <f t="shared" si="427"/>
        <v>0</v>
      </c>
      <c r="AE2618" s="1260">
        <v>43</v>
      </c>
      <c r="AF2618" s="1261"/>
      <c r="AG2618" s="1262"/>
      <c r="AH2618" s="1263"/>
      <c r="AI2618" s="587">
        <f t="shared" si="428"/>
        <v>0</v>
      </c>
      <c r="AK2618" s="1260">
        <v>43</v>
      </c>
      <c r="AL2618" s="1261"/>
      <c r="AM2618" s="1262"/>
      <c r="AN2618" s="1263"/>
      <c r="AO2618" s="587">
        <f t="shared" si="429"/>
        <v>0</v>
      </c>
      <c r="AQ2618" s="1260">
        <v>43</v>
      </c>
      <c r="AR2618" s="1261"/>
      <c r="AS2618" s="1262"/>
      <c r="AT2618" s="1263"/>
      <c r="AU2618" s="587">
        <f t="shared" si="430"/>
        <v>0</v>
      </c>
      <c r="AW2618" s="1260">
        <v>43</v>
      </c>
      <c r="AX2618" s="1261"/>
      <c r="AY2618" s="1262"/>
      <c r="AZ2618" s="1263"/>
      <c r="BA2618" s="587">
        <f t="shared" si="431"/>
        <v>0</v>
      </c>
    </row>
    <row r="2619" spans="1:53" s="17" customFormat="1" ht="16.75" customHeight="1" outlineLevel="2">
      <c r="A2619" s="1260">
        <v>44</v>
      </c>
      <c r="B2619" s="1261"/>
      <c r="C2619" s="1262"/>
      <c r="D2619" s="1263"/>
      <c r="E2619" s="587">
        <f t="shared" si="423"/>
        <v>0</v>
      </c>
      <c r="G2619" s="1260">
        <v>44</v>
      </c>
      <c r="H2619" s="1261"/>
      <c r="I2619" s="1262"/>
      <c r="J2619" s="1263"/>
      <c r="K2619" s="587">
        <f t="shared" si="424"/>
        <v>0</v>
      </c>
      <c r="M2619" s="1260">
        <v>44</v>
      </c>
      <c r="N2619" s="1261"/>
      <c r="O2619" s="1262"/>
      <c r="P2619" s="1263"/>
      <c r="Q2619" s="587">
        <f t="shared" si="425"/>
        <v>0</v>
      </c>
      <c r="S2619" s="1260">
        <v>44</v>
      </c>
      <c r="T2619" s="1261"/>
      <c r="U2619" s="1262"/>
      <c r="V2619" s="1263"/>
      <c r="W2619" s="587">
        <f t="shared" si="426"/>
        <v>0</v>
      </c>
      <c r="Y2619" s="1260">
        <v>44</v>
      </c>
      <c r="Z2619" s="1261"/>
      <c r="AA2619" s="1262"/>
      <c r="AB2619" s="1263"/>
      <c r="AC2619" s="587">
        <f t="shared" si="427"/>
        <v>0</v>
      </c>
      <c r="AE2619" s="1260">
        <v>44</v>
      </c>
      <c r="AF2619" s="1261"/>
      <c r="AG2619" s="1262"/>
      <c r="AH2619" s="1263"/>
      <c r="AI2619" s="587">
        <f t="shared" si="428"/>
        <v>0</v>
      </c>
      <c r="AK2619" s="1260">
        <v>44</v>
      </c>
      <c r="AL2619" s="1261"/>
      <c r="AM2619" s="1262"/>
      <c r="AN2619" s="1263"/>
      <c r="AO2619" s="587">
        <f t="shared" si="429"/>
        <v>0</v>
      </c>
      <c r="AQ2619" s="1260">
        <v>44</v>
      </c>
      <c r="AR2619" s="1261"/>
      <c r="AS2619" s="1262"/>
      <c r="AT2619" s="1263"/>
      <c r="AU2619" s="587">
        <f t="shared" si="430"/>
        <v>0</v>
      </c>
      <c r="AW2619" s="1260">
        <v>44</v>
      </c>
      <c r="AX2619" s="1261"/>
      <c r="AY2619" s="1262"/>
      <c r="AZ2619" s="1263"/>
      <c r="BA2619" s="587">
        <f t="shared" si="431"/>
        <v>0</v>
      </c>
    </row>
    <row r="2620" spans="1:53" s="17" customFormat="1" ht="16.75" customHeight="1" outlineLevel="2">
      <c r="A2620" s="1260">
        <v>45</v>
      </c>
      <c r="B2620" s="1261"/>
      <c r="C2620" s="1262"/>
      <c r="D2620" s="1263"/>
      <c r="E2620" s="587">
        <f t="shared" si="423"/>
        <v>0</v>
      </c>
      <c r="G2620" s="1260">
        <v>45</v>
      </c>
      <c r="H2620" s="1261"/>
      <c r="I2620" s="1262"/>
      <c r="J2620" s="1263"/>
      <c r="K2620" s="587">
        <f t="shared" si="424"/>
        <v>0</v>
      </c>
      <c r="M2620" s="1260">
        <v>45</v>
      </c>
      <c r="N2620" s="1261"/>
      <c r="O2620" s="1262"/>
      <c r="P2620" s="1263"/>
      <c r="Q2620" s="587">
        <f t="shared" si="425"/>
        <v>0</v>
      </c>
      <c r="S2620" s="1260">
        <v>45</v>
      </c>
      <c r="T2620" s="1261"/>
      <c r="U2620" s="1262"/>
      <c r="V2620" s="1263"/>
      <c r="W2620" s="587">
        <f t="shared" si="426"/>
        <v>0</v>
      </c>
      <c r="Y2620" s="1260">
        <v>45</v>
      </c>
      <c r="Z2620" s="1261"/>
      <c r="AA2620" s="1262"/>
      <c r="AB2620" s="1263"/>
      <c r="AC2620" s="587">
        <f t="shared" si="427"/>
        <v>0</v>
      </c>
      <c r="AE2620" s="1260">
        <v>45</v>
      </c>
      <c r="AF2620" s="1261"/>
      <c r="AG2620" s="1262"/>
      <c r="AH2620" s="1263"/>
      <c r="AI2620" s="587">
        <f t="shared" si="428"/>
        <v>0</v>
      </c>
      <c r="AK2620" s="1260">
        <v>45</v>
      </c>
      <c r="AL2620" s="1261"/>
      <c r="AM2620" s="1262"/>
      <c r="AN2620" s="1263"/>
      <c r="AO2620" s="587">
        <f t="shared" si="429"/>
        <v>0</v>
      </c>
      <c r="AQ2620" s="1260">
        <v>45</v>
      </c>
      <c r="AR2620" s="1261"/>
      <c r="AS2620" s="1262"/>
      <c r="AT2620" s="1263"/>
      <c r="AU2620" s="587">
        <f t="shared" si="430"/>
        <v>0</v>
      </c>
      <c r="AW2620" s="1260">
        <v>45</v>
      </c>
      <c r="AX2620" s="1261"/>
      <c r="AY2620" s="1262"/>
      <c r="AZ2620" s="1263"/>
      <c r="BA2620" s="587">
        <f t="shared" si="431"/>
        <v>0</v>
      </c>
    </row>
    <row r="2621" spans="1:53" s="17" customFormat="1" ht="16.75" customHeight="1" outlineLevel="2">
      <c r="A2621" s="1260">
        <v>46</v>
      </c>
      <c r="B2621" s="1261"/>
      <c r="C2621" s="1262"/>
      <c r="D2621" s="1263"/>
      <c r="E2621" s="587">
        <f t="shared" si="423"/>
        <v>0</v>
      </c>
      <c r="G2621" s="1260">
        <v>46</v>
      </c>
      <c r="H2621" s="1261"/>
      <c r="I2621" s="1262"/>
      <c r="J2621" s="1263"/>
      <c r="K2621" s="587">
        <f t="shared" si="424"/>
        <v>0</v>
      </c>
      <c r="M2621" s="1260">
        <v>46</v>
      </c>
      <c r="N2621" s="1261"/>
      <c r="O2621" s="1262"/>
      <c r="P2621" s="1263"/>
      <c r="Q2621" s="587">
        <f t="shared" si="425"/>
        <v>0</v>
      </c>
      <c r="S2621" s="1260">
        <v>46</v>
      </c>
      <c r="T2621" s="1261"/>
      <c r="U2621" s="1262"/>
      <c r="V2621" s="1263"/>
      <c r="W2621" s="587">
        <f t="shared" si="426"/>
        <v>0</v>
      </c>
      <c r="Y2621" s="1260">
        <v>46</v>
      </c>
      <c r="Z2621" s="1261"/>
      <c r="AA2621" s="1262"/>
      <c r="AB2621" s="1263"/>
      <c r="AC2621" s="587">
        <f t="shared" si="427"/>
        <v>0</v>
      </c>
      <c r="AE2621" s="1260">
        <v>46</v>
      </c>
      <c r="AF2621" s="1261"/>
      <c r="AG2621" s="1262"/>
      <c r="AH2621" s="1263"/>
      <c r="AI2621" s="587">
        <f t="shared" si="428"/>
        <v>0</v>
      </c>
      <c r="AK2621" s="1260">
        <v>46</v>
      </c>
      <c r="AL2621" s="1261"/>
      <c r="AM2621" s="1262"/>
      <c r="AN2621" s="1263"/>
      <c r="AO2621" s="587">
        <f t="shared" si="429"/>
        <v>0</v>
      </c>
      <c r="AQ2621" s="1260">
        <v>46</v>
      </c>
      <c r="AR2621" s="1261"/>
      <c r="AS2621" s="1262"/>
      <c r="AT2621" s="1263"/>
      <c r="AU2621" s="587">
        <f t="shared" si="430"/>
        <v>0</v>
      </c>
      <c r="AW2621" s="1260">
        <v>46</v>
      </c>
      <c r="AX2621" s="1261"/>
      <c r="AY2621" s="1262"/>
      <c r="AZ2621" s="1263"/>
      <c r="BA2621" s="587">
        <f t="shared" si="431"/>
        <v>0</v>
      </c>
    </row>
    <row r="2622" spans="1:53" s="17" customFormat="1" ht="16.75" customHeight="1" outlineLevel="2">
      <c r="A2622" s="1260">
        <v>47</v>
      </c>
      <c r="B2622" s="1261"/>
      <c r="C2622" s="1262"/>
      <c r="D2622" s="1263"/>
      <c r="E2622" s="587">
        <f t="shared" si="423"/>
        <v>0</v>
      </c>
      <c r="G2622" s="1260">
        <v>47</v>
      </c>
      <c r="H2622" s="1261"/>
      <c r="I2622" s="1262"/>
      <c r="J2622" s="1263"/>
      <c r="K2622" s="587">
        <f t="shared" si="424"/>
        <v>0</v>
      </c>
      <c r="M2622" s="1260">
        <v>47</v>
      </c>
      <c r="N2622" s="1261"/>
      <c r="O2622" s="1262"/>
      <c r="P2622" s="1263"/>
      <c r="Q2622" s="587">
        <f t="shared" si="425"/>
        <v>0</v>
      </c>
      <c r="S2622" s="1260">
        <v>47</v>
      </c>
      <c r="T2622" s="1261"/>
      <c r="U2622" s="1262"/>
      <c r="V2622" s="1263"/>
      <c r="W2622" s="587">
        <f t="shared" si="426"/>
        <v>0</v>
      </c>
      <c r="Y2622" s="1260">
        <v>47</v>
      </c>
      <c r="Z2622" s="1261"/>
      <c r="AA2622" s="1262"/>
      <c r="AB2622" s="1263"/>
      <c r="AC2622" s="587">
        <f t="shared" si="427"/>
        <v>0</v>
      </c>
      <c r="AE2622" s="1260">
        <v>47</v>
      </c>
      <c r="AF2622" s="1261"/>
      <c r="AG2622" s="1262"/>
      <c r="AH2622" s="1263"/>
      <c r="AI2622" s="587">
        <f t="shared" si="428"/>
        <v>0</v>
      </c>
      <c r="AK2622" s="1260">
        <v>47</v>
      </c>
      <c r="AL2622" s="1261"/>
      <c r="AM2622" s="1262"/>
      <c r="AN2622" s="1263"/>
      <c r="AO2622" s="587">
        <f t="shared" si="429"/>
        <v>0</v>
      </c>
      <c r="AQ2622" s="1260">
        <v>47</v>
      </c>
      <c r="AR2622" s="1261"/>
      <c r="AS2622" s="1262"/>
      <c r="AT2622" s="1263"/>
      <c r="AU2622" s="587">
        <f t="shared" si="430"/>
        <v>0</v>
      </c>
      <c r="AW2622" s="1260">
        <v>47</v>
      </c>
      <c r="AX2622" s="1261"/>
      <c r="AY2622" s="1262"/>
      <c r="AZ2622" s="1263"/>
      <c r="BA2622" s="587">
        <f t="shared" si="431"/>
        <v>0</v>
      </c>
    </row>
    <row r="2623" spans="1:53" s="17" customFormat="1" ht="16.75" customHeight="1" outlineLevel="2">
      <c r="A2623" s="1260">
        <v>48</v>
      </c>
      <c r="B2623" s="1261"/>
      <c r="C2623" s="1262"/>
      <c r="D2623" s="1263"/>
      <c r="E2623" s="587">
        <f t="shared" si="423"/>
        <v>0</v>
      </c>
      <c r="G2623" s="1260">
        <v>48</v>
      </c>
      <c r="H2623" s="1261"/>
      <c r="I2623" s="1262"/>
      <c r="J2623" s="1263"/>
      <c r="K2623" s="587">
        <f t="shared" si="424"/>
        <v>0</v>
      </c>
      <c r="M2623" s="1260">
        <v>48</v>
      </c>
      <c r="N2623" s="1261"/>
      <c r="O2623" s="1262"/>
      <c r="P2623" s="1263"/>
      <c r="Q2623" s="587">
        <f t="shared" si="425"/>
        <v>0</v>
      </c>
      <c r="S2623" s="1260">
        <v>48</v>
      </c>
      <c r="T2623" s="1261"/>
      <c r="U2623" s="1262"/>
      <c r="V2623" s="1263"/>
      <c r="W2623" s="587">
        <f t="shared" si="426"/>
        <v>0</v>
      </c>
      <c r="Y2623" s="1260">
        <v>48</v>
      </c>
      <c r="Z2623" s="1261"/>
      <c r="AA2623" s="1262"/>
      <c r="AB2623" s="1263"/>
      <c r="AC2623" s="587">
        <f t="shared" si="427"/>
        <v>0</v>
      </c>
      <c r="AE2623" s="1260">
        <v>48</v>
      </c>
      <c r="AF2623" s="1261"/>
      <c r="AG2623" s="1262"/>
      <c r="AH2623" s="1263"/>
      <c r="AI2623" s="587">
        <f t="shared" si="428"/>
        <v>0</v>
      </c>
      <c r="AK2623" s="1260">
        <v>48</v>
      </c>
      <c r="AL2623" s="1261"/>
      <c r="AM2623" s="1262"/>
      <c r="AN2623" s="1263"/>
      <c r="AO2623" s="587">
        <f t="shared" si="429"/>
        <v>0</v>
      </c>
      <c r="AQ2623" s="1260">
        <v>48</v>
      </c>
      <c r="AR2623" s="1261"/>
      <c r="AS2623" s="1262"/>
      <c r="AT2623" s="1263"/>
      <c r="AU2623" s="587">
        <f t="shared" si="430"/>
        <v>0</v>
      </c>
      <c r="AW2623" s="1260">
        <v>48</v>
      </c>
      <c r="AX2623" s="1261"/>
      <c r="AY2623" s="1262"/>
      <c r="AZ2623" s="1263"/>
      <c r="BA2623" s="587">
        <f t="shared" si="431"/>
        <v>0</v>
      </c>
    </row>
    <row r="2624" spans="1:53" s="17" customFormat="1" ht="16.75" customHeight="1" outlineLevel="2">
      <c r="A2624" s="1260">
        <v>49</v>
      </c>
      <c r="B2624" s="1261"/>
      <c r="C2624" s="1262"/>
      <c r="D2624" s="1263"/>
      <c r="E2624" s="587">
        <f t="shared" si="423"/>
        <v>0</v>
      </c>
      <c r="G2624" s="1260">
        <v>49</v>
      </c>
      <c r="H2624" s="1261"/>
      <c r="I2624" s="1262"/>
      <c r="J2624" s="1263"/>
      <c r="K2624" s="587">
        <f t="shared" si="424"/>
        <v>0</v>
      </c>
      <c r="M2624" s="1260">
        <v>49</v>
      </c>
      <c r="N2624" s="1261"/>
      <c r="O2624" s="1262"/>
      <c r="P2624" s="1263"/>
      <c r="Q2624" s="587">
        <f t="shared" si="425"/>
        <v>0</v>
      </c>
      <c r="S2624" s="1260">
        <v>49</v>
      </c>
      <c r="T2624" s="1261"/>
      <c r="U2624" s="1262"/>
      <c r="V2624" s="1263"/>
      <c r="W2624" s="587">
        <f t="shared" si="426"/>
        <v>0</v>
      </c>
      <c r="Y2624" s="1260">
        <v>49</v>
      </c>
      <c r="Z2624" s="1261"/>
      <c r="AA2624" s="1262"/>
      <c r="AB2624" s="1263"/>
      <c r="AC2624" s="587">
        <f t="shared" si="427"/>
        <v>0</v>
      </c>
      <c r="AE2624" s="1260">
        <v>49</v>
      </c>
      <c r="AF2624" s="1261"/>
      <c r="AG2624" s="1262"/>
      <c r="AH2624" s="1263"/>
      <c r="AI2624" s="587">
        <f t="shared" si="428"/>
        <v>0</v>
      </c>
      <c r="AK2624" s="1260">
        <v>49</v>
      </c>
      <c r="AL2624" s="1261"/>
      <c r="AM2624" s="1262"/>
      <c r="AN2624" s="1263"/>
      <c r="AO2624" s="587">
        <f t="shared" si="429"/>
        <v>0</v>
      </c>
      <c r="AQ2624" s="1260">
        <v>49</v>
      </c>
      <c r="AR2624" s="1261"/>
      <c r="AS2624" s="1262"/>
      <c r="AT2624" s="1263"/>
      <c r="AU2624" s="587">
        <f t="shared" si="430"/>
        <v>0</v>
      </c>
      <c r="AW2624" s="1260">
        <v>49</v>
      </c>
      <c r="AX2624" s="1261"/>
      <c r="AY2624" s="1262"/>
      <c r="AZ2624" s="1263"/>
      <c r="BA2624" s="587">
        <f t="shared" si="431"/>
        <v>0</v>
      </c>
    </row>
    <row r="2625" spans="1:53" s="17" customFormat="1" ht="16.75" customHeight="1" outlineLevel="2">
      <c r="A2625" s="1260">
        <v>50</v>
      </c>
      <c r="B2625" s="1261"/>
      <c r="C2625" s="1262"/>
      <c r="D2625" s="1263"/>
      <c r="E2625" s="587">
        <f t="shared" si="423"/>
        <v>0</v>
      </c>
      <c r="G2625" s="1260">
        <v>50</v>
      </c>
      <c r="H2625" s="1261"/>
      <c r="I2625" s="1262"/>
      <c r="J2625" s="1263"/>
      <c r="K2625" s="587">
        <f t="shared" si="424"/>
        <v>0</v>
      </c>
      <c r="M2625" s="1260">
        <v>50</v>
      </c>
      <c r="N2625" s="1261"/>
      <c r="O2625" s="1262"/>
      <c r="P2625" s="1263"/>
      <c r="Q2625" s="587">
        <f t="shared" si="425"/>
        <v>0</v>
      </c>
      <c r="S2625" s="1260">
        <v>50</v>
      </c>
      <c r="T2625" s="1261"/>
      <c r="U2625" s="1262"/>
      <c r="V2625" s="1263"/>
      <c r="W2625" s="587">
        <f t="shared" si="426"/>
        <v>0</v>
      </c>
      <c r="Y2625" s="1260">
        <v>50</v>
      </c>
      <c r="Z2625" s="1261"/>
      <c r="AA2625" s="1262"/>
      <c r="AB2625" s="1263"/>
      <c r="AC2625" s="587">
        <f t="shared" si="427"/>
        <v>0</v>
      </c>
      <c r="AE2625" s="1260">
        <v>50</v>
      </c>
      <c r="AF2625" s="1261"/>
      <c r="AG2625" s="1262"/>
      <c r="AH2625" s="1263"/>
      <c r="AI2625" s="587">
        <f t="shared" si="428"/>
        <v>0</v>
      </c>
      <c r="AK2625" s="1260">
        <v>50</v>
      </c>
      <c r="AL2625" s="1261"/>
      <c r="AM2625" s="1262"/>
      <c r="AN2625" s="1263"/>
      <c r="AO2625" s="587">
        <f t="shared" si="429"/>
        <v>0</v>
      </c>
      <c r="AQ2625" s="1260">
        <v>50</v>
      </c>
      <c r="AR2625" s="1261"/>
      <c r="AS2625" s="1262"/>
      <c r="AT2625" s="1263"/>
      <c r="AU2625" s="587">
        <f t="shared" si="430"/>
        <v>0</v>
      </c>
      <c r="AW2625" s="1260">
        <v>50</v>
      </c>
      <c r="AX2625" s="1261"/>
      <c r="AY2625" s="1262"/>
      <c r="AZ2625" s="1263"/>
      <c r="BA2625" s="587">
        <f t="shared" si="431"/>
        <v>0</v>
      </c>
    </row>
    <row r="2626" spans="1:53" s="17" customFormat="1" ht="16.75" customHeight="1" outlineLevel="2">
      <c r="A2626" s="1260">
        <v>51</v>
      </c>
      <c r="B2626" s="1261"/>
      <c r="C2626" s="1262"/>
      <c r="D2626" s="1263"/>
      <c r="E2626" s="587">
        <f t="shared" si="423"/>
        <v>0</v>
      </c>
      <c r="G2626" s="1260">
        <v>51</v>
      </c>
      <c r="H2626" s="1261"/>
      <c r="I2626" s="1262"/>
      <c r="J2626" s="1263"/>
      <c r="K2626" s="587">
        <f t="shared" si="424"/>
        <v>0</v>
      </c>
      <c r="M2626" s="1260">
        <v>51</v>
      </c>
      <c r="N2626" s="1261"/>
      <c r="O2626" s="1262"/>
      <c r="P2626" s="1263"/>
      <c r="Q2626" s="587">
        <f t="shared" si="425"/>
        <v>0</v>
      </c>
      <c r="S2626" s="1260">
        <v>51</v>
      </c>
      <c r="T2626" s="1261"/>
      <c r="U2626" s="1262"/>
      <c r="V2626" s="1263"/>
      <c r="W2626" s="587">
        <f t="shared" si="426"/>
        <v>0</v>
      </c>
      <c r="Y2626" s="1260">
        <v>51</v>
      </c>
      <c r="Z2626" s="1261"/>
      <c r="AA2626" s="1262"/>
      <c r="AB2626" s="1263"/>
      <c r="AC2626" s="587">
        <f t="shared" si="427"/>
        <v>0</v>
      </c>
      <c r="AE2626" s="1260">
        <v>51</v>
      </c>
      <c r="AF2626" s="1261"/>
      <c r="AG2626" s="1262"/>
      <c r="AH2626" s="1263"/>
      <c r="AI2626" s="587">
        <f t="shared" si="428"/>
        <v>0</v>
      </c>
      <c r="AK2626" s="1260">
        <v>51</v>
      </c>
      <c r="AL2626" s="1261"/>
      <c r="AM2626" s="1262"/>
      <c r="AN2626" s="1263"/>
      <c r="AO2626" s="587">
        <f t="shared" si="429"/>
        <v>0</v>
      </c>
      <c r="AQ2626" s="1260">
        <v>51</v>
      </c>
      <c r="AR2626" s="1261"/>
      <c r="AS2626" s="1262"/>
      <c r="AT2626" s="1263"/>
      <c r="AU2626" s="587">
        <f t="shared" si="430"/>
        <v>0</v>
      </c>
      <c r="AW2626" s="1260">
        <v>51</v>
      </c>
      <c r="AX2626" s="1261"/>
      <c r="AY2626" s="1262"/>
      <c r="AZ2626" s="1263"/>
      <c r="BA2626" s="587">
        <f t="shared" si="431"/>
        <v>0</v>
      </c>
    </row>
    <row r="2627" spans="1:53" s="17" customFormat="1" ht="16.75" customHeight="1" outlineLevel="2">
      <c r="A2627" s="1260">
        <v>52</v>
      </c>
      <c r="B2627" s="1261"/>
      <c r="C2627" s="1262"/>
      <c r="D2627" s="1263"/>
      <c r="E2627" s="587">
        <f t="shared" si="423"/>
        <v>0</v>
      </c>
      <c r="G2627" s="1260">
        <v>52</v>
      </c>
      <c r="H2627" s="1261"/>
      <c r="I2627" s="1262"/>
      <c r="J2627" s="1263"/>
      <c r="K2627" s="587">
        <f t="shared" si="424"/>
        <v>0</v>
      </c>
      <c r="M2627" s="1260">
        <v>52</v>
      </c>
      <c r="N2627" s="1261"/>
      <c r="O2627" s="1262"/>
      <c r="P2627" s="1263"/>
      <c r="Q2627" s="587">
        <f t="shared" si="425"/>
        <v>0</v>
      </c>
      <c r="S2627" s="1260">
        <v>52</v>
      </c>
      <c r="T2627" s="1261"/>
      <c r="U2627" s="1262"/>
      <c r="V2627" s="1263"/>
      <c r="W2627" s="587">
        <f t="shared" si="426"/>
        <v>0</v>
      </c>
      <c r="Y2627" s="1260">
        <v>52</v>
      </c>
      <c r="Z2627" s="1261"/>
      <c r="AA2627" s="1262"/>
      <c r="AB2627" s="1263"/>
      <c r="AC2627" s="587">
        <f t="shared" si="427"/>
        <v>0</v>
      </c>
      <c r="AE2627" s="1260">
        <v>52</v>
      </c>
      <c r="AF2627" s="1261"/>
      <c r="AG2627" s="1262"/>
      <c r="AH2627" s="1263"/>
      <c r="AI2627" s="587">
        <f t="shared" si="428"/>
        <v>0</v>
      </c>
      <c r="AK2627" s="1260">
        <v>52</v>
      </c>
      <c r="AL2627" s="1261"/>
      <c r="AM2627" s="1262"/>
      <c r="AN2627" s="1263"/>
      <c r="AO2627" s="587">
        <f t="shared" si="429"/>
        <v>0</v>
      </c>
      <c r="AQ2627" s="1260">
        <v>52</v>
      </c>
      <c r="AR2627" s="1261"/>
      <c r="AS2627" s="1262"/>
      <c r="AT2627" s="1263"/>
      <c r="AU2627" s="587">
        <f t="shared" si="430"/>
        <v>0</v>
      </c>
      <c r="AW2627" s="1260">
        <v>52</v>
      </c>
      <c r="AX2627" s="1261"/>
      <c r="AY2627" s="1262"/>
      <c r="AZ2627" s="1263"/>
      <c r="BA2627" s="587">
        <f t="shared" si="431"/>
        <v>0</v>
      </c>
    </row>
    <row r="2628" spans="1:53" s="17" customFormat="1" ht="16.75" customHeight="1" outlineLevel="2">
      <c r="A2628" s="1260">
        <v>53</v>
      </c>
      <c r="B2628" s="1261"/>
      <c r="C2628" s="1262"/>
      <c r="D2628" s="1263"/>
      <c r="E2628" s="587">
        <f t="shared" si="423"/>
        <v>0</v>
      </c>
      <c r="G2628" s="1260">
        <v>53</v>
      </c>
      <c r="H2628" s="1261"/>
      <c r="I2628" s="1262"/>
      <c r="J2628" s="1263"/>
      <c r="K2628" s="587">
        <f t="shared" si="424"/>
        <v>0</v>
      </c>
      <c r="M2628" s="1260">
        <v>53</v>
      </c>
      <c r="N2628" s="1261"/>
      <c r="O2628" s="1262"/>
      <c r="P2628" s="1263"/>
      <c r="Q2628" s="587">
        <f t="shared" si="425"/>
        <v>0</v>
      </c>
      <c r="S2628" s="1260">
        <v>53</v>
      </c>
      <c r="T2628" s="1261"/>
      <c r="U2628" s="1262"/>
      <c r="V2628" s="1263"/>
      <c r="W2628" s="587">
        <f t="shared" si="426"/>
        <v>0</v>
      </c>
      <c r="Y2628" s="1260">
        <v>53</v>
      </c>
      <c r="Z2628" s="1261"/>
      <c r="AA2628" s="1262"/>
      <c r="AB2628" s="1263"/>
      <c r="AC2628" s="587">
        <f t="shared" si="427"/>
        <v>0</v>
      </c>
      <c r="AE2628" s="1260">
        <v>53</v>
      </c>
      <c r="AF2628" s="1261"/>
      <c r="AG2628" s="1262"/>
      <c r="AH2628" s="1263"/>
      <c r="AI2628" s="587">
        <f t="shared" si="428"/>
        <v>0</v>
      </c>
      <c r="AK2628" s="1260">
        <v>53</v>
      </c>
      <c r="AL2628" s="1261"/>
      <c r="AM2628" s="1262"/>
      <c r="AN2628" s="1263"/>
      <c r="AO2628" s="587">
        <f t="shared" si="429"/>
        <v>0</v>
      </c>
      <c r="AQ2628" s="1260">
        <v>53</v>
      </c>
      <c r="AR2628" s="1261"/>
      <c r="AS2628" s="1262"/>
      <c r="AT2628" s="1263"/>
      <c r="AU2628" s="587">
        <f t="shared" si="430"/>
        <v>0</v>
      </c>
      <c r="AW2628" s="1260">
        <v>53</v>
      </c>
      <c r="AX2628" s="1261"/>
      <c r="AY2628" s="1262"/>
      <c r="AZ2628" s="1263"/>
      <c r="BA2628" s="587">
        <f t="shared" si="431"/>
        <v>0</v>
      </c>
    </row>
    <row r="2629" spans="1:53" s="17" customFormat="1" ht="16.75" customHeight="1" outlineLevel="2">
      <c r="A2629" s="1260">
        <v>54</v>
      </c>
      <c r="B2629" s="1261"/>
      <c r="C2629" s="1262"/>
      <c r="D2629" s="1263"/>
      <c r="E2629" s="587">
        <f t="shared" si="423"/>
        <v>0</v>
      </c>
      <c r="G2629" s="1260">
        <v>54</v>
      </c>
      <c r="H2629" s="1261"/>
      <c r="I2629" s="1262"/>
      <c r="J2629" s="1263"/>
      <c r="K2629" s="587">
        <f t="shared" si="424"/>
        <v>0</v>
      </c>
      <c r="M2629" s="1260">
        <v>54</v>
      </c>
      <c r="N2629" s="1261"/>
      <c r="O2629" s="1262"/>
      <c r="P2629" s="1263"/>
      <c r="Q2629" s="587">
        <f t="shared" si="425"/>
        <v>0</v>
      </c>
      <c r="S2629" s="1260">
        <v>54</v>
      </c>
      <c r="T2629" s="1261"/>
      <c r="U2629" s="1262"/>
      <c r="V2629" s="1263"/>
      <c r="W2629" s="587">
        <f t="shared" si="426"/>
        <v>0</v>
      </c>
      <c r="Y2629" s="1260">
        <v>54</v>
      </c>
      <c r="Z2629" s="1261"/>
      <c r="AA2629" s="1262"/>
      <c r="AB2629" s="1263"/>
      <c r="AC2629" s="587">
        <f t="shared" si="427"/>
        <v>0</v>
      </c>
      <c r="AE2629" s="1260">
        <v>54</v>
      </c>
      <c r="AF2629" s="1261"/>
      <c r="AG2629" s="1262"/>
      <c r="AH2629" s="1263"/>
      <c r="AI2629" s="587">
        <f t="shared" si="428"/>
        <v>0</v>
      </c>
      <c r="AK2629" s="1260">
        <v>54</v>
      </c>
      <c r="AL2629" s="1261"/>
      <c r="AM2629" s="1262"/>
      <c r="AN2629" s="1263"/>
      <c r="AO2629" s="587">
        <f t="shared" si="429"/>
        <v>0</v>
      </c>
      <c r="AQ2629" s="1260">
        <v>54</v>
      </c>
      <c r="AR2629" s="1261"/>
      <c r="AS2629" s="1262"/>
      <c r="AT2629" s="1263"/>
      <c r="AU2629" s="587">
        <f t="shared" si="430"/>
        <v>0</v>
      </c>
      <c r="AW2629" s="1260">
        <v>54</v>
      </c>
      <c r="AX2629" s="1261"/>
      <c r="AY2629" s="1262"/>
      <c r="AZ2629" s="1263"/>
      <c r="BA2629" s="587">
        <f t="shared" si="431"/>
        <v>0</v>
      </c>
    </row>
    <row r="2630" spans="1:53" s="17" customFormat="1" ht="16.75" customHeight="1" outlineLevel="2">
      <c r="A2630" s="1260">
        <v>55</v>
      </c>
      <c r="B2630" s="1261"/>
      <c r="C2630" s="1262"/>
      <c r="D2630" s="1263"/>
      <c r="E2630" s="587">
        <f t="shared" si="423"/>
        <v>0</v>
      </c>
      <c r="G2630" s="1260">
        <v>55</v>
      </c>
      <c r="H2630" s="1261"/>
      <c r="I2630" s="1262"/>
      <c r="J2630" s="1263"/>
      <c r="K2630" s="587">
        <f t="shared" si="424"/>
        <v>0</v>
      </c>
      <c r="M2630" s="1260">
        <v>55</v>
      </c>
      <c r="N2630" s="1261"/>
      <c r="O2630" s="1262"/>
      <c r="P2630" s="1263"/>
      <c r="Q2630" s="587">
        <f t="shared" si="425"/>
        <v>0</v>
      </c>
      <c r="S2630" s="1260">
        <v>55</v>
      </c>
      <c r="T2630" s="1261"/>
      <c r="U2630" s="1262"/>
      <c r="V2630" s="1263"/>
      <c r="W2630" s="587">
        <f t="shared" si="426"/>
        <v>0</v>
      </c>
      <c r="Y2630" s="1260">
        <v>55</v>
      </c>
      <c r="Z2630" s="1261"/>
      <c r="AA2630" s="1262"/>
      <c r="AB2630" s="1263"/>
      <c r="AC2630" s="587">
        <f t="shared" si="427"/>
        <v>0</v>
      </c>
      <c r="AE2630" s="1260">
        <v>55</v>
      </c>
      <c r="AF2630" s="1261"/>
      <c r="AG2630" s="1262"/>
      <c r="AH2630" s="1263"/>
      <c r="AI2630" s="587">
        <f t="shared" si="428"/>
        <v>0</v>
      </c>
      <c r="AK2630" s="1260">
        <v>55</v>
      </c>
      <c r="AL2630" s="1261"/>
      <c r="AM2630" s="1262"/>
      <c r="AN2630" s="1263"/>
      <c r="AO2630" s="587">
        <f t="shared" si="429"/>
        <v>0</v>
      </c>
      <c r="AQ2630" s="1260">
        <v>55</v>
      </c>
      <c r="AR2630" s="1261"/>
      <c r="AS2630" s="1262"/>
      <c r="AT2630" s="1263"/>
      <c r="AU2630" s="587">
        <f t="shared" si="430"/>
        <v>0</v>
      </c>
      <c r="AW2630" s="1260">
        <v>55</v>
      </c>
      <c r="AX2630" s="1261"/>
      <c r="AY2630" s="1262"/>
      <c r="AZ2630" s="1263"/>
      <c r="BA2630" s="587">
        <f t="shared" si="431"/>
        <v>0</v>
      </c>
    </row>
    <row r="2631" spans="1:53" s="17" customFormat="1" ht="16.75" customHeight="1" outlineLevel="2">
      <c r="A2631" s="1260">
        <v>56</v>
      </c>
      <c r="B2631" s="1261"/>
      <c r="C2631" s="1262"/>
      <c r="D2631" s="1263"/>
      <c r="E2631" s="587">
        <f t="shared" si="423"/>
        <v>0</v>
      </c>
      <c r="G2631" s="1260">
        <v>56</v>
      </c>
      <c r="H2631" s="1261"/>
      <c r="I2631" s="1262"/>
      <c r="J2631" s="1263"/>
      <c r="K2631" s="587">
        <f t="shared" si="424"/>
        <v>0</v>
      </c>
      <c r="M2631" s="1260">
        <v>56</v>
      </c>
      <c r="N2631" s="1261"/>
      <c r="O2631" s="1262"/>
      <c r="P2631" s="1263"/>
      <c r="Q2631" s="587">
        <f t="shared" si="425"/>
        <v>0</v>
      </c>
      <c r="S2631" s="1260">
        <v>56</v>
      </c>
      <c r="T2631" s="1261"/>
      <c r="U2631" s="1262"/>
      <c r="V2631" s="1263"/>
      <c r="W2631" s="587">
        <f t="shared" si="426"/>
        <v>0</v>
      </c>
      <c r="Y2631" s="1260">
        <v>56</v>
      </c>
      <c r="Z2631" s="1261"/>
      <c r="AA2631" s="1262"/>
      <c r="AB2631" s="1263"/>
      <c r="AC2631" s="587">
        <f t="shared" si="427"/>
        <v>0</v>
      </c>
      <c r="AE2631" s="1260">
        <v>56</v>
      </c>
      <c r="AF2631" s="1261"/>
      <c r="AG2631" s="1262"/>
      <c r="AH2631" s="1263"/>
      <c r="AI2631" s="587">
        <f t="shared" si="428"/>
        <v>0</v>
      </c>
      <c r="AK2631" s="1260">
        <v>56</v>
      </c>
      <c r="AL2631" s="1261"/>
      <c r="AM2631" s="1262"/>
      <c r="AN2631" s="1263"/>
      <c r="AO2631" s="587">
        <f t="shared" si="429"/>
        <v>0</v>
      </c>
      <c r="AQ2631" s="1260">
        <v>56</v>
      </c>
      <c r="AR2631" s="1261"/>
      <c r="AS2631" s="1262"/>
      <c r="AT2631" s="1263"/>
      <c r="AU2631" s="587">
        <f t="shared" si="430"/>
        <v>0</v>
      </c>
      <c r="AW2631" s="1260">
        <v>56</v>
      </c>
      <c r="AX2631" s="1261"/>
      <c r="AY2631" s="1262"/>
      <c r="AZ2631" s="1263"/>
      <c r="BA2631" s="587">
        <f t="shared" si="431"/>
        <v>0</v>
      </c>
    </row>
    <row r="2632" spans="1:53" s="17" customFormat="1" ht="16.75" customHeight="1" outlineLevel="2">
      <c r="A2632" s="1260">
        <v>57</v>
      </c>
      <c r="B2632" s="1261"/>
      <c r="C2632" s="1262"/>
      <c r="D2632" s="1263"/>
      <c r="E2632" s="587">
        <f t="shared" si="423"/>
        <v>0</v>
      </c>
      <c r="G2632" s="1260">
        <v>57</v>
      </c>
      <c r="H2632" s="1261"/>
      <c r="I2632" s="1262"/>
      <c r="J2632" s="1263"/>
      <c r="K2632" s="587">
        <f t="shared" si="424"/>
        <v>0</v>
      </c>
      <c r="M2632" s="1260">
        <v>57</v>
      </c>
      <c r="N2632" s="1261"/>
      <c r="O2632" s="1262"/>
      <c r="P2632" s="1263"/>
      <c r="Q2632" s="587">
        <f t="shared" si="425"/>
        <v>0</v>
      </c>
      <c r="S2632" s="1260">
        <v>57</v>
      </c>
      <c r="T2632" s="1261"/>
      <c r="U2632" s="1262"/>
      <c r="V2632" s="1263"/>
      <c r="W2632" s="587">
        <f t="shared" si="426"/>
        <v>0</v>
      </c>
      <c r="Y2632" s="1260">
        <v>57</v>
      </c>
      <c r="Z2632" s="1261"/>
      <c r="AA2632" s="1262"/>
      <c r="AB2632" s="1263"/>
      <c r="AC2632" s="587">
        <f t="shared" si="427"/>
        <v>0</v>
      </c>
      <c r="AE2632" s="1260">
        <v>57</v>
      </c>
      <c r="AF2632" s="1261"/>
      <c r="AG2632" s="1262"/>
      <c r="AH2632" s="1263"/>
      <c r="AI2632" s="587">
        <f t="shared" si="428"/>
        <v>0</v>
      </c>
      <c r="AK2632" s="1260">
        <v>57</v>
      </c>
      <c r="AL2632" s="1261"/>
      <c r="AM2632" s="1262"/>
      <c r="AN2632" s="1263"/>
      <c r="AO2632" s="587">
        <f t="shared" si="429"/>
        <v>0</v>
      </c>
      <c r="AQ2632" s="1260">
        <v>57</v>
      </c>
      <c r="AR2632" s="1261"/>
      <c r="AS2632" s="1262"/>
      <c r="AT2632" s="1263"/>
      <c r="AU2632" s="587">
        <f t="shared" si="430"/>
        <v>0</v>
      </c>
      <c r="AW2632" s="1260">
        <v>57</v>
      </c>
      <c r="AX2632" s="1261"/>
      <c r="AY2632" s="1262"/>
      <c r="AZ2632" s="1263"/>
      <c r="BA2632" s="587">
        <f t="shared" si="431"/>
        <v>0</v>
      </c>
    </row>
    <row r="2633" spans="1:53" s="17" customFormat="1" ht="16.75" customHeight="1" outlineLevel="2">
      <c r="A2633" s="1260">
        <v>58</v>
      </c>
      <c r="B2633" s="1261"/>
      <c r="C2633" s="1262"/>
      <c r="D2633" s="1263"/>
      <c r="E2633" s="587">
        <f t="shared" si="423"/>
        <v>0</v>
      </c>
      <c r="G2633" s="1260">
        <v>58</v>
      </c>
      <c r="H2633" s="1261"/>
      <c r="I2633" s="1262"/>
      <c r="J2633" s="1263"/>
      <c r="K2633" s="587">
        <f t="shared" si="424"/>
        <v>0</v>
      </c>
      <c r="M2633" s="1260">
        <v>58</v>
      </c>
      <c r="N2633" s="1261"/>
      <c r="O2633" s="1262"/>
      <c r="P2633" s="1263"/>
      <c r="Q2633" s="587">
        <f t="shared" si="425"/>
        <v>0</v>
      </c>
      <c r="S2633" s="1260">
        <v>58</v>
      </c>
      <c r="T2633" s="1261"/>
      <c r="U2633" s="1262"/>
      <c r="V2633" s="1263"/>
      <c r="W2633" s="587">
        <f t="shared" si="426"/>
        <v>0</v>
      </c>
      <c r="Y2633" s="1260">
        <v>58</v>
      </c>
      <c r="Z2633" s="1261"/>
      <c r="AA2633" s="1262"/>
      <c r="AB2633" s="1263"/>
      <c r="AC2633" s="587">
        <f t="shared" si="427"/>
        <v>0</v>
      </c>
      <c r="AE2633" s="1260">
        <v>58</v>
      </c>
      <c r="AF2633" s="1261"/>
      <c r="AG2633" s="1262"/>
      <c r="AH2633" s="1263"/>
      <c r="AI2633" s="587">
        <f t="shared" si="428"/>
        <v>0</v>
      </c>
      <c r="AK2633" s="1260">
        <v>58</v>
      </c>
      <c r="AL2633" s="1261"/>
      <c r="AM2633" s="1262"/>
      <c r="AN2633" s="1263"/>
      <c r="AO2633" s="587">
        <f t="shared" si="429"/>
        <v>0</v>
      </c>
      <c r="AQ2633" s="1260">
        <v>58</v>
      </c>
      <c r="AR2633" s="1261"/>
      <c r="AS2633" s="1262"/>
      <c r="AT2633" s="1263"/>
      <c r="AU2633" s="587">
        <f t="shared" si="430"/>
        <v>0</v>
      </c>
      <c r="AW2633" s="1260">
        <v>58</v>
      </c>
      <c r="AX2633" s="1261"/>
      <c r="AY2633" s="1262"/>
      <c r="AZ2633" s="1263"/>
      <c r="BA2633" s="587">
        <f t="shared" si="431"/>
        <v>0</v>
      </c>
    </row>
    <row r="2634" spans="1:53" s="17" customFormat="1" ht="16.75" customHeight="1" outlineLevel="2">
      <c r="A2634" s="1260">
        <v>59</v>
      </c>
      <c r="B2634" s="1261"/>
      <c r="C2634" s="1262"/>
      <c r="D2634" s="1263"/>
      <c r="E2634" s="587">
        <f t="shared" si="423"/>
        <v>0</v>
      </c>
      <c r="G2634" s="1260">
        <v>59</v>
      </c>
      <c r="H2634" s="1261"/>
      <c r="I2634" s="1262"/>
      <c r="J2634" s="1263"/>
      <c r="K2634" s="587">
        <f t="shared" si="424"/>
        <v>0</v>
      </c>
      <c r="M2634" s="1260">
        <v>59</v>
      </c>
      <c r="N2634" s="1261"/>
      <c r="O2634" s="1262"/>
      <c r="P2634" s="1263"/>
      <c r="Q2634" s="587">
        <f t="shared" si="425"/>
        <v>0</v>
      </c>
      <c r="S2634" s="1260">
        <v>59</v>
      </c>
      <c r="T2634" s="1261"/>
      <c r="U2634" s="1262"/>
      <c r="V2634" s="1263"/>
      <c r="W2634" s="587">
        <f t="shared" si="426"/>
        <v>0</v>
      </c>
      <c r="Y2634" s="1260">
        <v>59</v>
      </c>
      <c r="Z2634" s="1261"/>
      <c r="AA2634" s="1262"/>
      <c r="AB2634" s="1263"/>
      <c r="AC2634" s="587">
        <f t="shared" si="427"/>
        <v>0</v>
      </c>
      <c r="AE2634" s="1260">
        <v>59</v>
      </c>
      <c r="AF2634" s="1261"/>
      <c r="AG2634" s="1262"/>
      <c r="AH2634" s="1263"/>
      <c r="AI2634" s="587">
        <f t="shared" si="428"/>
        <v>0</v>
      </c>
      <c r="AK2634" s="1260">
        <v>59</v>
      </c>
      <c r="AL2634" s="1261"/>
      <c r="AM2634" s="1262"/>
      <c r="AN2634" s="1263"/>
      <c r="AO2634" s="587">
        <f t="shared" si="429"/>
        <v>0</v>
      </c>
      <c r="AQ2634" s="1260">
        <v>59</v>
      </c>
      <c r="AR2634" s="1261"/>
      <c r="AS2634" s="1262"/>
      <c r="AT2634" s="1263"/>
      <c r="AU2634" s="587">
        <f t="shared" si="430"/>
        <v>0</v>
      </c>
      <c r="AW2634" s="1260">
        <v>59</v>
      </c>
      <c r="AX2634" s="1261"/>
      <c r="AY2634" s="1262"/>
      <c r="AZ2634" s="1263"/>
      <c r="BA2634" s="587">
        <f t="shared" si="431"/>
        <v>0</v>
      </c>
    </row>
    <row r="2635" spans="1:53" s="17" customFormat="1" ht="16.75" customHeight="1" outlineLevel="2">
      <c r="A2635" s="1260">
        <v>60</v>
      </c>
      <c r="B2635" s="1261"/>
      <c r="C2635" s="1262"/>
      <c r="D2635" s="1263"/>
      <c r="E2635" s="587">
        <f t="shared" si="423"/>
        <v>0</v>
      </c>
      <c r="G2635" s="1260">
        <v>60</v>
      </c>
      <c r="H2635" s="1261"/>
      <c r="I2635" s="1262"/>
      <c r="J2635" s="1263"/>
      <c r="K2635" s="587">
        <f t="shared" si="424"/>
        <v>0</v>
      </c>
      <c r="M2635" s="1260">
        <v>60</v>
      </c>
      <c r="N2635" s="1261"/>
      <c r="O2635" s="1262"/>
      <c r="P2635" s="1263"/>
      <c r="Q2635" s="587">
        <f t="shared" si="425"/>
        <v>0</v>
      </c>
      <c r="S2635" s="1260">
        <v>60</v>
      </c>
      <c r="T2635" s="1261"/>
      <c r="U2635" s="1262"/>
      <c r="V2635" s="1263"/>
      <c r="W2635" s="587">
        <f t="shared" si="426"/>
        <v>0</v>
      </c>
      <c r="Y2635" s="1260">
        <v>60</v>
      </c>
      <c r="Z2635" s="1261"/>
      <c r="AA2635" s="1262"/>
      <c r="AB2635" s="1263"/>
      <c r="AC2635" s="587">
        <f t="shared" si="427"/>
        <v>0</v>
      </c>
      <c r="AE2635" s="1260">
        <v>60</v>
      </c>
      <c r="AF2635" s="1261"/>
      <c r="AG2635" s="1262"/>
      <c r="AH2635" s="1263"/>
      <c r="AI2635" s="587">
        <f t="shared" si="428"/>
        <v>0</v>
      </c>
      <c r="AK2635" s="1260">
        <v>60</v>
      </c>
      <c r="AL2635" s="1261"/>
      <c r="AM2635" s="1262"/>
      <c r="AN2635" s="1263"/>
      <c r="AO2635" s="587">
        <f t="shared" si="429"/>
        <v>0</v>
      </c>
      <c r="AQ2635" s="1260">
        <v>60</v>
      </c>
      <c r="AR2635" s="1261"/>
      <c r="AS2635" s="1262"/>
      <c r="AT2635" s="1263"/>
      <c r="AU2635" s="587">
        <f t="shared" si="430"/>
        <v>0</v>
      </c>
      <c r="AW2635" s="1260">
        <v>60</v>
      </c>
      <c r="AX2635" s="1261"/>
      <c r="AY2635" s="1262"/>
      <c r="AZ2635" s="1263"/>
      <c r="BA2635" s="587">
        <f t="shared" si="431"/>
        <v>0</v>
      </c>
    </row>
    <row r="2636" spans="1:53" s="17" customFormat="1" ht="16.75" customHeight="1" outlineLevel="2">
      <c r="A2636" s="1260">
        <v>61</v>
      </c>
      <c r="B2636" s="1261"/>
      <c r="C2636" s="1262"/>
      <c r="D2636" s="1263"/>
      <c r="E2636" s="587">
        <f t="shared" si="423"/>
        <v>0</v>
      </c>
      <c r="G2636" s="1260">
        <v>61</v>
      </c>
      <c r="H2636" s="1261"/>
      <c r="I2636" s="1262"/>
      <c r="J2636" s="1263"/>
      <c r="K2636" s="587">
        <f t="shared" si="424"/>
        <v>0</v>
      </c>
      <c r="M2636" s="1260">
        <v>61</v>
      </c>
      <c r="N2636" s="1261"/>
      <c r="O2636" s="1262"/>
      <c r="P2636" s="1263"/>
      <c r="Q2636" s="587">
        <f t="shared" si="425"/>
        <v>0</v>
      </c>
      <c r="S2636" s="1260">
        <v>61</v>
      </c>
      <c r="T2636" s="1261"/>
      <c r="U2636" s="1262"/>
      <c r="V2636" s="1263"/>
      <c r="W2636" s="587">
        <f t="shared" si="426"/>
        <v>0</v>
      </c>
      <c r="Y2636" s="1260">
        <v>61</v>
      </c>
      <c r="Z2636" s="1261"/>
      <c r="AA2636" s="1262"/>
      <c r="AB2636" s="1263"/>
      <c r="AC2636" s="587">
        <f t="shared" si="427"/>
        <v>0</v>
      </c>
      <c r="AE2636" s="1260">
        <v>61</v>
      </c>
      <c r="AF2636" s="1261"/>
      <c r="AG2636" s="1262"/>
      <c r="AH2636" s="1263"/>
      <c r="AI2636" s="587">
        <f t="shared" si="428"/>
        <v>0</v>
      </c>
      <c r="AK2636" s="1260">
        <v>61</v>
      </c>
      <c r="AL2636" s="1261"/>
      <c r="AM2636" s="1262"/>
      <c r="AN2636" s="1263"/>
      <c r="AO2636" s="587">
        <f t="shared" si="429"/>
        <v>0</v>
      </c>
      <c r="AQ2636" s="1260">
        <v>61</v>
      </c>
      <c r="AR2636" s="1261"/>
      <c r="AS2636" s="1262"/>
      <c r="AT2636" s="1263"/>
      <c r="AU2636" s="587">
        <f t="shared" si="430"/>
        <v>0</v>
      </c>
      <c r="AW2636" s="1260">
        <v>61</v>
      </c>
      <c r="AX2636" s="1261"/>
      <c r="AY2636" s="1262"/>
      <c r="AZ2636" s="1263"/>
      <c r="BA2636" s="587">
        <f t="shared" si="431"/>
        <v>0</v>
      </c>
    </row>
    <row r="2637" spans="1:53" s="17" customFormat="1" ht="16.75" customHeight="1" outlineLevel="2">
      <c r="A2637" s="1260">
        <v>62</v>
      </c>
      <c r="B2637" s="1261"/>
      <c r="C2637" s="1262"/>
      <c r="D2637" s="1263"/>
      <c r="E2637" s="587">
        <f t="shared" si="423"/>
        <v>0</v>
      </c>
      <c r="G2637" s="1260">
        <v>62</v>
      </c>
      <c r="H2637" s="1261"/>
      <c r="I2637" s="1262"/>
      <c r="J2637" s="1263"/>
      <c r="K2637" s="587">
        <f t="shared" si="424"/>
        <v>0</v>
      </c>
      <c r="M2637" s="1260">
        <v>62</v>
      </c>
      <c r="N2637" s="1261"/>
      <c r="O2637" s="1262"/>
      <c r="P2637" s="1263"/>
      <c r="Q2637" s="587">
        <f t="shared" si="425"/>
        <v>0</v>
      </c>
      <c r="S2637" s="1260">
        <v>62</v>
      </c>
      <c r="T2637" s="1261"/>
      <c r="U2637" s="1262"/>
      <c r="V2637" s="1263"/>
      <c r="W2637" s="587">
        <f t="shared" si="426"/>
        <v>0</v>
      </c>
      <c r="Y2637" s="1260">
        <v>62</v>
      </c>
      <c r="Z2637" s="1261"/>
      <c r="AA2637" s="1262"/>
      <c r="AB2637" s="1263"/>
      <c r="AC2637" s="587">
        <f t="shared" si="427"/>
        <v>0</v>
      </c>
      <c r="AE2637" s="1260">
        <v>62</v>
      </c>
      <c r="AF2637" s="1261"/>
      <c r="AG2637" s="1262"/>
      <c r="AH2637" s="1263"/>
      <c r="AI2637" s="587">
        <f t="shared" si="428"/>
        <v>0</v>
      </c>
      <c r="AK2637" s="1260">
        <v>62</v>
      </c>
      <c r="AL2637" s="1261"/>
      <c r="AM2637" s="1262"/>
      <c r="AN2637" s="1263"/>
      <c r="AO2637" s="587">
        <f t="shared" si="429"/>
        <v>0</v>
      </c>
      <c r="AQ2637" s="1260">
        <v>62</v>
      </c>
      <c r="AR2637" s="1261"/>
      <c r="AS2637" s="1262"/>
      <c r="AT2637" s="1263"/>
      <c r="AU2637" s="587">
        <f t="shared" si="430"/>
        <v>0</v>
      </c>
      <c r="AW2637" s="1260">
        <v>62</v>
      </c>
      <c r="AX2637" s="1261"/>
      <c r="AY2637" s="1262"/>
      <c r="AZ2637" s="1263"/>
      <c r="BA2637" s="587">
        <f t="shared" si="431"/>
        <v>0</v>
      </c>
    </row>
    <row r="2638" spans="1:53" s="17" customFormat="1" ht="16.75" customHeight="1" outlineLevel="2">
      <c r="A2638" s="1260">
        <v>63</v>
      </c>
      <c r="B2638" s="1261"/>
      <c r="C2638" s="1262"/>
      <c r="D2638" s="1263"/>
      <c r="E2638" s="587">
        <f t="shared" si="423"/>
        <v>0</v>
      </c>
      <c r="G2638" s="1260">
        <v>63</v>
      </c>
      <c r="H2638" s="1261"/>
      <c r="I2638" s="1262"/>
      <c r="J2638" s="1263"/>
      <c r="K2638" s="587">
        <f t="shared" si="424"/>
        <v>0</v>
      </c>
      <c r="M2638" s="1260">
        <v>63</v>
      </c>
      <c r="N2638" s="1261"/>
      <c r="O2638" s="1262"/>
      <c r="P2638" s="1263"/>
      <c r="Q2638" s="587">
        <f t="shared" si="425"/>
        <v>0</v>
      </c>
      <c r="S2638" s="1260">
        <v>63</v>
      </c>
      <c r="T2638" s="1261"/>
      <c r="U2638" s="1262"/>
      <c r="V2638" s="1263"/>
      <c r="W2638" s="587">
        <f t="shared" si="426"/>
        <v>0</v>
      </c>
      <c r="Y2638" s="1260">
        <v>63</v>
      </c>
      <c r="Z2638" s="1261"/>
      <c r="AA2638" s="1262"/>
      <c r="AB2638" s="1263"/>
      <c r="AC2638" s="587">
        <f t="shared" si="427"/>
        <v>0</v>
      </c>
      <c r="AE2638" s="1260">
        <v>63</v>
      </c>
      <c r="AF2638" s="1261"/>
      <c r="AG2638" s="1262"/>
      <c r="AH2638" s="1263"/>
      <c r="AI2638" s="587">
        <f t="shared" si="428"/>
        <v>0</v>
      </c>
      <c r="AK2638" s="1260">
        <v>63</v>
      </c>
      <c r="AL2638" s="1261"/>
      <c r="AM2638" s="1262"/>
      <c r="AN2638" s="1263"/>
      <c r="AO2638" s="587">
        <f t="shared" si="429"/>
        <v>0</v>
      </c>
      <c r="AQ2638" s="1260">
        <v>63</v>
      </c>
      <c r="AR2638" s="1261"/>
      <c r="AS2638" s="1262"/>
      <c r="AT2638" s="1263"/>
      <c r="AU2638" s="587">
        <f t="shared" si="430"/>
        <v>0</v>
      </c>
      <c r="AW2638" s="1260">
        <v>63</v>
      </c>
      <c r="AX2638" s="1261"/>
      <c r="AY2638" s="1262"/>
      <c r="AZ2638" s="1263"/>
      <c r="BA2638" s="587">
        <f t="shared" si="431"/>
        <v>0</v>
      </c>
    </row>
    <row r="2639" spans="1:53" s="17" customFormat="1" ht="16.75" customHeight="1" outlineLevel="2">
      <c r="A2639" s="1260">
        <v>64</v>
      </c>
      <c r="B2639" s="1261"/>
      <c r="C2639" s="1262"/>
      <c r="D2639" s="1263"/>
      <c r="E2639" s="587">
        <f t="shared" si="423"/>
        <v>0</v>
      </c>
      <c r="G2639" s="1260">
        <v>64</v>
      </c>
      <c r="H2639" s="1261"/>
      <c r="I2639" s="1262"/>
      <c r="J2639" s="1263"/>
      <c r="K2639" s="587">
        <f t="shared" si="424"/>
        <v>0</v>
      </c>
      <c r="M2639" s="1260">
        <v>64</v>
      </c>
      <c r="N2639" s="1261"/>
      <c r="O2639" s="1262"/>
      <c r="P2639" s="1263"/>
      <c r="Q2639" s="587">
        <f t="shared" si="425"/>
        <v>0</v>
      </c>
      <c r="S2639" s="1260">
        <v>64</v>
      </c>
      <c r="T2639" s="1261"/>
      <c r="U2639" s="1262"/>
      <c r="V2639" s="1263"/>
      <c r="W2639" s="587">
        <f t="shared" si="426"/>
        <v>0</v>
      </c>
      <c r="Y2639" s="1260">
        <v>64</v>
      </c>
      <c r="Z2639" s="1261"/>
      <c r="AA2639" s="1262"/>
      <c r="AB2639" s="1263"/>
      <c r="AC2639" s="587">
        <f t="shared" si="427"/>
        <v>0</v>
      </c>
      <c r="AE2639" s="1260">
        <v>64</v>
      </c>
      <c r="AF2639" s="1261"/>
      <c r="AG2639" s="1262"/>
      <c r="AH2639" s="1263"/>
      <c r="AI2639" s="587">
        <f t="shared" si="428"/>
        <v>0</v>
      </c>
      <c r="AK2639" s="1260">
        <v>64</v>
      </c>
      <c r="AL2639" s="1261"/>
      <c r="AM2639" s="1262"/>
      <c r="AN2639" s="1263"/>
      <c r="AO2639" s="587">
        <f t="shared" si="429"/>
        <v>0</v>
      </c>
      <c r="AQ2639" s="1260">
        <v>64</v>
      </c>
      <c r="AR2639" s="1261"/>
      <c r="AS2639" s="1262"/>
      <c r="AT2639" s="1263"/>
      <c r="AU2639" s="587">
        <f t="shared" si="430"/>
        <v>0</v>
      </c>
      <c r="AW2639" s="1260">
        <v>64</v>
      </c>
      <c r="AX2639" s="1261"/>
      <c r="AY2639" s="1262"/>
      <c r="AZ2639" s="1263"/>
      <c r="BA2639" s="587">
        <f t="shared" si="431"/>
        <v>0</v>
      </c>
    </row>
    <row r="2640" spans="1:53" s="17" customFormat="1" ht="16.75" customHeight="1" outlineLevel="2">
      <c r="A2640" s="1260">
        <v>65</v>
      </c>
      <c r="B2640" s="1261"/>
      <c r="C2640" s="1262"/>
      <c r="D2640" s="1263"/>
      <c r="E2640" s="587">
        <f t="shared" si="423"/>
        <v>0</v>
      </c>
      <c r="G2640" s="1260">
        <v>65</v>
      </c>
      <c r="H2640" s="1261"/>
      <c r="I2640" s="1262"/>
      <c r="J2640" s="1263"/>
      <c r="K2640" s="587">
        <f t="shared" si="424"/>
        <v>0</v>
      </c>
      <c r="M2640" s="1260">
        <v>65</v>
      </c>
      <c r="N2640" s="1261"/>
      <c r="O2640" s="1262"/>
      <c r="P2640" s="1263"/>
      <c r="Q2640" s="587">
        <f t="shared" si="425"/>
        <v>0</v>
      </c>
      <c r="S2640" s="1260">
        <v>65</v>
      </c>
      <c r="T2640" s="1261"/>
      <c r="U2640" s="1262"/>
      <c r="V2640" s="1263"/>
      <c r="W2640" s="587">
        <f t="shared" si="426"/>
        <v>0</v>
      </c>
      <c r="Y2640" s="1260">
        <v>65</v>
      </c>
      <c r="Z2640" s="1261"/>
      <c r="AA2640" s="1262"/>
      <c r="AB2640" s="1263"/>
      <c r="AC2640" s="587">
        <f t="shared" si="427"/>
        <v>0</v>
      </c>
      <c r="AE2640" s="1260">
        <v>65</v>
      </c>
      <c r="AF2640" s="1261"/>
      <c r="AG2640" s="1262"/>
      <c r="AH2640" s="1263"/>
      <c r="AI2640" s="587">
        <f t="shared" si="428"/>
        <v>0</v>
      </c>
      <c r="AK2640" s="1260">
        <v>65</v>
      </c>
      <c r="AL2640" s="1261"/>
      <c r="AM2640" s="1262"/>
      <c r="AN2640" s="1263"/>
      <c r="AO2640" s="587">
        <f t="shared" si="429"/>
        <v>0</v>
      </c>
      <c r="AQ2640" s="1260">
        <v>65</v>
      </c>
      <c r="AR2640" s="1261"/>
      <c r="AS2640" s="1262"/>
      <c r="AT2640" s="1263"/>
      <c r="AU2640" s="587">
        <f t="shared" si="430"/>
        <v>0</v>
      </c>
      <c r="AW2640" s="1260">
        <v>65</v>
      </c>
      <c r="AX2640" s="1261"/>
      <c r="AY2640" s="1262"/>
      <c r="AZ2640" s="1263"/>
      <c r="BA2640" s="587">
        <f t="shared" si="431"/>
        <v>0</v>
      </c>
    </row>
    <row r="2641" spans="1:53" s="17" customFormat="1" ht="16.75" customHeight="1" outlineLevel="2">
      <c r="A2641" s="1260">
        <v>66</v>
      </c>
      <c r="B2641" s="1261"/>
      <c r="C2641" s="1262"/>
      <c r="D2641" s="1263"/>
      <c r="E2641" s="587">
        <f t="shared" ref="E2641:E2704" si="432">IF(AND(C2641&gt;=D$2569,C2641&lt;=D$2568),1,0)</f>
        <v>0</v>
      </c>
      <c r="G2641" s="1260">
        <v>66</v>
      </c>
      <c r="H2641" s="1261"/>
      <c r="I2641" s="1262"/>
      <c r="J2641" s="1263"/>
      <c r="K2641" s="587">
        <f t="shared" ref="K2641:K2704" si="433">IF(AND(I2641&gt;=J$2569,I2641&lt;=J$2568),1,0)</f>
        <v>0</v>
      </c>
      <c r="M2641" s="1260">
        <v>66</v>
      </c>
      <c r="N2641" s="1261"/>
      <c r="O2641" s="1262"/>
      <c r="P2641" s="1263"/>
      <c r="Q2641" s="587">
        <f t="shared" ref="Q2641:Q2704" si="434">IF(AND(O2641&gt;=P$2569,O2641&lt;=P$2568),1,0)</f>
        <v>0</v>
      </c>
      <c r="S2641" s="1260">
        <v>66</v>
      </c>
      <c r="T2641" s="1261"/>
      <c r="U2641" s="1262"/>
      <c r="V2641" s="1263"/>
      <c r="W2641" s="587">
        <f t="shared" ref="W2641:W2704" si="435">IF(AND(U2641&gt;=V$2569,U2641&lt;=V$2568),1,0)</f>
        <v>0</v>
      </c>
      <c r="Y2641" s="1260">
        <v>66</v>
      </c>
      <c r="Z2641" s="1261"/>
      <c r="AA2641" s="1262"/>
      <c r="AB2641" s="1263"/>
      <c r="AC2641" s="587">
        <f t="shared" ref="AC2641:AC2704" si="436">IF(AND(AA2641&gt;=AB$2569,AA2641&lt;=AB$2568),1,0)</f>
        <v>0</v>
      </c>
      <c r="AE2641" s="1260">
        <v>66</v>
      </c>
      <c r="AF2641" s="1261"/>
      <c r="AG2641" s="1262"/>
      <c r="AH2641" s="1263"/>
      <c r="AI2641" s="587">
        <f t="shared" ref="AI2641:AI2704" si="437">IF(AND(AG2641&gt;=AH$2569,AG2641&lt;=AH$2568),1,0)</f>
        <v>0</v>
      </c>
      <c r="AK2641" s="1260">
        <v>66</v>
      </c>
      <c r="AL2641" s="1261"/>
      <c r="AM2641" s="1262"/>
      <c r="AN2641" s="1263"/>
      <c r="AO2641" s="587">
        <f t="shared" ref="AO2641:AO2704" si="438">IF(AND(AM2641&gt;=AN$2569,AM2641&lt;=AN$2568),1,0)</f>
        <v>0</v>
      </c>
      <c r="AQ2641" s="1260">
        <v>66</v>
      </c>
      <c r="AR2641" s="1261"/>
      <c r="AS2641" s="1262"/>
      <c r="AT2641" s="1263"/>
      <c r="AU2641" s="587">
        <f t="shared" ref="AU2641:AU2704" si="439">IF(AND(AS2641&gt;=AT$2569,AS2641&lt;=AT$2568),1,0)</f>
        <v>0</v>
      </c>
      <c r="AW2641" s="1260">
        <v>66</v>
      </c>
      <c r="AX2641" s="1261"/>
      <c r="AY2641" s="1262"/>
      <c r="AZ2641" s="1263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60">
        <v>67</v>
      </c>
      <c r="B2642" s="1261"/>
      <c r="C2642" s="1262"/>
      <c r="D2642" s="1263"/>
      <c r="E2642" s="587">
        <f t="shared" si="432"/>
        <v>0</v>
      </c>
      <c r="G2642" s="1260">
        <v>67</v>
      </c>
      <c r="H2642" s="1261"/>
      <c r="I2642" s="1262"/>
      <c r="J2642" s="1263"/>
      <c r="K2642" s="587">
        <f t="shared" si="433"/>
        <v>0</v>
      </c>
      <c r="M2642" s="1260">
        <v>67</v>
      </c>
      <c r="N2642" s="1261"/>
      <c r="O2642" s="1262"/>
      <c r="P2642" s="1263"/>
      <c r="Q2642" s="587">
        <f t="shared" si="434"/>
        <v>0</v>
      </c>
      <c r="S2642" s="1260">
        <v>67</v>
      </c>
      <c r="T2642" s="1261"/>
      <c r="U2642" s="1262"/>
      <c r="V2642" s="1263"/>
      <c r="W2642" s="587">
        <f t="shared" si="435"/>
        <v>0</v>
      </c>
      <c r="Y2642" s="1260">
        <v>67</v>
      </c>
      <c r="Z2642" s="1261"/>
      <c r="AA2642" s="1262"/>
      <c r="AB2642" s="1263"/>
      <c r="AC2642" s="587">
        <f t="shared" si="436"/>
        <v>0</v>
      </c>
      <c r="AE2642" s="1260">
        <v>67</v>
      </c>
      <c r="AF2642" s="1261"/>
      <c r="AG2642" s="1262"/>
      <c r="AH2642" s="1263"/>
      <c r="AI2642" s="587">
        <f t="shared" si="437"/>
        <v>0</v>
      </c>
      <c r="AK2642" s="1260">
        <v>67</v>
      </c>
      <c r="AL2642" s="1261"/>
      <c r="AM2642" s="1262"/>
      <c r="AN2642" s="1263"/>
      <c r="AO2642" s="587">
        <f t="shared" si="438"/>
        <v>0</v>
      </c>
      <c r="AQ2642" s="1260">
        <v>67</v>
      </c>
      <c r="AR2642" s="1261"/>
      <c r="AS2642" s="1262"/>
      <c r="AT2642" s="1263"/>
      <c r="AU2642" s="587">
        <f t="shared" si="439"/>
        <v>0</v>
      </c>
      <c r="AW2642" s="1260">
        <v>67</v>
      </c>
      <c r="AX2642" s="1261"/>
      <c r="AY2642" s="1262"/>
      <c r="AZ2642" s="1263"/>
      <c r="BA2642" s="587">
        <f t="shared" si="440"/>
        <v>0</v>
      </c>
    </row>
    <row r="2643" spans="1:53" s="17" customFormat="1" ht="16.75" customHeight="1" outlineLevel="2">
      <c r="A2643" s="1260">
        <v>68</v>
      </c>
      <c r="B2643" s="1261"/>
      <c r="C2643" s="1262"/>
      <c r="D2643" s="1263"/>
      <c r="E2643" s="587">
        <f t="shared" si="432"/>
        <v>0</v>
      </c>
      <c r="G2643" s="1260">
        <v>68</v>
      </c>
      <c r="H2643" s="1261"/>
      <c r="I2643" s="1262"/>
      <c r="J2643" s="1263"/>
      <c r="K2643" s="587">
        <f t="shared" si="433"/>
        <v>0</v>
      </c>
      <c r="M2643" s="1260">
        <v>68</v>
      </c>
      <c r="N2643" s="1261"/>
      <c r="O2643" s="1262"/>
      <c r="P2643" s="1263"/>
      <c r="Q2643" s="587">
        <f t="shared" si="434"/>
        <v>0</v>
      </c>
      <c r="S2643" s="1260">
        <v>68</v>
      </c>
      <c r="T2643" s="1261"/>
      <c r="U2643" s="1262"/>
      <c r="V2643" s="1263"/>
      <c r="W2643" s="587">
        <f t="shared" si="435"/>
        <v>0</v>
      </c>
      <c r="Y2643" s="1260">
        <v>68</v>
      </c>
      <c r="Z2643" s="1261"/>
      <c r="AA2643" s="1262"/>
      <c r="AB2643" s="1263"/>
      <c r="AC2643" s="587">
        <f t="shared" si="436"/>
        <v>0</v>
      </c>
      <c r="AE2643" s="1260">
        <v>68</v>
      </c>
      <c r="AF2643" s="1261"/>
      <c r="AG2643" s="1262"/>
      <c r="AH2643" s="1263"/>
      <c r="AI2643" s="587">
        <f t="shared" si="437"/>
        <v>0</v>
      </c>
      <c r="AK2643" s="1260">
        <v>68</v>
      </c>
      <c r="AL2643" s="1261"/>
      <c r="AM2643" s="1262"/>
      <c r="AN2643" s="1263"/>
      <c r="AO2643" s="587">
        <f t="shared" si="438"/>
        <v>0</v>
      </c>
      <c r="AQ2643" s="1260">
        <v>68</v>
      </c>
      <c r="AR2643" s="1261"/>
      <c r="AS2643" s="1262"/>
      <c r="AT2643" s="1263"/>
      <c r="AU2643" s="587">
        <f t="shared" si="439"/>
        <v>0</v>
      </c>
      <c r="AW2643" s="1260">
        <v>68</v>
      </c>
      <c r="AX2643" s="1261"/>
      <c r="AY2643" s="1262"/>
      <c r="AZ2643" s="1263"/>
      <c r="BA2643" s="587">
        <f t="shared" si="440"/>
        <v>0</v>
      </c>
    </row>
    <row r="2644" spans="1:53" s="17" customFormat="1" ht="16.75" customHeight="1" outlineLevel="2">
      <c r="A2644" s="1260">
        <v>69</v>
      </c>
      <c r="B2644" s="1261"/>
      <c r="C2644" s="1262"/>
      <c r="D2644" s="1263"/>
      <c r="E2644" s="587">
        <f t="shared" si="432"/>
        <v>0</v>
      </c>
      <c r="G2644" s="1260">
        <v>69</v>
      </c>
      <c r="H2644" s="1261"/>
      <c r="I2644" s="1262"/>
      <c r="J2644" s="1263"/>
      <c r="K2644" s="587">
        <f t="shared" si="433"/>
        <v>0</v>
      </c>
      <c r="M2644" s="1260">
        <v>69</v>
      </c>
      <c r="N2644" s="1261"/>
      <c r="O2644" s="1262"/>
      <c r="P2644" s="1263"/>
      <c r="Q2644" s="587">
        <f t="shared" si="434"/>
        <v>0</v>
      </c>
      <c r="S2644" s="1260">
        <v>69</v>
      </c>
      <c r="T2644" s="1261"/>
      <c r="U2644" s="1262"/>
      <c r="V2644" s="1263"/>
      <c r="W2644" s="587">
        <f t="shared" si="435"/>
        <v>0</v>
      </c>
      <c r="Y2644" s="1260">
        <v>69</v>
      </c>
      <c r="Z2644" s="1261"/>
      <c r="AA2644" s="1262"/>
      <c r="AB2644" s="1263"/>
      <c r="AC2644" s="587">
        <f t="shared" si="436"/>
        <v>0</v>
      </c>
      <c r="AE2644" s="1260">
        <v>69</v>
      </c>
      <c r="AF2644" s="1261"/>
      <c r="AG2644" s="1262"/>
      <c r="AH2644" s="1263"/>
      <c r="AI2644" s="587">
        <f t="shared" si="437"/>
        <v>0</v>
      </c>
      <c r="AK2644" s="1260">
        <v>69</v>
      </c>
      <c r="AL2644" s="1261"/>
      <c r="AM2644" s="1262"/>
      <c r="AN2644" s="1263"/>
      <c r="AO2644" s="587">
        <f t="shared" si="438"/>
        <v>0</v>
      </c>
      <c r="AQ2644" s="1260">
        <v>69</v>
      </c>
      <c r="AR2644" s="1261"/>
      <c r="AS2644" s="1262"/>
      <c r="AT2644" s="1263"/>
      <c r="AU2644" s="587">
        <f t="shared" si="439"/>
        <v>0</v>
      </c>
      <c r="AW2644" s="1260">
        <v>69</v>
      </c>
      <c r="AX2644" s="1261"/>
      <c r="AY2644" s="1262"/>
      <c r="AZ2644" s="1263"/>
      <c r="BA2644" s="587">
        <f t="shared" si="440"/>
        <v>0</v>
      </c>
    </row>
    <row r="2645" spans="1:53" s="17" customFormat="1" ht="16.75" customHeight="1" outlineLevel="2">
      <c r="A2645" s="1260">
        <v>70</v>
      </c>
      <c r="B2645" s="1261"/>
      <c r="C2645" s="1262"/>
      <c r="D2645" s="1263"/>
      <c r="E2645" s="587">
        <f t="shared" si="432"/>
        <v>0</v>
      </c>
      <c r="G2645" s="1260">
        <v>70</v>
      </c>
      <c r="H2645" s="1261"/>
      <c r="I2645" s="1262"/>
      <c r="J2645" s="1263"/>
      <c r="K2645" s="587">
        <f t="shared" si="433"/>
        <v>0</v>
      </c>
      <c r="M2645" s="1260">
        <v>70</v>
      </c>
      <c r="N2645" s="1261"/>
      <c r="O2645" s="1262"/>
      <c r="P2645" s="1263"/>
      <c r="Q2645" s="587">
        <f t="shared" si="434"/>
        <v>0</v>
      </c>
      <c r="S2645" s="1260">
        <v>70</v>
      </c>
      <c r="T2645" s="1261"/>
      <c r="U2645" s="1262"/>
      <c r="V2645" s="1263"/>
      <c r="W2645" s="587">
        <f t="shared" si="435"/>
        <v>0</v>
      </c>
      <c r="Y2645" s="1260">
        <v>70</v>
      </c>
      <c r="Z2645" s="1261"/>
      <c r="AA2645" s="1262"/>
      <c r="AB2645" s="1263"/>
      <c r="AC2645" s="587">
        <f t="shared" si="436"/>
        <v>0</v>
      </c>
      <c r="AE2645" s="1260">
        <v>70</v>
      </c>
      <c r="AF2645" s="1261"/>
      <c r="AG2645" s="1262"/>
      <c r="AH2645" s="1263"/>
      <c r="AI2645" s="587">
        <f t="shared" si="437"/>
        <v>0</v>
      </c>
      <c r="AK2645" s="1260">
        <v>70</v>
      </c>
      <c r="AL2645" s="1261"/>
      <c r="AM2645" s="1262"/>
      <c r="AN2645" s="1263"/>
      <c r="AO2645" s="587">
        <f t="shared" si="438"/>
        <v>0</v>
      </c>
      <c r="AQ2645" s="1260">
        <v>70</v>
      </c>
      <c r="AR2645" s="1261"/>
      <c r="AS2645" s="1262"/>
      <c r="AT2645" s="1263"/>
      <c r="AU2645" s="587">
        <f t="shared" si="439"/>
        <v>0</v>
      </c>
      <c r="AW2645" s="1260">
        <v>70</v>
      </c>
      <c r="AX2645" s="1261"/>
      <c r="AY2645" s="1262"/>
      <c r="AZ2645" s="1263"/>
      <c r="BA2645" s="587">
        <f t="shared" si="440"/>
        <v>0</v>
      </c>
    </row>
    <row r="2646" spans="1:53" s="17" customFormat="1" ht="16.75" customHeight="1" outlineLevel="2">
      <c r="A2646" s="1260">
        <v>71</v>
      </c>
      <c r="B2646" s="1261"/>
      <c r="C2646" s="1262"/>
      <c r="D2646" s="1263"/>
      <c r="E2646" s="587">
        <f t="shared" si="432"/>
        <v>0</v>
      </c>
      <c r="G2646" s="1260">
        <v>71</v>
      </c>
      <c r="H2646" s="1261"/>
      <c r="I2646" s="1262"/>
      <c r="J2646" s="1263"/>
      <c r="K2646" s="587">
        <f t="shared" si="433"/>
        <v>0</v>
      </c>
      <c r="M2646" s="1260">
        <v>71</v>
      </c>
      <c r="N2646" s="1261"/>
      <c r="O2646" s="1262"/>
      <c r="P2646" s="1263"/>
      <c r="Q2646" s="587">
        <f t="shared" si="434"/>
        <v>0</v>
      </c>
      <c r="S2646" s="1260">
        <v>71</v>
      </c>
      <c r="T2646" s="1261"/>
      <c r="U2646" s="1262"/>
      <c r="V2646" s="1263"/>
      <c r="W2646" s="587">
        <f t="shared" si="435"/>
        <v>0</v>
      </c>
      <c r="Y2646" s="1260">
        <v>71</v>
      </c>
      <c r="Z2646" s="1261"/>
      <c r="AA2646" s="1262"/>
      <c r="AB2646" s="1263"/>
      <c r="AC2646" s="587">
        <f t="shared" si="436"/>
        <v>0</v>
      </c>
      <c r="AE2646" s="1260">
        <v>71</v>
      </c>
      <c r="AF2646" s="1261"/>
      <c r="AG2646" s="1262"/>
      <c r="AH2646" s="1263"/>
      <c r="AI2646" s="587">
        <f t="shared" si="437"/>
        <v>0</v>
      </c>
      <c r="AK2646" s="1260">
        <v>71</v>
      </c>
      <c r="AL2646" s="1261"/>
      <c r="AM2646" s="1262"/>
      <c r="AN2646" s="1263"/>
      <c r="AO2646" s="587">
        <f t="shared" si="438"/>
        <v>0</v>
      </c>
      <c r="AQ2646" s="1260">
        <v>71</v>
      </c>
      <c r="AR2646" s="1261"/>
      <c r="AS2646" s="1262"/>
      <c r="AT2646" s="1263"/>
      <c r="AU2646" s="587">
        <f t="shared" si="439"/>
        <v>0</v>
      </c>
      <c r="AW2646" s="1260">
        <v>71</v>
      </c>
      <c r="AX2646" s="1261"/>
      <c r="AY2646" s="1262"/>
      <c r="AZ2646" s="1263"/>
      <c r="BA2646" s="587">
        <f t="shared" si="440"/>
        <v>0</v>
      </c>
    </row>
    <row r="2647" spans="1:53" s="17" customFormat="1" ht="16.75" customHeight="1" outlineLevel="2">
      <c r="A2647" s="1260">
        <v>72</v>
      </c>
      <c r="B2647" s="1261"/>
      <c r="C2647" s="1262"/>
      <c r="D2647" s="1263"/>
      <c r="E2647" s="587">
        <f t="shared" si="432"/>
        <v>0</v>
      </c>
      <c r="G2647" s="1260">
        <v>72</v>
      </c>
      <c r="H2647" s="1261"/>
      <c r="I2647" s="1262"/>
      <c r="J2647" s="1263"/>
      <c r="K2647" s="587">
        <f t="shared" si="433"/>
        <v>0</v>
      </c>
      <c r="M2647" s="1260">
        <v>72</v>
      </c>
      <c r="N2647" s="1261"/>
      <c r="O2647" s="1262"/>
      <c r="P2647" s="1263"/>
      <c r="Q2647" s="587">
        <f t="shared" si="434"/>
        <v>0</v>
      </c>
      <c r="S2647" s="1260">
        <v>72</v>
      </c>
      <c r="T2647" s="1261"/>
      <c r="U2647" s="1262"/>
      <c r="V2647" s="1263"/>
      <c r="W2647" s="587">
        <f t="shared" si="435"/>
        <v>0</v>
      </c>
      <c r="Y2647" s="1260">
        <v>72</v>
      </c>
      <c r="Z2647" s="1261"/>
      <c r="AA2647" s="1262"/>
      <c r="AB2647" s="1263"/>
      <c r="AC2647" s="587">
        <f t="shared" si="436"/>
        <v>0</v>
      </c>
      <c r="AE2647" s="1260">
        <v>72</v>
      </c>
      <c r="AF2647" s="1261"/>
      <c r="AG2647" s="1262"/>
      <c r="AH2647" s="1263"/>
      <c r="AI2647" s="587">
        <f t="shared" si="437"/>
        <v>0</v>
      </c>
      <c r="AK2647" s="1260">
        <v>72</v>
      </c>
      <c r="AL2647" s="1261"/>
      <c r="AM2647" s="1262"/>
      <c r="AN2647" s="1263"/>
      <c r="AO2647" s="587">
        <f t="shared" si="438"/>
        <v>0</v>
      </c>
      <c r="AQ2647" s="1260">
        <v>72</v>
      </c>
      <c r="AR2647" s="1261"/>
      <c r="AS2647" s="1262"/>
      <c r="AT2647" s="1263"/>
      <c r="AU2647" s="587">
        <f t="shared" si="439"/>
        <v>0</v>
      </c>
      <c r="AW2647" s="1260">
        <v>72</v>
      </c>
      <c r="AX2647" s="1261"/>
      <c r="AY2647" s="1262"/>
      <c r="AZ2647" s="1263"/>
      <c r="BA2647" s="587">
        <f t="shared" si="440"/>
        <v>0</v>
      </c>
    </row>
    <row r="2648" spans="1:53" s="17" customFormat="1" ht="16.75" customHeight="1" outlineLevel="2">
      <c r="A2648" s="1260">
        <v>73</v>
      </c>
      <c r="B2648" s="1261"/>
      <c r="C2648" s="1262"/>
      <c r="D2648" s="1263"/>
      <c r="E2648" s="587">
        <f t="shared" si="432"/>
        <v>0</v>
      </c>
      <c r="G2648" s="1260">
        <v>73</v>
      </c>
      <c r="H2648" s="1261"/>
      <c r="I2648" s="1262"/>
      <c r="J2648" s="1263"/>
      <c r="K2648" s="587">
        <f t="shared" si="433"/>
        <v>0</v>
      </c>
      <c r="M2648" s="1260">
        <v>73</v>
      </c>
      <c r="N2648" s="1261"/>
      <c r="O2648" s="1262"/>
      <c r="P2648" s="1263"/>
      <c r="Q2648" s="587">
        <f t="shared" si="434"/>
        <v>0</v>
      </c>
      <c r="S2648" s="1260">
        <v>73</v>
      </c>
      <c r="T2648" s="1261"/>
      <c r="U2648" s="1262"/>
      <c r="V2648" s="1263"/>
      <c r="W2648" s="587">
        <f t="shared" si="435"/>
        <v>0</v>
      </c>
      <c r="Y2648" s="1260">
        <v>73</v>
      </c>
      <c r="Z2648" s="1261"/>
      <c r="AA2648" s="1262"/>
      <c r="AB2648" s="1263"/>
      <c r="AC2648" s="587">
        <f t="shared" si="436"/>
        <v>0</v>
      </c>
      <c r="AE2648" s="1260">
        <v>73</v>
      </c>
      <c r="AF2648" s="1261"/>
      <c r="AG2648" s="1262"/>
      <c r="AH2648" s="1263"/>
      <c r="AI2648" s="587">
        <f t="shared" si="437"/>
        <v>0</v>
      </c>
      <c r="AK2648" s="1260">
        <v>73</v>
      </c>
      <c r="AL2648" s="1261"/>
      <c r="AM2648" s="1262"/>
      <c r="AN2648" s="1263"/>
      <c r="AO2648" s="587">
        <f t="shared" si="438"/>
        <v>0</v>
      </c>
      <c r="AQ2648" s="1260">
        <v>73</v>
      </c>
      <c r="AR2648" s="1261"/>
      <c r="AS2648" s="1262"/>
      <c r="AT2648" s="1263"/>
      <c r="AU2648" s="587">
        <f t="shared" si="439"/>
        <v>0</v>
      </c>
      <c r="AW2648" s="1260">
        <v>73</v>
      </c>
      <c r="AX2648" s="1261"/>
      <c r="AY2648" s="1262"/>
      <c r="AZ2648" s="1263"/>
      <c r="BA2648" s="587">
        <f t="shared" si="440"/>
        <v>0</v>
      </c>
    </row>
    <row r="2649" spans="1:53" s="17" customFormat="1" ht="16.75" customHeight="1" outlineLevel="2">
      <c r="A2649" s="1260">
        <v>74</v>
      </c>
      <c r="B2649" s="1261"/>
      <c r="C2649" s="1262"/>
      <c r="D2649" s="1263"/>
      <c r="E2649" s="587">
        <f t="shared" si="432"/>
        <v>0</v>
      </c>
      <c r="G2649" s="1260">
        <v>74</v>
      </c>
      <c r="H2649" s="1261"/>
      <c r="I2649" s="1262"/>
      <c r="J2649" s="1263"/>
      <c r="K2649" s="587">
        <f t="shared" si="433"/>
        <v>0</v>
      </c>
      <c r="M2649" s="1260">
        <v>74</v>
      </c>
      <c r="N2649" s="1261"/>
      <c r="O2649" s="1262"/>
      <c r="P2649" s="1263"/>
      <c r="Q2649" s="587">
        <f t="shared" si="434"/>
        <v>0</v>
      </c>
      <c r="S2649" s="1260">
        <v>74</v>
      </c>
      <c r="T2649" s="1261"/>
      <c r="U2649" s="1262"/>
      <c r="V2649" s="1263"/>
      <c r="W2649" s="587">
        <f t="shared" si="435"/>
        <v>0</v>
      </c>
      <c r="Y2649" s="1260">
        <v>74</v>
      </c>
      <c r="Z2649" s="1261"/>
      <c r="AA2649" s="1262"/>
      <c r="AB2649" s="1263"/>
      <c r="AC2649" s="587">
        <f t="shared" si="436"/>
        <v>0</v>
      </c>
      <c r="AE2649" s="1260">
        <v>74</v>
      </c>
      <c r="AF2649" s="1261"/>
      <c r="AG2649" s="1262"/>
      <c r="AH2649" s="1263"/>
      <c r="AI2649" s="587">
        <f t="shared" si="437"/>
        <v>0</v>
      </c>
      <c r="AK2649" s="1260">
        <v>74</v>
      </c>
      <c r="AL2649" s="1261"/>
      <c r="AM2649" s="1262"/>
      <c r="AN2649" s="1263"/>
      <c r="AO2649" s="587">
        <f t="shared" si="438"/>
        <v>0</v>
      </c>
      <c r="AQ2649" s="1260">
        <v>74</v>
      </c>
      <c r="AR2649" s="1261"/>
      <c r="AS2649" s="1262"/>
      <c r="AT2649" s="1263"/>
      <c r="AU2649" s="587">
        <f t="shared" si="439"/>
        <v>0</v>
      </c>
      <c r="AW2649" s="1260">
        <v>74</v>
      </c>
      <c r="AX2649" s="1261"/>
      <c r="AY2649" s="1262"/>
      <c r="AZ2649" s="1263"/>
      <c r="BA2649" s="587">
        <f t="shared" si="440"/>
        <v>0</v>
      </c>
    </row>
    <row r="2650" spans="1:53" s="17" customFormat="1" ht="16.75" customHeight="1" outlineLevel="2">
      <c r="A2650" s="1260">
        <v>75</v>
      </c>
      <c r="B2650" s="1261"/>
      <c r="C2650" s="1262"/>
      <c r="D2650" s="1263"/>
      <c r="E2650" s="587">
        <f t="shared" si="432"/>
        <v>0</v>
      </c>
      <c r="G2650" s="1260">
        <v>75</v>
      </c>
      <c r="H2650" s="1261"/>
      <c r="I2650" s="1262"/>
      <c r="J2650" s="1263"/>
      <c r="K2650" s="587">
        <f t="shared" si="433"/>
        <v>0</v>
      </c>
      <c r="M2650" s="1260">
        <v>75</v>
      </c>
      <c r="N2650" s="1261"/>
      <c r="O2650" s="1262"/>
      <c r="P2650" s="1263"/>
      <c r="Q2650" s="587">
        <f t="shared" si="434"/>
        <v>0</v>
      </c>
      <c r="S2650" s="1260">
        <v>75</v>
      </c>
      <c r="T2650" s="1261"/>
      <c r="U2650" s="1262"/>
      <c r="V2650" s="1263"/>
      <c r="W2650" s="587">
        <f t="shared" si="435"/>
        <v>0</v>
      </c>
      <c r="Y2650" s="1260">
        <v>75</v>
      </c>
      <c r="Z2650" s="1261"/>
      <c r="AA2650" s="1262"/>
      <c r="AB2650" s="1263"/>
      <c r="AC2650" s="587">
        <f t="shared" si="436"/>
        <v>0</v>
      </c>
      <c r="AE2650" s="1260">
        <v>75</v>
      </c>
      <c r="AF2650" s="1261"/>
      <c r="AG2650" s="1262"/>
      <c r="AH2650" s="1263"/>
      <c r="AI2650" s="587">
        <f t="shared" si="437"/>
        <v>0</v>
      </c>
      <c r="AK2650" s="1260">
        <v>75</v>
      </c>
      <c r="AL2650" s="1261"/>
      <c r="AM2650" s="1262"/>
      <c r="AN2650" s="1263"/>
      <c r="AO2650" s="587">
        <f t="shared" si="438"/>
        <v>0</v>
      </c>
      <c r="AQ2650" s="1260">
        <v>75</v>
      </c>
      <c r="AR2650" s="1261"/>
      <c r="AS2650" s="1262"/>
      <c r="AT2650" s="1263"/>
      <c r="AU2650" s="587">
        <f t="shared" si="439"/>
        <v>0</v>
      </c>
      <c r="AW2650" s="1260">
        <v>75</v>
      </c>
      <c r="AX2650" s="1261"/>
      <c r="AY2650" s="1262"/>
      <c r="AZ2650" s="1263"/>
      <c r="BA2650" s="587">
        <f t="shared" si="440"/>
        <v>0</v>
      </c>
    </row>
    <row r="2651" spans="1:53" s="17" customFormat="1" ht="16.75" customHeight="1" outlineLevel="2">
      <c r="A2651" s="1260">
        <v>76</v>
      </c>
      <c r="B2651" s="1261"/>
      <c r="C2651" s="1262"/>
      <c r="D2651" s="1263"/>
      <c r="E2651" s="587">
        <f t="shared" si="432"/>
        <v>0</v>
      </c>
      <c r="G2651" s="1260">
        <v>76</v>
      </c>
      <c r="H2651" s="1261"/>
      <c r="I2651" s="1262"/>
      <c r="J2651" s="1263"/>
      <c r="K2651" s="587">
        <f t="shared" si="433"/>
        <v>0</v>
      </c>
      <c r="M2651" s="1260">
        <v>76</v>
      </c>
      <c r="N2651" s="1261"/>
      <c r="O2651" s="1262"/>
      <c r="P2651" s="1263"/>
      <c r="Q2651" s="587">
        <f t="shared" si="434"/>
        <v>0</v>
      </c>
      <c r="S2651" s="1260">
        <v>76</v>
      </c>
      <c r="T2651" s="1261"/>
      <c r="U2651" s="1262"/>
      <c r="V2651" s="1263"/>
      <c r="W2651" s="587">
        <f t="shared" si="435"/>
        <v>0</v>
      </c>
      <c r="Y2651" s="1260">
        <v>76</v>
      </c>
      <c r="Z2651" s="1261"/>
      <c r="AA2651" s="1262"/>
      <c r="AB2651" s="1263"/>
      <c r="AC2651" s="587">
        <f t="shared" si="436"/>
        <v>0</v>
      </c>
      <c r="AE2651" s="1260">
        <v>76</v>
      </c>
      <c r="AF2651" s="1261"/>
      <c r="AG2651" s="1262"/>
      <c r="AH2651" s="1263"/>
      <c r="AI2651" s="587">
        <f t="shared" si="437"/>
        <v>0</v>
      </c>
      <c r="AK2651" s="1260">
        <v>76</v>
      </c>
      <c r="AL2651" s="1261"/>
      <c r="AM2651" s="1262"/>
      <c r="AN2651" s="1263"/>
      <c r="AO2651" s="587">
        <f t="shared" si="438"/>
        <v>0</v>
      </c>
      <c r="AQ2651" s="1260">
        <v>76</v>
      </c>
      <c r="AR2651" s="1261"/>
      <c r="AS2651" s="1262"/>
      <c r="AT2651" s="1263"/>
      <c r="AU2651" s="587">
        <f t="shared" si="439"/>
        <v>0</v>
      </c>
      <c r="AW2651" s="1260">
        <v>76</v>
      </c>
      <c r="AX2651" s="1261"/>
      <c r="AY2651" s="1262"/>
      <c r="AZ2651" s="1263"/>
      <c r="BA2651" s="587">
        <f t="shared" si="440"/>
        <v>0</v>
      </c>
    </row>
    <row r="2652" spans="1:53" s="17" customFormat="1" ht="16.75" customHeight="1" outlineLevel="2">
      <c r="A2652" s="1260">
        <v>77</v>
      </c>
      <c r="B2652" s="1261"/>
      <c r="C2652" s="1262"/>
      <c r="D2652" s="1263"/>
      <c r="E2652" s="587">
        <f t="shared" si="432"/>
        <v>0</v>
      </c>
      <c r="G2652" s="1260">
        <v>77</v>
      </c>
      <c r="H2652" s="1261"/>
      <c r="I2652" s="1262"/>
      <c r="J2652" s="1263"/>
      <c r="K2652" s="587">
        <f t="shared" si="433"/>
        <v>0</v>
      </c>
      <c r="M2652" s="1260">
        <v>77</v>
      </c>
      <c r="N2652" s="1261"/>
      <c r="O2652" s="1262"/>
      <c r="P2652" s="1263"/>
      <c r="Q2652" s="587">
        <f t="shared" si="434"/>
        <v>0</v>
      </c>
      <c r="S2652" s="1260">
        <v>77</v>
      </c>
      <c r="T2652" s="1261"/>
      <c r="U2652" s="1262"/>
      <c r="V2652" s="1263"/>
      <c r="W2652" s="587">
        <f t="shared" si="435"/>
        <v>0</v>
      </c>
      <c r="Y2652" s="1260">
        <v>77</v>
      </c>
      <c r="Z2652" s="1261"/>
      <c r="AA2652" s="1262"/>
      <c r="AB2652" s="1263"/>
      <c r="AC2652" s="587">
        <f t="shared" si="436"/>
        <v>0</v>
      </c>
      <c r="AE2652" s="1260">
        <v>77</v>
      </c>
      <c r="AF2652" s="1261"/>
      <c r="AG2652" s="1262"/>
      <c r="AH2652" s="1263"/>
      <c r="AI2652" s="587">
        <f t="shared" si="437"/>
        <v>0</v>
      </c>
      <c r="AK2652" s="1260">
        <v>77</v>
      </c>
      <c r="AL2652" s="1261"/>
      <c r="AM2652" s="1262"/>
      <c r="AN2652" s="1263"/>
      <c r="AO2652" s="587">
        <f t="shared" si="438"/>
        <v>0</v>
      </c>
      <c r="AQ2652" s="1260">
        <v>77</v>
      </c>
      <c r="AR2652" s="1261"/>
      <c r="AS2652" s="1262"/>
      <c r="AT2652" s="1263"/>
      <c r="AU2652" s="587">
        <f t="shared" si="439"/>
        <v>0</v>
      </c>
      <c r="AW2652" s="1260">
        <v>77</v>
      </c>
      <c r="AX2652" s="1261"/>
      <c r="AY2652" s="1262"/>
      <c r="AZ2652" s="1263"/>
      <c r="BA2652" s="587">
        <f t="shared" si="440"/>
        <v>0</v>
      </c>
    </row>
    <row r="2653" spans="1:53" s="17" customFormat="1" ht="16.75" customHeight="1" outlineLevel="2">
      <c r="A2653" s="1260">
        <v>78</v>
      </c>
      <c r="B2653" s="1261"/>
      <c r="C2653" s="1262"/>
      <c r="D2653" s="1263"/>
      <c r="E2653" s="587">
        <f t="shared" si="432"/>
        <v>0</v>
      </c>
      <c r="G2653" s="1260">
        <v>78</v>
      </c>
      <c r="H2653" s="1261"/>
      <c r="I2653" s="1262"/>
      <c r="J2653" s="1263"/>
      <c r="K2653" s="587">
        <f t="shared" si="433"/>
        <v>0</v>
      </c>
      <c r="M2653" s="1260">
        <v>78</v>
      </c>
      <c r="N2653" s="1261"/>
      <c r="O2653" s="1262"/>
      <c r="P2653" s="1263"/>
      <c r="Q2653" s="587">
        <f t="shared" si="434"/>
        <v>0</v>
      </c>
      <c r="S2653" s="1260">
        <v>78</v>
      </c>
      <c r="T2653" s="1261"/>
      <c r="U2653" s="1262"/>
      <c r="V2653" s="1263"/>
      <c r="W2653" s="587">
        <f t="shared" si="435"/>
        <v>0</v>
      </c>
      <c r="Y2653" s="1260">
        <v>78</v>
      </c>
      <c r="Z2653" s="1261"/>
      <c r="AA2653" s="1262"/>
      <c r="AB2653" s="1263"/>
      <c r="AC2653" s="587">
        <f t="shared" si="436"/>
        <v>0</v>
      </c>
      <c r="AE2653" s="1260">
        <v>78</v>
      </c>
      <c r="AF2653" s="1261"/>
      <c r="AG2653" s="1262"/>
      <c r="AH2653" s="1263"/>
      <c r="AI2653" s="587">
        <f t="shared" si="437"/>
        <v>0</v>
      </c>
      <c r="AK2653" s="1260">
        <v>78</v>
      </c>
      <c r="AL2653" s="1261"/>
      <c r="AM2653" s="1262"/>
      <c r="AN2653" s="1263"/>
      <c r="AO2653" s="587">
        <f t="shared" si="438"/>
        <v>0</v>
      </c>
      <c r="AQ2653" s="1260">
        <v>78</v>
      </c>
      <c r="AR2653" s="1261"/>
      <c r="AS2653" s="1262"/>
      <c r="AT2653" s="1263"/>
      <c r="AU2653" s="587">
        <f t="shared" si="439"/>
        <v>0</v>
      </c>
      <c r="AW2653" s="1260">
        <v>78</v>
      </c>
      <c r="AX2653" s="1261"/>
      <c r="AY2653" s="1262"/>
      <c r="AZ2653" s="1263"/>
      <c r="BA2653" s="587">
        <f t="shared" si="440"/>
        <v>0</v>
      </c>
    </row>
    <row r="2654" spans="1:53" s="17" customFormat="1" ht="16.75" customHeight="1" outlineLevel="2">
      <c r="A2654" s="1260">
        <v>79</v>
      </c>
      <c r="B2654" s="1261"/>
      <c r="C2654" s="1262"/>
      <c r="D2654" s="1263"/>
      <c r="E2654" s="587">
        <f t="shared" si="432"/>
        <v>0</v>
      </c>
      <c r="G2654" s="1260">
        <v>79</v>
      </c>
      <c r="H2654" s="1261"/>
      <c r="I2654" s="1262"/>
      <c r="J2654" s="1263"/>
      <c r="K2654" s="587">
        <f t="shared" si="433"/>
        <v>0</v>
      </c>
      <c r="M2654" s="1260">
        <v>79</v>
      </c>
      <c r="N2654" s="1261"/>
      <c r="O2654" s="1262"/>
      <c r="P2654" s="1263"/>
      <c r="Q2654" s="587">
        <f t="shared" si="434"/>
        <v>0</v>
      </c>
      <c r="S2654" s="1260">
        <v>79</v>
      </c>
      <c r="T2654" s="1261"/>
      <c r="U2654" s="1262"/>
      <c r="V2654" s="1263"/>
      <c r="W2654" s="587">
        <f t="shared" si="435"/>
        <v>0</v>
      </c>
      <c r="Y2654" s="1260">
        <v>79</v>
      </c>
      <c r="Z2654" s="1261"/>
      <c r="AA2654" s="1262"/>
      <c r="AB2654" s="1263"/>
      <c r="AC2654" s="587">
        <f t="shared" si="436"/>
        <v>0</v>
      </c>
      <c r="AE2654" s="1260">
        <v>79</v>
      </c>
      <c r="AF2654" s="1261"/>
      <c r="AG2654" s="1262"/>
      <c r="AH2654" s="1263"/>
      <c r="AI2654" s="587">
        <f t="shared" si="437"/>
        <v>0</v>
      </c>
      <c r="AK2654" s="1260">
        <v>79</v>
      </c>
      <c r="AL2654" s="1261"/>
      <c r="AM2654" s="1262"/>
      <c r="AN2654" s="1263"/>
      <c r="AO2654" s="587">
        <f t="shared" si="438"/>
        <v>0</v>
      </c>
      <c r="AQ2654" s="1260">
        <v>79</v>
      </c>
      <c r="AR2654" s="1261"/>
      <c r="AS2654" s="1262"/>
      <c r="AT2654" s="1263"/>
      <c r="AU2654" s="587">
        <f t="shared" si="439"/>
        <v>0</v>
      </c>
      <c r="AW2654" s="1260">
        <v>79</v>
      </c>
      <c r="AX2654" s="1261"/>
      <c r="AY2654" s="1262"/>
      <c r="AZ2654" s="1263"/>
      <c r="BA2654" s="587">
        <f t="shared" si="440"/>
        <v>0</v>
      </c>
    </row>
    <row r="2655" spans="1:53" s="17" customFormat="1" ht="16.75" customHeight="1" outlineLevel="2">
      <c r="A2655" s="1260">
        <v>80</v>
      </c>
      <c r="B2655" s="1261"/>
      <c r="C2655" s="1262"/>
      <c r="D2655" s="1263"/>
      <c r="E2655" s="587">
        <f t="shared" si="432"/>
        <v>0</v>
      </c>
      <c r="G2655" s="1260">
        <v>80</v>
      </c>
      <c r="H2655" s="1261"/>
      <c r="I2655" s="1262"/>
      <c r="J2655" s="1263"/>
      <c r="K2655" s="587">
        <f t="shared" si="433"/>
        <v>0</v>
      </c>
      <c r="M2655" s="1260">
        <v>80</v>
      </c>
      <c r="N2655" s="1261"/>
      <c r="O2655" s="1262"/>
      <c r="P2655" s="1263"/>
      <c r="Q2655" s="587">
        <f t="shared" si="434"/>
        <v>0</v>
      </c>
      <c r="S2655" s="1260">
        <v>80</v>
      </c>
      <c r="T2655" s="1261"/>
      <c r="U2655" s="1262"/>
      <c r="V2655" s="1263"/>
      <c r="W2655" s="587">
        <f t="shared" si="435"/>
        <v>0</v>
      </c>
      <c r="Y2655" s="1260">
        <v>80</v>
      </c>
      <c r="Z2655" s="1261"/>
      <c r="AA2655" s="1262"/>
      <c r="AB2655" s="1263"/>
      <c r="AC2655" s="587">
        <f t="shared" si="436"/>
        <v>0</v>
      </c>
      <c r="AE2655" s="1260">
        <v>80</v>
      </c>
      <c r="AF2655" s="1261"/>
      <c r="AG2655" s="1262"/>
      <c r="AH2655" s="1263"/>
      <c r="AI2655" s="587">
        <f t="shared" si="437"/>
        <v>0</v>
      </c>
      <c r="AK2655" s="1260">
        <v>80</v>
      </c>
      <c r="AL2655" s="1261"/>
      <c r="AM2655" s="1262"/>
      <c r="AN2655" s="1263"/>
      <c r="AO2655" s="587">
        <f t="shared" si="438"/>
        <v>0</v>
      </c>
      <c r="AQ2655" s="1260">
        <v>80</v>
      </c>
      <c r="AR2655" s="1261"/>
      <c r="AS2655" s="1262"/>
      <c r="AT2655" s="1263"/>
      <c r="AU2655" s="587">
        <f t="shared" si="439"/>
        <v>0</v>
      </c>
      <c r="AW2655" s="1260">
        <v>80</v>
      </c>
      <c r="AX2655" s="1261"/>
      <c r="AY2655" s="1262"/>
      <c r="AZ2655" s="1263"/>
      <c r="BA2655" s="587">
        <f t="shared" si="440"/>
        <v>0</v>
      </c>
    </row>
    <row r="2656" spans="1:53" s="17" customFormat="1" ht="16.75" customHeight="1" outlineLevel="2">
      <c r="A2656" s="1260">
        <v>81</v>
      </c>
      <c r="B2656" s="1261"/>
      <c r="C2656" s="1262"/>
      <c r="D2656" s="1263"/>
      <c r="E2656" s="587">
        <f t="shared" si="432"/>
        <v>0</v>
      </c>
      <c r="G2656" s="1260">
        <v>81</v>
      </c>
      <c r="H2656" s="1261"/>
      <c r="I2656" s="1262"/>
      <c r="J2656" s="1263"/>
      <c r="K2656" s="587">
        <f t="shared" si="433"/>
        <v>0</v>
      </c>
      <c r="M2656" s="1260">
        <v>81</v>
      </c>
      <c r="N2656" s="1261"/>
      <c r="O2656" s="1262"/>
      <c r="P2656" s="1263"/>
      <c r="Q2656" s="587">
        <f t="shared" si="434"/>
        <v>0</v>
      </c>
      <c r="S2656" s="1260">
        <v>81</v>
      </c>
      <c r="T2656" s="1261"/>
      <c r="U2656" s="1262"/>
      <c r="V2656" s="1263"/>
      <c r="W2656" s="587">
        <f t="shared" si="435"/>
        <v>0</v>
      </c>
      <c r="Y2656" s="1260">
        <v>81</v>
      </c>
      <c r="Z2656" s="1261"/>
      <c r="AA2656" s="1262"/>
      <c r="AB2656" s="1263"/>
      <c r="AC2656" s="587">
        <f t="shared" si="436"/>
        <v>0</v>
      </c>
      <c r="AE2656" s="1260">
        <v>81</v>
      </c>
      <c r="AF2656" s="1261"/>
      <c r="AG2656" s="1262"/>
      <c r="AH2656" s="1263"/>
      <c r="AI2656" s="587">
        <f t="shared" si="437"/>
        <v>0</v>
      </c>
      <c r="AK2656" s="1260">
        <v>81</v>
      </c>
      <c r="AL2656" s="1261"/>
      <c r="AM2656" s="1262"/>
      <c r="AN2656" s="1263"/>
      <c r="AO2656" s="587">
        <f t="shared" si="438"/>
        <v>0</v>
      </c>
      <c r="AQ2656" s="1260">
        <v>81</v>
      </c>
      <c r="AR2656" s="1261"/>
      <c r="AS2656" s="1262"/>
      <c r="AT2656" s="1263"/>
      <c r="AU2656" s="587">
        <f t="shared" si="439"/>
        <v>0</v>
      </c>
      <c r="AW2656" s="1260">
        <v>81</v>
      </c>
      <c r="AX2656" s="1261"/>
      <c r="AY2656" s="1262"/>
      <c r="AZ2656" s="1263"/>
      <c r="BA2656" s="587">
        <f t="shared" si="440"/>
        <v>0</v>
      </c>
    </row>
    <row r="2657" spans="1:53" s="17" customFormat="1" ht="16.75" customHeight="1" outlineLevel="2">
      <c r="A2657" s="1260">
        <v>82</v>
      </c>
      <c r="B2657" s="1261"/>
      <c r="C2657" s="1262"/>
      <c r="D2657" s="1263"/>
      <c r="E2657" s="587">
        <f t="shared" si="432"/>
        <v>0</v>
      </c>
      <c r="G2657" s="1260">
        <v>82</v>
      </c>
      <c r="H2657" s="1261"/>
      <c r="I2657" s="1262"/>
      <c r="J2657" s="1263"/>
      <c r="K2657" s="587">
        <f t="shared" si="433"/>
        <v>0</v>
      </c>
      <c r="M2657" s="1260">
        <v>82</v>
      </c>
      <c r="N2657" s="1261"/>
      <c r="O2657" s="1262"/>
      <c r="P2657" s="1263"/>
      <c r="Q2657" s="587">
        <f t="shared" si="434"/>
        <v>0</v>
      </c>
      <c r="S2657" s="1260">
        <v>82</v>
      </c>
      <c r="T2657" s="1261"/>
      <c r="U2657" s="1262"/>
      <c r="V2657" s="1263"/>
      <c r="W2657" s="587">
        <f t="shared" si="435"/>
        <v>0</v>
      </c>
      <c r="Y2657" s="1260">
        <v>82</v>
      </c>
      <c r="Z2657" s="1261"/>
      <c r="AA2657" s="1262"/>
      <c r="AB2657" s="1263"/>
      <c r="AC2657" s="587">
        <f t="shared" si="436"/>
        <v>0</v>
      </c>
      <c r="AE2657" s="1260">
        <v>82</v>
      </c>
      <c r="AF2657" s="1261"/>
      <c r="AG2657" s="1262"/>
      <c r="AH2657" s="1263"/>
      <c r="AI2657" s="587">
        <f t="shared" si="437"/>
        <v>0</v>
      </c>
      <c r="AK2657" s="1260">
        <v>82</v>
      </c>
      <c r="AL2657" s="1261"/>
      <c r="AM2657" s="1262"/>
      <c r="AN2657" s="1263"/>
      <c r="AO2657" s="587">
        <f t="shared" si="438"/>
        <v>0</v>
      </c>
      <c r="AQ2657" s="1260">
        <v>82</v>
      </c>
      <c r="AR2657" s="1261"/>
      <c r="AS2657" s="1262"/>
      <c r="AT2657" s="1263"/>
      <c r="AU2657" s="587">
        <f t="shared" si="439"/>
        <v>0</v>
      </c>
      <c r="AW2657" s="1260">
        <v>82</v>
      </c>
      <c r="AX2657" s="1261"/>
      <c r="AY2657" s="1262"/>
      <c r="AZ2657" s="1263"/>
      <c r="BA2657" s="587">
        <f t="shared" si="440"/>
        <v>0</v>
      </c>
    </row>
    <row r="2658" spans="1:53" s="17" customFormat="1" ht="16.75" customHeight="1" outlineLevel="2">
      <c r="A2658" s="1260">
        <v>83</v>
      </c>
      <c r="B2658" s="1261"/>
      <c r="C2658" s="1262"/>
      <c r="D2658" s="1263"/>
      <c r="E2658" s="587">
        <f t="shared" si="432"/>
        <v>0</v>
      </c>
      <c r="G2658" s="1260">
        <v>83</v>
      </c>
      <c r="H2658" s="1261"/>
      <c r="I2658" s="1262"/>
      <c r="J2658" s="1263"/>
      <c r="K2658" s="587">
        <f t="shared" si="433"/>
        <v>0</v>
      </c>
      <c r="M2658" s="1260">
        <v>83</v>
      </c>
      <c r="N2658" s="1261"/>
      <c r="O2658" s="1262"/>
      <c r="P2658" s="1263"/>
      <c r="Q2658" s="587">
        <f t="shared" si="434"/>
        <v>0</v>
      </c>
      <c r="S2658" s="1260">
        <v>83</v>
      </c>
      <c r="T2658" s="1261"/>
      <c r="U2658" s="1262"/>
      <c r="V2658" s="1263"/>
      <c r="W2658" s="587">
        <f t="shared" si="435"/>
        <v>0</v>
      </c>
      <c r="Y2658" s="1260">
        <v>83</v>
      </c>
      <c r="Z2658" s="1261"/>
      <c r="AA2658" s="1262"/>
      <c r="AB2658" s="1263"/>
      <c r="AC2658" s="587">
        <f t="shared" si="436"/>
        <v>0</v>
      </c>
      <c r="AE2658" s="1260">
        <v>83</v>
      </c>
      <c r="AF2658" s="1261"/>
      <c r="AG2658" s="1262"/>
      <c r="AH2658" s="1263"/>
      <c r="AI2658" s="587">
        <f t="shared" si="437"/>
        <v>0</v>
      </c>
      <c r="AK2658" s="1260">
        <v>83</v>
      </c>
      <c r="AL2658" s="1261"/>
      <c r="AM2658" s="1262"/>
      <c r="AN2658" s="1263"/>
      <c r="AO2658" s="587">
        <f t="shared" si="438"/>
        <v>0</v>
      </c>
      <c r="AQ2658" s="1260">
        <v>83</v>
      </c>
      <c r="AR2658" s="1261"/>
      <c r="AS2658" s="1262"/>
      <c r="AT2658" s="1263"/>
      <c r="AU2658" s="587">
        <f t="shared" si="439"/>
        <v>0</v>
      </c>
      <c r="AW2658" s="1260">
        <v>83</v>
      </c>
      <c r="AX2658" s="1261"/>
      <c r="AY2658" s="1262"/>
      <c r="AZ2658" s="1263"/>
      <c r="BA2658" s="587">
        <f t="shared" si="440"/>
        <v>0</v>
      </c>
    </row>
    <row r="2659" spans="1:53" s="17" customFormat="1" ht="16.75" customHeight="1" outlineLevel="2">
      <c r="A2659" s="1260">
        <v>84</v>
      </c>
      <c r="B2659" s="1261"/>
      <c r="C2659" s="1262"/>
      <c r="D2659" s="1263"/>
      <c r="E2659" s="587">
        <f t="shared" si="432"/>
        <v>0</v>
      </c>
      <c r="G2659" s="1260">
        <v>84</v>
      </c>
      <c r="H2659" s="1261"/>
      <c r="I2659" s="1262"/>
      <c r="J2659" s="1263"/>
      <c r="K2659" s="587">
        <f t="shared" si="433"/>
        <v>0</v>
      </c>
      <c r="M2659" s="1260">
        <v>84</v>
      </c>
      <c r="N2659" s="1261"/>
      <c r="O2659" s="1262"/>
      <c r="P2659" s="1263"/>
      <c r="Q2659" s="587">
        <f t="shared" si="434"/>
        <v>0</v>
      </c>
      <c r="S2659" s="1260">
        <v>84</v>
      </c>
      <c r="T2659" s="1261"/>
      <c r="U2659" s="1262"/>
      <c r="V2659" s="1263"/>
      <c r="W2659" s="587">
        <f t="shared" si="435"/>
        <v>0</v>
      </c>
      <c r="Y2659" s="1260">
        <v>84</v>
      </c>
      <c r="Z2659" s="1261"/>
      <c r="AA2659" s="1262"/>
      <c r="AB2659" s="1263"/>
      <c r="AC2659" s="587">
        <f t="shared" si="436"/>
        <v>0</v>
      </c>
      <c r="AE2659" s="1260">
        <v>84</v>
      </c>
      <c r="AF2659" s="1261"/>
      <c r="AG2659" s="1262"/>
      <c r="AH2659" s="1263"/>
      <c r="AI2659" s="587">
        <f t="shared" si="437"/>
        <v>0</v>
      </c>
      <c r="AK2659" s="1260">
        <v>84</v>
      </c>
      <c r="AL2659" s="1261"/>
      <c r="AM2659" s="1262"/>
      <c r="AN2659" s="1263"/>
      <c r="AO2659" s="587">
        <f t="shared" si="438"/>
        <v>0</v>
      </c>
      <c r="AQ2659" s="1260">
        <v>84</v>
      </c>
      <c r="AR2659" s="1261"/>
      <c r="AS2659" s="1262"/>
      <c r="AT2659" s="1263"/>
      <c r="AU2659" s="587">
        <f t="shared" si="439"/>
        <v>0</v>
      </c>
      <c r="AW2659" s="1260">
        <v>84</v>
      </c>
      <c r="AX2659" s="1261"/>
      <c r="AY2659" s="1262"/>
      <c r="AZ2659" s="1263"/>
      <c r="BA2659" s="587">
        <f t="shared" si="440"/>
        <v>0</v>
      </c>
    </row>
    <row r="2660" spans="1:53" s="17" customFormat="1" ht="16.75" customHeight="1" outlineLevel="2">
      <c r="A2660" s="1260">
        <v>85</v>
      </c>
      <c r="B2660" s="1261"/>
      <c r="C2660" s="1262"/>
      <c r="D2660" s="1263"/>
      <c r="E2660" s="587">
        <f t="shared" si="432"/>
        <v>0</v>
      </c>
      <c r="G2660" s="1260">
        <v>85</v>
      </c>
      <c r="H2660" s="1261"/>
      <c r="I2660" s="1262"/>
      <c r="J2660" s="1263"/>
      <c r="K2660" s="587">
        <f t="shared" si="433"/>
        <v>0</v>
      </c>
      <c r="M2660" s="1260">
        <v>85</v>
      </c>
      <c r="N2660" s="1261"/>
      <c r="O2660" s="1262"/>
      <c r="P2660" s="1263"/>
      <c r="Q2660" s="587">
        <f t="shared" si="434"/>
        <v>0</v>
      </c>
      <c r="S2660" s="1260">
        <v>85</v>
      </c>
      <c r="T2660" s="1261"/>
      <c r="U2660" s="1262"/>
      <c r="V2660" s="1263"/>
      <c r="W2660" s="587">
        <f t="shared" si="435"/>
        <v>0</v>
      </c>
      <c r="Y2660" s="1260">
        <v>85</v>
      </c>
      <c r="Z2660" s="1261"/>
      <c r="AA2660" s="1262"/>
      <c r="AB2660" s="1263"/>
      <c r="AC2660" s="587">
        <f t="shared" si="436"/>
        <v>0</v>
      </c>
      <c r="AE2660" s="1260">
        <v>85</v>
      </c>
      <c r="AF2660" s="1261"/>
      <c r="AG2660" s="1262"/>
      <c r="AH2660" s="1263"/>
      <c r="AI2660" s="587">
        <f t="shared" si="437"/>
        <v>0</v>
      </c>
      <c r="AK2660" s="1260">
        <v>85</v>
      </c>
      <c r="AL2660" s="1261"/>
      <c r="AM2660" s="1262"/>
      <c r="AN2660" s="1263"/>
      <c r="AO2660" s="587">
        <f t="shared" si="438"/>
        <v>0</v>
      </c>
      <c r="AQ2660" s="1260">
        <v>85</v>
      </c>
      <c r="AR2660" s="1261"/>
      <c r="AS2660" s="1262"/>
      <c r="AT2660" s="1263"/>
      <c r="AU2660" s="587">
        <f t="shared" si="439"/>
        <v>0</v>
      </c>
      <c r="AW2660" s="1260">
        <v>85</v>
      </c>
      <c r="AX2660" s="1261"/>
      <c r="AY2660" s="1262"/>
      <c r="AZ2660" s="1263"/>
      <c r="BA2660" s="587">
        <f t="shared" si="440"/>
        <v>0</v>
      </c>
    </row>
    <row r="2661" spans="1:53" s="17" customFormat="1" ht="16.75" customHeight="1" outlineLevel="2">
      <c r="A2661" s="1260">
        <v>86</v>
      </c>
      <c r="B2661" s="1261"/>
      <c r="C2661" s="1262"/>
      <c r="D2661" s="1263"/>
      <c r="E2661" s="587">
        <f t="shared" si="432"/>
        <v>0</v>
      </c>
      <c r="G2661" s="1260">
        <v>86</v>
      </c>
      <c r="H2661" s="1261"/>
      <c r="I2661" s="1262"/>
      <c r="J2661" s="1263"/>
      <c r="K2661" s="587">
        <f t="shared" si="433"/>
        <v>0</v>
      </c>
      <c r="M2661" s="1260">
        <v>86</v>
      </c>
      <c r="N2661" s="1261"/>
      <c r="O2661" s="1262"/>
      <c r="P2661" s="1263"/>
      <c r="Q2661" s="587">
        <f t="shared" si="434"/>
        <v>0</v>
      </c>
      <c r="S2661" s="1260">
        <v>86</v>
      </c>
      <c r="T2661" s="1261"/>
      <c r="U2661" s="1262"/>
      <c r="V2661" s="1263"/>
      <c r="W2661" s="587">
        <f t="shared" si="435"/>
        <v>0</v>
      </c>
      <c r="Y2661" s="1260">
        <v>86</v>
      </c>
      <c r="Z2661" s="1261"/>
      <c r="AA2661" s="1262"/>
      <c r="AB2661" s="1263"/>
      <c r="AC2661" s="587">
        <f t="shared" si="436"/>
        <v>0</v>
      </c>
      <c r="AE2661" s="1260">
        <v>86</v>
      </c>
      <c r="AF2661" s="1261"/>
      <c r="AG2661" s="1262"/>
      <c r="AH2661" s="1263"/>
      <c r="AI2661" s="587">
        <f t="shared" si="437"/>
        <v>0</v>
      </c>
      <c r="AK2661" s="1260">
        <v>86</v>
      </c>
      <c r="AL2661" s="1261"/>
      <c r="AM2661" s="1262"/>
      <c r="AN2661" s="1263"/>
      <c r="AO2661" s="587">
        <f t="shared" si="438"/>
        <v>0</v>
      </c>
      <c r="AQ2661" s="1260">
        <v>86</v>
      </c>
      <c r="AR2661" s="1261"/>
      <c r="AS2661" s="1262"/>
      <c r="AT2661" s="1263"/>
      <c r="AU2661" s="587">
        <f t="shared" si="439"/>
        <v>0</v>
      </c>
      <c r="AW2661" s="1260">
        <v>86</v>
      </c>
      <c r="AX2661" s="1261"/>
      <c r="AY2661" s="1262"/>
      <c r="AZ2661" s="1263"/>
      <c r="BA2661" s="587">
        <f t="shared" si="440"/>
        <v>0</v>
      </c>
    </row>
    <row r="2662" spans="1:53" s="17" customFormat="1" ht="16.75" customHeight="1" outlineLevel="2">
      <c r="A2662" s="1260">
        <v>87</v>
      </c>
      <c r="B2662" s="1261"/>
      <c r="C2662" s="1262"/>
      <c r="D2662" s="1263"/>
      <c r="E2662" s="587">
        <f t="shared" si="432"/>
        <v>0</v>
      </c>
      <c r="G2662" s="1260">
        <v>87</v>
      </c>
      <c r="H2662" s="1261"/>
      <c r="I2662" s="1262"/>
      <c r="J2662" s="1263"/>
      <c r="K2662" s="587">
        <f t="shared" si="433"/>
        <v>0</v>
      </c>
      <c r="M2662" s="1260">
        <v>87</v>
      </c>
      <c r="N2662" s="1261"/>
      <c r="O2662" s="1262"/>
      <c r="P2662" s="1263"/>
      <c r="Q2662" s="587">
        <f t="shared" si="434"/>
        <v>0</v>
      </c>
      <c r="S2662" s="1260">
        <v>87</v>
      </c>
      <c r="T2662" s="1261"/>
      <c r="U2662" s="1262"/>
      <c r="V2662" s="1263"/>
      <c r="W2662" s="587">
        <f t="shared" si="435"/>
        <v>0</v>
      </c>
      <c r="Y2662" s="1260">
        <v>87</v>
      </c>
      <c r="Z2662" s="1261"/>
      <c r="AA2662" s="1262"/>
      <c r="AB2662" s="1263"/>
      <c r="AC2662" s="587">
        <f t="shared" si="436"/>
        <v>0</v>
      </c>
      <c r="AE2662" s="1260">
        <v>87</v>
      </c>
      <c r="AF2662" s="1261"/>
      <c r="AG2662" s="1262"/>
      <c r="AH2662" s="1263"/>
      <c r="AI2662" s="587">
        <f t="shared" si="437"/>
        <v>0</v>
      </c>
      <c r="AK2662" s="1260">
        <v>87</v>
      </c>
      <c r="AL2662" s="1261"/>
      <c r="AM2662" s="1262"/>
      <c r="AN2662" s="1263"/>
      <c r="AO2662" s="587">
        <f t="shared" si="438"/>
        <v>0</v>
      </c>
      <c r="AQ2662" s="1260">
        <v>87</v>
      </c>
      <c r="AR2662" s="1261"/>
      <c r="AS2662" s="1262"/>
      <c r="AT2662" s="1263"/>
      <c r="AU2662" s="587">
        <f t="shared" si="439"/>
        <v>0</v>
      </c>
      <c r="AW2662" s="1260">
        <v>87</v>
      </c>
      <c r="AX2662" s="1261"/>
      <c r="AY2662" s="1262"/>
      <c r="AZ2662" s="1263"/>
      <c r="BA2662" s="587">
        <f t="shared" si="440"/>
        <v>0</v>
      </c>
    </row>
    <row r="2663" spans="1:53" s="17" customFormat="1" ht="16.75" customHeight="1" outlineLevel="2">
      <c r="A2663" s="1260">
        <v>88</v>
      </c>
      <c r="B2663" s="1261"/>
      <c r="C2663" s="1262"/>
      <c r="D2663" s="1263"/>
      <c r="E2663" s="587">
        <f t="shared" si="432"/>
        <v>0</v>
      </c>
      <c r="G2663" s="1260">
        <v>88</v>
      </c>
      <c r="H2663" s="1261"/>
      <c r="I2663" s="1262"/>
      <c r="J2663" s="1263"/>
      <c r="K2663" s="587">
        <f t="shared" si="433"/>
        <v>0</v>
      </c>
      <c r="M2663" s="1260">
        <v>88</v>
      </c>
      <c r="N2663" s="1261"/>
      <c r="O2663" s="1262"/>
      <c r="P2663" s="1263"/>
      <c r="Q2663" s="587">
        <f t="shared" si="434"/>
        <v>0</v>
      </c>
      <c r="S2663" s="1260">
        <v>88</v>
      </c>
      <c r="T2663" s="1261"/>
      <c r="U2663" s="1262"/>
      <c r="V2663" s="1263"/>
      <c r="W2663" s="587">
        <f t="shared" si="435"/>
        <v>0</v>
      </c>
      <c r="Y2663" s="1260">
        <v>88</v>
      </c>
      <c r="Z2663" s="1261"/>
      <c r="AA2663" s="1262"/>
      <c r="AB2663" s="1263"/>
      <c r="AC2663" s="587">
        <f t="shared" si="436"/>
        <v>0</v>
      </c>
      <c r="AE2663" s="1260">
        <v>88</v>
      </c>
      <c r="AF2663" s="1261"/>
      <c r="AG2663" s="1262"/>
      <c r="AH2663" s="1263"/>
      <c r="AI2663" s="587">
        <f t="shared" si="437"/>
        <v>0</v>
      </c>
      <c r="AK2663" s="1260">
        <v>88</v>
      </c>
      <c r="AL2663" s="1261"/>
      <c r="AM2663" s="1262"/>
      <c r="AN2663" s="1263"/>
      <c r="AO2663" s="587">
        <f t="shared" si="438"/>
        <v>0</v>
      </c>
      <c r="AQ2663" s="1260">
        <v>88</v>
      </c>
      <c r="AR2663" s="1261"/>
      <c r="AS2663" s="1262"/>
      <c r="AT2663" s="1263"/>
      <c r="AU2663" s="587">
        <f t="shared" si="439"/>
        <v>0</v>
      </c>
      <c r="AW2663" s="1260">
        <v>88</v>
      </c>
      <c r="AX2663" s="1261"/>
      <c r="AY2663" s="1262"/>
      <c r="AZ2663" s="1263"/>
      <c r="BA2663" s="587">
        <f t="shared" si="440"/>
        <v>0</v>
      </c>
    </row>
    <row r="2664" spans="1:53" s="17" customFormat="1" ht="16.75" customHeight="1" outlineLevel="2">
      <c r="A2664" s="1260">
        <v>89</v>
      </c>
      <c r="B2664" s="1261"/>
      <c r="C2664" s="1262"/>
      <c r="D2664" s="1263"/>
      <c r="E2664" s="587">
        <f t="shared" si="432"/>
        <v>0</v>
      </c>
      <c r="G2664" s="1260">
        <v>89</v>
      </c>
      <c r="H2664" s="1261"/>
      <c r="I2664" s="1262"/>
      <c r="J2664" s="1263"/>
      <c r="K2664" s="587">
        <f t="shared" si="433"/>
        <v>0</v>
      </c>
      <c r="M2664" s="1260">
        <v>89</v>
      </c>
      <c r="N2664" s="1261"/>
      <c r="O2664" s="1262"/>
      <c r="P2664" s="1263"/>
      <c r="Q2664" s="587">
        <f t="shared" si="434"/>
        <v>0</v>
      </c>
      <c r="S2664" s="1260">
        <v>89</v>
      </c>
      <c r="T2664" s="1261"/>
      <c r="U2664" s="1262"/>
      <c r="V2664" s="1263"/>
      <c r="W2664" s="587">
        <f t="shared" si="435"/>
        <v>0</v>
      </c>
      <c r="Y2664" s="1260">
        <v>89</v>
      </c>
      <c r="Z2664" s="1261"/>
      <c r="AA2664" s="1262"/>
      <c r="AB2664" s="1263"/>
      <c r="AC2664" s="587">
        <f t="shared" si="436"/>
        <v>0</v>
      </c>
      <c r="AE2664" s="1260">
        <v>89</v>
      </c>
      <c r="AF2664" s="1261"/>
      <c r="AG2664" s="1262"/>
      <c r="AH2664" s="1263"/>
      <c r="AI2664" s="587">
        <f t="shared" si="437"/>
        <v>0</v>
      </c>
      <c r="AK2664" s="1260">
        <v>89</v>
      </c>
      <c r="AL2664" s="1261"/>
      <c r="AM2664" s="1262"/>
      <c r="AN2664" s="1263"/>
      <c r="AO2664" s="587">
        <f t="shared" si="438"/>
        <v>0</v>
      </c>
      <c r="AQ2664" s="1260">
        <v>89</v>
      </c>
      <c r="AR2664" s="1261"/>
      <c r="AS2664" s="1262"/>
      <c r="AT2664" s="1263"/>
      <c r="AU2664" s="587">
        <f t="shared" si="439"/>
        <v>0</v>
      </c>
      <c r="AW2664" s="1260">
        <v>89</v>
      </c>
      <c r="AX2664" s="1261"/>
      <c r="AY2664" s="1262"/>
      <c r="AZ2664" s="1263"/>
      <c r="BA2664" s="587">
        <f t="shared" si="440"/>
        <v>0</v>
      </c>
    </row>
    <row r="2665" spans="1:53" s="17" customFormat="1" ht="16.75" customHeight="1" outlineLevel="2">
      <c r="A2665" s="1260">
        <v>90</v>
      </c>
      <c r="B2665" s="1261"/>
      <c r="C2665" s="1262"/>
      <c r="D2665" s="1263"/>
      <c r="E2665" s="587">
        <f t="shared" si="432"/>
        <v>0</v>
      </c>
      <c r="G2665" s="1260">
        <v>90</v>
      </c>
      <c r="H2665" s="1261"/>
      <c r="I2665" s="1262"/>
      <c r="J2665" s="1263"/>
      <c r="K2665" s="587">
        <f t="shared" si="433"/>
        <v>0</v>
      </c>
      <c r="M2665" s="1260">
        <v>90</v>
      </c>
      <c r="N2665" s="1261"/>
      <c r="O2665" s="1262"/>
      <c r="P2665" s="1263"/>
      <c r="Q2665" s="587">
        <f t="shared" si="434"/>
        <v>0</v>
      </c>
      <c r="S2665" s="1260">
        <v>90</v>
      </c>
      <c r="T2665" s="1261"/>
      <c r="U2665" s="1262"/>
      <c r="V2665" s="1263"/>
      <c r="W2665" s="587">
        <f t="shared" si="435"/>
        <v>0</v>
      </c>
      <c r="Y2665" s="1260">
        <v>90</v>
      </c>
      <c r="Z2665" s="1261"/>
      <c r="AA2665" s="1262"/>
      <c r="AB2665" s="1263"/>
      <c r="AC2665" s="587">
        <f t="shared" si="436"/>
        <v>0</v>
      </c>
      <c r="AE2665" s="1260">
        <v>90</v>
      </c>
      <c r="AF2665" s="1261"/>
      <c r="AG2665" s="1262"/>
      <c r="AH2665" s="1263"/>
      <c r="AI2665" s="587">
        <f t="shared" si="437"/>
        <v>0</v>
      </c>
      <c r="AK2665" s="1260">
        <v>90</v>
      </c>
      <c r="AL2665" s="1261"/>
      <c r="AM2665" s="1262"/>
      <c r="AN2665" s="1263"/>
      <c r="AO2665" s="587">
        <f t="shared" si="438"/>
        <v>0</v>
      </c>
      <c r="AQ2665" s="1260">
        <v>90</v>
      </c>
      <c r="AR2665" s="1261"/>
      <c r="AS2665" s="1262"/>
      <c r="AT2665" s="1263"/>
      <c r="AU2665" s="587">
        <f t="shared" si="439"/>
        <v>0</v>
      </c>
      <c r="AW2665" s="1260">
        <v>90</v>
      </c>
      <c r="AX2665" s="1261"/>
      <c r="AY2665" s="1262"/>
      <c r="AZ2665" s="1263"/>
      <c r="BA2665" s="587">
        <f t="shared" si="440"/>
        <v>0</v>
      </c>
    </row>
    <row r="2666" spans="1:53" s="17" customFormat="1" ht="16.75" customHeight="1" outlineLevel="2">
      <c r="A2666" s="1260">
        <v>91</v>
      </c>
      <c r="B2666" s="1261"/>
      <c r="C2666" s="1262"/>
      <c r="D2666" s="1263"/>
      <c r="E2666" s="587">
        <f t="shared" si="432"/>
        <v>0</v>
      </c>
      <c r="G2666" s="1260">
        <v>91</v>
      </c>
      <c r="H2666" s="1261"/>
      <c r="I2666" s="1262"/>
      <c r="J2666" s="1263"/>
      <c r="K2666" s="587">
        <f t="shared" si="433"/>
        <v>0</v>
      </c>
      <c r="M2666" s="1260">
        <v>91</v>
      </c>
      <c r="N2666" s="1261"/>
      <c r="O2666" s="1262"/>
      <c r="P2666" s="1263"/>
      <c r="Q2666" s="587">
        <f t="shared" si="434"/>
        <v>0</v>
      </c>
      <c r="S2666" s="1260">
        <v>91</v>
      </c>
      <c r="T2666" s="1261"/>
      <c r="U2666" s="1262"/>
      <c r="V2666" s="1263"/>
      <c r="W2666" s="587">
        <f t="shared" si="435"/>
        <v>0</v>
      </c>
      <c r="Y2666" s="1260">
        <v>91</v>
      </c>
      <c r="Z2666" s="1261"/>
      <c r="AA2666" s="1262"/>
      <c r="AB2666" s="1263"/>
      <c r="AC2666" s="587">
        <f t="shared" si="436"/>
        <v>0</v>
      </c>
      <c r="AE2666" s="1260">
        <v>91</v>
      </c>
      <c r="AF2666" s="1261"/>
      <c r="AG2666" s="1262"/>
      <c r="AH2666" s="1263"/>
      <c r="AI2666" s="587">
        <f t="shared" si="437"/>
        <v>0</v>
      </c>
      <c r="AK2666" s="1260">
        <v>91</v>
      </c>
      <c r="AL2666" s="1261"/>
      <c r="AM2666" s="1262"/>
      <c r="AN2666" s="1263"/>
      <c r="AO2666" s="587">
        <f t="shared" si="438"/>
        <v>0</v>
      </c>
      <c r="AQ2666" s="1260">
        <v>91</v>
      </c>
      <c r="AR2666" s="1261"/>
      <c r="AS2666" s="1262"/>
      <c r="AT2666" s="1263"/>
      <c r="AU2666" s="587">
        <f t="shared" si="439"/>
        <v>0</v>
      </c>
      <c r="AW2666" s="1260">
        <v>91</v>
      </c>
      <c r="AX2666" s="1261"/>
      <c r="AY2666" s="1262"/>
      <c r="AZ2666" s="1263"/>
      <c r="BA2666" s="587">
        <f t="shared" si="440"/>
        <v>0</v>
      </c>
    </row>
    <row r="2667" spans="1:53" s="17" customFormat="1" ht="16.75" customHeight="1" outlineLevel="2">
      <c r="A2667" s="1260">
        <v>92</v>
      </c>
      <c r="B2667" s="1261"/>
      <c r="C2667" s="1262"/>
      <c r="D2667" s="1263"/>
      <c r="E2667" s="587">
        <f t="shared" si="432"/>
        <v>0</v>
      </c>
      <c r="G2667" s="1260">
        <v>92</v>
      </c>
      <c r="H2667" s="1261"/>
      <c r="I2667" s="1262"/>
      <c r="J2667" s="1263"/>
      <c r="K2667" s="587">
        <f t="shared" si="433"/>
        <v>0</v>
      </c>
      <c r="M2667" s="1260">
        <v>92</v>
      </c>
      <c r="N2667" s="1261"/>
      <c r="O2667" s="1262"/>
      <c r="P2667" s="1263"/>
      <c r="Q2667" s="587">
        <f t="shared" si="434"/>
        <v>0</v>
      </c>
      <c r="S2667" s="1260">
        <v>92</v>
      </c>
      <c r="T2667" s="1261"/>
      <c r="U2667" s="1262"/>
      <c r="V2667" s="1263"/>
      <c r="W2667" s="587">
        <f t="shared" si="435"/>
        <v>0</v>
      </c>
      <c r="Y2667" s="1260">
        <v>92</v>
      </c>
      <c r="Z2667" s="1261"/>
      <c r="AA2667" s="1262"/>
      <c r="AB2667" s="1263"/>
      <c r="AC2667" s="587">
        <f t="shared" si="436"/>
        <v>0</v>
      </c>
      <c r="AE2667" s="1260">
        <v>92</v>
      </c>
      <c r="AF2667" s="1261"/>
      <c r="AG2667" s="1262"/>
      <c r="AH2667" s="1263"/>
      <c r="AI2667" s="587">
        <f t="shared" si="437"/>
        <v>0</v>
      </c>
      <c r="AK2667" s="1260">
        <v>92</v>
      </c>
      <c r="AL2667" s="1261"/>
      <c r="AM2667" s="1262"/>
      <c r="AN2667" s="1263"/>
      <c r="AO2667" s="587">
        <f t="shared" si="438"/>
        <v>0</v>
      </c>
      <c r="AQ2667" s="1260">
        <v>92</v>
      </c>
      <c r="AR2667" s="1261"/>
      <c r="AS2667" s="1262"/>
      <c r="AT2667" s="1263"/>
      <c r="AU2667" s="587">
        <f t="shared" si="439"/>
        <v>0</v>
      </c>
      <c r="AW2667" s="1260">
        <v>92</v>
      </c>
      <c r="AX2667" s="1261"/>
      <c r="AY2667" s="1262"/>
      <c r="AZ2667" s="1263"/>
      <c r="BA2667" s="587">
        <f t="shared" si="440"/>
        <v>0</v>
      </c>
    </row>
    <row r="2668" spans="1:53" s="17" customFormat="1" ht="16.75" customHeight="1" outlineLevel="2">
      <c r="A2668" s="1260">
        <v>93</v>
      </c>
      <c r="B2668" s="1261"/>
      <c r="C2668" s="1262"/>
      <c r="D2668" s="1263"/>
      <c r="E2668" s="587">
        <f t="shared" si="432"/>
        <v>0</v>
      </c>
      <c r="G2668" s="1260">
        <v>93</v>
      </c>
      <c r="H2668" s="1261"/>
      <c r="I2668" s="1262"/>
      <c r="J2668" s="1263"/>
      <c r="K2668" s="587">
        <f t="shared" si="433"/>
        <v>0</v>
      </c>
      <c r="M2668" s="1260">
        <v>93</v>
      </c>
      <c r="N2668" s="1261"/>
      <c r="O2668" s="1262"/>
      <c r="P2668" s="1263"/>
      <c r="Q2668" s="587">
        <f t="shared" si="434"/>
        <v>0</v>
      </c>
      <c r="S2668" s="1260">
        <v>93</v>
      </c>
      <c r="T2668" s="1261"/>
      <c r="U2668" s="1262"/>
      <c r="V2668" s="1263"/>
      <c r="W2668" s="587">
        <f t="shared" si="435"/>
        <v>0</v>
      </c>
      <c r="Y2668" s="1260">
        <v>93</v>
      </c>
      <c r="Z2668" s="1261"/>
      <c r="AA2668" s="1262"/>
      <c r="AB2668" s="1263"/>
      <c r="AC2668" s="587">
        <f t="shared" si="436"/>
        <v>0</v>
      </c>
      <c r="AE2668" s="1260">
        <v>93</v>
      </c>
      <c r="AF2668" s="1261"/>
      <c r="AG2668" s="1262"/>
      <c r="AH2668" s="1263"/>
      <c r="AI2668" s="587">
        <f t="shared" si="437"/>
        <v>0</v>
      </c>
      <c r="AK2668" s="1260">
        <v>93</v>
      </c>
      <c r="AL2668" s="1261"/>
      <c r="AM2668" s="1262"/>
      <c r="AN2668" s="1263"/>
      <c r="AO2668" s="587">
        <f t="shared" si="438"/>
        <v>0</v>
      </c>
      <c r="AQ2668" s="1260">
        <v>93</v>
      </c>
      <c r="AR2668" s="1261"/>
      <c r="AS2668" s="1262"/>
      <c r="AT2668" s="1263"/>
      <c r="AU2668" s="587">
        <f t="shared" si="439"/>
        <v>0</v>
      </c>
      <c r="AW2668" s="1260">
        <v>93</v>
      </c>
      <c r="AX2668" s="1261"/>
      <c r="AY2668" s="1262"/>
      <c r="AZ2668" s="1263"/>
      <c r="BA2668" s="587">
        <f t="shared" si="440"/>
        <v>0</v>
      </c>
    </row>
    <row r="2669" spans="1:53" s="17" customFormat="1" ht="16.75" customHeight="1" outlineLevel="2">
      <c r="A2669" s="1260">
        <v>94</v>
      </c>
      <c r="B2669" s="1261"/>
      <c r="C2669" s="1262"/>
      <c r="D2669" s="1263"/>
      <c r="E2669" s="587">
        <f t="shared" si="432"/>
        <v>0</v>
      </c>
      <c r="G2669" s="1260">
        <v>94</v>
      </c>
      <c r="H2669" s="1261"/>
      <c r="I2669" s="1262"/>
      <c r="J2669" s="1263"/>
      <c r="K2669" s="587">
        <f t="shared" si="433"/>
        <v>0</v>
      </c>
      <c r="M2669" s="1260">
        <v>94</v>
      </c>
      <c r="N2669" s="1261"/>
      <c r="O2669" s="1262"/>
      <c r="P2669" s="1263"/>
      <c r="Q2669" s="587">
        <f t="shared" si="434"/>
        <v>0</v>
      </c>
      <c r="S2669" s="1260">
        <v>94</v>
      </c>
      <c r="T2669" s="1261"/>
      <c r="U2669" s="1262"/>
      <c r="V2669" s="1263"/>
      <c r="W2669" s="587">
        <f t="shared" si="435"/>
        <v>0</v>
      </c>
      <c r="Y2669" s="1260">
        <v>94</v>
      </c>
      <c r="Z2669" s="1261"/>
      <c r="AA2669" s="1262"/>
      <c r="AB2669" s="1263"/>
      <c r="AC2669" s="587">
        <f t="shared" si="436"/>
        <v>0</v>
      </c>
      <c r="AE2669" s="1260">
        <v>94</v>
      </c>
      <c r="AF2669" s="1261"/>
      <c r="AG2669" s="1262"/>
      <c r="AH2669" s="1263"/>
      <c r="AI2669" s="587">
        <f t="shared" si="437"/>
        <v>0</v>
      </c>
      <c r="AK2669" s="1260">
        <v>94</v>
      </c>
      <c r="AL2669" s="1261"/>
      <c r="AM2669" s="1262"/>
      <c r="AN2669" s="1263"/>
      <c r="AO2669" s="587">
        <f t="shared" si="438"/>
        <v>0</v>
      </c>
      <c r="AQ2669" s="1260">
        <v>94</v>
      </c>
      <c r="AR2669" s="1261"/>
      <c r="AS2669" s="1262"/>
      <c r="AT2669" s="1263"/>
      <c r="AU2669" s="587">
        <f t="shared" si="439"/>
        <v>0</v>
      </c>
      <c r="AW2669" s="1260">
        <v>94</v>
      </c>
      <c r="AX2669" s="1261"/>
      <c r="AY2669" s="1262"/>
      <c r="AZ2669" s="1263"/>
      <c r="BA2669" s="587">
        <f t="shared" si="440"/>
        <v>0</v>
      </c>
    </row>
    <row r="2670" spans="1:53" s="17" customFormat="1" ht="16.75" customHeight="1" outlineLevel="2">
      <c r="A2670" s="1260">
        <v>95</v>
      </c>
      <c r="B2670" s="1261"/>
      <c r="C2670" s="1262"/>
      <c r="D2670" s="1263"/>
      <c r="E2670" s="587">
        <f t="shared" si="432"/>
        <v>0</v>
      </c>
      <c r="G2670" s="1260">
        <v>95</v>
      </c>
      <c r="H2670" s="1261"/>
      <c r="I2670" s="1262"/>
      <c r="J2670" s="1263"/>
      <c r="K2670" s="587">
        <f t="shared" si="433"/>
        <v>0</v>
      </c>
      <c r="M2670" s="1260">
        <v>95</v>
      </c>
      <c r="N2670" s="1261"/>
      <c r="O2670" s="1262"/>
      <c r="P2670" s="1263"/>
      <c r="Q2670" s="587">
        <f t="shared" si="434"/>
        <v>0</v>
      </c>
      <c r="S2670" s="1260">
        <v>95</v>
      </c>
      <c r="T2670" s="1261"/>
      <c r="U2670" s="1262"/>
      <c r="V2670" s="1263"/>
      <c r="W2670" s="587">
        <f t="shared" si="435"/>
        <v>0</v>
      </c>
      <c r="Y2670" s="1260">
        <v>95</v>
      </c>
      <c r="Z2670" s="1261"/>
      <c r="AA2670" s="1262"/>
      <c r="AB2670" s="1263"/>
      <c r="AC2670" s="587">
        <f t="shared" si="436"/>
        <v>0</v>
      </c>
      <c r="AE2670" s="1260">
        <v>95</v>
      </c>
      <c r="AF2670" s="1261"/>
      <c r="AG2670" s="1262"/>
      <c r="AH2670" s="1263"/>
      <c r="AI2670" s="587">
        <f t="shared" si="437"/>
        <v>0</v>
      </c>
      <c r="AK2670" s="1260">
        <v>95</v>
      </c>
      <c r="AL2670" s="1261"/>
      <c r="AM2670" s="1262"/>
      <c r="AN2670" s="1263"/>
      <c r="AO2670" s="587">
        <f t="shared" si="438"/>
        <v>0</v>
      </c>
      <c r="AQ2670" s="1260">
        <v>95</v>
      </c>
      <c r="AR2670" s="1261"/>
      <c r="AS2670" s="1262"/>
      <c r="AT2670" s="1263"/>
      <c r="AU2670" s="587">
        <f t="shared" si="439"/>
        <v>0</v>
      </c>
      <c r="AW2670" s="1260">
        <v>95</v>
      </c>
      <c r="AX2670" s="1261"/>
      <c r="AY2670" s="1262"/>
      <c r="AZ2670" s="1263"/>
      <c r="BA2670" s="587">
        <f t="shared" si="440"/>
        <v>0</v>
      </c>
    </row>
    <row r="2671" spans="1:53" s="17" customFormat="1" ht="16.75" customHeight="1" outlineLevel="2">
      <c r="A2671" s="1260">
        <v>96</v>
      </c>
      <c r="B2671" s="1261"/>
      <c r="C2671" s="1262"/>
      <c r="D2671" s="1263"/>
      <c r="E2671" s="587">
        <f t="shared" si="432"/>
        <v>0</v>
      </c>
      <c r="G2671" s="1260">
        <v>96</v>
      </c>
      <c r="H2671" s="1261"/>
      <c r="I2671" s="1262"/>
      <c r="J2671" s="1263"/>
      <c r="K2671" s="587">
        <f t="shared" si="433"/>
        <v>0</v>
      </c>
      <c r="M2671" s="1260">
        <v>96</v>
      </c>
      <c r="N2671" s="1261"/>
      <c r="O2671" s="1262"/>
      <c r="P2671" s="1263"/>
      <c r="Q2671" s="587">
        <f t="shared" si="434"/>
        <v>0</v>
      </c>
      <c r="S2671" s="1260">
        <v>96</v>
      </c>
      <c r="T2671" s="1261"/>
      <c r="U2671" s="1262"/>
      <c r="V2671" s="1263"/>
      <c r="W2671" s="587">
        <f t="shared" si="435"/>
        <v>0</v>
      </c>
      <c r="Y2671" s="1260">
        <v>96</v>
      </c>
      <c r="Z2671" s="1261"/>
      <c r="AA2671" s="1262"/>
      <c r="AB2671" s="1263"/>
      <c r="AC2671" s="587">
        <f t="shared" si="436"/>
        <v>0</v>
      </c>
      <c r="AE2671" s="1260">
        <v>96</v>
      </c>
      <c r="AF2671" s="1261"/>
      <c r="AG2671" s="1262"/>
      <c r="AH2671" s="1263"/>
      <c r="AI2671" s="587">
        <f t="shared" si="437"/>
        <v>0</v>
      </c>
      <c r="AK2671" s="1260">
        <v>96</v>
      </c>
      <c r="AL2671" s="1261"/>
      <c r="AM2671" s="1262"/>
      <c r="AN2671" s="1263"/>
      <c r="AO2671" s="587">
        <f t="shared" si="438"/>
        <v>0</v>
      </c>
      <c r="AQ2671" s="1260">
        <v>96</v>
      </c>
      <c r="AR2671" s="1261"/>
      <c r="AS2671" s="1262"/>
      <c r="AT2671" s="1263"/>
      <c r="AU2671" s="587">
        <f t="shared" si="439"/>
        <v>0</v>
      </c>
      <c r="AW2671" s="1260">
        <v>96</v>
      </c>
      <c r="AX2671" s="1261"/>
      <c r="AY2671" s="1262"/>
      <c r="AZ2671" s="1263"/>
      <c r="BA2671" s="587">
        <f t="shared" si="440"/>
        <v>0</v>
      </c>
    </row>
    <row r="2672" spans="1:53" s="17" customFormat="1" ht="16.75" customHeight="1" outlineLevel="2">
      <c r="A2672" s="1260">
        <v>97</v>
      </c>
      <c r="B2672" s="1261"/>
      <c r="C2672" s="1262"/>
      <c r="D2672" s="1263"/>
      <c r="E2672" s="587">
        <f t="shared" si="432"/>
        <v>0</v>
      </c>
      <c r="G2672" s="1260">
        <v>97</v>
      </c>
      <c r="H2672" s="1261"/>
      <c r="I2672" s="1262"/>
      <c r="J2672" s="1263"/>
      <c r="K2672" s="587">
        <f t="shared" si="433"/>
        <v>0</v>
      </c>
      <c r="M2672" s="1260">
        <v>97</v>
      </c>
      <c r="N2672" s="1261"/>
      <c r="O2672" s="1262"/>
      <c r="P2672" s="1263"/>
      <c r="Q2672" s="587">
        <f t="shared" si="434"/>
        <v>0</v>
      </c>
      <c r="S2672" s="1260">
        <v>97</v>
      </c>
      <c r="T2672" s="1261"/>
      <c r="U2672" s="1262"/>
      <c r="V2672" s="1263"/>
      <c r="W2672" s="587">
        <f t="shared" si="435"/>
        <v>0</v>
      </c>
      <c r="Y2672" s="1260">
        <v>97</v>
      </c>
      <c r="Z2672" s="1261"/>
      <c r="AA2672" s="1262"/>
      <c r="AB2672" s="1263"/>
      <c r="AC2672" s="587">
        <f t="shared" si="436"/>
        <v>0</v>
      </c>
      <c r="AE2672" s="1260">
        <v>97</v>
      </c>
      <c r="AF2672" s="1261"/>
      <c r="AG2672" s="1262"/>
      <c r="AH2672" s="1263"/>
      <c r="AI2672" s="587">
        <f t="shared" si="437"/>
        <v>0</v>
      </c>
      <c r="AK2672" s="1260">
        <v>97</v>
      </c>
      <c r="AL2672" s="1261"/>
      <c r="AM2672" s="1262"/>
      <c r="AN2672" s="1263"/>
      <c r="AO2672" s="587">
        <f t="shared" si="438"/>
        <v>0</v>
      </c>
      <c r="AQ2672" s="1260">
        <v>97</v>
      </c>
      <c r="AR2672" s="1261"/>
      <c r="AS2672" s="1262"/>
      <c r="AT2672" s="1263"/>
      <c r="AU2672" s="587">
        <f t="shared" si="439"/>
        <v>0</v>
      </c>
      <c r="AW2672" s="1260">
        <v>97</v>
      </c>
      <c r="AX2672" s="1261"/>
      <c r="AY2672" s="1262"/>
      <c r="AZ2672" s="1263"/>
      <c r="BA2672" s="587">
        <f t="shared" si="440"/>
        <v>0</v>
      </c>
    </row>
    <row r="2673" spans="1:53" s="17" customFormat="1" ht="16.75" customHeight="1" outlineLevel="2">
      <c r="A2673" s="1260">
        <v>98</v>
      </c>
      <c r="B2673" s="1261"/>
      <c r="C2673" s="1262"/>
      <c r="D2673" s="1263"/>
      <c r="E2673" s="587">
        <f t="shared" si="432"/>
        <v>0</v>
      </c>
      <c r="G2673" s="1260">
        <v>98</v>
      </c>
      <c r="H2673" s="1261"/>
      <c r="I2673" s="1262"/>
      <c r="J2673" s="1263"/>
      <c r="K2673" s="587">
        <f t="shared" si="433"/>
        <v>0</v>
      </c>
      <c r="M2673" s="1260">
        <v>98</v>
      </c>
      <c r="N2673" s="1261"/>
      <c r="O2673" s="1262"/>
      <c r="P2673" s="1263"/>
      <c r="Q2673" s="587">
        <f t="shared" si="434"/>
        <v>0</v>
      </c>
      <c r="S2673" s="1260">
        <v>98</v>
      </c>
      <c r="T2673" s="1261"/>
      <c r="U2673" s="1262"/>
      <c r="V2673" s="1263"/>
      <c r="W2673" s="587">
        <f t="shared" si="435"/>
        <v>0</v>
      </c>
      <c r="Y2673" s="1260">
        <v>98</v>
      </c>
      <c r="Z2673" s="1261"/>
      <c r="AA2673" s="1262"/>
      <c r="AB2673" s="1263"/>
      <c r="AC2673" s="587">
        <f t="shared" si="436"/>
        <v>0</v>
      </c>
      <c r="AE2673" s="1260">
        <v>98</v>
      </c>
      <c r="AF2673" s="1261"/>
      <c r="AG2673" s="1262"/>
      <c r="AH2673" s="1263"/>
      <c r="AI2673" s="587">
        <f t="shared" si="437"/>
        <v>0</v>
      </c>
      <c r="AK2673" s="1260">
        <v>98</v>
      </c>
      <c r="AL2673" s="1261"/>
      <c r="AM2673" s="1262"/>
      <c r="AN2673" s="1263"/>
      <c r="AO2673" s="587">
        <f t="shared" si="438"/>
        <v>0</v>
      </c>
      <c r="AQ2673" s="1260">
        <v>98</v>
      </c>
      <c r="AR2673" s="1261"/>
      <c r="AS2673" s="1262"/>
      <c r="AT2673" s="1263"/>
      <c r="AU2673" s="587">
        <f t="shared" si="439"/>
        <v>0</v>
      </c>
      <c r="AW2673" s="1260">
        <v>98</v>
      </c>
      <c r="AX2673" s="1261"/>
      <c r="AY2673" s="1262"/>
      <c r="AZ2673" s="1263"/>
      <c r="BA2673" s="587">
        <f t="shared" si="440"/>
        <v>0</v>
      </c>
    </row>
    <row r="2674" spans="1:53" s="17" customFormat="1" ht="16.75" customHeight="1" outlineLevel="2">
      <c r="A2674" s="1260">
        <v>99</v>
      </c>
      <c r="B2674" s="1261"/>
      <c r="C2674" s="1262"/>
      <c r="D2674" s="1263"/>
      <c r="E2674" s="587">
        <f t="shared" si="432"/>
        <v>0</v>
      </c>
      <c r="G2674" s="1260">
        <v>99</v>
      </c>
      <c r="H2674" s="1261"/>
      <c r="I2674" s="1262"/>
      <c r="J2674" s="1263"/>
      <c r="K2674" s="587">
        <f t="shared" si="433"/>
        <v>0</v>
      </c>
      <c r="M2674" s="1260">
        <v>99</v>
      </c>
      <c r="N2674" s="1261"/>
      <c r="O2674" s="1262"/>
      <c r="P2674" s="1263"/>
      <c r="Q2674" s="587">
        <f t="shared" si="434"/>
        <v>0</v>
      </c>
      <c r="S2674" s="1260">
        <v>99</v>
      </c>
      <c r="T2674" s="1261"/>
      <c r="U2674" s="1262"/>
      <c r="V2674" s="1263"/>
      <c r="W2674" s="587">
        <f t="shared" si="435"/>
        <v>0</v>
      </c>
      <c r="Y2674" s="1260">
        <v>99</v>
      </c>
      <c r="Z2674" s="1261"/>
      <c r="AA2674" s="1262"/>
      <c r="AB2674" s="1263"/>
      <c r="AC2674" s="587">
        <f t="shared" si="436"/>
        <v>0</v>
      </c>
      <c r="AE2674" s="1260">
        <v>99</v>
      </c>
      <c r="AF2674" s="1261"/>
      <c r="AG2674" s="1262"/>
      <c r="AH2674" s="1263"/>
      <c r="AI2674" s="587">
        <f t="shared" si="437"/>
        <v>0</v>
      </c>
      <c r="AK2674" s="1260">
        <v>99</v>
      </c>
      <c r="AL2674" s="1261"/>
      <c r="AM2674" s="1262"/>
      <c r="AN2674" s="1263"/>
      <c r="AO2674" s="587">
        <f t="shared" si="438"/>
        <v>0</v>
      </c>
      <c r="AQ2674" s="1260">
        <v>99</v>
      </c>
      <c r="AR2674" s="1261"/>
      <c r="AS2674" s="1262"/>
      <c r="AT2674" s="1263"/>
      <c r="AU2674" s="587">
        <f t="shared" si="439"/>
        <v>0</v>
      </c>
      <c r="AW2674" s="1260">
        <v>99</v>
      </c>
      <c r="AX2674" s="1261"/>
      <c r="AY2674" s="1262"/>
      <c r="AZ2674" s="1263"/>
      <c r="BA2674" s="587">
        <f t="shared" si="440"/>
        <v>0</v>
      </c>
    </row>
    <row r="2675" spans="1:53" s="17" customFormat="1" ht="16.75" customHeight="1" outlineLevel="2">
      <c r="A2675" s="1260">
        <v>100</v>
      </c>
      <c r="B2675" s="1261"/>
      <c r="C2675" s="1262"/>
      <c r="D2675" s="1263"/>
      <c r="E2675" s="587">
        <f t="shared" si="432"/>
        <v>0</v>
      </c>
      <c r="G2675" s="1260">
        <v>100</v>
      </c>
      <c r="H2675" s="1261"/>
      <c r="I2675" s="1262"/>
      <c r="J2675" s="1263"/>
      <c r="K2675" s="587">
        <f t="shared" si="433"/>
        <v>0</v>
      </c>
      <c r="M2675" s="1260">
        <v>100</v>
      </c>
      <c r="N2675" s="1261"/>
      <c r="O2675" s="1262"/>
      <c r="P2675" s="1263"/>
      <c r="Q2675" s="587">
        <f t="shared" si="434"/>
        <v>0</v>
      </c>
      <c r="S2675" s="1260">
        <v>100</v>
      </c>
      <c r="T2675" s="1261"/>
      <c r="U2675" s="1262"/>
      <c r="V2675" s="1263"/>
      <c r="W2675" s="587">
        <f t="shared" si="435"/>
        <v>0</v>
      </c>
      <c r="Y2675" s="1260">
        <v>100</v>
      </c>
      <c r="Z2675" s="1261"/>
      <c r="AA2675" s="1262"/>
      <c r="AB2675" s="1263"/>
      <c r="AC2675" s="587">
        <f t="shared" si="436"/>
        <v>0</v>
      </c>
      <c r="AE2675" s="1260">
        <v>100</v>
      </c>
      <c r="AF2675" s="1261"/>
      <c r="AG2675" s="1262"/>
      <c r="AH2675" s="1263"/>
      <c r="AI2675" s="587">
        <f t="shared" si="437"/>
        <v>0</v>
      </c>
      <c r="AK2675" s="1260">
        <v>100</v>
      </c>
      <c r="AL2675" s="1261"/>
      <c r="AM2675" s="1262"/>
      <c r="AN2675" s="1263"/>
      <c r="AO2675" s="587">
        <f t="shared" si="438"/>
        <v>0</v>
      </c>
      <c r="AQ2675" s="1260">
        <v>100</v>
      </c>
      <c r="AR2675" s="1261"/>
      <c r="AS2675" s="1262"/>
      <c r="AT2675" s="1263"/>
      <c r="AU2675" s="587">
        <f t="shared" si="439"/>
        <v>0</v>
      </c>
      <c r="AW2675" s="1260">
        <v>100</v>
      </c>
      <c r="AX2675" s="1261"/>
      <c r="AY2675" s="1262"/>
      <c r="AZ2675" s="1263"/>
      <c r="BA2675" s="587">
        <f t="shared" si="440"/>
        <v>0</v>
      </c>
    </row>
    <row r="2676" spans="1:53" s="17" customFormat="1" ht="16.75" customHeight="1" outlineLevel="2">
      <c r="A2676" s="1260">
        <v>101</v>
      </c>
      <c r="B2676" s="1261"/>
      <c r="C2676" s="1262"/>
      <c r="D2676" s="1263"/>
      <c r="E2676" s="587">
        <f t="shared" si="432"/>
        <v>0</v>
      </c>
      <c r="G2676" s="1260">
        <v>101</v>
      </c>
      <c r="H2676" s="1261"/>
      <c r="I2676" s="1262"/>
      <c r="J2676" s="1263"/>
      <c r="K2676" s="587">
        <f t="shared" si="433"/>
        <v>0</v>
      </c>
      <c r="M2676" s="1260">
        <v>101</v>
      </c>
      <c r="N2676" s="1261"/>
      <c r="O2676" s="1262"/>
      <c r="P2676" s="1263"/>
      <c r="Q2676" s="587">
        <f t="shared" si="434"/>
        <v>0</v>
      </c>
      <c r="S2676" s="1260">
        <v>101</v>
      </c>
      <c r="T2676" s="1261"/>
      <c r="U2676" s="1262"/>
      <c r="V2676" s="1263"/>
      <c r="W2676" s="587">
        <f t="shared" si="435"/>
        <v>0</v>
      </c>
      <c r="Y2676" s="1260">
        <v>101</v>
      </c>
      <c r="Z2676" s="1261"/>
      <c r="AA2676" s="1262"/>
      <c r="AB2676" s="1263"/>
      <c r="AC2676" s="587">
        <f t="shared" si="436"/>
        <v>0</v>
      </c>
      <c r="AE2676" s="1260">
        <v>101</v>
      </c>
      <c r="AF2676" s="1261"/>
      <c r="AG2676" s="1262"/>
      <c r="AH2676" s="1263"/>
      <c r="AI2676" s="587">
        <f t="shared" si="437"/>
        <v>0</v>
      </c>
      <c r="AK2676" s="1260">
        <v>101</v>
      </c>
      <c r="AL2676" s="1261"/>
      <c r="AM2676" s="1262"/>
      <c r="AN2676" s="1263"/>
      <c r="AO2676" s="587">
        <f t="shared" si="438"/>
        <v>0</v>
      </c>
      <c r="AQ2676" s="1260">
        <v>101</v>
      </c>
      <c r="AR2676" s="1261"/>
      <c r="AS2676" s="1262"/>
      <c r="AT2676" s="1263"/>
      <c r="AU2676" s="587">
        <f t="shared" si="439"/>
        <v>0</v>
      </c>
      <c r="AW2676" s="1260">
        <v>101</v>
      </c>
      <c r="AX2676" s="1261"/>
      <c r="AY2676" s="1262"/>
      <c r="AZ2676" s="1263"/>
      <c r="BA2676" s="587">
        <f t="shared" si="440"/>
        <v>0</v>
      </c>
    </row>
    <row r="2677" spans="1:53" s="17" customFormat="1" ht="16.75" customHeight="1" outlineLevel="2">
      <c r="A2677" s="1260">
        <v>102</v>
      </c>
      <c r="B2677" s="1261"/>
      <c r="C2677" s="1262"/>
      <c r="D2677" s="1263"/>
      <c r="E2677" s="587">
        <f t="shared" si="432"/>
        <v>0</v>
      </c>
      <c r="G2677" s="1260">
        <v>102</v>
      </c>
      <c r="H2677" s="1261"/>
      <c r="I2677" s="1262"/>
      <c r="J2677" s="1263"/>
      <c r="K2677" s="587">
        <f t="shared" si="433"/>
        <v>0</v>
      </c>
      <c r="M2677" s="1260">
        <v>102</v>
      </c>
      <c r="N2677" s="1261"/>
      <c r="O2677" s="1262"/>
      <c r="P2677" s="1263"/>
      <c r="Q2677" s="587">
        <f t="shared" si="434"/>
        <v>0</v>
      </c>
      <c r="S2677" s="1260">
        <v>102</v>
      </c>
      <c r="T2677" s="1261"/>
      <c r="U2677" s="1262"/>
      <c r="V2677" s="1263"/>
      <c r="W2677" s="587">
        <f t="shared" si="435"/>
        <v>0</v>
      </c>
      <c r="Y2677" s="1260">
        <v>102</v>
      </c>
      <c r="Z2677" s="1261"/>
      <c r="AA2677" s="1262"/>
      <c r="AB2677" s="1263"/>
      <c r="AC2677" s="587">
        <f t="shared" si="436"/>
        <v>0</v>
      </c>
      <c r="AE2677" s="1260">
        <v>102</v>
      </c>
      <c r="AF2677" s="1261"/>
      <c r="AG2677" s="1262"/>
      <c r="AH2677" s="1263"/>
      <c r="AI2677" s="587">
        <f t="shared" si="437"/>
        <v>0</v>
      </c>
      <c r="AK2677" s="1260">
        <v>102</v>
      </c>
      <c r="AL2677" s="1261"/>
      <c r="AM2677" s="1262"/>
      <c r="AN2677" s="1263"/>
      <c r="AO2677" s="587">
        <f t="shared" si="438"/>
        <v>0</v>
      </c>
      <c r="AQ2677" s="1260">
        <v>102</v>
      </c>
      <c r="AR2677" s="1261"/>
      <c r="AS2677" s="1262"/>
      <c r="AT2677" s="1263"/>
      <c r="AU2677" s="587">
        <f t="shared" si="439"/>
        <v>0</v>
      </c>
      <c r="AW2677" s="1260">
        <v>102</v>
      </c>
      <c r="AX2677" s="1261"/>
      <c r="AY2677" s="1262"/>
      <c r="AZ2677" s="1263"/>
      <c r="BA2677" s="587">
        <f t="shared" si="440"/>
        <v>0</v>
      </c>
    </row>
    <row r="2678" spans="1:53" s="17" customFormat="1" ht="16.75" customHeight="1" outlineLevel="2">
      <c r="A2678" s="1260">
        <v>103</v>
      </c>
      <c r="B2678" s="1261"/>
      <c r="C2678" s="1262"/>
      <c r="D2678" s="1263"/>
      <c r="E2678" s="587">
        <f t="shared" si="432"/>
        <v>0</v>
      </c>
      <c r="G2678" s="1260">
        <v>103</v>
      </c>
      <c r="H2678" s="1261"/>
      <c r="I2678" s="1262"/>
      <c r="J2678" s="1263"/>
      <c r="K2678" s="587">
        <f t="shared" si="433"/>
        <v>0</v>
      </c>
      <c r="M2678" s="1260">
        <v>103</v>
      </c>
      <c r="N2678" s="1261"/>
      <c r="O2678" s="1262"/>
      <c r="P2678" s="1263"/>
      <c r="Q2678" s="587">
        <f t="shared" si="434"/>
        <v>0</v>
      </c>
      <c r="S2678" s="1260">
        <v>103</v>
      </c>
      <c r="T2678" s="1261"/>
      <c r="U2678" s="1262"/>
      <c r="V2678" s="1263"/>
      <c r="W2678" s="587">
        <f t="shared" si="435"/>
        <v>0</v>
      </c>
      <c r="Y2678" s="1260">
        <v>103</v>
      </c>
      <c r="Z2678" s="1261"/>
      <c r="AA2678" s="1262"/>
      <c r="AB2678" s="1263"/>
      <c r="AC2678" s="587">
        <f t="shared" si="436"/>
        <v>0</v>
      </c>
      <c r="AE2678" s="1260">
        <v>103</v>
      </c>
      <c r="AF2678" s="1261"/>
      <c r="AG2678" s="1262"/>
      <c r="AH2678" s="1263"/>
      <c r="AI2678" s="587">
        <f t="shared" si="437"/>
        <v>0</v>
      </c>
      <c r="AK2678" s="1260">
        <v>103</v>
      </c>
      <c r="AL2678" s="1261"/>
      <c r="AM2678" s="1262"/>
      <c r="AN2678" s="1263"/>
      <c r="AO2678" s="587">
        <f t="shared" si="438"/>
        <v>0</v>
      </c>
      <c r="AQ2678" s="1260">
        <v>103</v>
      </c>
      <c r="AR2678" s="1261"/>
      <c r="AS2678" s="1262"/>
      <c r="AT2678" s="1263"/>
      <c r="AU2678" s="587">
        <f t="shared" si="439"/>
        <v>0</v>
      </c>
      <c r="AW2678" s="1260">
        <v>103</v>
      </c>
      <c r="AX2678" s="1261"/>
      <c r="AY2678" s="1262"/>
      <c r="AZ2678" s="1263"/>
      <c r="BA2678" s="587">
        <f t="shared" si="440"/>
        <v>0</v>
      </c>
    </row>
    <row r="2679" spans="1:53" s="17" customFormat="1" ht="16.75" customHeight="1" outlineLevel="2">
      <c r="A2679" s="1260">
        <v>104</v>
      </c>
      <c r="B2679" s="1261"/>
      <c r="C2679" s="1262"/>
      <c r="D2679" s="1263"/>
      <c r="E2679" s="587">
        <f t="shared" si="432"/>
        <v>0</v>
      </c>
      <c r="G2679" s="1260">
        <v>104</v>
      </c>
      <c r="H2679" s="1261"/>
      <c r="I2679" s="1262"/>
      <c r="J2679" s="1263"/>
      <c r="K2679" s="587">
        <f t="shared" si="433"/>
        <v>0</v>
      </c>
      <c r="M2679" s="1260">
        <v>104</v>
      </c>
      <c r="N2679" s="1261"/>
      <c r="O2679" s="1262"/>
      <c r="P2679" s="1263"/>
      <c r="Q2679" s="587">
        <f t="shared" si="434"/>
        <v>0</v>
      </c>
      <c r="S2679" s="1260">
        <v>104</v>
      </c>
      <c r="T2679" s="1261"/>
      <c r="U2679" s="1262"/>
      <c r="V2679" s="1263"/>
      <c r="W2679" s="587">
        <f t="shared" si="435"/>
        <v>0</v>
      </c>
      <c r="Y2679" s="1260">
        <v>104</v>
      </c>
      <c r="Z2679" s="1261"/>
      <c r="AA2679" s="1262"/>
      <c r="AB2679" s="1263"/>
      <c r="AC2679" s="587">
        <f t="shared" si="436"/>
        <v>0</v>
      </c>
      <c r="AE2679" s="1260">
        <v>104</v>
      </c>
      <c r="AF2679" s="1261"/>
      <c r="AG2679" s="1262"/>
      <c r="AH2679" s="1263"/>
      <c r="AI2679" s="587">
        <f t="shared" si="437"/>
        <v>0</v>
      </c>
      <c r="AK2679" s="1260">
        <v>104</v>
      </c>
      <c r="AL2679" s="1261"/>
      <c r="AM2679" s="1262"/>
      <c r="AN2679" s="1263"/>
      <c r="AO2679" s="587">
        <f t="shared" si="438"/>
        <v>0</v>
      </c>
      <c r="AQ2679" s="1260">
        <v>104</v>
      </c>
      <c r="AR2679" s="1261"/>
      <c r="AS2679" s="1262"/>
      <c r="AT2679" s="1263"/>
      <c r="AU2679" s="587">
        <f t="shared" si="439"/>
        <v>0</v>
      </c>
      <c r="AW2679" s="1260">
        <v>104</v>
      </c>
      <c r="AX2679" s="1261"/>
      <c r="AY2679" s="1262"/>
      <c r="AZ2679" s="1263"/>
      <c r="BA2679" s="587">
        <f t="shared" si="440"/>
        <v>0</v>
      </c>
    </row>
    <row r="2680" spans="1:53" s="17" customFormat="1" ht="16.75" customHeight="1" outlineLevel="2">
      <c r="A2680" s="1260">
        <v>105</v>
      </c>
      <c r="B2680" s="1261"/>
      <c r="C2680" s="1262"/>
      <c r="D2680" s="1263"/>
      <c r="E2680" s="587">
        <f t="shared" si="432"/>
        <v>0</v>
      </c>
      <c r="G2680" s="1260">
        <v>105</v>
      </c>
      <c r="H2680" s="1261"/>
      <c r="I2680" s="1262"/>
      <c r="J2680" s="1263"/>
      <c r="K2680" s="587">
        <f t="shared" si="433"/>
        <v>0</v>
      </c>
      <c r="M2680" s="1260">
        <v>105</v>
      </c>
      <c r="N2680" s="1261"/>
      <c r="O2680" s="1262"/>
      <c r="P2680" s="1263"/>
      <c r="Q2680" s="587">
        <f t="shared" si="434"/>
        <v>0</v>
      </c>
      <c r="S2680" s="1260">
        <v>105</v>
      </c>
      <c r="T2680" s="1261"/>
      <c r="U2680" s="1262"/>
      <c r="V2680" s="1263"/>
      <c r="W2680" s="587">
        <f t="shared" si="435"/>
        <v>0</v>
      </c>
      <c r="Y2680" s="1260">
        <v>105</v>
      </c>
      <c r="Z2680" s="1261"/>
      <c r="AA2680" s="1262"/>
      <c r="AB2680" s="1263"/>
      <c r="AC2680" s="587">
        <f t="shared" si="436"/>
        <v>0</v>
      </c>
      <c r="AE2680" s="1260">
        <v>105</v>
      </c>
      <c r="AF2680" s="1261"/>
      <c r="AG2680" s="1262"/>
      <c r="AH2680" s="1263"/>
      <c r="AI2680" s="587">
        <f t="shared" si="437"/>
        <v>0</v>
      </c>
      <c r="AK2680" s="1260">
        <v>105</v>
      </c>
      <c r="AL2680" s="1261"/>
      <c r="AM2680" s="1262"/>
      <c r="AN2680" s="1263"/>
      <c r="AO2680" s="587">
        <f t="shared" si="438"/>
        <v>0</v>
      </c>
      <c r="AQ2680" s="1260">
        <v>105</v>
      </c>
      <c r="AR2680" s="1261"/>
      <c r="AS2680" s="1262"/>
      <c r="AT2680" s="1263"/>
      <c r="AU2680" s="587">
        <f t="shared" si="439"/>
        <v>0</v>
      </c>
      <c r="AW2680" s="1260">
        <v>105</v>
      </c>
      <c r="AX2680" s="1261"/>
      <c r="AY2680" s="1262"/>
      <c r="AZ2680" s="1263"/>
      <c r="BA2680" s="587">
        <f t="shared" si="440"/>
        <v>0</v>
      </c>
    </row>
    <row r="2681" spans="1:53" s="17" customFormat="1" ht="16.75" customHeight="1" outlineLevel="2">
      <c r="A2681" s="1260">
        <v>106</v>
      </c>
      <c r="B2681" s="1261"/>
      <c r="C2681" s="1262"/>
      <c r="D2681" s="1263"/>
      <c r="E2681" s="587">
        <f t="shared" si="432"/>
        <v>0</v>
      </c>
      <c r="G2681" s="1260">
        <v>106</v>
      </c>
      <c r="H2681" s="1261"/>
      <c r="I2681" s="1262"/>
      <c r="J2681" s="1263"/>
      <c r="K2681" s="587">
        <f t="shared" si="433"/>
        <v>0</v>
      </c>
      <c r="M2681" s="1260">
        <v>106</v>
      </c>
      <c r="N2681" s="1261"/>
      <c r="O2681" s="1262"/>
      <c r="P2681" s="1263"/>
      <c r="Q2681" s="587">
        <f t="shared" si="434"/>
        <v>0</v>
      </c>
      <c r="S2681" s="1260">
        <v>106</v>
      </c>
      <c r="T2681" s="1261"/>
      <c r="U2681" s="1262"/>
      <c r="V2681" s="1263"/>
      <c r="W2681" s="587">
        <f t="shared" si="435"/>
        <v>0</v>
      </c>
      <c r="Y2681" s="1260">
        <v>106</v>
      </c>
      <c r="Z2681" s="1261"/>
      <c r="AA2681" s="1262"/>
      <c r="AB2681" s="1263"/>
      <c r="AC2681" s="587">
        <f t="shared" si="436"/>
        <v>0</v>
      </c>
      <c r="AE2681" s="1260">
        <v>106</v>
      </c>
      <c r="AF2681" s="1261"/>
      <c r="AG2681" s="1262"/>
      <c r="AH2681" s="1263"/>
      <c r="AI2681" s="587">
        <f t="shared" si="437"/>
        <v>0</v>
      </c>
      <c r="AK2681" s="1260">
        <v>106</v>
      </c>
      <c r="AL2681" s="1261"/>
      <c r="AM2681" s="1262"/>
      <c r="AN2681" s="1263"/>
      <c r="AO2681" s="587">
        <f t="shared" si="438"/>
        <v>0</v>
      </c>
      <c r="AQ2681" s="1260">
        <v>106</v>
      </c>
      <c r="AR2681" s="1261"/>
      <c r="AS2681" s="1262"/>
      <c r="AT2681" s="1263"/>
      <c r="AU2681" s="587">
        <f t="shared" si="439"/>
        <v>0</v>
      </c>
      <c r="AW2681" s="1260">
        <v>106</v>
      </c>
      <c r="AX2681" s="1261"/>
      <c r="AY2681" s="1262"/>
      <c r="AZ2681" s="1263"/>
      <c r="BA2681" s="587">
        <f t="shared" si="440"/>
        <v>0</v>
      </c>
    </row>
    <row r="2682" spans="1:53" s="17" customFormat="1" ht="16.75" customHeight="1" outlineLevel="2">
      <c r="A2682" s="1260">
        <v>107</v>
      </c>
      <c r="B2682" s="1261"/>
      <c r="C2682" s="1262"/>
      <c r="D2682" s="1263"/>
      <c r="E2682" s="587">
        <f t="shared" si="432"/>
        <v>0</v>
      </c>
      <c r="G2682" s="1260">
        <v>107</v>
      </c>
      <c r="H2682" s="1261"/>
      <c r="I2682" s="1262"/>
      <c r="J2682" s="1263"/>
      <c r="K2682" s="587">
        <f t="shared" si="433"/>
        <v>0</v>
      </c>
      <c r="M2682" s="1260">
        <v>107</v>
      </c>
      <c r="N2682" s="1261"/>
      <c r="O2682" s="1262"/>
      <c r="P2682" s="1263"/>
      <c r="Q2682" s="587">
        <f t="shared" si="434"/>
        <v>0</v>
      </c>
      <c r="S2682" s="1260">
        <v>107</v>
      </c>
      <c r="T2682" s="1261"/>
      <c r="U2682" s="1262"/>
      <c r="V2682" s="1263"/>
      <c r="W2682" s="587">
        <f t="shared" si="435"/>
        <v>0</v>
      </c>
      <c r="Y2682" s="1260">
        <v>107</v>
      </c>
      <c r="Z2682" s="1261"/>
      <c r="AA2682" s="1262"/>
      <c r="AB2682" s="1263"/>
      <c r="AC2682" s="587">
        <f t="shared" si="436"/>
        <v>0</v>
      </c>
      <c r="AE2682" s="1260">
        <v>107</v>
      </c>
      <c r="AF2682" s="1261"/>
      <c r="AG2682" s="1262"/>
      <c r="AH2682" s="1263"/>
      <c r="AI2682" s="587">
        <f t="shared" si="437"/>
        <v>0</v>
      </c>
      <c r="AK2682" s="1260">
        <v>107</v>
      </c>
      <c r="AL2682" s="1261"/>
      <c r="AM2682" s="1262"/>
      <c r="AN2682" s="1263"/>
      <c r="AO2682" s="587">
        <f t="shared" si="438"/>
        <v>0</v>
      </c>
      <c r="AQ2682" s="1260">
        <v>107</v>
      </c>
      <c r="AR2682" s="1261"/>
      <c r="AS2682" s="1262"/>
      <c r="AT2682" s="1263"/>
      <c r="AU2682" s="587">
        <f t="shared" si="439"/>
        <v>0</v>
      </c>
      <c r="AW2682" s="1260">
        <v>107</v>
      </c>
      <c r="AX2682" s="1261"/>
      <c r="AY2682" s="1262"/>
      <c r="AZ2682" s="1263"/>
      <c r="BA2682" s="587">
        <f t="shared" si="440"/>
        <v>0</v>
      </c>
    </row>
    <row r="2683" spans="1:53" s="17" customFormat="1" ht="16.75" customHeight="1" outlineLevel="2">
      <c r="A2683" s="1260">
        <v>108</v>
      </c>
      <c r="B2683" s="1261"/>
      <c r="C2683" s="1262"/>
      <c r="D2683" s="1263"/>
      <c r="E2683" s="587">
        <f t="shared" si="432"/>
        <v>0</v>
      </c>
      <c r="G2683" s="1260">
        <v>108</v>
      </c>
      <c r="H2683" s="1261"/>
      <c r="I2683" s="1262"/>
      <c r="J2683" s="1263"/>
      <c r="K2683" s="587">
        <f t="shared" si="433"/>
        <v>0</v>
      </c>
      <c r="M2683" s="1260">
        <v>108</v>
      </c>
      <c r="N2683" s="1261"/>
      <c r="O2683" s="1262"/>
      <c r="P2683" s="1263"/>
      <c r="Q2683" s="587">
        <f t="shared" si="434"/>
        <v>0</v>
      </c>
      <c r="S2683" s="1260">
        <v>108</v>
      </c>
      <c r="T2683" s="1261"/>
      <c r="U2683" s="1262"/>
      <c r="V2683" s="1263"/>
      <c r="W2683" s="587">
        <f t="shared" si="435"/>
        <v>0</v>
      </c>
      <c r="Y2683" s="1260">
        <v>108</v>
      </c>
      <c r="Z2683" s="1261"/>
      <c r="AA2683" s="1262"/>
      <c r="AB2683" s="1263"/>
      <c r="AC2683" s="587">
        <f t="shared" si="436"/>
        <v>0</v>
      </c>
      <c r="AE2683" s="1260">
        <v>108</v>
      </c>
      <c r="AF2683" s="1261"/>
      <c r="AG2683" s="1262"/>
      <c r="AH2683" s="1263"/>
      <c r="AI2683" s="587">
        <f t="shared" si="437"/>
        <v>0</v>
      </c>
      <c r="AK2683" s="1260">
        <v>108</v>
      </c>
      <c r="AL2683" s="1261"/>
      <c r="AM2683" s="1262"/>
      <c r="AN2683" s="1263"/>
      <c r="AO2683" s="587">
        <f t="shared" si="438"/>
        <v>0</v>
      </c>
      <c r="AQ2683" s="1260">
        <v>108</v>
      </c>
      <c r="AR2683" s="1261"/>
      <c r="AS2683" s="1262"/>
      <c r="AT2683" s="1263"/>
      <c r="AU2683" s="587">
        <f t="shared" si="439"/>
        <v>0</v>
      </c>
      <c r="AW2683" s="1260">
        <v>108</v>
      </c>
      <c r="AX2683" s="1261"/>
      <c r="AY2683" s="1262"/>
      <c r="AZ2683" s="1263"/>
      <c r="BA2683" s="587">
        <f t="shared" si="440"/>
        <v>0</v>
      </c>
    </row>
    <row r="2684" spans="1:53" s="17" customFormat="1" ht="16.75" customHeight="1" outlineLevel="2">
      <c r="A2684" s="1260">
        <v>109</v>
      </c>
      <c r="B2684" s="1261"/>
      <c r="C2684" s="1262"/>
      <c r="D2684" s="1263"/>
      <c r="E2684" s="587">
        <f t="shared" si="432"/>
        <v>0</v>
      </c>
      <c r="G2684" s="1260">
        <v>109</v>
      </c>
      <c r="H2684" s="1261"/>
      <c r="I2684" s="1262"/>
      <c r="J2684" s="1263"/>
      <c r="K2684" s="587">
        <f t="shared" si="433"/>
        <v>0</v>
      </c>
      <c r="M2684" s="1260">
        <v>109</v>
      </c>
      <c r="N2684" s="1261"/>
      <c r="O2684" s="1262"/>
      <c r="P2684" s="1263"/>
      <c r="Q2684" s="587">
        <f t="shared" si="434"/>
        <v>0</v>
      </c>
      <c r="S2684" s="1260">
        <v>109</v>
      </c>
      <c r="T2684" s="1261"/>
      <c r="U2684" s="1262"/>
      <c r="V2684" s="1263"/>
      <c r="W2684" s="587">
        <f t="shared" si="435"/>
        <v>0</v>
      </c>
      <c r="Y2684" s="1260">
        <v>109</v>
      </c>
      <c r="Z2684" s="1261"/>
      <c r="AA2684" s="1262"/>
      <c r="AB2684" s="1263"/>
      <c r="AC2684" s="587">
        <f t="shared" si="436"/>
        <v>0</v>
      </c>
      <c r="AE2684" s="1260">
        <v>109</v>
      </c>
      <c r="AF2684" s="1261"/>
      <c r="AG2684" s="1262"/>
      <c r="AH2684" s="1263"/>
      <c r="AI2684" s="587">
        <f t="shared" si="437"/>
        <v>0</v>
      </c>
      <c r="AK2684" s="1260">
        <v>109</v>
      </c>
      <c r="AL2684" s="1261"/>
      <c r="AM2684" s="1262"/>
      <c r="AN2684" s="1263"/>
      <c r="AO2684" s="587">
        <f t="shared" si="438"/>
        <v>0</v>
      </c>
      <c r="AQ2684" s="1260">
        <v>109</v>
      </c>
      <c r="AR2684" s="1261"/>
      <c r="AS2684" s="1262"/>
      <c r="AT2684" s="1263"/>
      <c r="AU2684" s="587">
        <f t="shared" si="439"/>
        <v>0</v>
      </c>
      <c r="AW2684" s="1260">
        <v>109</v>
      </c>
      <c r="AX2684" s="1261"/>
      <c r="AY2684" s="1262"/>
      <c r="AZ2684" s="1263"/>
      <c r="BA2684" s="587">
        <f t="shared" si="440"/>
        <v>0</v>
      </c>
    </row>
    <row r="2685" spans="1:53" s="17" customFormat="1" ht="16.75" customHeight="1" outlineLevel="2">
      <c r="A2685" s="1260">
        <v>110</v>
      </c>
      <c r="B2685" s="1261"/>
      <c r="C2685" s="1262"/>
      <c r="D2685" s="1263"/>
      <c r="E2685" s="587">
        <f t="shared" si="432"/>
        <v>0</v>
      </c>
      <c r="G2685" s="1260">
        <v>110</v>
      </c>
      <c r="H2685" s="1261"/>
      <c r="I2685" s="1262"/>
      <c r="J2685" s="1263"/>
      <c r="K2685" s="587">
        <f t="shared" si="433"/>
        <v>0</v>
      </c>
      <c r="M2685" s="1260">
        <v>110</v>
      </c>
      <c r="N2685" s="1261"/>
      <c r="O2685" s="1262"/>
      <c r="P2685" s="1263"/>
      <c r="Q2685" s="587">
        <f t="shared" si="434"/>
        <v>0</v>
      </c>
      <c r="S2685" s="1260">
        <v>110</v>
      </c>
      <c r="T2685" s="1261"/>
      <c r="U2685" s="1262"/>
      <c r="V2685" s="1263"/>
      <c r="W2685" s="587">
        <f t="shared" si="435"/>
        <v>0</v>
      </c>
      <c r="Y2685" s="1260">
        <v>110</v>
      </c>
      <c r="Z2685" s="1261"/>
      <c r="AA2685" s="1262"/>
      <c r="AB2685" s="1263"/>
      <c r="AC2685" s="587">
        <f t="shared" si="436"/>
        <v>0</v>
      </c>
      <c r="AE2685" s="1260">
        <v>110</v>
      </c>
      <c r="AF2685" s="1261"/>
      <c r="AG2685" s="1262"/>
      <c r="AH2685" s="1263"/>
      <c r="AI2685" s="587">
        <f t="shared" si="437"/>
        <v>0</v>
      </c>
      <c r="AK2685" s="1260">
        <v>110</v>
      </c>
      <c r="AL2685" s="1261"/>
      <c r="AM2685" s="1262"/>
      <c r="AN2685" s="1263"/>
      <c r="AO2685" s="587">
        <f t="shared" si="438"/>
        <v>0</v>
      </c>
      <c r="AQ2685" s="1260">
        <v>110</v>
      </c>
      <c r="AR2685" s="1261"/>
      <c r="AS2685" s="1262"/>
      <c r="AT2685" s="1263"/>
      <c r="AU2685" s="587">
        <f t="shared" si="439"/>
        <v>0</v>
      </c>
      <c r="AW2685" s="1260">
        <v>110</v>
      </c>
      <c r="AX2685" s="1261"/>
      <c r="AY2685" s="1262"/>
      <c r="AZ2685" s="1263"/>
      <c r="BA2685" s="587">
        <f t="shared" si="440"/>
        <v>0</v>
      </c>
    </row>
    <row r="2686" spans="1:53" s="17" customFormat="1" ht="16.75" customHeight="1" outlineLevel="2">
      <c r="A2686" s="1260">
        <v>111</v>
      </c>
      <c r="B2686" s="1261"/>
      <c r="C2686" s="1262"/>
      <c r="D2686" s="1263"/>
      <c r="E2686" s="587">
        <f t="shared" si="432"/>
        <v>0</v>
      </c>
      <c r="G2686" s="1260">
        <v>111</v>
      </c>
      <c r="H2686" s="1261"/>
      <c r="I2686" s="1262"/>
      <c r="J2686" s="1263"/>
      <c r="K2686" s="587">
        <f t="shared" si="433"/>
        <v>0</v>
      </c>
      <c r="M2686" s="1260">
        <v>111</v>
      </c>
      <c r="N2686" s="1261"/>
      <c r="O2686" s="1262"/>
      <c r="P2686" s="1263"/>
      <c r="Q2686" s="587">
        <f t="shared" si="434"/>
        <v>0</v>
      </c>
      <c r="S2686" s="1260">
        <v>111</v>
      </c>
      <c r="T2686" s="1261"/>
      <c r="U2686" s="1262"/>
      <c r="V2686" s="1263"/>
      <c r="W2686" s="587">
        <f t="shared" si="435"/>
        <v>0</v>
      </c>
      <c r="Y2686" s="1260">
        <v>111</v>
      </c>
      <c r="Z2686" s="1261"/>
      <c r="AA2686" s="1262"/>
      <c r="AB2686" s="1263"/>
      <c r="AC2686" s="587">
        <f t="shared" si="436"/>
        <v>0</v>
      </c>
      <c r="AE2686" s="1260">
        <v>111</v>
      </c>
      <c r="AF2686" s="1261"/>
      <c r="AG2686" s="1262"/>
      <c r="AH2686" s="1263"/>
      <c r="AI2686" s="587">
        <f t="shared" si="437"/>
        <v>0</v>
      </c>
      <c r="AK2686" s="1260">
        <v>111</v>
      </c>
      <c r="AL2686" s="1261"/>
      <c r="AM2686" s="1262"/>
      <c r="AN2686" s="1263"/>
      <c r="AO2686" s="587">
        <f t="shared" si="438"/>
        <v>0</v>
      </c>
      <c r="AQ2686" s="1260">
        <v>111</v>
      </c>
      <c r="AR2686" s="1261"/>
      <c r="AS2686" s="1262"/>
      <c r="AT2686" s="1263"/>
      <c r="AU2686" s="587">
        <f t="shared" si="439"/>
        <v>0</v>
      </c>
      <c r="AW2686" s="1260">
        <v>111</v>
      </c>
      <c r="AX2686" s="1261"/>
      <c r="AY2686" s="1262"/>
      <c r="AZ2686" s="1263"/>
      <c r="BA2686" s="587">
        <f t="shared" si="440"/>
        <v>0</v>
      </c>
    </row>
    <row r="2687" spans="1:53" s="17" customFormat="1" ht="16.75" customHeight="1" outlineLevel="2">
      <c r="A2687" s="1260">
        <v>112</v>
      </c>
      <c r="B2687" s="1261"/>
      <c r="C2687" s="1262"/>
      <c r="D2687" s="1263"/>
      <c r="E2687" s="587">
        <f t="shared" si="432"/>
        <v>0</v>
      </c>
      <c r="G2687" s="1260">
        <v>112</v>
      </c>
      <c r="H2687" s="1261"/>
      <c r="I2687" s="1262"/>
      <c r="J2687" s="1263"/>
      <c r="K2687" s="587">
        <f t="shared" si="433"/>
        <v>0</v>
      </c>
      <c r="M2687" s="1260">
        <v>112</v>
      </c>
      <c r="N2687" s="1261"/>
      <c r="O2687" s="1262"/>
      <c r="P2687" s="1263"/>
      <c r="Q2687" s="587">
        <f t="shared" si="434"/>
        <v>0</v>
      </c>
      <c r="S2687" s="1260">
        <v>112</v>
      </c>
      <c r="T2687" s="1261"/>
      <c r="U2687" s="1262"/>
      <c r="V2687" s="1263"/>
      <c r="W2687" s="587">
        <f t="shared" si="435"/>
        <v>0</v>
      </c>
      <c r="Y2687" s="1260">
        <v>112</v>
      </c>
      <c r="Z2687" s="1261"/>
      <c r="AA2687" s="1262"/>
      <c r="AB2687" s="1263"/>
      <c r="AC2687" s="587">
        <f t="shared" si="436"/>
        <v>0</v>
      </c>
      <c r="AE2687" s="1260">
        <v>112</v>
      </c>
      <c r="AF2687" s="1261"/>
      <c r="AG2687" s="1262"/>
      <c r="AH2687" s="1263"/>
      <c r="AI2687" s="587">
        <f t="shared" si="437"/>
        <v>0</v>
      </c>
      <c r="AK2687" s="1260">
        <v>112</v>
      </c>
      <c r="AL2687" s="1261"/>
      <c r="AM2687" s="1262"/>
      <c r="AN2687" s="1263"/>
      <c r="AO2687" s="587">
        <f t="shared" si="438"/>
        <v>0</v>
      </c>
      <c r="AQ2687" s="1260">
        <v>112</v>
      </c>
      <c r="AR2687" s="1261"/>
      <c r="AS2687" s="1262"/>
      <c r="AT2687" s="1263"/>
      <c r="AU2687" s="587">
        <f t="shared" si="439"/>
        <v>0</v>
      </c>
      <c r="AW2687" s="1260">
        <v>112</v>
      </c>
      <c r="AX2687" s="1261"/>
      <c r="AY2687" s="1262"/>
      <c r="AZ2687" s="1263"/>
      <c r="BA2687" s="587">
        <f t="shared" si="440"/>
        <v>0</v>
      </c>
    </row>
    <row r="2688" spans="1:53" s="17" customFormat="1" ht="16.75" customHeight="1" outlineLevel="2">
      <c r="A2688" s="1260">
        <v>113</v>
      </c>
      <c r="B2688" s="1261"/>
      <c r="C2688" s="1262"/>
      <c r="D2688" s="1263"/>
      <c r="E2688" s="587">
        <f t="shared" si="432"/>
        <v>0</v>
      </c>
      <c r="G2688" s="1260">
        <v>113</v>
      </c>
      <c r="H2688" s="1261"/>
      <c r="I2688" s="1262"/>
      <c r="J2688" s="1263"/>
      <c r="K2688" s="587">
        <f t="shared" si="433"/>
        <v>0</v>
      </c>
      <c r="M2688" s="1260">
        <v>113</v>
      </c>
      <c r="N2688" s="1261"/>
      <c r="O2688" s="1262"/>
      <c r="P2688" s="1263"/>
      <c r="Q2688" s="587">
        <f t="shared" si="434"/>
        <v>0</v>
      </c>
      <c r="S2688" s="1260">
        <v>113</v>
      </c>
      <c r="T2688" s="1261"/>
      <c r="U2688" s="1262"/>
      <c r="V2688" s="1263"/>
      <c r="W2688" s="587">
        <f t="shared" si="435"/>
        <v>0</v>
      </c>
      <c r="Y2688" s="1260">
        <v>113</v>
      </c>
      <c r="Z2688" s="1261"/>
      <c r="AA2688" s="1262"/>
      <c r="AB2688" s="1263"/>
      <c r="AC2688" s="587">
        <f t="shared" si="436"/>
        <v>0</v>
      </c>
      <c r="AE2688" s="1260">
        <v>113</v>
      </c>
      <c r="AF2688" s="1261"/>
      <c r="AG2688" s="1262"/>
      <c r="AH2688" s="1263"/>
      <c r="AI2688" s="587">
        <f t="shared" si="437"/>
        <v>0</v>
      </c>
      <c r="AK2688" s="1260">
        <v>113</v>
      </c>
      <c r="AL2688" s="1261"/>
      <c r="AM2688" s="1262"/>
      <c r="AN2688" s="1263"/>
      <c r="AO2688" s="587">
        <f t="shared" si="438"/>
        <v>0</v>
      </c>
      <c r="AQ2688" s="1260">
        <v>113</v>
      </c>
      <c r="AR2688" s="1261"/>
      <c r="AS2688" s="1262"/>
      <c r="AT2688" s="1263"/>
      <c r="AU2688" s="587">
        <f t="shared" si="439"/>
        <v>0</v>
      </c>
      <c r="AW2688" s="1260">
        <v>113</v>
      </c>
      <c r="AX2688" s="1261"/>
      <c r="AY2688" s="1262"/>
      <c r="AZ2688" s="1263"/>
      <c r="BA2688" s="587">
        <f t="shared" si="440"/>
        <v>0</v>
      </c>
    </row>
    <row r="2689" spans="1:53" s="17" customFormat="1" ht="16.75" customHeight="1" outlineLevel="2">
      <c r="A2689" s="1260">
        <v>114</v>
      </c>
      <c r="B2689" s="1261"/>
      <c r="C2689" s="1262"/>
      <c r="D2689" s="1263"/>
      <c r="E2689" s="587">
        <f t="shared" si="432"/>
        <v>0</v>
      </c>
      <c r="G2689" s="1260">
        <v>114</v>
      </c>
      <c r="H2689" s="1261"/>
      <c r="I2689" s="1262"/>
      <c r="J2689" s="1263"/>
      <c r="K2689" s="587">
        <f t="shared" si="433"/>
        <v>0</v>
      </c>
      <c r="M2689" s="1260">
        <v>114</v>
      </c>
      <c r="N2689" s="1261"/>
      <c r="O2689" s="1262"/>
      <c r="P2689" s="1263"/>
      <c r="Q2689" s="587">
        <f t="shared" si="434"/>
        <v>0</v>
      </c>
      <c r="S2689" s="1260">
        <v>114</v>
      </c>
      <c r="T2689" s="1261"/>
      <c r="U2689" s="1262"/>
      <c r="V2689" s="1263"/>
      <c r="W2689" s="587">
        <f t="shared" si="435"/>
        <v>0</v>
      </c>
      <c r="Y2689" s="1260">
        <v>114</v>
      </c>
      <c r="Z2689" s="1261"/>
      <c r="AA2689" s="1262"/>
      <c r="AB2689" s="1263"/>
      <c r="AC2689" s="587">
        <f t="shared" si="436"/>
        <v>0</v>
      </c>
      <c r="AE2689" s="1260">
        <v>114</v>
      </c>
      <c r="AF2689" s="1261"/>
      <c r="AG2689" s="1262"/>
      <c r="AH2689" s="1263"/>
      <c r="AI2689" s="587">
        <f t="shared" si="437"/>
        <v>0</v>
      </c>
      <c r="AK2689" s="1260">
        <v>114</v>
      </c>
      <c r="AL2689" s="1261"/>
      <c r="AM2689" s="1262"/>
      <c r="AN2689" s="1263"/>
      <c r="AO2689" s="587">
        <f t="shared" si="438"/>
        <v>0</v>
      </c>
      <c r="AQ2689" s="1260">
        <v>114</v>
      </c>
      <c r="AR2689" s="1261"/>
      <c r="AS2689" s="1262"/>
      <c r="AT2689" s="1263"/>
      <c r="AU2689" s="587">
        <f t="shared" si="439"/>
        <v>0</v>
      </c>
      <c r="AW2689" s="1260">
        <v>114</v>
      </c>
      <c r="AX2689" s="1261"/>
      <c r="AY2689" s="1262"/>
      <c r="AZ2689" s="1263"/>
      <c r="BA2689" s="587">
        <f t="shared" si="440"/>
        <v>0</v>
      </c>
    </row>
    <row r="2690" spans="1:53" s="17" customFormat="1" ht="16.75" customHeight="1" outlineLevel="2">
      <c r="A2690" s="1260">
        <v>115</v>
      </c>
      <c r="B2690" s="1261"/>
      <c r="C2690" s="1262"/>
      <c r="D2690" s="1263"/>
      <c r="E2690" s="587">
        <f t="shared" si="432"/>
        <v>0</v>
      </c>
      <c r="G2690" s="1260">
        <v>115</v>
      </c>
      <c r="H2690" s="1261"/>
      <c r="I2690" s="1262"/>
      <c r="J2690" s="1263"/>
      <c r="K2690" s="587">
        <f t="shared" si="433"/>
        <v>0</v>
      </c>
      <c r="M2690" s="1260">
        <v>115</v>
      </c>
      <c r="N2690" s="1261"/>
      <c r="O2690" s="1262"/>
      <c r="P2690" s="1263"/>
      <c r="Q2690" s="587">
        <f t="shared" si="434"/>
        <v>0</v>
      </c>
      <c r="S2690" s="1260">
        <v>115</v>
      </c>
      <c r="T2690" s="1261"/>
      <c r="U2690" s="1262"/>
      <c r="V2690" s="1263"/>
      <c r="W2690" s="587">
        <f t="shared" si="435"/>
        <v>0</v>
      </c>
      <c r="Y2690" s="1260">
        <v>115</v>
      </c>
      <c r="Z2690" s="1261"/>
      <c r="AA2690" s="1262"/>
      <c r="AB2690" s="1263"/>
      <c r="AC2690" s="587">
        <f t="shared" si="436"/>
        <v>0</v>
      </c>
      <c r="AE2690" s="1260">
        <v>115</v>
      </c>
      <c r="AF2690" s="1261"/>
      <c r="AG2690" s="1262"/>
      <c r="AH2690" s="1263"/>
      <c r="AI2690" s="587">
        <f t="shared" si="437"/>
        <v>0</v>
      </c>
      <c r="AK2690" s="1260">
        <v>115</v>
      </c>
      <c r="AL2690" s="1261"/>
      <c r="AM2690" s="1262"/>
      <c r="AN2690" s="1263"/>
      <c r="AO2690" s="587">
        <f t="shared" si="438"/>
        <v>0</v>
      </c>
      <c r="AQ2690" s="1260">
        <v>115</v>
      </c>
      <c r="AR2690" s="1261"/>
      <c r="AS2690" s="1262"/>
      <c r="AT2690" s="1263"/>
      <c r="AU2690" s="587">
        <f t="shared" si="439"/>
        <v>0</v>
      </c>
      <c r="AW2690" s="1260">
        <v>115</v>
      </c>
      <c r="AX2690" s="1261"/>
      <c r="AY2690" s="1262"/>
      <c r="AZ2690" s="1263"/>
      <c r="BA2690" s="587">
        <f t="shared" si="440"/>
        <v>0</v>
      </c>
    </row>
    <row r="2691" spans="1:53" s="17" customFormat="1" ht="16.75" customHeight="1" outlineLevel="2">
      <c r="A2691" s="1260">
        <v>116</v>
      </c>
      <c r="B2691" s="1261"/>
      <c r="C2691" s="1262"/>
      <c r="D2691" s="1263"/>
      <c r="E2691" s="587">
        <f t="shared" si="432"/>
        <v>0</v>
      </c>
      <c r="G2691" s="1260">
        <v>116</v>
      </c>
      <c r="H2691" s="1261"/>
      <c r="I2691" s="1262"/>
      <c r="J2691" s="1263"/>
      <c r="K2691" s="587">
        <f t="shared" si="433"/>
        <v>0</v>
      </c>
      <c r="M2691" s="1260">
        <v>116</v>
      </c>
      <c r="N2691" s="1261"/>
      <c r="O2691" s="1262"/>
      <c r="P2691" s="1263"/>
      <c r="Q2691" s="587">
        <f t="shared" si="434"/>
        <v>0</v>
      </c>
      <c r="S2691" s="1260">
        <v>116</v>
      </c>
      <c r="T2691" s="1261"/>
      <c r="U2691" s="1262"/>
      <c r="V2691" s="1263"/>
      <c r="W2691" s="587">
        <f t="shared" si="435"/>
        <v>0</v>
      </c>
      <c r="Y2691" s="1260">
        <v>116</v>
      </c>
      <c r="Z2691" s="1261"/>
      <c r="AA2691" s="1262"/>
      <c r="AB2691" s="1263"/>
      <c r="AC2691" s="587">
        <f t="shared" si="436"/>
        <v>0</v>
      </c>
      <c r="AE2691" s="1260">
        <v>116</v>
      </c>
      <c r="AF2691" s="1261"/>
      <c r="AG2691" s="1262"/>
      <c r="AH2691" s="1263"/>
      <c r="AI2691" s="587">
        <f t="shared" si="437"/>
        <v>0</v>
      </c>
      <c r="AK2691" s="1260">
        <v>116</v>
      </c>
      <c r="AL2691" s="1261"/>
      <c r="AM2691" s="1262"/>
      <c r="AN2691" s="1263"/>
      <c r="AO2691" s="587">
        <f t="shared" si="438"/>
        <v>0</v>
      </c>
      <c r="AQ2691" s="1260">
        <v>116</v>
      </c>
      <c r="AR2691" s="1261"/>
      <c r="AS2691" s="1262"/>
      <c r="AT2691" s="1263"/>
      <c r="AU2691" s="587">
        <f t="shared" si="439"/>
        <v>0</v>
      </c>
      <c r="AW2691" s="1260">
        <v>116</v>
      </c>
      <c r="AX2691" s="1261"/>
      <c r="AY2691" s="1262"/>
      <c r="AZ2691" s="1263"/>
      <c r="BA2691" s="587">
        <f t="shared" si="440"/>
        <v>0</v>
      </c>
    </row>
    <row r="2692" spans="1:53" s="17" customFormat="1" ht="16.75" customHeight="1" outlineLevel="2">
      <c r="A2692" s="1260">
        <v>117</v>
      </c>
      <c r="B2692" s="1261"/>
      <c r="C2692" s="1262"/>
      <c r="D2692" s="1263"/>
      <c r="E2692" s="587">
        <f t="shared" si="432"/>
        <v>0</v>
      </c>
      <c r="G2692" s="1260">
        <v>117</v>
      </c>
      <c r="H2692" s="1261"/>
      <c r="I2692" s="1262"/>
      <c r="J2692" s="1263"/>
      <c r="K2692" s="587">
        <f t="shared" si="433"/>
        <v>0</v>
      </c>
      <c r="M2692" s="1260">
        <v>117</v>
      </c>
      <c r="N2692" s="1261"/>
      <c r="O2692" s="1262"/>
      <c r="P2692" s="1263"/>
      <c r="Q2692" s="587">
        <f t="shared" si="434"/>
        <v>0</v>
      </c>
      <c r="S2692" s="1260">
        <v>117</v>
      </c>
      <c r="T2692" s="1261"/>
      <c r="U2692" s="1262"/>
      <c r="V2692" s="1263"/>
      <c r="W2692" s="587">
        <f t="shared" si="435"/>
        <v>0</v>
      </c>
      <c r="Y2692" s="1260">
        <v>117</v>
      </c>
      <c r="Z2692" s="1261"/>
      <c r="AA2692" s="1262"/>
      <c r="AB2692" s="1263"/>
      <c r="AC2692" s="587">
        <f t="shared" si="436"/>
        <v>0</v>
      </c>
      <c r="AE2692" s="1260">
        <v>117</v>
      </c>
      <c r="AF2692" s="1261"/>
      <c r="AG2692" s="1262"/>
      <c r="AH2692" s="1263"/>
      <c r="AI2692" s="587">
        <f t="shared" si="437"/>
        <v>0</v>
      </c>
      <c r="AK2692" s="1260">
        <v>117</v>
      </c>
      <c r="AL2692" s="1261"/>
      <c r="AM2692" s="1262"/>
      <c r="AN2692" s="1263"/>
      <c r="AO2692" s="587">
        <f t="shared" si="438"/>
        <v>0</v>
      </c>
      <c r="AQ2692" s="1260">
        <v>117</v>
      </c>
      <c r="AR2692" s="1261"/>
      <c r="AS2692" s="1262"/>
      <c r="AT2692" s="1263"/>
      <c r="AU2692" s="587">
        <f t="shared" si="439"/>
        <v>0</v>
      </c>
      <c r="AW2692" s="1260">
        <v>117</v>
      </c>
      <c r="AX2692" s="1261"/>
      <c r="AY2692" s="1262"/>
      <c r="AZ2692" s="1263"/>
      <c r="BA2692" s="587">
        <f t="shared" si="440"/>
        <v>0</v>
      </c>
    </row>
    <row r="2693" spans="1:53" s="17" customFormat="1" ht="16.75" customHeight="1" outlineLevel="2">
      <c r="A2693" s="1260">
        <v>118</v>
      </c>
      <c r="B2693" s="1261"/>
      <c r="C2693" s="1262"/>
      <c r="D2693" s="1263"/>
      <c r="E2693" s="587">
        <f t="shared" si="432"/>
        <v>0</v>
      </c>
      <c r="G2693" s="1260">
        <v>118</v>
      </c>
      <c r="H2693" s="1261"/>
      <c r="I2693" s="1262"/>
      <c r="J2693" s="1263"/>
      <c r="K2693" s="587">
        <f t="shared" si="433"/>
        <v>0</v>
      </c>
      <c r="M2693" s="1260">
        <v>118</v>
      </c>
      <c r="N2693" s="1261"/>
      <c r="O2693" s="1262"/>
      <c r="P2693" s="1263"/>
      <c r="Q2693" s="587">
        <f t="shared" si="434"/>
        <v>0</v>
      </c>
      <c r="S2693" s="1260">
        <v>118</v>
      </c>
      <c r="T2693" s="1261"/>
      <c r="U2693" s="1262"/>
      <c r="V2693" s="1263"/>
      <c r="W2693" s="587">
        <f t="shared" si="435"/>
        <v>0</v>
      </c>
      <c r="Y2693" s="1260">
        <v>118</v>
      </c>
      <c r="Z2693" s="1261"/>
      <c r="AA2693" s="1262"/>
      <c r="AB2693" s="1263"/>
      <c r="AC2693" s="587">
        <f t="shared" si="436"/>
        <v>0</v>
      </c>
      <c r="AE2693" s="1260">
        <v>118</v>
      </c>
      <c r="AF2693" s="1261"/>
      <c r="AG2693" s="1262"/>
      <c r="AH2693" s="1263"/>
      <c r="AI2693" s="587">
        <f t="shared" si="437"/>
        <v>0</v>
      </c>
      <c r="AK2693" s="1260">
        <v>118</v>
      </c>
      <c r="AL2693" s="1261"/>
      <c r="AM2693" s="1262"/>
      <c r="AN2693" s="1263"/>
      <c r="AO2693" s="587">
        <f t="shared" si="438"/>
        <v>0</v>
      </c>
      <c r="AQ2693" s="1260">
        <v>118</v>
      </c>
      <c r="AR2693" s="1261"/>
      <c r="AS2693" s="1262"/>
      <c r="AT2693" s="1263"/>
      <c r="AU2693" s="587">
        <f t="shared" si="439"/>
        <v>0</v>
      </c>
      <c r="AW2693" s="1260">
        <v>118</v>
      </c>
      <c r="AX2693" s="1261"/>
      <c r="AY2693" s="1262"/>
      <c r="AZ2693" s="1263"/>
      <c r="BA2693" s="587">
        <f t="shared" si="440"/>
        <v>0</v>
      </c>
    </row>
    <row r="2694" spans="1:53" s="17" customFormat="1" ht="16.75" customHeight="1" outlineLevel="2">
      <c r="A2694" s="1260">
        <v>119</v>
      </c>
      <c r="B2694" s="1261"/>
      <c r="C2694" s="1262"/>
      <c r="D2694" s="1263"/>
      <c r="E2694" s="587">
        <f t="shared" si="432"/>
        <v>0</v>
      </c>
      <c r="G2694" s="1260">
        <v>119</v>
      </c>
      <c r="H2694" s="1261"/>
      <c r="I2694" s="1262"/>
      <c r="J2694" s="1263"/>
      <c r="K2694" s="587">
        <f t="shared" si="433"/>
        <v>0</v>
      </c>
      <c r="M2694" s="1260">
        <v>119</v>
      </c>
      <c r="N2694" s="1261"/>
      <c r="O2694" s="1262"/>
      <c r="P2694" s="1263"/>
      <c r="Q2694" s="587">
        <f t="shared" si="434"/>
        <v>0</v>
      </c>
      <c r="S2694" s="1260">
        <v>119</v>
      </c>
      <c r="T2694" s="1261"/>
      <c r="U2694" s="1262"/>
      <c r="V2694" s="1263"/>
      <c r="W2694" s="587">
        <f t="shared" si="435"/>
        <v>0</v>
      </c>
      <c r="Y2694" s="1260">
        <v>119</v>
      </c>
      <c r="Z2694" s="1261"/>
      <c r="AA2694" s="1262"/>
      <c r="AB2694" s="1263"/>
      <c r="AC2694" s="587">
        <f t="shared" si="436"/>
        <v>0</v>
      </c>
      <c r="AE2694" s="1260">
        <v>119</v>
      </c>
      <c r="AF2694" s="1261"/>
      <c r="AG2694" s="1262"/>
      <c r="AH2694" s="1263"/>
      <c r="AI2694" s="587">
        <f t="shared" si="437"/>
        <v>0</v>
      </c>
      <c r="AK2694" s="1260">
        <v>119</v>
      </c>
      <c r="AL2694" s="1261"/>
      <c r="AM2694" s="1262"/>
      <c r="AN2694" s="1263"/>
      <c r="AO2694" s="587">
        <f t="shared" si="438"/>
        <v>0</v>
      </c>
      <c r="AQ2694" s="1260">
        <v>119</v>
      </c>
      <c r="AR2694" s="1261"/>
      <c r="AS2694" s="1262"/>
      <c r="AT2694" s="1263"/>
      <c r="AU2694" s="587">
        <f t="shared" si="439"/>
        <v>0</v>
      </c>
      <c r="AW2694" s="1260">
        <v>119</v>
      </c>
      <c r="AX2694" s="1261"/>
      <c r="AY2694" s="1262"/>
      <c r="AZ2694" s="1263"/>
      <c r="BA2694" s="587">
        <f t="shared" si="440"/>
        <v>0</v>
      </c>
    </row>
    <row r="2695" spans="1:53" s="17" customFormat="1" ht="16.75" customHeight="1" outlineLevel="2">
      <c r="A2695" s="1260">
        <v>120</v>
      </c>
      <c r="B2695" s="1261"/>
      <c r="C2695" s="1262"/>
      <c r="D2695" s="1263"/>
      <c r="E2695" s="587">
        <f t="shared" si="432"/>
        <v>0</v>
      </c>
      <c r="G2695" s="1260">
        <v>120</v>
      </c>
      <c r="H2695" s="1261"/>
      <c r="I2695" s="1262"/>
      <c r="J2695" s="1263"/>
      <c r="K2695" s="587">
        <f t="shared" si="433"/>
        <v>0</v>
      </c>
      <c r="M2695" s="1260">
        <v>120</v>
      </c>
      <c r="N2695" s="1261"/>
      <c r="O2695" s="1262"/>
      <c r="P2695" s="1263"/>
      <c r="Q2695" s="587">
        <f t="shared" si="434"/>
        <v>0</v>
      </c>
      <c r="S2695" s="1260">
        <v>120</v>
      </c>
      <c r="T2695" s="1261"/>
      <c r="U2695" s="1262"/>
      <c r="V2695" s="1263"/>
      <c r="W2695" s="587">
        <f t="shared" si="435"/>
        <v>0</v>
      </c>
      <c r="Y2695" s="1260">
        <v>120</v>
      </c>
      <c r="Z2695" s="1261"/>
      <c r="AA2695" s="1262"/>
      <c r="AB2695" s="1263"/>
      <c r="AC2695" s="587">
        <f t="shared" si="436"/>
        <v>0</v>
      </c>
      <c r="AE2695" s="1260">
        <v>120</v>
      </c>
      <c r="AF2695" s="1261"/>
      <c r="AG2695" s="1262"/>
      <c r="AH2695" s="1263"/>
      <c r="AI2695" s="587">
        <f t="shared" si="437"/>
        <v>0</v>
      </c>
      <c r="AK2695" s="1260">
        <v>120</v>
      </c>
      <c r="AL2695" s="1261"/>
      <c r="AM2695" s="1262"/>
      <c r="AN2695" s="1263"/>
      <c r="AO2695" s="587">
        <f t="shared" si="438"/>
        <v>0</v>
      </c>
      <c r="AQ2695" s="1260">
        <v>120</v>
      </c>
      <c r="AR2695" s="1261"/>
      <c r="AS2695" s="1262"/>
      <c r="AT2695" s="1263"/>
      <c r="AU2695" s="587">
        <f t="shared" si="439"/>
        <v>0</v>
      </c>
      <c r="AW2695" s="1260">
        <v>120</v>
      </c>
      <c r="AX2695" s="1261"/>
      <c r="AY2695" s="1262"/>
      <c r="AZ2695" s="1263"/>
      <c r="BA2695" s="587">
        <f t="shared" si="440"/>
        <v>0</v>
      </c>
    </row>
    <row r="2696" spans="1:53" s="17" customFormat="1" ht="16.75" customHeight="1" outlineLevel="2">
      <c r="A2696" s="1260">
        <v>121</v>
      </c>
      <c r="B2696" s="1261"/>
      <c r="C2696" s="1262"/>
      <c r="D2696" s="1263"/>
      <c r="E2696" s="587">
        <f t="shared" si="432"/>
        <v>0</v>
      </c>
      <c r="G2696" s="1260">
        <v>121</v>
      </c>
      <c r="H2696" s="1261"/>
      <c r="I2696" s="1262"/>
      <c r="J2696" s="1263"/>
      <c r="K2696" s="587">
        <f t="shared" si="433"/>
        <v>0</v>
      </c>
      <c r="M2696" s="1260">
        <v>121</v>
      </c>
      <c r="N2696" s="1261"/>
      <c r="O2696" s="1262"/>
      <c r="P2696" s="1263"/>
      <c r="Q2696" s="587">
        <f t="shared" si="434"/>
        <v>0</v>
      </c>
      <c r="S2696" s="1260">
        <v>121</v>
      </c>
      <c r="T2696" s="1261"/>
      <c r="U2696" s="1262"/>
      <c r="V2696" s="1263"/>
      <c r="W2696" s="587">
        <f t="shared" si="435"/>
        <v>0</v>
      </c>
      <c r="Y2696" s="1260">
        <v>121</v>
      </c>
      <c r="Z2696" s="1261"/>
      <c r="AA2696" s="1262"/>
      <c r="AB2696" s="1263"/>
      <c r="AC2696" s="587">
        <f t="shared" si="436"/>
        <v>0</v>
      </c>
      <c r="AE2696" s="1260">
        <v>121</v>
      </c>
      <c r="AF2696" s="1261"/>
      <c r="AG2696" s="1262"/>
      <c r="AH2696" s="1263"/>
      <c r="AI2696" s="587">
        <f t="shared" si="437"/>
        <v>0</v>
      </c>
      <c r="AK2696" s="1260">
        <v>121</v>
      </c>
      <c r="AL2696" s="1261"/>
      <c r="AM2696" s="1262"/>
      <c r="AN2696" s="1263"/>
      <c r="AO2696" s="587">
        <f t="shared" si="438"/>
        <v>0</v>
      </c>
      <c r="AQ2696" s="1260">
        <v>121</v>
      </c>
      <c r="AR2696" s="1261"/>
      <c r="AS2696" s="1262"/>
      <c r="AT2696" s="1263"/>
      <c r="AU2696" s="587">
        <f t="shared" si="439"/>
        <v>0</v>
      </c>
      <c r="AW2696" s="1260">
        <v>121</v>
      </c>
      <c r="AX2696" s="1261"/>
      <c r="AY2696" s="1262"/>
      <c r="AZ2696" s="1263"/>
      <c r="BA2696" s="587">
        <f t="shared" si="440"/>
        <v>0</v>
      </c>
    </row>
    <row r="2697" spans="1:53" s="17" customFormat="1" ht="16.75" customHeight="1" outlineLevel="2">
      <c r="A2697" s="1260">
        <v>122</v>
      </c>
      <c r="B2697" s="1261"/>
      <c r="C2697" s="1262"/>
      <c r="D2697" s="1263"/>
      <c r="E2697" s="587">
        <f t="shared" si="432"/>
        <v>0</v>
      </c>
      <c r="G2697" s="1260">
        <v>122</v>
      </c>
      <c r="H2697" s="1261"/>
      <c r="I2697" s="1262"/>
      <c r="J2697" s="1263"/>
      <c r="K2697" s="587">
        <f t="shared" si="433"/>
        <v>0</v>
      </c>
      <c r="M2697" s="1260">
        <v>122</v>
      </c>
      <c r="N2697" s="1261"/>
      <c r="O2697" s="1262"/>
      <c r="P2697" s="1263"/>
      <c r="Q2697" s="587">
        <f t="shared" si="434"/>
        <v>0</v>
      </c>
      <c r="S2697" s="1260">
        <v>122</v>
      </c>
      <c r="T2697" s="1261"/>
      <c r="U2697" s="1262"/>
      <c r="V2697" s="1263"/>
      <c r="W2697" s="587">
        <f t="shared" si="435"/>
        <v>0</v>
      </c>
      <c r="Y2697" s="1260">
        <v>122</v>
      </c>
      <c r="Z2697" s="1261"/>
      <c r="AA2697" s="1262"/>
      <c r="AB2697" s="1263"/>
      <c r="AC2697" s="587">
        <f t="shared" si="436"/>
        <v>0</v>
      </c>
      <c r="AE2697" s="1260">
        <v>122</v>
      </c>
      <c r="AF2697" s="1261"/>
      <c r="AG2697" s="1262"/>
      <c r="AH2697" s="1263"/>
      <c r="AI2697" s="587">
        <f t="shared" si="437"/>
        <v>0</v>
      </c>
      <c r="AK2697" s="1260">
        <v>122</v>
      </c>
      <c r="AL2697" s="1261"/>
      <c r="AM2697" s="1262"/>
      <c r="AN2697" s="1263"/>
      <c r="AO2697" s="587">
        <f t="shared" si="438"/>
        <v>0</v>
      </c>
      <c r="AQ2697" s="1260">
        <v>122</v>
      </c>
      <c r="AR2697" s="1261"/>
      <c r="AS2697" s="1262"/>
      <c r="AT2697" s="1263"/>
      <c r="AU2697" s="587">
        <f t="shared" si="439"/>
        <v>0</v>
      </c>
      <c r="AW2697" s="1260">
        <v>122</v>
      </c>
      <c r="AX2697" s="1261"/>
      <c r="AY2697" s="1262"/>
      <c r="AZ2697" s="1263"/>
      <c r="BA2697" s="587">
        <f t="shared" si="440"/>
        <v>0</v>
      </c>
    </row>
    <row r="2698" spans="1:53" s="17" customFormat="1" ht="16.75" customHeight="1" outlineLevel="2">
      <c r="A2698" s="1260">
        <v>123</v>
      </c>
      <c r="B2698" s="1261"/>
      <c r="C2698" s="1262"/>
      <c r="D2698" s="1263"/>
      <c r="E2698" s="587">
        <f t="shared" si="432"/>
        <v>0</v>
      </c>
      <c r="G2698" s="1260">
        <v>123</v>
      </c>
      <c r="H2698" s="1261"/>
      <c r="I2698" s="1262"/>
      <c r="J2698" s="1263"/>
      <c r="K2698" s="587">
        <f t="shared" si="433"/>
        <v>0</v>
      </c>
      <c r="M2698" s="1260">
        <v>123</v>
      </c>
      <c r="N2698" s="1261"/>
      <c r="O2698" s="1262"/>
      <c r="P2698" s="1263"/>
      <c r="Q2698" s="587">
        <f t="shared" si="434"/>
        <v>0</v>
      </c>
      <c r="S2698" s="1260">
        <v>123</v>
      </c>
      <c r="T2698" s="1261"/>
      <c r="U2698" s="1262"/>
      <c r="V2698" s="1263"/>
      <c r="W2698" s="587">
        <f t="shared" si="435"/>
        <v>0</v>
      </c>
      <c r="Y2698" s="1260">
        <v>123</v>
      </c>
      <c r="Z2698" s="1261"/>
      <c r="AA2698" s="1262"/>
      <c r="AB2698" s="1263"/>
      <c r="AC2698" s="587">
        <f t="shared" si="436"/>
        <v>0</v>
      </c>
      <c r="AE2698" s="1260">
        <v>123</v>
      </c>
      <c r="AF2698" s="1261"/>
      <c r="AG2698" s="1262"/>
      <c r="AH2698" s="1263"/>
      <c r="AI2698" s="587">
        <f t="shared" si="437"/>
        <v>0</v>
      </c>
      <c r="AK2698" s="1260">
        <v>123</v>
      </c>
      <c r="AL2698" s="1261"/>
      <c r="AM2698" s="1262"/>
      <c r="AN2698" s="1263"/>
      <c r="AO2698" s="587">
        <f t="shared" si="438"/>
        <v>0</v>
      </c>
      <c r="AQ2698" s="1260">
        <v>123</v>
      </c>
      <c r="AR2698" s="1261"/>
      <c r="AS2698" s="1262"/>
      <c r="AT2698" s="1263"/>
      <c r="AU2698" s="587">
        <f t="shared" si="439"/>
        <v>0</v>
      </c>
      <c r="AW2698" s="1260">
        <v>123</v>
      </c>
      <c r="AX2698" s="1261"/>
      <c r="AY2698" s="1262"/>
      <c r="AZ2698" s="1263"/>
      <c r="BA2698" s="587">
        <f t="shared" si="440"/>
        <v>0</v>
      </c>
    </row>
    <row r="2699" spans="1:53" s="17" customFormat="1" ht="16.75" customHeight="1" outlineLevel="2">
      <c r="A2699" s="1260">
        <v>124</v>
      </c>
      <c r="B2699" s="1261"/>
      <c r="C2699" s="1262"/>
      <c r="D2699" s="1263"/>
      <c r="E2699" s="587">
        <f t="shared" si="432"/>
        <v>0</v>
      </c>
      <c r="G2699" s="1260">
        <v>124</v>
      </c>
      <c r="H2699" s="1261"/>
      <c r="I2699" s="1262"/>
      <c r="J2699" s="1263"/>
      <c r="K2699" s="587">
        <f t="shared" si="433"/>
        <v>0</v>
      </c>
      <c r="M2699" s="1260">
        <v>124</v>
      </c>
      <c r="N2699" s="1261"/>
      <c r="O2699" s="1262"/>
      <c r="P2699" s="1263"/>
      <c r="Q2699" s="587">
        <f t="shared" si="434"/>
        <v>0</v>
      </c>
      <c r="S2699" s="1260">
        <v>124</v>
      </c>
      <c r="T2699" s="1261"/>
      <c r="U2699" s="1262"/>
      <c r="V2699" s="1263"/>
      <c r="W2699" s="587">
        <f t="shared" si="435"/>
        <v>0</v>
      </c>
      <c r="Y2699" s="1260">
        <v>124</v>
      </c>
      <c r="Z2699" s="1261"/>
      <c r="AA2699" s="1262"/>
      <c r="AB2699" s="1263"/>
      <c r="AC2699" s="587">
        <f t="shared" si="436"/>
        <v>0</v>
      </c>
      <c r="AE2699" s="1260">
        <v>124</v>
      </c>
      <c r="AF2699" s="1261"/>
      <c r="AG2699" s="1262"/>
      <c r="AH2699" s="1263"/>
      <c r="AI2699" s="587">
        <f t="shared" si="437"/>
        <v>0</v>
      </c>
      <c r="AK2699" s="1260">
        <v>124</v>
      </c>
      <c r="AL2699" s="1261"/>
      <c r="AM2699" s="1262"/>
      <c r="AN2699" s="1263"/>
      <c r="AO2699" s="587">
        <f t="shared" si="438"/>
        <v>0</v>
      </c>
      <c r="AQ2699" s="1260">
        <v>124</v>
      </c>
      <c r="AR2699" s="1261"/>
      <c r="AS2699" s="1262"/>
      <c r="AT2699" s="1263"/>
      <c r="AU2699" s="587">
        <f t="shared" si="439"/>
        <v>0</v>
      </c>
      <c r="AW2699" s="1260">
        <v>124</v>
      </c>
      <c r="AX2699" s="1261"/>
      <c r="AY2699" s="1262"/>
      <c r="AZ2699" s="1263"/>
      <c r="BA2699" s="587">
        <f t="shared" si="440"/>
        <v>0</v>
      </c>
    </row>
    <row r="2700" spans="1:53" s="17" customFormat="1" ht="16.75" customHeight="1" outlineLevel="2">
      <c r="A2700" s="1260">
        <v>125</v>
      </c>
      <c r="B2700" s="1261"/>
      <c r="C2700" s="1262"/>
      <c r="D2700" s="1263"/>
      <c r="E2700" s="587">
        <f t="shared" si="432"/>
        <v>0</v>
      </c>
      <c r="G2700" s="1260">
        <v>125</v>
      </c>
      <c r="H2700" s="1261"/>
      <c r="I2700" s="1262"/>
      <c r="J2700" s="1263"/>
      <c r="K2700" s="587">
        <f t="shared" si="433"/>
        <v>0</v>
      </c>
      <c r="M2700" s="1260">
        <v>125</v>
      </c>
      <c r="N2700" s="1261"/>
      <c r="O2700" s="1262"/>
      <c r="P2700" s="1263"/>
      <c r="Q2700" s="587">
        <f t="shared" si="434"/>
        <v>0</v>
      </c>
      <c r="S2700" s="1260">
        <v>125</v>
      </c>
      <c r="T2700" s="1261"/>
      <c r="U2700" s="1262"/>
      <c r="V2700" s="1263"/>
      <c r="W2700" s="587">
        <f t="shared" si="435"/>
        <v>0</v>
      </c>
      <c r="Y2700" s="1260">
        <v>125</v>
      </c>
      <c r="Z2700" s="1261"/>
      <c r="AA2700" s="1262"/>
      <c r="AB2700" s="1263"/>
      <c r="AC2700" s="587">
        <f t="shared" si="436"/>
        <v>0</v>
      </c>
      <c r="AE2700" s="1260">
        <v>125</v>
      </c>
      <c r="AF2700" s="1261"/>
      <c r="AG2700" s="1262"/>
      <c r="AH2700" s="1263"/>
      <c r="AI2700" s="587">
        <f t="shared" si="437"/>
        <v>0</v>
      </c>
      <c r="AK2700" s="1260">
        <v>125</v>
      </c>
      <c r="AL2700" s="1261"/>
      <c r="AM2700" s="1262"/>
      <c r="AN2700" s="1263"/>
      <c r="AO2700" s="587">
        <f t="shared" si="438"/>
        <v>0</v>
      </c>
      <c r="AQ2700" s="1260">
        <v>125</v>
      </c>
      <c r="AR2700" s="1261"/>
      <c r="AS2700" s="1262"/>
      <c r="AT2700" s="1263"/>
      <c r="AU2700" s="587">
        <f t="shared" si="439"/>
        <v>0</v>
      </c>
      <c r="AW2700" s="1260">
        <v>125</v>
      </c>
      <c r="AX2700" s="1261"/>
      <c r="AY2700" s="1262"/>
      <c r="AZ2700" s="1263"/>
      <c r="BA2700" s="587">
        <f t="shared" si="440"/>
        <v>0</v>
      </c>
    </row>
    <row r="2701" spans="1:53" s="17" customFormat="1" ht="16.75" customHeight="1" outlineLevel="2">
      <c r="A2701" s="1260">
        <v>126</v>
      </c>
      <c r="B2701" s="1261"/>
      <c r="C2701" s="1262"/>
      <c r="D2701" s="1263"/>
      <c r="E2701" s="587">
        <f t="shared" si="432"/>
        <v>0</v>
      </c>
      <c r="G2701" s="1260">
        <v>126</v>
      </c>
      <c r="H2701" s="1261"/>
      <c r="I2701" s="1262"/>
      <c r="J2701" s="1263"/>
      <c r="K2701" s="587">
        <f t="shared" si="433"/>
        <v>0</v>
      </c>
      <c r="M2701" s="1260">
        <v>126</v>
      </c>
      <c r="N2701" s="1261"/>
      <c r="O2701" s="1262"/>
      <c r="P2701" s="1263"/>
      <c r="Q2701" s="587">
        <f t="shared" si="434"/>
        <v>0</v>
      </c>
      <c r="S2701" s="1260">
        <v>126</v>
      </c>
      <c r="T2701" s="1261"/>
      <c r="U2701" s="1262"/>
      <c r="V2701" s="1263"/>
      <c r="W2701" s="587">
        <f t="shared" si="435"/>
        <v>0</v>
      </c>
      <c r="Y2701" s="1260">
        <v>126</v>
      </c>
      <c r="Z2701" s="1261"/>
      <c r="AA2701" s="1262"/>
      <c r="AB2701" s="1263"/>
      <c r="AC2701" s="587">
        <f t="shared" si="436"/>
        <v>0</v>
      </c>
      <c r="AE2701" s="1260">
        <v>126</v>
      </c>
      <c r="AF2701" s="1261"/>
      <c r="AG2701" s="1262"/>
      <c r="AH2701" s="1263"/>
      <c r="AI2701" s="587">
        <f t="shared" si="437"/>
        <v>0</v>
      </c>
      <c r="AK2701" s="1260">
        <v>126</v>
      </c>
      <c r="AL2701" s="1261"/>
      <c r="AM2701" s="1262"/>
      <c r="AN2701" s="1263"/>
      <c r="AO2701" s="587">
        <f t="shared" si="438"/>
        <v>0</v>
      </c>
      <c r="AQ2701" s="1260">
        <v>126</v>
      </c>
      <c r="AR2701" s="1261"/>
      <c r="AS2701" s="1262"/>
      <c r="AT2701" s="1263"/>
      <c r="AU2701" s="587">
        <f t="shared" si="439"/>
        <v>0</v>
      </c>
      <c r="AW2701" s="1260">
        <v>126</v>
      </c>
      <c r="AX2701" s="1261"/>
      <c r="AY2701" s="1262"/>
      <c r="AZ2701" s="1263"/>
      <c r="BA2701" s="587">
        <f t="shared" si="440"/>
        <v>0</v>
      </c>
    </row>
    <row r="2702" spans="1:53" s="17" customFormat="1" ht="16.75" customHeight="1" outlineLevel="2">
      <c r="A2702" s="1260">
        <v>127</v>
      </c>
      <c r="B2702" s="1261"/>
      <c r="C2702" s="1262"/>
      <c r="D2702" s="1263"/>
      <c r="E2702" s="587">
        <f t="shared" si="432"/>
        <v>0</v>
      </c>
      <c r="G2702" s="1260">
        <v>127</v>
      </c>
      <c r="H2702" s="1261"/>
      <c r="I2702" s="1262"/>
      <c r="J2702" s="1263"/>
      <c r="K2702" s="587">
        <f t="shared" si="433"/>
        <v>0</v>
      </c>
      <c r="M2702" s="1260">
        <v>127</v>
      </c>
      <c r="N2702" s="1261"/>
      <c r="O2702" s="1262"/>
      <c r="P2702" s="1263"/>
      <c r="Q2702" s="587">
        <f t="shared" si="434"/>
        <v>0</v>
      </c>
      <c r="S2702" s="1260">
        <v>127</v>
      </c>
      <c r="T2702" s="1261"/>
      <c r="U2702" s="1262"/>
      <c r="V2702" s="1263"/>
      <c r="W2702" s="587">
        <f t="shared" si="435"/>
        <v>0</v>
      </c>
      <c r="Y2702" s="1260">
        <v>127</v>
      </c>
      <c r="Z2702" s="1261"/>
      <c r="AA2702" s="1262"/>
      <c r="AB2702" s="1263"/>
      <c r="AC2702" s="587">
        <f t="shared" si="436"/>
        <v>0</v>
      </c>
      <c r="AE2702" s="1260">
        <v>127</v>
      </c>
      <c r="AF2702" s="1261"/>
      <c r="AG2702" s="1262"/>
      <c r="AH2702" s="1263"/>
      <c r="AI2702" s="587">
        <f t="shared" si="437"/>
        <v>0</v>
      </c>
      <c r="AK2702" s="1260">
        <v>127</v>
      </c>
      <c r="AL2702" s="1261"/>
      <c r="AM2702" s="1262"/>
      <c r="AN2702" s="1263"/>
      <c r="AO2702" s="587">
        <f t="shared" si="438"/>
        <v>0</v>
      </c>
      <c r="AQ2702" s="1260">
        <v>127</v>
      </c>
      <c r="AR2702" s="1261"/>
      <c r="AS2702" s="1262"/>
      <c r="AT2702" s="1263"/>
      <c r="AU2702" s="587">
        <f t="shared" si="439"/>
        <v>0</v>
      </c>
      <c r="AW2702" s="1260">
        <v>127</v>
      </c>
      <c r="AX2702" s="1261"/>
      <c r="AY2702" s="1262"/>
      <c r="AZ2702" s="1263"/>
      <c r="BA2702" s="587">
        <f t="shared" si="440"/>
        <v>0</v>
      </c>
    </row>
    <row r="2703" spans="1:53" s="17" customFormat="1" ht="16.75" customHeight="1" outlineLevel="2">
      <c r="A2703" s="1260">
        <v>128</v>
      </c>
      <c r="B2703" s="1261"/>
      <c r="C2703" s="1262"/>
      <c r="D2703" s="1263"/>
      <c r="E2703" s="587">
        <f t="shared" si="432"/>
        <v>0</v>
      </c>
      <c r="G2703" s="1260">
        <v>128</v>
      </c>
      <c r="H2703" s="1261"/>
      <c r="I2703" s="1262"/>
      <c r="J2703" s="1263"/>
      <c r="K2703" s="587">
        <f t="shared" si="433"/>
        <v>0</v>
      </c>
      <c r="M2703" s="1260">
        <v>128</v>
      </c>
      <c r="N2703" s="1261"/>
      <c r="O2703" s="1262"/>
      <c r="P2703" s="1263"/>
      <c r="Q2703" s="587">
        <f t="shared" si="434"/>
        <v>0</v>
      </c>
      <c r="S2703" s="1260">
        <v>128</v>
      </c>
      <c r="T2703" s="1261"/>
      <c r="U2703" s="1262"/>
      <c r="V2703" s="1263"/>
      <c r="W2703" s="587">
        <f t="shared" si="435"/>
        <v>0</v>
      </c>
      <c r="Y2703" s="1260">
        <v>128</v>
      </c>
      <c r="Z2703" s="1261"/>
      <c r="AA2703" s="1262"/>
      <c r="AB2703" s="1263"/>
      <c r="AC2703" s="587">
        <f t="shared" si="436"/>
        <v>0</v>
      </c>
      <c r="AE2703" s="1260">
        <v>128</v>
      </c>
      <c r="AF2703" s="1261"/>
      <c r="AG2703" s="1262"/>
      <c r="AH2703" s="1263"/>
      <c r="AI2703" s="587">
        <f t="shared" si="437"/>
        <v>0</v>
      </c>
      <c r="AK2703" s="1260">
        <v>128</v>
      </c>
      <c r="AL2703" s="1261"/>
      <c r="AM2703" s="1262"/>
      <c r="AN2703" s="1263"/>
      <c r="AO2703" s="587">
        <f t="shared" si="438"/>
        <v>0</v>
      </c>
      <c r="AQ2703" s="1260">
        <v>128</v>
      </c>
      <c r="AR2703" s="1261"/>
      <c r="AS2703" s="1262"/>
      <c r="AT2703" s="1263"/>
      <c r="AU2703" s="587">
        <f t="shared" si="439"/>
        <v>0</v>
      </c>
      <c r="AW2703" s="1260">
        <v>128</v>
      </c>
      <c r="AX2703" s="1261"/>
      <c r="AY2703" s="1262"/>
      <c r="AZ2703" s="1263"/>
      <c r="BA2703" s="587">
        <f t="shared" si="440"/>
        <v>0</v>
      </c>
    </row>
    <row r="2704" spans="1:53" s="17" customFormat="1" ht="16.75" customHeight="1" outlineLevel="2">
      <c r="A2704" s="1260">
        <v>129</v>
      </c>
      <c r="B2704" s="1261"/>
      <c r="C2704" s="1262"/>
      <c r="D2704" s="1263"/>
      <c r="E2704" s="587">
        <f t="shared" si="432"/>
        <v>0</v>
      </c>
      <c r="G2704" s="1260">
        <v>129</v>
      </c>
      <c r="H2704" s="1261"/>
      <c r="I2704" s="1262"/>
      <c r="J2704" s="1263"/>
      <c r="K2704" s="587">
        <f t="shared" si="433"/>
        <v>0</v>
      </c>
      <c r="M2704" s="1260">
        <v>129</v>
      </c>
      <c r="N2704" s="1261"/>
      <c r="O2704" s="1262"/>
      <c r="P2704" s="1263"/>
      <c r="Q2704" s="587">
        <f t="shared" si="434"/>
        <v>0</v>
      </c>
      <c r="S2704" s="1260">
        <v>129</v>
      </c>
      <c r="T2704" s="1261"/>
      <c r="U2704" s="1262"/>
      <c r="V2704" s="1263"/>
      <c r="W2704" s="587">
        <f t="shared" si="435"/>
        <v>0</v>
      </c>
      <c r="Y2704" s="1260">
        <v>129</v>
      </c>
      <c r="Z2704" s="1261"/>
      <c r="AA2704" s="1262"/>
      <c r="AB2704" s="1263"/>
      <c r="AC2704" s="587">
        <f t="shared" si="436"/>
        <v>0</v>
      </c>
      <c r="AE2704" s="1260">
        <v>129</v>
      </c>
      <c r="AF2704" s="1261"/>
      <c r="AG2704" s="1262"/>
      <c r="AH2704" s="1263"/>
      <c r="AI2704" s="587">
        <f t="shared" si="437"/>
        <v>0</v>
      </c>
      <c r="AK2704" s="1260">
        <v>129</v>
      </c>
      <c r="AL2704" s="1261"/>
      <c r="AM2704" s="1262"/>
      <c r="AN2704" s="1263"/>
      <c r="AO2704" s="587">
        <f t="shared" si="438"/>
        <v>0</v>
      </c>
      <c r="AQ2704" s="1260">
        <v>129</v>
      </c>
      <c r="AR2704" s="1261"/>
      <c r="AS2704" s="1262"/>
      <c r="AT2704" s="1263"/>
      <c r="AU2704" s="587">
        <f t="shared" si="439"/>
        <v>0</v>
      </c>
      <c r="AW2704" s="1260">
        <v>129</v>
      </c>
      <c r="AX2704" s="1261"/>
      <c r="AY2704" s="1262"/>
      <c r="AZ2704" s="1263"/>
      <c r="BA2704" s="587">
        <f t="shared" si="440"/>
        <v>0</v>
      </c>
    </row>
    <row r="2705" spans="1:53" s="17" customFormat="1" ht="16.75" customHeight="1" outlineLevel="2">
      <c r="A2705" s="1260">
        <v>130</v>
      </c>
      <c r="B2705" s="1261"/>
      <c r="C2705" s="1262"/>
      <c r="D2705" s="1263"/>
      <c r="E2705" s="587">
        <f t="shared" ref="E2705:E2729" si="441">IF(AND(C2705&gt;=D$2569,C2705&lt;=D$2568),1,0)</f>
        <v>0</v>
      </c>
      <c r="G2705" s="1260">
        <v>130</v>
      </c>
      <c r="H2705" s="1261"/>
      <c r="I2705" s="1262"/>
      <c r="J2705" s="1263"/>
      <c r="K2705" s="587">
        <f t="shared" ref="K2705:K2729" si="442">IF(AND(I2705&gt;=J$2569,I2705&lt;=J$2568),1,0)</f>
        <v>0</v>
      </c>
      <c r="M2705" s="1260">
        <v>130</v>
      </c>
      <c r="N2705" s="1261"/>
      <c r="O2705" s="1262"/>
      <c r="P2705" s="1263"/>
      <c r="Q2705" s="587">
        <f t="shared" ref="Q2705:Q2729" si="443">IF(AND(O2705&gt;=P$2569,O2705&lt;=P$2568),1,0)</f>
        <v>0</v>
      </c>
      <c r="S2705" s="1260">
        <v>130</v>
      </c>
      <c r="T2705" s="1261"/>
      <c r="U2705" s="1262"/>
      <c r="V2705" s="1263"/>
      <c r="W2705" s="587">
        <f t="shared" ref="W2705:W2729" si="444">IF(AND(U2705&gt;=V$2569,U2705&lt;=V$2568),1,0)</f>
        <v>0</v>
      </c>
      <c r="Y2705" s="1260">
        <v>130</v>
      </c>
      <c r="Z2705" s="1261"/>
      <c r="AA2705" s="1262"/>
      <c r="AB2705" s="1263"/>
      <c r="AC2705" s="587">
        <f t="shared" ref="AC2705:AC2729" si="445">IF(AND(AA2705&gt;=AB$2569,AA2705&lt;=AB$2568),1,0)</f>
        <v>0</v>
      </c>
      <c r="AE2705" s="1260">
        <v>130</v>
      </c>
      <c r="AF2705" s="1261"/>
      <c r="AG2705" s="1262"/>
      <c r="AH2705" s="1263"/>
      <c r="AI2705" s="587">
        <f t="shared" ref="AI2705:AI2729" si="446">IF(AND(AG2705&gt;=AH$2569,AG2705&lt;=AH$2568),1,0)</f>
        <v>0</v>
      </c>
      <c r="AK2705" s="1260">
        <v>130</v>
      </c>
      <c r="AL2705" s="1261"/>
      <c r="AM2705" s="1262"/>
      <c r="AN2705" s="1263"/>
      <c r="AO2705" s="587">
        <f t="shared" ref="AO2705:AO2729" si="447">IF(AND(AM2705&gt;=AN$2569,AM2705&lt;=AN$2568),1,0)</f>
        <v>0</v>
      </c>
      <c r="AQ2705" s="1260">
        <v>130</v>
      </c>
      <c r="AR2705" s="1261"/>
      <c r="AS2705" s="1262"/>
      <c r="AT2705" s="1263"/>
      <c r="AU2705" s="587">
        <f t="shared" ref="AU2705:AU2729" si="448">IF(AND(AS2705&gt;=AT$2569,AS2705&lt;=AT$2568),1,0)</f>
        <v>0</v>
      </c>
      <c r="AW2705" s="1260">
        <v>130</v>
      </c>
      <c r="AX2705" s="1261"/>
      <c r="AY2705" s="1262"/>
      <c r="AZ2705" s="1263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60">
        <v>131</v>
      </c>
      <c r="B2706" s="1261"/>
      <c r="C2706" s="1262"/>
      <c r="D2706" s="1263"/>
      <c r="E2706" s="587">
        <f t="shared" si="441"/>
        <v>0</v>
      </c>
      <c r="G2706" s="1260">
        <v>131</v>
      </c>
      <c r="H2706" s="1261"/>
      <c r="I2706" s="1262"/>
      <c r="J2706" s="1263"/>
      <c r="K2706" s="587">
        <f t="shared" si="442"/>
        <v>0</v>
      </c>
      <c r="M2706" s="1260">
        <v>131</v>
      </c>
      <c r="N2706" s="1261"/>
      <c r="O2706" s="1262"/>
      <c r="P2706" s="1263"/>
      <c r="Q2706" s="587">
        <f t="shared" si="443"/>
        <v>0</v>
      </c>
      <c r="S2706" s="1260">
        <v>131</v>
      </c>
      <c r="T2706" s="1261"/>
      <c r="U2706" s="1262"/>
      <c r="V2706" s="1263"/>
      <c r="W2706" s="587">
        <f t="shared" si="444"/>
        <v>0</v>
      </c>
      <c r="Y2706" s="1260">
        <v>131</v>
      </c>
      <c r="Z2706" s="1261"/>
      <c r="AA2706" s="1262"/>
      <c r="AB2706" s="1263"/>
      <c r="AC2706" s="587">
        <f t="shared" si="445"/>
        <v>0</v>
      </c>
      <c r="AE2706" s="1260">
        <v>131</v>
      </c>
      <c r="AF2706" s="1261"/>
      <c r="AG2706" s="1262"/>
      <c r="AH2706" s="1263"/>
      <c r="AI2706" s="587">
        <f t="shared" si="446"/>
        <v>0</v>
      </c>
      <c r="AK2706" s="1260">
        <v>131</v>
      </c>
      <c r="AL2706" s="1261"/>
      <c r="AM2706" s="1262"/>
      <c r="AN2706" s="1263"/>
      <c r="AO2706" s="587">
        <f t="shared" si="447"/>
        <v>0</v>
      </c>
      <c r="AQ2706" s="1260">
        <v>131</v>
      </c>
      <c r="AR2706" s="1261"/>
      <c r="AS2706" s="1262"/>
      <c r="AT2706" s="1263"/>
      <c r="AU2706" s="587">
        <f t="shared" si="448"/>
        <v>0</v>
      </c>
      <c r="AW2706" s="1260">
        <v>131</v>
      </c>
      <c r="AX2706" s="1261"/>
      <c r="AY2706" s="1262"/>
      <c r="AZ2706" s="1263"/>
      <c r="BA2706" s="587">
        <f t="shared" si="449"/>
        <v>0</v>
      </c>
    </row>
    <row r="2707" spans="1:53" s="17" customFormat="1" ht="16.75" customHeight="1" outlineLevel="2">
      <c r="A2707" s="1260">
        <v>132</v>
      </c>
      <c r="B2707" s="1261"/>
      <c r="C2707" s="1262"/>
      <c r="D2707" s="1263"/>
      <c r="E2707" s="587">
        <f t="shared" si="441"/>
        <v>0</v>
      </c>
      <c r="G2707" s="1260">
        <v>132</v>
      </c>
      <c r="H2707" s="1261"/>
      <c r="I2707" s="1262"/>
      <c r="J2707" s="1263"/>
      <c r="K2707" s="587">
        <f t="shared" si="442"/>
        <v>0</v>
      </c>
      <c r="M2707" s="1260">
        <v>132</v>
      </c>
      <c r="N2707" s="1261"/>
      <c r="O2707" s="1262"/>
      <c r="P2707" s="1263"/>
      <c r="Q2707" s="587">
        <f t="shared" si="443"/>
        <v>0</v>
      </c>
      <c r="S2707" s="1260">
        <v>132</v>
      </c>
      <c r="T2707" s="1261"/>
      <c r="U2707" s="1262"/>
      <c r="V2707" s="1263"/>
      <c r="W2707" s="587">
        <f t="shared" si="444"/>
        <v>0</v>
      </c>
      <c r="Y2707" s="1260">
        <v>132</v>
      </c>
      <c r="Z2707" s="1261"/>
      <c r="AA2707" s="1262"/>
      <c r="AB2707" s="1263"/>
      <c r="AC2707" s="587">
        <f t="shared" si="445"/>
        <v>0</v>
      </c>
      <c r="AE2707" s="1260">
        <v>132</v>
      </c>
      <c r="AF2707" s="1261"/>
      <c r="AG2707" s="1262"/>
      <c r="AH2707" s="1263"/>
      <c r="AI2707" s="587">
        <f t="shared" si="446"/>
        <v>0</v>
      </c>
      <c r="AK2707" s="1260">
        <v>132</v>
      </c>
      <c r="AL2707" s="1261"/>
      <c r="AM2707" s="1262"/>
      <c r="AN2707" s="1263"/>
      <c r="AO2707" s="587">
        <f t="shared" si="447"/>
        <v>0</v>
      </c>
      <c r="AQ2707" s="1260">
        <v>132</v>
      </c>
      <c r="AR2707" s="1261"/>
      <c r="AS2707" s="1262"/>
      <c r="AT2707" s="1263"/>
      <c r="AU2707" s="587">
        <f t="shared" si="448"/>
        <v>0</v>
      </c>
      <c r="AW2707" s="1260">
        <v>132</v>
      </c>
      <c r="AX2707" s="1261"/>
      <c r="AY2707" s="1262"/>
      <c r="AZ2707" s="1263"/>
      <c r="BA2707" s="587">
        <f t="shared" si="449"/>
        <v>0</v>
      </c>
    </row>
    <row r="2708" spans="1:53" s="17" customFormat="1" ht="16.75" customHeight="1" outlineLevel="2">
      <c r="A2708" s="1260">
        <v>133</v>
      </c>
      <c r="B2708" s="1261"/>
      <c r="C2708" s="1262"/>
      <c r="D2708" s="1263"/>
      <c r="E2708" s="587">
        <f t="shared" si="441"/>
        <v>0</v>
      </c>
      <c r="G2708" s="1260">
        <v>133</v>
      </c>
      <c r="H2708" s="1261"/>
      <c r="I2708" s="1262"/>
      <c r="J2708" s="1263"/>
      <c r="K2708" s="587">
        <f t="shared" si="442"/>
        <v>0</v>
      </c>
      <c r="M2708" s="1260">
        <v>133</v>
      </c>
      <c r="N2708" s="1261"/>
      <c r="O2708" s="1262"/>
      <c r="P2708" s="1263"/>
      <c r="Q2708" s="587">
        <f t="shared" si="443"/>
        <v>0</v>
      </c>
      <c r="S2708" s="1260">
        <v>133</v>
      </c>
      <c r="T2708" s="1261"/>
      <c r="U2708" s="1262"/>
      <c r="V2708" s="1263"/>
      <c r="W2708" s="587">
        <f t="shared" si="444"/>
        <v>0</v>
      </c>
      <c r="Y2708" s="1260">
        <v>133</v>
      </c>
      <c r="Z2708" s="1261"/>
      <c r="AA2708" s="1262"/>
      <c r="AB2708" s="1263"/>
      <c r="AC2708" s="587">
        <f t="shared" si="445"/>
        <v>0</v>
      </c>
      <c r="AE2708" s="1260">
        <v>133</v>
      </c>
      <c r="AF2708" s="1261"/>
      <c r="AG2708" s="1262"/>
      <c r="AH2708" s="1263"/>
      <c r="AI2708" s="587">
        <f t="shared" si="446"/>
        <v>0</v>
      </c>
      <c r="AK2708" s="1260">
        <v>133</v>
      </c>
      <c r="AL2708" s="1261"/>
      <c r="AM2708" s="1262"/>
      <c r="AN2708" s="1263"/>
      <c r="AO2708" s="587">
        <f t="shared" si="447"/>
        <v>0</v>
      </c>
      <c r="AQ2708" s="1260">
        <v>133</v>
      </c>
      <c r="AR2708" s="1261"/>
      <c r="AS2708" s="1262"/>
      <c r="AT2708" s="1263"/>
      <c r="AU2708" s="587">
        <f t="shared" si="448"/>
        <v>0</v>
      </c>
      <c r="AW2708" s="1260">
        <v>133</v>
      </c>
      <c r="AX2708" s="1261"/>
      <c r="AY2708" s="1262"/>
      <c r="AZ2708" s="1263"/>
      <c r="BA2708" s="587">
        <f t="shared" si="449"/>
        <v>0</v>
      </c>
    </row>
    <row r="2709" spans="1:53" s="17" customFormat="1" ht="16.75" customHeight="1" outlineLevel="2">
      <c r="A2709" s="1260">
        <v>134</v>
      </c>
      <c r="B2709" s="1261"/>
      <c r="C2709" s="1262"/>
      <c r="D2709" s="1263"/>
      <c r="E2709" s="587">
        <f t="shared" si="441"/>
        <v>0</v>
      </c>
      <c r="G2709" s="1260">
        <v>134</v>
      </c>
      <c r="H2709" s="1261"/>
      <c r="I2709" s="1262"/>
      <c r="J2709" s="1263"/>
      <c r="K2709" s="587">
        <f t="shared" si="442"/>
        <v>0</v>
      </c>
      <c r="M2709" s="1260">
        <v>134</v>
      </c>
      <c r="N2709" s="1261"/>
      <c r="O2709" s="1262"/>
      <c r="P2709" s="1263"/>
      <c r="Q2709" s="587">
        <f t="shared" si="443"/>
        <v>0</v>
      </c>
      <c r="S2709" s="1260">
        <v>134</v>
      </c>
      <c r="T2709" s="1261"/>
      <c r="U2709" s="1262"/>
      <c r="V2709" s="1263"/>
      <c r="W2709" s="587">
        <f t="shared" si="444"/>
        <v>0</v>
      </c>
      <c r="Y2709" s="1260">
        <v>134</v>
      </c>
      <c r="Z2709" s="1261"/>
      <c r="AA2709" s="1262"/>
      <c r="AB2709" s="1263"/>
      <c r="AC2709" s="587">
        <f t="shared" si="445"/>
        <v>0</v>
      </c>
      <c r="AE2709" s="1260">
        <v>134</v>
      </c>
      <c r="AF2709" s="1261"/>
      <c r="AG2709" s="1262"/>
      <c r="AH2709" s="1263"/>
      <c r="AI2709" s="587">
        <f t="shared" si="446"/>
        <v>0</v>
      </c>
      <c r="AK2709" s="1260">
        <v>134</v>
      </c>
      <c r="AL2709" s="1261"/>
      <c r="AM2709" s="1262"/>
      <c r="AN2709" s="1263"/>
      <c r="AO2709" s="587">
        <f t="shared" si="447"/>
        <v>0</v>
      </c>
      <c r="AQ2709" s="1260">
        <v>134</v>
      </c>
      <c r="AR2709" s="1261"/>
      <c r="AS2709" s="1262"/>
      <c r="AT2709" s="1263"/>
      <c r="AU2709" s="587">
        <f t="shared" si="448"/>
        <v>0</v>
      </c>
      <c r="AW2709" s="1260">
        <v>134</v>
      </c>
      <c r="AX2709" s="1261"/>
      <c r="AY2709" s="1262"/>
      <c r="AZ2709" s="1263"/>
      <c r="BA2709" s="587">
        <f t="shared" si="449"/>
        <v>0</v>
      </c>
    </row>
    <row r="2710" spans="1:53" s="17" customFormat="1" ht="16.75" customHeight="1" outlineLevel="2">
      <c r="A2710" s="1260">
        <v>135</v>
      </c>
      <c r="B2710" s="1261"/>
      <c r="C2710" s="1262"/>
      <c r="D2710" s="1263"/>
      <c r="E2710" s="587">
        <f t="shared" si="441"/>
        <v>0</v>
      </c>
      <c r="G2710" s="1260">
        <v>135</v>
      </c>
      <c r="H2710" s="1261"/>
      <c r="I2710" s="1262"/>
      <c r="J2710" s="1263"/>
      <c r="K2710" s="587">
        <f t="shared" si="442"/>
        <v>0</v>
      </c>
      <c r="M2710" s="1260">
        <v>135</v>
      </c>
      <c r="N2710" s="1261"/>
      <c r="O2710" s="1262"/>
      <c r="P2710" s="1263"/>
      <c r="Q2710" s="587">
        <f t="shared" si="443"/>
        <v>0</v>
      </c>
      <c r="S2710" s="1260">
        <v>135</v>
      </c>
      <c r="T2710" s="1261"/>
      <c r="U2710" s="1262"/>
      <c r="V2710" s="1263"/>
      <c r="W2710" s="587">
        <f t="shared" si="444"/>
        <v>0</v>
      </c>
      <c r="Y2710" s="1260">
        <v>135</v>
      </c>
      <c r="Z2710" s="1261"/>
      <c r="AA2710" s="1262"/>
      <c r="AB2710" s="1263"/>
      <c r="AC2710" s="587">
        <f t="shared" si="445"/>
        <v>0</v>
      </c>
      <c r="AE2710" s="1260">
        <v>135</v>
      </c>
      <c r="AF2710" s="1261"/>
      <c r="AG2710" s="1262"/>
      <c r="AH2710" s="1263"/>
      <c r="AI2710" s="587">
        <f t="shared" si="446"/>
        <v>0</v>
      </c>
      <c r="AK2710" s="1260">
        <v>135</v>
      </c>
      <c r="AL2710" s="1261"/>
      <c r="AM2710" s="1262"/>
      <c r="AN2710" s="1263"/>
      <c r="AO2710" s="587">
        <f t="shared" si="447"/>
        <v>0</v>
      </c>
      <c r="AQ2710" s="1260">
        <v>135</v>
      </c>
      <c r="AR2710" s="1261"/>
      <c r="AS2710" s="1262"/>
      <c r="AT2710" s="1263"/>
      <c r="AU2710" s="587">
        <f t="shared" si="448"/>
        <v>0</v>
      </c>
      <c r="AW2710" s="1260">
        <v>135</v>
      </c>
      <c r="AX2710" s="1261"/>
      <c r="AY2710" s="1262"/>
      <c r="AZ2710" s="1263"/>
      <c r="BA2710" s="587">
        <f t="shared" si="449"/>
        <v>0</v>
      </c>
    </row>
    <row r="2711" spans="1:53" s="17" customFormat="1" ht="16.75" customHeight="1" outlineLevel="2">
      <c r="A2711" s="1260">
        <v>136</v>
      </c>
      <c r="B2711" s="1261"/>
      <c r="C2711" s="1262"/>
      <c r="D2711" s="1263"/>
      <c r="E2711" s="587">
        <f t="shared" si="441"/>
        <v>0</v>
      </c>
      <c r="G2711" s="1260">
        <v>136</v>
      </c>
      <c r="H2711" s="1261"/>
      <c r="I2711" s="1262"/>
      <c r="J2711" s="1263"/>
      <c r="K2711" s="587">
        <f t="shared" si="442"/>
        <v>0</v>
      </c>
      <c r="M2711" s="1260">
        <v>136</v>
      </c>
      <c r="N2711" s="1261"/>
      <c r="O2711" s="1262"/>
      <c r="P2711" s="1263"/>
      <c r="Q2711" s="587">
        <f t="shared" si="443"/>
        <v>0</v>
      </c>
      <c r="S2711" s="1260">
        <v>136</v>
      </c>
      <c r="T2711" s="1261"/>
      <c r="U2711" s="1262"/>
      <c r="V2711" s="1263"/>
      <c r="W2711" s="587">
        <f t="shared" si="444"/>
        <v>0</v>
      </c>
      <c r="Y2711" s="1260">
        <v>136</v>
      </c>
      <c r="Z2711" s="1261"/>
      <c r="AA2711" s="1262"/>
      <c r="AB2711" s="1263"/>
      <c r="AC2711" s="587">
        <f t="shared" si="445"/>
        <v>0</v>
      </c>
      <c r="AE2711" s="1260">
        <v>136</v>
      </c>
      <c r="AF2711" s="1261"/>
      <c r="AG2711" s="1262"/>
      <c r="AH2711" s="1263"/>
      <c r="AI2711" s="587">
        <f t="shared" si="446"/>
        <v>0</v>
      </c>
      <c r="AK2711" s="1260">
        <v>136</v>
      </c>
      <c r="AL2711" s="1261"/>
      <c r="AM2711" s="1262"/>
      <c r="AN2711" s="1263"/>
      <c r="AO2711" s="587">
        <f t="shared" si="447"/>
        <v>0</v>
      </c>
      <c r="AQ2711" s="1260">
        <v>136</v>
      </c>
      <c r="AR2711" s="1261"/>
      <c r="AS2711" s="1262"/>
      <c r="AT2711" s="1263"/>
      <c r="AU2711" s="587">
        <f t="shared" si="448"/>
        <v>0</v>
      </c>
      <c r="AW2711" s="1260">
        <v>136</v>
      </c>
      <c r="AX2711" s="1261"/>
      <c r="AY2711" s="1262"/>
      <c r="AZ2711" s="1263"/>
      <c r="BA2711" s="587">
        <f t="shared" si="449"/>
        <v>0</v>
      </c>
    </row>
    <row r="2712" spans="1:53" s="17" customFormat="1" ht="16.75" customHeight="1" outlineLevel="2">
      <c r="A2712" s="1260">
        <v>137</v>
      </c>
      <c r="B2712" s="1261"/>
      <c r="C2712" s="1262"/>
      <c r="D2712" s="1263"/>
      <c r="E2712" s="587">
        <f t="shared" si="441"/>
        <v>0</v>
      </c>
      <c r="G2712" s="1260">
        <v>137</v>
      </c>
      <c r="H2712" s="1261"/>
      <c r="I2712" s="1262"/>
      <c r="J2712" s="1263"/>
      <c r="K2712" s="587">
        <f t="shared" si="442"/>
        <v>0</v>
      </c>
      <c r="M2712" s="1260">
        <v>137</v>
      </c>
      <c r="N2712" s="1261"/>
      <c r="O2712" s="1262"/>
      <c r="P2712" s="1263"/>
      <c r="Q2712" s="587">
        <f t="shared" si="443"/>
        <v>0</v>
      </c>
      <c r="S2712" s="1260">
        <v>137</v>
      </c>
      <c r="T2712" s="1261"/>
      <c r="U2712" s="1262"/>
      <c r="V2712" s="1263"/>
      <c r="W2712" s="587">
        <f t="shared" si="444"/>
        <v>0</v>
      </c>
      <c r="Y2712" s="1260">
        <v>137</v>
      </c>
      <c r="Z2712" s="1261"/>
      <c r="AA2712" s="1262"/>
      <c r="AB2712" s="1263"/>
      <c r="AC2712" s="587">
        <f t="shared" si="445"/>
        <v>0</v>
      </c>
      <c r="AE2712" s="1260">
        <v>137</v>
      </c>
      <c r="AF2712" s="1261"/>
      <c r="AG2712" s="1262"/>
      <c r="AH2712" s="1263"/>
      <c r="AI2712" s="587">
        <f t="shared" si="446"/>
        <v>0</v>
      </c>
      <c r="AK2712" s="1260">
        <v>137</v>
      </c>
      <c r="AL2712" s="1261"/>
      <c r="AM2712" s="1262"/>
      <c r="AN2712" s="1263"/>
      <c r="AO2712" s="587">
        <f t="shared" si="447"/>
        <v>0</v>
      </c>
      <c r="AQ2712" s="1260">
        <v>137</v>
      </c>
      <c r="AR2712" s="1261"/>
      <c r="AS2712" s="1262"/>
      <c r="AT2712" s="1263"/>
      <c r="AU2712" s="587">
        <f t="shared" si="448"/>
        <v>0</v>
      </c>
      <c r="AW2712" s="1260">
        <v>137</v>
      </c>
      <c r="AX2712" s="1261"/>
      <c r="AY2712" s="1262"/>
      <c r="AZ2712" s="1263"/>
      <c r="BA2712" s="587">
        <f t="shared" si="449"/>
        <v>0</v>
      </c>
    </row>
    <row r="2713" spans="1:53" s="17" customFormat="1" ht="16.75" customHeight="1" outlineLevel="2">
      <c r="A2713" s="1260">
        <v>138</v>
      </c>
      <c r="B2713" s="1261"/>
      <c r="C2713" s="1262"/>
      <c r="D2713" s="1263"/>
      <c r="E2713" s="587">
        <f t="shared" si="441"/>
        <v>0</v>
      </c>
      <c r="G2713" s="1260">
        <v>138</v>
      </c>
      <c r="H2713" s="1261"/>
      <c r="I2713" s="1262"/>
      <c r="J2713" s="1263"/>
      <c r="K2713" s="587">
        <f t="shared" si="442"/>
        <v>0</v>
      </c>
      <c r="M2713" s="1260">
        <v>138</v>
      </c>
      <c r="N2713" s="1261"/>
      <c r="O2713" s="1262"/>
      <c r="P2713" s="1263"/>
      <c r="Q2713" s="587">
        <f t="shared" si="443"/>
        <v>0</v>
      </c>
      <c r="S2713" s="1260">
        <v>138</v>
      </c>
      <c r="T2713" s="1261"/>
      <c r="U2713" s="1262"/>
      <c r="V2713" s="1263"/>
      <c r="W2713" s="587">
        <f t="shared" si="444"/>
        <v>0</v>
      </c>
      <c r="Y2713" s="1260">
        <v>138</v>
      </c>
      <c r="Z2713" s="1261"/>
      <c r="AA2713" s="1262"/>
      <c r="AB2713" s="1263"/>
      <c r="AC2713" s="587">
        <f t="shared" si="445"/>
        <v>0</v>
      </c>
      <c r="AE2713" s="1260">
        <v>138</v>
      </c>
      <c r="AF2713" s="1261"/>
      <c r="AG2713" s="1262"/>
      <c r="AH2713" s="1263"/>
      <c r="AI2713" s="587">
        <f t="shared" si="446"/>
        <v>0</v>
      </c>
      <c r="AK2713" s="1260">
        <v>138</v>
      </c>
      <c r="AL2713" s="1261"/>
      <c r="AM2713" s="1262"/>
      <c r="AN2713" s="1263"/>
      <c r="AO2713" s="587">
        <f t="shared" si="447"/>
        <v>0</v>
      </c>
      <c r="AQ2713" s="1260">
        <v>138</v>
      </c>
      <c r="AR2713" s="1261"/>
      <c r="AS2713" s="1262"/>
      <c r="AT2713" s="1263"/>
      <c r="AU2713" s="587">
        <f t="shared" si="448"/>
        <v>0</v>
      </c>
      <c r="AW2713" s="1260">
        <v>138</v>
      </c>
      <c r="AX2713" s="1261"/>
      <c r="AY2713" s="1262"/>
      <c r="AZ2713" s="1263"/>
      <c r="BA2713" s="587">
        <f t="shared" si="449"/>
        <v>0</v>
      </c>
    </row>
    <row r="2714" spans="1:53" s="17" customFormat="1" ht="16.75" customHeight="1" outlineLevel="2">
      <c r="A2714" s="1260">
        <v>139</v>
      </c>
      <c r="B2714" s="1261"/>
      <c r="C2714" s="1262"/>
      <c r="D2714" s="1263"/>
      <c r="E2714" s="587">
        <f t="shared" si="441"/>
        <v>0</v>
      </c>
      <c r="G2714" s="1260">
        <v>139</v>
      </c>
      <c r="H2714" s="1261"/>
      <c r="I2714" s="1262"/>
      <c r="J2714" s="1263"/>
      <c r="K2714" s="587">
        <f t="shared" si="442"/>
        <v>0</v>
      </c>
      <c r="M2714" s="1260">
        <v>139</v>
      </c>
      <c r="N2714" s="1261"/>
      <c r="O2714" s="1262"/>
      <c r="P2714" s="1263"/>
      <c r="Q2714" s="587">
        <f t="shared" si="443"/>
        <v>0</v>
      </c>
      <c r="S2714" s="1260">
        <v>139</v>
      </c>
      <c r="T2714" s="1261"/>
      <c r="U2714" s="1262"/>
      <c r="V2714" s="1263"/>
      <c r="W2714" s="587">
        <f t="shared" si="444"/>
        <v>0</v>
      </c>
      <c r="Y2714" s="1260">
        <v>139</v>
      </c>
      <c r="Z2714" s="1261"/>
      <c r="AA2714" s="1262"/>
      <c r="AB2714" s="1263"/>
      <c r="AC2714" s="587">
        <f t="shared" si="445"/>
        <v>0</v>
      </c>
      <c r="AE2714" s="1260">
        <v>139</v>
      </c>
      <c r="AF2714" s="1261"/>
      <c r="AG2714" s="1262"/>
      <c r="AH2714" s="1263"/>
      <c r="AI2714" s="587">
        <f t="shared" si="446"/>
        <v>0</v>
      </c>
      <c r="AK2714" s="1260">
        <v>139</v>
      </c>
      <c r="AL2714" s="1261"/>
      <c r="AM2714" s="1262"/>
      <c r="AN2714" s="1263"/>
      <c r="AO2714" s="587">
        <f t="shared" si="447"/>
        <v>0</v>
      </c>
      <c r="AQ2714" s="1260">
        <v>139</v>
      </c>
      <c r="AR2714" s="1261"/>
      <c r="AS2714" s="1262"/>
      <c r="AT2714" s="1263"/>
      <c r="AU2714" s="587">
        <f t="shared" si="448"/>
        <v>0</v>
      </c>
      <c r="AW2714" s="1260">
        <v>139</v>
      </c>
      <c r="AX2714" s="1261"/>
      <c r="AY2714" s="1262"/>
      <c r="AZ2714" s="1263"/>
      <c r="BA2714" s="587">
        <f t="shared" si="449"/>
        <v>0</v>
      </c>
    </row>
    <row r="2715" spans="1:53" s="17" customFormat="1" ht="16.75" customHeight="1" outlineLevel="2">
      <c r="A2715" s="1260">
        <v>140</v>
      </c>
      <c r="B2715" s="1261"/>
      <c r="C2715" s="1262"/>
      <c r="D2715" s="1263"/>
      <c r="E2715" s="587">
        <f t="shared" si="441"/>
        <v>0</v>
      </c>
      <c r="G2715" s="1260">
        <v>140</v>
      </c>
      <c r="H2715" s="1261"/>
      <c r="I2715" s="1262"/>
      <c r="J2715" s="1263"/>
      <c r="K2715" s="587">
        <f t="shared" si="442"/>
        <v>0</v>
      </c>
      <c r="M2715" s="1260">
        <v>140</v>
      </c>
      <c r="N2715" s="1261"/>
      <c r="O2715" s="1262"/>
      <c r="P2715" s="1263"/>
      <c r="Q2715" s="587">
        <f t="shared" si="443"/>
        <v>0</v>
      </c>
      <c r="S2715" s="1260">
        <v>140</v>
      </c>
      <c r="T2715" s="1261"/>
      <c r="U2715" s="1262"/>
      <c r="V2715" s="1263"/>
      <c r="W2715" s="587">
        <f t="shared" si="444"/>
        <v>0</v>
      </c>
      <c r="Y2715" s="1260">
        <v>140</v>
      </c>
      <c r="Z2715" s="1261"/>
      <c r="AA2715" s="1262"/>
      <c r="AB2715" s="1263"/>
      <c r="AC2715" s="587">
        <f t="shared" si="445"/>
        <v>0</v>
      </c>
      <c r="AE2715" s="1260">
        <v>140</v>
      </c>
      <c r="AF2715" s="1261"/>
      <c r="AG2715" s="1262"/>
      <c r="AH2715" s="1263"/>
      <c r="AI2715" s="587">
        <f t="shared" si="446"/>
        <v>0</v>
      </c>
      <c r="AK2715" s="1260">
        <v>140</v>
      </c>
      <c r="AL2715" s="1261"/>
      <c r="AM2715" s="1262"/>
      <c r="AN2715" s="1263"/>
      <c r="AO2715" s="587">
        <f t="shared" si="447"/>
        <v>0</v>
      </c>
      <c r="AQ2715" s="1260">
        <v>140</v>
      </c>
      <c r="AR2715" s="1261"/>
      <c r="AS2715" s="1262"/>
      <c r="AT2715" s="1263"/>
      <c r="AU2715" s="587">
        <f t="shared" si="448"/>
        <v>0</v>
      </c>
      <c r="AW2715" s="1260">
        <v>140</v>
      </c>
      <c r="AX2715" s="1261"/>
      <c r="AY2715" s="1262"/>
      <c r="AZ2715" s="1263"/>
      <c r="BA2715" s="587">
        <f t="shared" si="449"/>
        <v>0</v>
      </c>
    </row>
    <row r="2716" spans="1:53" s="17" customFormat="1" ht="16.75" customHeight="1" outlineLevel="2">
      <c r="A2716" s="1260">
        <v>141</v>
      </c>
      <c r="B2716" s="1261"/>
      <c r="C2716" s="1262"/>
      <c r="D2716" s="1263"/>
      <c r="E2716" s="587">
        <f t="shared" si="441"/>
        <v>0</v>
      </c>
      <c r="G2716" s="1260">
        <v>141</v>
      </c>
      <c r="H2716" s="1261"/>
      <c r="I2716" s="1262"/>
      <c r="J2716" s="1263"/>
      <c r="K2716" s="587">
        <f t="shared" si="442"/>
        <v>0</v>
      </c>
      <c r="M2716" s="1260">
        <v>141</v>
      </c>
      <c r="N2716" s="1261"/>
      <c r="O2716" s="1262"/>
      <c r="P2716" s="1263"/>
      <c r="Q2716" s="587">
        <f t="shared" si="443"/>
        <v>0</v>
      </c>
      <c r="S2716" s="1260">
        <v>141</v>
      </c>
      <c r="T2716" s="1261"/>
      <c r="U2716" s="1262"/>
      <c r="V2716" s="1263"/>
      <c r="W2716" s="587">
        <f t="shared" si="444"/>
        <v>0</v>
      </c>
      <c r="Y2716" s="1260">
        <v>141</v>
      </c>
      <c r="Z2716" s="1261"/>
      <c r="AA2716" s="1262"/>
      <c r="AB2716" s="1263"/>
      <c r="AC2716" s="587">
        <f t="shared" si="445"/>
        <v>0</v>
      </c>
      <c r="AE2716" s="1260">
        <v>141</v>
      </c>
      <c r="AF2716" s="1261"/>
      <c r="AG2716" s="1262"/>
      <c r="AH2716" s="1263"/>
      <c r="AI2716" s="587">
        <f t="shared" si="446"/>
        <v>0</v>
      </c>
      <c r="AK2716" s="1260">
        <v>141</v>
      </c>
      <c r="AL2716" s="1261"/>
      <c r="AM2716" s="1262"/>
      <c r="AN2716" s="1263"/>
      <c r="AO2716" s="587">
        <f t="shared" si="447"/>
        <v>0</v>
      </c>
      <c r="AQ2716" s="1260">
        <v>141</v>
      </c>
      <c r="AR2716" s="1261"/>
      <c r="AS2716" s="1262"/>
      <c r="AT2716" s="1263"/>
      <c r="AU2716" s="587">
        <f t="shared" si="448"/>
        <v>0</v>
      </c>
      <c r="AW2716" s="1260">
        <v>141</v>
      </c>
      <c r="AX2716" s="1261"/>
      <c r="AY2716" s="1262"/>
      <c r="AZ2716" s="1263"/>
      <c r="BA2716" s="587">
        <f t="shared" si="449"/>
        <v>0</v>
      </c>
    </row>
    <row r="2717" spans="1:53" s="17" customFormat="1" ht="16.75" customHeight="1" outlineLevel="2">
      <c r="A2717" s="1260">
        <v>142</v>
      </c>
      <c r="B2717" s="1261"/>
      <c r="C2717" s="1262"/>
      <c r="D2717" s="1263"/>
      <c r="E2717" s="587">
        <f t="shared" si="441"/>
        <v>0</v>
      </c>
      <c r="G2717" s="1260">
        <v>142</v>
      </c>
      <c r="H2717" s="1261"/>
      <c r="I2717" s="1262"/>
      <c r="J2717" s="1263"/>
      <c r="K2717" s="587">
        <f t="shared" si="442"/>
        <v>0</v>
      </c>
      <c r="M2717" s="1260">
        <v>142</v>
      </c>
      <c r="N2717" s="1261"/>
      <c r="O2717" s="1262"/>
      <c r="P2717" s="1263"/>
      <c r="Q2717" s="587">
        <f t="shared" si="443"/>
        <v>0</v>
      </c>
      <c r="S2717" s="1260">
        <v>142</v>
      </c>
      <c r="T2717" s="1261"/>
      <c r="U2717" s="1262"/>
      <c r="V2717" s="1263"/>
      <c r="W2717" s="587">
        <f t="shared" si="444"/>
        <v>0</v>
      </c>
      <c r="Y2717" s="1260">
        <v>142</v>
      </c>
      <c r="Z2717" s="1261"/>
      <c r="AA2717" s="1262"/>
      <c r="AB2717" s="1263"/>
      <c r="AC2717" s="587">
        <f t="shared" si="445"/>
        <v>0</v>
      </c>
      <c r="AE2717" s="1260">
        <v>142</v>
      </c>
      <c r="AF2717" s="1261"/>
      <c r="AG2717" s="1262"/>
      <c r="AH2717" s="1263"/>
      <c r="AI2717" s="587">
        <f t="shared" si="446"/>
        <v>0</v>
      </c>
      <c r="AK2717" s="1260">
        <v>142</v>
      </c>
      <c r="AL2717" s="1261"/>
      <c r="AM2717" s="1262"/>
      <c r="AN2717" s="1263"/>
      <c r="AO2717" s="587">
        <f t="shared" si="447"/>
        <v>0</v>
      </c>
      <c r="AQ2717" s="1260">
        <v>142</v>
      </c>
      <c r="AR2717" s="1261"/>
      <c r="AS2717" s="1262"/>
      <c r="AT2717" s="1263"/>
      <c r="AU2717" s="587">
        <f t="shared" si="448"/>
        <v>0</v>
      </c>
      <c r="AW2717" s="1260">
        <v>142</v>
      </c>
      <c r="AX2717" s="1261"/>
      <c r="AY2717" s="1262"/>
      <c r="AZ2717" s="1263"/>
      <c r="BA2717" s="587">
        <f t="shared" si="449"/>
        <v>0</v>
      </c>
    </row>
    <row r="2718" spans="1:53" s="17" customFormat="1" ht="16.75" customHeight="1" outlineLevel="2">
      <c r="A2718" s="1260">
        <v>143</v>
      </c>
      <c r="B2718" s="1261"/>
      <c r="C2718" s="1262"/>
      <c r="D2718" s="1263"/>
      <c r="E2718" s="587">
        <f t="shared" si="441"/>
        <v>0</v>
      </c>
      <c r="G2718" s="1260">
        <v>143</v>
      </c>
      <c r="H2718" s="1261"/>
      <c r="I2718" s="1262"/>
      <c r="J2718" s="1263"/>
      <c r="K2718" s="587">
        <f t="shared" si="442"/>
        <v>0</v>
      </c>
      <c r="M2718" s="1260">
        <v>143</v>
      </c>
      <c r="N2718" s="1261"/>
      <c r="O2718" s="1262"/>
      <c r="P2718" s="1263"/>
      <c r="Q2718" s="587">
        <f t="shared" si="443"/>
        <v>0</v>
      </c>
      <c r="S2718" s="1260">
        <v>143</v>
      </c>
      <c r="T2718" s="1261"/>
      <c r="U2718" s="1262"/>
      <c r="V2718" s="1263"/>
      <c r="W2718" s="587">
        <f t="shared" si="444"/>
        <v>0</v>
      </c>
      <c r="Y2718" s="1260">
        <v>143</v>
      </c>
      <c r="Z2718" s="1261"/>
      <c r="AA2718" s="1262"/>
      <c r="AB2718" s="1263"/>
      <c r="AC2718" s="587">
        <f t="shared" si="445"/>
        <v>0</v>
      </c>
      <c r="AE2718" s="1260">
        <v>143</v>
      </c>
      <c r="AF2718" s="1261"/>
      <c r="AG2718" s="1262"/>
      <c r="AH2718" s="1263"/>
      <c r="AI2718" s="587">
        <f t="shared" si="446"/>
        <v>0</v>
      </c>
      <c r="AK2718" s="1260">
        <v>143</v>
      </c>
      <c r="AL2718" s="1261"/>
      <c r="AM2718" s="1262"/>
      <c r="AN2718" s="1263"/>
      <c r="AO2718" s="587">
        <f t="shared" si="447"/>
        <v>0</v>
      </c>
      <c r="AQ2718" s="1260">
        <v>143</v>
      </c>
      <c r="AR2718" s="1261"/>
      <c r="AS2718" s="1262"/>
      <c r="AT2718" s="1263"/>
      <c r="AU2718" s="587">
        <f t="shared" si="448"/>
        <v>0</v>
      </c>
      <c r="AW2718" s="1260">
        <v>143</v>
      </c>
      <c r="AX2718" s="1261"/>
      <c r="AY2718" s="1262"/>
      <c r="AZ2718" s="1263"/>
      <c r="BA2718" s="587">
        <f t="shared" si="449"/>
        <v>0</v>
      </c>
    </row>
    <row r="2719" spans="1:53" s="17" customFormat="1" ht="16.75" customHeight="1" outlineLevel="2">
      <c r="A2719" s="1260">
        <v>144</v>
      </c>
      <c r="B2719" s="1261"/>
      <c r="C2719" s="1262"/>
      <c r="D2719" s="1263"/>
      <c r="E2719" s="587">
        <f t="shared" si="441"/>
        <v>0</v>
      </c>
      <c r="G2719" s="1260">
        <v>144</v>
      </c>
      <c r="H2719" s="1261"/>
      <c r="I2719" s="1262"/>
      <c r="J2719" s="1263"/>
      <c r="K2719" s="587">
        <f t="shared" si="442"/>
        <v>0</v>
      </c>
      <c r="M2719" s="1260">
        <v>144</v>
      </c>
      <c r="N2719" s="1261"/>
      <c r="O2719" s="1262"/>
      <c r="P2719" s="1263"/>
      <c r="Q2719" s="587">
        <f t="shared" si="443"/>
        <v>0</v>
      </c>
      <c r="S2719" s="1260">
        <v>144</v>
      </c>
      <c r="T2719" s="1261"/>
      <c r="U2719" s="1262"/>
      <c r="V2719" s="1263"/>
      <c r="W2719" s="587">
        <f t="shared" si="444"/>
        <v>0</v>
      </c>
      <c r="Y2719" s="1260">
        <v>144</v>
      </c>
      <c r="Z2719" s="1261"/>
      <c r="AA2719" s="1262"/>
      <c r="AB2719" s="1263"/>
      <c r="AC2719" s="587">
        <f t="shared" si="445"/>
        <v>0</v>
      </c>
      <c r="AE2719" s="1260">
        <v>144</v>
      </c>
      <c r="AF2719" s="1261"/>
      <c r="AG2719" s="1262"/>
      <c r="AH2719" s="1263"/>
      <c r="AI2719" s="587">
        <f t="shared" si="446"/>
        <v>0</v>
      </c>
      <c r="AK2719" s="1260">
        <v>144</v>
      </c>
      <c r="AL2719" s="1261"/>
      <c r="AM2719" s="1262"/>
      <c r="AN2719" s="1263"/>
      <c r="AO2719" s="587">
        <f t="shared" si="447"/>
        <v>0</v>
      </c>
      <c r="AQ2719" s="1260">
        <v>144</v>
      </c>
      <c r="AR2719" s="1261"/>
      <c r="AS2719" s="1262"/>
      <c r="AT2719" s="1263"/>
      <c r="AU2719" s="587">
        <f t="shared" si="448"/>
        <v>0</v>
      </c>
      <c r="AW2719" s="1260">
        <v>144</v>
      </c>
      <c r="AX2719" s="1261"/>
      <c r="AY2719" s="1262"/>
      <c r="AZ2719" s="1263"/>
      <c r="BA2719" s="587">
        <f t="shared" si="449"/>
        <v>0</v>
      </c>
    </row>
    <row r="2720" spans="1:53" s="17" customFormat="1" ht="16.75" customHeight="1" outlineLevel="2">
      <c r="A2720" s="1260">
        <v>145</v>
      </c>
      <c r="B2720" s="1261"/>
      <c r="C2720" s="1262"/>
      <c r="D2720" s="1263"/>
      <c r="E2720" s="587">
        <f t="shared" si="441"/>
        <v>0</v>
      </c>
      <c r="G2720" s="1260">
        <v>145</v>
      </c>
      <c r="H2720" s="1261"/>
      <c r="I2720" s="1262"/>
      <c r="J2720" s="1263"/>
      <c r="K2720" s="587">
        <f t="shared" si="442"/>
        <v>0</v>
      </c>
      <c r="M2720" s="1260">
        <v>145</v>
      </c>
      <c r="N2720" s="1261"/>
      <c r="O2720" s="1262"/>
      <c r="P2720" s="1263"/>
      <c r="Q2720" s="587">
        <f t="shared" si="443"/>
        <v>0</v>
      </c>
      <c r="S2720" s="1260">
        <v>145</v>
      </c>
      <c r="T2720" s="1261"/>
      <c r="U2720" s="1262"/>
      <c r="V2720" s="1263"/>
      <c r="W2720" s="587">
        <f t="shared" si="444"/>
        <v>0</v>
      </c>
      <c r="Y2720" s="1260">
        <v>145</v>
      </c>
      <c r="Z2720" s="1261"/>
      <c r="AA2720" s="1262"/>
      <c r="AB2720" s="1263"/>
      <c r="AC2720" s="587">
        <f t="shared" si="445"/>
        <v>0</v>
      </c>
      <c r="AE2720" s="1260">
        <v>145</v>
      </c>
      <c r="AF2720" s="1261"/>
      <c r="AG2720" s="1262"/>
      <c r="AH2720" s="1263"/>
      <c r="AI2720" s="587">
        <f t="shared" si="446"/>
        <v>0</v>
      </c>
      <c r="AK2720" s="1260">
        <v>145</v>
      </c>
      <c r="AL2720" s="1261"/>
      <c r="AM2720" s="1262"/>
      <c r="AN2720" s="1263"/>
      <c r="AO2720" s="587">
        <f t="shared" si="447"/>
        <v>0</v>
      </c>
      <c r="AQ2720" s="1260">
        <v>145</v>
      </c>
      <c r="AR2720" s="1261"/>
      <c r="AS2720" s="1262"/>
      <c r="AT2720" s="1263"/>
      <c r="AU2720" s="587">
        <f t="shared" si="448"/>
        <v>0</v>
      </c>
      <c r="AW2720" s="1260">
        <v>145</v>
      </c>
      <c r="AX2720" s="1261"/>
      <c r="AY2720" s="1262"/>
      <c r="AZ2720" s="1263"/>
      <c r="BA2720" s="587">
        <f t="shared" si="449"/>
        <v>0</v>
      </c>
    </row>
    <row r="2721" spans="1:53" s="17" customFormat="1" ht="16.75" customHeight="1" outlineLevel="2">
      <c r="A2721" s="1260">
        <v>146</v>
      </c>
      <c r="B2721" s="1261"/>
      <c r="C2721" s="1262"/>
      <c r="D2721" s="1263"/>
      <c r="E2721" s="587">
        <f t="shared" si="441"/>
        <v>0</v>
      </c>
      <c r="G2721" s="1260">
        <v>146</v>
      </c>
      <c r="H2721" s="1261"/>
      <c r="I2721" s="1262"/>
      <c r="J2721" s="1263"/>
      <c r="K2721" s="587">
        <f t="shared" si="442"/>
        <v>0</v>
      </c>
      <c r="M2721" s="1260">
        <v>146</v>
      </c>
      <c r="N2721" s="1261"/>
      <c r="O2721" s="1262"/>
      <c r="P2721" s="1263"/>
      <c r="Q2721" s="587">
        <f t="shared" si="443"/>
        <v>0</v>
      </c>
      <c r="S2721" s="1260">
        <v>146</v>
      </c>
      <c r="T2721" s="1261"/>
      <c r="U2721" s="1262"/>
      <c r="V2721" s="1263"/>
      <c r="W2721" s="587">
        <f t="shared" si="444"/>
        <v>0</v>
      </c>
      <c r="Y2721" s="1260">
        <v>146</v>
      </c>
      <c r="Z2721" s="1261"/>
      <c r="AA2721" s="1262"/>
      <c r="AB2721" s="1263"/>
      <c r="AC2721" s="587">
        <f t="shared" si="445"/>
        <v>0</v>
      </c>
      <c r="AE2721" s="1260">
        <v>146</v>
      </c>
      <c r="AF2721" s="1261"/>
      <c r="AG2721" s="1262"/>
      <c r="AH2721" s="1263"/>
      <c r="AI2721" s="587">
        <f t="shared" si="446"/>
        <v>0</v>
      </c>
      <c r="AK2721" s="1260">
        <v>146</v>
      </c>
      <c r="AL2721" s="1261"/>
      <c r="AM2721" s="1262"/>
      <c r="AN2721" s="1263"/>
      <c r="AO2721" s="587">
        <f t="shared" si="447"/>
        <v>0</v>
      </c>
      <c r="AQ2721" s="1260">
        <v>146</v>
      </c>
      <c r="AR2721" s="1261"/>
      <c r="AS2721" s="1262"/>
      <c r="AT2721" s="1263"/>
      <c r="AU2721" s="587">
        <f t="shared" si="448"/>
        <v>0</v>
      </c>
      <c r="AW2721" s="1260">
        <v>146</v>
      </c>
      <c r="AX2721" s="1261"/>
      <c r="AY2721" s="1262"/>
      <c r="AZ2721" s="1263"/>
      <c r="BA2721" s="587">
        <f t="shared" si="449"/>
        <v>0</v>
      </c>
    </row>
    <row r="2722" spans="1:53" s="17" customFormat="1" ht="16.75" customHeight="1" outlineLevel="2">
      <c r="A2722" s="1260">
        <v>147</v>
      </c>
      <c r="B2722" s="1261"/>
      <c r="C2722" s="1262"/>
      <c r="D2722" s="1263"/>
      <c r="E2722" s="587">
        <f t="shared" si="441"/>
        <v>0</v>
      </c>
      <c r="G2722" s="1260">
        <v>147</v>
      </c>
      <c r="H2722" s="1261"/>
      <c r="I2722" s="1262"/>
      <c r="J2722" s="1263"/>
      <c r="K2722" s="587">
        <f t="shared" si="442"/>
        <v>0</v>
      </c>
      <c r="M2722" s="1260">
        <v>147</v>
      </c>
      <c r="N2722" s="1261"/>
      <c r="O2722" s="1262"/>
      <c r="P2722" s="1263"/>
      <c r="Q2722" s="587">
        <f t="shared" si="443"/>
        <v>0</v>
      </c>
      <c r="S2722" s="1260">
        <v>147</v>
      </c>
      <c r="T2722" s="1261"/>
      <c r="U2722" s="1262"/>
      <c r="V2722" s="1263"/>
      <c r="W2722" s="587">
        <f t="shared" si="444"/>
        <v>0</v>
      </c>
      <c r="Y2722" s="1260">
        <v>147</v>
      </c>
      <c r="Z2722" s="1261"/>
      <c r="AA2722" s="1262"/>
      <c r="AB2722" s="1263"/>
      <c r="AC2722" s="587">
        <f t="shared" si="445"/>
        <v>0</v>
      </c>
      <c r="AE2722" s="1260">
        <v>147</v>
      </c>
      <c r="AF2722" s="1261"/>
      <c r="AG2722" s="1262"/>
      <c r="AH2722" s="1263"/>
      <c r="AI2722" s="587">
        <f t="shared" si="446"/>
        <v>0</v>
      </c>
      <c r="AK2722" s="1260">
        <v>147</v>
      </c>
      <c r="AL2722" s="1261"/>
      <c r="AM2722" s="1262"/>
      <c r="AN2722" s="1263"/>
      <c r="AO2722" s="587">
        <f t="shared" si="447"/>
        <v>0</v>
      </c>
      <c r="AQ2722" s="1260">
        <v>147</v>
      </c>
      <c r="AR2722" s="1261"/>
      <c r="AS2722" s="1262"/>
      <c r="AT2722" s="1263"/>
      <c r="AU2722" s="587">
        <f t="shared" si="448"/>
        <v>0</v>
      </c>
      <c r="AW2722" s="1260">
        <v>147</v>
      </c>
      <c r="AX2722" s="1261"/>
      <c r="AY2722" s="1262"/>
      <c r="AZ2722" s="1263"/>
      <c r="BA2722" s="587">
        <f t="shared" si="449"/>
        <v>0</v>
      </c>
    </row>
    <row r="2723" spans="1:53" s="17" customFormat="1" ht="16.75" customHeight="1" outlineLevel="2">
      <c r="A2723" s="1260">
        <v>148</v>
      </c>
      <c r="B2723" s="1261"/>
      <c r="C2723" s="1262"/>
      <c r="D2723" s="1263"/>
      <c r="E2723" s="587">
        <f t="shared" si="441"/>
        <v>0</v>
      </c>
      <c r="G2723" s="1260">
        <v>148</v>
      </c>
      <c r="H2723" s="1261"/>
      <c r="I2723" s="1262"/>
      <c r="J2723" s="1263"/>
      <c r="K2723" s="587">
        <f t="shared" si="442"/>
        <v>0</v>
      </c>
      <c r="M2723" s="1260">
        <v>148</v>
      </c>
      <c r="N2723" s="1261"/>
      <c r="O2723" s="1262"/>
      <c r="P2723" s="1263"/>
      <c r="Q2723" s="587">
        <f t="shared" si="443"/>
        <v>0</v>
      </c>
      <c r="S2723" s="1260">
        <v>148</v>
      </c>
      <c r="T2723" s="1261"/>
      <c r="U2723" s="1262"/>
      <c r="V2723" s="1263"/>
      <c r="W2723" s="587">
        <f t="shared" si="444"/>
        <v>0</v>
      </c>
      <c r="Y2723" s="1260">
        <v>148</v>
      </c>
      <c r="Z2723" s="1261"/>
      <c r="AA2723" s="1262"/>
      <c r="AB2723" s="1263"/>
      <c r="AC2723" s="587">
        <f t="shared" si="445"/>
        <v>0</v>
      </c>
      <c r="AE2723" s="1260">
        <v>148</v>
      </c>
      <c r="AF2723" s="1261"/>
      <c r="AG2723" s="1262"/>
      <c r="AH2723" s="1263"/>
      <c r="AI2723" s="587">
        <f t="shared" si="446"/>
        <v>0</v>
      </c>
      <c r="AK2723" s="1260">
        <v>148</v>
      </c>
      <c r="AL2723" s="1261"/>
      <c r="AM2723" s="1262"/>
      <c r="AN2723" s="1263"/>
      <c r="AO2723" s="587">
        <f t="shared" si="447"/>
        <v>0</v>
      </c>
      <c r="AQ2723" s="1260">
        <v>148</v>
      </c>
      <c r="AR2723" s="1261"/>
      <c r="AS2723" s="1262"/>
      <c r="AT2723" s="1263"/>
      <c r="AU2723" s="587">
        <f t="shared" si="448"/>
        <v>0</v>
      </c>
      <c r="AW2723" s="1260">
        <v>148</v>
      </c>
      <c r="AX2723" s="1261"/>
      <c r="AY2723" s="1262"/>
      <c r="AZ2723" s="1263"/>
      <c r="BA2723" s="587">
        <f t="shared" si="449"/>
        <v>0</v>
      </c>
    </row>
    <row r="2724" spans="1:53" s="17" customFormat="1" ht="16.75" customHeight="1" outlineLevel="2">
      <c r="A2724" s="1260">
        <v>149</v>
      </c>
      <c r="B2724" s="1261"/>
      <c r="C2724" s="1262"/>
      <c r="D2724" s="1263"/>
      <c r="E2724" s="587">
        <f t="shared" si="441"/>
        <v>0</v>
      </c>
      <c r="G2724" s="1260">
        <v>149</v>
      </c>
      <c r="H2724" s="1261"/>
      <c r="I2724" s="1262"/>
      <c r="J2724" s="1263"/>
      <c r="K2724" s="587">
        <f t="shared" si="442"/>
        <v>0</v>
      </c>
      <c r="M2724" s="1260">
        <v>149</v>
      </c>
      <c r="N2724" s="1261"/>
      <c r="O2724" s="1262"/>
      <c r="P2724" s="1263"/>
      <c r="Q2724" s="587">
        <f t="shared" si="443"/>
        <v>0</v>
      </c>
      <c r="S2724" s="1260">
        <v>149</v>
      </c>
      <c r="T2724" s="1261"/>
      <c r="U2724" s="1262"/>
      <c r="V2724" s="1263"/>
      <c r="W2724" s="587">
        <f t="shared" si="444"/>
        <v>0</v>
      </c>
      <c r="Y2724" s="1260">
        <v>149</v>
      </c>
      <c r="Z2724" s="1261"/>
      <c r="AA2724" s="1262"/>
      <c r="AB2724" s="1263"/>
      <c r="AC2724" s="587">
        <f t="shared" si="445"/>
        <v>0</v>
      </c>
      <c r="AE2724" s="1260">
        <v>149</v>
      </c>
      <c r="AF2724" s="1261"/>
      <c r="AG2724" s="1262"/>
      <c r="AH2724" s="1263"/>
      <c r="AI2724" s="587">
        <f t="shared" si="446"/>
        <v>0</v>
      </c>
      <c r="AK2724" s="1260">
        <v>149</v>
      </c>
      <c r="AL2724" s="1261"/>
      <c r="AM2724" s="1262"/>
      <c r="AN2724" s="1263"/>
      <c r="AO2724" s="587">
        <f t="shared" si="447"/>
        <v>0</v>
      </c>
      <c r="AQ2724" s="1260">
        <v>149</v>
      </c>
      <c r="AR2724" s="1261"/>
      <c r="AS2724" s="1262"/>
      <c r="AT2724" s="1263"/>
      <c r="AU2724" s="587">
        <f t="shared" si="448"/>
        <v>0</v>
      </c>
      <c r="AW2724" s="1260">
        <v>149</v>
      </c>
      <c r="AX2724" s="1261"/>
      <c r="AY2724" s="1262"/>
      <c r="AZ2724" s="1263"/>
      <c r="BA2724" s="587">
        <f t="shared" si="449"/>
        <v>0</v>
      </c>
    </row>
    <row r="2725" spans="1:53" s="17" customFormat="1" ht="16.75" customHeight="1" outlineLevel="2">
      <c r="A2725" s="1260">
        <v>150</v>
      </c>
      <c r="B2725" s="1261"/>
      <c r="C2725" s="1262"/>
      <c r="D2725" s="1263"/>
      <c r="E2725" s="587">
        <f t="shared" si="441"/>
        <v>0</v>
      </c>
      <c r="G2725" s="1260">
        <v>150</v>
      </c>
      <c r="H2725" s="1261"/>
      <c r="I2725" s="1262"/>
      <c r="J2725" s="1263"/>
      <c r="K2725" s="587">
        <f t="shared" si="442"/>
        <v>0</v>
      </c>
      <c r="M2725" s="1260">
        <v>150</v>
      </c>
      <c r="N2725" s="1261"/>
      <c r="O2725" s="1262"/>
      <c r="P2725" s="1263"/>
      <c r="Q2725" s="587">
        <f t="shared" si="443"/>
        <v>0</v>
      </c>
      <c r="S2725" s="1260">
        <v>150</v>
      </c>
      <c r="T2725" s="1261"/>
      <c r="U2725" s="1262"/>
      <c r="V2725" s="1263"/>
      <c r="W2725" s="587">
        <f t="shared" si="444"/>
        <v>0</v>
      </c>
      <c r="Y2725" s="1260">
        <v>150</v>
      </c>
      <c r="Z2725" s="1261"/>
      <c r="AA2725" s="1262"/>
      <c r="AB2725" s="1263"/>
      <c r="AC2725" s="587">
        <f t="shared" si="445"/>
        <v>0</v>
      </c>
      <c r="AE2725" s="1260">
        <v>150</v>
      </c>
      <c r="AF2725" s="1261"/>
      <c r="AG2725" s="1262"/>
      <c r="AH2725" s="1263"/>
      <c r="AI2725" s="587">
        <f t="shared" si="446"/>
        <v>0</v>
      </c>
      <c r="AK2725" s="1260">
        <v>150</v>
      </c>
      <c r="AL2725" s="1261"/>
      <c r="AM2725" s="1262"/>
      <c r="AN2725" s="1263"/>
      <c r="AO2725" s="587">
        <f t="shared" si="447"/>
        <v>0</v>
      </c>
      <c r="AQ2725" s="1260">
        <v>150</v>
      </c>
      <c r="AR2725" s="1261"/>
      <c r="AS2725" s="1262"/>
      <c r="AT2725" s="1263"/>
      <c r="AU2725" s="587">
        <f t="shared" si="448"/>
        <v>0</v>
      </c>
      <c r="AW2725" s="1260">
        <v>150</v>
      </c>
      <c r="AX2725" s="1261"/>
      <c r="AY2725" s="1262"/>
      <c r="AZ2725" s="1263"/>
      <c r="BA2725" s="587">
        <f t="shared" si="449"/>
        <v>0</v>
      </c>
    </row>
    <row r="2726" spans="1:53" s="17" customFormat="1" ht="16.75" customHeight="1" outlineLevel="2">
      <c r="A2726" s="1260">
        <v>151</v>
      </c>
      <c r="B2726" s="1261"/>
      <c r="C2726" s="1262"/>
      <c r="D2726" s="1263"/>
      <c r="E2726" s="587">
        <f t="shared" si="441"/>
        <v>0</v>
      </c>
      <c r="G2726" s="1260">
        <v>151</v>
      </c>
      <c r="H2726" s="1261"/>
      <c r="I2726" s="1262"/>
      <c r="J2726" s="1263"/>
      <c r="K2726" s="587">
        <f t="shared" si="442"/>
        <v>0</v>
      </c>
      <c r="M2726" s="1260">
        <v>151</v>
      </c>
      <c r="N2726" s="1261"/>
      <c r="O2726" s="1262"/>
      <c r="P2726" s="1263"/>
      <c r="Q2726" s="587">
        <f t="shared" si="443"/>
        <v>0</v>
      </c>
      <c r="S2726" s="1260">
        <v>151</v>
      </c>
      <c r="T2726" s="1261"/>
      <c r="U2726" s="1262"/>
      <c r="V2726" s="1263"/>
      <c r="W2726" s="587">
        <f t="shared" si="444"/>
        <v>0</v>
      </c>
      <c r="Y2726" s="1260">
        <v>151</v>
      </c>
      <c r="Z2726" s="1261"/>
      <c r="AA2726" s="1262"/>
      <c r="AB2726" s="1263"/>
      <c r="AC2726" s="587">
        <f t="shared" si="445"/>
        <v>0</v>
      </c>
      <c r="AE2726" s="1260">
        <v>151</v>
      </c>
      <c r="AF2726" s="1261"/>
      <c r="AG2726" s="1262"/>
      <c r="AH2726" s="1263"/>
      <c r="AI2726" s="587">
        <f t="shared" si="446"/>
        <v>0</v>
      </c>
      <c r="AK2726" s="1260">
        <v>151</v>
      </c>
      <c r="AL2726" s="1261"/>
      <c r="AM2726" s="1262"/>
      <c r="AN2726" s="1263"/>
      <c r="AO2726" s="587">
        <f t="shared" si="447"/>
        <v>0</v>
      </c>
      <c r="AQ2726" s="1260">
        <v>151</v>
      </c>
      <c r="AR2726" s="1261"/>
      <c r="AS2726" s="1262"/>
      <c r="AT2726" s="1263"/>
      <c r="AU2726" s="587">
        <f t="shared" si="448"/>
        <v>0</v>
      </c>
      <c r="AW2726" s="1260">
        <v>151</v>
      </c>
      <c r="AX2726" s="1261"/>
      <c r="AY2726" s="1262"/>
      <c r="AZ2726" s="1263"/>
      <c r="BA2726" s="587">
        <f t="shared" si="449"/>
        <v>0</v>
      </c>
    </row>
    <row r="2727" spans="1:53" s="17" customFormat="1" ht="16.75" customHeight="1" outlineLevel="2">
      <c r="A2727" s="1260">
        <v>152</v>
      </c>
      <c r="B2727" s="1261"/>
      <c r="C2727" s="1262"/>
      <c r="D2727" s="1263"/>
      <c r="E2727" s="587">
        <f t="shared" si="441"/>
        <v>0</v>
      </c>
      <c r="G2727" s="1260">
        <v>152</v>
      </c>
      <c r="H2727" s="1261"/>
      <c r="I2727" s="1262"/>
      <c r="J2727" s="1263"/>
      <c r="K2727" s="587">
        <f t="shared" si="442"/>
        <v>0</v>
      </c>
      <c r="M2727" s="1260">
        <v>152</v>
      </c>
      <c r="N2727" s="1261"/>
      <c r="O2727" s="1262"/>
      <c r="P2727" s="1263"/>
      <c r="Q2727" s="587">
        <f t="shared" si="443"/>
        <v>0</v>
      </c>
      <c r="S2727" s="1260">
        <v>152</v>
      </c>
      <c r="T2727" s="1261"/>
      <c r="U2727" s="1262"/>
      <c r="V2727" s="1263"/>
      <c r="W2727" s="587">
        <f t="shared" si="444"/>
        <v>0</v>
      </c>
      <c r="Y2727" s="1260">
        <v>152</v>
      </c>
      <c r="Z2727" s="1261"/>
      <c r="AA2727" s="1262"/>
      <c r="AB2727" s="1263"/>
      <c r="AC2727" s="587">
        <f t="shared" si="445"/>
        <v>0</v>
      </c>
      <c r="AE2727" s="1260">
        <v>152</v>
      </c>
      <c r="AF2727" s="1261"/>
      <c r="AG2727" s="1262"/>
      <c r="AH2727" s="1263"/>
      <c r="AI2727" s="587">
        <f t="shared" si="446"/>
        <v>0</v>
      </c>
      <c r="AK2727" s="1260">
        <v>152</v>
      </c>
      <c r="AL2727" s="1261"/>
      <c r="AM2727" s="1262"/>
      <c r="AN2727" s="1263"/>
      <c r="AO2727" s="587">
        <f t="shared" si="447"/>
        <v>0</v>
      </c>
      <c r="AQ2727" s="1260">
        <v>152</v>
      </c>
      <c r="AR2727" s="1261"/>
      <c r="AS2727" s="1262"/>
      <c r="AT2727" s="1263"/>
      <c r="AU2727" s="587">
        <f t="shared" si="448"/>
        <v>0</v>
      </c>
      <c r="AW2727" s="1260">
        <v>152</v>
      </c>
      <c r="AX2727" s="1261"/>
      <c r="AY2727" s="1262"/>
      <c r="AZ2727" s="1263"/>
      <c r="BA2727" s="587">
        <f t="shared" si="449"/>
        <v>0</v>
      </c>
    </row>
    <row r="2728" spans="1:53" s="17" customFormat="1" ht="16.75" customHeight="1" outlineLevel="2">
      <c r="A2728" s="1260">
        <v>153</v>
      </c>
      <c r="B2728" s="1261"/>
      <c r="C2728" s="1262"/>
      <c r="D2728" s="1263"/>
      <c r="E2728" s="587">
        <f t="shared" si="441"/>
        <v>0</v>
      </c>
      <c r="G2728" s="1260">
        <v>153</v>
      </c>
      <c r="H2728" s="1261"/>
      <c r="I2728" s="1262"/>
      <c r="J2728" s="1263"/>
      <c r="K2728" s="587">
        <f t="shared" si="442"/>
        <v>0</v>
      </c>
      <c r="M2728" s="1260">
        <v>153</v>
      </c>
      <c r="N2728" s="1261"/>
      <c r="O2728" s="1262"/>
      <c r="P2728" s="1263"/>
      <c r="Q2728" s="587">
        <f t="shared" si="443"/>
        <v>0</v>
      </c>
      <c r="S2728" s="1260">
        <v>153</v>
      </c>
      <c r="T2728" s="1261"/>
      <c r="U2728" s="1262"/>
      <c r="V2728" s="1263"/>
      <c r="W2728" s="587">
        <f t="shared" si="444"/>
        <v>0</v>
      </c>
      <c r="Y2728" s="1260">
        <v>153</v>
      </c>
      <c r="Z2728" s="1261"/>
      <c r="AA2728" s="1262"/>
      <c r="AB2728" s="1263"/>
      <c r="AC2728" s="587">
        <f t="shared" si="445"/>
        <v>0</v>
      </c>
      <c r="AE2728" s="1260">
        <v>153</v>
      </c>
      <c r="AF2728" s="1261"/>
      <c r="AG2728" s="1262"/>
      <c r="AH2728" s="1263"/>
      <c r="AI2728" s="587">
        <f t="shared" si="446"/>
        <v>0</v>
      </c>
      <c r="AK2728" s="1260">
        <v>153</v>
      </c>
      <c r="AL2728" s="1261"/>
      <c r="AM2728" s="1262"/>
      <c r="AN2728" s="1263"/>
      <c r="AO2728" s="587">
        <f t="shared" si="447"/>
        <v>0</v>
      </c>
      <c r="AQ2728" s="1260">
        <v>153</v>
      </c>
      <c r="AR2728" s="1261"/>
      <c r="AS2728" s="1262"/>
      <c r="AT2728" s="1263"/>
      <c r="AU2728" s="587">
        <f t="shared" si="448"/>
        <v>0</v>
      </c>
      <c r="AW2728" s="1260">
        <v>153</v>
      </c>
      <c r="AX2728" s="1261"/>
      <c r="AY2728" s="1262"/>
      <c r="AZ2728" s="1263"/>
      <c r="BA2728" s="587">
        <f t="shared" si="449"/>
        <v>0</v>
      </c>
    </row>
    <row r="2729" spans="1:53" s="17" customFormat="1" ht="16.75" customHeight="1" outlineLevel="2">
      <c r="A2729" s="1260">
        <v>154</v>
      </c>
      <c r="B2729" s="1261"/>
      <c r="C2729" s="1262"/>
      <c r="D2729" s="1263"/>
      <c r="E2729" s="587">
        <f t="shared" si="441"/>
        <v>0</v>
      </c>
      <c r="G2729" s="1260">
        <v>154</v>
      </c>
      <c r="H2729" s="1261"/>
      <c r="I2729" s="1262"/>
      <c r="J2729" s="1263"/>
      <c r="K2729" s="587">
        <f t="shared" si="442"/>
        <v>0</v>
      </c>
      <c r="M2729" s="1260">
        <v>154</v>
      </c>
      <c r="N2729" s="1261"/>
      <c r="O2729" s="1262"/>
      <c r="P2729" s="1263"/>
      <c r="Q2729" s="587">
        <f t="shared" si="443"/>
        <v>0</v>
      </c>
      <c r="S2729" s="1260">
        <v>154</v>
      </c>
      <c r="T2729" s="1261"/>
      <c r="U2729" s="1262"/>
      <c r="V2729" s="1263"/>
      <c r="W2729" s="587">
        <f t="shared" si="444"/>
        <v>0</v>
      </c>
      <c r="Y2729" s="1260">
        <v>154</v>
      </c>
      <c r="Z2729" s="1261"/>
      <c r="AA2729" s="1262"/>
      <c r="AB2729" s="1263"/>
      <c r="AC2729" s="587">
        <f t="shared" si="445"/>
        <v>0</v>
      </c>
      <c r="AE2729" s="1260">
        <v>154</v>
      </c>
      <c r="AF2729" s="1261"/>
      <c r="AG2729" s="1262"/>
      <c r="AH2729" s="1263"/>
      <c r="AI2729" s="587">
        <f t="shared" si="446"/>
        <v>0</v>
      </c>
      <c r="AK2729" s="1260">
        <v>154</v>
      </c>
      <c r="AL2729" s="1261"/>
      <c r="AM2729" s="1262"/>
      <c r="AN2729" s="1263"/>
      <c r="AO2729" s="587">
        <f t="shared" si="447"/>
        <v>0</v>
      </c>
      <c r="AQ2729" s="1260">
        <v>154</v>
      </c>
      <c r="AR2729" s="1261"/>
      <c r="AS2729" s="1262"/>
      <c r="AT2729" s="1263"/>
      <c r="AU2729" s="587">
        <f t="shared" si="448"/>
        <v>0</v>
      </c>
      <c r="AW2729" s="1260">
        <v>154</v>
      </c>
      <c r="AX2729" s="1261"/>
      <c r="AY2729" s="1262"/>
      <c r="AZ2729" s="1263"/>
      <c r="BA2729" s="587">
        <f t="shared" si="449"/>
        <v>0</v>
      </c>
    </row>
    <row r="2730" spans="1:53" s="17" customFormat="1" ht="16.75" customHeight="1" outlineLevel="2">
      <c r="A2730" s="1260">
        <v>155</v>
      </c>
      <c r="B2730" s="1261"/>
      <c r="C2730" s="1262"/>
      <c r="D2730" s="1263"/>
      <c r="E2730" s="587">
        <f>IF(AND(C2730&gt;=D$2569,C2730&lt;=D$2568),1,0)</f>
        <v>0</v>
      </c>
      <c r="G2730" s="1260">
        <v>155</v>
      </c>
      <c r="H2730" s="1261"/>
      <c r="I2730" s="1262"/>
      <c r="J2730" s="1263"/>
      <c r="K2730" s="587">
        <f>IF(AND(I2730&gt;=J$2569,I2730&lt;=J$2568),1,0)</f>
        <v>0</v>
      </c>
      <c r="M2730" s="1260">
        <v>155</v>
      </c>
      <c r="N2730" s="1261"/>
      <c r="O2730" s="1262"/>
      <c r="P2730" s="1263"/>
      <c r="Q2730" s="587">
        <f>IF(AND(O2730&gt;=P$2569,O2730&lt;=P$2568),1,0)</f>
        <v>0</v>
      </c>
      <c r="S2730" s="1260">
        <v>155</v>
      </c>
      <c r="T2730" s="1261"/>
      <c r="U2730" s="1262"/>
      <c r="V2730" s="1263"/>
      <c r="W2730" s="587">
        <f>IF(AND(U2730&gt;=V$2569,U2730&lt;=V$2568),1,0)</f>
        <v>0</v>
      </c>
      <c r="Y2730" s="1260">
        <v>155</v>
      </c>
      <c r="Z2730" s="1261"/>
      <c r="AA2730" s="1262"/>
      <c r="AB2730" s="1263"/>
      <c r="AC2730" s="587">
        <f>IF(AND(AA2730&gt;=AB$2569,AA2730&lt;=AB$2568),1,0)</f>
        <v>0</v>
      </c>
      <c r="AE2730" s="1260">
        <v>155</v>
      </c>
      <c r="AF2730" s="1261"/>
      <c r="AG2730" s="1262"/>
      <c r="AH2730" s="1263"/>
      <c r="AI2730" s="587">
        <f>IF(AND(AG2730&gt;=AH$2569,AG2730&lt;=AH$2568),1,0)</f>
        <v>0</v>
      </c>
      <c r="AK2730" s="1260">
        <v>155</v>
      </c>
      <c r="AL2730" s="1261"/>
      <c r="AM2730" s="1262"/>
      <c r="AN2730" s="1263"/>
      <c r="AO2730" s="587">
        <f>IF(AND(AM2730&gt;=AN$2569,AM2730&lt;=AN$2568),1,0)</f>
        <v>0</v>
      </c>
      <c r="AQ2730" s="1260">
        <v>155</v>
      </c>
      <c r="AR2730" s="1261"/>
      <c r="AS2730" s="1262"/>
      <c r="AT2730" s="1263"/>
      <c r="AU2730" s="587">
        <f>IF(AND(AS2730&gt;=AT$2569,AS2730&lt;=AT$2568),1,0)</f>
        <v>0</v>
      </c>
      <c r="AW2730" s="1260">
        <v>155</v>
      </c>
      <c r="AX2730" s="1261"/>
      <c r="AY2730" s="1262"/>
      <c r="AZ2730" s="1263"/>
      <c r="BA2730" s="587">
        <f>IF(AND(AY2730&gt;=AZ$2569,AY2730&lt;=AZ$2568),1,0)</f>
        <v>0</v>
      </c>
    </row>
    <row r="2731" spans="1:53" s="17" customFormat="1" ht="16.75" customHeight="1" outlineLevel="2">
      <c r="A2731" s="1260">
        <v>156</v>
      </c>
      <c r="B2731" s="1261"/>
      <c r="C2731" s="1262"/>
      <c r="D2731" s="1263"/>
      <c r="E2731" s="587">
        <f t="shared" ref="E2731:E2794" si="450">IF(AND(C2731&gt;=D$2569,C2731&lt;=D$2568),1,0)</f>
        <v>0</v>
      </c>
      <c r="G2731" s="1260">
        <v>156</v>
      </c>
      <c r="H2731" s="1261"/>
      <c r="I2731" s="1262"/>
      <c r="J2731" s="1263"/>
      <c r="K2731" s="587">
        <f t="shared" ref="K2731:K2794" si="451">IF(AND(I2731&gt;=J$2569,I2731&lt;=J$2568),1,0)</f>
        <v>0</v>
      </c>
      <c r="M2731" s="1260">
        <v>156</v>
      </c>
      <c r="N2731" s="1261"/>
      <c r="O2731" s="1262"/>
      <c r="P2731" s="1263"/>
      <c r="Q2731" s="587">
        <f t="shared" ref="Q2731:Q2794" si="452">IF(AND(O2731&gt;=P$2569,O2731&lt;=P$2568),1,0)</f>
        <v>0</v>
      </c>
      <c r="S2731" s="1260">
        <v>156</v>
      </c>
      <c r="T2731" s="1261"/>
      <c r="U2731" s="1262"/>
      <c r="V2731" s="1263"/>
      <c r="W2731" s="587">
        <f t="shared" ref="W2731:W2794" si="453">IF(AND(U2731&gt;=V$2569,U2731&lt;=V$2568),1,0)</f>
        <v>0</v>
      </c>
      <c r="Y2731" s="1260">
        <v>156</v>
      </c>
      <c r="Z2731" s="1261"/>
      <c r="AA2731" s="1262"/>
      <c r="AB2731" s="1263"/>
      <c r="AC2731" s="587">
        <f t="shared" ref="AC2731:AC2794" si="454">IF(AND(AA2731&gt;=AB$2569,AA2731&lt;=AB$2568),1,0)</f>
        <v>0</v>
      </c>
      <c r="AE2731" s="1260">
        <v>156</v>
      </c>
      <c r="AF2731" s="1261"/>
      <c r="AG2731" s="1262"/>
      <c r="AH2731" s="1263"/>
      <c r="AI2731" s="587">
        <f t="shared" ref="AI2731:AI2794" si="455">IF(AND(AG2731&gt;=AH$2569,AG2731&lt;=AH$2568),1,0)</f>
        <v>0</v>
      </c>
      <c r="AK2731" s="1260">
        <v>156</v>
      </c>
      <c r="AL2731" s="1261"/>
      <c r="AM2731" s="1262"/>
      <c r="AN2731" s="1263"/>
      <c r="AO2731" s="587">
        <f t="shared" ref="AO2731:AO2794" si="456">IF(AND(AM2731&gt;=AN$2569,AM2731&lt;=AN$2568),1,0)</f>
        <v>0</v>
      </c>
      <c r="AQ2731" s="1260">
        <v>156</v>
      </c>
      <c r="AR2731" s="1261"/>
      <c r="AS2731" s="1262"/>
      <c r="AT2731" s="1263"/>
      <c r="AU2731" s="587">
        <f t="shared" ref="AU2731:AU2794" si="457">IF(AND(AS2731&gt;=AT$2569,AS2731&lt;=AT$2568),1,0)</f>
        <v>0</v>
      </c>
      <c r="AW2731" s="1260">
        <v>156</v>
      </c>
      <c r="AX2731" s="1261"/>
      <c r="AY2731" s="1262"/>
      <c r="AZ2731" s="1263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60">
        <v>157</v>
      </c>
      <c r="B2732" s="1261"/>
      <c r="C2732" s="1262"/>
      <c r="D2732" s="1263"/>
      <c r="E2732" s="587">
        <f t="shared" si="450"/>
        <v>0</v>
      </c>
      <c r="G2732" s="1260">
        <v>157</v>
      </c>
      <c r="H2732" s="1261"/>
      <c r="I2732" s="1262"/>
      <c r="J2732" s="1263"/>
      <c r="K2732" s="587">
        <f t="shared" si="451"/>
        <v>0</v>
      </c>
      <c r="M2732" s="1260">
        <v>157</v>
      </c>
      <c r="N2732" s="1261"/>
      <c r="O2732" s="1262"/>
      <c r="P2732" s="1263"/>
      <c r="Q2732" s="587">
        <f t="shared" si="452"/>
        <v>0</v>
      </c>
      <c r="S2732" s="1260">
        <v>157</v>
      </c>
      <c r="T2732" s="1261"/>
      <c r="U2732" s="1262"/>
      <c r="V2732" s="1263"/>
      <c r="W2732" s="587">
        <f t="shared" si="453"/>
        <v>0</v>
      </c>
      <c r="Y2732" s="1260">
        <v>157</v>
      </c>
      <c r="Z2732" s="1261"/>
      <c r="AA2732" s="1262"/>
      <c r="AB2732" s="1263"/>
      <c r="AC2732" s="587">
        <f t="shared" si="454"/>
        <v>0</v>
      </c>
      <c r="AE2732" s="1260">
        <v>157</v>
      </c>
      <c r="AF2732" s="1261"/>
      <c r="AG2732" s="1262"/>
      <c r="AH2732" s="1263"/>
      <c r="AI2732" s="587">
        <f t="shared" si="455"/>
        <v>0</v>
      </c>
      <c r="AK2732" s="1260">
        <v>157</v>
      </c>
      <c r="AL2732" s="1261"/>
      <c r="AM2732" s="1262"/>
      <c r="AN2732" s="1263"/>
      <c r="AO2732" s="587">
        <f t="shared" si="456"/>
        <v>0</v>
      </c>
      <c r="AQ2732" s="1260">
        <v>157</v>
      </c>
      <c r="AR2732" s="1261"/>
      <c r="AS2732" s="1262"/>
      <c r="AT2732" s="1263"/>
      <c r="AU2732" s="587">
        <f t="shared" si="457"/>
        <v>0</v>
      </c>
      <c r="AW2732" s="1260">
        <v>157</v>
      </c>
      <c r="AX2732" s="1261"/>
      <c r="AY2732" s="1262"/>
      <c r="AZ2732" s="1263"/>
      <c r="BA2732" s="587">
        <f t="shared" si="458"/>
        <v>0</v>
      </c>
    </row>
    <row r="2733" spans="1:53" s="17" customFormat="1" ht="16.75" customHeight="1" outlineLevel="2">
      <c r="A2733" s="1260">
        <v>158</v>
      </c>
      <c r="B2733" s="1261"/>
      <c r="C2733" s="1262"/>
      <c r="D2733" s="1263"/>
      <c r="E2733" s="587">
        <f t="shared" si="450"/>
        <v>0</v>
      </c>
      <c r="G2733" s="1260">
        <v>158</v>
      </c>
      <c r="H2733" s="1261"/>
      <c r="I2733" s="1262"/>
      <c r="J2733" s="1263"/>
      <c r="K2733" s="587">
        <f t="shared" si="451"/>
        <v>0</v>
      </c>
      <c r="M2733" s="1260">
        <v>158</v>
      </c>
      <c r="N2733" s="1261"/>
      <c r="O2733" s="1262"/>
      <c r="P2733" s="1263"/>
      <c r="Q2733" s="587">
        <f t="shared" si="452"/>
        <v>0</v>
      </c>
      <c r="S2733" s="1260">
        <v>158</v>
      </c>
      <c r="T2733" s="1261"/>
      <c r="U2733" s="1262"/>
      <c r="V2733" s="1263"/>
      <c r="W2733" s="587">
        <f t="shared" si="453"/>
        <v>0</v>
      </c>
      <c r="Y2733" s="1260">
        <v>158</v>
      </c>
      <c r="Z2733" s="1261"/>
      <c r="AA2733" s="1262"/>
      <c r="AB2733" s="1263"/>
      <c r="AC2733" s="587">
        <f t="shared" si="454"/>
        <v>0</v>
      </c>
      <c r="AE2733" s="1260">
        <v>158</v>
      </c>
      <c r="AF2733" s="1261"/>
      <c r="AG2733" s="1262"/>
      <c r="AH2733" s="1263"/>
      <c r="AI2733" s="587">
        <f t="shared" si="455"/>
        <v>0</v>
      </c>
      <c r="AK2733" s="1260">
        <v>158</v>
      </c>
      <c r="AL2733" s="1261"/>
      <c r="AM2733" s="1262"/>
      <c r="AN2733" s="1263"/>
      <c r="AO2733" s="587">
        <f t="shared" si="456"/>
        <v>0</v>
      </c>
      <c r="AQ2733" s="1260">
        <v>158</v>
      </c>
      <c r="AR2733" s="1261"/>
      <c r="AS2733" s="1262"/>
      <c r="AT2733" s="1263"/>
      <c r="AU2733" s="587">
        <f t="shared" si="457"/>
        <v>0</v>
      </c>
      <c r="AW2733" s="1260">
        <v>158</v>
      </c>
      <c r="AX2733" s="1261"/>
      <c r="AY2733" s="1262"/>
      <c r="AZ2733" s="1263"/>
      <c r="BA2733" s="587">
        <f t="shared" si="458"/>
        <v>0</v>
      </c>
    </row>
    <row r="2734" spans="1:53" s="17" customFormat="1" ht="16.75" customHeight="1" outlineLevel="2">
      <c r="A2734" s="1260">
        <v>159</v>
      </c>
      <c r="B2734" s="1261"/>
      <c r="C2734" s="1262"/>
      <c r="D2734" s="1263"/>
      <c r="E2734" s="587">
        <f t="shared" si="450"/>
        <v>0</v>
      </c>
      <c r="G2734" s="1260">
        <v>159</v>
      </c>
      <c r="H2734" s="1261"/>
      <c r="I2734" s="1262"/>
      <c r="J2734" s="1263"/>
      <c r="K2734" s="587">
        <f t="shared" si="451"/>
        <v>0</v>
      </c>
      <c r="M2734" s="1260">
        <v>159</v>
      </c>
      <c r="N2734" s="1261"/>
      <c r="O2734" s="1262"/>
      <c r="P2734" s="1263"/>
      <c r="Q2734" s="587">
        <f t="shared" si="452"/>
        <v>0</v>
      </c>
      <c r="S2734" s="1260">
        <v>159</v>
      </c>
      <c r="T2734" s="1261"/>
      <c r="U2734" s="1262"/>
      <c r="V2734" s="1263"/>
      <c r="W2734" s="587">
        <f t="shared" si="453"/>
        <v>0</v>
      </c>
      <c r="Y2734" s="1260">
        <v>159</v>
      </c>
      <c r="Z2734" s="1261"/>
      <c r="AA2734" s="1262"/>
      <c r="AB2734" s="1263"/>
      <c r="AC2734" s="587">
        <f t="shared" si="454"/>
        <v>0</v>
      </c>
      <c r="AE2734" s="1260">
        <v>159</v>
      </c>
      <c r="AF2734" s="1261"/>
      <c r="AG2734" s="1262"/>
      <c r="AH2734" s="1263"/>
      <c r="AI2734" s="587">
        <f t="shared" si="455"/>
        <v>0</v>
      </c>
      <c r="AK2734" s="1260">
        <v>159</v>
      </c>
      <c r="AL2734" s="1261"/>
      <c r="AM2734" s="1262"/>
      <c r="AN2734" s="1263"/>
      <c r="AO2734" s="587">
        <f t="shared" si="456"/>
        <v>0</v>
      </c>
      <c r="AQ2734" s="1260">
        <v>159</v>
      </c>
      <c r="AR2734" s="1261"/>
      <c r="AS2734" s="1262"/>
      <c r="AT2734" s="1263"/>
      <c r="AU2734" s="587">
        <f t="shared" si="457"/>
        <v>0</v>
      </c>
      <c r="AW2734" s="1260">
        <v>159</v>
      </c>
      <c r="AX2734" s="1261"/>
      <c r="AY2734" s="1262"/>
      <c r="AZ2734" s="1263"/>
      <c r="BA2734" s="587">
        <f t="shared" si="458"/>
        <v>0</v>
      </c>
    </row>
    <row r="2735" spans="1:53" s="17" customFormat="1" ht="16.75" customHeight="1" outlineLevel="2">
      <c r="A2735" s="1260">
        <v>160</v>
      </c>
      <c r="B2735" s="1261"/>
      <c r="C2735" s="1262"/>
      <c r="D2735" s="1263"/>
      <c r="E2735" s="587">
        <f t="shared" si="450"/>
        <v>0</v>
      </c>
      <c r="G2735" s="1260">
        <v>160</v>
      </c>
      <c r="H2735" s="1261"/>
      <c r="I2735" s="1262"/>
      <c r="J2735" s="1263"/>
      <c r="K2735" s="587">
        <f t="shared" si="451"/>
        <v>0</v>
      </c>
      <c r="M2735" s="1260">
        <v>160</v>
      </c>
      <c r="N2735" s="1261"/>
      <c r="O2735" s="1262"/>
      <c r="P2735" s="1263"/>
      <c r="Q2735" s="587">
        <f t="shared" si="452"/>
        <v>0</v>
      </c>
      <c r="S2735" s="1260">
        <v>160</v>
      </c>
      <c r="T2735" s="1261"/>
      <c r="U2735" s="1262"/>
      <c r="V2735" s="1263"/>
      <c r="W2735" s="587">
        <f t="shared" si="453"/>
        <v>0</v>
      </c>
      <c r="Y2735" s="1260">
        <v>160</v>
      </c>
      <c r="Z2735" s="1261"/>
      <c r="AA2735" s="1262"/>
      <c r="AB2735" s="1263"/>
      <c r="AC2735" s="587">
        <f t="shared" si="454"/>
        <v>0</v>
      </c>
      <c r="AE2735" s="1260">
        <v>160</v>
      </c>
      <c r="AF2735" s="1261"/>
      <c r="AG2735" s="1262"/>
      <c r="AH2735" s="1263"/>
      <c r="AI2735" s="587">
        <f t="shared" si="455"/>
        <v>0</v>
      </c>
      <c r="AK2735" s="1260">
        <v>160</v>
      </c>
      <c r="AL2735" s="1261"/>
      <c r="AM2735" s="1262"/>
      <c r="AN2735" s="1263"/>
      <c r="AO2735" s="587">
        <f t="shared" si="456"/>
        <v>0</v>
      </c>
      <c r="AQ2735" s="1260">
        <v>160</v>
      </c>
      <c r="AR2735" s="1261"/>
      <c r="AS2735" s="1262"/>
      <c r="AT2735" s="1263"/>
      <c r="AU2735" s="587">
        <f t="shared" si="457"/>
        <v>0</v>
      </c>
      <c r="AW2735" s="1260">
        <v>160</v>
      </c>
      <c r="AX2735" s="1261"/>
      <c r="AY2735" s="1262"/>
      <c r="AZ2735" s="1263"/>
      <c r="BA2735" s="587">
        <f t="shared" si="458"/>
        <v>0</v>
      </c>
    </row>
    <row r="2736" spans="1:53" s="17" customFormat="1" ht="16.75" customHeight="1" outlineLevel="2">
      <c r="A2736" s="1260">
        <v>161</v>
      </c>
      <c r="B2736" s="1261"/>
      <c r="C2736" s="1262"/>
      <c r="D2736" s="1263"/>
      <c r="E2736" s="587">
        <f t="shared" si="450"/>
        <v>0</v>
      </c>
      <c r="G2736" s="1260">
        <v>161</v>
      </c>
      <c r="H2736" s="1261"/>
      <c r="I2736" s="1262"/>
      <c r="J2736" s="1263"/>
      <c r="K2736" s="587">
        <f t="shared" si="451"/>
        <v>0</v>
      </c>
      <c r="M2736" s="1260">
        <v>161</v>
      </c>
      <c r="N2736" s="1261"/>
      <c r="O2736" s="1262"/>
      <c r="P2736" s="1263"/>
      <c r="Q2736" s="587">
        <f t="shared" si="452"/>
        <v>0</v>
      </c>
      <c r="S2736" s="1260">
        <v>161</v>
      </c>
      <c r="T2736" s="1261"/>
      <c r="U2736" s="1262"/>
      <c r="V2736" s="1263"/>
      <c r="W2736" s="587">
        <f t="shared" si="453"/>
        <v>0</v>
      </c>
      <c r="Y2736" s="1260">
        <v>161</v>
      </c>
      <c r="Z2736" s="1261"/>
      <c r="AA2736" s="1262"/>
      <c r="AB2736" s="1263"/>
      <c r="AC2736" s="587">
        <f t="shared" si="454"/>
        <v>0</v>
      </c>
      <c r="AE2736" s="1260">
        <v>161</v>
      </c>
      <c r="AF2736" s="1261"/>
      <c r="AG2736" s="1262"/>
      <c r="AH2736" s="1263"/>
      <c r="AI2736" s="587">
        <f t="shared" si="455"/>
        <v>0</v>
      </c>
      <c r="AK2736" s="1260">
        <v>161</v>
      </c>
      <c r="AL2736" s="1261"/>
      <c r="AM2736" s="1262"/>
      <c r="AN2736" s="1263"/>
      <c r="AO2736" s="587">
        <f t="shared" si="456"/>
        <v>0</v>
      </c>
      <c r="AQ2736" s="1260">
        <v>161</v>
      </c>
      <c r="AR2736" s="1261"/>
      <c r="AS2736" s="1262"/>
      <c r="AT2736" s="1263"/>
      <c r="AU2736" s="587">
        <f t="shared" si="457"/>
        <v>0</v>
      </c>
      <c r="AW2736" s="1260">
        <v>161</v>
      </c>
      <c r="AX2736" s="1261"/>
      <c r="AY2736" s="1262"/>
      <c r="AZ2736" s="1263"/>
      <c r="BA2736" s="587">
        <f t="shared" si="458"/>
        <v>0</v>
      </c>
    </row>
    <row r="2737" spans="1:53" s="17" customFormat="1" ht="16.75" customHeight="1" outlineLevel="2">
      <c r="A2737" s="1260">
        <v>162</v>
      </c>
      <c r="B2737" s="1261"/>
      <c r="C2737" s="1262"/>
      <c r="D2737" s="1263"/>
      <c r="E2737" s="587">
        <f t="shared" si="450"/>
        <v>0</v>
      </c>
      <c r="G2737" s="1260">
        <v>162</v>
      </c>
      <c r="H2737" s="1261"/>
      <c r="I2737" s="1262"/>
      <c r="J2737" s="1263"/>
      <c r="K2737" s="587">
        <f t="shared" si="451"/>
        <v>0</v>
      </c>
      <c r="M2737" s="1260">
        <v>162</v>
      </c>
      <c r="N2737" s="1261"/>
      <c r="O2737" s="1262"/>
      <c r="P2737" s="1263"/>
      <c r="Q2737" s="587">
        <f t="shared" si="452"/>
        <v>0</v>
      </c>
      <c r="S2737" s="1260">
        <v>162</v>
      </c>
      <c r="T2737" s="1261"/>
      <c r="U2737" s="1262"/>
      <c r="V2737" s="1263"/>
      <c r="W2737" s="587">
        <f t="shared" si="453"/>
        <v>0</v>
      </c>
      <c r="Y2737" s="1260">
        <v>162</v>
      </c>
      <c r="Z2737" s="1261"/>
      <c r="AA2737" s="1262"/>
      <c r="AB2737" s="1263"/>
      <c r="AC2737" s="587">
        <f t="shared" si="454"/>
        <v>0</v>
      </c>
      <c r="AE2737" s="1260">
        <v>162</v>
      </c>
      <c r="AF2737" s="1261"/>
      <c r="AG2737" s="1262"/>
      <c r="AH2737" s="1263"/>
      <c r="AI2737" s="587">
        <f t="shared" si="455"/>
        <v>0</v>
      </c>
      <c r="AK2737" s="1260">
        <v>162</v>
      </c>
      <c r="AL2737" s="1261"/>
      <c r="AM2737" s="1262"/>
      <c r="AN2737" s="1263"/>
      <c r="AO2737" s="587">
        <f t="shared" si="456"/>
        <v>0</v>
      </c>
      <c r="AQ2737" s="1260">
        <v>162</v>
      </c>
      <c r="AR2737" s="1261"/>
      <c r="AS2737" s="1262"/>
      <c r="AT2737" s="1263"/>
      <c r="AU2737" s="587">
        <f t="shared" si="457"/>
        <v>0</v>
      </c>
      <c r="AW2737" s="1260">
        <v>162</v>
      </c>
      <c r="AX2737" s="1261"/>
      <c r="AY2737" s="1262"/>
      <c r="AZ2737" s="1263"/>
      <c r="BA2737" s="587">
        <f t="shared" si="458"/>
        <v>0</v>
      </c>
    </row>
    <row r="2738" spans="1:53" s="17" customFormat="1" ht="16.75" customHeight="1" outlineLevel="2">
      <c r="A2738" s="1260">
        <v>163</v>
      </c>
      <c r="B2738" s="1261"/>
      <c r="C2738" s="1262"/>
      <c r="D2738" s="1263"/>
      <c r="E2738" s="587">
        <f t="shared" si="450"/>
        <v>0</v>
      </c>
      <c r="G2738" s="1260">
        <v>163</v>
      </c>
      <c r="H2738" s="1261"/>
      <c r="I2738" s="1262"/>
      <c r="J2738" s="1263"/>
      <c r="K2738" s="587">
        <f t="shared" si="451"/>
        <v>0</v>
      </c>
      <c r="M2738" s="1260">
        <v>163</v>
      </c>
      <c r="N2738" s="1261"/>
      <c r="O2738" s="1262"/>
      <c r="P2738" s="1263"/>
      <c r="Q2738" s="587">
        <f t="shared" si="452"/>
        <v>0</v>
      </c>
      <c r="S2738" s="1260">
        <v>163</v>
      </c>
      <c r="T2738" s="1261"/>
      <c r="U2738" s="1262"/>
      <c r="V2738" s="1263"/>
      <c r="W2738" s="587">
        <f t="shared" si="453"/>
        <v>0</v>
      </c>
      <c r="Y2738" s="1260">
        <v>163</v>
      </c>
      <c r="Z2738" s="1261"/>
      <c r="AA2738" s="1262"/>
      <c r="AB2738" s="1263"/>
      <c r="AC2738" s="587">
        <f t="shared" si="454"/>
        <v>0</v>
      </c>
      <c r="AE2738" s="1260">
        <v>163</v>
      </c>
      <c r="AF2738" s="1261"/>
      <c r="AG2738" s="1262"/>
      <c r="AH2738" s="1263"/>
      <c r="AI2738" s="587">
        <f t="shared" si="455"/>
        <v>0</v>
      </c>
      <c r="AK2738" s="1260">
        <v>163</v>
      </c>
      <c r="AL2738" s="1261"/>
      <c r="AM2738" s="1262"/>
      <c r="AN2738" s="1263"/>
      <c r="AO2738" s="587">
        <f t="shared" si="456"/>
        <v>0</v>
      </c>
      <c r="AQ2738" s="1260">
        <v>163</v>
      </c>
      <c r="AR2738" s="1261"/>
      <c r="AS2738" s="1262"/>
      <c r="AT2738" s="1263"/>
      <c r="AU2738" s="587">
        <f t="shared" si="457"/>
        <v>0</v>
      </c>
      <c r="AW2738" s="1260">
        <v>163</v>
      </c>
      <c r="AX2738" s="1261"/>
      <c r="AY2738" s="1262"/>
      <c r="AZ2738" s="1263"/>
      <c r="BA2738" s="587">
        <f t="shared" si="458"/>
        <v>0</v>
      </c>
    </row>
    <row r="2739" spans="1:53" s="17" customFormat="1" ht="16.75" customHeight="1" outlineLevel="2">
      <c r="A2739" s="1260">
        <v>164</v>
      </c>
      <c r="B2739" s="1261"/>
      <c r="C2739" s="1262"/>
      <c r="D2739" s="1263"/>
      <c r="E2739" s="587">
        <f t="shared" si="450"/>
        <v>0</v>
      </c>
      <c r="G2739" s="1260">
        <v>164</v>
      </c>
      <c r="H2739" s="1261"/>
      <c r="I2739" s="1262"/>
      <c r="J2739" s="1263"/>
      <c r="K2739" s="587">
        <f t="shared" si="451"/>
        <v>0</v>
      </c>
      <c r="M2739" s="1260">
        <v>164</v>
      </c>
      <c r="N2739" s="1261"/>
      <c r="O2739" s="1262"/>
      <c r="P2739" s="1263"/>
      <c r="Q2739" s="587">
        <f t="shared" si="452"/>
        <v>0</v>
      </c>
      <c r="S2739" s="1260">
        <v>164</v>
      </c>
      <c r="T2739" s="1261"/>
      <c r="U2739" s="1262"/>
      <c r="V2739" s="1263"/>
      <c r="W2739" s="587">
        <f t="shared" si="453"/>
        <v>0</v>
      </c>
      <c r="Y2739" s="1260">
        <v>164</v>
      </c>
      <c r="Z2739" s="1261"/>
      <c r="AA2739" s="1262"/>
      <c r="AB2739" s="1263"/>
      <c r="AC2739" s="587">
        <f t="shared" si="454"/>
        <v>0</v>
      </c>
      <c r="AE2739" s="1260">
        <v>164</v>
      </c>
      <c r="AF2739" s="1261"/>
      <c r="AG2739" s="1262"/>
      <c r="AH2739" s="1263"/>
      <c r="AI2739" s="587">
        <f t="shared" si="455"/>
        <v>0</v>
      </c>
      <c r="AK2739" s="1260">
        <v>164</v>
      </c>
      <c r="AL2739" s="1261"/>
      <c r="AM2739" s="1262"/>
      <c r="AN2739" s="1263"/>
      <c r="AO2739" s="587">
        <f t="shared" si="456"/>
        <v>0</v>
      </c>
      <c r="AQ2739" s="1260">
        <v>164</v>
      </c>
      <c r="AR2739" s="1261"/>
      <c r="AS2739" s="1262"/>
      <c r="AT2739" s="1263"/>
      <c r="AU2739" s="587">
        <f t="shared" si="457"/>
        <v>0</v>
      </c>
      <c r="AW2739" s="1260">
        <v>164</v>
      </c>
      <c r="AX2739" s="1261"/>
      <c r="AY2739" s="1262"/>
      <c r="AZ2739" s="1263"/>
      <c r="BA2739" s="587">
        <f t="shared" si="458"/>
        <v>0</v>
      </c>
    </row>
    <row r="2740" spans="1:53" s="17" customFormat="1" ht="16.75" customHeight="1" outlineLevel="2">
      <c r="A2740" s="1260">
        <v>165</v>
      </c>
      <c r="B2740" s="1261"/>
      <c r="C2740" s="1262"/>
      <c r="D2740" s="1263"/>
      <c r="E2740" s="587">
        <f t="shared" si="450"/>
        <v>0</v>
      </c>
      <c r="G2740" s="1260">
        <v>165</v>
      </c>
      <c r="H2740" s="1261"/>
      <c r="I2740" s="1262"/>
      <c r="J2740" s="1263"/>
      <c r="K2740" s="587">
        <f t="shared" si="451"/>
        <v>0</v>
      </c>
      <c r="M2740" s="1260">
        <v>165</v>
      </c>
      <c r="N2740" s="1261"/>
      <c r="O2740" s="1262"/>
      <c r="P2740" s="1263"/>
      <c r="Q2740" s="587">
        <f t="shared" si="452"/>
        <v>0</v>
      </c>
      <c r="S2740" s="1260">
        <v>165</v>
      </c>
      <c r="T2740" s="1261"/>
      <c r="U2740" s="1262"/>
      <c r="V2740" s="1263"/>
      <c r="W2740" s="587">
        <f t="shared" si="453"/>
        <v>0</v>
      </c>
      <c r="Y2740" s="1260">
        <v>165</v>
      </c>
      <c r="Z2740" s="1261"/>
      <c r="AA2740" s="1262"/>
      <c r="AB2740" s="1263"/>
      <c r="AC2740" s="587">
        <f t="shared" si="454"/>
        <v>0</v>
      </c>
      <c r="AE2740" s="1260">
        <v>165</v>
      </c>
      <c r="AF2740" s="1261"/>
      <c r="AG2740" s="1262"/>
      <c r="AH2740" s="1263"/>
      <c r="AI2740" s="587">
        <f t="shared" si="455"/>
        <v>0</v>
      </c>
      <c r="AK2740" s="1260">
        <v>165</v>
      </c>
      <c r="AL2740" s="1261"/>
      <c r="AM2740" s="1262"/>
      <c r="AN2740" s="1263"/>
      <c r="AO2740" s="587">
        <f t="shared" si="456"/>
        <v>0</v>
      </c>
      <c r="AQ2740" s="1260">
        <v>165</v>
      </c>
      <c r="AR2740" s="1261"/>
      <c r="AS2740" s="1262"/>
      <c r="AT2740" s="1263"/>
      <c r="AU2740" s="587">
        <f t="shared" si="457"/>
        <v>0</v>
      </c>
      <c r="AW2740" s="1260">
        <v>165</v>
      </c>
      <c r="AX2740" s="1261"/>
      <c r="AY2740" s="1262"/>
      <c r="AZ2740" s="1263"/>
      <c r="BA2740" s="587">
        <f t="shared" si="458"/>
        <v>0</v>
      </c>
    </row>
    <row r="2741" spans="1:53" s="17" customFormat="1" ht="16.75" customHeight="1" outlineLevel="2">
      <c r="A2741" s="1260">
        <v>166</v>
      </c>
      <c r="B2741" s="1261"/>
      <c r="C2741" s="1262"/>
      <c r="D2741" s="1263"/>
      <c r="E2741" s="587">
        <f t="shared" si="450"/>
        <v>0</v>
      </c>
      <c r="G2741" s="1260">
        <v>166</v>
      </c>
      <c r="H2741" s="1261"/>
      <c r="I2741" s="1262"/>
      <c r="J2741" s="1263"/>
      <c r="K2741" s="587">
        <f t="shared" si="451"/>
        <v>0</v>
      </c>
      <c r="M2741" s="1260">
        <v>166</v>
      </c>
      <c r="N2741" s="1261"/>
      <c r="O2741" s="1262"/>
      <c r="P2741" s="1263"/>
      <c r="Q2741" s="587">
        <f t="shared" si="452"/>
        <v>0</v>
      </c>
      <c r="S2741" s="1260">
        <v>166</v>
      </c>
      <c r="T2741" s="1261"/>
      <c r="U2741" s="1262"/>
      <c r="V2741" s="1263"/>
      <c r="W2741" s="587">
        <f t="shared" si="453"/>
        <v>0</v>
      </c>
      <c r="Y2741" s="1260">
        <v>166</v>
      </c>
      <c r="Z2741" s="1261"/>
      <c r="AA2741" s="1262"/>
      <c r="AB2741" s="1263"/>
      <c r="AC2741" s="587">
        <f t="shared" si="454"/>
        <v>0</v>
      </c>
      <c r="AE2741" s="1260">
        <v>166</v>
      </c>
      <c r="AF2741" s="1261"/>
      <c r="AG2741" s="1262"/>
      <c r="AH2741" s="1263"/>
      <c r="AI2741" s="587">
        <f t="shared" si="455"/>
        <v>0</v>
      </c>
      <c r="AK2741" s="1260">
        <v>166</v>
      </c>
      <c r="AL2741" s="1261"/>
      <c r="AM2741" s="1262"/>
      <c r="AN2741" s="1263"/>
      <c r="AO2741" s="587">
        <f t="shared" si="456"/>
        <v>0</v>
      </c>
      <c r="AQ2741" s="1260">
        <v>166</v>
      </c>
      <c r="AR2741" s="1261"/>
      <c r="AS2741" s="1262"/>
      <c r="AT2741" s="1263"/>
      <c r="AU2741" s="587">
        <f t="shared" si="457"/>
        <v>0</v>
      </c>
      <c r="AW2741" s="1260">
        <v>166</v>
      </c>
      <c r="AX2741" s="1261"/>
      <c r="AY2741" s="1262"/>
      <c r="AZ2741" s="1263"/>
      <c r="BA2741" s="587">
        <f t="shared" si="458"/>
        <v>0</v>
      </c>
    </row>
    <row r="2742" spans="1:53" s="17" customFormat="1" ht="16.75" customHeight="1" outlineLevel="2">
      <c r="A2742" s="1260">
        <v>167</v>
      </c>
      <c r="B2742" s="1261"/>
      <c r="C2742" s="1262"/>
      <c r="D2742" s="1263"/>
      <c r="E2742" s="587">
        <f t="shared" si="450"/>
        <v>0</v>
      </c>
      <c r="G2742" s="1260">
        <v>167</v>
      </c>
      <c r="H2742" s="1261"/>
      <c r="I2742" s="1262"/>
      <c r="J2742" s="1263"/>
      <c r="K2742" s="587">
        <f t="shared" si="451"/>
        <v>0</v>
      </c>
      <c r="M2742" s="1260">
        <v>167</v>
      </c>
      <c r="N2742" s="1261"/>
      <c r="O2742" s="1262"/>
      <c r="P2742" s="1263"/>
      <c r="Q2742" s="587">
        <f t="shared" si="452"/>
        <v>0</v>
      </c>
      <c r="S2742" s="1260">
        <v>167</v>
      </c>
      <c r="T2742" s="1261"/>
      <c r="U2742" s="1262"/>
      <c r="V2742" s="1263"/>
      <c r="W2742" s="587">
        <f t="shared" si="453"/>
        <v>0</v>
      </c>
      <c r="Y2742" s="1260">
        <v>167</v>
      </c>
      <c r="Z2742" s="1261"/>
      <c r="AA2742" s="1262"/>
      <c r="AB2742" s="1263"/>
      <c r="AC2742" s="587">
        <f t="shared" si="454"/>
        <v>0</v>
      </c>
      <c r="AE2742" s="1260">
        <v>167</v>
      </c>
      <c r="AF2742" s="1261"/>
      <c r="AG2742" s="1262"/>
      <c r="AH2742" s="1263"/>
      <c r="AI2742" s="587">
        <f t="shared" si="455"/>
        <v>0</v>
      </c>
      <c r="AK2742" s="1260">
        <v>167</v>
      </c>
      <c r="AL2742" s="1261"/>
      <c r="AM2742" s="1262"/>
      <c r="AN2742" s="1263"/>
      <c r="AO2742" s="587">
        <f t="shared" si="456"/>
        <v>0</v>
      </c>
      <c r="AQ2742" s="1260">
        <v>167</v>
      </c>
      <c r="AR2742" s="1261"/>
      <c r="AS2742" s="1262"/>
      <c r="AT2742" s="1263"/>
      <c r="AU2742" s="587">
        <f t="shared" si="457"/>
        <v>0</v>
      </c>
      <c r="AW2742" s="1260">
        <v>167</v>
      </c>
      <c r="AX2742" s="1261"/>
      <c r="AY2742" s="1262"/>
      <c r="AZ2742" s="1263"/>
      <c r="BA2742" s="587">
        <f t="shared" si="458"/>
        <v>0</v>
      </c>
    </row>
    <row r="2743" spans="1:53" s="17" customFormat="1" ht="16.75" customHeight="1" outlineLevel="2">
      <c r="A2743" s="1260">
        <v>168</v>
      </c>
      <c r="B2743" s="1261"/>
      <c r="C2743" s="1262"/>
      <c r="D2743" s="1263"/>
      <c r="E2743" s="587">
        <f t="shared" si="450"/>
        <v>0</v>
      </c>
      <c r="G2743" s="1260">
        <v>168</v>
      </c>
      <c r="H2743" s="1261"/>
      <c r="I2743" s="1262"/>
      <c r="J2743" s="1263"/>
      <c r="K2743" s="587">
        <f t="shared" si="451"/>
        <v>0</v>
      </c>
      <c r="M2743" s="1260">
        <v>168</v>
      </c>
      <c r="N2743" s="1261"/>
      <c r="O2743" s="1262"/>
      <c r="P2743" s="1263"/>
      <c r="Q2743" s="587">
        <f t="shared" si="452"/>
        <v>0</v>
      </c>
      <c r="S2743" s="1260">
        <v>168</v>
      </c>
      <c r="T2743" s="1261"/>
      <c r="U2743" s="1262"/>
      <c r="V2743" s="1263"/>
      <c r="W2743" s="587">
        <f t="shared" si="453"/>
        <v>0</v>
      </c>
      <c r="Y2743" s="1260">
        <v>168</v>
      </c>
      <c r="Z2743" s="1261"/>
      <c r="AA2743" s="1262"/>
      <c r="AB2743" s="1263"/>
      <c r="AC2743" s="587">
        <f t="shared" si="454"/>
        <v>0</v>
      </c>
      <c r="AE2743" s="1260">
        <v>168</v>
      </c>
      <c r="AF2743" s="1261"/>
      <c r="AG2743" s="1262"/>
      <c r="AH2743" s="1263"/>
      <c r="AI2743" s="587">
        <f t="shared" si="455"/>
        <v>0</v>
      </c>
      <c r="AK2743" s="1260">
        <v>168</v>
      </c>
      <c r="AL2743" s="1261"/>
      <c r="AM2743" s="1262"/>
      <c r="AN2743" s="1263"/>
      <c r="AO2743" s="587">
        <f t="shared" si="456"/>
        <v>0</v>
      </c>
      <c r="AQ2743" s="1260">
        <v>168</v>
      </c>
      <c r="AR2743" s="1261"/>
      <c r="AS2743" s="1262"/>
      <c r="AT2743" s="1263"/>
      <c r="AU2743" s="587">
        <f t="shared" si="457"/>
        <v>0</v>
      </c>
      <c r="AW2743" s="1260">
        <v>168</v>
      </c>
      <c r="AX2743" s="1261"/>
      <c r="AY2743" s="1262"/>
      <c r="AZ2743" s="1263"/>
      <c r="BA2743" s="587">
        <f t="shared" si="458"/>
        <v>0</v>
      </c>
    </row>
    <row r="2744" spans="1:53" s="17" customFormat="1" ht="16.75" customHeight="1" outlineLevel="2">
      <c r="A2744" s="1260">
        <v>169</v>
      </c>
      <c r="B2744" s="1261"/>
      <c r="C2744" s="1262"/>
      <c r="D2744" s="1263"/>
      <c r="E2744" s="587">
        <f t="shared" si="450"/>
        <v>0</v>
      </c>
      <c r="G2744" s="1260">
        <v>169</v>
      </c>
      <c r="H2744" s="1261"/>
      <c r="I2744" s="1262"/>
      <c r="J2744" s="1263"/>
      <c r="K2744" s="587">
        <f t="shared" si="451"/>
        <v>0</v>
      </c>
      <c r="M2744" s="1260">
        <v>169</v>
      </c>
      <c r="N2744" s="1261"/>
      <c r="O2744" s="1262"/>
      <c r="P2744" s="1263"/>
      <c r="Q2744" s="587">
        <f t="shared" si="452"/>
        <v>0</v>
      </c>
      <c r="S2744" s="1260">
        <v>169</v>
      </c>
      <c r="T2744" s="1261"/>
      <c r="U2744" s="1262"/>
      <c r="V2744" s="1263"/>
      <c r="W2744" s="587">
        <f t="shared" si="453"/>
        <v>0</v>
      </c>
      <c r="Y2744" s="1260">
        <v>169</v>
      </c>
      <c r="Z2744" s="1261"/>
      <c r="AA2744" s="1262"/>
      <c r="AB2744" s="1263"/>
      <c r="AC2744" s="587">
        <f t="shared" si="454"/>
        <v>0</v>
      </c>
      <c r="AE2744" s="1260">
        <v>169</v>
      </c>
      <c r="AF2744" s="1261"/>
      <c r="AG2744" s="1262"/>
      <c r="AH2744" s="1263"/>
      <c r="AI2744" s="587">
        <f t="shared" si="455"/>
        <v>0</v>
      </c>
      <c r="AK2744" s="1260">
        <v>169</v>
      </c>
      <c r="AL2744" s="1261"/>
      <c r="AM2744" s="1262"/>
      <c r="AN2744" s="1263"/>
      <c r="AO2744" s="587">
        <f t="shared" si="456"/>
        <v>0</v>
      </c>
      <c r="AQ2744" s="1260">
        <v>169</v>
      </c>
      <c r="AR2744" s="1261"/>
      <c r="AS2744" s="1262"/>
      <c r="AT2744" s="1263"/>
      <c r="AU2744" s="587">
        <f t="shared" si="457"/>
        <v>0</v>
      </c>
      <c r="AW2744" s="1260">
        <v>169</v>
      </c>
      <c r="AX2744" s="1261"/>
      <c r="AY2744" s="1262"/>
      <c r="AZ2744" s="1263"/>
      <c r="BA2744" s="587">
        <f t="shared" si="458"/>
        <v>0</v>
      </c>
    </row>
    <row r="2745" spans="1:53" s="17" customFormat="1" ht="16.75" customHeight="1" outlineLevel="2">
      <c r="A2745" s="1260">
        <v>170</v>
      </c>
      <c r="B2745" s="1261"/>
      <c r="C2745" s="1262"/>
      <c r="D2745" s="1263"/>
      <c r="E2745" s="587">
        <f t="shared" si="450"/>
        <v>0</v>
      </c>
      <c r="G2745" s="1260">
        <v>170</v>
      </c>
      <c r="H2745" s="1261"/>
      <c r="I2745" s="1262"/>
      <c r="J2745" s="1263"/>
      <c r="K2745" s="587">
        <f t="shared" si="451"/>
        <v>0</v>
      </c>
      <c r="M2745" s="1260">
        <v>170</v>
      </c>
      <c r="N2745" s="1261"/>
      <c r="O2745" s="1262"/>
      <c r="P2745" s="1263"/>
      <c r="Q2745" s="587">
        <f t="shared" si="452"/>
        <v>0</v>
      </c>
      <c r="S2745" s="1260">
        <v>170</v>
      </c>
      <c r="T2745" s="1261"/>
      <c r="U2745" s="1262"/>
      <c r="V2745" s="1263"/>
      <c r="W2745" s="587">
        <f t="shared" si="453"/>
        <v>0</v>
      </c>
      <c r="Y2745" s="1260">
        <v>170</v>
      </c>
      <c r="Z2745" s="1261"/>
      <c r="AA2745" s="1262"/>
      <c r="AB2745" s="1263"/>
      <c r="AC2745" s="587">
        <f t="shared" si="454"/>
        <v>0</v>
      </c>
      <c r="AE2745" s="1260">
        <v>170</v>
      </c>
      <c r="AF2745" s="1261"/>
      <c r="AG2745" s="1262"/>
      <c r="AH2745" s="1263"/>
      <c r="AI2745" s="587">
        <f t="shared" si="455"/>
        <v>0</v>
      </c>
      <c r="AK2745" s="1260">
        <v>170</v>
      </c>
      <c r="AL2745" s="1261"/>
      <c r="AM2745" s="1262"/>
      <c r="AN2745" s="1263"/>
      <c r="AO2745" s="587">
        <f t="shared" si="456"/>
        <v>0</v>
      </c>
      <c r="AQ2745" s="1260">
        <v>170</v>
      </c>
      <c r="AR2745" s="1261"/>
      <c r="AS2745" s="1262"/>
      <c r="AT2745" s="1263"/>
      <c r="AU2745" s="587">
        <f t="shared" si="457"/>
        <v>0</v>
      </c>
      <c r="AW2745" s="1260">
        <v>170</v>
      </c>
      <c r="AX2745" s="1261"/>
      <c r="AY2745" s="1262"/>
      <c r="AZ2745" s="1263"/>
      <c r="BA2745" s="587">
        <f t="shared" si="458"/>
        <v>0</v>
      </c>
    </row>
    <row r="2746" spans="1:53" s="17" customFormat="1" ht="16.75" customHeight="1" outlineLevel="2">
      <c r="A2746" s="1260">
        <v>171</v>
      </c>
      <c r="B2746" s="1261"/>
      <c r="C2746" s="1262"/>
      <c r="D2746" s="1263"/>
      <c r="E2746" s="587">
        <f t="shared" si="450"/>
        <v>0</v>
      </c>
      <c r="G2746" s="1260">
        <v>171</v>
      </c>
      <c r="H2746" s="1261"/>
      <c r="I2746" s="1262"/>
      <c r="J2746" s="1263"/>
      <c r="K2746" s="587">
        <f t="shared" si="451"/>
        <v>0</v>
      </c>
      <c r="M2746" s="1260">
        <v>171</v>
      </c>
      <c r="N2746" s="1261"/>
      <c r="O2746" s="1262"/>
      <c r="P2746" s="1263"/>
      <c r="Q2746" s="587">
        <f t="shared" si="452"/>
        <v>0</v>
      </c>
      <c r="S2746" s="1260">
        <v>171</v>
      </c>
      <c r="T2746" s="1261"/>
      <c r="U2746" s="1262"/>
      <c r="V2746" s="1263"/>
      <c r="W2746" s="587">
        <f t="shared" si="453"/>
        <v>0</v>
      </c>
      <c r="Y2746" s="1260">
        <v>171</v>
      </c>
      <c r="Z2746" s="1261"/>
      <c r="AA2746" s="1262"/>
      <c r="AB2746" s="1263"/>
      <c r="AC2746" s="587">
        <f t="shared" si="454"/>
        <v>0</v>
      </c>
      <c r="AE2746" s="1260">
        <v>171</v>
      </c>
      <c r="AF2746" s="1261"/>
      <c r="AG2746" s="1262"/>
      <c r="AH2746" s="1263"/>
      <c r="AI2746" s="587">
        <f t="shared" si="455"/>
        <v>0</v>
      </c>
      <c r="AK2746" s="1260">
        <v>171</v>
      </c>
      <c r="AL2746" s="1261"/>
      <c r="AM2746" s="1262"/>
      <c r="AN2746" s="1263"/>
      <c r="AO2746" s="587">
        <f t="shared" si="456"/>
        <v>0</v>
      </c>
      <c r="AQ2746" s="1260">
        <v>171</v>
      </c>
      <c r="AR2746" s="1261"/>
      <c r="AS2746" s="1262"/>
      <c r="AT2746" s="1263"/>
      <c r="AU2746" s="587">
        <f t="shared" si="457"/>
        <v>0</v>
      </c>
      <c r="AW2746" s="1260">
        <v>171</v>
      </c>
      <c r="AX2746" s="1261"/>
      <c r="AY2746" s="1262"/>
      <c r="AZ2746" s="1263"/>
      <c r="BA2746" s="587">
        <f t="shared" si="458"/>
        <v>0</v>
      </c>
    </row>
    <row r="2747" spans="1:53" s="17" customFormat="1" ht="16.75" customHeight="1" outlineLevel="2">
      <c r="A2747" s="1260">
        <v>172</v>
      </c>
      <c r="B2747" s="1261"/>
      <c r="C2747" s="1262"/>
      <c r="D2747" s="1263"/>
      <c r="E2747" s="587">
        <f t="shared" si="450"/>
        <v>0</v>
      </c>
      <c r="G2747" s="1260">
        <v>172</v>
      </c>
      <c r="H2747" s="1261"/>
      <c r="I2747" s="1262"/>
      <c r="J2747" s="1263"/>
      <c r="K2747" s="587">
        <f t="shared" si="451"/>
        <v>0</v>
      </c>
      <c r="M2747" s="1260">
        <v>172</v>
      </c>
      <c r="N2747" s="1261"/>
      <c r="O2747" s="1262"/>
      <c r="P2747" s="1263"/>
      <c r="Q2747" s="587">
        <f t="shared" si="452"/>
        <v>0</v>
      </c>
      <c r="S2747" s="1260">
        <v>172</v>
      </c>
      <c r="T2747" s="1261"/>
      <c r="U2747" s="1262"/>
      <c r="V2747" s="1263"/>
      <c r="W2747" s="587">
        <f t="shared" si="453"/>
        <v>0</v>
      </c>
      <c r="Y2747" s="1260">
        <v>172</v>
      </c>
      <c r="Z2747" s="1261"/>
      <c r="AA2747" s="1262"/>
      <c r="AB2747" s="1263"/>
      <c r="AC2747" s="587">
        <f t="shared" si="454"/>
        <v>0</v>
      </c>
      <c r="AE2747" s="1260">
        <v>172</v>
      </c>
      <c r="AF2747" s="1261"/>
      <c r="AG2747" s="1262"/>
      <c r="AH2747" s="1263"/>
      <c r="AI2747" s="587">
        <f t="shared" si="455"/>
        <v>0</v>
      </c>
      <c r="AK2747" s="1260">
        <v>172</v>
      </c>
      <c r="AL2747" s="1261"/>
      <c r="AM2747" s="1262"/>
      <c r="AN2747" s="1263"/>
      <c r="AO2747" s="587">
        <f t="shared" si="456"/>
        <v>0</v>
      </c>
      <c r="AQ2747" s="1260">
        <v>172</v>
      </c>
      <c r="AR2747" s="1261"/>
      <c r="AS2747" s="1262"/>
      <c r="AT2747" s="1263"/>
      <c r="AU2747" s="587">
        <f t="shared" si="457"/>
        <v>0</v>
      </c>
      <c r="AW2747" s="1260">
        <v>172</v>
      </c>
      <c r="AX2747" s="1261"/>
      <c r="AY2747" s="1262"/>
      <c r="AZ2747" s="1263"/>
      <c r="BA2747" s="587">
        <f t="shared" si="458"/>
        <v>0</v>
      </c>
    </row>
    <row r="2748" spans="1:53" s="17" customFormat="1" ht="16.75" customHeight="1" outlineLevel="2">
      <c r="A2748" s="1260">
        <v>173</v>
      </c>
      <c r="B2748" s="1261"/>
      <c r="C2748" s="1262"/>
      <c r="D2748" s="1263"/>
      <c r="E2748" s="587">
        <f t="shared" si="450"/>
        <v>0</v>
      </c>
      <c r="G2748" s="1260">
        <v>173</v>
      </c>
      <c r="H2748" s="1261"/>
      <c r="I2748" s="1262"/>
      <c r="J2748" s="1263"/>
      <c r="K2748" s="587">
        <f t="shared" si="451"/>
        <v>0</v>
      </c>
      <c r="M2748" s="1260">
        <v>173</v>
      </c>
      <c r="N2748" s="1261"/>
      <c r="O2748" s="1262"/>
      <c r="P2748" s="1263"/>
      <c r="Q2748" s="587">
        <f t="shared" si="452"/>
        <v>0</v>
      </c>
      <c r="S2748" s="1260">
        <v>173</v>
      </c>
      <c r="T2748" s="1261"/>
      <c r="U2748" s="1262"/>
      <c r="V2748" s="1263"/>
      <c r="W2748" s="587">
        <f t="shared" si="453"/>
        <v>0</v>
      </c>
      <c r="Y2748" s="1260">
        <v>173</v>
      </c>
      <c r="Z2748" s="1261"/>
      <c r="AA2748" s="1262"/>
      <c r="AB2748" s="1263"/>
      <c r="AC2748" s="587">
        <f t="shared" si="454"/>
        <v>0</v>
      </c>
      <c r="AE2748" s="1260">
        <v>173</v>
      </c>
      <c r="AF2748" s="1261"/>
      <c r="AG2748" s="1262"/>
      <c r="AH2748" s="1263"/>
      <c r="AI2748" s="587">
        <f t="shared" si="455"/>
        <v>0</v>
      </c>
      <c r="AK2748" s="1260">
        <v>173</v>
      </c>
      <c r="AL2748" s="1261"/>
      <c r="AM2748" s="1262"/>
      <c r="AN2748" s="1263"/>
      <c r="AO2748" s="587">
        <f t="shared" si="456"/>
        <v>0</v>
      </c>
      <c r="AQ2748" s="1260">
        <v>173</v>
      </c>
      <c r="AR2748" s="1261"/>
      <c r="AS2748" s="1262"/>
      <c r="AT2748" s="1263"/>
      <c r="AU2748" s="587">
        <f t="shared" si="457"/>
        <v>0</v>
      </c>
      <c r="AW2748" s="1260">
        <v>173</v>
      </c>
      <c r="AX2748" s="1261"/>
      <c r="AY2748" s="1262"/>
      <c r="AZ2748" s="1263"/>
      <c r="BA2748" s="587">
        <f t="shared" si="458"/>
        <v>0</v>
      </c>
    </row>
    <row r="2749" spans="1:53" s="17" customFormat="1" ht="16.75" customHeight="1" outlineLevel="2">
      <c r="A2749" s="1260">
        <v>174</v>
      </c>
      <c r="B2749" s="1261"/>
      <c r="C2749" s="1262"/>
      <c r="D2749" s="1263"/>
      <c r="E2749" s="587">
        <f t="shared" si="450"/>
        <v>0</v>
      </c>
      <c r="G2749" s="1260">
        <v>174</v>
      </c>
      <c r="H2749" s="1261"/>
      <c r="I2749" s="1262"/>
      <c r="J2749" s="1263"/>
      <c r="K2749" s="587">
        <f t="shared" si="451"/>
        <v>0</v>
      </c>
      <c r="M2749" s="1260">
        <v>174</v>
      </c>
      <c r="N2749" s="1261"/>
      <c r="O2749" s="1262"/>
      <c r="P2749" s="1263"/>
      <c r="Q2749" s="587">
        <f t="shared" si="452"/>
        <v>0</v>
      </c>
      <c r="S2749" s="1260">
        <v>174</v>
      </c>
      <c r="T2749" s="1261"/>
      <c r="U2749" s="1262"/>
      <c r="V2749" s="1263"/>
      <c r="W2749" s="587">
        <f t="shared" si="453"/>
        <v>0</v>
      </c>
      <c r="Y2749" s="1260">
        <v>174</v>
      </c>
      <c r="Z2749" s="1261"/>
      <c r="AA2749" s="1262"/>
      <c r="AB2749" s="1263"/>
      <c r="AC2749" s="587">
        <f t="shared" si="454"/>
        <v>0</v>
      </c>
      <c r="AE2749" s="1260">
        <v>174</v>
      </c>
      <c r="AF2749" s="1261"/>
      <c r="AG2749" s="1262"/>
      <c r="AH2749" s="1263"/>
      <c r="AI2749" s="587">
        <f t="shared" si="455"/>
        <v>0</v>
      </c>
      <c r="AK2749" s="1260">
        <v>174</v>
      </c>
      <c r="AL2749" s="1261"/>
      <c r="AM2749" s="1262"/>
      <c r="AN2749" s="1263"/>
      <c r="AO2749" s="587">
        <f t="shared" si="456"/>
        <v>0</v>
      </c>
      <c r="AQ2749" s="1260">
        <v>174</v>
      </c>
      <c r="AR2749" s="1261"/>
      <c r="AS2749" s="1262"/>
      <c r="AT2749" s="1263"/>
      <c r="AU2749" s="587">
        <f t="shared" si="457"/>
        <v>0</v>
      </c>
      <c r="AW2749" s="1260">
        <v>174</v>
      </c>
      <c r="AX2749" s="1261"/>
      <c r="AY2749" s="1262"/>
      <c r="AZ2749" s="1263"/>
      <c r="BA2749" s="587">
        <f t="shared" si="458"/>
        <v>0</v>
      </c>
    </row>
    <row r="2750" spans="1:53" s="17" customFormat="1" ht="16.75" customHeight="1" outlineLevel="2">
      <c r="A2750" s="1260">
        <v>175</v>
      </c>
      <c r="B2750" s="1261"/>
      <c r="C2750" s="1262"/>
      <c r="D2750" s="1263"/>
      <c r="E2750" s="587">
        <f t="shared" si="450"/>
        <v>0</v>
      </c>
      <c r="G2750" s="1260">
        <v>175</v>
      </c>
      <c r="H2750" s="1261"/>
      <c r="I2750" s="1262"/>
      <c r="J2750" s="1263"/>
      <c r="K2750" s="587">
        <f t="shared" si="451"/>
        <v>0</v>
      </c>
      <c r="M2750" s="1260">
        <v>175</v>
      </c>
      <c r="N2750" s="1261"/>
      <c r="O2750" s="1262"/>
      <c r="P2750" s="1263"/>
      <c r="Q2750" s="587">
        <f t="shared" si="452"/>
        <v>0</v>
      </c>
      <c r="S2750" s="1260">
        <v>175</v>
      </c>
      <c r="T2750" s="1261"/>
      <c r="U2750" s="1262"/>
      <c r="V2750" s="1263"/>
      <c r="W2750" s="587">
        <f t="shared" si="453"/>
        <v>0</v>
      </c>
      <c r="Y2750" s="1260">
        <v>175</v>
      </c>
      <c r="Z2750" s="1261"/>
      <c r="AA2750" s="1262"/>
      <c r="AB2750" s="1263"/>
      <c r="AC2750" s="587">
        <f t="shared" si="454"/>
        <v>0</v>
      </c>
      <c r="AE2750" s="1260">
        <v>175</v>
      </c>
      <c r="AF2750" s="1261"/>
      <c r="AG2750" s="1262"/>
      <c r="AH2750" s="1263"/>
      <c r="AI2750" s="587">
        <f t="shared" si="455"/>
        <v>0</v>
      </c>
      <c r="AK2750" s="1260">
        <v>175</v>
      </c>
      <c r="AL2750" s="1261"/>
      <c r="AM2750" s="1262"/>
      <c r="AN2750" s="1263"/>
      <c r="AO2750" s="587">
        <f t="shared" si="456"/>
        <v>0</v>
      </c>
      <c r="AQ2750" s="1260">
        <v>175</v>
      </c>
      <c r="AR2750" s="1261"/>
      <c r="AS2750" s="1262"/>
      <c r="AT2750" s="1263"/>
      <c r="AU2750" s="587">
        <f t="shared" si="457"/>
        <v>0</v>
      </c>
      <c r="AW2750" s="1260">
        <v>175</v>
      </c>
      <c r="AX2750" s="1261"/>
      <c r="AY2750" s="1262"/>
      <c r="AZ2750" s="1263"/>
      <c r="BA2750" s="587">
        <f t="shared" si="458"/>
        <v>0</v>
      </c>
    </row>
    <row r="2751" spans="1:53" s="17" customFormat="1" ht="16.75" customHeight="1" outlineLevel="2">
      <c r="A2751" s="1260">
        <v>176</v>
      </c>
      <c r="B2751" s="1261"/>
      <c r="C2751" s="1262"/>
      <c r="D2751" s="1263"/>
      <c r="E2751" s="587">
        <f t="shared" si="450"/>
        <v>0</v>
      </c>
      <c r="G2751" s="1260">
        <v>176</v>
      </c>
      <c r="H2751" s="1261"/>
      <c r="I2751" s="1262"/>
      <c r="J2751" s="1263"/>
      <c r="K2751" s="587">
        <f t="shared" si="451"/>
        <v>0</v>
      </c>
      <c r="M2751" s="1260">
        <v>176</v>
      </c>
      <c r="N2751" s="1261"/>
      <c r="O2751" s="1262"/>
      <c r="P2751" s="1263"/>
      <c r="Q2751" s="587">
        <f t="shared" si="452"/>
        <v>0</v>
      </c>
      <c r="S2751" s="1260">
        <v>176</v>
      </c>
      <c r="T2751" s="1261"/>
      <c r="U2751" s="1262"/>
      <c r="V2751" s="1263"/>
      <c r="W2751" s="587">
        <f t="shared" si="453"/>
        <v>0</v>
      </c>
      <c r="Y2751" s="1260">
        <v>176</v>
      </c>
      <c r="Z2751" s="1261"/>
      <c r="AA2751" s="1262"/>
      <c r="AB2751" s="1263"/>
      <c r="AC2751" s="587">
        <f t="shared" si="454"/>
        <v>0</v>
      </c>
      <c r="AE2751" s="1260">
        <v>176</v>
      </c>
      <c r="AF2751" s="1261"/>
      <c r="AG2751" s="1262"/>
      <c r="AH2751" s="1263"/>
      <c r="AI2751" s="587">
        <f t="shared" si="455"/>
        <v>0</v>
      </c>
      <c r="AK2751" s="1260">
        <v>176</v>
      </c>
      <c r="AL2751" s="1261"/>
      <c r="AM2751" s="1262"/>
      <c r="AN2751" s="1263"/>
      <c r="AO2751" s="587">
        <f t="shared" si="456"/>
        <v>0</v>
      </c>
      <c r="AQ2751" s="1260">
        <v>176</v>
      </c>
      <c r="AR2751" s="1261"/>
      <c r="AS2751" s="1262"/>
      <c r="AT2751" s="1263"/>
      <c r="AU2751" s="587">
        <f t="shared" si="457"/>
        <v>0</v>
      </c>
      <c r="AW2751" s="1260">
        <v>176</v>
      </c>
      <c r="AX2751" s="1261"/>
      <c r="AY2751" s="1262"/>
      <c r="AZ2751" s="1263"/>
      <c r="BA2751" s="587">
        <f t="shared" si="458"/>
        <v>0</v>
      </c>
    </row>
    <row r="2752" spans="1:53" s="17" customFormat="1" ht="16.75" customHeight="1" outlineLevel="2">
      <c r="A2752" s="1260">
        <v>177</v>
      </c>
      <c r="B2752" s="1261"/>
      <c r="C2752" s="1262"/>
      <c r="D2752" s="1263"/>
      <c r="E2752" s="587">
        <f t="shared" si="450"/>
        <v>0</v>
      </c>
      <c r="G2752" s="1260">
        <v>177</v>
      </c>
      <c r="H2752" s="1261"/>
      <c r="I2752" s="1262"/>
      <c r="J2752" s="1263"/>
      <c r="K2752" s="587">
        <f t="shared" si="451"/>
        <v>0</v>
      </c>
      <c r="M2752" s="1260">
        <v>177</v>
      </c>
      <c r="N2752" s="1261"/>
      <c r="O2752" s="1262"/>
      <c r="P2752" s="1263"/>
      <c r="Q2752" s="587">
        <f t="shared" si="452"/>
        <v>0</v>
      </c>
      <c r="S2752" s="1260">
        <v>177</v>
      </c>
      <c r="T2752" s="1261"/>
      <c r="U2752" s="1262"/>
      <c r="V2752" s="1263"/>
      <c r="W2752" s="587">
        <f t="shared" si="453"/>
        <v>0</v>
      </c>
      <c r="Y2752" s="1260">
        <v>177</v>
      </c>
      <c r="Z2752" s="1261"/>
      <c r="AA2752" s="1262"/>
      <c r="AB2752" s="1263"/>
      <c r="AC2752" s="587">
        <f t="shared" si="454"/>
        <v>0</v>
      </c>
      <c r="AE2752" s="1260">
        <v>177</v>
      </c>
      <c r="AF2752" s="1261"/>
      <c r="AG2752" s="1262"/>
      <c r="AH2752" s="1263"/>
      <c r="AI2752" s="587">
        <f t="shared" si="455"/>
        <v>0</v>
      </c>
      <c r="AK2752" s="1260">
        <v>177</v>
      </c>
      <c r="AL2752" s="1261"/>
      <c r="AM2752" s="1262"/>
      <c r="AN2752" s="1263"/>
      <c r="AO2752" s="587">
        <f t="shared" si="456"/>
        <v>0</v>
      </c>
      <c r="AQ2752" s="1260">
        <v>177</v>
      </c>
      <c r="AR2752" s="1261"/>
      <c r="AS2752" s="1262"/>
      <c r="AT2752" s="1263"/>
      <c r="AU2752" s="587">
        <f t="shared" si="457"/>
        <v>0</v>
      </c>
      <c r="AW2752" s="1260">
        <v>177</v>
      </c>
      <c r="AX2752" s="1261"/>
      <c r="AY2752" s="1262"/>
      <c r="AZ2752" s="1263"/>
      <c r="BA2752" s="587">
        <f t="shared" si="458"/>
        <v>0</v>
      </c>
    </row>
    <row r="2753" spans="1:53" s="17" customFormat="1" ht="16.75" customHeight="1" outlineLevel="2">
      <c r="A2753" s="1260">
        <v>178</v>
      </c>
      <c r="B2753" s="1261"/>
      <c r="C2753" s="1262"/>
      <c r="D2753" s="1263"/>
      <c r="E2753" s="587">
        <f t="shared" si="450"/>
        <v>0</v>
      </c>
      <c r="G2753" s="1260">
        <v>178</v>
      </c>
      <c r="H2753" s="1261"/>
      <c r="I2753" s="1262"/>
      <c r="J2753" s="1263"/>
      <c r="K2753" s="587">
        <f t="shared" si="451"/>
        <v>0</v>
      </c>
      <c r="M2753" s="1260">
        <v>178</v>
      </c>
      <c r="N2753" s="1261"/>
      <c r="O2753" s="1262"/>
      <c r="P2753" s="1263"/>
      <c r="Q2753" s="587">
        <f t="shared" si="452"/>
        <v>0</v>
      </c>
      <c r="S2753" s="1260">
        <v>178</v>
      </c>
      <c r="T2753" s="1261"/>
      <c r="U2753" s="1262"/>
      <c r="V2753" s="1263"/>
      <c r="W2753" s="587">
        <f t="shared" si="453"/>
        <v>0</v>
      </c>
      <c r="Y2753" s="1260">
        <v>178</v>
      </c>
      <c r="Z2753" s="1261"/>
      <c r="AA2753" s="1262"/>
      <c r="AB2753" s="1263"/>
      <c r="AC2753" s="587">
        <f t="shared" si="454"/>
        <v>0</v>
      </c>
      <c r="AE2753" s="1260">
        <v>178</v>
      </c>
      <c r="AF2753" s="1261"/>
      <c r="AG2753" s="1262"/>
      <c r="AH2753" s="1263"/>
      <c r="AI2753" s="587">
        <f t="shared" si="455"/>
        <v>0</v>
      </c>
      <c r="AK2753" s="1260">
        <v>178</v>
      </c>
      <c r="AL2753" s="1261"/>
      <c r="AM2753" s="1262"/>
      <c r="AN2753" s="1263"/>
      <c r="AO2753" s="587">
        <f t="shared" si="456"/>
        <v>0</v>
      </c>
      <c r="AQ2753" s="1260">
        <v>178</v>
      </c>
      <c r="AR2753" s="1261"/>
      <c r="AS2753" s="1262"/>
      <c r="AT2753" s="1263"/>
      <c r="AU2753" s="587">
        <f t="shared" si="457"/>
        <v>0</v>
      </c>
      <c r="AW2753" s="1260">
        <v>178</v>
      </c>
      <c r="AX2753" s="1261"/>
      <c r="AY2753" s="1262"/>
      <c r="AZ2753" s="1263"/>
      <c r="BA2753" s="587">
        <f t="shared" si="458"/>
        <v>0</v>
      </c>
    </row>
    <row r="2754" spans="1:53" s="17" customFormat="1" ht="16.75" customHeight="1" outlineLevel="2">
      <c r="A2754" s="1260">
        <v>179</v>
      </c>
      <c r="B2754" s="1261"/>
      <c r="C2754" s="1262"/>
      <c r="D2754" s="1263"/>
      <c r="E2754" s="587">
        <f t="shared" si="450"/>
        <v>0</v>
      </c>
      <c r="G2754" s="1260">
        <v>179</v>
      </c>
      <c r="H2754" s="1261"/>
      <c r="I2754" s="1262"/>
      <c r="J2754" s="1263"/>
      <c r="K2754" s="587">
        <f t="shared" si="451"/>
        <v>0</v>
      </c>
      <c r="M2754" s="1260">
        <v>179</v>
      </c>
      <c r="N2754" s="1261"/>
      <c r="O2754" s="1262"/>
      <c r="P2754" s="1263"/>
      <c r="Q2754" s="587">
        <f t="shared" si="452"/>
        <v>0</v>
      </c>
      <c r="S2754" s="1260">
        <v>179</v>
      </c>
      <c r="T2754" s="1261"/>
      <c r="U2754" s="1262"/>
      <c r="V2754" s="1263"/>
      <c r="W2754" s="587">
        <f t="shared" si="453"/>
        <v>0</v>
      </c>
      <c r="Y2754" s="1260">
        <v>179</v>
      </c>
      <c r="Z2754" s="1261"/>
      <c r="AA2754" s="1262"/>
      <c r="AB2754" s="1263"/>
      <c r="AC2754" s="587">
        <f t="shared" si="454"/>
        <v>0</v>
      </c>
      <c r="AE2754" s="1260">
        <v>179</v>
      </c>
      <c r="AF2754" s="1261"/>
      <c r="AG2754" s="1262"/>
      <c r="AH2754" s="1263"/>
      <c r="AI2754" s="587">
        <f t="shared" si="455"/>
        <v>0</v>
      </c>
      <c r="AK2754" s="1260">
        <v>179</v>
      </c>
      <c r="AL2754" s="1261"/>
      <c r="AM2754" s="1262"/>
      <c r="AN2754" s="1263"/>
      <c r="AO2754" s="587">
        <f t="shared" si="456"/>
        <v>0</v>
      </c>
      <c r="AQ2754" s="1260">
        <v>179</v>
      </c>
      <c r="AR2754" s="1261"/>
      <c r="AS2754" s="1262"/>
      <c r="AT2754" s="1263"/>
      <c r="AU2754" s="587">
        <f t="shared" si="457"/>
        <v>0</v>
      </c>
      <c r="AW2754" s="1260">
        <v>179</v>
      </c>
      <c r="AX2754" s="1261"/>
      <c r="AY2754" s="1262"/>
      <c r="AZ2754" s="1263"/>
      <c r="BA2754" s="587">
        <f t="shared" si="458"/>
        <v>0</v>
      </c>
    </row>
    <row r="2755" spans="1:53" s="17" customFormat="1" ht="16.75" customHeight="1" outlineLevel="2">
      <c r="A2755" s="1260">
        <v>180</v>
      </c>
      <c r="B2755" s="1261"/>
      <c r="C2755" s="1262"/>
      <c r="D2755" s="1263"/>
      <c r="E2755" s="587">
        <f t="shared" si="450"/>
        <v>0</v>
      </c>
      <c r="G2755" s="1260">
        <v>180</v>
      </c>
      <c r="H2755" s="1261"/>
      <c r="I2755" s="1262"/>
      <c r="J2755" s="1263"/>
      <c r="K2755" s="587">
        <f t="shared" si="451"/>
        <v>0</v>
      </c>
      <c r="M2755" s="1260">
        <v>180</v>
      </c>
      <c r="N2755" s="1261"/>
      <c r="O2755" s="1262"/>
      <c r="P2755" s="1263"/>
      <c r="Q2755" s="587">
        <f t="shared" si="452"/>
        <v>0</v>
      </c>
      <c r="S2755" s="1260">
        <v>180</v>
      </c>
      <c r="T2755" s="1261"/>
      <c r="U2755" s="1262"/>
      <c r="V2755" s="1263"/>
      <c r="W2755" s="587">
        <f t="shared" si="453"/>
        <v>0</v>
      </c>
      <c r="Y2755" s="1260">
        <v>180</v>
      </c>
      <c r="Z2755" s="1261"/>
      <c r="AA2755" s="1262"/>
      <c r="AB2755" s="1263"/>
      <c r="AC2755" s="587">
        <f t="shared" si="454"/>
        <v>0</v>
      </c>
      <c r="AE2755" s="1260">
        <v>180</v>
      </c>
      <c r="AF2755" s="1261"/>
      <c r="AG2755" s="1262"/>
      <c r="AH2755" s="1263"/>
      <c r="AI2755" s="587">
        <f t="shared" si="455"/>
        <v>0</v>
      </c>
      <c r="AK2755" s="1260">
        <v>180</v>
      </c>
      <c r="AL2755" s="1261"/>
      <c r="AM2755" s="1262"/>
      <c r="AN2755" s="1263"/>
      <c r="AO2755" s="587">
        <f t="shared" si="456"/>
        <v>0</v>
      </c>
      <c r="AQ2755" s="1260">
        <v>180</v>
      </c>
      <c r="AR2755" s="1261"/>
      <c r="AS2755" s="1262"/>
      <c r="AT2755" s="1263"/>
      <c r="AU2755" s="587">
        <f t="shared" si="457"/>
        <v>0</v>
      </c>
      <c r="AW2755" s="1260">
        <v>180</v>
      </c>
      <c r="AX2755" s="1261"/>
      <c r="AY2755" s="1262"/>
      <c r="AZ2755" s="1263"/>
      <c r="BA2755" s="587">
        <f t="shared" si="458"/>
        <v>0</v>
      </c>
    </row>
    <row r="2756" spans="1:53" s="17" customFormat="1" ht="16.75" customHeight="1" outlineLevel="2">
      <c r="A2756" s="1260">
        <v>181</v>
      </c>
      <c r="B2756" s="1261"/>
      <c r="C2756" s="1262"/>
      <c r="D2756" s="1263"/>
      <c r="E2756" s="587">
        <f t="shared" si="450"/>
        <v>0</v>
      </c>
      <c r="G2756" s="1260">
        <v>181</v>
      </c>
      <c r="H2756" s="1261"/>
      <c r="I2756" s="1262"/>
      <c r="J2756" s="1263"/>
      <c r="K2756" s="587">
        <f t="shared" si="451"/>
        <v>0</v>
      </c>
      <c r="M2756" s="1260">
        <v>181</v>
      </c>
      <c r="N2756" s="1261"/>
      <c r="O2756" s="1262"/>
      <c r="P2756" s="1263"/>
      <c r="Q2756" s="587">
        <f t="shared" si="452"/>
        <v>0</v>
      </c>
      <c r="S2756" s="1260">
        <v>181</v>
      </c>
      <c r="T2756" s="1261"/>
      <c r="U2756" s="1262"/>
      <c r="V2756" s="1263"/>
      <c r="W2756" s="587">
        <f t="shared" si="453"/>
        <v>0</v>
      </c>
      <c r="Y2756" s="1260">
        <v>181</v>
      </c>
      <c r="Z2756" s="1261"/>
      <c r="AA2756" s="1262"/>
      <c r="AB2756" s="1263"/>
      <c r="AC2756" s="587">
        <f t="shared" si="454"/>
        <v>0</v>
      </c>
      <c r="AE2756" s="1260">
        <v>181</v>
      </c>
      <c r="AF2756" s="1261"/>
      <c r="AG2756" s="1262"/>
      <c r="AH2756" s="1263"/>
      <c r="AI2756" s="587">
        <f t="shared" si="455"/>
        <v>0</v>
      </c>
      <c r="AK2756" s="1260">
        <v>181</v>
      </c>
      <c r="AL2756" s="1261"/>
      <c r="AM2756" s="1262"/>
      <c r="AN2756" s="1263"/>
      <c r="AO2756" s="587">
        <f t="shared" si="456"/>
        <v>0</v>
      </c>
      <c r="AQ2756" s="1260">
        <v>181</v>
      </c>
      <c r="AR2756" s="1261"/>
      <c r="AS2756" s="1262"/>
      <c r="AT2756" s="1263"/>
      <c r="AU2756" s="587">
        <f t="shared" si="457"/>
        <v>0</v>
      </c>
      <c r="AW2756" s="1260">
        <v>181</v>
      </c>
      <c r="AX2756" s="1261"/>
      <c r="AY2756" s="1262"/>
      <c r="AZ2756" s="1263"/>
      <c r="BA2756" s="587">
        <f t="shared" si="458"/>
        <v>0</v>
      </c>
    </row>
    <row r="2757" spans="1:53" s="17" customFormat="1" ht="16.75" customHeight="1" outlineLevel="2">
      <c r="A2757" s="1260">
        <v>182</v>
      </c>
      <c r="B2757" s="1261"/>
      <c r="C2757" s="1262"/>
      <c r="D2757" s="1263"/>
      <c r="E2757" s="587">
        <f t="shared" si="450"/>
        <v>0</v>
      </c>
      <c r="G2757" s="1260">
        <v>182</v>
      </c>
      <c r="H2757" s="1261"/>
      <c r="I2757" s="1262"/>
      <c r="J2757" s="1263"/>
      <c r="K2757" s="587">
        <f t="shared" si="451"/>
        <v>0</v>
      </c>
      <c r="M2757" s="1260">
        <v>182</v>
      </c>
      <c r="N2757" s="1261"/>
      <c r="O2757" s="1262"/>
      <c r="P2757" s="1263"/>
      <c r="Q2757" s="587">
        <f t="shared" si="452"/>
        <v>0</v>
      </c>
      <c r="S2757" s="1260">
        <v>182</v>
      </c>
      <c r="T2757" s="1261"/>
      <c r="U2757" s="1262"/>
      <c r="V2757" s="1263"/>
      <c r="W2757" s="587">
        <f t="shared" si="453"/>
        <v>0</v>
      </c>
      <c r="Y2757" s="1260">
        <v>182</v>
      </c>
      <c r="Z2757" s="1261"/>
      <c r="AA2757" s="1262"/>
      <c r="AB2757" s="1263"/>
      <c r="AC2757" s="587">
        <f t="shared" si="454"/>
        <v>0</v>
      </c>
      <c r="AE2757" s="1260">
        <v>182</v>
      </c>
      <c r="AF2757" s="1261"/>
      <c r="AG2757" s="1262"/>
      <c r="AH2757" s="1263"/>
      <c r="AI2757" s="587">
        <f t="shared" si="455"/>
        <v>0</v>
      </c>
      <c r="AK2757" s="1260">
        <v>182</v>
      </c>
      <c r="AL2757" s="1261"/>
      <c r="AM2757" s="1262"/>
      <c r="AN2757" s="1263"/>
      <c r="AO2757" s="587">
        <f t="shared" si="456"/>
        <v>0</v>
      </c>
      <c r="AQ2757" s="1260">
        <v>182</v>
      </c>
      <c r="AR2757" s="1261"/>
      <c r="AS2757" s="1262"/>
      <c r="AT2757" s="1263"/>
      <c r="AU2757" s="587">
        <f t="shared" si="457"/>
        <v>0</v>
      </c>
      <c r="AW2757" s="1260">
        <v>182</v>
      </c>
      <c r="AX2757" s="1261"/>
      <c r="AY2757" s="1262"/>
      <c r="AZ2757" s="1263"/>
      <c r="BA2757" s="587">
        <f t="shared" si="458"/>
        <v>0</v>
      </c>
    </row>
    <row r="2758" spans="1:53" s="17" customFormat="1" ht="16.75" customHeight="1" outlineLevel="2">
      <c r="A2758" s="1260">
        <v>183</v>
      </c>
      <c r="B2758" s="1261"/>
      <c r="C2758" s="1262"/>
      <c r="D2758" s="1263"/>
      <c r="E2758" s="587">
        <f t="shared" si="450"/>
        <v>0</v>
      </c>
      <c r="G2758" s="1260">
        <v>183</v>
      </c>
      <c r="H2758" s="1261"/>
      <c r="I2758" s="1262"/>
      <c r="J2758" s="1263"/>
      <c r="K2758" s="587">
        <f t="shared" si="451"/>
        <v>0</v>
      </c>
      <c r="M2758" s="1260">
        <v>183</v>
      </c>
      <c r="N2758" s="1261"/>
      <c r="O2758" s="1262"/>
      <c r="P2758" s="1263"/>
      <c r="Q2758" s="587">
        <f t="shared" si="452"/>
        <v>0</v>
      </c>
      <c r="S2758" s="1260">
        <v>183</v>
      </c>
      <c r="T2758" s="1261"/>
      <c r="U2758" s="1262"/>
      <c r="V2758" s="1263"/>
      <c r="W2758" s="587">
        <f t="shared" si="453"/>
        <v>0</v>
      </c>
      <c r="Y2758" s="1260">
        <v>183</v>
      </c>
      <c r="Z2758" s="1261"/>
      <c r="AA2758" s="1262"/>
      <c r="AB2758" s="1263"/>
      <c r="AC2758" s="587">
        <f t="shared" si="454"/>
        <v>0</v>
      </c>
      <c r="AE2758" s="1260">
        <v>183</v>
      </c>
      <c r="AF2758" s="1261"/>
      <c r="AG2758" s="1262"/>
      <c r="AH2758" s="1263"/>
      <c r="AI2758" s="587">
        <f t="shared" si="455"/>
        <v>0</v>
      </c>
      <c r="AK2758" s="1260">
        <v>183</v>
      </c>
      <c r="AL2758" s="1261"/>
      <c r="AM2758" s="1262"/>
      <c r="AN2758" s="1263"/>
      <c r="AO2758" s="587">
        <f t="shared" si="456"/>
        <v>0</v>
      </c>
      <c r="AQ2758" s="1260">
        <v>183</v>
      </c>
      <c r="AR2758" s="1261"/>
      <c r="AS2758" s="1262"/>
      <c r="AT2758" s="1263"/>
      <c r="AU2758" s="587">
        <f t="shared" si="457"/>
        <v>0</v>
      </c>
      <c r="AW2758" s="1260">
        <v>183</v>
      </c>
      <c r="AX2758" s="1261"/>
      <c r="AY2758" s="1262"/>
      <c r="AZ2758" s="1263"/>
      <c r="BA2758" s="587">
        <f t="shared" si="458"/>
        <v>0</v>
      </c>
    </row>
    <row r="2759" spans="1:53" s="17" customFormat="1" ht="16.75" customHeight="1" outlineLevel="2">
      <c r="A2759" s="1260">
        <v>184</v>
      </c>
      <c r="B2759" s="1261"/>
      <c r="C2759" s="1262"/>
      <c r="D2759" s="1263"/>
      <c r="E2759" s="587">
        <f t="shared" si="450"/>
        <v>0</v>
      </c>
      <c r="G2759" s="1260">
        <v>184</v>
      </c>
      <c r="H2759" s="1261"/>
      <c r="I2759" s="1262"/>
      <c r="J2759" s="1263"/>
      <c r="K2759" s="587">
        <f t="shared" si="451"/>
        <v>0</v>
      </c>
      <c r="M2759" s="1260">
        <v>184</v>
      </c>
      <c r="N2759" s="1261"/>
      <c r="O2759" s="1262"/>
      <c r="P2759" s="1263"/>
      <c r="Q2759" s="587">
        <f t="shared" si="452"/>
        <v>0</v>
      </c>
      <c r="S2759" s="1260">
        <v>184</v>
      </c>
      <c r="T2759" s="1261"/>
      <c r="U2759" s="1262"/>
      <c r="V2759" s="1263"/>
      <c r="W2759" s="587">
        <f t="shared" si="453"/>
        <v>0</v>
      </c>
      <c r="Y2759" s="1260">
        <v>184</v>
      </c>
      <c r="Z2759" s="1261"/>
      <c r="AA2759" s="1262"/>
      <c r="AB2759" s="1263"/>
      <c r="AC2759" s="587">
        <f t="shared" si="454"/>
        <v>0</v>
      </c>
      <c r="AE2759" s="1260">
        <v>184</v>
      </c>
      <c r="AF2759" s="1261"/>
      <c r="AG2759" s="1262"/>
      <c r="AH2759" s="1263"/>
      <c r="AI2759" s="587">
        <f t="shared" si="455"/>
        <v>0</v>
      </c>
      <c r="AK2759" s="1260">
        <v>184</v>
      </c>
      <c r="AL2759" s="1261"/>
      <c r="AM2759" s="1262"/>
      <c r="AN2759" s="1263"/>
      <c r="AO2759" s="587">
        <f t="shared" si="456"/>
        <v>0</v>
      </c>
      <c r="AQ2759" s="1260">
        <v>184</v>
      </c>
      <c r="AR2759" s="1261"/>
      <c r="AS2759" s="1262"/>
      <c r="AT2759" s="1263"/>
      <c r="AU2759" s="587">
        <f t="shared" si="457"/>
        <v>0</v>
      </c>
      <c r="AW2759" s="1260">
        <v>184</v>
      </c>
      <c r="AX2759" s="1261"/>
      <c r="AY2759" s="1262"/>
      <c r="AZ2759" s="1263"/>
      <c r="BA2759" s="587">
        <f t="shared" si="458"/>
        <v>0</v>
      </c>
    </row>
    <row r="2760" spans="1:53" s="17" customFormat="1" ht="16.75" customHeight="1" outlineLevel="2">
      <c r="A2760" s="1260">
        <v>185</v>
      </c>
      <c r="B2760" s="1261"/>
      <c r="C2760" s="1262"/>
      <c r="D2760" s="1263"/>
      <c r="E2760" s="587">
        <f t="shared" si="450"/>
        <v>0</v>
      </c>
      <c r="G2760" s="1260">
        <v>185</v>
      </c>
      <c r="H2760" s="1261"/>
      <c r="I2760" s="1262"/>
      <c r="J2760" s="1263"/>
      <c r="K2760" s="587">
        <f t="shared" si="451"/>
        <v>0</v>
      </c>
      <c r="M2760" s="1260">
        <v>185</v>
      </c>
      <c r="N2760" s="1261"/>
      <c r="O2760" s="1262"/>
      <c r="P2760" s="1263"/>
      <c r="Q2760" s="587">
        <f t="shared" si="452"/>
        <v>0</v>
      </c>
      <c r="S2760" s="1260">
        <v>185</v>
      </c>
      <c r="T2760" s="1261"/>
      <c r="U2760" s="1262"/>
      <c r="V2760" s="1263"/>
      <c r="W2760" s="587">
        <f t="shared" si="453"/>
        <v>0</v>
      </c>
      <c r="Y2760" s="1260">
        <v>185</v>
      </c>
      <c r="Z2760" s="1261"/>
      <c r="AA2760" s="1262"/>
      <c r="AB2760" s="1263"/>
      <c r="AC2760" s="587">
        <f t="shared" si="454"/>
        <v>0</v>
      </c>
      <c r="AE2760" s="1260">
        <v>185</v>
      </c>
      <c r="AF2760" s="1261"/>
      <c r="AG2760" s="1262"/>
      <c r="AH2760" s="1263"/>
      <c r="AI2760" s="587">
        <f t="shared" si="455"/>
        <v>0</v>
      </c>
      <c r="AK2760" s="1260">
        <v>185</v>
      </c>
      <c r="AL2760" s="1261"/>
      <c r="AM2760" s="1262"/>
      <c r="AN2760" s="1263"/>
      <c r="AO2760" s="587">
        <f t="shared" si="456"/>
        <v>0</v>
      </c>
      <c r="AQ2760" s="1260">
        <v>185</v>
      </c>
      <c r="AR2760" s="1261"/>
      <c r="AS2760" s="1262"/>
      <c r="AT2760" s="1263"/>
      <c r="AU2760" s="587">
        <f t="shared" si="457"/>
        <v>0</v>
      </c>
      <c r="AW2760" s="1260">
        <v>185</v>
      </c>
      <c r="AX2760" s="1261"/>
      <c r="AY2760" s="1262"/>
      <c r="AZ2760" s="1263"/>
      <c r="BA2760" s="587">
        <f t="shared" si="458"/>
        <v>0</v>
      </c>
    </row>
    <row r="2761" spans="1:53" s="17" customFormat="1" ht="16.75" customHeight="1" outlineLevel="2">
      <c r="A2761" s="1260">
        <v>186</v>
      </c>
      <c r="B2761" s="1261"/>
      <c r="C2761" s="1262"/>
      <c r="D2761" s="1263"/>
      <c r="E2761" s="587">
        <f t="shared" si="450"/>
        <v>0</v>
      </c>
      <c r="G2761" s="1260">
        <v>186</v>
      </c>
      <c r="H2761" s="1261"/>
      <c r="I2761" s="1262"/>
      <c r="J2761" s="1263"/>
      <c r="K2761" s="587">
        <f t="shared" si="451"/>
        <v>0</v>
      </c>
      <c r="M2761" s="1260">
        <v>186</v>
      </c>
      <c r="N2761" s="1261"/>
      <c r="O2761" s="1262"/>
      <c r="P2761" s="1263"/>
      <c r="Q2761" s="587">
        <f t="shared" si="452"/>
        <v>0</v>
      </c>
      <c r="S2761" s="1260">
        <v>186</v>
      </c>
      <c r="T2761" s="1261"/>
      <c r="U2761" s="1262"/>
      <c r="V2761" s="1263"/>
      <c r="W2761" s="587">
        <f t="shared" si="453"/>
        <v>0</v>
      </c>
      <c r="Y2761" s="1260">
        <v>186</v>
      </c>
      <c r="Z2761" s="1261"/>
      <c r="AA2761" s="1262"/>
      <c r="AB2761" s="1263"/>
      <c r="AC2761" s="587">
        <f t="shared" si="454"/>
        <v>0</v>
      </c>
      <c r="AE2761" s="1260">
        <v>186</v>
      </c>
      <c r="AF2761" s="1261"/>
      <c r="AG2761" s="1262"/>
      <c r="AH2761" s="1263"/>
      <c r="AI2761" s="587">
        <f t="shared" si="455"/>
        <v>0</v>
      </c>
      <c r="AK2761" s="1260">
        <v>186</v>
      </c>
      <c r="AL2761" s="1261"/>
      <c r="AM2761" s="1262"/>
      <c r="AN2761" s="1263"/>
      <c r="AO2761" s="587">
        <f t="shared" si="456"/>
        <v>0</v>
      </c>
      <c r="AQ2761" s="1260">
        <v>186</v>
      </c>
      <c r="AR2761" s="1261"/>
      <c r="AS2761" s="1262"/>
      <c r="AT2761" s="1263"/>
      <c r="AU2761" s="587">
        <f t="shared" si="457"/>
        <v>0</v>
      </c>
      <c r="AW2761" s="1260">
        <v>186</v>
      </c>
      <c r="AX2761" s="1261"/>
      <c r="AY2761" s="1262"/>
      <c r="AZ2761" s="1263"/>
      <c r="BA2761" s="587">
        <f t="shared" si="458"/>
        <v>0</v>
      </c>
    </row>
    <row r="2762" spans="1:53" s="17" customFormat="1" ht="16.75" customHeight="1" outlineLevel="2">
      <c r="A2762" s="1260">
        <v>187</v>
      </c>
      <c r="B2762" s="1261"/>
      <c r="C2762" s="1262"/>
      <c r="D2762" s="1263"/>
      <c r="E2762" s="587">
        <f t="shared" si="450"/>
        <v>0</v>
      </c>
      <c r="G2762" s="1260">
        <v>187</v>
      </c>
      <c r="H2762" s="1261"/>
      <c r="I2762" s="1262"/>
      <c r="J2762" s="1263"/>
      <c r="K2762" s="587">
        <f t="shared" si="451"/>
        <v>0</v>
      </c>
      <c r="M2762" s="1260">
        <v>187</v>
      </c>
      <c r="N2762" s="1261"/>
      <c r="O2762" s="1262"/>
      <c r="P2762" s="1263"/>
      <c r="Q2762" s="587">
        <f t="shared" si="452"/>
        <v>0</v>
      </c>
      <c r="S2762" s="1260">
        <v>187</v>
      </c>
      <c r="T2762" s="1261"/>
      <c r="U2762" s="1262"/>
      <c r="V2762" s="1263"/>
      <c r="W2762" s="587">
        <f t="shared" si="453"/>
        <v>0</v>
      </c>
      <c r="Y2762" s="1260">
        <v>187</v>
      </c>
      <c r="Z2762" s="1261"/>
      <c r="AA2762" s="1262"/>
      <c r="AB2762" s="1263"/>
      <c r="AC2762" s="587">
        <f t="shared" si="454"/>
        <v>0</v>
      </c>
      <c r="AE2762" s="1260">
        <v>187</v>
      </c>
      <c r="AF2762" s="1261"/>
      <c r="AG2762" s="1262"/>
      <c r="AH2762" s="1263"/>
      <c r="AI2762" s="587">
        <f t="shared" si="455"/>
        <v>0</v>
      </c>
      <c r="AK2762" s="1260">
        <v>187</v>
      </c>
      <c r="AL2762" s="1261"/>
      <c r="AM2762" s="1262"/>
      <c r="AN2762" s="1263"/>
      <c r="AO2762" s="587">
        <f t="shared" si="456"/>
        <v>0</v>
      </c>
      <c r="AQ2762" s="1260">
        <v>187</v>
      </c>
      <c r="AR2762" s="1261"/>
      <c r="AS2762" s="1262"/>
      <c r="AT2762" s="1263"/>
      <c r="AU2762" s="587">
        <f t="shared" si="457"/>
        <v>0</v>
      </c>
      <c r="AW2762" s="1260">
        <v>187</v>
      </c>
      <c r="AX2762" s="1261"/>
      <c r="AY2762" s="1262"/>
      <c r="AZ2762" s="1263"/>
      <c r="BA2762" s="587">
        <f t="shared" si="458"/>
        <v>0</v>
      </c>
    </row>
    <row r="2763" spans="1:53" s="17" customFormat="1" ht="16.75" customHeight="1" outlineLevel="2">
      <c r="A2763" s="1260">
        <v>188</v>
      </c>
      <c r="B2763" s="1261"/>
      <c r="C2763" s="1262"/>
      <c r="D2763" s="1263"/>
      <c r="E2763" s="587">
        <f t="shared" si="450"/>
        <v>0</v>
      </c>
      <c r="G2763" s="1260">
        <v>188</v>
      </c>
      <c r="H2763" s="1261"/>
      <c r="I2763" s="1262"/>
      <c r="J2763" s="1263"/>
      <c r="K2763" s="587">
        <f t="shared" si="451"/>
        <v>0</v>
      </c>
      <c r="M2763" s="1260">
        <v>188</v>
      </c>
      <c r="N2763" s="1261"/>
      <c r="O2763" s="1262"/>
      <c r="P2763" s="1263"/>
      <c r="Q2763" s="587">
        <f t="shared" si="452"/>
        <v>0</v>
      </c>
      <c r="S2763" s="1260">
        <v>188</v>
      </c>
      <c r="T2763" s="1261"/>
      <c r="U2763" s="1262"/>
      <c r="V2763" s="1263"/>
      <c r="W2763" s="587">
        <f t="shared" si="453"/>
        <v>0</v>
      </c>
      <c r="Y2763" s="1260">
        <v>188</v>
      </c>
      <c r="Z2763" s="1261"/>
      <c r="AA2763" s="1262"/>
      <c r="AB2763" s="1263"/>
      <c r="AC2763" s="587">
        <f t="shared" si="454"/>
        <v>0</v>
      </c>
      <c r="AE2763" s="1260">
        <v>188</v>
      </c>
      <c r="AF2763" s="1261"/>
      <c r="AG2763" s="1262"/>
      <c r="AH2763" s="1263"/>
      <c r="AI2763" s="587">
        <f t="shared" si="455"/>
        <v>0</v>
      </c>
      <c r="AK2763" s="1260">
        <v>188</v>
      </c>
      <c r="AL2763" s="1261"/>
      <c r="AM2763" s="1262"/>
      <c r="AN2763" s="1263"/>
      <c r="AO2763" s="587">
        <f t="shared" si="456"/>
        <v>0</v>
      </c>
      <c r="AQ2763" s="1260">
        <v>188</v>
      </c>
      <c r="AR2763" s="1261"/>
      <c r="AS2763" s="1262"/>
      <c r="AT2763" s="1263"/>
      <c r="AU2763" s="587">
        <f t="shared" si="457"/>
        <v>0</v>
      </c>
      <c r="AW2763" s="1260">
        <v>188</v>
      </c>
      <c r="AX2763" s="1261"/>
      <c r="AY2763" s="1262"/>
      <c r="AZ2763" s="1263"/>
      <c r="BA2763" s="587">
        <f t="shared" si="458"/>
        <v>0</v>
      </c>
    </row>
    <row r="2764" spans="1:53" s="17" customFormat="1" ht="16.75" customHeight="1" outlineLevel="2">
      <c r="A2764" s="1260">
        <v>189</v>
      </c>
      <c r="B2764" s="1261"/>
      <c r="C2764" s="1262"/>
      <c r="D2764" s="1263"/>
      <c r="E2764" s="587">
        <f t="shared" si="450"/>
        <v>0</v>
      </c>
      <c r="G2764" s="1260">
        <v>189</v>
      </c>
      <c r="H2764" s="1261"/>
      <c r="I2764" s="1262"/>
      <c r="J2764" s="1263"/>
      <c r="K2764" s="587">
        <f t="shared" si="451"/>
        <v>0</v>
      </c>
      <c r="M2764" s="1260">
        <v>189</v>
      </c>
      <c r="N2764" s="1261"/>
      <c r="O2764" s="1262"/>
      <c r="P2764" s="1263"/>
      <c r="Q2764" s="587">
        <f t="shared" si="452"/>
        <v>0</v>
      </c>
      <c r="S2764" s="1260">
        <v>189</v>
      </c>
      <c r="T2764" s="1261"/>
      <c r="U2764" s="1262"/>
      <c r="V2764" s="1263"/>
      <c r="W2764" s="587">
        <f t="shared" si="453"/>
        <v>0</v>
      </c>
      <c r="Y2764" s="1260">
        <v>189</v>
      </c>
      <c r="Z2764" s="1261"/>
      <c r="AA2764" s="1262"/>
      <c r="AB2764" s="1263"/>
      <c r="AC2764" s="587">
        <f t="shared" si="454"/>
        <v>0</v>
      </c>
      <c r="AE2764" s="1260">
        <v>189</v>
      </c>
      <c r="AF2764" s="1261"/>
      <c r="AG2764" s="1262"/>
      <c r="AH2764" s="1263"/>
      <c r="AI2764" s="587">
        <f t="shared" si="455"/>
        <v>0</v>
      </c>
      <c r="AK2764" s="1260">
        <v>189</v>
      </c>
      <c r="AL2764" s="1261"/>
      <c r="AM2764" s="1262"/>
      <c r="AN2764" s="1263"/>
      <c r="AO2764" s="587">
        <f t="shared" si="456"/>
        <v>0</v>
      </c>
      <c r="AQ2764" s="1260">
        <v>189</v>
      </c>
      <c r="AR2764" s="1261"/>
      <c r="AS2764" s="1262"/>
      <c r="AT2764" s="1263"/>
      <c r="AU2764" s="587">
        <f t="shared" si="457"/>
        <v>0</v>
      </c>
      <c r="AW2764" s="1260">
        <v>189</v>
      </c>
      <c r="AX2764" s="1261"/>
      <c r="AY2764" s="1262"/>
      <c r="AZ2764" s="1263"/>
      <c r="BA2764" s="587">
        <f t="shared" si="458"/>
        <v>0</v>
      </c>
    </row>
    <row r="2765" spans="1:53" s="17" customFormat="1" ht="16.75" customHeight="1" outlineLevel="2">
      <c r="A2765" s="1260">
        <v>190</v>
      </c>
      <c r="B2765" s="1261"/>
      <c r="C2765" s="1262"/>
      <c r="D2765" s="1263"/>
      <c r="E2765" s="587">
        <f t="shared" si="450"/>
        <v>0</v>
      </c>
      <c r="G2765" s="1260">
        <v>190</v>
      </c>
      <c r="H2765" s="1261"/>
      <c r="I2765" s="1262"/>
      <c r="J2765" s="1263"/>
      <c r="K2765" s="587">
        <f t="shared" si="451"/>
        <v>0</v>
      </c>
      <c r="M2765" s="1260">
        <v>190</v>
      </c>
      <c r="N2765" s="1261"/>
      <c r="O2765" s="1262"/>
      <c r="P2765" s="1263"/>
      <c r="Q2765" s="587">
        <f t="shared" si="452"/>
        <v>0</v>
      </c>
      <c r="S2765" s="1260">
        <v>190</v>
      </c>
      <c r="T2765" s="1261"/>
      <c r="U2765" s="1262"/>
      <c r="V2765" s="1263"/>
      <c r="W2765" s="587">
        <f t="shared" si="453"/>
        <v>0</v>
      </c>
      <c r="Y2765" s="1260">
        <v>190</v>
      </c>
      <c r="Z2765" s="1261"/>
      <c r="AA2765" s="1262"/>
      <c r="AB2765" s="1263"/>
      <c r="AC2765" s="587">
        <f t="shared" si="454"/>
        <v>0</v>
      </c>
      <c r="AE2765" s="1260">
        <v>190</v>
      </c>
      <c r="AF2765" s="1261"/>
      <c r="AG2765" s="1262"/>
      <c r="AH2765" s="1263"/>
      <c r="AI2765" s="587">
        <f t="shared" si="455"/>
        <v>0</v>
      </c>
      <c r="AK2765" s="1260">
        <v>190</v>
      </c>
      <c r="AL2765" s="1261"/>
      <c r="AM2765" s="1262"/>
      <c r="AN2765" s="1263"/>
      <c r="AO2765" s="587">
        <f t="shared" si="456"/>
        <v>0</v>
      </c>
      <c r="AQ2765" s="1260">
        <v>190</v>
      </c>
      <c r="AR2765" s="1261"/>
      <c r="AS2765" s="1262"/>
      <c r="AT2765" s="1263"/>
      <c r="AU2765" s="587">
        <f t="shared" si="457"/>
        <v>0</v>
      </c>
      <c r="AW2765" s="1260">
        <v>190</v>
      </c>
      <c r="AX2765" s="1261"/>
      <c r="AY2765" s="1262"/>
      <c r="AZ2765" s="1263"/>
      <c r="BA2765" s="587">
        <f t="shared" si="458"/>
        <v>0</v>
      </c>
    </row>
    <row r="2766" spans="1:53" s="17" customFormat="1" ht="16.75" customHeight="1" outlineLevel="2">
      <c r="A2766" s="1260">
        <v>191</v>
      </c>
      <c r="B2766" s="1261"/>
      <c r="C2766" s="1262"/>
      <c r="D2766" s="1263"/>
      <c r="E2766" s="587">
        <f t="shared" si="450"/>
        <v>0</v>
      </c>
      <c r="G2766" s="1260">
        <v>191</v>
      </c>
      <c r="H2766" s="1261"/>
      <c r="I2766" s="1262"/>
      <c r="J2766" s="1263"/>
      <c r="K2766" s="587">
        <f t="shared" si="451"/>
        <v>0</v>
      </c>
      <c r="M2766" s="1260">
        <v>191</v>
      </c>
      <c r="N2766" s="1261"/>
      <c r="O2766" s="1262"/>
      <c r="P2766" s="1263"/>
      <c r="Q2766" s="587">
        <f t="shared" si="452"/>
        <v>0</v>
      </c>
      <c r="S2766" s="1260">
        <v>191</v>
      </c>
      <c r="T2766" s="1261"/>
      <c r="U2766" s="1262"/>
      <c r="V2766" s="1263"/>
      <c r="W2766" s="587">
        <f t="shared" si="453"/>
        <v>0</v>
      </c>
      <c r="Y2766" s="1260">
        <v>191</v>
      </c>
      <c r="Z2766" s="1261"/>
      <c r="AA2766" s="1262"/>
      <c r="AB2766" s="1263"/>
      <c r="AC2766" s="587">
        <f t="shared" si="454"/>
        <v>0</v>
      </c>
      <c r="AE2766" s="1260">
        <v>191</v>
      </c>
      <c r="AF2766" s="1261"/>
      <c r="AG2766" s="1262"/>
      <c r="AH2766" s="1263"/>
      <c r="AI2766" s="587">
        <f t="shared" si="455"/>
        <v>0</v>
      </c>
      <c r="AK2766" s="1260">
        <v>191</v>
      </c>
      <c r="AL2766" s="1261"/>
      <c r="AM2766" s="1262"/>
      <c r="AN2766" s="1263"/>
      <c r="AO2766" s="587">
        <f t="shared" si="456"/>
        <v>0</v>
      </c>
      <c r="AQ2766" s="1260">
        <v>191</v>
      </c>
      <c r="AR2766" s="1261"/>
      <c r="AS2766" s="1262"/>
      <c r="AT2766" s="1263"/>
      <c r="AU2766" s="587">
        <f t="shared" si="457"/>
        <v>0</v>
      </c>
      <c r="AW2766" s="1260">
        <v>191</v>
      </c>
      <c r="AX2766" s="1261"/>
      <c r="AY2766" s="1262"/>
      <c r="AZ2766" s="1263"/>
      <c r="BA2766" s="587">
        <f t="shared" si="458"/>
        <v>0</v>
      </c>
    </row>
    <row r="2767" spans="1:53" s="17" customFormat="1" ht="16.75" customHeight="1" outlineLevel="2">
      <c r="A2767" s="1260">
        <v>192</v>
      </c>
      <c r="B2767" s="1261"/>
      <c r="C2767" s="1262"/>
      <c r="D2767" s="1263"/>
      <c r="E2767" s="587">
        <f t="shared" si="450"/>
        <v>0</v>
      </c>
      <c r="G2767" s="1260">
        <v>192</v>
      </c>
      <c r="H2767" s="1261"/>
      <c r="I2767" s="1262"/>
      <c r="J2767" s="1263"/>
      <c r="K2767" s="587">
        <f t="shared" si="451"/>
        <v>0</v>
      </c>
      <c r="M2767" s="1260">
        <v>192</v>
      </c>
      <c r="N2767" s="1261"/>
      <c r="O2767" s="1262"/>
      <c r="P2767" s="1263"/>
      <c r="Q2767" s="587">
        <f t="shared" si="452"/>
        <v>0</v>
      </c>
      <c r="S2767" s="1260">
        <v>192</v>
      </c>
      <c r="T2767" s="1261"/>
      <c r="U2767" s="1262"/>
      <c r="V2767" s="1263"/>
      <c r="W2767" s="587">
        <f t="shared" si="453"/>
        <v>0</v>
      </c>
      <c r="Y2767" s="1260">
        <v>192</v>
      </c>
      <c r="Z2767" s="1261"/>
      <c r="AA2767" s="1262"/>
      <c r="AB2767" s="1263"/>
      <c r="AC2767" s="587">
        <f t="shared" si="454"/>
        <v>0</v>
      </c>
      <c r="AE2767" s="1260">
        <v>192</v>
      </c>
      <c r="AF2767" s="1261"/>
      <c r="AG2767" s="1262"/>
      <c r="AH2767" s="1263"/>
      <c r="AI2767" s="587">
        <f t="shared" si="455"/>
        <v>0</v>
      </c>
      <c r="AK2767" s="1260">
        <v>192</v>
      </c>
      <c r="AL2767" s="1261"/>
      <c r="AM2767" s="1262"/>
      <c r="AN2767" s="1263"/>
      <c r="AO2767" s="587">
        <f t="shared" si="456"/>
        <v>0</v>
      </c>
      <c r="AQ2767" s="1260">
        <v>192</v>
      </c>
      <c r="AR2767" s="1261"/>
      <c r="AS2767" s="1262"/>
      <c r="AT2767" s="1263"/>
      <c r="AU2767" s="587">
        <f t="shared" si="457"/>
        <v>0</v>
      </c>
      <c r="AW2767" s="1260">
        <v>192</v>
      </c>
      <c r="AX2767" s="1261"/>
      <c r="AY2767" s="1262"/>
      <c r="AZ2767" s="1263"/>
      <c r="BA2767" s="587">
        <f t="shared" si="458"/>
        <v>0</v>
      </c>
    </row>
    <row r="2768" spans="1:53" s="17" customFormat="1" ht="16.75" customHeight="1" outlineLevel="2">
      <c r="A2768" s="1260">
        <v>193</v>
      </c>
      <c r="B2768" s="1261"/>
      <c r="C2768" s="1262"/>
      <c r="D2768" s="1263"/>
      <c r="E2768" s="587">
        <f t="shared" si="450"/>
        <v>0</v>
      </c>
      <c r="G2768" s="1260">
        <v>193</v>
      </c>
      <c r="H2768" s="1261"/>
      <c r="I2768" s="1262"/>
      <c r="J2768" s="1263"/>
      <c r="K2768" s="587">
        <f t="shared" si="451"/>
        <v>0</v>
      </c>
      <c r="M2768" s="1260">
        <v>193</v>
      </c>
      <c r="N2768" s="1261"/>
      <c r="O2768" s="1262"/>
      <c r="P2768" s="1263"/>
      <c r="Q2768" s="587">
        <f t="shared" si="452"/>
        <v>0</v>
      </c>
      <c r="S2768" s="1260">
        <v>193</v>
      </c>
      <c r="T2768" s="1261"/>
      <c r="U2768" s="1262"/>
      <c r="V2768" s="1263"/>
      <c r="W2768" s="587">
        <f t="shared" si="453"/>
        <v>0</v>
      </c>
      <c r="Y2768" s="1260">
        <v>193</v>
      </c>
      <c r="Z2768" s="1261"/>
      <c r="AA2768" s="1262"/>
      <c r="AB2768" s="1263"/>
      <c r="AC2768" s="587">
        <f t="shared" si="454"/>
        <v>0</v>
      </c>
      <c r="AE2768" s="1260">
        <v>193</v>
      </c>
      <c r="AF2768" s="1261"/>
      <c r="AG2768" s="1262"/>
      <c r="AH2768" s="1263"/>
      <c r="AI2768" s="587">
        <f t="shared" si="455"/>
        <v>0</v>
      </c>
      <c r="AK2768" s="1260">
        <v>193</v>
      </c>
      <c r="AL2768" s="1261"/>
      <c r="AM2768" s="1262"/>
      <c r="AN2768" s="1263"/>
      <c r="AO2768" s="587">
        <f t="shared" si="456"/>
        <v>0</v>
      </c>
      <c r="AQ2768" s="1260">
        <v>193</v>
      </c>
      <c r="AR2768" s="1261"/>
      <c r="AS2768" s="1262"/>
      <c r="AT2768" s="1263"/>
      <c r="AU2768" s="587">
        <f t="shared" si="457"/>
        <v>0</v>
      </c>
      <c r="AW2768" s="1260">
        <v>193</v>
      </c>
      <c r="AX2768" s="1261"/>
      <c r="AY2768" s="1262"/>
      <c r="AZ2768" s="1263"/>
      <c r="BA2768" s="587">
        <f t="shared" si="458"/>
        <v>0</v>
      </c>
    </row>
    <row r="2769" spans="1:53" s="17" customFormat="1" ht="16.75" customHeight="1" outlineLevel="2">
      <c r="A2769" s="1260">
        <v>194</v>
      </c>
      <c r="B2769" s="1261"/>
      <c r="C2769" s="1262"/>
      <c r="D2769" s="1263"/>
      <c r="E2769" s="587">
        <f t="shared" si="450"/>
        <v>0</v>
      </c>
      <c r="G2769" s="1260">
        <v>194</v>
      </c>
      <c r="H2769" s="1261"/>
      <c r="I2769" s="1262"/>
      <c r="J2769" s="1263"/>
      <c r="K2769" s="587">
        <f t="shared" si="451"/>
        <v>0</v>
      </c>
      <c r="M2769" s="1260">
        <v>194</v>
      </c>
      <c r="N2769" s="1261"/>
      <c r="O2769" s="1262"/>
      <c r="P2769" s="1263"/>
      <c r="Q2769" s="587">
        <f t="shared" si="452"/>
        <v>0</v>
      </c>
      <c r="S2769" s="1260">
        <v>194</v>
      </c>
      <c r="T2769" s="1261"/>
      <c r="U2769" s="1262"/>
      <c r="V2769" s="1263"/>
      <c r="W2769" s="587">
        <f t="shared" si="453"/>
        <v>0</v>
      </c>
      <c r="Y2769" s="1260">
        <v>194</v>
      </c>
      <c r="Z2769" s="1261"/>
      <c r="AA2769" s="1262"/>
      <c r="AB2769" s="1263"/>
      <c r="AC2769" s="587">
        <f t="shared" si="454"/>
        <v>0</v>
      </c>
      <c r="AE2769" s="1260">
        <v>194</v>
      </c>
      <c r="AF2769" s="1261"/>
      <c r="AG2769" s="1262"/>
      <c r="AH2769" s="1263"/>
      <c r="AI2769" s="587">
        <f t="shared" si="455"/>
        <v>0</v>
      </c>
      <c r="AK2769" s="1260">
        <v>194</v>
      </c>
      <c r="AL2769" s="1261"/>
      <c r="AM2769" s="1262"/>
      <c r="AN2769" s="1263"/>
      <c r="AO2769" s="587">
        <f t="shared" si="456"/>
        <v>0</v>
      </c>
      <c r="AQ2769" s="1260">
        <v>194</v>
      </c>
      <c r="AR2769" s="1261"/>
      <c r="AS2769" s="1262"/>
      <c r="AT2769" s="1263"/>
      <c r="AU2769" s="587">
        <f t="shared" si="457"/>
        <v>0</v>
      </c>
      <c r="AW2769" s="1260">
        <v>194</v>
      </c>
      <c r="AX2769" s="1261"/>
      <c r="AY2769" s="1262"/>
      <c r="AZ2769" s="1263"/>
      <c r="BA2769" s="587">
        <f t="shared" si="458"/>
        <v>0</v>
      </c>
    </row>
    <row r="2770" spans="1:53" s="17" customFormat="1" ht="16.75" customHeight="1" outlineLevel="2">
      <c r="A2770" s="1260">
        <v>195</v>
      </c>
      <c r="B2770" s="1261"/>
      <c r="C2770" s="1262"/>
      <c r="D2770" s="1263"/>
      <c r="E2770" s="587">
        <f t="shared" si="450"/>
        <v>0</v>
      </c>
      <c r="G2770" s="1260">
        <v>195</v>
      </c>
      <c r="H2770" s="1261"/>
      <c r="I2770" s="1262"/>
      <c r="J2770" s="1263"/>
      <c r="K2770" s="587">
        <f t="shared" si="451"/>
        <v>0</v>
      </c>
      <c r="M2770" s="1260">
        <v>195</v>
      </c>
      <c r="N2770" s="1261"/>
      <c r="O2770" s="1262"/>
      <c r="P2770" s="1263"/>
      <c r="Q2770" s="587">
        <f t="shared" si="452"/>
        <v>0</v>
      </c>
      <c r="S2770" s="1260">
        <v>195</v>
      </c>
      <c r="T2770" s="1261"/>
      <c r="U2770" s="1262"/>
      <c r="V2770" s="1263"/>
      <c r="W2770" s="587">
        <f t="shared" si="453"/>
        <v>0</v>
      </c>
      <c r="Y2770" s="1260">
        <v>195</v>
      </c>
      <c r="Z2770" s="1261"/>
      <c r="AA2770" s="1262"/>
      <c r="AB2770" s="1263"/>
      <c r="AC2770" s="587">
        <f t="shared" si="454"/>
        <v>0</v>
      </c>
      <c r="AE2770" s="1260">
        <v>195</v>
      </c>
      <c r="AF2770" s="1261"/>
      <c r="AG2770" s="1262"/>
      <c r="AH2770" s="1263"/>
      <c r="AI2770" s="587">
        <f t="shared" si="455"/>
        <v>0</v>
      </c>
      <c r="AK2770" s="1260">
        <v>195</v>
      </c>
      <c r="AL2770" s="1261"/>
      <c r="AM2770" s="1262"/>
      <c r="AN2770" s="1263"/>
      <c r="AO2770" s="587">
        <f t="shared" si="456"/>
        <v>0</v>
      </c>
      <c r="AQ2770" s="1260">
        <v>195</v>
      </c>
      <c r="AR2770" s="1261"/>
      <c r="AS2770" s="1262"/>
      <c r="AT2770" s="1263"/>
      <c r="AU2770" s="587">
        <f t="shared" si="457"/>
        <v>0</v>
      </c>
      <c r="AW2770" s="1260">
        <v>195</v>
      </c>
      <c r="AX2770" s="1261"/>
      <c r="AY2770" s="1262"/>
      <c r="AZ2770" s="1263"/>
      <c r="BA2770" s="587">
        <f t="shared" si="458"/>
        <v>0</v>
      </c>
    </row>
    <row r="2771" spans="1:53" s="17" customFormat="1" ht="16.75" customHeight="1" outlineLevel="2">
      <c r="A2771" s="1260">
        <v>196</v>
      </c>
      <c r="B2771" s="1261"/>
      <c r="C2771" s="1262"/>
      <c r="D2771" s="1263"/>
      <c r="E2771" s="587">
        <f t="shared" si="450"/>
        <v>0</v>
      </c>
      <c r="G2771" s="1260">
        <v>196</v>
      </c>
      <c r="H2771" s="1261"/>
      <c r="I2771" s="1262"/>
      <c r="J2771" s="1263"/>
      <c r="K2771" s="587">
        <f t="shared" si="451"/>
        <v>0</v>
      </c>
      <c r="M2771" s="1260">
        <v>196</v>
      </c>
      <c r="N2771" s="1261"/>
      <c r="O2771" s="1262"/>
      <c r="P2771" s="1263"/>
      <c r="Q2771" s="587">
        <f t="shared" si="452"/>
        <v>0</v>
      </c>
      <c r="S2771" s="1260">
        <v>196</v>
      </c>
      <c r="T2771" s="1261"/>
      <c r="U2771" s="1262"/>
      <c r="V2771" s="1263"/>
      <c r="W2771" s="587">
        <f t="shared" si="453"/>
        <v>0</v>
      </c>
      <c r="Y2771" s="1260">
        <v>196</v>
      </c>
      <c r="Z2771" s="1261"/>
      <c r="AA2771" s="1262"/>
      <c r="AB2771" s="1263"/>
      <c r="AC2771" s="587">
        <f t="shared" si="454"/>
        <v>0</v>
      </c>
      <c r="AE2771" s="1260">
        <v>196</v>
      </c>
      <c r="AF2771" s="1261"/>
      <c r="AG2771" s="1262"/>
      <c r="AH2771" s="1263"/>
      <c r="AI2771" s="587">
        <f t="shared" si="455"/>
        <v>0</v>
      </c>
      <c r="AK2771" s="1260">
        <v>196</v>
      </c>
      <c r="AL2771" s="1261"/>
      <c r="AM2771" s="1262"/>
      <c r="AN2771" s="1263"/>
      <c r="AO2771" s="587">
        <f t="shared" si="456"/>
        <v>0</v>
      </c>
      <c r="AQ2771" s="1260">
        <v>196</v>
      </c>
      <c r="AR2771" s="1261"/>
      <c r="AS2771" s="1262"/>
      <c r="AT2771" s="1263"/>
      <c r="AU2771" s="587">
        <f t="shared" si="457"/>
        <v>0</v>
      </c>
      <c r="AW2771" s="1260">
        <v>196</v>
      </c>
      <c r="AX2771" s="1261"/>
      <c r="AY2771" s="1262"/>
      <c r="AZ2771" s="1263"/>
      <c r="BA2771" s="587">
        <f t="shared" si="458"/>
        <v>0</v>
      </c>
    </row>
    <row r="2772" spans="1:53" s="17" customFormat="1" ht="16.75" customHeight="1" outlineLevel="2">
      <c r="A2772" s="1260">
        <v>197</v>
      </c>
      <c r="B2772" s="1261"/>
      <c r="C2772" s="1262"/>
      <c r="D2772" s="1263"/>
      <c r="E2772" s="587">
        <f t="shared" si="450"/>
        <v>0</v>
      </c>
      <c r="G2772" s="1260">
        <v>197</v>
      </c>
      <c r="H2772" s="1261"/>
      <c r="I2772" s="1262"/>
      <c r="J2772" s="1263"/>
      <c r="K2772" s="587">
        <f t="shared" si="451"/>
        <v>0</v>
      </c>
      <c r="M2772" s="1260">
        <v>197</v>
      </c>
      <c r="N2772" s="1261"/>
      <c r="O2772" s="1262"/>
      <c r="P2772" s="1263"/>
      <c r="Q2772" s="587">
        <f t="shared" si="452"/>
        <v>0</v>
      </c>
      <c r="S2772" s="1260">
        <v>197</v>
      </c>
      <c r="T2772" s="1261"/>
      <c r="U2772" s="1262"/>
      <c r="V2772" s="1263"/>
      <c r="W2772" s="587">
        <f t="shared" si="453"/>
        <v>0</v>
      </c>
      <c r="Y2772" s="1260">
        <v>197</v>
      </c>
      <c r="Z2772" s="1261"/>
      <c r="AA2772" s="1262"/>
      <c r="AB2772" s="1263"/>
      <c r="AC2772" s="587">
        <f t="shared" si="454"/>
        <v>0</v>
      </c>
      <c r="AE2772" s="1260">
        <v>197</v>
      </c>
      <c r="AF2772" s="1261"/>
      <c r="AG2772" s="1262"/>
      <c r="AH2772" s="1263"/>
      <c r="AI2772" s="587">
        <f t="shared" si="455"/>
        <v>0</v>
      </c>
      <c r="AK2772" s="1260">
        <v>197</v>
      </c>
      <c r="AL2772" s="1261"/>
      <c r="AM2772" s="1262"/>
      <c r="AN2772" s="1263"/>
      <c r="AO2772" s="587">
        <f t="shared" si="456"/>
        <v>0</v>
      </c>
      <c r="AQ2772" s="1260">
        <v>197</v>
      </c>
      <c r="AR2772" s="1261"/>
      <c r="AS2772" s="1262"/>
      <c r="AT2772" s="1263"/>
      <c r="AU2772" s="587">
        <f t="shared" si="457"/>
        <v>0</v>
      </c>
      <c r="AW2772" s="1260">
        <v>197</v>
      </c>
      <c r="AX2772" s="1261"/>
      <c r="AY2772" s="1262"/>
      <c r="AZ2772" s="1263"/>
      <c r="BA2772" s="587">
        <f t="shared" si="458"/>
        <v>0</v>
      </c>
    </row>
    <row r="2773" spans="1:53" s="17" customFormat="1" ht="16.75" customHeight="1" outlineLevel="2">
      <c r="A2773" s="1260">
        <v>198</v>
      </c>
      <c r="B2773" s="1261"/>
      <c r="C2773" s="1262"/>
      <c r="D2773" s="1263"/>
      <c r="E2773" s="587">
        <f t="shared" si="450"/>
        <v>0</v>
      </c>
      <c r="G2773" s="1260">
        <v>198</v>
      </c>
      <c r="H2773" s="1261"/>
      <c r="I2773" s="1262"/>
      <c r="J2773" s="1263"/>
      <c r="K2773" s="587">
        <f t="shared" si="451"/>
        <v>0</v>
      </c>
      <c r="M2773" s="1260">
        <v>198</v>
      </c>
      <c r="N2773" s="1261"/>
      <c r="O2773" s="1262"/>
      <c r="P2773" s="1263"/>
      <c r="Q2773" s="587">
        <f t="shared" si="452"/>
        <v>0</v>
      </c>
      <c r="S2773" s="1260">
        <v>198</v>
      </c>
      <c r="T2773" s="1261"/>
      <c r="U2773" s="1262"/>
      <c r="V2773" s="1263"/>
      <c r="W2773" s="587">
        <f t="shared" si="453"/>
        <v>0</v>
      </c>
      <c r="Y2773" s="1260">
        <v>198</v>
      </c>
      <c r="Z2773" s="1261"/>
      <c r="AA2773" s="1262"/>
      <c r="AB2773" s="1263"/>
      <c r="AC2773" s="587">
        <f t="shared" si="454"/>
        <v>0</v>
      </c>
      <c r="AE2773" s="1260">
        <v>198</v>
      </c>
      <c r="AF2773" s="1261"/>
      <c r="AG2773" s="1262"/>
      <c r="AH2773" s="1263"/>
      <c r="AI2773" s="587">
        <f t="shared" si="455"/>
        <v>0</v>
      </c>
      <c r="AK2773" s="1260">
        <v>198</v>
      </c>
      <c r="AL2773" s="1261"/>
      <c r="AM2773" s="1262"/>
      <c r="AN2773" s="1263"/>
      <c r="AO2773" s="587">
        <f t="shared" si="456"/>
        <v>0</v>
      </c>
      <c r="AQ2773" s="1260">
        <v>198</v>
      </c>
      <c r="AR2773" s="1261"/>
      <c r="AS2773" s="1262"/>
      <c r="AT2773" s="1263"/>
      <c r="AU2773" s="587">
        <f t="shared" si="457"/>
        <v>0</v>
      </c>
      <c r="AW2773" s="1260">
        <v>198</v>
      </c>
      <c r="AX2773" s="1261"/>
      <c r="AY2773" s="1262"/>
      <c r="AZ2773" s="1263"/>
      <c r="BA2773" s="587">
        <f t="shared" si="458"/>
        <v>0</v>
      </c>
    </row>
    <row r="2774" spans="1:53" s="17" customFormat="1" ht="16.75" customHeight="1" outlineLevel="2">
      <c r="A2774" s="1260">
        <v>199</v>
      </c>
      <c r="B2774" s="1261"/>
      <c r="C2774" s="1262"/>
      <c r="D2774" s="1263"/>
      <c r="E2774" s="587">
        <f t="shared" si="450"/>
        <v>0</v>
      </c>
      <c r="G2774" s="1260">
        <v>199</v>
      </c>
      <c r="H2774" s="1261"/>
      <c r="I2774" s="1262"/>
      <c r="J2774" s="1263"/>
      <c r="K2774" s="587">
        <f t="shared" si="451"/>
        <v>0</v>
      </c>
      <c r="M2774" s="1260">
        <v>199</v>
      </c>
      <c r="N2774" s="1261"/>
      <c r="O2774" s="1262"/>
      <c r="P2774" s="1263"/>
      <c r="Q2774" s="587">
        <f t="shared" si="452"/>
        <v>0</v>
      </c>
      <c r="S2774" s="1260">
        <v>199</v>
      </c>
      <c r="T2774" s="1261"/>
      <c r="U2774" s="1262"/>
      <c r="V2774" s="1263"/>
      <c r="W2774" s="587">
        <f t="shared" si="453"/>
        <v>0</v>
      </c>
      <c r="Y2774" s="1260">
        <v>199</v>
      </c>
      <c r="Z2774" s="1261"/>
      <c r="AA2774" s="1262"/>
      <c r="AB2774" s="1263"/>
      <c r="AC2774" s="587">
        <f t="shared" si="454"/>
        <v>0</v>
      </c>
      <c r="AE2774" s="1260">
        <v>199</v>
      </c>
      <c r="AF2774" s="1261"/>
      <c r="AG2774" s="1262"/>
      <c r="AH2774" s="1263"/>
      <c r="AI2774" s="587">
        <f t="shared" si="455"/>
        <v>0</v>
      </c>
      <c r="AK2774" s="1260">
        <v>199</v>
      </c>
      <c r="AL2774" s="1261"/>
      <c r="AM2774" s="1262"/>
      <c r="AN2774" s="1263"/>
      <c r="AO2774" s="587">
        <f t="shared" si="456"/>
        <v>0</v>
      </c>
      <c r="AQ2774" s="1260">
        <v>199</v>
      </c>
      <c r="AR2774" s="1261"/>
      <c r="AS2774" s="1262"/>
      <c r="AT2774" s="1263"/>
      <c r="AU2774" s="587">
        <f t="shared" si="457"/>
        <v>0</v>
      </c>
      <c r="AW2774" s="1260">
        <v>199</v>
      </c>
      <c r="AX2774" s="1261"/>
      <c r="AY2774" s="1262"/>
      <c r="AZ2774" s="1263"/>
      <c r="BA2774" s="587">
        <f t="shared" si="458"/>
        <v>0</v>
      </c>
    </row>
    <row r="2775" spans="1:53" s="17" customFormat="1" ht="16.75" customHeight="1" outlineLevel="2">
      <c r="A2775" s="1260">
        <v>200</v>
      </c>
      <c r="B2775" s="1261"/>
      <c r="C2775" s="1262"/>
      <c r="D2775" s="1263"/>
      <c r="E2775" s="587">
        <f t="shared" si="450"/>
        <v>0</v>
      </c>
      <c r="G2775" s="1260">
        <v>200</v>
      </c>
      <c r="H2775" s="1261"/>
      <c r="I2775" s="1262"/>
      <c r="J2775" s="1263"/>
      <c r="K2775" s="587">
        <f t="shared" si="451"/>
        <v>0</v>
      </c>
      <c r="M2775" s="1260">
        <v>200</v>
      </c>
      <c r="N2775" s="1261"/>
      <c r="O2775" s="1262"/>
      <c r="P2775" s="1263"/>
      <c r="Q2775" s="587">
        <f t="shared" si="452"/>
        <v>0</v>
      </c>
      <c r="S2775" s="1260">
        <v>200</v>
      </c>
      <c r="T2775" s="1261"/>
      <c r="U2775" s="1262"/>
      <c r="V2775" s="1263"/>
      <c r="W2775" s="587">
        <f t="shared" si="453"/>
        <v>0</v>
      </c>
      <c r="Y2775" s="1260">
        <v>200</v>
      </c>
      <c r="Z2775" s="1261"/>
      <c r="AA2775" s="1262"/>
      <c r="AB2775" s="1263"/>
      <c r="AC2775" s="587">
        <f t="shared" si="454"/>
        <v>0</v>
      </c>
      <c r="AE2775" s="1260">
        <v>200</v>
      </c>
      <c r="AF2775" s="1261"/>
      <c r="AG2775" s="1262"/>
      <c r="AH2775" s="1263"/>
      <c r="AI2775" s="587">
        <f t="shared" si="455"/>
        <v>0</v>
      </c>
      <c r="AK2775" s="1260">
        <v>200</v>
      </c>
      <c r="AL2775" s="1261"/>
      <c r="AM2775" s="1262"/>
      <c r="AN2775" s="1263"/>
      <c r="AO2775" s="587">
        <f t="shared" si="456"/>
        <v>0</v>
      </c>
      <c r="AQ2775" s="1260">
        <v>200</v>
      </c>
      <c r="AR2775" s="1261"/>
      <c r="AS2775" s="1262"/>
      <c r="AT2775" s="1263"/>
      <c r="AU2775" s="587">
        <f t="shared" si="457"/>
        <v>0</v>
      </c>
      <c r="AW2775" s="1260">
        <v>200</v>
      </c>
      <c r="AX2775" s="1261"/>
      <c r="AY2775" s="1262"/>
      <c r="AZ2775" s="1263"/>
      <c r="BA2775" s="587">
        <f t="shared" si="458"/>
        <v>0</v>
      </c>
    </row>
    <row r="2776" spans="1:53" s="17" customFormat="1" ht="16.75" customHeight="1" outlineLevel="2">
      <c r="A2776" s="1260">
        <v>201</v>
      </c>
      <c r="B2776" s="1261"/>
      <c r="C2776" s="1262"/>
      <c r="D2776" s="1263"/>
      <c r="E2776" s="587">
        <f t="shared" si="450"/>
        <v>0</v>
      </c>
      <c r="G2776" s="1260">
        <v>201</v>
      </c>
      <c r="H2776" s="1261"/>
      <c r="I2776" s="1262"/>
      <c r="J2776" s="1263"/>
      <c r="K2776" s="587">
        <f t="shared" si="451"/>
        <v>0</v>
      </c>
      <c r="M2776" s="1260">
        <v>201</v>
      </c>
      <c r="N2776" s="1261"/>
      <c r="O2776" s="1262"/>
      <c r="P2776" s="1263"/>
      <c r="Q2776" s="587">
        <f t="shared" si="452"/>
        <v>0</v>
      </c>
      <c r="S2776" s="1260">
        <v>201</v>
      </c>
      <c r="T2776" s="1261"/>
      <c r="U2776" s="1262"/>
      <c r="V2776" s="1263"/>
      <c r="W2776" s="587">
        <f t="shared" si="453"/>
        <v>0</v>
      </c>
      <c r="Y2776" s="1260">
        <v>201</v>
      </c>
      <c r="Z2776" s="1261"/>
      <c r="AA2776" s="1262"/>
      <c r="AB2776" s="1263"/>
      <c r="AC2776" s="587">
        <f t="shared" si="454"/>
        <v>0</v>
      </c>
      <c r="AE2776" s="1260">
        <v>201</v>
      </c>
      <c r="AF2776" s="1261"/>
      <c r="AG2776" s="1262"/>
      <c r="AH2776" s="1263"/>
      <c r="AI2776" s="587">
        <f t="shared" si="455"/>
        <v>0</v>
      </c>
      <c r="AK2776" s="1260">
        <v>201</v>
      </c>
      <c r="AL2776" s="1261"/>
      <c r="AM2776" s="1262"/>
      <c r="AN2776" s="1263"/>
      <c r="AO2776" s="587">
        <f t="shared" si="456"/>
        <v>0</v>
      </c>
      <c r="AQ2776" s="1260">
        <v>201</v>
      </c>
      <c r="AR2776" s="1261"/>
      <c r="AS2776" s="1262"/>
      <c r="AT2776" s="1263"/>
      <c r="AU2776" s="587">
        <f t="shared" si="457"/>
        <v>0</v>
      </c>
      <c r="AW2776" s="1260">
        <v>201</v>
      </c>
      <c r="AX2776" s="1261"/>
      <c r="AY2776" s="1262"/>
      <c r="AZ2776" s="1263"/>
      <c r="BA2776" s="587">
        <f t="shared" si="458"/>
        <v>0</v>
      </c>
    </row>
    <row r="2777" spans="1:53" s="17" customFormat="1" ht="16.75" customHeight="1" outlineLevel="2">
      <c r="A2777" s="1260">
        <v>202</v>
      </c>
      <c r="B2777" s="1261"/>
      <c r="C2777" s="1262"/>
      <c r="D2777" s="1263"/>
      <c r="E2777" s="587">
        <f t="shared" si="450"/>
        <v>0</v>
      </c>
      <c r="G2777" s="1260">
        <v>202</v>
      </c>
      <c r="H2777" s="1261"/>
      <c r="I2777" s="1262"/>
      <c r="J2777" s="1263"/>
      <c r="K2777" s="587">
        <f t="shared" si="451"/>
        <v>0</v>
      </c>
      <c r="M2777" s="1260">
        <v>202</v>
      </c>
      <c r="N2777" s="1261"/>
      <c r="O2777" s="1262"/>
      <c r="P2777" s="1263"/>
      <c r="Q2777" s="587">
        <f t="shared" si="452"/>
        <v>0</v>
      </c>
      <c r="S2777" s="1260">
        <v>202</v>
      </c>
      <c r="T2777" s="1261"/>
      <c r="U2777" s="1262"/>
      <c r="V2777" s="1263"/>
      <c r="W2777" s="587">
        <f t="shared" si="453"/>
        <v>0</v>
      </c>
      <c r="Y2777" s="1260">
        <v>202</v>
      </c>
      <c r="Z2777" s="1261"/>
      <c r="AA2777" s="1262"/>
      <c r="AB2777" s="1263"/>
      <c r="AC2777" s="587">
        <f t="shared" si="454"/>
        <v>0</v>
      </c>
      <c r="AE2777" s="1260">
        <v>202</v>
      </c>
      <c r="AF2777" s="1261"/>
      <c r="AG2777" s="1262"/>
      <c r="AH2777" s="1263"/>
      <c r="AI2777" s="587">
        <f t="shared" si="455"/>
        <v>0</v>
      </c>
      <c r="AK2777" s="1260">
        <v>202</v>
      </c>
      <c r="AL2777" s="1261"/>
      <c r="AM2777" s="1262"/>
      <c r="AN2777" s="1263"/>
      <c r="AO2777" s="587">
        <f t="shared" si="456"/>
        <v>0</v>
      </c>
      <c r="AQ2777" s="1260">
        <v>202</v>
      </c>
      <c r="AR2777" s="1261"/>
      <c r="AS2777" s="1262"/>
      <c r="AT2777" s="1263"/>
      <c r="AU2777" s="587">
        <f t="shared" si="457"/>
        <v>0</v>
      </c>
      <c r="AW2777" s="1260">
        <v>202</v>
      </c>
      <c r="AX2777" s="1261"/>
      <c r="AY2777" s="1262"/>
      <c r="AZ2777" s="1263"/>
      <c r="BA2777" s="587">
        <f t="shared" si="458"/>
        <v>0</v>
      </c>
    </row>
    <row r="2778" spans="1:53" s="17" customFormat="1" ht="16.75" customHeight="1" outlineLevel="2">
      <c r="A2778" s="1260">
        <v>203</v>
      </c>
      <c r="B2778" s="1261"/>
      <c r="C2778" s="1262"/>
      <c r="D2778" s="1263"/>
      <c r="E2778" s="587">
        <f t="shared" si="450"/>
        <v>0</v>
      </c>
      <c r="G2778" s="1260">
        <v>203</v>
      </c>
      <c r="H2778" s="1261"/>
      <c r="I2778" s="1262"/>
      <c r="J2778" s="1263"/>
      <c r="K2778" s="587">
        <f t="shared" si="451"/>
        <v>0</v>
      </c>
      <c r="M2778" s="1260">
        <v>203</v>
      </c>
      <c r="N2778" s="1261"/>
      <c r="O2778" s="1262"/>
      <c r="P2778" s="1263"/>
      <c r="Q2778" s="587">
        <f t="shared" si="452"/>
        <v>0</v>
      </c>
      <c r="S2778" s="1260">
        <v>203</v>
      </c>
      <c r="T2778" s="1261"/>
      <c r="U2778" s="1262"/>
      <c r="V2778" s="1263"/>
      <c r="W2778" s="587">
        <f t="shared" si="453"/>
        <v>0</v>
      </c>
      <c r="Y2778" s="1260">
        <v>203</v>
      </c>
      <c r="Z2778" s="1261"/>
      <c r="AA2778" s="1262"/>
      <c r="AB2778" s="1263"/>
      <c r="AC2778" s="587">
        <f t="shared" si="454"/>
        <v>0</v>
      </c>
      <c r="AE2778" s="1260">
        <v>203</v>
      </c>
      <c r="AF2778" s="1261"/>
      <c r="AG2778" s="1262"/>
      <c r="AH2778" s="1263"/>
      <c r="AI2778" s="587">
        <f t="shared" si="455"/>
        <v>0</v>
      </c>
      <c r="AK2778" s="1260">
        <v>203</v>
      </c>
      <c r="AL2778" s="1261"/>
      <c r="AM2778" s="1262"/>
      <c r="AN2778" s="1263"/>
      <c r="AO2778" s="587">
        <f t="shared" si="456"/>
        <v>0</v>
      </c>
      <c r="AQ2778" s="1260">
        <v>203</v>
      </c>
      <c r="AR2778" s="1261"/>
      <c r="AS2778" s="1262"/>
      <c r="AT2778" s="1263"/>
      <c r="AU2778" s="587">
        <f t="shared" si="457"/>
        <v>0</v>
      </c>
      <c r="AW2778" s="1260">
        <v>203</v>
      </c>
      <c r="AX2778" s="1261"/>
      <c r="AY2778" s="1262"/>
      <c r="AZ2778" s="1263"/>
      <c r="BA2778" s="587">
        <f t="shared" si="458"/>
        <v>0</v>
      </c>
    </row>
    <row r="2779" spans="1:53" s="17" customFormat="1" ht="16.75" customHeight="1" outlineLevel="2">
      <c r="A2779" s="1260">
        <v>204</v>
      </c>
      <c r="B2779" s="1261"/>
      <c r="C2779" s="1262"/>
      <c r="D2779" s="1263"/>
      <c r="E2779" s="587">
        <f t="shared" si="450"/>
        <v>0</v>
      </c>
      <c r="G2779" s="1260">
        <v>204</v>
      </c>
      <c r="H2779" s="1261"/>
      <c r="I2779" s="1262"/>
      <c r="J2779" s="1263"/>
      <c r="K2779" s="587">
        <f t="shared" si="451"/>
        <v>0</v>
      </c>
      <c r="M2779" s="1260">
        <v>204</v>
      </c>
      <c r="N2779" s="1261"/>
      <c r="O2779" s="1262"/>
      <c r="P2779" s="1263"/>
      <c r="Q2779" s="587">
        <f t="shared" si="452"/>
        <v>0</v>
      </c>
      <c r="S2779" s="1260">
        <v>204</v>
      </c>
      <c r="T2779" s="1261"/>
      <c r="U2779" s="1262"/>
      <c r="V2779" s="1263"/>
      <c r="W2779" s="587">
        <f t="shared" si="453"/>
        <v>0</v>
      </c>
      <c r="Y2779" s="1260">
        <v>204</v>
      </c>
      <c r="Z2779" s="1261"/>
      <c r="AA2779" s="1262"/>
      <c r="AB2779" s="1263"/>
      <c r="AC2779" s="587">
        <f t="shared" si="454"/>
        <v>0</v>
      </c>
      <c r="AE2779" s="1260">
        <v>204</v>
      </c>
      <c r="AF2779" s="1261"/>
      <c r="AG2779" s="1262"/>
      <c r="AH2779" s="1263"/>
      <c r="AI2779" s="587">
        <f t="shared" si="455"/>
        <v>0</v>
      </c>
      <c r="AK2779" s="1260">
        <v>204</v>
      </c>
      <c r="AL2779" s="1261"/>
      <c r="AM2779" s="1262"/>
      <c r="AN2779" s="1263"/>
      <c r="AO2779" s="587">
        <f t="shared" si="456"/>
        <v>0</v>
      </c>
      <c r="AQ2779" s="1260">
        <v>204</v>
      </c>
      <c r="AR2779" s="1261"/>
      <c r="AS2779" s="1262"/>
      <c r="AT2779" s="1263"/>
      <c r="AU2779" s="587">
        <f t="shared" si="457"/>
        <v>0</v>
      </c>
      <c r="AW2779" s="1260">
        <v>204</v>
      </c>
      <c r="AX2779" s="1261"/>
      <c r="AY2779" s="1262"/>
      <c r="AZ2779" s="1263"/>
      <c r="BA2779" s="587">
        <f t="shared" si="458"/>
        <v>0</v>
      </c>
    </row>
    <row r="2780" spans="1:53" s="17" customFormat="1" ht="16.75" customHeight="1" outlineLevel="2">
      <c r="A2780" s="1260">
        <v>205</v>
      </c>
      <c r="B2780" s="1261"/>
      <c r="C2780" s="1262"/>
      <c r="D2780" s="1263"/>
      <c r="E2780" s="587">
        <f t="shared" si="450"/>
        <v>0</v>
      </c>
      <c r="G2780" s="1260">
        <v>205</v>
      </c>
      <c r="H2780" s="1261"/>
      <c r="I2780" s="1262"/>
      <c r="J2780" s="1263"/>
      <c r="K2780" s="587">
        <f t="shared" si="451"/>
        <v>0</v>
      </c>
      <c r="M2780" s="1260">
        <v>205</v>
      </c>
      <c r="N2780" s="1261"/>
      <c r="O2780" s="1262"/>
      <c r="P2780" s="1263"/>
      <c r="Q2780" s="587">
        <f t="shared" si="452"/>
        <v>0</v>
      </c>
      <c r="S2780" s="1260">
        <v>205</v>
      </c>
      <c r="T2780" s="1261"/>
      <c r="U2780" s="1262"/>
      <c r="V2780" s="1263"/>
      <c r="W2780" s="587">
        <f t="shared" si="453"/>
        <v>0</v>
      </c>
      <c r="Y2780" s="1260">
        <v>205</v>
      </c>
      <c r="Z2780" s="1261"/>
      <c r="AA2780" s="1262"/>
      <c r="AB2780" s="1263"/>
      <c r="AC2780" s="587">
        <f t="shared" si="454"/>
        <v>0</v>
      </c>
      <c r="AE2780" s="1260">
        <v>205</v>
      </c>
      <c r="AF2780" s="1261"/>
      <c r="AG2780" s="1262"/>
      <c r="AH2780" s="1263"/>
      <c r="AI2780" s="587">
        <f t="shared" si="455"/>
        <v>0</v>
      </c>
      <c r="AK2780" s="1260">
        <v>205</v>
      </c>
      <c r="AL2780" s="1261"/>
      <c r="AM2780" s="1262"/>
      <c r="AN2780" s="1263"/>
      <c r="AO2780" s="587">
        <f t="shared" si="456"/>
        <v>0</v>
      </c>
      <c r="AQ2780" s="1260">
        <v>205</v>
      </c>
      <c r="AR2780" s="1261"/>
      <c r="AS2780" s="1262"/>
      <c r="AT2780" s="1263"/>
      <c r="AU2780" s="587">
        <f t="shared" si="457"/>
        <v>0</v>
      </c>
      <c r="AW2780" s="1260">
        <v>205</v>
      </c>
      <c r="AX2780" s="1261"/>
      <c r="AY2780" s="1262"/>
      <c r="AZ2780" s="1263"/>
      <c r="BA2780" s="587">
        <f t="shared" si="458"/>
        <v>0</v>
      </c>
    </row>
    <row r="2781" spans="1:53" s="17" customFormat="1" ht="16.75" customHeight="1" outlineLevel="2">
      <c r="A2781" s="1260">
        <v>206</v>
      </c>
      <c r="B2781" s="1261"/>
      <c r="C2781" s="1262"/>
      <c r="D2781" s="1263"/>
      <c r="E2781" s="587">
        <f t="shared" si="450"/>
        <v>0</v>
      </c>
      <c r="G2781" s="1260">
        <v>206</v>
      </c>
      <c r="H2781" s="1261"/>
      <c r="I2781" s="1262"/>
      <c r="J2781" s="1263"/>
      <c r="K2781" s="587">
        <f t="shared" si="451"/>
        <v>0</v>
      </c>
      <c r="M2781" s="1260">
        <v>206</v>
      </c>
      <c r="N2781" s="1261"/>
      <c r="O2781" s="1262"/>
      <c r="P2781" s="1263"/>
      <c r="Q2781" s="587">
        <f t="shared" si="452"/>
        <v>0</v>
      </c>
      <c r="S2781" s="1260">
        <v>206</v>
      </c>
      <c r="T2781" s="1261"/>
      <c r="U2781" s="1262"/>
      <c r="V2781" s="1263"/>
      <c r="W2781" s="587">
        <f t="shared" si="453"/>
        <v>0</v>
      </c>
      <c r="Y2781" s="1260">
        <v>206</v>
      </c>
      <c r="Z2781" s="1261"/>
      <c r="AA2781" s="1262"/>
      <c r="AB2781" s="1263"/>
      <c r="AC2781" s="587">
        <f t="shared" si="454"/>
        <v>0</v>
      </c>
      <c r="AE2781" s="1260">
        <v>206</v>
      </c>
      <c r="AF2781" s="1261"/>
      <c r="AG2781" s="1262"/>
      <c r="AH2781" s="1263"/>
      <c r="AI2781" s="587">
        <f t="shared" si="455"/>
        <v>0</v>
      </c>
      <c r="AK2781" s="1260">
        <v>206</v>
      </c>
      <c r="AL2781" s="1261"/>
      <c r="AM2781" s="1262"/>
      <c r="AN2781" s="1263"/>
      <c r="AO2781" s="587">
        <f t="shared" si="456"/>
        <v>0</v>
      </c>
      <c r="AQ2781" s="1260">
        <v>206</v>
      </c>
      <c r="AR2781" s="1261"/>
      <c r="AS2781" s="1262"/>
      <c r="AT2781" s="1263"/>
      <c r="AU2781" s="587">
        <f t="shared" si="457"/>
        <v>0</v>
      </c>
      <c r="AW2781" s="1260">
        <v>206</v>
      </c>
      <c r="AX2781" s="1261"/>
      <c r="AY2781" s="1262"/>
      <c r="AZ2781" s="1263"/>
      <c r="BA2781" s="587">
        <f t="shared" si="458"/>
        <v>0</v>
      </c>
    </row>
    <row r="2782" spans="1:53" s="17" customFormat="1" ht="16.75" customHeight="1" outlineLevel="2">
      <c r="A2782" s="1260">
        <v>207</v>
      </c>
      <c r="B2782" s="1261"/>
      <c r="C2782" s="1262"/>
      <c r="D2782" s="1263"/>
      <c r="E2782" s="587">
        <f t="shared" si="450"/>
        <v>0</v>
      </c>
      <c r="G2782" s="1260">
        <v>207</v>
      </c>
      <c r="H2782" s="1261"/>
      <c r="I2782" s="1262"/>
      <c r="J2782" s="1263"/>
      <c r="K2782" s="587">
        <f t="shared" si="451"/>
        <v>0</v>
      </c>
      <c r="M2782" s="1260">
        <v>207</v>
      </c>
      <c r="N2782" s="1261"/>
      <c r="O2782" s="1262"/>
      <c r="P2782" s="1263"/>
      <c r="Q2782" s="587">
        <f t="shared" si="452"/>
        <v>0</v>
      </c>
      <c r="S2782" s="1260">
        <v>207</v>
      </c>
      <c r="T2782" s="1261"/>
      <c r="U2782" s="1262"/>
      <c r="V2782" s="1263"/>
      <c r="W2782" s="587">
        <f t="shared" si="453"/>
        <v>0</v>
      </c>
      <c r="Y2782" s="1260">
        <v>207</v>
      </c>
      <c r="Z2782" s="1261"/>
      <c r="AA2782" s="1262"/>
      <c r="AB2782" s="1263"/>
      <c r="AC2782" s="587">
        <f t="shared" si="454"/>
        <v>0</v>
      </c>
      <c r="AE2782" s="1260">
        <v>207</v>
      </c>
      <c r="AF2782" s="1261"/>
      <c r="AG2782" s="1262"/>
      <c r="AH2782" s="1263"/>
      <c r="AI2782" s="587">
        <f t="shared" si="455"/>
        <v>0</v>
      </c>
      <c r="AK2782" s="1260">
        <v>207</v>
      </c>
      <c r="AL2782" s="1261"/>
      <c r="AM2782" s="1262"/>
      <c r="AN2782" s="1263"/>
      <c r="AO2782" s="587">
        <f t="shared" si="456"/>
        <v>0</v>
      </c>
      <c r="AQ2782" s="1260">
        <v>207</v>
      </c>
      <c r="AR2782" s="1261"/>
      <c r="AS2782" s="1262"/>
      <c r="AT2782" s="1263"/>
      <c r="AU2782" s="587">
        <f t="shared" si="457"/>
        <v>0</v>
      </c>
      <c r="AW2782" s="1260">
        <v>207</v>
      </c>
      <c r="AX2782" s="1261"/>
      <c r="AY2782" s="1262"/>
      <c r="AZ2782" s="1263"/>
      <c r="BA2782" s="587">
        <f t="shared" si="458"/>
        <v>0</v>
      </c>
    </row>
    <row r="2783" spans="1:53" s="17" customFormat="1" ht="16.75" customHeight="1" outlineLevel="2">
      <c r="A2783" s="1260">
        <v>208</v>
      </c>
      <c r="B2783" s="1261"/>
      <c r="C2783" s="1262"/>
      <c r="D2783" s="1263"/>
      <c r="E2783" s="587">
        <f t="shared" si="450"/>
        <v>0</v>
      </c>
      <c r="G2783" s="1260">
        <v>208</v>
      </c>
      <c r="H2783" s="1261"/>
      <c r="I2783" s="1262"/>
      <c r="J2783" s="1263"/>
      <c r="K2783" s="587">
        <f t="shared" si="451"/>
        <v>0</v>
      </c>
      <c r="M2783" s="1260">
        <v>208</v>
      </c>
      <c r="N2783" s="1261"/>
      <c r="O2783" s="1262"/>
      <c r="P2783" s="1263"/>
      <c r="Q2783" s="587">
        <f t="shared" si="452"/>
        <v>0</v>
      </c>
      <c r="S2783" s="1260">
        <v>208</v>
      </c>
      <c r="T2783" s="1261"/>
      <c r="U2783" s="1262"/>
      <c r="V2783" s="1263"/>
      <c r="W2783" s="587">
        <f t="shared" si="453"/>
        <v>0</v>
      </c>
      <c r="Y2783" s="1260">
        <v>208</v>
      </c>
      <c r="Z2783" s="1261"/>
      <c r="AA2783" s="1262"/>
      <c r="AB2783" s="1263"/>
      <c r="AC2783" s="587">
        <f t="shared" si="454"/>
        <v>0</v>
      </c>
      <c r="AE2783" s="1260">
        <v>208</v>
      </c>
      <c r="AF2783" s="1261"/>
      <c r="AG2783" s="1262"/>
      <c r="AH2783" s="1263"/>
      <c r="AI2783" s="587">
        <f t="shared" si="455"/>
        <v>0</v>
      </c>
      <c r="AK2783" s="1260">
        <v>208</v>
      </c>
      <c r="AL2783" s="1261"/>
      <c r="AM2783" s="1262"/>
      <c r="AN2783" s="1263"/>
      <c r="AO2783" s="587">
        <f t="shared" si="456"/>
        <v>0</v>
      </c>
      <c r="AQ2783" s="1260">
        <v>208</v>
      </c>
      <c r="AR2783" s="1261"/>
      <c r="AS2783" s="1262"/>
      <c r="AT2783" s="1263"/>
      <c r="AU2783" s="587">
        <f t="shared" si="457"/>
        <v>0</v>
      </c>
      <c r="AW2783" s="1260">
        <v>208</v>
      </c>
      <c r="AX2783" s="1261"/>
      <c r="AY2783" s="1262"/>
      <c r="AZ2783" s="1263"/>
      <c r="BA2783" s="587">
        <f t="shared" si="458"/>
        <v>0</v>
      </c>
    </row>
    <row r="2784" spans="1:53" s="17" customFormat="1" ht="16.75" customHeight="1" outlineLevel="2">
      <c r="A2784" s="1260">
        <v>209</v>
      </c>
      <c r="B2784" s="1261"/>
      <c r="C2784" s="1262"/>
      <c r="D2784" s="1263"/>
      <c r="E2784" s="587">
        <f t="shared" si="450"/>
        <v>0</v>
      </c>
      <c r="G2784" s="1260">
        <v>209</v>
      </c>
      <c r="H2784" s="1261"/>
      <c r="I2784" s="1262"/>
      <c r="J2784" s="1263"/>
      <c r="K2784" s="587">
        <f t="shared" si="451"/>
        <v>0</v>
      </c>
      <c r="M2784" s="1260">
        <v>209</v>
      </c>
      <c r="N2784" s="1261"/>
      <c r="O2784" s="1262"/>
      <c r="P2784" s="1263"/>
      <c r="Q2784" s="587">
        <f t="shared" si="452"/>
        <v>0</v>
      </c>
      <c r="S2784" s="1260">
        <v>209</v>
      </c>
      <c r="T2784" s="1261"/>
      <c r="U2784" s="1262"/>
      <c r="V2784" s="1263"/>
      <c r="W2784" s="587">
        <f t="shared" si="453"/>
        <v>0</v>
      </c>
      <c r="Y2784" s="1260">
        <v>209</v>
      </c>
      <c r="Z2784" s="1261"/>
      <c r="AA2784" s="1262"/>
      <c r="AB2784" s="1263"/>
      <c r="AC2784" s="587">
        <f t="shared" si="454"/>
        <v>0</v>
      </c>
      <c r="AE2784" s="1260">
        <v>209</v>
      </c>
      <c r="AF2784" s="1261"/>
      <c r="AG2784" s="1262"/>
      <c r="AH2784" s="1263"/>
      <c r="AI2784" s="587">
        <f t="shared" si="455"/>
        <v>0</v>
      </c>
      <c r="AK2784" s="1260">
        <v>209</v>
      </c>
      <c r="AL2784" s="1261"/>
      <c r="AM2784" s="1262"/>
      <c r="AN2784" s="1263"/>
      <c r="AO2784" s="587">
        <f t="shared" si="456"/>
        <v>0</v>
      </c>
      <c r="AQ2784" s="1260">
        <v>209</v>
      </c>
      <c r="AR2784" s="1261"/>
      <c r="AS2784" s="1262"/>
      <c r="AT2784" s="1263"/>
      <c r="AU2784" s="587">
        <f t="shared" si="457"/>
        <v>0</v>
      </c>
      <c r="AW2784" s="1260">
        <v>209</v>
      </c>
      <c r="AX2784" s="1261"/>
      <c r="AY2784" s="1262"/>
      <c r="AZ2784" s="1263"/>
      <c r="BA2784" s="587">
        <f t="shared" si="458"/>
        <v>0</v>
      </c>
    </row>
    <row r="2785" spans="1:53" s="17" customFormat="1" ht="16.75" customHeight="1" outlineLevel="2">
      <c r="A2785" s="1260">
        <v>210</v>
      </c>
      <c r="B2785" s="1261"/>
      <c r="C2785" s="1262"/>
      <c r="D2785" s="1263"/>
      <c r="E2785" s="587">
        <f t="shared" si="450"/>
        <v>0</v>
      </c>
      <c r="G2785" s="1260">
        <v>210</v>
      </c>
      <c r="H2785" s="1261"/>
      <c r="I2785" s="1262"/>
      <c r="J2785" s="1263"/>
      <c r="K2785" s="587">
        <f t="shared" si="451"/>
        <v>0</v>
      </c>
      <c r="M2785" s="1260">
        <v>210</v>
      </c>
      <c r="N2785" s="1261"/>
      <c r="O2785" s="1262"/>
      <c r="P2785" s="1263"/>
      <c r="Q2785" s="587">
        <f t="shared" si="452"/>
        <v>0</v>
      </c>
      <c r="S2785" s="1260">
        <v>210</v>
      </c>
      <c r="T2785" s="1261"/>
      <c r="U2785" s="1262"/>
      <c r="V2785" s="1263"/>
      <c r="W2785" s="587">
        <f t="shared" si="453"/>
        <v>0</v>
      </c>
      <c r="Y2785" s="1260">
        <v>210</v>
      </c>
      <c r="Z2785" s="1261"/>
      <c r="AA2785" s="1262"/>
      <c r="AB2785" s="1263"/>
      <c r="AC2785" s="587">
        <f t="shared" si="454"/>
        <v>0</v>
      </c>
      <c r="AE2785" s="1260">
        <v>210</v>
      </c>
      <c r="AF2785" s="1261"/>
      <c r="AG2785" s="1262"/>
      <c r="AH2785" s="1263"/>
      <c r="AI2785" s="587">
        <f t="shared" si="455"/>
        <v>0</v>
      </c>
      <c r="AK2785" s="1260">
        <v>210</v>
      </c>
      <c r="AL2785" s="1261"/>
      <c r="AM2785" s="1262"/>
      <c r="AN2785" s="1263"/>
      <c r="AO2785" s="587">
        <f t="shared" si="456"/>
        <v>0</v>
      </c>
      <c r="AQ2785" s="1260">
        <v>210</v>
      </c>
      <c r="AR2785" s="1261"/>
      <c r="AS2785" s="1262"/>
      <c r="AT2785" s="1263"/>
      <c r="AU2785" s="587">
        <f t="shared" si="457"/>
        <v>0</v>
      </c>
      <c r="AW2785" s="1260">
        <v>210</v>
      </c>
      <c r="AX2785" s="1261"/>
      <c r="AY2785" s="1262"/>
      <c r="AZ2785" s="1263"/>
      <c r="BA2785" s="587">
        <f t="shared" si="458"/>
        <v>0</v>
      </c>
    </row>
    <row r="2786" spans="1:53" s="17" customFormat="1" ht="16.75" customHeight="1" outlineLevel="2">
      <c r="A2786" s="1260">
        <v>211</v>
      </c>
      <c r="B2786" s="1261"/>
      <c r="C2786" s="1262"/>
      <c r="D2786" s="1263"/>
      <c r="E2786" s="587">
        <f t="shared" si="450"/>
        <v>0</v>
      </c>
      <c r="G2786" s="1260">
        <v>211</v>
      </c>
      <c r="H2786" s="1261"/>
      <c r="I2786" s="1262"/>
      <c r="J2786" s="1263"/>
      <c r="K2786" s="587">
        <f t="shared" si="451"/>
        <v>0</v>
      </c>
      <c r="M2786" s="1260">
        <v>211</v>
      </c>
      <c r="N2786" s="1261"/>
      <c r="O2786" s="1262"/>
      <c r="P2786" s="1263"/>
      <c r="Q2786" s="587">
        <f t="shared" si="452"/>
        <v>0</v>
      </c>
      <c r="S2786" s="1260">
        <v>211</v>
      </c>
      <c r="T2786" s="1261"/>
      <c r="U2786" s="1262"/>
      <c r="V2786" s="1263"/>
      <c r="W2786" s="587">
        <f t="shared" si="453"/>
        <v>0</v>
      </c>
      <c r="Y2786" s="1260">
        <v>211</v>
      </c>
      <c r="Z2786" s="1261"/>
      <c r="AA2786" s="1262"/>
      <c r="AB2786" s="1263"/>
      <c r="AC2786" s="587">
        <f t="shared" si="454"/>
        <v>0</v>
      </c>
      <c r="AE2786" s="1260">
        <v>211</v>
      </c>
      <c r="AF2786" s="1261"/>
      <c r="AG2786" s="1262"/>
      <c r="AH2786" s="1263"/>
      <c r="AI2786" s="587">
        <f t="shared" si="455"/>
        <v>0</v>
      </c>
      <c r="AK2786" s="1260">
        <v>211</v>
      </c>
      <c r="AL2786" s="1261"/>
      <c r="AM2786" s="1262"/>
      <c r="AN2786" s="1263"/>
      <c r="AO2786" s="587">
        <f t="shared" si="456"/>
        <v>0</v>
      </c>
      <c r="AQ2786" s="1260">
        <v>211</v>
      </c>
      <c r="AR2786" s="1261"/>
      <c r="AS2786" s="1262"/>
      <c r="AT2786" s="1263"/>
      <c r="AU2786" s="587">
        <f t="shared" si="457"/>
        <v>0</v>
      </c>
      <c r="AW2786" s="1260">
        <v>211</v>
      </c>
      <c r="AX2786" s="1261"/>
      <c r="AY2786" s="1262"/>
      <c r="AZ2786" s="1263"/>
      <c r="BA2786" s="587">
        <f t="shared" si="458"/>
        <v>0</v>
      </c>
    </row>
    <row r="2787" spans="1:53" s="17" customFormat="1" ht="16.75" customHeight="1" outlineLevel="2">
      <c r="A2787" s="1260">
        <v>212</v>
      </c>
      <c r="B2787" s="1261"/>
      <c r="C2787" s="1262"/>
      <c r="D2787" s="1263"/>
      <c r="E2787" s="587">
        <f t="shared" si="450"/>
        <v>0</v>
      </c>
      <c r="G2787" s="1260">
        <v>212</v>
      </c>
      <c r="H2787" s="1261"/>
      <c r="I2787" s="1262"/>
      <c r="J2787" s="1263"/>
      <c r="K2787" s="587">
        <f t="shared" si="451"/>
        <v>0</v>
      </c>
      <c r="M2787" s="1260">
        <v>212</v>
      </c>
      <c r="N2787" s="1261"/>
      <c r="O2787" s="1262"/>
      <c r="P2787" s="1263"/>
      <c r="Q2787" s="587">
        <f t="shared" si="452"/>
        <v>0</v>
      </c>
      <c r="S2787" s="1260">
        <v>212</v>
      </c>
      <c r="T2787" s="1261"/>
      <c r="U2787" s="1262"/>
      <c r="V2787" s="1263"/>
      <c r="W2787" s="587">
        <f t="shared" si="453"/>
        <v>0</v>
      </c>
      <c r="Y2787" s="1260">
        <v>212</v>
      </c>
      <c r="Z2787" s="1261"/>
      <c r="AA2787" s="1262"/>
      <c r="AB2787" s="1263"/>
      <c r="AC2787" s="587">
        <f t="shared" si="454"/>
        <v>0</v>
      </c>
      <c r="AE2787" s="1260">
        <v>212</v>
      </c>
      <c r="AF2787" s="1261"/>
      <c r="AG2787" s="1262"/>
      <c r="AH2787" s="1263"/>
      <c r="AI2787" s="587">
        <f t="shared" si="455"/>
        <v>0</v>
      </c>
      <c r="AK2787" s="1260">
        <v>212</v>
      </c>
      <c r="AL2787" s="1261"/>
      <c r="AM2787" s="1262"/>
      <c r="AN2787" s="1263"/>
      <c r="AO2787" s="587">
        <f t="shared" si="456"/>
        <v>0</v>
      </c>
      <c r="AQ2787" s="1260">
        <v>212</v>
      </c>
      <c r="AR2787" s="1261"/>
      <c r="AS2787" s="1262"/>
      <c r="AT2787" s="1263"/>
      <c r="AU2787" s="587">
        <f t="shared" si="457"/>
        <v>0</v>
      </c>
      <c r="AW2787" s="1260">
        <v>212</v>
      </c>
      <c r="AX2787" s="1261"/>
      <c r="AY2787" s="1262"/>
      <c r="AZ2787" s="1263"/>
      <c r="BA2787" s="587">
        <f t="shared" si="458"/>
        <v>0</v>
      </c>
    </row>
    <row r="2788" spans="1:53" s="17" customFormat="1" ht="16.75" customHeight="1" outlineLevel="2">
      <c r="A2788" s="1260">
        <v>213</v>
      </c>
      <c r="B2788" s="1261"/>
      <c r="C2788" s="1262"/>
      <c r="D2788" s="1263"/>
      <c r="E2788" s="587">
        <f t="shared" si="450"/>
        <v>0</v>
      </c>
      <c r="G2788" s="1260">
        <v>213</v>
      </c>
      <c r="H2788" s="1261"/>
      <c r="I2788" s="1262"/>
      <c r="J2788" s="1263"/>
      <c r="K2788" s="587">
        <f t="shared" si="451"/>
        <v>0</v>
      </c>
      <c r="M2788" s="1260">
        <v>213</v>
      </c>
      <c r="N2788" s="1261"/>
      <c r="O2788" s="1262"/>
      <c r="P2788" s="1263"/>
      <c r="Q2788" s="587">
        <f t="shared" si="452"/>
        <v>0</v>
      </c>
      <c r="S2788" s="1260">
        <v>213</v>
      </c>
      <c r="T2788" s="1261"/>
      <c r="U2788" s="1262"/>
      <c r="V2788" s="1263"/>
      <c r="W2788" s="587">
        <f t="shared" si="453"/>
        <v>0</v>
      </c>
      <c r="Y2788" s="1260">
        <v>213</v>
      </c>
      <c r="Z2788" s="1261"/>
      <c r="AA2788" s="1262"/>
      <c r="AB2788" s="1263"/>
      <c r="AC2788" s="587">
        <f t="shared" si="454"/>
        <v>0</v>
      </c>
      <c r="AE2788" s="1260">
        <v>213</v>
      </c>
      <c r="AF2788" s="1261"/>
      <c r="AG2788" s="1262"/>
      <c r="AH2788" s="1263"/>
      <c r="AI2788" s="587">
        <f t="shared" si="455"/>
        <v>0</v>
      </c>
      <c r="AK2788" s="1260">
        <v>213</v>
      </c>
      <c r="AL2788" s="1261"/>
      <c r="AM2788" s="1262"/>
      <c r="AN2788" s="1263"/>
      <c r="AO2788" s="587">
        <f t="shared" si="456"/>
        <v>0</v>
      </c>
      <c r="AQ2788" s="1260">
        <v>213</v>
      </c>
      <c r="AR2788" s="1261"/>
      <c r="AS2788" s="1262"/>
      <c r="AT2788" s="1263"/>
      <c r="AU2788" s="587">
        <f t="shared" si="457"/>
        <v>0</v>
      </c>
      <c r="AW2788" s="1260">
        <v>213</v>
      </c>
      <c r="AX2788" s="1261"/>
      <c r="AY2788" s="1262"/>
      <c r="AZ2788" s="1263"/>
      <c r="BA2788" s="587">
        <f t="shared" si="458"/>
        <v>0</v>
      </c>
    </row>
    <row r="2789" spans="1:53" s="17" customFormat="1" ht="16.75" customHeight="1" outlineLevel="2">
      <c r="A2789" s="1260">
        <v>214</v>
      </c>
      <c r="B2789" s="1261"/>
      <c r="C2789" s="1262"/>
      <c r="D2789" s="1263"/>
      <c r="E2789" s="587">
        <f t="shared" si="450"/>
        <v>0</v>
      </c>
      <c r="G2789" s="1260">
        <v>214</v>
      </c>
      <c r="H2789" s="1261"/>
      <c r="I2789" s="1262"/>
      <c r="J2789" s="1263"/>
      <c r="K2789" s="587">
        <f t="shared" si="451"/>
        <v>0</v>
      </c>
      <c r="M2789" s="1260">
        <v>214</v>
      </c>
      <c r="N2789" s="1261"/>
      <c r="O2789" s="1262"/>
      <c r="P2789" s="1263"/>
      <c r="Q2789" s="587">
        <f t="shared" si="452"/>
        <v>0</v>
      </c>
      <c r="S2789" s="1260">
        <v>214</v>
      </c>
      <c r="T2789" s="1261"/>
      <c r="U2789" s="1262"/>
      <c r="V2789" s="1263"/>
      <c r="W2789" s="587">
        <f t="shared" si="453"/>
        <v>0</v>
      </c>
      <c r="Y2789" s="1260">
        <v>214</v>
      </c>
      <c r="Z2789" s="1261"/>
      <c r="AA2789" s="1262"/>
      <c r="AB2789" s="1263"/>
      <c r="AC2789" s="587">
        <f t="shared" si="454"/>
        <v>0</v>
      </c>
      <c r="AE2789" s="1260">
        <v>214</v>
      </c>
      <c r="AF2789" s="1261"/>
      <c r="AG2789" s="1262"/>
      <c r="AH2789" s="1263"/>
      <c r="AI2789" s="587">
        <f t="shared" si="455"/>
        <v>0</v>
      </c>
      <c r="AK2789" s="1260">
        <v>214</v>
      </c>
      <c r="AL2789" s="1261"/>
      <c r="AM2789" s="1262"/>
      <c r="AN2789" s="1263"/>
      <c r="AO2789" s="587">
        <f t="shared" si="456"/>
        <v>0</v>
      </c>
      <c r="AQ2789" s="1260">
        <v>214</v>
      </c>
      <c r="AR2789" s="1261"/>
      <c r="AS2789" s="1262"/>
      <c r="AT2789" s="1263"/>
      <c r="AU2789" s="587">
        <f t="shared" si="457"/>
        <v>0</v>
      </c>
      <c r="AW2789" s="1260">
        <v>214</v>
      </c>
      <c r="AX2789" s="1261"/>
      <c r="AY2789" s="1262"/>
      <c r="AZ2789" s="1263"/>
      <c r="BA2789" s="587">
        <f t="shared" si="458"/>
        <v>0</v>
      </c>
    </row>
    <row r="2790" spans="1:53" s="17" customFormat="1" ht="16.75" customHeight="1" outlineLevel="2">
      <c r="A2790" s="1260">
        <v>215</v>
      </c>
      <c r="B2790" s="1261"/>
      <c r="C2790" s="1262"/>
      <c r="D2790" s="1263"/>
      <c r="E2790" s="587">
        <f t="shared" si="450"/>
        <v>0</v>
      </c>
      <c r="G2790" s="1260">
        <v>215</v>
      </c>
      <c r="H2790" s="1261"/>
      <c r="I2790" s="1262"/>
      <c r="J2790" s="1263"/>
      <c r="K2790" s="587">
        <f t="shared" si="451"/>
        <v>0</v>
      </c>
      <c r="M2790" s="1260">
        <v>215</v>
      </c>
      <c r="N2790" s="1261"/>
      <c r="O2790" s="1262"/>
      <c r="P2790" s="1263"/>
      <c r="Q2790" s="587">
        <f t="shared" si="452"/>
        <v>0</v>
      </c>
      <c r="S2790" s="1260">
        <v>215</v>
      </c>
      <c r="T2790" s="1261"/>
      <c r="U2790" s="1262"/>
      <c r="V2790" s="1263"/>
      <c r="W2790" s="587">
        <f t="shared" si="453"/>
        <v>0</v>
      </c>
      <c r="Y2790" s="1260">
        <v>215</v>
      </c>
      <c r="Z2790" s="1261"/>
      <c r="AA2790" s="1262"/>
      <c r="AB2790" s="1263"/>
      <c r="AC2790" s="587">
        <f t="shared" si="454"/>
        <v>0</v>
      </c>
      <c r="AE2790" s="1260">
        <v>215</v>
      </c>
      <c r="AF2790" s="1261"/>
      <c r="AG2790" s="1262"/>
      <c r="AH2790" s="1263"/>
      <c r="AI2790" s="587">
        <f t="shared" si="455"/>
        <v>0</v>
      </c>
      <c r="AK2790" s="1260">
        <v>215</v>
      </c>
      <c r="AL2790" s="1261"/>
      <c r="AM2790" s="1262"/>
      <c r="AN2790" s="1263"/>
      <c r="AO2790" s="587">
        <f t="shared" si="456"/>
        <v>0</v>
      </c>
      <c r="AQ2790" s="1260">
        <v>215</v>
      </c>
      <c r="AR2790" s="1261"/>
      <c r="AS2790" s="1262"/>
      <c r="AT2790" s="1263"/>
      <c r="AU2790" s="587">
        <f t="shared" si="457"/>
        <v>0</v>
      </c>
      <c r="AW2790" s="1260">
        <v>215</v>
      </c>
      <c r="AX2790" s="1261"/>
      <c r="AY2790" s="1262"/>
      <c r="AZ2790" s="1263"/>
      <c r="BA2790" s="587">
        <f t="shared" si="458"/>
        <v>0</v>
      </c>
    </row>
    <row r="2791" spans="1:53" s="17" customFormat="1" ht="16.75" customHeight="1" outlineLevel="2">
      <c r="A2791" s="1260">
        <v>216</v>
      </c>
      <c r="B2791" s="1261"/>
      <c r="C2791" s="1262"/>
      <c r="D2791" s="1263"/>
      <c r="E2791" s="587">
        <f t="shared" si="450"/>
        <v>0</v>
      </c>
      <c r="G2791" s="1260">
        <v>216</v>
      </c>
      <c r="H2791" s="1261"/>
      <c r="I2791" s="1262"/>
      <c r="J2791" s="1263"/>
      <c r="K2791" s="587">
        <f t="shared" si="451"/>
        <v>0</v>
      </c>
      <c r="M2791" s="1260">
        <v>216</v>
      </c>
      <c r="N2791" s="1261"/>
      <c r="O2791" s="1262"/>
      <c r="P2791" s="1263"/>
      <c r="Q2791" s="587">
        <f t="shared" si="452"/>
        <v>0</v>
      </c>
      <c r="S2791" s="1260">
        <v>216</v>
      </c>
      <c r="T2791" s="1261"/>
      <c r="U2791" s="1262"/>
      <c r="V2791" s="1263"/>
      <c r="W2791" s="587">
        <f t="shared" si="453"/>
        <v>0</v>
      </c>
      <c r="Y2791" s="1260">
        <v>216</v>
      </c>
      <c r="Z2791" s="1261"/>
      <c r="AA2791" s="1262"/>
      <c r="AB2791" s="1263"/>
      <c r="AC2791" s="587">
        <f t="shared" si="454"/>
        <v>0</v>
      </c>
      <c r="AE2791" s="1260">
        <v>216</v>
      </c>
      <c r="AF2791" s="1261"/>
      <c r="AG2791" s="1262"/>
      <c r="AH2791" s="1263"/>
      <c r="AI2791" s="587">
        <f t="shared" si="455"/>
        <v>0</v>
      </c>
      <c r="AK2791" s="1260">
        <v>216</v>
      </c>
      <c r="AL2791" s="1261"/>
      <c r="AM2791" s="1262"/>
      <c r="AN2791" s="1263"/>
      <c r="AO2791" s="587">
        <f t="shared" si="456"/>
        <v>0</v>
      </c>
      <c r="AQ2791" s="1260">
        <v>216</v>
      </c>
      <c r="AR2791" s="1261"/>
      <c r="AS2791" s="1262"/>
      <c r="AT2791" s="1263"/>
      <c r="AU2791" s="587">
        <f t="shared" si="457"/>
        <v>0</v>
      </c>
      <c r="AW2791" s="1260">
        <v>216</v>
      </c>
      <c r="AX2791" s="1261"/>
      <c r="AY2791" s="1262"/>
      <c r="AZ2791" s="1263"/>
      <c r="BA2791" s="587">
        <f t="shared" si="458"/>
        <v>0</v>
      </c>
    </row>
    <row r="2792" spans="1:53" s="17" customFormat="1" ht="16.75" customHeight="1" outlineLevel="2">
      <c r="A2792" s="1260">
        <v>217</v>
      </c>
      <c r="B2792" s="1261"/>
      <c r="C2792" s="1262"/>
      <c r="D2792" s="1263"/>
      <c r="E2792" s="587">
        <f t="shared" si="450"/>
        <v>0</v>
      </c>
      <c r="G2792" s="1260">
        <v>217</v>
      </c>
      <c r="H2792" s="1261"/>
      <c r="I2792" s="1262"/>
      <c r="J2792" s="1263"/>
      <c r="K2792" s="587">
        <f t="shared" si="451"/>
        <v>0</v>
      </c>
      <c r="M2792" s="1260">
        <v>217</v>
      </c>
      <c r="N2792" s="1261"/>
      <c r="O2792" s="1262"/>
      <c r="P2792" s="1263"/>
      <c r="Q2792" s="587">
        <f t="shared" si="452"/>
        <v>0</v>
      </c>
      <c r="S2792" s="1260">
        <v>217</v>
      </c>
      <c r="T2792" s="1261"/>
      <c r="U2792" s="1262"/>
      <c r="V2792" s="1263"/>
      <c r="W2792" s="587">
        <f t="shared" si="453"/>
        <v>0</v>
      </c>
      <c r="Y2792" s="1260">
        <v>217</v>
      </c>
      <c r="Z2792" s="1261"/>
      <c r="AA2792" s="1262"/>
      <c r="AB2792" s="1263"/>
      <c r="AC2792" s="587">
        <f t="shared" si="454"/>
        <v>0</v>
      </c>
      <c r="AE2792" s="1260">
        <v>217</v>
      </c>
      <c r="AF2792" s="1261"/>
      <c r="AG2792" s="1262"/>
      <c r="AH2792" s="1263"/>
      <c r="AI2792" s="587">
        <f t="shared" si="455"/>
        <v>0</v>
      </c>
      <c r="AK2792" s="1260">
        <v>217</v>
      </c>
      <c r="AL2792" s="1261"/>
      <c r="AM2792" s="1262"/>
      <c r="AN2792" s="1263"/>
      <c r="AO2792" s="587">
        <f t="shared" si="456"/>
        <v>0</v>
      </c>
      <c r="AQ2792" s="1260">
        <v>217</v>
      </c>
      <c r="AR2792" s="1261"/>
      <c r="AS2792" s="1262"/>
      <c r="AT2792" s="1263"/>
      <c r="AU2792" s="587">
        <f t="shared" si="457"/>
        <v>0</v>
      </c>
      <c r="AW2792" s="1260">
        <v>217</v>
      </c>
      <c r="AX2792" s="1261"/>
      <c r="AY2792" s="1262"/>
      <c r="AZ2792" s="1263"/>
      <c r="BA2792" s="587">
        <f t="shared" si="458"/>
        <v>0</v>
      </c>
    </row>
    <row r="2793" spans="1:53" s="17" customFormat="1" ht="16.75" customHeight="1" outlineLevel="2">
      <c r="A2793" s="1260">
        <v>218</v>
      </c>
      <c r="B2793" s="1261"/>
      <c r="C2793" s="1262"/>
      <c r="D2793" s="1263"/>
      <c r="E2793" s="587">
        <f t="shared" si="450"/>
        <v>0</v>
      </c>
      <c r="G2793" s="1260">
        <v>218</v>
      </c>
      <c r="H2793" s="1261"/>
      <c r="I2793" s="1262"/>
      <c r="J2793" s="1263"/>
      <c r="K2793" s="587">
        <f t="shared" si="451"/>
        <v>0</v>
      </c>
      <c r="M2793" s="1260">
        <v>218</v>
      </c>
      <c r="N2793" s="1261"/>
      <c r="O2793" s="1262"/>
      <c r="P2793" s="1263"/>
      <c r="Q2793" s="587">
        <f t="shared" si="452"/>
        <v>0</v>
      </c>
      <c r="S2793" s="1260">
        <v>218</v>
      </c>
      <c r="T2793" s="1261"/>
      <c r="U2793" s="1262"/>
      <c r="V2793" s="1263"/>
      <c r="W2793" s="587">
        <f t="shared" si="453"/>
        <v>0</v>
      </c>
      <c r="Y2793" s="1260">
        <v>218</v>
      </c>
      <c r="Z2793" s="1261"/>
      <c r="AA2793" s="1262"/>
      <c r="AB2793" s="1263"/>
      <c r="AC2793" s="587">
        <f t="shared" si="454"/>
        <v>0</v>
      </c>
      <c r="AE2793" s="1260">
        <v>218</v>
      </c>
      <c r="AF2793" s="1261"/>
      <c r="AG2793" s="1262"/>
      <c r="AH2793" s="1263"/>
      <c r="AI2793" s="587">
        <f t="shared" si="455"/>
        <v>0</v>
      </c>
      <c r="AK2793" s="1260">
        <v>218</v>
      </c>
      <c r="AL2793" s="1261"/>
      <c r="AM2793" s="1262"/>
      <c r="AN2793" s="1263"/>
      <c r="AO2793" s="587">
        <f t="shared" si="456"/>
        <v>0</v>
      </c>
      <c r="AQ2793" s="1260">
        <v>218</v>
      </c>
      <c r="AR2793" s="1261"/>
      <c r="AS2793" s="1262"/>
      <c r="AT2793" s="1263"/>
      <c r="AU2793" s="587">
        <f t="shared" si="457"/>
        <v>0</v>
      </c>
      <c r="AW2793" s="1260">
        <v>218</v>
      </c>
      <c r="AX2793" s="1261"/>
      <c r="AY2793" s="1262"/>
      <c r="AZ2793" s="1263"/>
      <c r="BA2793" s="587">
        <f t="shared" si="458"/>
        <v>0</v>
      </c>
    </row>
    <row r="2794" spans="1:53" s="17" customFormat="1" ht="16.75" customHeight="1" outlineLevel="2">
      <c r="A2794" s="1260">
        <v>219</v>
      </c>
      <c r="B2794" s="1261"/>
      <c r="C2794" s="1262"/>
      <c r="D2794" s="1263"/>
      <c r="E2794" s="587">
        <f t="shared" si="450"/>
        <v>0</v>
      </c>
      <c r="G2794" s="1260">
        <v>219</v>
      </c>
      <c r="H2794" s="1261"/>
      <c r="I2794" s="1262"/>
      <c r="J2794" s="1263"/>
      <c r="K2794" s="587">
        <f t="shared" si="451"/>
        <v>0</v>
      </c>
      <c r="M2794" s="1260">
        <v>219</v>
      </c>
      <c r="N2794" s="1261"/>
      <c r="O2794" s="1262"/>
      <c r="P2794" s="1263"/>
      <c r="Q2794" s="587">
        <f t="shared" si="452"/>
        <v>0</v>
      </c>
      <c r="S2794" s="1260">
        <v>219</v>
      </c>
      <c r="T2794" s="1261"/>
      <c r="U2794" s="1262"/>
      <c r="V2794" s="1263"/>
      <c r="W2794" s="587">
        <f t="shared" si="453"/>
        <v>0</v>
      </c>
      <c r="Y2794" s="1260">
        <v>219</v>
      </c>
      <c r="Z2794" s="1261"/>
      <c r="AA2794" s="1262"/>
      <c r="AB2794" s="1263"/>
      <c r="AC2794" s="587">
        <f t="shared" si="454"/>
        <v>0</v>
      </c>
      <c r="AE2794" s="1260">
        <v>219</v>
      </c>
      <c r="AF2794" s="1261"/>
      <c r="AG2794" s="1262"/>
      <c r="AH2794" s="1263"/>
      <c r="AI2794" s="587">
        <f t="shared" si="455"/>
        <v>0</v>
      </c>
      <c r="AK2794" s="1260">
        <v>219</v>
      </c>
      <c r="AL2794" s="1261"/>
      <c r="AM2794" s="1262"/>
      <c r="AN2794" s="1263"/>
      <c r="AO2794" s="587">
        <f t="shared" si="456"/>
        <v>0</v>
      </c>
      <c r="AQ2794" s="1260">
        <v>219</v>
      </c>
      <c r="AR2794" s="1261"/>
      <c r="AS2794" s="1262"/>
      <c r="AT2794" s="1263"/>
      <c r="AU2794" s="587">
        <f t="shared" si="457"/>
        <v>0</v>
      </c>
      <c r="AW2794" s="1260">
        <v>219</v>
      </c>
      <c r="AX2794" s="1261"/>
      <c r="AY2794" s="1262"/>
      <c r="AZ2794" s="1263"/>
      <c r="BA2794" s="587">
        <f t="shared" si="458"/>
        <v>0</v>
      </c>
    </row>
    <row r="2795" spans="1:53" s="17" customFormat="1" ht="16.75" customHeight="1" outlineLevel="2">
      <c r="A2795" s="1260">
        <v>220</v>
      </c>
      <c r="B2795" s="1261"/>
      <c r="C2795" s="1262"/>
      <c r="D2795" s="1263"/>
      <c r="E2795" s="587">
        <f t="shared" ref="E2795:E2858" si="459">IF(AND(C2795&gt;=D$2569,C2795&lt;=D$2568),1,0)</f>
        <v>0</v>
      </c>
      <c r="G2795" s="1260">
        <v>220</v>
      </c>
      <c r="H2795" s="1261"/>
      <c r="I2795" s="1262"/>
      <c r="J2795" s="1263"/>
      <c r="K2795" s="587">
        <f t="shared" ref="K2795:K2858" si="460">IF(AND(I2795&gt;=J$2569,I2795&lt;=J$2568),1,0)</f>
        <v>0</v>
      </c>
      <c r="M2795" s="1260">
        <v>220</v>
      </c>
      <c r="N2795" s="1261"/>
      <c r="O2795" s="1262"/>
      <c r="P2795" s="1263"/>
      <c r="Q2795" s="587">
        <f t="shared" ref="Q2795:Q2858" si="461">IF(AND(O2795&gt;=P$2569,O2795&lt;=P$2568),1,0)</f>
        <v>0</v>
      </c>
      <c r="S2795" s="1260">
        <v>220</v>
      </c>
      <c r="T2795" s="1261"/>
      <c r="U2795" s="1262"/>
      <c r="V2795" s="1263"/>
      <c r="W2795" s="587">
        <f t="shared" ref="W2795:W2858" si="462">IF(AND(U2795&gt;=V$2569,U2795&lt;=V$2568),1,0)</f>
        <v>0</v>
      </c>
      <c r="Y2795" s="1260">
        <v>220</v>
      </c>
      <c r="Z2795" s="1261"/>
      <c r="AA2795" s="1262"/>
      <c r="AB2795" s="1263"/>
      <c r="AC2795" s="587">
        <f t="shared" ref="AC2795:AC2858" si="463">IF(AND(AA2795&gt;=AB$2569,AA2795&lt;=AB$2568),1,0)</f>
        <v>0</v>
      </c>
      <c r="AE2795" s="1260">
        <v>220</v>
      </c>
      <c r="AF2795" s="1261"/>
      <c r="AG2795" s="1262"/>
      <c r="AH2795" s="1263"/>
      <c r="AI2795" s="587">
        <f t="shared" ref="AI2795:AI2858" si="464">IF(AND(AG2795&gt;=AH$2569,AG2795&lt;=AH$2568),1,0)</f>
        <v>0</v>
      </c>
      <c r="AK2795" s="1260">
        <v>220</v>
      </c>
      <c r="AL2795" s="1261"/>
      <c r="AM2795" s="1262"/>
      <c r="AN2795" s="1263"/>
      <c r="AO2795" s="587">
        <f t="shared" ref="AO2795:AO2858" si="465">IF(AND(AM2795&gt;=AN$2569,AM2795&lt;=AN$2568),1,0)</f>
        <v>0</v>
      </c>
      <c r="AQ2795" s="1260">
        <v>220</v>
      </c>
      <c r="AR2795" s="1261"/>
      <c r="AS2795" s="1262"/>
      <c r="AT2795" s="1263"/>
      <c r="AU2795" s="587">
        <f t="shared" ref="AU2795:AU2858" si="466">IF(AND(AS2795&gt;=AT$2569,AS2795&lt;=AT$2568),1,0)</f>
        <v>0</v>
      </c>
      <c r="AW2795" s="1260">
        <v>220</v>
      </c>
      <c r="AX2795" s="1261"/>
      <c r="AY2795" s="1262"/>
      <c r="AZ2795" s="1263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60">
        <v>221</v>
      </c>
      <c r="B2796" s="1261"/>
      <c r="C2796" s="1262"/>
      <c r="D2796" s="1263"/>
      <c r="E2796" s="587">
        <f t="shared" si="459"/>
        <v>0</v>
      </c>
      <c r="G2796" s="1260">
        <v>221</v>
      </c>
      <c r="H2796" s="1261"/>
      <c r="I2796" s="1262"/>
      <c r="J2796" s="1263"/>
      <c r="K2796" s="587">
        <f t="shared" si="460"/>
        <v>0</v>
      </c>
      <c r="M2796" s="1260">
        <v>221</v>
      </c>
      <c r="N2796" s="1261"/>
      <c r="O2796" s="1262"/>
      <c r="P2796" s="1263"/>
      <c r="Q2796" s="587">
        <f t="shared" si="461"/>
        <v>0</v>
      </c>
      <c r="S2796" s="1260">
        <v>221</v>
      </c>
      <c r="T2796" s="1261"/>
      <c r="U2796" s="1262"/>
      <c r="V2796" s="1263"/>
      <c r="W2796" s="587">
        <f t="shared" si="462"/>
        <v>0</v>
      </c>
      <c r="Y2796" s="1260">
        <v>221</v>
      </c>
      <c r="Z2796" s="1261"/>
      <c r="AA2796" s="1262"/>
      <c r="AB2796" s="1263"/>
      <c r="AC2796" s="587">
        <f t="shared" si="463"/>
        <v>0</v>
      </c>
      <c r="AE2796" s="1260">
        <v>221</v>
      </c>
      <c r="AF2796" s="1261"/>
      <c r="AG2796" s="1262"/>
      <c r="AH2796" s="1263"/>
      <c r="AI2796" s="587">
        <f t="shared" si="464"/>
        <v>0</v>
      </c>
      <c r="AK2796" s="1260">
        <v>221</v>
      </c>
      <c r="AL2796" s="1261"/>
      <c r="AM2796" s="1262"/>
      <c r="AN2796" s="1263"/>
      <c r="AO2796" s="587">
        <f t="shared" si="465"/>
        <v>0</v>
      </c>
      <c r="AQ2796" s="1260">
        <v>221</v>
      </c>
      <c r="AR2796" s="1261"/>
      <c r="AS2796" s="1262"/>
      <c r="AT2796" s="1263"/>
      <c r="AU2796" s="587">
        <f t="shared" si="466"/>
        <v>0</v>
      </c>
      <c r="AW2796" s="1260">
        <v>221</v>
      </c>
      <c r="AX2796" s="1261"/>
      <c r="AY2796" s="1262"/>
      <c r="AZ2796" s="1263"/>
      <c r="BA2796" s="587">
        <f t="shared" si="467"/>
        <v>0</v>
      </c>
    </row>
    <row r="2797" spans="1:53" s="17" customFormat="1" ht="16.75" customHeight="1" outlineLevel="2">
      <c r="A2797" s="1260">
        <v>222</v>
      </c>
      <c r="B2797" s="1261"/>
      <c r="C2797" s="1262"/>
      <c r="D2797" s="1263"/>
      <c r="E2797" s="587">
        <f t="shared" si="459"/>
        <v>0</v>
      </c>
      <c r="G2797" s="1260">
        <v>222</v>
      </c>
      <c r="H2797" s="1261"/>
      <c r="I2797" s="1262"/>
      <c r="J2797" s="1263"/>
      <c r="K2797" s="587">
        <f t="shared" si="460"/>
        <v>0</v>
      </c>
      <c r="M2797" s="1260">
        <v>222</v>
      </c>
      <c r="N2797" s="1261"/>
      <c r="O2797" s="1262"/>
      <c r="P2797" s="1263"/>
      <c r="Q2797" s="587">
        <f t="shared" si="461"/>
        <v>0</v>
      </c>
      <c r="S2797" s="1260">
        <v>222</v>
      </c>
      <c r="T2797" s="1261"/>
      <c r="U2797" s="1262"/>
      <c r="V2797" s="1263"/>
      <c r="W2797" s="587">
        <f t="shared" si="462"/>
        <v>0</v>
      </c>
      <c r="Y2797" s="1260">
        <v>222</v>
      </c>
      <c r="Z2797" s="1261"/>
      <c r="AA2797" s="1262"/>
      <c r="AB2797" s="1263"/>
      <c r="AC2797" s="587">
        <f t="shared" si="463"/>
        <v>0</v>
      </c>
      <c r="AE2797" s="1260">
        <v>222</v>
      </c>
      <c r="AF2797" s="1261"/>
      <c r="AG2797" s="1262"/>
      <c r="AH2797" s="1263"/>
      <c r="AI2797" s="587">
        <f t="shared" si="464"/>
        <v>0</v>
      </c>
      <c r="AK2797" s="1260">
        <v>222</v>
      </c>
      <c r="AL2797" s="1261"/>
      <c r="AM2797" s="1262"/>
      <c r="AN2797" s="1263"/>
      <c r="AO2797" s="587">
        <f t="shared" si="465"/>
        <v>0</v>
      </c>
      <c r="AQ2797" s="1260">
        <v>222</v>
      </c>
      <c r="AR2797" s="1261"/>
      <c r="AS2797" s="1262"/>
      <c r="AT2797" s="1263"/>
      <c r="AU2797" s="587">
        <f t="shared" si="466"/>
        <v>0</v>
      </c>
      <c r="AW2797" s="1260">
        <v>222</v>
      </c>
      <c r="AX2797" s="1261"/>
      <c r="AY2797" s="1262"/>
      <c r="AZ2797" s="1263"/>
      <c r="BA2797" s="587">
        <f t="shared" si="467"/>
        <v>0</v>
      </c>
    </row>
    <row r="2798" spans="1:53" s="17" customFormat="1" ht="16.75" customHeight="1" outlineLevel="2">
      <c r="A2798" s="1260">
        <v>223</v>
      </c>
      <c r="B2798" s="1261"/>
      <c r="C2798" s="1262"/>
      <c r="D2798" s="1263"/>
      <c r="E2798" s="587">
        <f t="shared" si="459"/>
        <v>0</v>
      </c>
      <c r="G2798" s="1260">
        <v>223</v>
      </c>
      <c r="H2798" s="1261"/>
      <c r="I2798" s="1262"/>
      <c r="J2798" s="1263"/>
      <c r="K2798" s="587">
        <f t="shared" si="460"/>
        <v>0</v>
      </c>
      <c r="M2798" s="1260">
        <v>223</v>
      </c>
      <c r="N2798" s="1261"/>
      <c r="O2798" s="1262"/>
      <c r="P2798" s="1263"/>
      <c r="Q2798" s="587">
        <f t="shared" si="461"/>
        <v>0</v>
      </c>
      <c r="S2798" s="1260">
        <v>223</v>
      </c>
      <c r="T2798" s="1261"/>
      <c r="U2798" s="1262"/>
      <c r="V2798" s="1263"/>
      <c r="W2798" s="587">
        <f t="shared" si="462"/>
        <v>0</v>
      </c>
      <c r="Y2798" s="1260">
        <v>223</v>
      </c>
      <c r="Z2798" s="1261"/>
      <c r="AA2798" s="1262"/>
      <c r="AB2798" s="1263"/>
      <c r="AC2798" s="587">
        <f t="shared" si="463"/>
        <v>0</v>
      </c>
      <c r="AE2798" s="1260">
        <v>223</v>
      </c>
      <c r="AF2798" s="1261"/>
      <c r="AG2798" s="1262"/>
      <c r="AH2798" s="1263"/>
      <c r="AI2798" s="587">
        <f t="shared" si="464"/>
        <v>0</v>
      </c>
      <c r="AK2798" s="1260">
        <v>223</v>
      </c>
      <c r="AL2798" s="1261"/>
      <c r="AM2798" s="1262"/>
      <c r="AN2798" s="1263"/>
      <c r="AO2798" s="587">
        <f t="shared" si="465"/>
        <v>0</v>
      </c>
      <c r="AQ2798" s="1260">
        <v>223</v>
      </c>
      <c r="AR2798" s="1261"/>
      <c r="AS2798" s="1262"/>
      <c r="AT2798" s="1263"/>
      <c r="AU2798" s="587">
        <f t="shared" si="466"/>
        <v>0</v>
      </c>
      <c r="AW2798" s="1260">
        <v>223</v>
      </c>
      <c r="AX2798" s="1261"/>
      <c r="AY2798" s="1262"/>
      <c r="AZ2798" s="1263"/>
      <c r="BA2798" s="587">
        <f t="shared" si="467"/>
        <v>0</v>
      </c>
    </row>
    <row r="2799" spans="1:53" s="17" customFormat="1" ht="16.75" customHeight="1" outlineLevel="2">
      <c r="A2799" s="1260">
        <v>224</v>
      </c>
      <c r="B2799" s="1261"/>
      <c r="C2799" s="1262"/>
      <c r="D2799" s="1263"/>
      <c r="E2799" s="587">
        <f t="shared" si="459"/>
        <v>0</v>
      </c>
      <c r="G2799" s="1260">
        <v>224</v>
      </c>
      <c r="H2799" s="1261"/>
      <c r="I2799" s="1262"/>
      <c r="J2799" s="1263"/>
      <c r="K2799" s="587">
        <f t="shared" si="460"/>
        <v>0</v>
      </c>
      <c r="M2799" s="1260">
        <v>224</v>
      </c>
      <c r="N2799" s="1261"/>
      <c r="O2799" s="1262"/>
      <c r="P2799" s="1263"/>
      <c r="Q2799" s="587">
        <f t="shared" si="461"/>
        <v>0</v>
      </c>
      <c r="S2799" s="1260">
        <v>224</v>
      </c>
      <c r="T2799" s="1261"/>
      <c r="U2799" s="1262"/>
      <c r="V2799" s="1263"/>
      <c r="W2799" s="587">
        <f t="shared" si="462"/>
        <v>0</v>
      </c>
      <c r="Y2799" s="1260">
        <v>224</v>
      </c>
      <c r="Z2799" s="1261"/>
      <c r="AA2799" s="1262"/>
      <c r="AB2799" s="1263"/>
      <c r="AC2799" s="587">
        <f t="shared" si="463"/>
        <v>0</v>
      </c>
      <c r="AE2799" s="1260">
        <v>224</v>
      </c>
      <c r="AF2799" s="1261"/>
      <c r="AG2799" s="1262"/>
      <c r="AH2799" s="1263"/>
      <c r="AI2799" s="587">
        <f t="shared" si="464"/>
        <v>0</v>
      </c>
      <c r="AK2799" s="1260">
        <v>224</v>
      </c>
      <c r="AL2799" s="1261"/>
      <c r="AM2799" s="1262"/>
      <c r="AN2799" s="1263"/>
      <c r="AO2799" s="587">
        <f t="shared" si="465"/>
        <v>0</v>
      </c>
      <c r="AQ2799" s="1260">
        <v>224</v>
      </c>
      <c r="AR2799" s="1261"/>
      <c r="AS2799" s="1262"/>
      <c r="AT2799" s="1263"/>
      <c r="AU2799" s="587">
        <f t="shared" si="466"/>
        <v>0</v>
      </c>
      <c r="AW2799" s="1260">
        <v>224</v>
      </c>
      <c r="AX2799" s="1261"/>
      <c r="AY2799" s="1262"/>
      <c r="AZ2799" s="1263"/>
      <c r="BA2799" s="587">
        <f t="shared" si="467"/>
        <v>0</v>
      </c>
    </row>
    <row r="2800" spans="1:53" s="17" customFormat="1" ht="16.75" customHeight="1" outlineLevel="2">
      <c r="A2800" s="1260">
        <v>225</v>
      </c>
      <c r="B2800" s="1261"/>
      <c r="C2800" s="1262"/>
      <c r="D2800" s="1263"/>
      <c r="E2800" s="587">
        <f t="shared" si="459"/>
        <v>0</v>
      </c>
      <c r="G2800" s="1260">
        <v>225</v>
      </c>
      <c r="H2800" s="1261"/>
      <c r="I2800" s="1262"/>
      <c r="J2800" s="1263"/>
      <c r="K2800" s="587">
        <f t="shared" si="460"/>
        <v>0</v>
      </c>
      <c r="M2800" s="1260">
        <v>225</v>
      </c>
      <c r="N2800" s="1261"/>
      <c r="O2800" s="1262"/>
      <c r="P2800" s="1263"/>
      <c r="Q2800" s="587">
        <f t="shared" si="461"/>
        <v>0</v>
      </c>
      <c r="S2800" s="1260">
        <v>225</v>
      </c>
      <c r="T2800" s="1261"/>
      <c r="U2800" s="1262"/>
      <c r="V2800" s="1263"/>
      <c r="W2800" s="587">
        <f t="shared" si="462"/>
        <v>0</v>
      </c>
      <c r="Y2800" s="1260">
        <v>225</v>
      </c>
      <c r="Z2800" s="1261"/>
      <c r="AA2800" s="1262"/>
      <c r="AB2800" s="1263"/>
      <c r="AC2800" s="587">
        <f t="shared" si="463"/>
        <v>0</v>
      </c>
      <c r="AE2800" s="1260">
        <v>225</v>
      </c>
      <c r="AF2800" s="1261"/>
      <c r="AG2800" s="1262"/>
      <c r="AH2800" s="1263"/>
      <c r="AI2800" s="587">
        <f t="shared" si="464"/>
        <v>0</v>
      </c>
      <c r="AK2800" s="1260">
        <v>225</v>
      </c>
      <c r="AL2800" s="1261"/>
      <c r="AM2800" s="1262"/>
      <c r="AN2800" s="1263"/>
      <c r="AO2800" s="587">
        <f t="shared" si="465"/>
        <v>0</v>
      </c>
      <c r="AQ2800" s="1260">
        <v>225</v>
      </c>
      <c r="AR2800" s="1261"/>
      <c r="AS2800" s="1262"/>
      <c r="AT2800" s="1263"/>
      <c r="AU2800" s="587">
        <f t="shared" si="466"/>
        <v>0</v>
      </c>
      <c r="AW2800" s="1260">
        <v>225</v>
      </c>
      <c r="AX2800" s="1261"/>
      <c r="AY2800" s="1262"/>
      <c r="AZ2800" s="1263"/>
      <c r="BA2800" s="587">
        <f t="shared" si="467"/>
        <v>0</v>
      </c>
    </row>
    <row r="2801" spans="1:53" s="17" customFormat="1" ht="16.75" customHeight="1" outlineLevel="2">
      <c r="A2801" s="1260">
        <v>226</v>
      </c>
      <c r="B2801" s="1261"/>
      <c r="C2801" s="1262"/>
      <c r="D2801" s="1263"/>
      <c r="E2801" s="587">
        <f t="shared" si="459"/>
        <v>0</v>
      </c>
      <c r="G2801" s="1260">
        <v>226</v>
      </c>
      <c r="H2801" s="1261"/>
      <c r="I2801" s="1262"/>
      <c r="J2801" s="1263"/>
      <c r="K2801" s="587">
        <f t="shared" si="460"/>
        <v>0</v>
      </c>
      <c r="M2801" s="1260">
        <v>226</v>
      </c>
      <c r="N2801" s="1261"/>
      <c r="O2801" s="1262"/>
      <c r="P2801" s="1263"/>
      <c r="Q2801" s="587">
        <f t="shared" si="461"/>
        <v>0</v>
      </c>
      <c r="S2801" s="1260">
        <v>226</v>
      </c>
      <c r="T2801" s="1261"/>
      <c r="U2801" s="1262"/>
      <c r="V2801" s="1263"/>
      <c r="W2801" s="587">
        <f t="shared" si="462"/>
        <v>0</v>
      </c>
      <c r="Y2801" s="1260">
        <v>226</v>
      </c>
      <c r="Z2801" s="1261"/>
      <c r="AA2801" s="1262"/>
      <c r="AB2801" s="1263"/>
      <c r="AC2801" s="587">
        <f t="shared" si="463"/>
        <v>0</v>
      </c>
      <c r="AE2801" s="1260">
        <v>226</v>
      </c>
      <c r="AF2801" s="1261"/>
      <c r="AG2801" s="1262"/>
      <c r="AH2801" s="1263"/>
      <c r="AI2801" s="587">
        <f t="shared" si="464"/>
        <v>0</v>
      </c>
      <c r="AK2801" s="1260">
        <v>226</v>
      </c>
      <c r="AL2801" s="1261"/>
      <c r="AM2801" s="1262"/>
      <c r="AN2801" s="1263"/>
      <c r="AO2801" s="587">
        <f t="shared" si="465"/>
        <v>0</v>
      </c>
      <c r="AQ2801" s="1260">
        <v>226</v>
      </c>
      <c r="AR2801" s="1261"/>
      <c r="AS2801" s="1262"/>
      <c r="AT2801" s="1263"/>
      <c r="AU2801" s="587">
        <f t="shared" si="466"/>
        <v>0</v>
      </c>
      <c r="AW2801" s="1260">
        <v>226</v>
      </c>
      <c r="AX2801" s="1261"/>
      <c r="AY2801" s="1262"/>
      <c r="AZ2801" s="1263"/>
      <c r="BA2801" s="587">
        <f t="shared" si="467"/>
        <v>0</v>
      </c>
    </row>
    <row r="2802" spans="1:53" s="17" customFormat="1" ht="16.75" customHeight="1" outlineLevel="2">
      <c r="A2802" s="1260">
        <v>227</v>
      </c>
      <c r="B2802" s="1261"/>
      <c r="C2802" s="1262"/>
      <c r="D2802" s="1263"/>
      <c r="E2802" s="587">
        <f t="shared" si="459"/>
        <v>0</v>
      </c>
      <c r="G2802" s="1260">
        <v>227</v>
      </c>
      <c r="H2802" s="1261"/>
      <c r="I2802" s="1262"/>
      <c r="J2802" s="1263"/>
      <c r="K2802" s="587">
        <f t="shared" si="460"/>
        <v>0</v>
      </c>
      <c r="M2802" s="1260">
        <v>227</v>
      </c>
      <c r="N2802" s="1261"/>
      <c r="O2802" s="1262"/>
      <c r="P2802" s="1263"/>
      <c r="Q2802" s="587">
        <f t="shared" si="461"/>
        <v>0</v>
      </c>
      <c r="S2802" s="1260">
        <v>227</v>
      </c>
      <c r="T2802" s="1261"/>
      <c r="U2802" s="1262"/>
      <c r="V2802" s="1263"/>
      <c r="W2802" s="587">
        <f t="shared" si="462"/>
        <v>0</v>
      </c>
      <c r="Y2802" s="1260">
        <v>227</v>
      </c>
      <c r="Z2802" s="1261"/>
      <c r="AA2802" s="1262"/>
      <c r="AB2802" s="1263"/>
      <c r="AC2802" s="587">
        <f t="shared" si="463"/>
        <v>0</v>
      </c>
      <c r="AE2802" s="1260">
        <v>227</v>
      </c>
      <c r="AF2802" s="1261"/>
      <c r="AG2802" s="1262"/>
      <c r="AH2802" s="1263"/>
      <c r="AI2802" s="587">
        <f t="shared" si="464"/>
        <v>0</v>
      </c>
      <c r="AK2802" s="1260">
        <v>227</v>
      </c>
      <c r="AL2802" s="1261"/>
      <c r="AM2802" s="1262"/>
      <c r="AN2802" s="1263"/>
      <c r="AO2802" s="587">
        <f t="shared" si="465"/>
        <v>0</v>
      </c>
      <c r="AQ2802" s="1260">
        <v>227</v>
      </c>
      <c r="AR2802" s="1261"/>
      <c r="AS2802" s="1262"/>
      <c r="AT2802" s="1263"/>
      <c r="AU2802" s="587">
        <f t="shared" si="466"/>
        <v>0</v>
      </c>
      <c r="AW2802" s="1260">
        <v>227</v>
      </c>
      <c r="AX2802" s="1261"/>
      <c r="AY2802" s="1262"/>
      <c r="AZ2802" s="1263"/>
      <c r="BA2802" s="587">
        <f t="shared" si="467"/>
        <v>0</v>
      </c>
    </row>
    <row r="2803" spans="1:53" s="17" customFormat="1" ht="16.75" customHeight="1" outlineLevel="2">
      <c r="A2803" s="1260">
        <v>228</v>
      </c>
      <c r="B2803" s="1261"/>
      <c r="C2803" s="1262"/>
      <c r="D2803" s="1263"/>
      <c r="E2803" s="587">
        <f t="shared" si="459"/>
        <v>0</v>
      </c>
      <c r="G2803" s="1260">
        <v>228</v>
      </c>
      <c r="H2803" s="1261"/>
      <c r="I2803" s="1262"/>
      <c r="J2803" s="1263"/>
      <c r="K2803" s="587">
        <f t="shared" si="460"/>
        <v>0</v>
      </c>
      <c r="M2803" s="1260">
        <v>228</v>
      </c>
      <c r="N2803" s="1261"/>
      <c r="O2803" s="1262"/>
      <c r="P2803" s="1263"/>
      <c r="Q2803" s="587">
        <f t="shared" si="461"/>
        <v>0</v>
      </c>
      <c r="S2803" s="1260">
        <v>228</v>
      </c>
      <c r="T2803" s="1261"/>
      <c r="U2803" s="1262"/>
      <c r="V2803" s="1263"/>
      <c r="W2803" s="587">
        <f t="shared" si="462"/>
        <v>0</v>
      </c>
      <c r="Y2803" s="1260">
        <v>228</v>
      </c>
      <c r="Z2803" s="1261"/>
      <c r="AA2803" s="1262"/>
      <c r="AB2803" s="1263"/>
      <c r="AC2803" s="587">
        <f t="shared" si="463"/>
        <v>0</v>
      </c>
      <c r="AE2803" s="1260">
        <v>228</v>
      </c>
      <c r="AF2803" s="1261"/>
      <c r="AG2803" s="1262"/>
      <c r="AH2803" s="1263"/>
      <c r="AI2803" s="587">
        <f t="shared" si="464"/>
        <v>0</v>
      </c>
      <c r="AK2803" s="1260">
        <v>228</v>
      </c>
      <c r="AL2803" s="1261"/>
      <c r="AM2803" s="1262"/>
      <c r="AN2803" s="1263"/>
      <c r="AO2803" s="587">
        <f t="shared" si="465"/>
        <v>0</v>
      </c>
      <c r="AQ2803" s="1260">
        <v>228</v>
      </c>
      <c r="AR2803" s="1261"/>
      <c r="AS2803" s="1262"/>
      <c r="AT2803" s="1263"/>
      <c r="AU2803" s="587">
        <f t="shared" si="466"/>
        <v>0</v>
      </c>
      <c r="AW2803" s="1260">
        <v>228</v>
      </c>
      <c r="AX2803" s="1261"/>
      <c r="AY2803" s="1262"/>
      <c r="AZ2803" s="1263"/>
      <c r="BA2803" s="587">
        <f t="shared" si="467"/>
        <v>0</v>
      </c>
    </row>
    <row r="2804" spans="1:53" s="17" customFormat="1" ht="16.75" customHeight="1" outlineLevel="2">
      <c r="A2804" s="1260">
        <v>229</v>
      </c>
      <c r="B2804" s="1261"/>
      <c r="C2804" s="1262"/>
      <c r="D2804" s="1263"/>
      <c r="E2804" s="587">
        <f t="shared" si="459"/>
        <v>0</v>
      </c>
      <c r="G2804" s="1260">
        <v>229</v>
      </c>
      <c r="H2804" s="1261"/>
      <c r="I2804" s="1262"/>
      <c r="J2804" s="1263"/>
      <c r="K2804" s="587">
        <f t="shared" si="460"/>
        <v>0</v>
      </c>
      <c r="M2804" s="1260">
        <v>229</v>
      </c>
      <c r="N2804" s="1261"/>
      <c r="O2804" s="1262"/>
      <c r="P2804" s="1263"/>
      <c r="Q2804" s="587">
        <f t="shared" si="461"/>
        <v>0</v>
      </c>
      <c r="S2804" s="1260">
        <v>229</v>
      </c>
      <c r="T2804" s="1261"/>
      <c r="U2804" s="1262"/>
      <c r="V2804" s="1263"/>
      <c r="W2804" s="587">
        <f t="shared" si="462"/>
        <v>0</v>
      </c>
      <c r="Y2804" s="1260">
        <v>229</v>
      </c>
      <c r="Z2804" s="1261"/>
      <c r="AA2804" s="1262"/>
      <c r="AB2804" s="1263"/>
      <c r="AC2804" s="587">
        <f t="shared" si="463"/>
        <v>0</v>
      </c>
      <c r="AE2804" s="1260">
        <v>229</v>
      </c>
      <c r="AF2804" s="1261"/>
      <c r="AG2804" s="1262"/>
      <c r="AH2804" s="1263"/>
      <c r="AI2804" s="587">
        <f t="shared" si="464"/>
        <v>0</v>
      </c>
      <c r="AK2804" s="1260">
        <v>229</v>
      </c>
      <c r="AL2804" s="1261"/>
      <c r="AM2804" s="1262"/>
      <c r="AN2804" s="1263"/>
      <c r="AO2804" s="587">
        <f t="shared" si="465"/>
        <v>0</v>
      </c>
      <c r="AQ2804" s="1260">
        <v>229</v>
      </c>
      <c r="AR2804" s="1261"/>
      <c r="AS2804" s="1262"/>
      <c r="AT2804" s="1263"/>
      <c r="AU2804" s="587">
        <f t="shared" si="466"/>
        <v>0</v>
      </c>
      <c r="AW2804" s="1260">
        <v>229</v>
      </c>
      <c r="AX2804" s="1261"/>
      <c r="AY2804" s="1262"/>
      <c r="AZ2804" s="1263"/>
      <c r="BA2804" s="587">
        <f t="shared" si="467"/>
        <v>0</v>
      </c>
    </row>
    <row r="2805" spans="1:53" s="17" customFormat="1" ht="16.75" customHeight="1" outlineLevel="2">
      <c r="A2805" s="1260">
        <v>230</v>
      </c>
      <c r="B2805" s="1261"/>
      <c r="C2805" s="1262"/>
      <c r="D2805" s="1263"/>
      <c r="E2805" s="587">
        <f t="shared" si="459"/>
        <v>0</v>
      </c>
      <c r="G2805" s="1260">
        <v>230</v>
      </c>
      <c r="H2805" s="1261"/>
      <c r="I2805" s="1262"/>
      <c r="J2805" s="1263"/>
      <c r="K2805" s="587">
        <f t="shared" si="460"/>
        <v>0</v>
      </c>
      <c r="M2805" s="1260">
        <v>230</v>
      </c>
      <c r="N2805" s="1261"/>
      <c r="O2805" s="1262"/>
      <c r="P2805" s="1263"/>
      <c r="Q2805" s="587">
        <f t="shared" si="461"/>
        <v>0</v>
      </c>
      <c r="S2805" s="1260">
        <v>230</v>
      </c>
      <c r="T2805" s="1261"/>
      <c r="U2805" s="1262"/>
      <c r="V2805" s="1263"/>
      <c r="W2805" s="587">
        <f t="shared" si="462"/>
        <v>0</v>
      </c>
      <c r="Y2805" s="1260">
        <v>230</v>
      </c>
      <c r="Z2805" s="1261"/>
      <c r="AA2805" s="1262"/>
      <c r="AB2805" s="1263"/>
      <c r="AC2805" s="587">
        <f t="shared" si="463"/>
        <v>0</v>
      </c>
      <c r="AE2805" s="1260">
        <v>230</v>
      </c>
      <c r="AF2805" s="1261"/>
      <c r="AG2805" s="1262"/>
      <c r="AH2805" s="1263"/>
      <c r="AI2805" s="587">
        <f t="shared" si="464"/>
        <v>0</v>
      </c>
      <c r="AK2805" s="1260">
        <v>230</v>
      </c>
      <c r="AL2805" s="1261"/>
      <c r="AM2805" s="1262"/>
      <c r="AN2805" s="1263"/>
      <c r="AO2805" s="587">
        <f t="shared" si="465"/>
        <v>0</v>
      </c>
      <c r="AQ2805" s="1260">
        <v>230</v>
      </c>
      <c r="AR2805" s="1261"/>
      <c r="AS2805" s="1262"/>
      <c r="AT2805" s="1263"/>
      <c r="AU2805" s="587">
        <f t="shared" si="466"/>
        <v>0</v>
      </c>
      <c r="AW2805" s="1260">
        <v>230</v>
      </c>
      <c r="AX2805" s="1261"/>
      <c r="AY2805" s="1262"/>
      <c r="AZ2805" s="1263"/>
      <c r="BA2805" s="587">
        <f t="shared" si="467"/>
        <v>0</v>
      </c>
    </row>
    <row r="2806" spans="1:53" s="17" customFormat="1" ht="16.75" customHeight="1" outlineLevel="2">
      <c r="A2806" s="1260">
        <v>231</v>
      </c>
      <c r="B2806" s="1261"/>
      <c r="C2806" s="1262"/>
      <c r="D2806" s="1263"/>
      <c r="E2806" s="587">
        <f t="shared" si="459"/>
        <v>0</v>
      </c>
      <c r="G2806" s="1260">
        <v>231</v>
      </c>
      <c r="H2806" s="1261"/>
      <c r="I2806" s="1262"/>
      <c r="J2806" s="1263"/>
      <c r="K2806" s="587">
        <f t="shared" si="460"/>
        <v>0</v>
      </c>
      <c r="M2806" s="1260">
        <v>231</v>
      </c>
      <c r="N2806" s="1261"/>
      <c r="O2806" s="1262"/>
      <c r="P2806" s="1263"/>
      <c r="Q2806" s="587">
        <f t="shared" si="461"/>
        <v>0</v>
      </c>
      <c r="S2806" s="1260">
        <v>231</v>
      </c>
      <c r="T2806" s="1261"/>
      <c r="U2806" s="1262"/>
      <c r="V2806" s="1263"/>
      <c r="W2806" s="587">
        <f t="shared" si="462"/>
        <v>0</v>
      </c>
      <c r="Y2806" s="1260">
        <v>231</v>
      </c>
      <c r="Z2806" s="1261"/>
      <c r="AA2806" s="1262"/>
      <c r="AB2806" s="1263"/>
      <c r="AC2806" s="587">
        <f t="shared" si="463"/>
        <v>0</v>
      </c>
      <c r="AE2806" s="1260">
        <v>231</v>
      </c>
      <c r="AF2806" s="1261"/>
      <c r="AG2806" s="1262"/>
      <c r="AH2806" s="1263"/>
      <c r="AI2806" s="587">
        <f t="shared" si="464"/>
        <v>0</v>
      </c>
      <c r="AK2806" s="1260">
        <v>231</v>
      </c>
      <c r="AL2806" s="1261"/>
      <c r="AM2806" s="1262"/>
      <c r="AN2806" s="1263"/>
      <c r="AO2806" s="587">
        <f t="shared" si="465"/>
        <v>0</v>
      </c>
      <c r="AQ2806" s="1260">
        <v>231</v>
      </c>
      <c r="AR2806" s="1261"/>
      <c r="AS2806" s="1262"/>
      <c r="AT2806" s="1263"/>
      <c r="AU2806" s="587">
        <f t="shared" si="466"/>
        <v>0</v>
      </c>
      <c r="AW2806" s="1260">
        <v>231</v>
      </c>
      <c r="AX2806" s="1261"/>
      <c r="AY2806" s="1262"/>
      <c r="AZ2806" s="1263"/>
      <c r="BA2806" s="587">
        <f t="shared" si="467"/>
        <v>0</v>
      </c>
    </row>
    <row r="2807" spans="1:53" s="17" customFormat="1" ht="16.75" customHeight="1" outlineLevel="2">
      <c r="A2807" s="1260">
        <v>232</v>
      </c>
      <c r="B2807" s="1261"/>
      <c r="C2807" s="1262"/>
      <c r="D2807" s="1263"/>
      <c r="E2807" s="587">
        <f t="shared" si="459"/>
        <v>0</v>
      </c>
      <c r="G2807" s="1260">
        <v>232</v>
      </c>
      <c r="H2807" s="1261"/>
      <c r="I2807" s="1262"/>
      <c r="J2807" s="1263"/>
      <c r="K2807" s="587">
        <f t="shared" si="460"/>
        <v>0</v>
      </c>
      <c r="M2807" s="1260">
        <v>232</v>
      </c>
      <c r="N2807" s="1261"/>
      <c r="O2807" s="1262"/>
      <c r="P2807" s="1263"/>
      <c r="Q2807" s="587">
        <f t="shared" si="461"/>
        <v>0</v>
      </c>
      <c r="S2807" s="1260">
        <v>232</v>
      </c>
      <c r="T2807" s="1261"/>
      <c r="U2807" s="1262"/>
      <c r="V2807" s="1263"/>
      <c r="W2807" s="587">
        <f t="shared" si="462"/>
        <v>0</v>
      </c>
      <c r="Y2807" s="1260">
        <v>232</v>
      </c>
      <c r="Z2807" s="1261"/>
      <c r="AA2807" s="1262"/>
      <c r="AB2807" s="1263"/>
      <c r="AC2807" s="587">
        <f t="shared" si="463"/>
        <v>0</v>
      </c>
      <c r="AE2807" s="1260">
        <v>232</v>
      </c>
      <c r="AF2807" s="1261"/>
      <c r="AG2807" s="1262"/>
      <c r="AH2807" s="1263"/>
      <c r="AI2807" s="587">
        <f t="shared" si="464"/>
        <v>0</v>
      </c>
      <c r="AK2807" s="1260">
        <v>232</v>
      </c>
      <c r="AL2807" s="1261"/>
      <c r="AM2807" s="1262"/>
      <c r="AN2807" s="1263"/>
      <c r="AO2807" s="587">
        <f t="shared" si="465"/>
        <v>0</v>
      </c>
      <c r="AQ2807" s="1260">
        <v>232</v>
      </c>
      <c r="AR2807" s="1261"/>
      <c r="AS2807" s="1262"/>
      <c r="AT2807" s="1263"/>
      <c r="AU2807" s="587">
        <f t="shared" si="466"/>
        <v>0</v>
      </c>
      <c r="AW2807" s="1260">
        <v>232</v>
      </c>
      <c r="AX2807" s="1261"/>
      <c r="AY2807" s="1262"/>
      <c r="AZ2807" s="1263"/>
      <c r="BA2807" s="587">
        <f t="shared" si="467"/>
        <v>0</v>
      </c>
    </row>
    <row r="2808" spans="1:53" s="17" customFormat="1" ht="16.75" customHeight="1" outlineLevel="2">
      <c r="A2808" s="1260">
        <v>233</v>
      </c>
      <c r="B2808" s="1261"/>
      <c r="C2808" s="1262"/>
      <c r="D2808" s="1263"/>
      <c r="E2808" s="587">
        <f t="shared" si="459"/>
        <v>0</v>
      </c>
      <c r="G2808" s="1260">
        <v>233</v>
      </c>
      <c r="H2808" s="1261"/>
      <c r="I2808" s="1262"/>
      <c r="J2808" s="1263"/>
      <c r="K2808" s="587">
        <f t="shared" si="460"/>
        <v>0</v>
      </c>
      <c r="M2808" s="1260">
        <v>233</v>
      </c>
      <c r="N2808" s="1261"/>
      <c r="O2808" s="1262"/>
      <c r="P2808" s="1263"/>
      <c r="Q2808" s="587">
        <f t="shared" si="461"/>
        <v>0</v>
      </c>
      <c r="S2808" s="1260">
        <v>233</v>
      </c>
      <c r="T2808" s="1261"/>
      <c r="U2808" s="1262"/>
      <c r="V2808" s="1263"/>
      <c r="W2808" s="587">
        <f t="shared" si="462"/>
        <v>0</v>
      </c>
      <c r="Y2808" s="1260">
        <v>233</v>
      </c>
      <c r="Z2808" s="1261"/>
      <c r="AA2808" s="1262"/>
      <c r="AB2808" s="1263"/>
      <c r="AC2808" s="587">
        <f t="shared" si="463"/>
        <v>0</v>
      </c>
      <c r="AE2808" s="1260">
        <v>233</v>
      </c>
      <c r="AF2808" s="1261"/>
      <c r="AG2808" s="1262"/>
      <c r="AH2808" s="1263"/>
      <c r="AI2808" s="587">
        <f t="shared" si="464"/>
        <v>0</v>
      </c>
      <c r="AK2808" s="1260">
        <v>233</v>
      </c>
      <c r="AL2808" s="1261"/>
      <c r="AM2808" s="1262"/>
      <c r="AN2808" s="1263"/>
      <c r="AO2808" s="587">
        <f t="shared" si="465"/>
        <v>0</v>
      </c>
      <c r="AQ2808" s="1260">
        <v>233</v>
      </c>
      <c r="AR2808" s="1261"/>
      <c r="AS2808" s="1262"/>
      <c r="AT2808" s="1263"/>
      <c r="AU2808" s="587">
        <f t="shared" si="466"/>
        <v>0</v>
      </c>
      <c r="AW2808" s="1260">
        <v>233</v>
      </c>
      <c r="AX2808" s="1261"/>
      <c r="AY2808" s="1262"/>
      <c r="AZ2808" s="1263"/>
      <c r="BA2808" s="587">
        <f t="shared" si="467"/>
        <v>0</v>
      </c>
    </row>
    <row r="2809" spans="1:53" s="17" customFormat="1" ht="16.75" customHeight="1" outlineLevel="2">
      <c r="A2809" s="1260">
        <v>234</v>
      </c>
      <c r="B2809" s="1261"/>
      <c r="C2809" s="1262"/>
      <c r="D2809" s="1263"/>
      <c r="E2809" s="587">
        <f t="shared" si="459"/>
        <v>0</v>
      </c>
      <c r="G2809" s="1260">
        <v>234</v>
      </c>
      <c r="H2809" s="1261"/>
      <c r="I2809" s="1262"/>
      <c r="J2809" s="1263"/>
      <c r="K2809" s="587">
        <f t="shared" si="460"/>
        <v>0</v>
      </c>
      <c r="M2809" s="1260">
        <v>234</v>
      </c>
      <c r="N2809" s="1261"/>
      <c r="O2809" s="1262"/>
      <c r="P2809" s="1263"/>
      <c r="Q2809" s="587">
        <f t="shared" si="461"/>
        <v>0</v>
      </c>
      <c r="S2809" s="1260">
        <v>234</v>
      </c>
      <c r="T2809" s="1261"/>
      <c r="U2809" s="1262"/>
      <c r="V2809" s="1263"/>
      <c r="W2809" s="587">
        <f t="shared" si="462"/>
        <v>0</v>
      </c>
      <c r="Y2809" s="1260">
        <v>234</v>
      </c>
      <c r="Z2809" s="1261"/>
      <c r="AA2809" s="1262"/>
      <c r="AB2809" s="1263"/>
      <c r="AC2809" s="587">
        <f t="shared" si="463"/>
        <v>0</v>
      </c>
      <c r="AE2809" s="1260">
        <v>234</v>
      </c>
      <c r="AF2809" s="1261"/>
      <c r="AG2809" s="1262"/>
      <c r="AH2809" s="1263"/>
      <c r="AI2809" s="587">
        <f t="shared" si="464"/>
        <v>0</v>
      </c>
      <c r="AK2809" s="1260">
        <v>234</v>
      </c>
      <c r="AL2809" s="1261"/>
      <c r="AM2809" s="1262"/>
      <c r="AN2809" s="1263"/>
      <c r="AO2809" s="587">
        <f t="shared" si="465"/>
        <v>0</v>
      </c>
      <c r="AQ2809" s="1260">
        <v>234</v>
      </c>
      <c r="AR2809" s="1261"/>
      <c r="AS2809" s="1262"/>
      <c r="AT2809" s="1263"/>
      <c r="AU2809" s="587">
        <f t="shared" si="466"/>
        <v>0</v>
      </c>
      <c r="AW2809" s="1260">
        <v>234</v>
      </c>
      <c r="AX2809" s="1261"/>
      <c r="AY2809" s="1262"/>
      <c r="AZ2809" s="1263"/>
      <c r="BA2809" s="587">
        <f t="shared" si="467"/>
        <v>0</v>
      </c>
    </row>
    <row r="2810" spans="1:53" s="17" customFormat="1" ht="16.75" customHeight="1" outlineLevel="2">
      <c r="A2810" s="1260">
        <v>235</v>
      </c>
      <c r="B2810" s="1261"/>
      <c r="C2810" s="1262"/>
      <c r="D2810" s="1263"/>
      <c r="E2810" s="587">
        <f t="shared" si="459"/>
        <v>0</v>
      </c>
      <c r="G2810" s="1260">
        <v>235</v>
      </c>
      <c r="H2810" s="1261"/>
      <c r="I2810" s="1262"/>
      <c r="J2810" s="1263"/>
      <c r="K2810" s="587">
        <f t="shared" si="460"/>
        <v>0</v>
      </c>
      <c r="M2810" s="1260">
        <v>235</v>
      </c>
      <c r="N2810" s="1261"/>
      <c r="O2810" s="1262"/>
      <c r="P2810" s="1263"/>
      <c r="Q2810" s="587">
        <f t="shared" si="461"/>
        <v>0</v>
      </c>
      <c r="S2810" s="1260">
        <v>235</v>
      </c>
      <c r="T2810" s="1261"/>
      <c r="U2810" s="1262"/>
      <c r="V2810" s="1263"/>
      <c r="W2810" s="587">
        <f t="shared" si="462"/>
        <v>0</v>
      </c>
      <c r="Y2810" s="1260">
        <v>235</v>
      </c>
      <c r="Z2810" s="1261"/>
      <c r="AA2810" s="1262"/>
      <c r="AB2810" s="1263"/>
      <c r="AC2810" s="587">
        <f t="shared" si="463"/>
        <v>0</v>
      </c>
      <c r="AE2810" s="1260">
        <v>235</v>
      </c>
      <c r="AF2810" s="1261"/>
      <c r="AG2810" s="1262"/>
      <c r="AH2810" s="1263"/>
      <c r="AI2810" s="587">
        <f t="shared" si="464"/>
        <v>0</v>
      </c>
      <c r="AK2810" s="1260">
        <v>235</v>
      </c>
      <c r="AL2810" s="1261"/>
      <c r="AM2810" s="1262"/>
      <c r="AN2810" s="1263"/>
      <c r="AO2810" s="587">
        <f t="shared" si="465"/>
        <v>0</v>
      </c>
      <c r="AQ2810" s="1260">
        <v>235</v>
      </c>
      <c r="AR2810" s="1261"/>
      <c r="AS2810" s="1262"/>
      <c r="AT2810" s="1263"/>
      <c r="AU2810" s="587">
        <f t="shared" si="466"/>
        <v>0</v>
      </c>
      <c r="AW2810" s="1260">
        <v>235</v>
      </c>
      <c r="AX2810" s="1261"/>
      <c r="AY2810" s="1262"/>
      <c r="AZ2810" s="1263"/>
      <c r="BA2810" s="587">
        <f t="shared" si="467"/>
        <v>0</v>
      </c>
    </row>
    <row r="2811" spans="1:53" s="17" customFormat="1" ht="16.75" customHeight="1" outlineLevel="2">
      <c r="A2811" s="1260">
        <v>236</v>
      </c>
      <c r="B2811" s="1261"/>
      <c r="C2811" s="1262"/>
      <c r="D2811" s="1263"/>
      <c r="E2811" s="587">
        <f t="shared" si="459"/>
        <v>0</v>
      </c>
      <c r="G2811" s="1260">
        <v>236</v>
      </c>
      <c r="H2811" s="1261"/>
      <c r="I2811" s="1262"/>
      <c r="J2811" s="1263"/>
      <c r="K2811" s="587">
        <f t="shared" si="460"/>
        <v>0</v>
      </c>
      <c r="M2811" s="1260">
        <v>236</v>
      </c>
      <c r="N2811" s="1261"/>
      <c r="O2811" s="1262"/>
      <c r="P2811" s="1263"/>
      <c r="Q2811" s="587">
        <f t="shared" si="461"/>
        <v>0</v>
      </c>
      <c r="S2811" s="1260">
        <v>236</v>
      </c>
      <c r="T2811" s="1261"/>
      <c r="U2811" s="1262"/>
      <c r="V2811" s="1263"/>
      <c r="W2811" s="587">
        <f t="shared" si="462"/>
        <v>0</v>
      </c>
      <c r="Y2811" s="1260">
        <v>236</v>
      </c>
      <c r="Z2811" s="1261"/>
      <c r="AA2811" s="1262"/>
      <c r="AB2811" s="1263"/>
      <c r="AC2811" s="587">
        <f t="shared" si="463"/>
        <v>0</v>
      </c>
      <c r="AE2811" s="1260">
        <v>236</v>
      </c>
      <c r="AF2811" s="1261"/>
      <c r="AG2811" s="1262"/>
      <c r="AH2811" s="1263"/>
      <c r="AI2811" s="587">
        <f t="shared" si="464"/>
        <v>0</v>
      </c>
      <c r="AK2811" s="1260">
        <v>236</v>
      </c>
      <c r="AL2811" s="1261"/>
      <c r="AM2811" s="1262"/>
      <c r="AN2811" s="1263"/>
      <c r="AO2811" s="587">
        <f t="shared" si="465"/>
        <v>0</v>
      </c>
      <c r="AQ2811" s="1260">
        <v>236</v>
      </c>
      <c r="AR2811" s="1261"/>
      <c r="AS2811" s="1262"/>
      <c r="AT2811" s="1263"/>
      <c r="AU2811" s="587">
        <f t="shared" si="466"/>
        <v>0</v>
      </c>
      <c r="AW2811" s="1260">
        <v>236</v>
      </c>
      <c r="AX2811" s="1261"/>
      <c r="AY2811" s="1262"/>
      <c r="AZ2811" s="1263"/>
      <c r="BA2811" s="587">
        <f t="shared" si="467"/>
        <v>0</v>
      </c>
    </row>
    <row r="2812" spans="1:53" s="17" customFormat="1" ht="16.75" customHeight="1" outlineLevel="2">
      <c r="A2812" s="1260">
        <v>237</v>
      </c>
      <c r="B2812" s="1261"/>
      <c r="C2812" s="1262"/>
      <c r="D2812" s="1263"/>
      <c r="E2812" s="587">
        <f t="shared" si="459"/>
        <v>0</v>
      </c>
      <c r="G2812" s="1260">
        <v>237</v>
      </c>
      <c r="H2812" s="1261"/>
      <c r="I2812" s="1262"/>
      <c r="J2812" s="1263"/>
      <c r="K2812" s="587">
        <f t="shared" si="460"/>
        <v>0</v>
      </c>
      <c r="M2812" s="1260">
        <v>237</v>
      </c>
      <c r="N2812" s="1261"/>
      <c r="O2812" s="1262"/>
      <c r="P2812" s="1263"/>
      <c r="Q2812" s="587">
        <f t="shared" si="461"/>
        <v>0</v>
      </c>
      <c r="S2812" s="1260">
        <v>237</v>
      </c>
      <c r="T2812" s="1261"/>
      <c r="U2812" s="1262"/>
      <c r="V2812" s="1263"/>
      <c r="W2812" s="587">
        <f t="shared" si="462"/>
        <v>0</v>
      </c>
      <c r="Y2812" s="1260">
        <v>237</v>
      </c>
      <c r="Z2812" s="1261"/>
      <c r="AA2812" s="1262"/>
      <c r="AB2812" s="1263"/>
      <c r="AC2812" s="587">
        <f t="shared" si="463"/>
        <v>0</v>
      </c>
      <c r="AE2812" s="1260">
        <v>237</v>
      </c>
      <c r="AF2812" s="1261"/>
      <c r="AG2812" s="1262"/>
      <c r="AH2812" s="1263"/>
      <c r="AI2812" s="587">
        <f t="shared" si="464"/>
        <v>0</v>
      </c>
      <c r="AK2812" s="1260">
        <v>237</v>
      </c>
      <c r="AL2812" s="1261"/>
      <c r="AM2812" s="1262"/>
      <c r="AN2812" s="1263"/>
      <c r="AO2812" s="587">
        <f t="shared" si="465"/>
        <v>0</v>
      </c>
      <c r="AQ2812" s="1260">
        <v>237</v>
      </c>
      <c r="AR2812" s="1261"/>
      <c r="AS2812" s="1262"/>
      <c r="AT2812" s="1263"/>
      <c r="AU2812" s="587">
        <f t="shared" si="466"/>
        <v>0</v>
      </c>
      <c r="AW2812" s="1260">
        <v>237</v>
      </c>
      <c r="AX2812" s="1261"/>
      <c r="AY2812" s="1262"/>
      <c r="AZ2812" s="1263"/>
      <c r="BA2812" s="587">
        <f t="shared" si="467"/>
        <v>0</v>
      </c>
    </row>
    <row r="2813" spans="1:53" s="17" customFormat="1" ht="16.75" customHeight="1" outlineLevel="2">
      <c r="A2813" s="1260">
        <v>238</v>
      </c>
      <c r="B2813" s="1261"/>
      <c r="C2813" s="1262"/>
      <c r="D2813" s="1263"/>
      <c r="E2813" s="587">
        <f t="shared" si="459"/>
        <v>0</v>
      </c>
      <c r="G2813" s="1260">
        <v>238</v>
      </c>
      <c r="H2813" s="1261"/>
      <c r="I2813" s="1262"/>
      <c r="J2813" s="1263"/>
      <c r="K2813" s="587">
        <f t="shared" si="460"/>
        <v>0</v>
      </c>
      <c r="M2813" s="1260">
        <v>238</v>
      </c>
      <c r="N2813" s="1261"/>
      <c r="O2813" s="1262"/>
      <c r="P2813" s="1263"/>
      <c r="Q2813" s="587">
        <f t="shared" si="461"/>
        <v>0</v>
      </c>
      <c r="S2813" s="1260">
        <v>238</v>
      </c>
      <c r="T2813" s="1261"/>
      <c r="U2813" s="1262"/>
      <c r="V2813" s="1263"/>
      <c r="W2813" s="587">
        <f t="shared" si="462"/>
        <v>0</v>
      </c>
      <c r="Y2813" s="1260">
        <v>238</v>
      </c>
      <c r="Z2813" s="1261"/>
      <c r="AA2813" s="1262"/>
      <c r="AB2813" s="1263"/>
      <c r="AC2813" s="587">
        <f t="shared" si="463"/>
        <v>0</v>
      </c>
      <c r="AE2813" s="1260">
        <v>238</v>
      </c>
      <c r="AF2813" s="1261"/>
      <c r="AG2813" s="1262"/>
      <c r="AH2813" s="1263"/>
      <c r="AI2813" s="587">
        <f t="shared" si="464"/>
        <v>0</v>
      </c>
      <c r="AK2813" s="1260">
        <v>238</v>
      </c>
      <c r="AL2813" s="1261"/>
      <c r="AM2813" s="1262"/>
      <c r="AN2813" s="1263"/>
      <c r="AO2813" s="587">
        <f t="shared" si="465"/>
        <v>0</v>
      </c>
      <c r="AQ2813" s="1260">
        <v>238</v>
      </c>
      <c r="AR2813" s="1261"/>
      <c r="AS2813" s="1262"/>
      <c r="AT2813" s="1263"/>
      <c r="AU2813" s="587">
        <f t="shared" si="466"/>
        <v>0</v>
      </c>
      <c r="AW2813" s="1260">
        <v>238</v>
      </c>
      <c r="AX2813" s="1261"/>
      <c r="AY2813" s="1262"/>
      <c r="AZ2813" s="1263"/>
      <c r="BA2813" s="587">
        <f t="shared" si="467"/>
        <v>0</v>
      </c>
    </row>
    <row r="2814" spans="1:53" s="17" customFormat="1" ht="16.75" customHeight="1" outlineLevel="2">
      <c r="A2814" s="1260">
        <v>239</v>
      </c>
      <c r="B2814" s="1261"/>
      <c r="C2814" s="1262"/>
      <c r="D2814" s="1263"/>
      <c r="E2814" s="587">
        <f t="shared" si="459"/>
        <v>0</v>
      </c>
      <c r="G2814" s="1260">
        <v>239</v>
      </c>
      <c r="H2814" s="1261"/>
      <c r="I2814" s="1262"/>
      <c r="J2814" s="1263"/>
      <c r="K2814" s="587">
        <f t="shared" si="460"/>
        <v>0</v>
      </c>
      <c r="M2814" s="1260">
        <v>239</v>
      </c>
      <c r="N2814" s="1261"/>
      <c r="O2814" s="1262"/>
      <c r="P2814" s="1263"/>
      <c r="Q2814" s="587">
        <f t="shared" si="461"/>
        <v>0</v>
      </c>
      <c r="S2814" s="1260">
        <v>239</v>
      </c>
      <c r="T2814" s="1261"/>
      <c r="U2814" s="1262"/>
      <c r="V2814" s="1263"/>
      <c r="W2814" s="587">
        <f t="shared" si="462"/>
        <v>0</v>
      </c>
      <c r="Y2814" s="1260">
        <v>239</v>
      </c>
      <c r="Z2814" s="1261"/>
      <c r="AA2814" s="1262"/>
      <c r="AB2814" s="1263"/>
      <c r="AC2814" s="587">
        <f t="shared" si="463"/>
        <v>0</v>
      </c>
      <c r="AE2814" s="1260">
        <v>239</v>
      </c>
      <c r="AF2814" s="1261"/>
      <c r="AG2814" s="1262"/>
      <c r="AH2814" s="1263"/>
      <c r="AI2814" s="587">
        <f t="shared" si="464"/>
        <v>0</v>
      </c>
      <c r="AK2814" s="1260">
        <v>239</v>
      </c>
      <c r="AL2814" s="1261"/>
      <c r="AM2814" s="1262"/>
      <c r="AN2814" s="1263"/>
      <c r="AO2814" s="587">
        <f t="shared" si="465"/>
        <v>0</v>
      </c>
      <c r="AQ2814" s="1260">
        <v>239</v>
      </c>
      <c r="AR2814" s="1261"/>
      <c r="AS2814" s="1262"/>
      <c r="AT2814" s="1263"/>
      <c r="AU2814" s="587">
        <f t="shared" si="466"/>
        <v>0</v>
      </c>
      <c r="AW2814" s="1260">
        <v>239</v>
      </c>
      <c r="AX2814" s="1261"/>
      <c r="AY2814" s="1262"/>
      <c r="AZ2814" s="1263"/>
      <c r="BA2814" s="587">
        <f t="shared" si="467"/>
        <v>0</v>
      </c>
    </row>
    <row r="2815" spans="1:53" s="17" customFormat="1" ht="16.75" customHeight="1" outlineLevel="2">
      <c r="A2815" s="1260">
        <v>240</v>
      </c>
      <c r="B2815" s="1261"/>
      <c r="C2815" s="1262"/>
      <c r="D2815" s="1263"/>
      <c r="E2815" s="587">
        <f t="shared" si="459"/>
        <v>0</v>
      </c>
      <c r="G2815" s="1260">
        <v>240</v>
      </c>
      <c r="H2815" s="1261"/>
      <c r="I2815" s="1262"/>
      <c r="J2815" s="1263"/>
      <c r="K2815" s="587">
        <f t="shared" si="460"/>
        <v>0</v>
      </c>
      <c r="M2815" s="1260">
        <v>240</v>
      </c>
      <c r="N2815" s="1261"/>
      <c r="O2815" s="1262"/>
      <c r="P2815" s="1263"/>
      <c r="Q2815" s="587">
        <f t="shared" si="461"/>
        <v>0</v>
      </c>
      <c r="S2815" s="1260">
        <v>240</v>
      </c>
      <c r="T2815" s="1261"/>
      <c r="U2815" s="1262"/>
      <c r="V2815" s="1263"/>
      <c r="W2815" s="587">
        <f t="shared" si="462"/>
        <v>0</v>
      </c>
      <c r="Y2815" s="1260">
        <v>240</v>
      </c>
      <c r="Z2815" s="1261"/>
      <c r="AA2815" s="1262"/>
      <c r="AB2815" s="1263"/>
      <c r="AC2815" s="587">
        <f t="shared" si="463"/>
        <v>0</v>
      </c>
      <c r="AE2815" s="1260">
        <v>240</v>
      </c>
      <c r="AF2815" s="1261"/>
      <c r="AG2815" s="1262"/>
      <c r="AH2815" s="1263"/>
      <c r="AI2815" s="587">
        <f t="shared" si="464"/>
        <v>0</v>
      </c>
      <c r="AK2815" s="1260">
        <v>240</v>
      </c>
      <c r="AL2815" s="1261"/>
      <c r="AM2815" s="1262"/>
      <c r="AN2815" s="1263"/>
      <c r="AO2815" s="587">
        <f t="shared" si="465"/>
        <v>0</v>
      </c>
      <c r="AQ2815" s="1260">
        <v>240</v>
      </c>
      <c r="AR2815" s="1261"/>
      <c r="AS2815" s="1262"/>
      <c r="AT2815" s="1263"/>
      <c r="AU2815" s="587">
        <f t="shared" si="466"/>
        <v>0</v>
      </c>
      <c r="AW2815" s="1260">
        <v>240</v>
      </c>
      <c r="AX2815" s="1261"/>
      <c r="AY2815" s="1262"/>
      <c r="AZ2815" s="1263"/>
      <c r="BA2815" s="587">
        <f t="shared" si="467"/>
        <v>0</v>
      </c>
    </row>
    <row r="2816" spans="1:53" s="17" customFormat="1" ht="16.75" customHeight="1" outlineLevel="2">
      <c r="A2816" s="1260">
        <v>241</v>
      </c>
      <c r="B2816" s="1261"/>
      <c r="C2816" s="1262"/>
      <c r="D2816" s="1263"/>
      <c r="E2816" s="587">
        <f t="shared" si="459"/>
        <v>0</v>
      </c>
      <c r="G2816" s="1260">
        <v>241</v>
      </c>
      <c r="H2816" s="1261"/>
      <c r="I2816" s="1262"/>
      <c r="J2816" s="1263"/>
      <c r="K2816" s="587">
        <f t="shared" si="460"/>
        <v>0</v>
      </c>
      <c r="M2816" s="1260">
        <v>241</v>
      </c>
      <c r="N2816" s="1261"/>
      <c r="O2816" s="1262"/>
      <c r="P2816" s="1263"/>
      <c r="Q2816" s="587">
        <f t="shared" si="461"/>
        <v>0</v>
      </c>
      <c r="S2816" s="1260">
        <v>241</v>
      </c>
      <c r="T2816" s="1261"/>
      <c r="U2816" s="1262"/>
      <c r="V2816" s="1263"/>
      <c r="W2816" s="587">
        <f t="shared" si="462"/>
        <v>0</v>
      </c>
      <c r="Y2816" s="1260">
        <v>241</v>
      </c>
      <c r="Z2816" s="1261"/>
      <c r="AA2816" s="1262"/>
      <c r="AB2816" s="1263"/>
      <c r="AC2816" s="587">
        <f t="shared" si="463"/>
        <v>0</v>
      </c>
      <c r="AE2816" s="1260">
        <v>241</v>
      </c>
      <c r="AF2816" s="1261"/>
      <c r="AG2816" s="1262"/>
      <c r="AH2816" s="1263"/>
      <c r="AI2816" s="587">
        <f t="shared" si="464"/>
        <v>0</v>
      </c>
      <c r="AK2816" s="1260">
        <v>241</v>
      </c>
      <c r="AL2816" s="1261"/>
      <c r="AM2816" s="1262"/>
      <c r="AN2816" s="1263"/>
      <c r="AO2816" s="587">
        <f t="shared" si="465"/>
        <v>0</v>
      </c>
      <c r="AQ2816" s="1260">
        <v>241</v>
      </c>
      <c r="AR2816" s="1261"/>
      <c r="AS2816" s="1262"/>
      <c r="AT2816" s="1263"/>
      <c r="AU2816" s="587">
        <f t="shared" si="466"/>
        <v>0</v>
      </c>
      <c r="AW2816" s="1260">
        <v>241</v>
      </c>
      <c r="AX2816" s="1261"/>
      <c r="AY2816" s="1262"/>
      <c r="AZ2816" s="1263"/>
      <c r="BA2816" s="587">
        <f t="shared" si="467"/>
        <v>0</v>
      </c>
    </row>
    <row r="2817" spans="1:53" s="17" customFormat="1" ht="16.75" customHeight="1" outlineLevel="2">
      <c r="A2817" s="1260">
        <v>242</v>
      </c>
      <c r="B2817" s="1261"/>
      <c r="C2817" s="1262"/>
      <c r="D2817" s="1263"/>
      <c r="E2817" s="587">
        <f t="shared" si="459"/>
        <v>0</v>
      </c>
      <c r="G2817" s="1260">
        <v>242</v>
      </c>
      <c r="H2817" s="1261"/>
      <c r="I2817" s="1262"/>
      <c r="J2817" s="1263"/>
      <c r="K2817" s="587">
        <f t="shared" si="460"/>
        <v>0</v>
      </c>
      <c r="M2817" s="1260">
        <v>242</v>
      </c>
      <c r="N2817" s="1261"/>
      <c r="O2817" s="1262"/>
      <c r="P2817" s="1263"/>
      <c r="Q2817" s="587">
        <f t="shared" si="461"/>
        <v>0</v>
      </c>
      <c r="S2817" s="1260">
        <v>242</v>
      </c>
      <c r="T2817" s="1261"/>
      <c r="U2817" s="1262"/>
      <c r="V2817" s="1263"/>
      <c r="W2817" s="587">
        <f t="shared" si="462"/>
        <v>0</v>
      </c>
      <c r="Y2817" s="1260">
        <v>242</v>
      </c>
      <c r="Z2817" s="1261"/>
      <c r="AA2817" s="1262"/>
      <c r="AB2817" s="1263"/>
      <c r="AC2817" s="587">
        <f t="shared" si="463"/>
        <v>0</v>
      </c>
      <c r="AE2817" s="1260">
        <v>242</v>
      </c>
      <c r="AF2817" s="1261"/>
      <c r="AG2817" s="1262"/>
      <c r="AH2817" s="1263"/>
      <c r="AI2817" s="587">
        <f t="shared" si="464"/>
        <v>0</v>
      </c>
      <c r="AK2817" s="1260">
        <v>242</v>
      </c>
      <c r="AL2817" s="1261"/>
      <c r="AM2817" s="1262"/>
      <c r="AN2817" s="1263"/>
      <c r="AO2817" s="587">
        <f t="shared" si="465"/>
        <v>0</v>
      </c>
      <c r="AQ2817" s="1260">
        <v>242</v>
      </c>
      <c r="AR2817" s="1261"/>
      <c r="AS2817" s="1262"/>
      <c r="AT2817" s="1263"/>
      <c r="AU2817" s="587">
        <f t="shared" si="466"/>
        <v>0</v>
      </c>
      <c r="AW2817" s="1260">
        <v>242</v>
      </c>
      <c r="AX2817" s="1261"/>
      <c r="AY2817" s="1262"/>
      <c r="AZ2817" s="1263"/>
      <c r="BA2817" s="587">
        <f t="shared" si="467"/>
        <v>0</v>
      </c>
    </row>
    <row r="2818" spans="1:53" s="17" customFormat="1" ht="16.75" customHeight="1" outlineLevel="2">
      <c r="A2818" s="1260">
        <v>243</v>
      </c>
      <c r="B2818" s="1261"/>
      <c r="C2818" s="1262"/>
      <c r="D2818" s="1263"/>
      <c r="E2818" s="587">
        <f t="shared" si="459"/>
        <v>0</v>
      </c>
      <c r="G2818" s="1260">
        <v>243</v>
      </c>
      <c r="H2818" s="1261"/>
      <c r="I2818" s="1262"/>
      <c r="J2818" s="1263"/>
      <c r="K2818" s="587">
        <f t="shared" si="460"/>
        <v>0</v>
      </c>
      <c r="M2818" s="1260">
        <v>243</v>
      </c>
      <c r="N2818" s="1261"/>
      <c r="O2818" s="1262"/>
      <c r="P2818" s="1263"/>
      <c r="Q2818" s="587">
        <f t="shared" si="461"/>
        <v>0</v>
      </c>
      <c r="S2818" s="1260">
        <v>243</v>
      </c>
      <c r="T2818" s="1261"/>
      <c r="U2818" s="1262"/>
      <c r="V2818" s="1263"/>
      <c r="W2818" s="587">
        <f t="shared" si="462"/>
        <v>0</v>
      </c>
      <c r="Y2818" s="1260">
        <v>243</v>
      </c>
      <c r="Z2818" s="1261"/>
      <c r="AA2818" s="1262"/>
      <c r="AB2818" s="1263"/>
      <c r="AC2818" s="587">
        <f t="shared" si="463"/>
        <v>0</v>
      </c>
      <c r="AE2818" s="1260">
        <v>243</v>
      </c>
      <c r="AF2818" s="1261"/>
      <c r="AG2818" s="1262"/>
      <c r="AH2818" s="1263"/>
      <c r="AI2818" s="587">
        <f t="shared" si="464"/>
        <v>0</v>
      </c>
      <c r="AK2818" s="1260">
        <v>243</v>
      </c>
      <c r="AL2818" s="1261"/>
      <c r="AM2818" s="1262"/>
      <c r="AN2818" s="1263"/>
      <c r="AO2818" s="587">
        <f t="shared" si="465"/>
        <v>0</v>
      </c>
      <c r="AQ2818" s="1260">
        <v>243</v>
      </c>
      <c r="AR2818" s="1261"/>
      <c r="AS2818" s="1262"/>
      <c r="AT2818" s="1263"/>
      <c r="AU2818" s="587">
        <f t="shared" si="466"/>
        <v>0</v>
      </c>
      <c r="AW2818" s="1260">
        <v>243</v>
      </c>
      <c r="AX2818" s="1261"/>
      <c r="AY2818" s="1262"/>
      <c r="AZ2818" s="1263"/>
      <c r="BA2818" s="587">
        <f t="shared" si="467"/>
        <v>0</v>
      </c>
    </row>
    <row r="2819" spans="1:53" s="17" customFormat="1" ht="16.75" customHeight="1" outlineLevel="2">
      <c r="A2819" s="1260">
        <v>244</v>
      </c>
      <c r="B2819" s="1261"/>
      <c r="C2819" s="1262"/>
      <c r="D2819" s="1263"/>
      <c r="E2819" s="587">
        <f t="shared" si="459"/>
        <v>0</v>
      </c>
      <c r="G2819" s="1260">
        <v>244</v>
      </c>
      <c r="H2819" s="1261"/>
      <c r="I2819" s="1262"/>
      <c r="J2819" s="1263"/>
      <c r="K2819" s="587">
        <f t="shared" si="460"/>
        <v>0</v>
      </c>
      <c r="M2819" s="1260">
        <v>244</v>
      </c>
      <c r="N2819" s="1261"/>
      <c r="O2819" s="1262"/>
      <c r="P2819" s="1263"/>
      <c r="Q2819" s="587">
        <f t="shared" si="461"/>
        <v>0</v>
      </c>
      <c r="S2819" s="1260">
        <v>244</v>
      </c>
      <c r="T2819" s="1261"/>
      <c r="U2819" s="1262"/>
      <c r="V2819" s="1263"/>
      <c r="W2819" s="587">
        <f t="shared" si="462"/>
        <v>0</v>
      </c>
      <c r="Y2819" s="1260">
        <v>244</v>
      </c>
      <c r="Z2819" s="1261"/>
      <c r="AA2819" s="1262"/>
      <c r="AB2819" s="1263"/>
      <c r="AC2819" s="587">
        <f t="shared" si="463"/>
        <v>0</v>
      </c>
      <c r="AE2819" s="1260">
        <v>244</v>
      </c>
      <c r="AF2819" s="1261"/>
      <c r="AG2819" s="1262"/>
      <c r="AH2819" s="1263"/>
      <c r="AI2819" s="587">
        <f t="shared" si="464"/>
        <v>0</v>
      </c>
      <c r="AK2819" s="1260">
        <v>244</v>
      </c>
      <c r="AL2819" s="1261"/>
      <c r="AM2819" s="1262"/>
      <c r="AN2819" s="1263"/>
      <c r="AO2819" s="587">
        <f t="shared" si="465"/>
        <v>0</v>
      </c>
      <c r="AQ2819" s="1260">
        <v>244</v>
      </c>
      <c r="AR2819" s="1261"/>
      <c r="AS2819" s="1262"/>
      <c r="AT2819" s="1263"/>
      <c r="AU2819" s="587">
        <f t="shared" si="466"/>
        <v>0</v>
      </c>
      <c r="AW2819" s="1260">
        <v>244</v>
      </c>
      <c r="AX2819" s="1261"/>
      <c r="AY2819" s="1262"/>
      <c r="AZ2819" s="1263"/>
      <c r="BA2819" s="587">
        <f t="shared" si="467"/>
        <v>0</v>
      </c>
    </row>
    <row r="2820" spans="1:53" s="17" customFormat="1" ht="16.75" customHeight="1" outlineLevel="2">
      <c r="A2820" s="1260">
        <v>245</v>
      </c>
      <c r="B2820" s="1261"/>
      <c r="C2820" s="1262"/>
      <c r="D2820" s="1263"/>
      <c r="E2820" s="587">
        <f t="shared" si="459"/>
        <v>0</v>
      </c>
      <c r="G2820" s="1260">
        <v>245</v>
      </c>
      <c r="H2820" s="1261"/>
      <c r="I2820" s="1262"/>
      <c r="J2820" s="1263"/>
      <c r="K2820" s="587">
        <f t="shared" si="460"/>
        <v>0</v>
      </c>
      <c r="M2820" s="1260">
        <v>245</v>
      </c>
      <c r="N2820" s="1261"/>
      <c r="O2820" s="1262"/>
      <c r="P2820" s="1263"/>
      <c r="Q2820" s="587">
        <f t="shared" si="461"/>
        <v>0</v>
      </c>
      <c r="S2820" s="1260">
        <v>245</v>
      </c>
      <c r="T2820" s="1261"/>
      <c r="U2820" s="1262"/>
      <c r="V2820" s="1263"/>
      <c r="W2820" s="587">
        <f t="shared" si="462"/>
        <v>0</v>
      </c>
      <c r="Y2820" s="1260">
        <v>245</v>
      </c>
      <c r="Z2820" s="1261"/>
      <c r="AA2820" s="1262"/>
      <c r="AB2820" s="1263"/>
      <c r="AC2820" s="587">
        <f t="shared" si="463"/>
        <v>0</v>
      </c>
      <c r="AE2820" s="1260">
        <v>245</v>
      </c>
      <c r="AF2820" s="1261"/>
      <c r="AG2820" s="1262"/>
      <c r="AH2820" s="1263"/>
      <c r="AI2820" s="587">
        <f t="shared" si="464"/>
        <v>0</v>
      </c>
      <c r="AK2820" s="1260">
        <v>245</v>
      </c>
      <c r="AL2820" s="1261"/>
      <c r="AM2820" s="1262"/>
      <c r="AN2820" s="1263"/>
      <c r="AO2820" s="587">
        <f t="shared" si="465"/>
        <v>0</v>
      </c>
      <c r="AQ2820" s="1260">
        <v>245</v>
      </c>
      <c r="AR2820" s="1261"/>
      <c r="AS2820" s="1262"/>
      <c r="AT2820" s="1263"/>
      <c r="AU2820" s="587">
        <f t="shared" si="466"/>
        <v>0</v>
      </c>
      <c r="AW2820" s="1260">
        <v>245</v>
      </c>
      <c r="AX2820" s="1261"/>
      <c r="AY2820" s="1262"/>
      <c r="AZ2820" s="1263"/>
      <c r="BA2820" s="587">
        <f t="shared" si="467"/>
        <v>0</v>
      </c>
    </row>
    <row r="2821" spans="1:53" s="17" customFormat="1" ht="16.75" customHeight="1" outlineLevel="2">
      <c r="A2821" s="1260">
        <v>246</v>
      </c>
      <c r="B2821" s="1261"/>
      <c r="C2821" s="1262"/>
      <c r="D2821" s="1263"/>
      <c r="E2821" s="587">
        <f t="shared" si="459"/>
        <v>0</v>
      </c>
      <c r="G2821" s="1260">
        <v>246</v>
      </c>
      <c r="H2821" s="1261"/>
      <c r="I2821" s="1262"/>
      <c r="J2821" s="1263"/>
      <c r="K2821" s="587">
        <f t="shared" si="460"/>
        <v>0</v>
      </c>
      <c r="M2821" s="1260">
        <v>246</v>
      </c>
      <c r="N2821" s="1261"/>
      <c r="O2821" s="1262"/>
      <c r="P2821" s="1263"/>
      <c r="Q2821" s="587">
        <f t="shared" si="461"/>
        <v>0</v>
      </c>
      <c r="S2821" s="1260">
        <v>246</v>
      </c>
      <c r="T2821" s="1261"/>
      <c r="U2821" s="1262"/>
      <c r="V2821" s="1263"/>
      <c r="W2821" s="587">
        <f t="shared" si="462"/>
        <v>0</v>
      </c>
      <c r="Y2821" s="1260">
        <v>246</v>
      </c>
      <c r="Z2821" s="1261"/>
      <c r="AA2821" s="1262"/>
      <c r="AB2821" s="1263"/>
      <c r="AC2821" s="587">
        <f t="shared" si="463"/>
        <v>0</v>
      </c>
      <c r="AE2821" s="1260">
        <v>246</v>
      </c>
      <c r="AF2821" s="1261"/>
      <c r="AG2821" s="1262"/>
      <c r="AH2821" s="1263"/>
      <c r="AI2821" s="587">
        <f t="shared" si="464"/>
        <v>0</v>
      </c>
      <c r="AK2821" s="1260">
        <v>246</v>
      </c>
      <c r="AL2821" s="1261"/>
      <c r="AM2821" s="1262"/>
      <c r="AN2821" s="1263"/>
      <c r="AO2821" s="587">
        <f t="shared" si="465"/>
        <v>0</v>
      </c>
      <c r="AQ2821" s="1260">
        <v>246</v>
      </c>
      <c r="AR2821" s="1261"/>
      <c r="AS2821" s="1262"/>
      <c r="AT2821" s="1263"/>
      <c r="AU2821" s="587">
        <f t="shared" si="466"/>
        <v>0</v>
      </c>
      <c r="AW2821" s="1260">
        <v>246</v>
      </c>
      <c r="AX2821" s="1261"/>
      <c r="AY2821" s="1262"/>
      <c r="AZ2821" s="1263"/>
      <c r="BA2821" s="587">
        <f t="shared" si="467"/>
        <v>0</v>
      </c>
    </row>
    <row r="2822" spans="1:53" s="17" customFormat="1" ht="16.75" customHeight="1" outlineLevel="2">
      <c r="A2822" s="1260">
        <v>247</v>
      </c>
      <c r="B2822" s="1261"/>
      <c r="C2822" s="1262"/>
      <c r="D2822" s="1263"/>
      <c r="E2822" s="587">
        <f t="shared" si="459"/>
        <v>0</v>
      </c>
      <c r="G2822" s="1260">
        <v>247</v>
      </c>
      <c r="H2822" s="1261"/>
      <c r="I2822" s="1262"/>
      <c r="J2822" s="1263"/>
      <c r="K2822" s="587">
        <f t="shared" si="460"/>
        <v>0</v>
      </c>
      <c r="M2822" s="1260">
        <v>247</v>
      </c>
      <c r="N2822" s="1261"/>
      <c r="O2822" s="1262"/>
      <c r="P2822" s="1263"/>
      <c r="Q2822" s="587">
        <f t="shared" si="461"/>
        <v>0</v>
      </c>
      <c r="S2822" s="1260">
        <v>247</v>
      </c>
      <c r="T2822" s="1261"/>
      <c r="U2822" s="1262"/>
      <c r="V2822" s="1263"/>
      <c r="W2822" s="587">
        <f t="shared" si="462"/>
        <v>0</v>
      </c>
      <c r="Y2822" s="1260">
        <v>247</v>
      </c>
      <c r="Z2822" s="1261"/>
      <c r="AA2822" s="1262"/>
      <c r="AB2822" s="1263"/>
      <c r="AC2822" s="587">
        <f t="shared" si="463"/>
        <v>0</v>
      </c>
      <c r="AE2822" s="1260">
        <v>247</v>
      </c>
      <c r="AF2822" s="1261"/>
      <c r="AG2822" s="1262"/>
      <c r="AH2822" s="1263"/>
      <c r="AI2822" s="587">
        <f t="shared" si="464"/>
        <v>0</v>
      </c>
      <c r="AK2822" s="1260">
        <v>247</v>
      </c>
      <c r="AL2822" s="1261"/>
      <c r="AM2822" s="1262"/>
      <c r="AN2822" s="1263"/>
      <c r="AO2822" s="587">
        <f t="shared" si="465"/>
        <v>0</v>
      </c>
      <c r="AQ2822" s="1260">
        <v>247</v>
      </c>
      <c r="AR2822" s="1261"/>
      <c r="AS2822" s="1262"/>
      <c r="AT2822" s="1263"/>
      <c r="AU2822" s="587">
        <f t="shared" si="466"/>
        <v>0</v>
      </c>
      <c r="AW2822" s="1260">
        <v>247</v>
      </c>
      <c r="AX2822" s="1261"/>
      <c r="AY2822" s="1262"/>
      <c r="AZ2822" s="1263"/>
      <c r="BA2822" s="587">
        <f t="shared" si="467"/>
        <v>0</v>
      </c>
    </row>
    <row r="2823" spans="1:53" s="17" customFormat="1" ht="16.75" customHeight="1" outlineLevel="2">
      <c r="A2823" s="1260">
        <v>248</v>
      </c>
      <c r="B2823" s="1261"/>
      <c r="C2823" s="1262"/>
      <c r="D2823" s="1263"/>
      <c r="E2823" s="587">
        <f t="shared" si="459"/>
        <v>0</v>
      </c>
      <c r="G2823" s="1260">
        <v>248</v>
      </c>
      <c r="H2823" s="1261"/>
      <c r="I2823" s="1262"/>
      <c r="J2823" s="1263"/>
      <c r="K2823" s="587">
        <f t="shared" si="460"/>
        <v>0</v>
      </c>
      <c r="M2823" s="1260">
        <v>248</v>
      </c>
      <c r="N2823" s="1261"/>
      <c r="O2823" s="1262"/>
      <c r="P2823" s="1263"/>
      <c r="Q2823" s="587">
        <f t="shared" si="461"/>
        <v>0</v>
      </c>
      <c r="S2823" s="1260">
        <v>248</v>
      </c>
      <c r="T2823" s="1261"/>
      <c r="U2823" s="1262"/>
      <c r="V2823" s="1263"/>
      <c r="W2823" s="587">
        <f t="shared" si="462"/>
        <v>0</v>
      </c>
      <c r="Y2823" s="1260">
        <v>248</v>
      </c>
      <c r="Z2823" s="1261"/>
      <c r="AA2823" s="1262"/>
      <c r="AB2823" s="1263"/>
      <c r="AC2823" s="587">
        <f t="shared" si="463"/>
        <v>0</v>
      </c>
      <c r="AE2823" s="1260">
        <v>248</v>
      </c>
      <c r="AF2823" s="1261"/>
      <c r="AG2823" s="1262"/>
      <c r="AH2823" s="1263"/>
      <c r="AI2823" s="587">
        <f t="shared" si="464"/>
        <v>0</v>
      </c>
      <c r="AK2823" s="1260">
        <v>248</v>
      </c>
      <c r="AL2823" s="1261"/>
      <c r="AM2823" s="1262"/>
      <c r="AN2823" s="1263"/>
      <c r="AO2823" s="587">
        <f t="shared" si="465"/>
        <v>0</v>
      </c>
      <c r="AQ2823" s="1260">
        <v>248</v>
      </c>
      <c r="AR2823" s="1261"/>
      <c r="AS2823" s="1262"/>
      <c r="AT2823" s="1263"/>
      <c r="AU2823" s="587">
        <f t="shared" si="466"/>
        <v>0</v>
      </c>
      <c r="AW2823" s="1260">
        <v>248</v>
      </c>
      <c r="AX2823" s="1261"/>
      <c r="AY2823" s="1262"/>
      <c r="AZ2823" s="1263"/>
      <c r="BA2823" s="587">
        <f t="shared" si="467"/>
        <v>0</v>
      </c>
    </row>
    <row r="2824" spans="1:53" s="17" customFormat="1" ht="16.75" customHeight="1" outlineLevel="2">
      <c r="A2824" s="1260">
        <v>249</v>
      </c>
      <c r="B2824" s="1261"/>
      <c r="C2824" s="1262"/>
      <c r="D2824" s="1263"/>
      <c r="E2824" s="587">
        <f t="shared" si="459"/>
        <v>0</v>
      </c>
      <c r="G2824" s="1260">
        <v>249</v>
      </c>
      <c r="H2824" s="1261"/>
      <c r="I2824" s="1262"/>
      <c r="J2824" s="1263"/>
      <c r="K2824" s="587">
        <f t="shared" si="460"/>
        <v>0</v>
      </c>
      <c r="M2824" s="1260">
        <v>249</v>
      </c>
      <c r="N2824" s="1261"/>
      <c r="O2824" s="1262"/>
      <c r="P2824" s="1263"/>
      <c r="Q2824" s="587">
        <f t="shared" si="461"/>
        <v>0</v>
      </c>
      <c r="S2824" s="1260">
        <v>249</v>
      </c>
      <c r="T2824" s="1261"/>
      <c r="U2824" s="1262"/>
      <c r="V2824" s="1263"/>
      <c r="W2824" s="587">
        <f t="shared" si="462"/>
        <v>0</v>
      </c>
      <c r="Y2824" s="1260">
        <v>249</v>
      </c>
      <c r="Z2824" s="1261"/>
      <c r="AA2824" s="1262"/>
      <c r="AB2824" s="1263"/>
      <c r="AC2824" s="587">
        <f t="shared" si="463"/>
        <v>0</v>
      </c>
      <c r="AE2824" s="1260">
        <v>249</v>
      </c>
      <c r="AF2824" s="1261"/>
      <c r="AG2824" s="1262"/>
      <c r="AH2824" s="1263"/>
      <c r="AI2824" s="587">
        <f t="shared" si="464"/>
        <v>0</v>
      </c>
      <c r="AK2824" s="1260">
        <v>249</v>
      </c>
      <c r="AL2824" s="1261"/>
      <c r="AM2824" s="1262"/>
      <c r="AN2824" s="1263"/>
      <c r="AO2824" s="587">
        <f t="shared" si="465"/>
        <v>0</v>
      </c>
      <c r="AQ2824" s="1260">
        <v>249</v>
      </c>
      <c r="AR2824" s="1261"/>
      <c r="AS2824" s="1262"/>
      <c r="AT2824" s="1263"/>
      <c r="AU2824" s="587">
        <f t="shared" si="466"/>
        <v>0</v>
      </c>
      <c r="AW2824" s="1260">
        <v>249</v>
      </c>
      <c r="AX2824" s="1261"/>
      <c r="AY2824" s="1262"/>
      <c r="AZ2824" s="1263"/>
      <c r="BA2824" s="587">
        <f t="shared" si="467"/>
        <v>0</v>
      </c>
    </row>
    <row r="2825" spans="1:53" s="17" customFormat="1" ht="16.75" customHeight="1" outlineLevel="2">
      <c r="A2825" s="1260">
        <v>250</v>
      </c>
      <c r="B2825" s="1261"/>
      <c r="C2825" s="1262"/>
      <c r="D2825" s="1263"/>
      <c r="E2825" s="587">
        <f t="shared" si="459"/>
        <v>0</v>
      </c>
      <c r="G2825" s="1260">
        <v>250</v>
      </c>
      <c r="H2825" s="1261"/>
      <c r="I2825" s="1262"/>
      <c r="J2825" s="1263"/>
      <c r="K2825" s="587">
        <f t="shared" si="460"/>
        <v>0</v>
      </c>
      <c r="M2825" s="1260">
        <v>250</v>
      </c>
      <c r="N2825" s="1261"/>
      <c r="O2825" s="1262"/>
      <c r="P2825" s="1263"/>
      <c r="Q2825" s="587">
        <f t="shared" si="461"/>
        <v>0</v>
      </c>
      <c r="S2825" s="1260">
        <v>250</v>
      </c>
      <c r="T2825" s="1261"/>
      <c r="U2825" s="1262"/>
      <c r="V2825" s="1263"/>
      <c r="W2825" s="587">
        <f t="shared" si="462"/>
        <v>0</v>
      </c>
      <c r="Y2825" s="1260">
        <v>250</v>
      </c>
      <c r="Z2825" s="1261"/>
      <c r="AA2825" s="1262"/>
      <c r="AB2825" s="1263"/>
      <c r="AC2825" s="587">
        <f t="shared" si="463"/>
        <v>0</v>
      </c>
      <c r="AE2825" s="1260">
        <v>250</v>
      </c>
      <c r="AF2825" s="1261"/>
      <c r="AG2825" s="1262"/>
      <c r="AH2825" s="1263"/>
      <c r="AI2825" s="587">
        <f t="shared" si="464"/>
        <v>0</v>
      </c>
      <c r="AK2825" s="1260">
        <v>250</v>
      </c>
      <c r="AL2825" s="1261"/>
      <c r="AM2825" s="1262"/>
      <c r="AN2825" s="1263"/>
      <c r="AO2825" s="587">
        <f t="shared" si="465"/>
        <v>0</v>
      </c>
      <c r="AQ2825" s="1260">
        <v>250</v>
      </c>
      <c r="AR2825" s="1261"/>
      <c r="AS2825" s="1262"/>
      <c r="AT2825" s="1263"/>
      <c r="AU2825" s="587">
        <f t="shared" si="466"/>
        <v>0</v>
      </c>
      <c r="AW2825" s="1260">
        <v>250</v>
      </c>
      <c r="AX2825" s="1261"/>
      <c r="AY2825" s="1262"/>
      <c r="AZ2825" s="1263"/>
      <c r="BA2825" s="587">
        <f t="shared" si="467"/>
        <v>0</v>
      </c>
    </row>
    <row r="2826" spans="1:53" s="17" customFormat="1" ht="16.75" customHeight="1" outlineLevel="2">
      <c r="A2826" s="1260">
        <v>251</v>
      </c>
      <c r="B2826" s="1261"/>
      <c r="C2826" s="1262"/>
      <c r="D2826" s="1263"/>
      <c r="E2826" s="587">
        <f t="shared" si="459"/>
        <v>0</v>
      </c>
      <c r="G2826" s="1260">
        <v>251</v>
      </c>
      <c r="H2826" s="1261"/>
      <c r="I2826" s="1262"/>
      <c r="J2826" s="1263"/>
      <c r="K2826" s="587">
        <f t="shared" si="460"/>
        <v>0</v>
      </c>
      <c r="M2826" s="1260">
        <v>251</v>
      </c>
      <c r="N2826" s="1261"/>
      <c r="O2826" s="1262"/>
      <c r="P2826" s="1263"/>
      <c r="Q2826" s="587">
        <f t="shared" si="461"/>
        <v>0</v>
      </c>
      <c r="S2826" s="1260">
        <v>251</v>
      </c>
      <c r="T2826" s="1261"/>
      <c r="U2826" s="1262"/>
      <c r="V2826" s="1263"/>
      <c r="W2826" s="587">
        <f t="shared" si="462"/>
        <v>0</v>
      </c>
      <c r="Y2826" s="1260">
        <v>251</v>
      </c>
      <c r="Z2826" s="1261"/>
      <c r="AA2826" s="1262"/>
      <c r="AB2826" s="1263"/>
      <c r="AC2826" s="587">
        <f t="shared" si="463"/>
        <v>0</v>
      </c>
      <c r="AE2826" s="1260">
        <v>251</v>
      </c>
      <c r="AF2826" s="1261"/>
      <c r="AG2826" s="1262"/>
      <c r="AH2826" s="1263"/>
      <c r="AI2826" s="587">
        <f t="shared" si="464"/>
        <v>0</v>
      </c>
      <c r="AK2826" s="1260">
        <v>251</v>
      </c>
      <c r="AL2826" s="1261"/>
      <c r="AM2826" s="1262"/>
      <c r="AN2826" s="1263"/>
      <c r="AO2826" s="587">
        <f t="shared" si="465"/>
        <v>0</v>
      </c>
      <c r="AQ2826" s="1260">
        <v>251</v>
      </c>
      <c r="AR2826" s="1261"/>
      <c r="AS2826" s="1262"/>
      <c r="AT2826" s="1263"/>
      <c r="AU2826" s="587">
        <f t="shared" si="466"/>
        <v>0</v>
      </c>
      <c r="AW2826" s="1260">
        <v>251</v>
      </c>
      <c r="AX2826" s="1261"/>
      <c r="AY2826" s="1262"/>
      <c r="AZ2826" s="1263"/>
      <c r="BA2826" s="587">
        <f t="shared" si="467"/>
        <v>0</v>
      </c>
    </row>
    <row r="2827" spans="1:53" s="17" customFormat="1" ht="16.75" customHeight="1" outlineLevel="2">
      <c r="A2827" s="1260">
        <v>252</v>
      </c>
      <c r="B2827" s="1261"/>
      <c r="C2827" s="1262"/>
      <c r="D2827" s="1263"/>
      <c r="E2827" s="587">
        <f t="shared" si="459"/>
        <v>0</v>
      </c>
      <c r="G2827" s="1260">
        <v>252</v>
      </c>
      <c r="H2827" s="1261"/>
      <c r="I2827" s="1262"/>
      <c r="J2827" s="1263"/>
      <c r="K2827" s="587">
        <f t="shared" si="460"/>
        <v>0</v>
      </c>
      <c r="M2827" s="1260">
        <v>252</v>
      </c>
      <c r="N2827" s="1261"/>
      <c r="O2827" s="1262"/>
      <c r="P2827" s="1263"/>
      <c r="Q2827" s="587">
        <f t="shared" si="461"/>
        <v>0</v>
      </c>
      <c r="S2827" s="1260">
        <v>252</v>
      </c>
      <c r="T2827" s="1261"/>
      <c r="U2827" s="1262"/>
      <c r="V2827" s="1263"/>
      <c r="W2827" s="587">
        <f t="shared" si="462"/>
        <v>0</v>
      </c>
      <c r="Y2827" s="1260">
        <v>252</v>
      </c>
      <c r="Z2827" s="1261"/>
      <c r="AA2827" s="1262"/>
      <c r="AB2827" s="1263"/>
      <c r="AC2827" s="587">
        <f t="shared" si="463"/>
        <v>0</v>
      </c>
      <c r="AE2827" s="1260">
        <v>252</v>
      </c>
      <c r="AF2827" s="1261"/>
      <c r="AG2827" s="1262"/>
      <c r="AH2827" s="1263"/>
      <c r="AI2827" s="587">
        <f t="shared" si="464"/>
        <v>0</v>
      </c>
      <c r="AK2827" s="1260">
        <v>252</v>
      </c>
      <c r="AL2827" s="1261"/>
      <c r="AM2827" s="1262"/>
      <c r="AN2827" s="1263"/>
      <c r="AO2827" s="587">
        <f t="shared" si="465"/>
        <v>0</v>
      </c>
      <c r="AQ2827" s="1260">
        <v>252</v>
      </c>
      <c r="AR2827" s="1261"/>
      <c r="AS2827" s="1262"/>
      <c r="AT2827" s="1263"/>
      <c r="AU2827" s="587">
        <f t="shared" si="466"/>
        <v>0</v>
      </c>
      <c r="AW2827" s="1260">
        <v>252</v>
      </c>
      <c r="AX2827" s="1261"/>
      <c r="AY2827" s="1262"/>
      <c r="AZ2827" s="1263"/>
      <c r="BA2827" s="587">
        <f t="shared" si="467"/>
        <v>0</v>
      </c>
    </row>
    <row r="2828" spans="1:53" s="17" customFormat="1" ht="16.75" customHeight="1" outlineLevel="2">
      <c r="A2828" s="1260">
        <v>253</v>
      </c>
      <c r="B2828" s="1261"/>
      <c r="C2828" s="1262"/>
      <c r="D2828" s="1263"/>
      <c r="E2828" s="587">
        <f t="shared" si="459"/>
        <v>0</v>
      </c>
      <c r="G2828" s="1260">
        <v>253</v>
      </c>
      <c r="H2828" s="1261"/>
      <c r="I2828" s="1262"/>
      <c r="J2828" s="1263"/>
      <c r="K2828" s="587">
        <f t="shared" si="460"/>
        <v>0</v>
      </c>
      <c r="M2828" s="1260">
        <v>253</v>
      </c>
      <c r="N2828" s="1261"/>
      <c r="O2828" s="1262"/>
      <c r="P2828" s="1263"/>
      <c r="Q2828" s="587">
        <f t="shared" si="461"/>
        <v>0</v>
      </c>
      <c r="S2828" s="1260">
        <v>253</v>
      </c>
      <c r="T2828" s="1261"/>
      <c r="U2828" s="1262"/>
      <c r="V2828" s="1263"/>
      <c r="W2828" s="587">
        <f t="shared" si="462"/>
        <v>0</v>
      </c>
      <c r="Y2828" s="1260">
        <v>253</v>
      </c>
      <c r="Z2828" s="1261"/>
      <c r="AA2828" s="1262"/>
      <c r="AB2828" s="1263"/>
      <c r="AC2828" s="587">
        <f t="shared" si="463"/>
        <v>0</v>
      </c>
      <c r="AE2828" s="1260">
        <v>253</v>
      </c>
      <c r="AF2828" s="1261"/>
      <c r="AG2828" s="1262"/>
      <c r="AH2828" s="1263"/>
      <c r="AI2828" s="587">
        <f t="shared" si="464"/>
        <v>0</v>
      </c>
      <c r="AK2828" s="1260">
        <v>253</v>
      </c>
      <c r="AL2828" s="1261"/>
      <c r="AM2828" s="1262"/>
      <c r="AN2828" s="1263"/>
      <c r="AO2828" s="587">
        <f t="shared" si="465"/>
        <v>0</v>
      </c>
      <c r="AQ2828" s="1260">
        <v>253</v>
      </c>
      <c r="AR2828" s="1261"/>
      <c r="AS2828" s="1262"/>
      <c r="AT2828" s="1263"/>
      <c r="AU2828" s="587">
        <f t="shared" si="466"/>
        <v>0</v>
      </c>
      <c r="AW2828" s="1260">
        <v>253</v>
      </c>
      <c r="AX2828" s="1261"/>
      <c r="AY2828" s="1262"/>
      <c r="AZ2828" s="1263"/>
      <c r="BA2828" s="587">
        <f t="shared" si="467"/>
        <v>0</v>
      </c>
    </row>
    <row r="2829" spans="1:53" s="17" customFormat="1" ht="16.75" customHeight="1" outlineLevel="2">
      <c r="A2829" s="1260">
        <v>254</v>
      </c>
      <c r="B2829" s="1261"/>
      <c r="C2829" s="1262"/>
      <c r="D2829" s="1263"/>
      <c r="E2829" s="587">
        <f t="shared" si="459"/>
        <v>0</v>
      </c>
      <c r="G2829" s="1260">
        <v>254</v>
      </c>
      <c r="H2829" s="1261"/>
      <c r="I2829" s="1262"/>
      <c r="J2829" s="1263"/>
      <c r="K2829" s="587">
        <f t="shared" si="460"/>
        <v>0</v>
      </c>
      <c r="M2829" s="1260">
        <v>254</v>
      </c>
      <c r="N2829" s="1261"/>
      <c r="O2829" s="1262"/>
      <c r="P2829" s="1263"/>
      <c r="Q2829" s="587">
        <f t="shared" si="461"/>
        <v>0</v>
      </c>
      <c r="S2829" s="1260">
        <v>254</v>
      </c>
      <c r="T2829" s="1261"/>
      <c r="U2829" s="1262"/>
      <c r="V2829" s="1263"/>
      <c r="W2829" s="587">
        <f t="shared" si="462"/>
        <v>0</v>
      </c>
      <c r="Y2829" s="1260">
        <v>254</v>
      </c>
      <c r="Z2829" s="1261"/>
      <c r="AA2829" s="1262"/>
      <c r="AB2829" s="1263"/>
      <c r="AC2829" s="587">
        <f t="shared" si="463"/>
        <v>0</v>
      </c>
      <c r="AE2829" s="1260">
        <v>254</v>
      </c>
      <c r="AF2829" s="1261"/>
      <c r="AG2829" s="1262"/>
      <c r="AH2829" s="1263"/>
      <c r="AI2829" s="587">
        <f t="shared" si="464"/>
        <v>0</v>
      </c>
      <c r="AK2829" s="1260">
        <v>254</v>
      </c>
      <c r="AL2829" s="1261"/>
      <c r="AM2829" s="1262"/>
      <c r="AN2829" s="1263"/>
      <c r="AO2829" s="587">
        <f t="shared" si="465"/>
        <v>0</v>
      </c>
      <c r="AQ2829" s="1260">
        <v>254</v>
      </c>
      <c r="AR2829" s="1261"/>
      <c r="AS2829" s="1262"/>
      <c r="AT2829" s="1263"/>
      <c r="AU2829" s="587">
        <f t="shared" si="466"/>
        <v>0</v>
      </c>
      <c r="AW2829" s="1260">
        <v>254</v>
      </c>
      <c r="AX2829" s="1261"/>
      <c r="AY2829" s="1262"/>
      <c r="AZ2829" s="1263"/>
      <c r="BA2829" s="587">
        <f t="shared" si="467"/>
        <v>0</v>
      </c>
    </row>
    <row r="2830" spans="1:53" s="17" customFormat="1" ht="16.75" customHeight="1" outlineLevel="2">
      <c r="A2830" s="1260">
        <v>255</v>
      </c>
      <c r="B2830" s="1261"/>
      <c r="C2830" s="1262"/>
      <c r="D2830" s="1263"/>
      <c r="E2830" s="587">
        <f t="shared" si="459"/>
        <v>0</v>
      </c>
      <c r="G2830" s="1260">
        <v>255</v>
      </c>
      <c r="H2830" s="1261"/>
      <c r="I2830" s="1262"/>
      <c r="J2830" s="1263"/>
      <c r="K2830" s="587">
        <f t="shared" si="460"/>
        <v>0</v>
      </c>
      <c r="M2830" s="1260">
        <v>255</v>
      </c>
      <c r="N2830" s="1261"/>
      <c r="O2830" s="1262"/>
      <c r="P2830" s="1263"/>
      <c r="Q2830" s="587">
        <f t="shared" si="461"/>
        <v>0</v>
      </c>
      <c r="S2830" s="1260">
        <v>255</v>
      </c>
      <c r="T2830" s="1261"/>
      <c r="U2830" s="1262"/>
      <c r="V2830" s="1263"/>
      <c r="W2830" s="587">
        <f t="shared" si="462"/>
        <v>0</v>
      </c>
      <c r="Y2830" s="1260">
        <v>255</v>
      </c>
      <c r="Z2830" s="1261"/>
      <c r="AA2830" s="1262"/>
      <c r="AB2830" s="1263"/>
      <c r="AC2830" s="587">
        <f t="shared" si="463"/>
        <v>0</v>
      </c>
      <c r="AE2830" s="1260">
        <v>255</v>
      </c>
      <c r="AF2830" s="1261"/>
      <c r="AG2830" s="1262"/>
      <c r="AH2830" s="1263"/>
      <c r="AI2830" s="587">
        <f t="shared" si="464"/>
        <v>0</v>
      </c>
      <c r="AK2830" s="1260">
        <v>255</v>
      </c>
      <c r="AL2830" s="1261"/>
      <c r="AM2830" s="1262"/>
      <c r="AN2830" s="1263"/>
      <c r="AO2830" s="587">
        <f t="shared" si="465"/>
        <v>0</v>
      </c>
      <c r="AQ2830" s="1260">
        <v>255</v>
      </c>
      <c r="AR2830" s="1261"/>
      <c r="AS2830" s="1262"/>
      <c r="AT2830" s="1263"/>
      <c r="AU2830" s="587">
        <f t="shared" si="466"/>
        <v>0</v>
      </c>
      <c r="AW2830" s="1260">
        <v>255</v>
      </c>
      <c r="AX2830" s="1261"/>
      <c r="AY2830" s="1262"/>
      <c r="AZ2830" s="1263"/>
      <c r="BA2830" s="587">
        <f t="shared" si="467"/>
        <v>0</v>
      </c>
    </row>
    <row r="2831" spans="1:53" s="17" customFormat="1" ht="16.75" customHeight="1" outlineLevel="2">
      <c r="A2831" s="1260">
        <v>256</v>
      </c>
      <c r="B2831" s="1261"/>
      <c r="C2831" s="1262"/>
      <c r="D2831" s="1263"/>
      <c r="E2831" s="587">
        <f t="shared" si="459"/>
        <v>0</v>
      </c>
      <c r="G2831" s="1260">
        <v>256</v>
      </c>
      <c r="H2831" s="1261"/>
      <c r="I2831" s="1262"/>
      <c r="J2831" s="1263"/>
      <c r="K2831" s="587">
        <f t="shared" si="460"/>
        <v>0</v>
      </c>
      <c r="M2831" s="1260">
        <v>256</v>
      </c>
      <c r="N2831" s="1261"/>
      <c r="O2831" s="1262"/>
      <c r="P2831" s="1263"/>
      <c r="Q2831" s="587">
        <f t="shared" si="461"/>
        <v>0</v>
      </c>
      <c r="S2831" s="1260">
        <v>256</v>
      </c>
      <c r="T2831" s="1261"/>
      <c r="U2831" s="1262"/>
      <c r="V2831" s="1263"/>
      <c r="W2831" s="587">
        <f t="shared" si="462"/>
        <v>0</v>
      </c>
      <c r="Y2831" s="1260">
        <v>256</v>
      </c>
      <c r="Z2831" s="1261"/>
      <c r="AA2831" s="1262"/>
      <c r="AB2831" s="1263"/>
      <c r="AC2831" s="587">
        <f t="shared" si="463"/>
        <v>0</v>
      </c>
      <c r="AE2831" s="1260">
        <v>256</v>
      </c>
      <c r="AF2831" s="1261"/>
      <c r="AG2831" s="1262"/>
      <c r="AH2831" s="1263"/>
      <c r="AI2831" s="587">
        <f t="shared" si="464"/>
        <v>0</v>
      </c>
      <c r="AK2831" s="1260">
        <v>256</v>
      </c>
      <c r="AL2831" s="1261"/>
      <c r="AM2831" s="1262"/>
      <c r="AN2831" s="1263"/>
      <c r="AO2831" s="587">
        <f t="shared" si="465"/>
        <v>0</v>
      </c>
      <c r="AQ2831" s="1260">
        <v>256</v>
      </c>
      <c r="AR2831" s="1261"/>
      <c r="AS2831" s="1262"/>
      <c r="AT2831" s="1263"/>
      <c r="AU2831" s="587">
        <f t="shared" si="466"/>
        <v>0</v>
      </c>
      <c r="AW2831" s="1260">
        <v>256</v>
      </c>
      <c r="AX2831" s="1261"/>
      <c r="AY2831" s="1262"/>
      <c r="AZ2831" s="1263"/>
      <c r="BA2831" s="587">
        <f t="shared" si="467"/>
        <v>0</v>
      </c>
    </row>
    <row r="2832" spans="1:53" s="17" customFormat="1" ht="16.75" customHeight="1" outlineLevel="2">
      <c r="A2832" s="1260">
        <v>257</v>
      </c>
      <c r="B2832" s="1261"/>
      <c r="C2832" s="1262"/>
      <c r="D2832" s="1263"/>
      <c r="E2832" s="587">
        <f t="shared" si="459"/>
        <v>0</v>
      </c>
      <c r="G2832" s="1260">
        <v>257</v>
      </c>
      <c r="H2832" s="1261"/>
      <c r="I2832" s="1262"/>
      <c r="J2832" s="1263"/>
      <c r="K2832" s="587">
        <f t="shared" si="460"/>
        <v>0</v>
      </c>
      <c r="M2832" s="1260">
        <v>257</v>
      </c>
      <c r="N2832" s="1261"/>
      <c r="O2832" s="1262"/>
      <c r="P2832" s="1263"/>
      <c r="Q2832" s="587">
        <f t="shared" si="461"/>
        <v>0</v>
      </c>
      <c r="S2832" s="1260">
        <v>257</v>
      </c>
      <c r="T2832" s="1261"/>
      <c r="U2832" s="1262"/>
      <c r="V2832" s="1263"/>
      <c r="W2832" s="587">
        <f t="shared" si="462"/>
        <v>0</v>
      </c>
      <c r="Y2832" s="1260">
        <v>257</v>
      </c>
      <c r="Z2832" s="1261"/>
      <c r="AA2832" s="1262"/>
      <c r="AB2832" s="1263"/>
      <c r="AC2832" s="587">
        <f t="shared" si="463"/>
        <v>0</v>
      </c>
      <c r="AE2832" s="1260">
        <v>257</v>
      </c>
      <c r="AF2832" s="1261"/>
      <c r="AG2832" s="1262"/>
      <c r="AH2832" s="1263"/>
      <c r="AI2832" s="587">
        <f t="shared" si="464"/>
        <v>0</v>
      </c>
      <c r="AK2832" s="1260">
        <v>257</v>
      </c>
      <c r="AL2832" s="1261"/>
      <c r="AM2832" s="1262"/>
      <c r="AN2832" s="1263"/>
      <c r="AO2832" s="587">
        <f t="shared" si="465"/>
        <v>0</v>
      </c>
      <c r="AQ2832" s="1260">
        <v>257</v>
      </c>
      <c r="AR2832" s="1261"/>
      <c r="AS2832" s="1262"/>
      <c r="AT2832" s="1263"/>
      <c r="AU2832" s="587">
        <f t="shared" si="466"/>
        <v>0</v>
      </c>
      <c r="AW2832" s="1260">
        <v>257</v>
      </c>
      <c r="AX2832" s="1261"/>
      <c r="AY2832" s="1262"/>
      <c r="AZ2832" s="1263"/>
      <c r="BA2832" s="587">
        <f t="shared" si="467"/>
        <v>0</v>
      </c>
    </row>
    <row r="2833" spans="1:53" s="17" customFormat="1" ht="16.75" customHeight="1" outlineLevel="2">
      <c r="A2833" s="1260">
        <v>258</v>
      </c>
      <c r="B2833" s="1261"/>
      <c r="C2833" s="1262"/>
      <c r="D2833" s="1263"/>
      <c r="E2833" s="587">
        <f t="shared" si="459"/>
        <v>0</v>
      </c>
      <c r="G2833" s="1260">
        <v>258</v>
      </c>
      <c r="H2833" s="1261"/>
      <c r="I2833" s="1262"/>
      <c r="J2833" s="1263"/>
      <c r="K2833" s="587">
        <f t="shared" si="460"/>
        <v>0</v>
      </c>
      <c r="M2833" s="1260">
        <v>258</v>
      </c>
      <c r="N2833" s="1261"/>
      <c r="O2833" s="1262"/>
      <c r="P2833" s="1263"/>
      <c r="Q2833" s="587">
        <f t="shared" si="461"/>
        <v>0</v>
      </c>
      <c r="S2833" s="1260">
        <v>258</v>
      </c>
      <c r="T2833" s="1261"/>
      <c r="U2833" s="1262"/>
      <c r="V2833" s="1263"/>
      <c r="W2833" s="587">
        <f t="shared" si="462"/>
        <v>0</v>
      </c>
      <c r="Y2833" s="1260">
        <v>258</v>
      </c>
      <c r="Z2833" s="1261"/>
      <c r="AA2833" s="1262"/>
      <c r="AB2833" s="1263"/>
      <c r="AC2833" s="587">
        <f t="shared" si="463"/>
        <v>0</v>
      </c>
      <c r="AE2833" s="1260">
        <v>258</v>
      </c>
      <c r="AF2833" s="1261"/>
      <c r="AG2833" s="1262"/>
      <c r="AH2833" s="1263"/>
      <c r="AI2833" s="587">
        <f t="shared" si="464"/>
        <v>0</v>
      </c>
      <c r="AK2833" s="1260">
        <v>258</v>
      </c>
      <c r="AL2833" s="1261"/>
      <c r="AM2833" s="1262"/>
      <c r="AN2833" s="1263"/>
      <c r="AO2833" s="587">
        <f t="shared" si="465"/>
        <v>0</v>
      </c>
      <c r="AQ2833" s="1260">
        <v>258</v>
      </c>
      <c r="AR2833" s="1261"/>
      <c r="AS2833" s="1262"/>
      <c r="AT2833" s="1263"/>
      <c r="AU2833" s="587">
        <f t="shared" si="466"/>
        <v>0</v>
      </c>
      <c r="AW2833" s="1260">
        <v>258</v>
      </c>
      <c r="AX2833" s="1261"/>
      <c r="AY2833" s="1262"/>
      <c r="AZ2833" s="1263"/>
      <c r="BA2833" s="587">
        <f t="shared" si="467"/>
        <v>0</v>
      </c>
    </row>
    <row r="2834" spans="1:53" s="17" customFormat="1" ht="16.75" customHeight="1" outlineLevel="2">
      <c r="A2834" s="1260">
        <v>259</v>
      </c>
      <c r="B2834" s="1261"/>
      <c r="C2834" s="1262"/>
      <c r="D2834" s="1263"/>
      <c r="E2834" s="587">
        <f t="shared" si="459"/>
        <v>0</v>
      </c>
      <c r="G2834" s="1260">
        <v>259</v>
      </c>
      <c r="H2834" s="1261"/>
      <c r="I2834" s="1262"/>
      <c r="J2834" s="1263"/>
      <c r="K2834" s="587">
        <f t="shared" si="460"/>
        <v>0</v>
      </c>
      <c r="M2834" s="1260">
        <v>259</v>
      </c>
      <c r="N2834" s="1261"/>
      <c r="O2834" s="1262"/>
      <c r="P2834" s="1263"/>
      <c r="Q2834" s="587">
        <f t="shared" si="461"/>
        <v>0</v>
      </c>
      <c r="S2834" s="1260">
        <v>259</v>
      </c>
      <c r="T2834" s="1261"/>
      <c r="U2834" s="1262"/>
      <c r="V2834" s="1263"/>
      <c r="W2834" s="587">
        <f t="shared" si="462"/>
        <v>0</v>
      </c>
      <c r="Y2834" s="1260">
        <v>259</v>
      </c>
      <c r="Z2834" s="1261"/>
      <c r="AA2834" s="1262"/>
      <c r="AB2834" s="1263"/>
      <c r="AC2834" s="587">
        <f t="shared" si="463"/>
        <v>0</v>
      </c>
      <c r="AE2834" s="1260">
        <v>259</v>
      </c>
      <c r="AF2834" s="1261"/>
      <c r="AG2834" s="1262"/>
      <c r="AH2834" s="1263"/>
      <c r="AI2834" s="587">
        <f t="shared" si="464"/>
        <v>0</v>
      </c>
      <c r="AK2834" s="1260">
        <v>259</v>
      </c>
      <c r="AL2834" s="1261"/>
      <c r="AM2834" s="1262"/>
      <c r="AN2834" s="1263"/>
      <c r="AO2834" s="587">
        <f t="shared" si="465"/>
        <v>0</v>
      </c>
      <c r="AQ2834" s="1260">
        <v>259</v>
      </c>
      <c r="AR2834" s="1261"/>
      <c r="AS2834" s="1262"/>
      <c r="AT2834" s="1263"/>
      <c r="AU2834" s="587">
        <f t="shared" si="466"/>
        <v>0</v>
      </c>
      <c r="AW2834" s="1260">
        <v>259</v>
      </c>
      <c r="AX2834" s="1261"/>
      <c r="AY2834" s="1262"/>
      <c r="AZ2834" s="1263"/>
      <c r="BA2834" s="587">
        <f t="shared" si="467"/>
        <v>0</v>
      </c>
    </row>
    <row r="2835" spans="1:53" s="17" customFormat="1" ht="16.75" customHeight="1" outlineLevel="2">
      <c r="A2835" s="1260">
        <v>260</v>
      </c>
      <c r="B2835" s="1261"/>
      <c r="C2835" s="1262"/>
      <c r="D2835" s="1263"/>
      <c r="E2835" s="587">
        <f t="shared" si="459"/>
        <v>0</v>
      </c>
      <c r="G2835" s="1260">
        <v>260</v>
      </c>
      <c r="H2835" s="1261"/>
      <c r="I2835" s="1262"/>
      <c r="J2835" s="1263"/>
      <c r="K2835" s="587">
        <f t="shared" si="460"/>
        <v>0</v>
      </c>
      <c r="M2835" s="1260">
        <v>260</v>
      </c>
      <c r="N2835" s="1261"/>
      <c r="O2835" s="1262"/>
      <c r="P2835" s="1263"/>
      <c r="Q2835" s="587">
        <f t="shared" si="461"/>
        <v>0</v>
      </c>
      <c r="S2835" s="1260">
        <v>260</v>
      </c>
      <c r="T2835" s="1261"/>
      <c r="U2835" s="1262"/>
      <c r="V2835" s="1263"/>
      <c r="W2835" s="587">
        <f t="shared" si="462"/>
        <v>0</v>
      </c>
      <c r="Y2835" s="1260">
        <v>260</v>
      </c>
      <c r="Z2835" s="1261"/>
      <c r="AA2835" s="1262"/>
      <c r="AB2835" s="1263"/>
      <c r="AC2835" s="587">
        <f t="shared" si="463"/>
        <v>0</v>
      </c>
      <c r="AE2835" s="1260">
        <v>260</v>
      </c>
      <c r="AF2835" s="1261"/>
      <c r="AG2835" s="1262"/>
      <c r="AH2835" s="1263"/>
      <c r="AI2835" s="587">
        <f t="shared" si="464"/>
        <v>0</v>
      </c>
      <c r="AK2835" s="1260">
        <v>260</v>
      </c>
      <c r="AL2835" s="1261"/>
      <c r="AM2835" s="1262"/>
      <c r="AN2835" s="1263"/>
      <c r="AO2835" s="587">
        <f t="shared" si="465"/>
        <v>0</v>
      </c>
      <c r="AQ2835" s="1260">
        <v>260</v>
      </c>
      <c r="AR2835" s="1261"/>
      <c r="AS2835" s="1262"/>
      <c r="AT2835" s="1263"/>
      <c r="AU2835" s="587">
        <f t="shared" si="466"/>
        <v>0</v>
      </c>
      <c r="AW2835" s="1260">
        <v>260</v>
      </c>
      <c r="AX2835" s="1261"/>
      <c r="AY2835" s="1262"/>
      <c r="AZ2835" s="1263"/>
      <c r="BA2835" s="587">
        <f t="shared" si="467"/>
        <v>0</v>
      </c>
    </row>
    <row r="2836" spans="1:53" s="17" customFormat="1" ht="16.75" customHeight="1" outlineLevel="2">
      <c r="A2836" s="1260">
        <v>261</v>
      </c>
      <c r="B2836" s="1261"/>
      <c r="C2836" s="1262"/>
      <c r="D2836" s="1263"/>
      <c r="E2836" s="587">
        <f t="shared" si="459"/>
        <v>0</v>
      </c>
      <c r="G2836" s="1260">
        <v>261</v>
      </c>
      <c r="H2836" s="1261"/>
      <c r="I2836" s="1262"/>
      <c r="J2836" s="1263"/>
      <c r="K2836" s="587">
        <f t="shared" si="460"/>
        <v>0</v>
      </c>
      <c r="M2836" s="1260">
        <v>261</v>
      </c>
      <c r="N2836" s="1261"/>
      <c r="O2836" s="1262"/>
      <c r="P2836" s="1263"/>
      <c r="Q2836" s="587">
        <f t="shared" si="461"/>
        <v>0</v>
      </c>
      <c r="S2836" s="1260">
        <v>261</v>
      </c>
      <c r="T2836" s="1261"/>
      <c r="U2836" s="1262"/>
      <c r="V2836" s="1263"/>
      <c r="W2836" s="587">
        <f t="shared" si="462"/>
        <v>0</v>
      </c>
      <c r="Y2836" s="1260">
        <v>261</v>
      </c>
      <c r="Z2836" s="1261"/>
      <c r="AA2836" s="1262"/>
      <c r="AB2836" s="1263"/>
      <c r="AC2836" s="587">
        <f t="shared" si="463"/>
        <v>0</v>
      </c>
      <c r="AE2836" s="1260">
        <v>261</v>
      </c>
      <c r="AF2836" s="1261"/>
      <c r="AG2836" s="1262"/>
      <c r="AH2836" s="1263"/>
      <c r="AI2836" s="587">
        <f t="shared" si="464"/>
        <v>0</v>
      </c>
      <c r="AK2836" s="1260">
        <v>261</v>
      </c>
      <c r="AL2836" s="1261"/>
      <c r="AM2836" s="1262"/>
      <c r="AN2836" s="1263"/>
      <c r="AO2836" s="587">
        <f t="shared" si="465"/>
        <v>0</v>
      </c>
      <c r="AQ2836" s="1260">
        <v>261</v>
      </c>
      <c r="AR2836" s="1261"/>
      <c r="AS2836" s="1262"/>
      <c r="AT2836" s="1263"/>
      <c r="AU2836" s="587">
        <f t="shared" si="466"/>
        <v>0</v>
      </c>
      <c r="AW2836" s="1260">
        <v>261</v>
      </c>
      <c r="AX2836" s="1261"/>
      <c r="AY2836" s="1262"/>
      <c r="AZ2836" s="1263"/>
      <c r="BA2836" s="587">
        <f t="shared" si="467"/>
        <v>0</v>
      </c>
    </row>
    <row r="2837" spans="1:53" s="17" customFormat="1" ht="16.75" customHeight="1" outlineLevel="2">
      <c r="A2837" s="1260">
        <v>262</v>
      </c>
      <c r="B2837" s="1261"/>
      <c r="C2837" s="1262"/>
      <c r="D2837" s="1263"/>
      <c r="E2837" s="587">
        <f t="shared" si="459"/>
        <v>0</v>
      </c>
      <c r="G2837" s="1260">
        <v>262</v>
      </c>
      <c r="H2837" s="1261"/>
      <c r="I2837" s="1262"/>
      <c r="J2837" s="1263"/>
      <c r="K2837" s="587">
        <f t="shared" si="460"/>
        <v>0</v>
      </c>
      <c r="M2837" s="1260">
        <v>262</v>
      </c>
      <c r="N2837" s="1261"/>
      <c r="O2837" s="1262"/>
      <c r="P2837" s="1263"/>
      <c r="Q2837" s="587">
        <f t="shared" si="461"/>
        <v>0</v>
      </c>
      <c r="S2837" s="1260">
        <v>262</v>
      </c>
      <c r="T2837" s="1261"/>
      <c r="U2837" s="1262"/>
      <c r="V2837" s="1263"/>
      <c r="W2837" s="587">
        <f t="shared" si="462"/>
        <v>0</v>
      </c>
      <c r="Y2837" s="1260">
        <v>262</v>
      </c>
      <c r="Z2837" s="1261"/>
      <c r="AA2837" s="1262"/>
      <c r="AB2837" s="1263"/>
      <c r="AC2837" s="587">
        <f t="shared" si="463"/>
        <v>0</v>
      </c>
      <c r="AE2837" s="1260">
        <v>262</v>
      </c>
      <c r="AF2837" s="1261"/>
      <c r="AG2837" s="1262"/>
      <c r="AH2837" s="1263"/>
      <c r="AI2837" s="587">
        <f t="shared" si="464"/>
        <v>0</v>
      </c>
      <c r="AK2837" s="1260">
        <v>262</v>
      </c>
      <c r="AL2837" s="1261"/>
      <c r="AM2837" s="1262"/>
      <c r="AN2837" s="1263"/>
      <c r="AO2837" s="587">
        <f t="shared" si="465"/>
        <v>0</v>
      </c>
      <c r="AQ2837" s="1260">
        <v>262</v>
      </c>
      <c r="AR2837" s="1261"/>
      <c r="AS2837" s="1262"/>
      <c r="AT2837" s="1263"/>
      <c r="AU2837" s="587">
        <f t="shared" si="466"/>
        <v>0</v>
      </c>
      <c r="AW2837" s="1260">
        <v>262</v>
      </c>
      <c r="AX2837" s="1261"/>
      <c r="AY2837" s="1262"/>
      <c r="AZ2837" s="1263"/>
      <c r="BA2837" s="587">
        <f t="shared" si="467"/>
        <v>0</v>
      </c>
    </row>
    <row r="2838" spans="1:53" s="17" customFormat="1" ht="16.75" customHeight="1" outlineLevel="2">
      <c r="A2838" s="1260">
        <v>263</v>
      </c>
      <c r="B2838" s="1261"/>
      <c r="C2838" s="1262"/>
      <c r="D2838" s="1263"/>
      <c r="E2838" s="587">
        <f t="shared" si="459"/>
        <v>0</v>
      </c>
      <c r="G2838" s="1260">
        <v>263</v>
      </c>
      <c r="H2838" s="1261"/>
      <c r="I2838" s="1262"/>
      <c r="J2838" s="1263"/>
      <c r="K2838" s="587">
        <f t="shared" si="460"/>
        <v>0</v>
      </c>
      <c r="M2838" s="1260">
        <v>263</v>
      </c>
      <c r="N2838" s="1261"/>
      <c r="O2838" s="1262"/>
      <c r="P2838" s="1263"/>
      <c r="Q2838" s="587">
        <f t="shared" si="461"/>
        <v>0</v>
      </c>
      <c r="S2838" s="1260">
        <v>263</v>
      </c>
      <c r="T2838" s="1261"/>
      <c r="U2838" s="1262"/>
      <c r="V2838" s="1263"/>
      <c r="W2838" s="587">
        <f t="shared" si="462"/>
        <v>0</v>
      </c>
      <c r="Y2838" s="1260">
        <v>263</v>
      </c>
      <c r="Z2838" s="1261"/>
      <c r="AA2838" s="1262"/>
      <c r="AB2838" s="1263"/>
      <c r="AC2838" s="587">
        <f t="shared" si="463"/>
        <v>0</v>
      </c>
      <c r="AE2838" s="1260">
        <v>263</v>
      </c>
      <c r="AF2838" s="1261"/>
      <c r="AG2838" s="1262"/>
      <c r="AH2838" s="1263"/>
      <c r="AI2838" s="587">
        <f t="shared" si="464"/>
        <v>0</v>
      </c>
      <c r="AK2838" s="1260">
        <v>263</v>
      </c>
      <c r="AL2838" s="1261"/>
      <c r="AM2838" s="1262"/>
      <c r="AN2838" s="1263"/>
      <c r="AO2838" s="587">
        <f t="shared" si="465"/>
        <v>0</v>
      </c>
      <c r="AQ2838" s="1260">
        <v>263</v>
      </c>
      <c r="AR2838" s="1261"/>
      <c r="AS2838" s="1262"/>
      <c r="AT2838" s="1263"/>
      <c r="AU2838" s="587">
        <f t="shared" si="466"/>
        <v>0</v>
      </c>
      <c r="AW2838" s="1260">
        <v>263</v>
      </c>
      <c r="AX2838" s="1261"/>
      <c r="AY2838" s="1262"/>
      <c r="AZ2838" s="1263"/>
      <c r="BA2838" s="587">
        <f t="shared" si="467"/>
        <v>0</v>
      </c>
    </row>
    <row r="2839" spans="1:53" s="17" customFormat="1" ht="16.75" customHeight="1" outlineLevel="2">
      <c r="A2839" s="1260">
        <v>264</v>
      </c>
      <c r="B2839" s="1261"/>
      <c r="C2839" s="1262"/>
      <c r="D2839" s="1263"/>
      <c r="E2839" s="587">
        <f t="shared" si="459"/>
        <v>0</v>
      </c>
      <c r="G2839" s="1260">
        <v>264</v>
      </c>
      <c r="H2839" s="1261"/>
      <c r="I2839" s="1262"/>
      <c r="J2839" s="1263"/>
      <c r="K2839" s="587">
        <f t="shared" si="460"/>
        <v>0</v>
      </c>
      <c r="M2839" s="1260">
        <v>264</v>
      </c>
      <c r="N2839" s="1261"/>
      <c r="O2839" s="1262"/>
      <c r="P2839" s="1263"/>
      <c r="Q2839" s="587">
        <f t="shared" si="461"/>
        <v>0</v>
      </c>
      <c r="S2839" s="1260">
        <v>264</v>
      </c>
      <c r="T2839" s="1261"/>
      <c r="U2839" s="1262"/>
      <c r="V2839" s="1263"/>
      <c r="W2839" s="587">
        <f t="shared" si="462"/>
        <v>0</v>
      </c>
      <c r="Y2839" s="1260">
        <v>264</v>
      </c>
      <c r="Z2839" s="1261"/>
      <c r="AA2839" s="1262"/>
      <c r="AB2839" s="1263"/>
      <c r="AC2839" s="587">
        <f t="shared" si="463"/>
        <v>0</v>
      </c>
      <c r="AE2839" s="1260">
        <v>264</v>
      </c>
      <c r="AF2839" s="1261"/>
      <c r="AG2839" s="1262"/>
      <c r="AH2839" s="1263"/>
      <c r="AI2839" s="587">
        <f t="shared" si="464"/>
        <v>0</v>
      </c>
      <c r="AK2839" s="1260">
        <v>264</v>
      </c>
      <c r="AL2839" s="1261"/>
      <c r="AM2839" s="1262"/>
      <c r="AN2839" s="1263"/>
      <c r="AO2839" s="587">
        <f t="shared" si="465"/>
        <v>0</v>
      </c>
      <c r="AQ2839" s="1260">
        <v>264</v>
      </c>
      <c r="AR2839" s="1261"/>
      <c r="AS2839" s="1262"/>
      <c r="AT2839" s="1263"/>
      <c r="AU2839" s="587">
        <f t="shared" si="466"/>
        <v>0</v>
      </c>
      <c r="AW2839" s="1260">
        <v>264</v>
      </c>
      <c r="AX2839" s="1261"/>
      <c r="AY2839" s="1262"/>
      <c r="AZ2839" s="1263"/>
      <c r="BA2839" s="587">
        <f t="shared" si="467"/>
        <v>0</v>
      </c>
    </row>
    <row r="2840" spans="1:53" s="17" customFormat="1" ht="16.75" customHeight="1" outlineLevel="2">
      <c r="A2840" s="1260">
        <v>265</v>
      </c>
      <c r="B2840" s="1261"/>
      <c r="C2840" s="1262"/>
      <c r="D2840" s="1263"/>
      <c r="E2840" s="587">
        <f t="shared" si="459"/>
        <v>0</v>
      </c>
      <c r="G2840" s="1260">
        <v>265</v>
      </c>
      <c r="H2840" s="1261"/>
      <c r="I2840" s="1262"/>
      <c r="J2840" s="1263"/>
      <c r="K2840" s="587">
        <f t="shared" si="460"/>
        <v>0</v>
      </c>
      <c r="M2840" s="1260">
        <v>265</v>
      </c>
      <c r="N2840" s="1261"/>
      <c r="O2840" s="1262"/>
      <c r="P2840" s="1263"/>
      <c r="Q2840" s="587">
        <f t="shared" si="461"/>
        <v>0</v>
      </c>
      <c r="S2840" s="1260">
        <v>265</v>
      </c>
      <c r="T2840" s="1261"/>
      <c r="U2840" s="1262"/>
      <c r="V2840" s="1263"/>
      <c r="W2840" s="587">
        <f t="shared" si="462"/>
        <v>0</v>
      </c>
      <c r="Y2840" s="1260">
        <v>265</v>
      </c>
      <c r="Z2840" s="1261"/>
      <c r="AA2840" s="1262"/>
      <c r="AB2840" s="1263"/>
      <c r="AC2840" s="587">
        <f t="shared" si="463"/>
        <v>0</v>
      </c>
      <c r="AE2840" s="1260">
        <v>265</v>
      </c>
      <c r="AF2840" s="1261"/>
      <c r="AG2840" s="1262"/>
      <c r="AH2840" s="1263"/>
      <c r="AI2840" s="587">
        <f t="shared" si="464"/>
        <v>0</v>
      </c>
      <c r="AK2840" s="1260">
        <v>265</v>
      </c>
      <c r="AL2840" s="1261"/>
      <c r="AM2840" s="1262"/>
      <c r="AN2840" s="1263"/>
      <c r="AO2840" s="587">
        <f t="shared" si="465"/>
        <v>0</v>
      </c>
      <c r="AQ2840" s="1260">
        <v>265</v>
      </c>
      <c r="AR2840" s="1261"/>
      <c r="AS2840" s="1262"/>
      <c r="AT2840" s="1263"/>
      <c r="AU2840" s="587">
        <f t="shared" si="466"/>
        <v>0</v>
      </c>
      <c r="AW2840" s="1260">
        <v>265</v>
      </c>
      <c r="AX2840" s="1261"/>
      <c r="AY2840" s="1262"/>
      <c r="AZ2840" s="1263"/>
      <c r="BA2840" s="587">
        <f t="shared" si="467"/>
        <v>0</v>
      </c>
    </row>
    <row r="2841" spans="1:53" s="17" customFormat="1" ht="16.75" customHeight="1" outlineLevel="2">
      <c r="A2841" s="1260">
        <v>266</v>
      </c>
      <c r="B2841" s="1261"/>
      <c r="C2841" s="1262"/>
      <c r="D2841" s="1263"/>
      <c r="E2841" s="587">
        <f t="shared" si="459"/>
        <v>0</v>
      </c>
      <c r="G2841" s="1260">
        <v>266</v>
      </c>
      <c r="H2841" s="1261"/>
      <c r="I2841" s="1262"/>
      <c r="J2841" s="1263"/>
      <c r="K2841" s="587">
        <f t="shared" si="460"/>
        <v>0</v>
      </c>
      <c r="M2841" s="1260">
        <v>266</v>
      </c>
      <c r="N2841" s="1261"/>
      <c r="O2841" s="1262"/>
      <c r="P2841" s="1263"/>
      <c r="Q2841" s="587">
        <f t="shared" si="461"/>
        <v>0</v>
      </c>
      <c r="S2841" s="1260">
        <v>266</v>
      </c>
      <c r="T2841" s="1261"/>
      <c r="U2841" s="1262"/>
      <c r="V2841" s="1263"/>
      <c r="W2841" s="587">
        <f t="shared" si="462"/>
        <v>0</v>
      </c>
      <c r="Y2841" s="1260">
        <v>266</v>
      </c>
      <c r="Z2841" s="1261"/>
      <c r="AA2841" s="1262"/>
      <c r="AB2841" s="1263"/>
      <c r="AC2841" s="587">
        <f t="shared" si="463"/>
        <v>0</v>
      </c>
      <c r="AE2841" s="1260">
        <v>266</v>
      </c>
      <c r="AF2841" s="1261"/>
      <c r="AG2841" s="1262"/>
      <c r="AH2841" s="1263"/>
      <c r="AI2841" s="587">
        <f t="shared" si="464"/>
        <v>0</v>
      </c>
      <c r="AK2841" s="1260">
        <v>266</v>
      </c>
      <c r="AL2841" s="1261"/>
      <c r="AM2841" s="1262"/>
      <c r="AN2841" s="1263"/>
      <c r="AO2841" s="587">
        <f t="shared" si="465"/>
        <v>0</v>
      </c>
      <c r="AQ2841" s="1260">
        <v>266</v>
      </c>
      <c r="AR2841" s="1261"/>
      <c r="AS2841" s="1262"/>
      <c r="AT2841" s="1263"/>
      <c r="AU2841" s="587">
        <f t="shared" si="466"/>
        <v>0</v>
      </c>
      <c r="AW2841" s="1260">
        <v>266</v>
      </c>
      <c r="AX2841" s="1261"/>
      <c r="AY2841" s="1262"/>
      <c r="AZ2841" s="1263"/>
      <c r="BA2841" s="587">
        <f t="shared" si="467"/>
        <v>0</v>
      </c>
    </row>
    <row r="2842" spans="1:53" s="17" customFormat="1" ht="16.75" customHeight="1" outlineLevel="2">
      <c r="A2842" s="1260">
        <v>267</v>
      </c>
      <c r="B2842" s="1261"/>
      <c r="C2842" s="1262"/>
      <c r="D2842" s="1263"/>
      <c r="E2842" s="587">
        <f t="shared" si="459"/>
        <v>0</v>
      </c>
      <c r="G2842" s="1260">
        <v>267</v>
      </c>
      <c r="H2842" s="1261"/>
      <c r="I2842" s="1262"/>
      <c r="J2842" s="1263"/>
      <c r="K2842" s="587">
        <f t="shared" si="460"/>
        <v>0</v>
      </c>
      <c r="M2842" s="1260">
        <v>267</v>
      </c>
      <c r="N2842" s="1261"/>
      <c r="O2842" s="1262"/>
      <c r="P2842" s="1263"/>
      <c r="Q2842" s="587">
        <f t="shared" si="461"/>
        <v>0</v>
      </c>
      <c r="S2842" s="1260">
        <v>267</v>
      </c>
      <c r="T2842" s="1261"/>
      <c r="U2842" s="1262"/>
      <c r="V2842" s="1263"/>
      <c r="W2842" s="587">
        <f t="shared" si="462"/>
        <v>0</v>
      </c>
      <c r="Y2842" s="1260">
        <v>267</v>
      </c>
      <c r="Z2842" s="1261"/>
      <c r="AA2842" s="1262"/>
      <c r="AB2842" s="1263"/>
      <c r="AC2842" s="587">
        <f t="shared" si="463"/>
        <v>0</v>
      </c>
      <c r="AE2842" s="1260">
        <v>267</v>
      </c>
      <c r="AF2842" s="1261"/>
      <c r="AG2842" s="1262"/>
      <c r="AH2842" s="1263"/>
      <c r="AI2842" s="587">
        <f t="shared" si="464"/>
        <v>0</v>
      </c>
      <c r="AK2842" s="1260">
        <v>267</v>
      </c>
      <c r="AL2842" s="1261"/>
      <c r="AM2842" s="1262"/>
      <c r="AN2842" s="1263"/>
      <c r="AO2842" s="587">
        <f t="shared" si="465"/>
        <v>0</v>
      </c>
      <c r="AQ2842" s="1260">
        <v>267</v>
      </c>
      <c r="AR2842" s="1261"/>
      <c r="AS2842" s="1262"/>
      <c r="AT2842" s="1263"/>
      <c r="AU2842" s="587">
        <f t="shared" si="466"/>
        <v>0</v>
      </c>
      <c r="AW2842" s="1260">
        <v>267</v>
      </c>
      <c r="AX2842" s="1261"/>
      <c r="AY2842" s="1262"/>
      <c r="AZ2842" s="1263"/>
      <c r="BA2842" s="587">
        <f t="shared" si="467"/>
        <v>0</v>
      </c>
    </row>
    <row r="2843" spans="1:53" s="17" customFormat="1" ht="16.75" customHeight="1" outlineLevel="2">
      <c r="A2843" s="1260">
        <v>268</v>
      </c>
      <c r="B2843" s="1261"/>
      <c r="C2843" s="1262"/>
      <c r="D2843" s="1263"/>
      <c r="E2843" s="587">
        <f t="shared" si="459"/>
        <v>0</v>
      </c>
      <c r="G2843" s="1260">
        <v>268</v>
      </c>
      <c r="H2843" s="1261"/>
      <c r="I2843" s="1262"/>
      <c r="J2843" s="1263"/>
      <c r="K2843" s="587">
        <f t="shared" si="460"/>
        <v>0</v>
      </c>
      <c r="M2843" s="1260">
        <v>268</v>
      </c>
      <c r="N2843" s="1261"/>
      <c r="O2843" s="1262"/>
      <c r="P2843" s="1263"/>
      <c r="Q2843" s="587">
        <f t="shared" si="461"/>
        <v>0</v>
      </c>
      <c r="S2843" s="1260">
        <v>268</v>
      </c>
      <c r="T2843" s="1261"/>
      <c r="U2843" s="1262"/>
      <c r="V2843" s="1263"/>
      <c r="W2843" s="587">
        <f t="shared" si="462"/>
        <v>0</v>
      </c>
      <c r="Y2843" s="1260">
        <v>268</v>
      </c>
      <c r="Z2843" s="1261"/>
      <c r="AA2843" s="1262"/>
      <c r="AB2843" s="1263"/>
      <c r="AC2843" s="587">
        <f t="shared" si="463"/>
        <v>0</v>
      </c>
      <c r="AE2843" s="1260">
        <v>268</v>
      </c>
      <c r="AF2843" s="1261"/>
      <c r="AG2843" s="1262"/>
      <c r="AH2843" s="1263"/>
      <c r="AI2843" s="587">
        <f t="shared" si="464"/>
        <v>0</v>
      </c>
      <c r="AK2843" s="1260">
        <v>268</v>
      </c>
      <c r="AL2843" s="1261"/>
      <c r="AM2843" s="1262"/>
      <c r="AN2843" s="1263"/>
      <c r="AO2843" s="587">
        <f t="shared" si="465"/>
        <v>0</v>
      </c>
      <c r="AQ2843" s="1260">
        <v>268</v>
      </c>
      <c r="AR2843" s="1261"/>
      <c r="AS2843" s="1262"/>
      <c r="AT2843" s="1263"/>
      <c r="AU2843" s="587">
        <f t="shared" si="466"/>
        <v>0</v>
      </c>
      <c r="AW2843" s="1260">
        <v>268</v>
      </c>
      <c r="AX2843" s="1261"/>
      <c r="AY2843" s="1262"/>
      <c r="AZ2843" s="1263"/>
      <c r="BA2843" s="587">
        <f t="shared" si="467"/>
        <v>0</v>
      </c>
    </row>
    <row r="2844" spans="1:53" s="17" customFormat="1" ht="16.75" customHeight="1" outlineLevel="2">
      <c r="A2844" s="1260">
        <v>269</v>
      </c>
      <c r="B2844" s="1261"/>
      <c r="C2844" s="1262"/>
      <c r="D2844" s="1263"/>
      <c r="E2844" s="587">
        <f t="shared" si="459"/>
        <v>0</v>
      </c>
      <c r="G2844" s="1260">
        <v>269</v>
      </c>
      <c r="H2844" s="1261"/>
      <c r="I2844" s="1262"/>
      <c r="J2844" s="1263"/>
      <c r="K2844" s="587">
        <f t="shared" si="460"/>
        <v>0</v>
      </c>
      <c r="M2844" s="1260">
        <v>269</v>
      </c>
      <c r="N2844" s="1261"/>
      <c r="O2844" s="1262"/>
      <c r="P2844" s="1263"/>
      <c r="Q2844" s="587">
        <f t="shared" si="461"/>
        <v>0</v>
      </c>
      <c r="S2844" s="1260">
        <v>269</v>
      </c>
      <c r="T2844" s="1261"/>
      <c r="U2844" s="1262"/>
      <c r="V2844" s="1263"/>
      <c r="W2844" s="587">
        <f t="shared" si="462"/>
        <v>0</v>
      </c>
      <c r="Y2844" s="1260">
        <v>269</v>
      </c>
      <c r="Z2844" s="1261"/>
      <c r="AA2844" s="1262"/>
      <c r="AB2844" s="1263"/>
      <c r="AC2844" s="587">
        <f t="shared" si="463"/>
        <v>0</v>
      </c>
      <c r="AE2844" s="1260">
        <v>269</v>
      </c>
      <c r="AF2844" s="1261"/>
      <c r="AG2844" s="1262"/>
      <c r="AH2844" s="1263"/>
      <c r="AI2844" s="587">
        <f t="shared" si="464"/>
        <v>0</v>
      </c>
      <c r="AK2844" s="1260">
        <v>269</v>
      </c>
      <c r="AL2844" s="1261"/>
      <c r="AM2844" s="1262"/>
      <c r="AN2844" s="1263"/>
      <c r="AO2844" s="587">
        <f t="shared" si="465"/>
        <v>0</v>
      </c>
      <c r="AQ2844" s="1260">
        <v>269</v>
      </c>
      <c r="AR2844" s="1261"/>
      <c r="AS2844" s="1262"/>
      <c r="AT2844" s="1263"/>
      <c r="AU2844" s="587">
        <f t="shared" si="466"/>
        <v>0</v>
      </c>
      <c r="AW2844" s="1260">
        <v>269</v>
      </c>
      <c r="AX2844" s="1261"/>
      <c r="AY2844" s="1262"/>
      <c r="AZ2844" s="1263"/>
      <c r="BA2844" s="587">
        <f t="shared" si="467"/>
        <v>0</v>
      </c>
    </row>
    <row r="2845" spans="1:53" s="17" customFormat="1" ht="16.75" customHeight="1" outlineLevel="2">
      <c r="A2845" s="1260">
        <v>270</v>
      </c>
      <c r="B2845" s="1261"/>
      <c r="C2845" s="1262"/>
      <c r="D2845" s="1263"/>
      <c r="E2845" s="587">
        <f t="shared" si="459"/>
        <v>0</v>
      </c>
      <c r="G2845" s="1260">
        <v>270</v>
      </c>
      <c r="H2845" s="1261"/>
      <c r="I2845" s="1262"/>
      <c r="J2845" s="1263"/>
      <c r="K2845" s="587">
        <f t="shared" si="460"/>
        <v>0</v>
      </c>
      <c r="M2845" s="1260">
        <v>270</v>
      </c>
      <c r="N2845" s="1261"/>
      <c r="O2845" s="1262"/>
      <c r="P2845" s="1263"/>
      <c r="Q2845" s="587">
        <f t="shared" si="461"/>
        <v>0</v>
      </c>
      <c r="S2845" s="1260">
        <v>270</v>
      </c>
      <c r="T2845" s="1261"/>
      <c r="U2845" s="1262"/>
      <c r="V2845" s="1263"/>
      <c r="W2845" s="587">
        <f t="shared" si="462"/>
        <v>0</v>
      </c>
      <c r="Y2845" s="1260">
        <v>270</v>
      </c>
      <c r="Z2845" s="1261"/>
      <c r="AA2845" s="1262"/>
      <c r="AB2845" s="1263"/>
      <c r="AC2845" s="587">
        <f t="shared" si="463"/>
        <v>0</v>
      </c>
      <c r="AE2845" s="1260">
        <v>270</v>
      </c>
      <c r="AF2845" s="1261"/>
      <c r="AG2845" s="1262"/>
      <c r="AH2845" s="1263"/>
      <c r="AI2845" s="587">
        <f t="shared" si="464"/>
        <v>0</v>
      </c>
      <c r="AK2845" s="1260">
        <v>270</v>
      </c>
      <c r="AL2845" s="1261"/>
      <c r="AM2845" s="1262"/>
      <c r="AN2845" s="1263"/>
      <c r="AO2845" s="587">
        <f t="shared" si="465"/>
        <v>0</v>
      </c>
      <c r="AQ2845" s="1260">
        <v>270</v>
      </c>
      <c r="AR2845" s="1261"/>
      <c r="AS2845" s="1262"/>
      <c r="AT2845" s="1263"/>
      <c r="AU2845" s="587">
        <f t="shared" si="466"/>
        <v>0</v>
      </c>
      <c r="AW2845" s="1260">
        <v>270</v>
      </c>
      <c r="AX2845" s="1261"/>
      <c r="AY2845" s="1262"/>
      <c r="AZ2845" s="1263"/>
      <c r="BA2845" s="587">
        <f t="shared" si="467"/>
        <v>0</v>
      </c>
    </row>
    <row r="2846" spans="1:53" s="17" customFormat="1" ht="16.75" customHeight="1" outlineLevel="2">
      <c r="A2846" s="1260">
        <v>271</v>
      </c>
      <c r="B2846" s="1261"/>
      <c r="C2846" s="1262"/>
      <c r="D2846" s="1263"/>
      <c r="E2846" s="587">
        <f t="shared" si="459"/>
        <v>0</v>
      </c>
      <c r="G2846" s="1260">
        <v>271</v>
      </c>
      <c r="H2846" s="1261"/>
      <c r="I2846" s="1262"/>
      <c r="J2846" s="1263"/>
      <c r="K2846" s="587">
        <f t="shared" si="460"/>
        <v>0</v>
      </c>
      <c r="M2846" s="1260">
        <v>271</v>
      </c>
      <c r="N2846" s="1261"/>
      <c r="O2846" s="1262"/>
      <c r="P2846" s="1263"/>
      <c r="Q2846" s="587">
        <f t="shared" si="461"/>
        <v>0</v>
      </c>
      <c r="S2846" s="1260">
        <v>271</v>
      </c>
      <c r="T2846" s="1261"/>
      <c r="U2846" s="1262"/>
      <c r="V2846" s="1263"/>
      <c r="W2846" s="587">
        <f t="shared" si="462"/>
        <v>0</v>
      </c>
      <c r="Y2846" s="1260">
        <v>271</v>
      </c>
      <c r="Z2846" s="1261"/>
      <c r="AA2846" s="1262"/>
      <c r="AB2846" s="1263"/>
      <c r="AC2846" s="587">
        <f t="shared" si="463"/>
        <v>0</v>
      </c>
      <c r="AE2846" s="1260">
        <v>271</v>
      </c>
      <c r="AF2846" s="1261"/>
      <c r="AG2846" s="1262"/>
      <c r="AH2846" s="1263"/>
      <c r="AI2846" s="587">
        <f t="shared" si="464"/>
        <v>0</v>
      </c>
      <c r="AK2846" s="1260">
        <v>271</v>
      </c>
      <c r="AL2846" s="1261"/>
      <c r="AM2846" s="1262"/>
      <c r="AN2846" s="1263"/>
      <c r="AO2846" s="587">
        <f t="shared" si="465"/>
        <v>0</v>
      </c>
      <c r="AQ2846" s="1260">
        <v>271</v>
      </c>
      <c r="AR2846" s="1261"/>
      <c r="AS2846" s="1262"/>
      <c r="AT2846" s="1263"/>
      <c r="AU2846" s="587">
        <f t="shared" si="466"/>
        <v>0</v>
      </c>
      <c r="AW2846" s="1260">
        <v>271</v>
      </c>
      <c r="AX2846" s="1261"/>
      <c r="AY2846" s="1262"/>
      <c r="AZ2846" s="1263"/>
      <c r="BA2846" s="587">
        <f t="shared" si="467"/>
        <v>0</v>
      </c>
    </row>
    <row r="2847" spans="1:53" s="17" customFormat="1" ht="16.75" customHeight="1" outlineLevel="2">
      <c r="A2847" s="1260">
        <v>272</v>
      </c>
      <c r="B2847" s="1261"/>
      <c r="C2847" s="1262"/>
      <c r="D2847" s="1263"/>
      <c r="E2847" s="587">
        <f t="shared" si="459"/>
        <v>0</v>
      </c>
      <c r="G2847" s="1260">
        <v>272</v>
      </c>
      <c r="H2847" s="1261"/>
      <c r="I2847" s="1262"/>
      <c r="J2847" s="1263"/>
      <c r="K2847" s="587">
        <f t="shared" si="460"/>
        <v>0</v>
      </c>
      <c r="M2847" s="1260">
        <v>272</v>
      </c>
      <c r="N2847" s="1261"/>
      <c r="O2847" s="1262"/>
      <c r="P2847" s="1263"/>
      <c r="Q2847" s="587">
        <f t="shared" si="461"/>
        <v>0</v>
      </c>
      <c r="S2847" s="1260">
        <v>272</v>
      </c>
      <c r="T2847" s="1261"/>
      <c r="U2847" s="1262"/>
      <c r="V2847" s="1263"/>
      <c r="W2847" s="587">
        <f t="shared" si="462"/>
        <v>0</v>
      </c>
      <c r="Y2847" s="1260">
        <v>272</v>
      </c>
      <c r="Z2847" s="1261"/>
      <c r="AA2847" s="1262"/>
      <c r="AB2847" s="1263"/>
      <c r="AC2847" s="587">
        <f t="shared" si="463"/>
        <v>0</v>
      </c>
      <c r="AE2847" s="1260">
        <v>272</v>
      </c>
      <c r="AF2847" s="1261"/>
      <c r="AG2847" s="1262"/>
      <c r="AH2847" s="1263"/>
      <c r="AI2847" s="587">
        <f t="shared" si="464"/>
        <v>0</v>
      </c>
      <c r="AK2847" s="1260">
        <v>272</v>
      </c>
      <c r="AL2847" s="1261"/>
      <c r="AM2847" s="1262"/>
      <c r="AN2847" s="1263"/>
      <c r="AO2847" s="587">
        <f t="shared" si="465"/>
        <v>0</v>
      </c>
      <c r="AQ2847" s="1260">
        <v>272</v>
      </c>
      <c r="AR2847" s="1261"/>
      <c r="AS2847" s="1262"/>
      <c r="AT2847" s="1263"/>
      <c r="AU2847" s="587">
        <f t="shared" si="466"/>
        <v>0</v>
      </c>
      <c r="AW2847" s="1260">
        <v>272</v>
      </c>
      <c r="AX2847" s="1261"/>
      <c r="AY2847" s="1262"/>
      <c r="AZ2847" s="1263"/>
      <c r="BA2847" s="587">
        <f t="shared" si="467"/>
        <v>0</v>
      </c>
    </row>
    <row r="2848" spans="1:53" s="17" customFormat="1" ht="16.75" customHeight="1" outlineLevel="2">
      <c r="A2848" s="1260">
        <v>273</v>
      </c>
      <c r="B2848" s="1261"/>
      <c r="C2848" s="1262"/>
      <c r="D2848" s="1263"/>
      <c r="E2848" s="587">
        <f t="shared" si="459"/>
        <v>0</v>
      </c>
      <c r="G2848" s="1260">
        <v>273</v>
      </c>
      <c r="H2848" s="1261"/>
      <c r="I2848" s="1262"/>
      <c r="J2848" s="1263"/>
      <c r="K2848" s="587">
        <f t="shared" si="460"/>
        <v>0</v>
      </c>
      <c r="M2848" s="1260">
        <v>273</v>
      </c>
      <c r="N2848" s="1261"/>
      <c r="O2848" s="1262"/>
      <c r="P2848" s="1263"/>
      <c r="Q2848" s="587">
        <f t="shared" si="461"/>
        <v>0</v>
      </c>
      <c r="S2848" s="1260">
        <v>273</v>
      </c>
      <c r="T2848" s="1261"/>
      <c r="U2848" s="1262"/>
      <c r="V2848" s="1263"/>
      <c r="W2848" s="587">
        <f t="shared" si="462"/>
        <v>0</v>
      </c>
      <c r="Y2848" s="1260">
        <v>273</v>
      </c>
      <c r="Z2848" s="1261"/>
      <c r="AA2848" s="1262"/>
      <c r="AB2848" s="1263"/>
      <c r="AC2848" s="587">
        <f t="shared" si="463"/>
        <v>0</v>
      </c>
      <c r="AE2848" s="1260">
        <v>273</v>
      </c>
      <c r="AF2848" s="1261"/>
      <c r="AG2848" s="1262"/>
      <c r="AH2848" s="1263"/>
      <c r="AI2848" s="587">
        <f t="shared" si="464"/>
        <v>0</v>
      </c>
      <c r="AK2848" s="1260">
        <v>273</v>
      </c>
      <c r="AL2848" s="1261"/>
      <c r="AM2848" s="1262"/>
      <c r="AN2848" s="1263"/>
      <c r="AO2848" s="587">
        <f t="shared" si="465"/>
        <v>0</v>
      </c>
      <c r="AQ2848" s="1260">
        <v>273</v>
      </c>
      <c r="AR2848" s="1261"/>
      <c r="AS2848" s="1262"/>
      <c r="AT2848" s="1263"/>
      <c r="AU2848" s="587">
        <f t="shared" si="466"/>
        <v>0</v>
      </c>
      <c r="AW2848" s="1260">
        <v>273</v>
      </c>
      <c r="AX2848" s="1261"/>
      <c r="AY2848" s="1262"/>
      <c r="AZ2848" s="1263"/>
      <c r="BA2848" s="587">
        <f t="shared" si="467"/>
        <v>0</v>
      </c>
    </row>
    <row r="2849" spans="1:53" s="17" customFormat="1" ht="16.75" customHeight="1" outlineLevel="2">
      <c r="A2849" s="1260">
        <v>274</v>
      </c>
      <c r="B2849" s="1261"/>
      <c r="C2849" s="1262"/>
      <c r="D2849" s="1263"/>
      <c r="E2849" s="587">
        <f t="shared" si="459"/>
        <v>0</v>
      </c>
      <c r="G2849" s="1260">
        <v>274</v>
      </c>
      <c r="H2849" s="1261"/>
      <c r="I2849" s="1262"/>
      <c r="J2849" s="1263"/>
      <c r="K2849" s="587">
        <f t="shared" si="460"/>
        <v>0</v>
      </c>
      <c r="M2849" s="1260">
        <v>274</v>
      </c>
      <c r="N2849" s="1261"/>
      <c r="O2849" s="1262"/>
      <c r="P2849" s="1263"/>
      <c r="Q2849" s="587">
        <f t="shared" si="461"/>
        <v>0</v>
      </c>
      <c r="S2849" s="1260">
        <v>274</v>
      </c>
      <c r="T2849" s="1261"/>
      <c r="U2849" s="1262"/>
      <c r="V2849" s="1263"/>
      <c r="W2849" s="587">
        <f t="shared" si="462"/>
        <v>0</v>
      </c>
      <c r="Y2849" s="1260">
        <v>274</v>
      </c>
      <c r="Z2849" s="1261"/>
      <c r="AA2849" s="1262"/>
      <c r="AB2849" s="1263"/>
      <c r="AC2849" s="587">
        <f t="shared" si="463"/>
        <v>0</v>
      </c>
      <c r="AE2849" s="1260">
        <v>274</v>
      </c>
      <c r="AF2849" s="1261"/>
      <c r="AG2849" s="1262"/>
      <c r="AH2849" s="1263"/>
      <c r="AI2849" s="587">
        <f t="shared" si="464"/>
        <v>0</v>
      </c>
      <c r="AK2849" s="1260">
        <v>274</v>
      </c>
      <c r="AL2849" s="1261"/>
      <c r="AM2849" s="1262"/>
      <c r="AN2849" s="1263"/>
      <c r="AO2849" s="587">
        <f t="shared" si="465"/>
        <v>0</v>
      </c>
      <c r="AQ2849" s="1260">
        <v>274</v>
      </c>
      <c r="AR2849" s="1261"/>
      <c r="AS2849" s="1262"/>
      <c r="AT2849" s="1263"/>
      <c r="AU2849" s="587">
        <f t="shared" si="466"/>
        <v>0</v>
      </c>
      <c r="AW2849" s="1260">
        <v>274</v>
      </c>
      <c r="AX2849" s="1261"/>
      <c r="AY2849" s="1262"/>
      <c r="AZ2849" s="1263"/>
      <c r="BA2849" s="587">
        <f t="shared" si="467"/>
        <v>0</v>
      </c>
    </row>
    <row r="2850" spans="1:53" s="17" customFormat="1" ht="16.75" customHeight="1" outlineLevel="2">
      <c r="A2850" s="1260">
        <v>275</v>
      </c>
      <c r="B2850" s="1261"/>
      <c r="C2850" s="1262"/>
      <c r="D2850" s="1263"/>
      <c r="E2850" s="587">
        <f t="shared" si="459"/>
        <v>0</v>
      </c>
      <c r="G2850" s="1260">
        <v>275</v>
      </c>
      <c r="H2850" s="1261"/>
      <c r="I2850" s="1262"/>
      <c r="J2850" s="1263"/>
      <c r="K2850" s="587">
        <f t="shared" si="460"/>
        <v>0</v>
      </c>
      <c r="M2850" s="1260">
        <v>275</v>
      </c>
      <c r="N2850" s="1261"/>
      <c r="O2850" s="1262"/>
      <c r="P2850" s="1263"/>
      <c r="Q2850" s="587">
        <f t="shared" si="461"/>
        <v>0</v>
      </c>
      <c r="S2850" s="1260">
        <v>275</v>
      </c>
      <c r="T2850" s="1261"/>
      <c r="U2850" s="1262"/>
      <c r="V2850" s="1263"/>
      <c r="W2850" s="587">
        <f t="shared" si="462"/>
        <v>0</v>
      </c>
      <c r="Y2850" s="1260">
        <v>275</v>
      </c>
      <c r="Z2850" s="1261"/>
      <c r="AA2850" s="1262"/>
      <c r="AB2850" s="1263"/>
      <c r="AC2850" s="587">
        <f t="shared" si="463"/>
        <v>0</v>
      </c>
      <c r="AE2850" s="1260">
        <v>275</v>
      </c>
      <c r="AF2850" s="1261"/>
      <c r="AG2850" s="1262"/>
      <c r="AH2850" s="1263"/>
      <c r="AI2850" s="587">
        <f t="shared" si="464"/>
        <v>0</v>
      </c>
      <c r="AK2850" s="1260">
        <v>275</v>
      </c>
      <c r="AL2850" s="1261"/>
      <c r="AM2850" s="1262"/>
      <c r="AN2850" s="1263"/>
      <c r="AO2850" s="587">
        <f t="shared" si="465"/>
        <v>0</v>
      </c>
      <c r="AQ2850" s="1260">
        <v>275</v>
      </c>
      <c r="AR2850" s="1261"/>
      <c r="AS2850" s="1262"/>
      <c r="AT2850" s="1263"/>
      <c r="AU2850" s="587">
        <f t="shared" si="466"/>
        <v>0</v>
      </c>
      <c r="AW2850" s="1260">
        <v>275</v>
      </c>
      <c r="AX2850" s="1261"/>
      <c r="AY2850" s="1262"/>
      <c r="AZ2850" s="1263"/>
      <c r="BA2850" s="587">
        <f t="shared" si="467"/>
        <v>0</v>
      </c>
    </row>
    <row r="2851" spans="1:53" s="17" customFormat="1" ht="16.75" customHeight="1" outlineLevel="2">
      <c r="A2851" s="1260">
        <v>276</v>
      </c>
      <c r="B2851" s="1261"/>
      <c r="C2851" s="1262"/>
      <c r="D2851" s="1263"/>
      <c r="E2851" s="587">
        <f t="shared" si="459"/>
        <v>0</v>
      </c>
      <c r="G2851" s="1260">
        <v>276</v>
      </c>
      <c r="H2851" s="1261"/>
      <c r="I2851" s="1262"/>
      <c r="J2851" s="1263"/>
      <c r="K2851" s="587">
        <f t="shared" si="460"/>
        <v>0</v>
      </c>
      <c r="M2851" s="1260">
        <v>276</v>
      </c>
      <c r="N2851" s="1261"/>
      <c r="O2851" s="1262"/>
      <c r="P2851" s="1263"/>
      <c r="Q2851" s="587">
        <f t="shared" si="461"/>
        <v>0</v>
      </c>
      <c r="S2851" s="1260">
        <v>276</v>
      </c>
      <c r="T2851" s="1261"/>
      <c r="U2851" s="1262"/>
      <c r="V2851" s="1263"/>
      <c r="W2851" s="587">
        <f t="shared" si="462"/>
        <v>0</v>
      </c>
      <c r="Y2851" s="1260">
        <v>276</v>
      </c>
      <c r="Z2851" s="1261"/>
      <c r="AA2851" s="1262"/>
      <c r="AB2851" s="1263"/>
      <c r="AC2851" s="587">
        <f t="shared" si="463"/>
        <v>0</v>
      </c>
      <c r="AE2851" s="1260">
        <v>276</v>
      </c>
      <c r="AF2851" s="1261"/>
      <c r="AG2851" s="1262"/>
      <c r="AH2851" s="1263"/>
      <c r="AI2851" s="587">
        <f t="shared" si="464"/>
        <v>0</v>
      </c>
      <c r="AK2851" s="1260">
        <v>276</v>
      </c>
      <c r="AL2851" s="1261"/>
      <c r="AM2851" s="1262"/>
      <c r="AN2851" s="1263"/>
      <c r="AO2851" s="587">
        <f t="shared" si="465"/>
        <v>0</v>
      </c>
      <c r="AQ2851" s="1260">
        <v>276</v>
      </c>
      <c r="AR2851" s="1261"/>
      <c r="AS2851" s="1262"/>
      <c r="AT2851" s="1263"/>
      <c r="AU2851" s="587">
        <f t="shared" si="466"/>
        <v>0</v>
      </c>
      <c r="AW2851" s="1260">
        <v>276</v>
      </c>
      <c r="AX2851" s="1261"/>
      <c r="AY2851" s="1262"/>
      <c r="AZ2851" s="1263"/>
      <c r="BA2851" s="587">
        <f t="shared" si="467"/>
        <v>0</v>
      </c>
    </row>
    <row r="2852" spans="1:53" s="17" customFormat="1" ht="16.75" customHeight="1" outlineLevel="2">
      <c r="A2852" s="1260">
        <v>277</v>
      </c>
      <c r="B2852" s="1261"/>
      <c r="C2852" s="1262"/>
      <c r="D2852" s="1263"/>
      <c r="E2852" s="587">
        <f t="shared" si="459"/>
        <v>0</v>
      </c>
      <c r="G2852" s="1260">
        <v>277</v>
      </c>
      <c r="H2852" s="1261"/>
      <c r="I2852" s="1262"/>
      <c r="J2852" s="1263"/>
      <c r="K2852" s="587">
        <f t="shared" si="460"/>
        <v>0</v>
      </c>
      <c r="M2852" s="1260">
        <v>277</v>
      </c>
      <c r="N2852" s="1261"/>
      <c r="O2852" s="1262"/>
      <c r="P2852" s="1263"/>
      <c r="Q2852" s="587">
        <f t="shared" si="461"/>
        <v>0</v>
      </c>
      <c r="S2852" s="1260">
        <v>277</v>
      </c>
      <c r="T2852" s="1261"/>
      <c r="U2852" s="1262"/>
      <c r="V2852" s="1263"/>
      <c r="W2852" s="587">
        <f t="shared" si="462"/>
        <v>0</v>
      </c>
      <c r="Y2852" s="1260">
        <v>277</v>
      </c>
      <c r="Z2852" s="1261"/>
      <c r="AA2852" s="1262"/>
      <c r="AB2852" s="1263"/>
      <c r="AC2852" s="587">
        <f t="shared" si="463"/>
        <v>0</v>
      </c>
      <c r="AE2852" s="1260">
        <v>277</v>
      </c>
      <c r="AF2852" s="1261"/>
      <c r="AG2852" s="1262"/>
      <c r="AH2852" s="1263"/>
      <c r="AI2852" s="587">
        <f t="shared" si="464"/>
        <v>0</v>
      </c>
      <c r="AK2852" s="1260">
        <v>277</v>
      </c>
      <c r="AL2852" s="1261"/>
      <c r="AM2852" s="1262"/>
      <c r="AN2852" s="1263"/>
      <c r="AO2852" s="587">
        <f t="shared" si="465"/>
        <v>0</v>
      </c>
      <c r="AQ2852" s="1260">
        <v>277</v>
      </c>
      <c r="AR2852" s="1261"/>
      <c r="AS2852" s="1262"/>
      <c r="AT2852" s="1263"/>
      <c r="AU2852" s="587">
        <f t="shared" si="466"/>
        <v>0</v>
      </c>
      <c r="AW2852" s="1260">
        <v>277</v>
      </c>
      <c r="AX2852" s="1261"/>
      <c r="AY2852" s="1262"/>
      <c r="AZ2852" s="1263"/>
      <c r="BA2852" s="587">
        <f t="shared" si="467"/>
        <v>0</v>
      </c>
    </row>
    <row r="2853" spans="1:53" s="17" customFormat="1" ht="16.75" customHeight="1" outlineLevel="2">
      <c r="A2853" s="1260">
        <v>278</v>
      </c>
      <c r="B2853" s="1261"/>
      <c r="C2853" s="1262"/>
      <c r="D2853" s="1263"/>
      <c r="E2853" s="587">
        <f t="shared" si="459"/>
        <v>0</v>
      </c>
      <c r="G2853" s="1260">
        <v>278</v>
      </c>
      <c r="H2853" s="1261"/>
      <c r="I2853" s="1262"/>
      <c r="J2853" s="1263"/>
      <c r="K2853" s="587">
        <f t="shared" si="460"/>
        <v>0</v>
      </c>
      <c r="M2853" s="1260">
        <v>278</v>
      </c>
      <c r="N2853" s="1261"/>
      <c r="O2853" s="1262"/>
      <c r="P2853" s="1263"/>
      <c r="Q2853" s="587">
        <f t="shared" si="461"/>
        <v>0</v>
      </c>
      <c r="S2853" s="1260">
        <v>278</v>
      </c>
      <c r="T2853" s="1261"/>
      <c r="U2853" s="1262"/>
      <c r="V2853" s="1263"/>
      <c r="W2853" s="587">
        <f t="shared" si="462"/>
        <v>0</v>
      </c>
      <c r="Y2853" s="1260">
        <v>278</v>
      </c>
      <c r="Z2853" s="1261"/>
      <c r="AA2853" s="1262"/>
      <c r="AB2853" s="1263"/>
      <c r="AC2853" s="587">
        <f t="shared" si="463"/>
        <v>0</v>
      </c>
      <c r="AE2853" s="1260">
        <v>278</v>
      </c>
      <c r="AF2853" s="1261"/>
      <c r="AG2853" s="1262"/>
      <c r="AH2853" s="1263"/>
      <c r="AI2853" s="587">
        <f t="shared" si="464"/>
        <v>0</v>
      </c>
      <c r="AK2853" s="1260">
        <v>278</v>
      </c>
      <c r="AL2853" s="1261"/>
      <c r="AM2853" s="1262"/>
      <c r="AN2853" s="1263"/>
      <c r="AO2853" s="587">
        <f t="shared" si="465"/>
        <v>0</v>
      </c>
      <c r="AQ2853" s="1260">
        <v>278</v>
      </c>
      <c r="AR2853" s="1261"/>
      <c r="AS2853" s="1262"/>
      <c r="AT2853" s="1263"/>
      <c r="AU2853" s="587">
        <f t="shared" si="466"/>
        <v>0</v>
      </c>
      <c r="AW2853" s="1260">
        <v>278</v>
      </c>
      <c r="AX2853" s="1261"/>
      <c r="AY2853" s="1262"/>
      <c r="AZ2853" s="1263"/>
      <c r="BA2853" s="587">
        <f t="shared" si="467"/>
        <v>0</v>
      </c>
    </row>
    <row r="2854" spans="1:53" s="17" customFormat="1" ht="16.75" customHeight="1" outlineLevel="2">
      <c r="A2854" s="1260">
        <v>279</v>
      </c>
      <c r="B2854" s="1261"/>
      <c r="C2854" s="1262"/>
      <c r="D2854" s="1263"/>
      <c r="E2854" s="587">
        <f t="shared" si="459"/>
        <v>0</v>
      </c>
      <c r="G2854" s="1260">
        <v>279</v>
      </c>
      <c r="H2854" s="1261"/>
      <c r="I2854" s="1262"/>
      <c r="J2854" s="1263"/>
      <c r="K2854" s="587">
        <f t="shared" si="460"/>
        <v>0</v>
      </c>
      <c r="M2854" s="1260">
        <v>279</v>
      </c>
      <c r="N2854" s="1261"/>
      <c r="O2854" s="1262"/>
      <c r="P2854" s="1263"/>
      <c r="Q2854" s="587">
        <f t="shared" si="461"/>
        <v>0</v>
      </c>
      <c r="S2854" s="1260">
        <v>279</v>
      </c>
      <c r="T2854" s="1261"/>
      <c r="U2854" s="1262"/>
      <c r="V2854" s="1263"/>
      <c r="W2854" s="587">
        <f t="shared" si="462"/>
        <v>0</v>
      </c>
      <c r="Y2854" s="1260">
        <v>279</v>
      </c>
      <c r="Z2854" s="1261"/>
      <c r="AA2854" s="1262"/>
      <c r="AB2854" s="1263"/>
      <c r="AC2854" s="587">
        <f t="shared" si="463"/>
        <v>0</v>
      </c>
      <c r="AE2854" s="1260">
        <v>279</v>
      </c>
      <c r="AF2854" s="1261"/>
      <c r="AG2854" s="1262"/>
      <c r="AH2854" s="1263"/>
      <c r="AI2854" s="587">
        <f t="shared" si="464"/>
        <v>0</v>
      </c>
      <c r="AK2854" s="1260">
        <v>279</v>
      </c>
      <c r="AL2854" s="1261"/>
      <c r="AM2854" s="1262"/>
      <c r="AN2854" s="1263"/>
      <c r="AO2854" s="587">
        <f t="shared" si="465"/>
        <v>0</v>
      </c>
      <c r="AQ2854" s="1260">
        <v>279</v>
      </c>
      <c r="AR2854" s="1261"/>
      <c r="AS2854" s="1262"/>
      <c r="AT2854" s="1263"/>
      <c r="AU2854" s="587">
        <f t="shared" si="466"/>
        <v>0</v>
      </c>
      <c r="AW2854" s="1260">
        <v>279</v>
      </c>
      <c r="AX2854" s="1261"/>
      <c r="AY2854" s="1262"/>
      <c r="AZ2854" s="1263"/>
      <c r="BA2854" s="587">
        <f t="shared" si="467"/>
        <v>0</v>
      </c>
    </row>
    <row r="2855" spans="1:53" s="17" customFormat="1" ht="16.75" customHeight="1" outlineLevel="2">
      <c r="A2855" s="1260">
        <v>280</v>
      </c>
      <c r="B2855" s="1261"/>
      <c r="C2855" s="1262"/>
      <c r="D2855" s="1263"/>
      <c r="E2855" s="587">
        <f t="shared" si="459"/>
        <v>0</v>
      </c>
      <c r="G2855" s="1260">
        <v>280</v>
      </c>
      <c r="H2855" s="1261"/>
      <c r="I2855" s="1262"/>
      <c r="J2855" s="1263"/>
      <c r="K2855" s="587">
        <f t="shared" si="460"/>
        <v>0</v>
      </c>
      <c r="M2855" s="1260">
        <v>280</v>
      </c>
      <c r="N2855" s="1261"/>
      <c r="O2855" s="1262"/>
      <c r="P2855" s="1263"/>
      <c r="Q2855" s="587">
        <f t="shared" si="461"/>
        <v>0</v>
      </c>
      <c r="S2855" s="1260">
        <v>280</v>
      </c>
      <c r="T2855" s="1261"/>
      <c r="U2855" s="1262"/>
      <c r="V2855" s="1263"/>
      <c r="W2855" s="587">
        <f t="shared" si="462"/>
        <v>0</v>
      </c>
      <c r="Y2855" s="1260">
        <v>280</v>
      </c>
      <c r="Z2855" s="1261"/>
      <c r="AA2855" s="1262"/>
      <c r="AB2855" s="1263"/>
      <c r="AC2855" s="587">
        <f t="shared" si="463"/>
        <v>0</v>
      </c>
      <c r="AE2855" s="1260">
        <v>280</v>
      </c>
      <c r="AF2855" s="1261"/>
      <c r="AG2855" s="1262"/>
      <c r="AH2855" s="1263"/>
      <c r="AI2855" s="587">
        <f t="shared" si="464"/>
        <v>0</v>
      </c>
      <c r="AK2855" s="1260">
        <v>280</v>
      </c>
      <c r="AL2855" s="1261"/>
      <c r="AM2855" s="1262"/>
      <c r="AN2855" s="1263"/>
      <c r="AO2855" s="587">
        <f t="shared" si="465"/>
        <v>0</v>
      </c>
      <c r="AQ2855" s="1260">
        <v>280</v>
      </c>
      <c r="AR2855" s="1261"/>
      <c r="AS2855" s="1262"/>
      <c r="AT2855" s="1263"/>
      <c r="AU2855" s="587">
        <f t="shared" si="466"/>
        <v>0</v>
      </c>
      <c r="AW2855" s="1260">
        <v>280</v>
      </c>
      <c r="AX2855" s="1261"/>
      <c r="AY2855" s="1262"/>
      <c r="AZ2855" s="1263"/>
      <c r="BA2855" s="587">
        <f t="shared" si="467"/>
        <v>0</v>
      </c>
    </row>
    <row r="2856" spans="1:53" s="17" customFormat="1" ht="16.75" customHeight="1" outlineLevel="2">
      <c r="A2856" s="1260">
        <v>281</v>
      </c>
      <c r="B2856" s="1261"/>
      <c r="C2856" s="1262"/>
      <c r="D2856" s="1263"/>
      <c r="E2856" s="587">
        <f t="shared" si="459"/>
        <v>0</v>
      </c>
      <c r="G2856" s="1260">
        <v>281</v>
      </c>
      <c r="H2856" s="1261"/>
      <c r="I2856" s="1262"/>
      <c r="J2856" s="1263"/>
      <c r="K2856" s="587">
        <f t="shared" si="460"/>
        <v>0</v>
      </c>
      <c r="M2856" s="1260">
        <v>281</v>
      </c>
      <c r="N2856" s="1261"/>
      <c r="O2856" s="1262"/>
      <c r="P2856" s="1263"/>
      <c r="Q2856" s="587">
        <f t="shared" si="461"/>
        <v>0</v>
      </c>
      <c r="S2856" s="1260">
        <v>281</v>
      </c>
      <c r="T2856" s="1261"/>
      <c r="U2856" s="1262"/>
      <c r="V2856" s="1263"/>
      <c r="W2856" s="587">
        <f t="shared" si="462"/>
        <v>0</v>
      </c>
      <c r="Y2856" s="1260">
        <v>281</v>
      </c>
      <c r="Z2856" s="1261"/>
      <c r="AA2856" s="1262"/>
      <c r="AB2856" s="1263"/>
      <c r="AC2856" s="587">
        <f t="shared" si="463"/>
        <v>0</v>
      </c>
      <c r="AE2856" s="1260">
        <v>281</v>
      </c>
      <c r="AF2856" s="1261"/>
      <c r="AG2856" s="1262"/>
      <c r="AH2856" s="1263"/>
      <c r="AI2856" s="587">
        <f t="shared" si="464"/>
        <v>0</v>
      </c>
      <c r="AK2856" s="1260">
        <v>281</v>
      </c>
      <c r="AL2856" s="1261"/>
      <c r="AM2856" s="1262"/>
      <c r="AN2856" s="1263"/>
      <c r="AO2856" s="587">
        <f t="shared" si="465"/>
        <v>0</v>
      </c>
      <c r="AQ2856" s="1260">
        <v>281</v>
      </c>
      <c r="AR2856" s="1261"/>
      <c r="AS2856" s="1262"/>
      <c r="AT2856" s="1263"/>
      <c r="AU2856" s="587">
        <f t="shared" si="466"/>
        <v>0</v>
      </c>
      <c r="AW2856" s="1260">
        <v>281</v>
      </c>
      <c r="AX2856" s="1261"/>
      <c r="AY2856" s="1262"/>
      <c r="AZ2856" s="1263"/>
      <c r="BA2856" s="587">
        <f t="shared" si="467"/>
        <v>0</v>
      </c>
    </row>
    <row r="2857" spans="1:53" s="17" customFormat="1" ht="16.75" customHeight="1" outlineLevel="2">
      <c r="A2857" s="1260">
        <v>282</v>
      </c>
      <c r="B2857" s="1261"/>
      <c r="C2857" s="1262"/>
      <c r="D2857" s="1263"/>
      <c r="E2857" s="587">
        <f t="shared" si="459"/>
        <v>0</v>
      </c>
      <c r="G2857" s="1260">
        <v>282</v>
      </c>
      <c r="H2857" s="1261"/>
      <c r="I2857" s="1262"/>
      <c r="J2857" s="1263"/>
      <c r="K2857" s="587">
        <f t="shared" si="460"/>
        <v>0</v>
      </c>
      <c r="M2857" s="1260">
        <v>282</v>
      </c>
      <c r="N2857" s="1261"/>
      <c r="O2857" s="1262"/>
      <c r="P2857" s="1263"/>
      <c r="Q2857" s="587">
        <f t="shared" si="461"/>
        <v>0</v>
      </c>
      <c r="S2857" s="1260">
        <v>282</v>
      </c>
      <c r="T2857" s="1261"/>
      <c r="U2857" s="1262"/>
      <c r="V2857" s="1263"/>
      <c r="W2857" s="587">
        <f t="shared" si="462"/>
        <v>0</v>
      </c>
      <c r="Y2857" s="1260">
        <v>282</v>
      </c>
      <c r="Z2857" s="1261"/>
      <c r="AA2857" s="1262"/>
      <c r="AB2857" s="1263"/>
      <c r="AC2857" s="587">
        <f t="shared" si="463"/>
        <v>0</v>
      </c>
      <c r="AE2857" s="1260">
        <v>282</v>
      </c>
      <c r="AF2857" s="1261"/>
      <c r="AG2857" s="1262"/>
      <c r="AH2857" s="1263"/>
      <c r="AI2857" s="587">
        <f t="shared" si="464"/>
        <v>0</v>
      </c>
      <c r="AK2857" s="1260">
        <v>282</v>
      </c>
      <c r="AL2857" s="1261"/>
      <c r="AM2857" s="1262"/>
      <c r="AN2857" s="1263"/>
      <c r="AO2857" s="587">
        <f t="shared" si="465"/>
        <v>0</v>
      </c>
      <c r="AQ2857" s="1260">
        <v>282</v>
      </c>
      <c r="AR2857" s="1261"/>
      <c r="AS2857" s="1262"/>
      <c r="AT2857" s="1263"/>
      <c r="AU2857" s="587">
        <f t="shared" si="466"/>
        <v>0</v>
      </c>
      <c r="AW2857" s="1260">
        <v>282</v>
      </c>
      <c r="AX2857" s="1261"/>
      <c r="AY2857" s="1262"/>
      <c r="AZ2857" s="1263"/>
      <c r="BA2857" s="587">
        <f t="shared" si="467"/>
        <v>0</v>
      </c>
    </row>
    <row r="2858" spans="1:53" s="17" customFormat="1" ht="16.75" customHeight="1" outlineLevel="2">
      <c r="A2858" s="1260">
        <v>283</v>
      </c>
      <c r="B2858" s="1261"/>
      <c r="C2858" s="1262"/>
      <c r="D2858" s="1263"/>
      <c r="E2858" s="587">
        <f t="shared" si="459"/>
        <v>0</v>
      </c>
      <c r="G2858" s="1260">
        <v>283</v>
      </c>
      <c r="H2858" s="1261"/>
      <c r="I2858" s="1262"/>
      <c r="J2858" s="1263"/>
      <c r="K2858" s="587">
        <f t="shared" si="460"/>
        <v>0</v>
      </c>
      <c r="M2858" s="1260">
        <v>283</v>
      </c>
      <c r="N2858" s="1261"/>
      <c r="O2858" s="1262"/>
      <c r="P2858" s="1263"/>
      <c r="Q2858" s="587">
        <f t="shared" si="461"/>
        <v>0</v>
      </c>
      <c r="S2858" s="1260">
        <v>283</v>
      </c>
      <c r="T2858" s="1261"/>
      <c r="U2858" s="1262"/>
      <c r="V2858" s="1263"/>
      <c r="W2858" s="587">
        <f t="shared" si="462"/>
        <v>0</v>
      </c>
      <c r="Y2858" s="1260">
        <v>283</v>
      </c>
      <c r="Z2858" s="1261"/>
      <c r="AA2858" s="1262"/>
      <c r="AB2858" s="1263"/>
      <c r="AC2858" s="587">
        <f t="shared" si="463"/>
        <v>0</v>
      </c>
      <c r="AE2858" s="1260">
        <v>283</v>
      </c>
      <c r="AF2858" s="1261"/>
      <c r="AG2858" s="1262"/>
      <c r="AH2858" s="1263"/>
      <c r="AI2858" s="587">
        <f t="shared" si="464"/>
        <v>0</v>
      </c>
      <c r="AK2858" s="1260">
        <v>283</v>
      </c>
      <c r="AL2858" s="1261"/>
      <c r="AM2858" s="1262"/>
      <c r="AN2858" s="1263"/>
      <c r="AO2858" s="587">
        <f t="shared" si="465"/>
        <v>0</v>
      </c>
      <c r="AQ2858" s="1260">
        <v>283</v>
      </c>
      <c r="AR2858" s="1261"/>
      <c r="AS2858" s="1262"/>
      <c r="AT2858" s="1263"/>
      <c r="AU2858" s="587">
        <f t="shared" si="466"/>
        <v>0</v>
      </c>
      <c r="AW2858" s="1260">
        <v>283</v>
      </c>
      <c r="AX2858" s="1261"/>
      <c r="AY2858" s="1262"/>
      <c r="AZ2858" s="1263"/>
      <c r="BA2858" s="587">
        <f t="shared" si="467"/>
        <v>0</v>
      </c>
    </row>
    <row r="2859" spans="1:53" s="17" customFormat="1" ht="16.75" customHeight="1" outlineLevel="2">
      <c r="A2859" s="1260">
        <v>284</v>
      </c>
      <c r="B2859" s="1261"/>
      <c r="C2859" s="1262"/>
      <c r="D2859" s="1263"/>
      <c r="E2859" s="587">
        <f t="shared" ref="E2859:E2883" si="468">IF(AND(C2859&gt;=D$2569,C2859&lt;=D$2568),1,0)</f>
        <v>0</v>
      </c>
      <c r="G2859" s="1260">
        <v>284</v>
      </c>
      <c r="H2859" s="1261"/>
      <c r="I2859" s="1262"/>
      <c r="J2859" s="1263"/>
      <c r="K2859" s="587">
        <f t="shared" ref="K2859:K2883" si="469">IF(AND(I2859&gt;=J$2569,I2859&lt;=J$2568),1,0)</f>
        <v>0</v>
      </c>
      <c r="M2859" s="1260">
        <v>284</v>
      </c>
      <c r="N2859" s="1261"/>
      <c r="O2859" s="1262"/>
      <c r="P2859" s="1263"/>
      <c r="Q2859" s="587">
        <f t="shared" ref="Q2859:Q2883" si="470">IF(AND(O2859&gt;=P$2569,O2859&lt;=P$2568),1,0)</f>
        <v>0</v>
      </c>
      <c r="S2859" s="1260">
        <v>284</v>
      </c>
      <c r="T2859" s="1261"/>
      <c r="U2859" s="1262"/>
      <c r="V2859" s="1263"/>
      <c r="W2859" s="587">
        <f t="shared" ref="W2859:W2883" si="471">IF(AND(U2859&gt;=V$2569,U2859&lt;=V$2568),1,0)</f>
        <v>0</v>
      </c>
      <c r="Y2859" s="1260">
        <v>284</v>
      </c>
      <c r="Z2859" s="1261"/>
      <c r="AA2859" s="1262"/>
      <c r="AB2859" s="1263"/>
      <c r="AC2859" s="587">
        <f t="shared" ref="AC2859:AC2883" si="472">IF(AND(AA2859&gt;=AB$2569,AA2859&lt;=AB$2568),1,0)</f>
        <v>0</v>
      </c>
      <c r="AE2859" s="1260">
        <v>284</v>
      </c>
      <c r="AF2859" s="1261"/>
      <c r="AG2859" s="1262"/>
      <c r="AH2859" s="1263"/>
      <c r="AI2859" s="587">
        <f t="shared" ref="AI2859:AI2883" si="473">IF(AND(AG2859&gt;=AH$2569,AG2859&lt;=AH$2568),1,0)</f>
        <v>0</v>
      </c>
      <c r="AK2859" s="1260">
        <v>284</v>
      </c>
      <c r="AL2859" s="1261"/>
      <c r="AM2859" s="1262"/>
      <c r="AN2859" s="1263"/>
      <c r="AO2859" s="587">
        <f t="shared" ref="AO2859:AO2883" si="474">IF(AND(AM2859&gt;=AN$2569,AM2859&lt;=AN$2568),1,0)</f>
        <v>0</v>
      </c>
      <c r="AQ2859" s="1260">
        <v>284</v>
      </c>
      <c r="AR2859" s="1261"/>
      <c r="AS2859" s="1262"/>
      <c r="AT2859" s="1263"/>
      <c r="AU2859" s="587">
        <f t="shared" ref="AU2859:AU2883" si="475">IF(AND(AS2859&gt;=AT$2569,AS2859&lt;=AT$2568),1,0)</f>
        <v>0</v>
      </c>
      <c r="AW2859" s="1260">
        <v>284</v>
      </c>
      <c r="AX2859" s="1261"/>
      <c r="AY2859" s="1262"/>
      <c r="AZ2859" s="1263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60">
        <v>285</v>
      </c>
      <c r="B2860" s="1261"/>
      <c r="C2860" s="1262"/>
      <c r="D2860" s="1263"/>
      <c r="E2860" s="587">
        <f t="shared" si="468"/>
        <v>0</v>
      </c>
      <c r="G2860" s="1260">
        <v>285</v>
      </c>
      <c r="H2860" s="1261"/>
      <c r="I2860" s="1262"/>
      <c r="J2860" s="1263"/>
      <c r="K2860" s="587">
        <f t="shared" si="469"/>
        <v>0</v>
      </c>
      <c r="M2860" s="1260">
        <v>285</v>
      </c>
      <c r="N2860" s="1261"/>
      <c r="O2860" s="1262"/>
      <c r="P2860" s="1263"/>
      <c r="Q2860" s="587">
        <f t="shared" si="470"/>
        <v>0</v>
      </c>
      <c r="S2860" s="1260">
        <v>285</v>
      </c>
      <c r="T2860" s="1261"/>
      <c r="U2860" s="1262"/>
      <c r="V2860" s="1263"/>
      <c r="W2860" s="587">
        <f t="shared" si="471"/>
        <v>0</v>
      </c>
      <c r="Y2860" s="1260">
        <v>285</v>
      </c>
      <c r="Z2860" s="1261"/>
      <c r="AA2860" s="1262"/>
      <c r="AB2860" s="1263"/>
      <c r="AC2860" s="587">
        <f t="shared" si="472"/>
        <v>0</v>
      </c>
      <c r="AE2860" s="1260">
        <v>285</v>
      </c>
      <c r="AF2860" s="1261"/>
      <c r="AG2860" s="1262"/>
      <c r="AH2860" s="1263"/>
      <c r="AI2860" s="587">
        <f t="shared" si="473"/>
        <v>0</v>
      </c>
      <c r="AK2860" s="1260">
        <v>285</v>
      </c>
      <c r="AL2860" s="1261"/>
      <c r="AM2860" s="1262"/>
      <c r="AN2860" s="1263"/>
      <c r="AO2860" s="587">
        <f t="shared" si="474"/>
        <v>0</v>
      </c>
      <c r="AQ2860" s="1260">
        <v>285</v>
      </c>
      <c r="AR2860" s="1261"/>
      <c r="AS2860" s="1262"/>
      <c r="AT2860" s="1263"/>
      <c r="AU2860" s="587">
        <f t="shared" si="475"/>
        <v>0</v>
      </c>
      <c r="AW2860" s="1260">
        <v>285</v>
      </c>
      <c r="AX2860" s="1261"/>
      <c r="AY2860" s="1262"/>
      <c r="AZ2860" s="1263"/>
      <c r="BA2860" s="587">
        <f t="shared" si="476"/>
        <v>0</v>
      </c>
    </row>
    <row r="2861" spans="1:53" s="17" customFormat="1" ht="16.75" customHeight="1" outlineLevel="2">
      <c r="A2861" s="1260">
        <v>286</v>
      </c>
      <c r="B2861" s="1261"/>
      <c r="C2861" s="1262"/>
      <c r="D2861" s="1263"/>
      <c r="E2861" s="587">
        <f t="shared" si="468"/>
        <v>0</v>
      </c>
      <c r="G2861" s="1260">
        <v>286</v>
      </c>
      <c r="H2861" s="1261"/>
      <c r="I2861" s="1262"/>
      <c r="J2861" s="1263"/>
      <c r="K2861" s="587">
        <f t="shared" si="469"/>
        <v>0</v>
      </c>
      <c r="M2861" s="1260">
        <v>286</v>
      </c>
      <c r="N2861" s="1261"/>
      <c r="O2861" s="1262"/>
      <c r="P2861" s="1263"/>
      <c r="Q2861" s="587">
        <f t="shared" si="470"/>
        <v>0</v>
      </c>
      <c r="S2861" s="1260">
        <v>286</v>
      </c>
      <c r="T2861" s="1261"/>
      <c r="U2861" s="1262"/>
      <c r="V2861" s="1263"/>
      <c r="W2861" s="587">
        <f t="shared" si="471"/>
        <v>0</v>
      </c>
      <c r="Y2861" s="1260">
        <v>286</v>
      </c>
      <c r="Z2861" s="1261"/>
      <c r="AA2861" s="1262"/>
      <c r="AB2861" s="1263"/>
      <c r="AC2861" s="587">
        <f t="shared" si="472"/>
        <v>0</v>
      </c>
      <c r="AE2861" s="1260">
        <v>286</v>
      </c>
      <c r="AF2861" s="1261"/>
      <c r="AG2861" s="1262"/>
      <c r="AH2861" s="1263"/>
      <c r="AI2861" s="587">
        <f t="shared" si="473"/>
        <v>0</v>
      </c>
      <c r="AK2861" s="1260">
        <v>286</v>
      </c>
      <c r="AL2861" s="1261"/>
      <c r="AM2861" s="1262"/>
      <c r="AN2861" s="1263"/>
      <c r="AO2861" s="587">
        <f t="shared" si="474"/>
        <v>0</v>
      </c>
      <c r="AQ2861" s="1260">
        <v>286</v>
      </c>
      <c r="AR2861" s="1261"/>
      <c r="AS2861" s="1262"/>
      <c r="AT2861" s="1263"/>
      <c r="AU2861" s="587">
        <f t="shared" si="475"/>
        <v>0</v>
      </c>
      <c r="AW2861" s="1260">
        <v>286</v>
      </c>
      <c r="AX2861" s="1261"/>
      <c r="AY2861" s="1262"/>
      <c r="AZ2861" s="1263"/>
      <c r="BA2861" s="587">
        <f t="shared" si="476"/>
        <v>0</v>
      </c>
    </row>
    <row r="2862" spans="1:53" s="17" customFormat="1" ht="16.75" customHeight="1" outlineLevel="2">
      <c r="A2862" s="1260">
        <v>287</v>
      </c>
      <c r="B2862" s="1261"/>
      <c r="C2862" s="1262"/>
      <c r="D2862" s="1263"/>
      <c r="E2862" s="587">
        <f t="shared" si="468"/>
        <v>0</v>
      </c>
      <c r="G2862" s="1260">
        <v>287</v>
      </c>
      <c r="H2862" s="1261"/>
      <c r="I2862" s="1262"/>
      <c r="J2862" s="1263"/>
      <c r="K2862" s="587">
        <f t="shared" si="469"/>
        <v>0</v>
      </c>
      <c r="M2862" s="1260">
        <v>287</v>
      </c>
      <c r="N2862" s="1261"/>
      <c r="O2862" s="1262"/>
      <c r="P2862" s="1263"/>
      <c r="Q2862" s="587">
        <f t="shared" si="470"/>
        <v>0</v>
      </c>
      <c r="S2862" s="1260">
        <v>287</v>
      </c>
      <c r="T2862" s="1261"/>
      <c r="U2862" s="1262"/>
      <c r="V2862" s="1263"/>
      <c r="W2862" s="587">
        <f t="shared" si="471"/>
        <v>0</v>
      </c>
      <c r="Y2862" s="1260">
        <v>287</v>
      </c>
      <c r="Z2862" s="1261"/>
      <c r="AA2862" s="1262"/>
      <c r="AB2862" s="1263"/>
      <c r="AC2862" s="587">
        <f t="shared" si="472"/>
        <v>0</v>
      </c>
      <c r="AE2862" s="1260">
        <v>287</v>
      </c>
      <c r="AF2862" s="1261"/>
      <c r="AG2862" s="1262"/>
      <c r="AH2862" s="1263"/>
      <c r="AI2862" s="587">
        <f t="shared" si="473"/>
        <v>0</v>
      </c>
      <c r="AK2862" s="1260">
        <v>287</v>
      </c>
      <c r="AL2862" s="1261"/>
      <c r="AM2862" s="1262"/>
      <c r="AN2862" s="1263"/>
      <c r="AO2862" s="587">
        <f t="shared" si="474"/>
        <v>0</v>
      </c>
      <c r="AQ2862" s="1260">
        <v>287</v>
      </c>
      <c r="AR2862" s="1261"/>
      <c r="AS2862" s="1262"/>
      <c r="AT2862" s="1263"/>
      <c r="AU2862" s="587">
        <f t="shared" si="475"/>
        <v>0</v>
      </c>
      <c r="AW2862" s="1260">
        <v>287</v>
      </c>
      <c r="AX2862" s="1261"/>
      <c r="AY2862" s="1262"/>
      <c r="AZ2862" s="1263"/>
      <c r="BA2862" s="587">
        <f t="shared" si="476"/>
        <v>0</v>
      </c>
    </row>
    <row r="2863" spans="1:53" s="17" customFormat="1" ht="16.75" customHeight="1" outlineLevel="2">
      <c r="A2863" s="1260">
        <v>288</v>
      </c>
      <c r="B2863" s="1261"/>
      <c r="C2863" s="1262"/>
      <c r="D2863" s="1263"/>
      <c r="E2863" s="587">
        <f t="shared" si="468"/>
        <v>0</v>
      </c>
      <c r="G2863" s="1260">
        <v>288</v>
      </c>
      <c r="H2863" s="1261"/>
      <c r="I2863" s="1262"/>
      <c r="J2863" s="1263"/>
      <c r="K2863" s="587">
        <f t="shared" si="469"/>
        <v>0</v>
      </c>
      <c r="M2863" s="1260">
        <v>288</v>
      </c>
      <c r="N2863" s="1261"/>
      <c r="O2863" s="1262"/>
      <c r="P2863" s="1263"/>
      <c r="Q2863" s="587">
        <f t="shared" si="470"/>
        <v>0</v>
      </c>
      <c r="S2863" s="1260">
        <v>288</v>
      </c>
      <c r="T2863" s="1261"/>
      <c r="U2863" s="1262"/>
      <c r="V2863" s="1263"/>
      <c r="W2863" s="587">
        <f t="shared" si="471"/>
        <v>0</v>
      </c>
      <c r="Y2863" s="1260">
        <v>288</v>
      </c>
      <c r="Z2863" s="1261"/>
      <c r="AA2863" s="1262"/>
      <c r="AB2863" s="1263"/>
      <c r="AC2863" s="587">
        <f t="shared" si="472"/>
        <v>0</v>
      </c>
      <c r="AE2863" s="1260">
        <v>288</v>
      </c>
      <c r="AF2863" s="1261"/>
      <c r="AG2863" s="1262"/>
      <c r="AH2863" s="1263"/>
      <c r="AI2863" s="587">
        <f t="shared" si="473"/>
        <v>0</v>
      </c>
      <c r="AK2863" s="1260">
        <v>288</v>
      </c>
      <c r="AL2863" s="1261"/>
      <c r="AM2863" s="1262"/>
      <c r="AN2863" s="1263"/>
      <c r="AO2863" s="587">
        <f t="shared" si="474"/>
        <v>0</v>
      </c>
      <c r="AQ2863" s="1260">
        <v>288</v>
      </c>
      <c r="AR2863" s="1261"/>
      <c r="AS2863" s="1262"/>
      <c r="AT2863" s="1263"/>
      <c r="AU2863" s="587">
        <f t="shared" si="475"/>
        <v>0</v>
      </c>
      <c r="AW2863" s="1260">
        <v>288</v>
      </c>
      <c r="AX2863" s="1261"/>
      <c r="AY2863" s="1262"/>
      <c r="AZ2863" s="1263"/>
      <c r="BA2863" s="587">
        <f t="shared" si="476"/>
        <v>0</v>
      </c>
    </row>
    <row r="2864" spans="1:53" s="17" customFormat="1" ht="16.75" customHeight="1" outlineLevel="2">
      <c r="A2864" s="1260">
        <v>289</v>
      </c>
      <c r="B2864" s="1261"/>
      <c r="C2864" s="1262"/>
      <c r="D2864" s="1263"/>
      <c r="E2864" s="587">
        <f t="shared" si="468"/>
        <v>0</v>
      </c>
      <c r="G2864" s="1260">
        <v>289</v>
      </c>
      <c r="H2864" s="1261"/>
      <c r="I2864" s="1262"/>
      <c r="J2864" s="1263"/>
      <c r="K2864" s="587">
        <f t="shared" si="469"/>
        <v>0</v>
      </c>
      <c r="M2864" s="1260">
        <v>289</v>
      </c>
      <c r="N2864" s="1261"/>
      <c r="O2864" s="1262"/>
      <c r="P2864" s="1263"/>
      <c r="Q2864" s="587">
        <f t="shared" si="470"/>
        <v>0</v>
      </c>
      <c r="S2864" s="1260">
        <v>289</v>
      </c>
      <c r="T2864" s="1261"/>
      <c r="U2864" s="1262"/>
      <c r="V2864" s="1263"/>
      <c r="W2864" s="587">
        <f t="shared" si="471"/>
        <v>0</v>
      </c>
      <c r="Y2864" s="1260">
        <v>289</v>
      </c>
      <c r="Z2864" s="1261"/>
      <c r="AA2864" s="1262"/>
      <c r="AB2864" s="1263"/>
      <c r="AC2864" s="587">
        <f t="shared" si="472"/>
        <v>0</v>
      </c>
      <c r="AE2864" s="1260">
        <v>289</v>
      </c>
      <c r="AF2864" s="1261"/>
      <c r="AG2864" s="1262"/>
      <c r="AH2864" s="1263"/>
      <c r="AI2864" s="587">
        <f t="shared" si="473"/>
        <v>0</v>
      </c>
      <c r="AK2864" s="1260">
        <v>289</v>
      </c>
      <c r="AL2864" s="1261"/>
      <c r="AM2864" s="1262"/>
      <c r="AN2864" s="1263"/>
      <c r="AO2864" s="587">
        <f t="shared" si="474"/>
        <v>0</v>
      </c>
      <c r="AQ2864" s="1260">
        <v>289</v>
      </c>
      <c r="AR2864" s="1261"/>
      <c r="AS2864" s="1262"/>
      <c r="AT2864" s="1263"/>
      <c r="AU2864" s="587">
        <f t="shared" si="475"/>
        <v>0</v>
      </c>
      <c r="AW2864" s="1260">
        <v>289</v>
      </c>
      <c r="AX2864" s="1261"/>
      <c r="AY2864" s="1262"/>
      <c r="AZ2864" s="1263"/>
      <c r="BA2864" s="587">
        <f t="shared" si="476"/>
        <v>0</v>
      </c>
    </row>
    <row r="2865" spans="1:53" s="17" customFormat="1" ht="16.75" customHeight="1" outlineLevel="2">
      <c r="A2865" s="1260">
        <v>290</v>
      </c>
      <c r="B2865" s="1261"/>
      <c r="C2865" s="1262"/>
      <c r="D2865" s="1263"/>
      <c r="E2865" s="587">
        <f t="shared" si="468"/>
        <v>0</v>
      </c>
      <c r="G2865" s="1260">
        <v>290</v>
      </c>
      <c r="H2865" s="1261"/>
      <c r="I2865" s="1262"/>
      <c r="J2865" s="1263"/>
      <c r="K2865" s="587">
        <f t="shared" si="469"/>
        <v>0</v>
      </c>
      <c r="M2865" s="1260">
        <v>290</v>
      </c>
      <c r="N2865" s="1261"/>
      <c r="O2865" s="1262"/>
      <c r="P2865" s="1263"/>
      <c r="Q2865" s="587">
        <f t="shared" si="470"/>
        <v>0</v>
      </c>
      <c r="S2865" s="1260">
        <v>290</v>
      </c>
      <c r="T2865" s="1261"/>
      <c r="U2865" s="1262"/>
      <c r="V2865" s="1263"/>
      <c r="W2865" s="587">
        <f t="shared" si="471"/>
        <v>0</v>
      </c>
      <c r="Y2865" s="1260">
        <v>290</v>
      </c>
      <c r="Z2865" s="1261"/>
      <c r="AA2865" s="1262"/>
      <c r="AB2865" s="1263"/>
      <c r="AC2865" s="587">
        <f t="shared" si="472"/>
        <v>0</v>
      </c>
      <c r="AE2865" s="1260">
        <v>290</v>
      </c>
      <c r="AF2865" s="1261"/>
      <c r="AG2865" s="1262"/>
      <c r="AH2865" s="1263"/>
      <c r="AI2865" s="587">
        <f t="shared" si="473"/>
        <v>0</v>
      </c>
      <c r="AK2865" s="1260">
        <v>290</v>
      </c>
      <c r="AL2865" s="1261"/>
      <c r="AM2865" s="1262"/>
      <c r="AN2865" s="1263"/>
      <c r="AO2865" s="587">
        <f t="shared" si="474"/>
        <v>0</v>
      </c>
      <c r="AQ2865" s="1260">
        <v>290</v>
      </c>
      <c r="AR2865" s="1261"/>
      <c r="AS2865" s="1262"/>
      <c r="AT2865" s="1263"/>
      <c r="AU2865" s="587">
        <f t="shared" si="475"/>
        <v>0</v>
      </c>
      <c r="AW2865" s="1260">
        <v>290</v>
      </c>
      <c r="AX2865" s="1261"/>
      <c r="AY2865" s="1262"/>
      <c r="AZ2865" s="1263"/>
      <c r="BA2865" s="587">
        <f t="shared" si="476"/>
        <v>0</v>
      </c>
    </row>
    <row r="2866" spans="1:53" s="17" customFormat="1" ht="16.75" customHeight="1" outlineLevel="2">
      <c r="A2866" s="1260">
        <v>291</v>
      </c>
      <c r="B2866" s="1261"/>
      <c r="C2866" s="1262"/>
      <c r="D2866" s="1263"/>
      <c r="E2866" s="587">
        <f t="shared" si="468"/>
        <v>0</v>
      </c>
      <c r="G2866" s="1260">
        <v>291</v>
      </c>
      <c r="H2866" s="1261"/>
      <c r="I2866" s="1262"/>
      <c r="J2866" s="1263"/>
      <c r="K2866" s="587">
        <f t="shared" si="469"/>
        <v>0</v>
      </c>
      <c r="M2866" s="1260">
        <v>291</v>
      </c>
      <c r="N2866" s="1261"/>
      <c r="O2866" s="1262"/>
      <c r="P2866" s="1263"/>
      <c r="Q2866" s="587">
        <f t="shared" si="470"/>
        <v>0</v>
      </c>
      <c r="S2866" s="1260">
        <v>291</v>
      </c>
      <c r="T2866" s="1261"/>
      <c r="U2866" s="1262"/>
      <c r="V2866" s="1263"/>
      <c r="W2866" s="587">
        <f t="shared" si="471"/>
        <v>0</v>
      </c>
      <c r="Y2866" s="1260">
        <v>291</v>
      </c>
      <c r="Z2866" s="1261"/>
      <c r="AA2866" s="1262"/>
      <c r="AB2866" s="1263"/>
      <c r="AC2866" s="587">
        <f t="shared" si="472"/>
        <v>0</v>
      </c>
      <c r="AE2866" s="1260">
        <v>291</v>
      </c>
      <c r="AF2866" s="1261"/>
      <c r="AG2866" s="1262"/>
      <c r="AH2866" s="1263"/>
      <c r="AI2866" s="587">
        <f t="shared" si="473"/>
        <v>0</v>
      </c>
      <c r="AK2866" s="1260">
        <v>291</v>
      </c>
      <c r="AL2866" s="1261"/>
      <c r="AM2866" s="1262"/>
      <c r="AN2866" s="1263"/>
      <c r="AO2866" s="587">
        <f t="shared" si="474"/>
        <v>0</v>
      </c>
      <c r="AQ2866" s="1260">
        <v>291</v>
      </c>
      <c r="AR2866" s="1261"/>
      <c r="AS2866" s="1262"/>
      <c r="AT2866" s="1263"/>
      <c r="AU2866" s="587">
        <f t="shared" si="475"/>
        <v>0</v>
      </c>
      <c r="AW2866" s="1260">
        <v>291</v>
      </c>
      <c r="AX2866" s="1261"/>
      <c r="AY2866" s="1262"/>
      <c r="AZ2866" s="1263"/>
      <c r="BA2866" s="587">
        <f t="shared" si="476"/>
        <v>0</v>
      </c>
    </row>
    <row r="2867" spans="1:53" s="17" customFormat="1" ht="16.75" customHeight="1" outlineLevel="2">
      <c r="A2867" s="1260">
        <v>292</v>
      </c>
      <c r="B2867" s="1261"/>
      <c r="C2867" s="1262"/>
      <c r="D2867" s="1263"/>
      <c r="E2867" s="587">
        <f t="shared" si="468"/>
        <v>0</v>
      </c>
      <c r="G2867" s="1260">
        <v>292</v>
      </c>
      <c r="H2867" s="1261"/>
      <c r="I2867" s="1262"/>
      <c r="J2867" s="1263"/>
      <c r="K2867" s="587">
        <f t="shared" si="469"/>
        <v>0</v>
      </c>
      <c r="M2867" s="1260">
        <v>292</v>
      </c>
      <c r="N2867" s="1261"/>
      <c r="O2867" s="1262"/>
      <c r="P2867" s="1263"/>
      <c r="Q2867" s="587">
        <f t="shared" si="470"/>
        <v>0</v>
      </c>
      <c r="S2867" s="1260">
        <v>292</v>
      </c>
      <c r="T2867" s="1261"/>
      <c r="U2867" s="1262"/>
      <c r="V2867" s="1263"/>
      <c r="W2867" s="587">
        <f t="shared" si="471"/>
        <v>0</v>
      </c>
      <c r="Y2867" s="1260">
        <v>292</v>
      </c>
      <c r="Z2867" s="1261"/>
      <c r="AA2867" s="1262"/>
      <c r="AB2867" s="1263"/>
      <c r="AC2867" s="587">
        <f t="shared" si="472"/>
        <v>0</v>
      </c>
      <c r="AE2867" s="1260">
        <v>292</v>
      </c>
      <c r="AF2867" s="1261"/>
      <c r="AG2867" s="1262"/>
      <c r="AH2867" s="1263"/>
      <c r="AI2867" s="587">
        <f t="shared" si="473"/>
        <v>0</v>
      </c>
      <c r="AK2867" s="1260">
        <v>292</v>
      </c>
      <c r="AL2867" s="1261"/>
      <c r="AM2867" s="1262"/>
      <c r="AN2867" s="1263"/>
      <c r="AO2867" s="587">
        <f t="shared" si="474"/>
        <v>0</v>
      </c>
      <c r="AQ2867" s="1260">
        <v>292</v>
      </c>
      <c r="AR2867" s="1261"/>
      <c r="AS2867" s="1262"/>
      <c r="AT2867" s="1263"/>
      <c r="AU2867" s="587">
        <f t="shared" si="475"/>
        <v>0</v>
      </c>
      <c r="AW2867" s="1260">
        <v>292</v>
      </c>
      <c r="AX2867" s="1261"/>
      <c r="AY2867" s="1262"/>
      <c r="AZ2867" s="1263"/>
      <c r="BA2867" s="587">
        <f t="shared" si="476"/>
        <v>0</v>
      </c>
    </row>
    <row r="2868" spans="1:53" s="17" customFormat="1" ht="16.75" customHeight="1" outlineLevel="2">
      <c r="A2868" s="1260">
        <v>293</v>
      </c>
      <c r="B2868" s="1261"/>
      <c r="C2868" s="1262"/>
      <c r="D2868" s="1263"/>
      <c r="E2868" s="587">
        <f t="shared" si="468"/>
        <v>0</v>
      </c>
      <c r="G2868" s="1260">
        <v>293</v>
      </c>
      <c r="H2868" s="1261"/>
      <c r="I2868" s="1262"/>
      <c r="J2868" s="1263"/>
      <c r="K2868" s="587">
        <f t="shared" si="469"/>
        <v>0</v>
      </c>
      <c r="M2868" s="1260">
        <v>293</v>
      </c>
      <c r="N2868" s="1261"/>
      <c r="O2868" s="1262"/>
      <c r="P2868" s="1263"/>
      <c r="Q2868" s="587">
        <f t="shared" si="470"/>
        <v>0</v>
      </c>
      <c r="S2868" s="1260">
        <v>293</v>
      </c>
      <c r="T2868" s="1261"/>
      <c r="U2868" s="1262"/>
      <c r="V2868" s="1263"/>
      <c r="W2868" s="587">
        <f t="shared" si="471"/>
        <v>0</v>
      </c>
      <c r="Y2868" s="1260">
        <v>293</v>
      </c>
      <c r="Z2868" s="1261"/>
      <c r="AA2868" s="1262"/>
      <c r="AB2868" s="1263"/>
      <c r="AC2868" s="587">
        <f t="shared" si="472"/>
        <v>0</v>
      </c>
      <c r="AE2868" s="1260">
        <v>293</v>
      </c>
      <c r="AF2868" s="1261"/>
      <c r="AG2868" s="1262"/>
      <c r="AH2868" s="1263"/>
      <c r="AI2868" s="587">
        <f t="shared" si="473"/>
        <v>0</v>
      </c>
      <c r="AK2868" s="1260">
        <v>293</v>
      </c>
      <c r="AL2868" s="1261"/>
      <c r="AM2868" s="1262"/>
      <c r="AN2868" s="1263"/>
      <c r="AO2868" s="587">
        <f t="shared" si="474"/>
        <v>0</v>
      </c>
      <c r="AQ2868" s="1260">
        <v>293</v>
      </c>
      <c r="AR2868" s="1261"/>
      <c r="AS2868" s="1262"/>
      <c r="AT2868" s="1263"/>
      <c r="AU2868" s="587">
        <f t="shared" si="475"/>
        <v>0</v>
      </c>
      <c r="AW2868" s="1260">
        <v>293</v>
      </c>
      <c r="AX2868" s="1261"/>
      <c r="AY2868" s="1262"/>
      <c r="AZ2868" s="1263"/>
      <c r="BA2868" s="587">
        <f t="shared" si="476"/>
        <v>0</v>
      </c>
    </row>
    <row r="2869" spans="1:53" s="17" customFormat="1" ht="16.75" customHeight="1" outlineLevel="2">
      <c r="A2869" s="1260">
        <v>294</v>
      </c>
      <c r="B2869" s="1261"/>
      <c r="C2869" s="1262"/>
      <c r="D2869" s="1263"/>
      <c r="E2869" s="587">
        <f t="shared" si="468"/>
        <v>0</v>
      </c>
      <c r="G2869" s="1260">
        <v>294</v>
      </c>
      <c r="H2869" s="1261"/>
      <c r="I2869" s="1262"/>
      <c r="J2869" s="1263"/>
      <c r="K2869" s="587">
        <f t="shared" si="469"/>
        <v>0</v>
      </c>
      <c r="M2869" s="1260">
        <v>294</v>
      </c>
      <c r="N2869" s="1261"/>
      <c r="O2869" s="1262"/>
      <c r="P2869" s="1263"/>
      <c r="Q2869" s="587">
        <f t="shared" si="470"/>
        <v>0</v>
      </c>
      <c r="S2869" s="1260">
        <v>294</v>
      </c>
      <c r="T2869" s="1261"/>
      <c r="U2869" s="1262"/>
      <c r="V2869" s="1263"/>
      <c r="W2869" s="587">
        <f t="shared" si="471"/>
        <v>0</v>
      </c>
      <c r="Y2869" s="1260">
        <v>294</v>
      </c>
      <c r="Z2869" s="1261"/>
      <c r="AA2869" s="1262"/>
      <c r="AB2869" s="1263"/>
      <c r="AC2869" s="587">
        <f t="shared" si="472"/>
        <v>0</v>
      </c>
      <c r="AE2869" s="1260">
        <v>294</v>
      </c>
      <c r="AF2869" s="1261"/>
      <c r="AG2869" s="1262"/>
      <c r="AH2869" s="1263"/>
      <c r="AI2869" s="587">
        <f t="shared" si="473"/>
        <v>0</v>
      </c>
      <c r="AK2869" s="1260">
        <v>294</v>
      </c>
      <c r="AL2869" s="1261"/>
      <c r="AM2869" s="1262"/>
      <c r="AN2869" s="1263"/>
      <c r="AO2869" s="587">
        <f t="shared" si="474"/>
        <v>0</v>
      </c>
      <c r="AQ2869" s="1260">
        <v>294</v>
      </c>
      <c r="AR2869" s="1261"/>
      <c r="AS2869" s="1262"/>
      <c r="AT2869" s="1263"/>
      <c r="AU2869" s="587">
        <f t="shared" si="475"/>
        <v>0</v>
      </c>
      <c r="AW2869" s="1260">
        <v>294</v>
      </c>
      <c r="AX2869" s="1261"/>
      <c r="AY2869" s="1262"/>
      <c r="AZ2869" s="1263"/>
      <c r="BA2869" s="587">
        <f t="shared" si="476"/>
        <v>0</v>
      </c>
    </row>
    <row r="2870" spans="1:53" s="17" customFormat="1" ht="16.75" customHeight="1" outlineLevel="2">
      <c r="A2870" s="1260">
        <v>295</v>
      </c>
      <c r="B2870" s="1261"/>
      <c r="C2870" s="1262"/>
      <c r="D2870" s="1263"/>
      <c r="E2870" s="587">
        <f t="shared" si="468"/>
        <v>0</v>
      </c>
      <c r="G2870" s="1260">
        <v>295</v>
      </c>
      <c r="H2870" s="1261"/>
      <c r="I2870" s="1262"/>
      <c r="J2870" s="1263"/>
      <c r="K2870" s="587">
        <f t="shared" si="469"/>
        <v>0</v>
      </c>
      <c r="M2870" s="1260">
        <v>295</v>
      </c>
      <c r="N2870" s="1261"/>
      <c r="O2870" s="1262"/>
      <c r="P2870" s="1263"/>
      <c r="Q2870" s="587">
        <f t="shared" si="470"/>
        <v>0</v>
      </c>
      <c r="S2870" s="1260">
        <v>295</v>
      </c>
      <c r="T2870" s="1261"/>
      <c r="U2870" s="1262"/>
      <c r="V2870" s="1263"/>
      <c r="W2870" s="587">
        <f t="shared" si="471"/>
        <v>0</v>
      </c>
      <c r="Y2870" s="1260">
        <v>295</v>
      </c>
      <c r="Z2870" s="1261"/>
      <c r="AA2870" s="1262"/>
      <c r="AB2870" s="1263"/>
      <c r="AC2870" s="587">
        <f t="shared" si="472"/>
        <v>0</v>
      </c>
      <c r="AE2870" s="1260">
        <v>295</v>
      </c>
      <c r="AF2870" s="1261"/>
      <c r="AG2870" s="1262"/>
      <c r="AH2870" s="1263"/>
      <c r="AI2870" s="587">
        <f t="shared" si="473"/>
        <v>0</v>
      </c>
      <c r="AK2870" s="1260">
        <v>295</v>
      </c>
      <c r="AL2870" s="1261"/>
      <c r="AM2870" s="1262"/>
      <c r="AN2870" s="1263"/>
      <c r="AO2870" s="587">
        <f t="shared" si="474"/>
        <v>0</v>
      </c>
      <c r="AQ2870" s="1260">
        <v>295</v>
      </c>
      <c r="AR2870" s="1261"/>
      <c r="AS2870" s="1262"/>
      <c r="AT2870" s="1263"/>
      <c r="AU2870" s="587">
        <f t="shared" si="475"/>
        <v>0</v>
      </c>
      <c r="AW2870" s="1260">
        <v>295</v>
      </c>
      <c r="AX2870" s="1261"/>
      <c r="AY2870" s="1262"/>
      <c r="AZ2870" s="1263"/>
      <c r="BA2870" s="587">
        <f t="shared" si="476"/>
        <v>0</v>
      </c>
    </row>
    <row r="2871" spans="1:53" s="17" customFormat="1" ht="16.75" customHeight="1" outlineLevel="2">
      <c r="A2871" s="1260">
        <v>296</v>
      </c>
      <c r="B2871" s="1261"/>
      <c r="C2871" s="1262"/>
      <c r="D2871" s="1263"/>
      <c r="E2871" s="587">
        <f t="shared" si="468"/>
        <v>0</v>
      </c>
      <c r="G2871" s="1260">
        <v>296</v>
      </c>
      <c r="H2871" s="1261"/>
      <c r="I2871" s="1262"/>
      <c r="J2871" s="1263"/>
      <c r="K2871" s="587">
        <f t="shared" si="469"/>
        <v>0</v>
      </c>
      <c r="M2871" s="1260">
        <v>296</v>
      </c>
      <c r="N2871" s="1261"/>
      <c r="O2871" s="1262"/>
      <c r="P2871" s="1263"/>
      <c r="Q2871" s="587">
        <f t="shared" si="470"/>
        <v>0</v>
      </c>
      <c r="S2871" s="1260">
        <v>296</v>
      </c>
      <c r="T2871" s="1261"/>
      <c r="U2871" s="1262"/>
      <c r="V2871" s="1263"/>
      <c r="W2871" s="587">
        <f t="shared" si="471"/>
        <v>0</v>
      </c>
      <c r="Y2871" s="1260">
        <v>296</v>
      </c>
      <c r="Z2871" s="1261"/>
      <c r="AA2871" s="1262"/>
      <c r="AB2871" s="1263"/>
      <c r="AC2871" s="587">
        <f t="shared" si="472"/>
        <v>0</v>
      </c>
      <c r="AE2871" s="1260">
        <v>296</v>
      </c>
      <c r="AF2871" s="1261"/>
      <c r="AG2871" s="1262"/>
      <c r="AH2871" s="1263"/>
      <c r="AI2871" s="587">
        <f t="shared" si="473"/>
        <v>0</v>
      </c>
      <c r="AK2871" s="1260">
        <v>296</v>
      </c>
      <c r="AL2871" s="1261"/>
      <c r="AM2871" s="1262"/>
      <c r="AN2871" s="1263"/>
      <c r="AO2871" s="587">
        <f t="shared" si="474"/>
        <v>0</v>
      </c>
      <c r="AQ2871" s="1260">
        <v>296</v>
      </c>
      <c r="AR2871" s="1261"/>
      <c r="AS2871" s="1262"/>
      <c r="AT2871" s="1263"/>
      <c r="AU2871" s="587">
        <f t="shared" si="475"/>
        <v>0</v>
      </c>
      <c r="AW2871" s="1260">
        <v>296</v>
      </c>
      <c r="AX2871" s="1261"/>
      <c r="AY2871" s="1262"/>
      <c r="AZ2871" s="1263"/>
      <c r="BA2871" s="587">
        <f t="shared" si="476"/>
        <v>0</v>
      </c>
    </row>
    <row r="2872" spans="1:53" s="17" customFormat="1" ht="16.75" customHeight="1" outlineLevel="2">
      <c r="A2872" s="1260">
        <v>297</v>
      </c>
      <c r="B2872" s="1261"/>
      <c r="C2872" s="1262"/>
      <c r="D2872" s="1263"/>
      <c r="E2872" s="587">
        <f t="shared" si="468"/>
        <v>0</v>
      </c>
      <c r="G2872" s="1260">
        <v>297</v>
      </c>
      <c r="H2872" s="1261"/>
      <c r="I2872" s="1262"/>
      <c r="J2872" s="1263"/>
      <c r="K2872" s="587">
        <f t="shared" si="469"/>
        <v>0</v>
      </c>
      <c r="M2872" s="1260">
        <v>297</v>
      </c>
      <c r="N2872" s="1261"/>
      <c r="O2872" s="1262"/>
      <c r="P2872" s="1263"/>
      <c r="Q2872" s="587">
        <f t="shared" si="470"/>
        <v>0</v>
      </c>
      <c r="S2872" s="1260">
        <v>297</v>
      </c>
      <c r="T2872" s="1261"/>
      <c r="U2872" s="1262"/>
      <c r="V2872" s="1263"/>
      <c r="W2872" s="587">
        <f t="shared" si="471"/>
        <v>0</v>
      </c>
      <c r="Y2872" s="1260">
        <v>297</v>
      </c>
      <c r="Z2872" s="1261"/>
      <c r="AA2872" s="1262"/>
      <c r="AB2872" s="1263"/>
      <c r="AC2872" s="587">
        <f t="shared" si="472"/>
        <v>0</v>
      </c>
      <c r="AE2872" s="1260">
        <v>297</v>
      </c>
      <c r="AF2872" s="1261"/>
      <c r="AG2872" s="1262"/>
      <c r="AH2872" s="1263"/>
      <c r="AI2872" s="587">
        <f t="shared" si="473"/>
        <v>0</v>
      </c>
      <c r="AK2872" s="1260">
        <v>297</v>
      </c>
      <c r="AL2872" s="1261"/>
      <c r="AM2872" s="1262"/>
      <c r="AN2872" s="1263"/>
      <c r="AO2872" s="587">
        <f t="shared" si="474"/>
        <v>0</v>
      </c>
      <c r="AQ2872" s="1260">
        <v>297</v>
      </c>
      <c r="AR2872" s="1261"/>
      <c r="AS2872" s="1262"/>
      <c r="AT2872" s="1263"/>
      <c r="AU2872" s="587">
        <f t="shared" si="475"/>
        <v>0</v>
      </c>
      <c r="AW2872" s="1260">
        <v>297</v>
      </c>
      <c r="AX2872" s="1261"/>
      <c r="AY2872" s="1262"/>
      <c r="AZ2872" s="1263"/>
      <c r="BA2872" s="587">
        <f t="shared" si="476"/>
        <v>0</v>
      </c>
    </row>
    <row r="2873" spans="1:53" s="17" customFormat="1" ht="16.75" customHeight="1" outlineLevel="2">
      <c r="A2873" s="1260">
        <v>298</v>
      </c>
      <c r="B2873" s="1261"/>
      <c r="C2873" s="1262"/>
      <c r="D2873" s="1263"/>
      <c r="E2873" s="587">
        <f t="shared" si="468"/>
        <v>0</v>
      </c>
      <c r="G2873" s="1260">
        <v>298</v>
      </c>
      <c r="H2873" s="1261"/>
      <c r="I2873" s="1262"/>
      <c r="J2873" s="1263"/>
      <c r="K2873" s="587">
        <f t="shared" si="469"/>
        <v>0</v>
      </c>
      <c r="M2873" s="1260">
        <v>298</v>
      </c>
      <c r="N2873" s="1261"/>
      <c r="O2873" s="1262"/>
      <c r="P2873" s="1263"/>
      <c r="Q2873" s="587">
        <f t="shared" si="470"/>
        <v>0</v>
      </c>
      <c r="S2873" s="1260">
        <v>298</v>
      </c>
      <c r="T2873" s="1261"/>
      <c r="U2873" s="1262"/>
      <c r="V2873" s="1263"/>
      <c r="W2873" s="587">
        <f t="shared" si="471"/>
        <v>0</v>
      </c>
      <c r="Y2873" s="1260">
        <v>298</v>
      </c>
      <c r="Z2873" s="1261"/>
      <c r="AA2873" s="1262"/>
      <c r="AB2873" s="1263"/>
      <c r="AC2873" s="587">
        <f t="shared" si="472"/>
        <v>0</v>
      </c>
      <c r="AE2873" s="1260">
        <v>298</v>
      </c>
      <c r="AF2873" s="1261"/>
      <c r="AG2873" s="1262"/>
      <c r="AH2873" s="1263"/>
      <c r="AI2873" s="587">
        <f t="shared" si="473"/>
        <v>0</v>
      </c>
      <c r="AK2873" s="1260">
        <v>298</v>
      </c>
      <c r="AL2873" s="1261"/>
      <c r="AM2873" s="1262"/>
      <c r="AN2873" s="1263"/>
      <c r="AO2873" s="587">
        <f t="shared" si="474"/>
        <v>0</v>
      </c>
      <c r="AQ2873" s="1260">
        <v>298</v>
      </c>
      <c r="AR2873" s="1261"/>
      <c r="AS2873" s="1262"/>
      <c r="AT2873" s="1263"/>
      <c r="AU2873" s="587">
        <f t="shared" si="475"/>
        <v>0</v>
      </c>
      <c r="AW2873" s="1260">
        <v>298</v>
      </c>
      <c r="AX2873" s="1261"/>
      <c r="AY2873" s="1262"/>
      <c r="AZ2873" s="1263"/>
      <c r="BA2873" s="587">
        <f t="shared" si="476"/>
        <v>0</v>
      </c>
    </row>
    <row r="2874" spans="1:53" s="17" customFormat="1" ht="16.75" customHeight="1" outlineLevel="2">
      <c r="A2874" s="1260">
        <v>299</v>
      </c>
      <c r="B2874" s="1261"/>
      <c r="C2874" s="1262"/>
      <c r="D2874" s="1263"/>
      <c r="E2874" s="587">
        <f t="shared" si="468"/>
        <v>0</v>
      </c>
      <c r="G2874" s="1260">
        <v>299</v>
      </c>
      <c r="H2874" s="1261"/>
      <c r="I2874" s="1262"/>
      <c r="J2874" s="1263"/>
      <c r="K2874" s="587">
        <f t="shared" si="469"/>
        <v>0</v>
      </c>
      <c r="M2874" s="1260">
        <v>299</v>
      </c>
      <c r="N2874" s="1261"/>
      <c r="O2874" s="1262"/>
      <c r="P2874" s="1263"/>
      <c r="Q2874" s="587">
        <f t="shared" si="470"/>
        <v>0</v>
      </c>
      <c r="S2874" s="1260">
        <v>299</v>
      </c>
      <c r="T2874" s="1261"/>
      <c r="U2874" s="1262"/>
      <c r="V2874" s="1263"/>
      <c r="W2874" s="587">
        <f t="shared" si="471"/>
        <v>0</v>
      </c>
      <c r="Y2874" s="1260">
        <v>299</v>
      </c>
      <c r="Z2874" s="1261"/>
      <c r="AA2874" s="1262"/>
      <c r="AB2874" s="1263"/>
      <c r="AC2874" s="587">
        <f t="shared" si="472"/>
        <v>0</v>
      </c>
      <c r="AE2874" s="1260">
        <v>299</v>
      </c>
      <c r="AF2874" s="1261"/>
      <c r="AG2874" s="1262"/>
      <c r="AH2874" s="1263"/>
      <c r="AI2874" s="587">
        <f t="shared" si="473"/>
        <v>0</v>
      </c>
      <c r="AK2874" s="1260">
        <v>299</v>
      </c>
      <c r="AL2874" s="1261"/>
      <c r="AM2874" s="1262"/>
      <c r="AN2874" s="1263"/>
      <c r="AO2874" s="587">
        <f t="shared" si="474"/>
        <v>0</v>
      </c>
      <c r="AQ2874" s="1260">
        <v>299</v>
      </c>
      <c r="AR2874" s="1261"/>
      <c r="AS2874" s="1262"/>
      <c r="AT2874" s="1263"/>
      <c r="AU2874" s="587">
        <f t="shared" si="475"/>
        <v>0</v>
      </c>
      <c r="AW2874" s="1260">
        <v>299</v>
      </c>
      <c r="AX2874" s="1261"/>
      <c r="AY2874" s="1262"/>
      <c r="AZ2874" s="1263"/>
      <c r="BA2874" s="587">
        <f t="shared" si="476"/>
        <v>0</v>
      </c>
    </row>
    <row r="2875" spans="1:53" s="17" customFormat="1" ht="16.75" customHeight="1" outlineLevel="2">
      <c r="A2875" s="1260">
        <v>300</v>
      </c>
      <c r="B2875" s="1261"/>
      <c r="C2875" s="1262"/>
      <c r="D2875" s="1263"/>
      <c r="E2875" s="587">
        <f t="shared" si="468"/>
        <v>0</v>
      </c>
      <c r="G2875" s="1260">
        <v>300</v>
      </c>
      <c r="H2875" s="1261"/>
      <c r="I2875" s="1262"/>
      <c r="J2875" s="1263"/>
      <c r="K2875" s="587">
        <f t="shared" si="469"/>
        <v>0</v>
      </c>
      <c r="M2875" s="1260">
        <v>300</v>
      </c>
      <c r="N2875" s="1261"/>
      <c r="O2875" s="1262"/>
      <c r="P2875" s="1263"/>
      <c r="Q2875" s="587">
        <f t="shared" si="470"/>
        <v>0</v>
      </c>
      <c r="S2875" s="1260">
        <v>300</v>
      </c>
      <c r="T2875" s="1261"/>
      <c r="U2875" s="1262"/>
      <c r="V2875" s="1263"/>
      <c r="W2875" s="587">
        <f t="shared" si="471"/>
        <v>0</v>
      </c>
      <c r="Y2875" s="1260">
        <v>300</v>
      </c>
      <c r="Z2875" s="1261"/>
      <c r="AA2875" s="1262"/>
      <c r="AB2875" s="1263"/>
      <c r="AC2875" s="587">
        <f t="shared" si="472"/>
        <v>0</v>
      </c>
      <c r="AE2875" s="1260">
        <v>300</v>
      </c>
      <c r="AF2875" s="1261"/>
      <c r="AG2875" s="1262"/>
      <c r="AH2875" s="1263"/>
      <c r="AI2875" s="587">
        <f t="shared" si="473"/>
        <v>0</v>
      </c>
      <c r="AK2875" s="1260">
        <v>300</v>
      </c>
      <c r="AL2875" s="1261"/>
      <c r="AM2875" s="1262"/>
      <c r="AN2875" s="1263"/>
      <c r="AO2875" s="587">
        <f t="shared" si="474"/>
        <v>0</v>
      </c>
      <c r="AQ2875" s="1260">
        <v>300</v>
      </c>
      <c r="AR2875" s="1261"/>
      <c r="AS2875" s="1262"/>
      <c r="AT2875" s="1263"/>
      <c r="AU2875" s="587">
        <f t="shared" si="475"/>
        <v>0</v>
      </c>
      <c r="AW2875" s="1260">
        <v>300</v>
      </c>
      <c r="AX2875" s="1261"/>
      <c r="AY2875" s="1262"/>
      <c r="AZ2875" s="1263"/>
      <c r="BA2875" s="587">
        <f t="shared" si="476"/>
        <v>0</v>
      </c>
    </row>
    <row r="2876" spans="1:53" s="17" customFormat="1" ht="16.75" customHeight="1" outlineLevel="2">
      <c r="A2876" s="1260">
        <v>301</v>
      </c>
      <c r="B2876" s="1261"/>
      <c r="C2876" s="1262"/>
      <c r="D2876" s="1263"/>
      <c r="E2876" s="587">
        <f t="shared" si="468"/>
        <v>0</v>
      </c>
      <c r="G2876" s="1260">
        <v>301</v>
      </c>
      <c r="H2876" s="1261"/>
      <c r="I2876" s="1262"/>
      <c r="J2876" s="1263"/>
      <c r="K2876" s="587">
        <f t="shared" si="469"/>
        <v>0</v>
      </c>
      <c r="M2876" s="1260">
        <v>301</v>
      </c>
      <c r="N2876" s="1261"/>
      <c r="O2876" s="1262"/>
      <c r="P2876" s="1263"/>
      <c r="Q2876" s="587">
        <f t="shared" si="470"/>
        <v>0</v>
      </c>
      <c r="S2876" s="1260">
        <v>301</v>
      </c>
      <c r="T2876" s="1261"/>
      <c r="U2876" s="1262"/>
      <c r="V2876" s="1263"/>
      <c r="W2876" s="587">
        <f t="shared" si="471"/>
        <v>0</v>
      </c>
      <c r="Y2876" s="1260">
        <v>301</v>
      </c>
      <c r="Z2876" s="1261"/>
      <c r="AA2876" s="1262"/>
      <c r="AB2876" s="1263"/>
      <c r="AC2876" s="587">
        <f t="shared" si="472"/>
        <v>0</v>
      </c>
      <c r="AE2876" s="1260">
        <v>301</v>
      </c>
      <c r="AF2876" s="1261"/>
      <c r="AG2876" s="1262"/>
      <c r="AH2876" s="1263"/>
      <c r="AI2876" s="587">
        <f t="shared" si="473"/>
        <v>0</v>
      </c>
      <c r="AK2876" s="1260">
        <v>301</v>
      </c>
      <c r="AL2876" s="1261"/>
      <c r="AM2876" s="1262"/>
      <c r="AN2876" s="1263"/>
      <c r="AO2876" s="587">
        <f t="shared" si="474"/>
        <v>0</v>
      </c>
      <c r="AQ2876" s="1260">
        <v>301</v>
      </c>
      <c r="AR2876" s="1261"/>
      <c r="AS2876" s="1262"/>
      <c r="AT2876" s="1263"/>
      <c r="AU2876" s="587">
        <f t="shared" si="475"/>
        <v>0</v>
      </c>
      <c r="AW2876" s="1260">
        <v>301</v>
      </c>
      <c r="AX2876" s="1261"/>
      <c r="AY2876" s="1262"/>
      <c r="AZ2876" s="1263"/>
      <c r="BA2876" s="587">
        <f t="shared" si="476"/>
        <v>0</v>
      </c>
    </row>
    <row r="2877" spans="1:53" s="17" customFormat="1" ht="16.75" customHeight="1" outlineLevel="2">
      <c r="A2877" s="1260">
        <v>302</v>
      </c>
      <c r="B2877" s="1261"/>
      <c r="C2877" s="1262"/>
      <c r="D2877" s="1263"/>
      <c r="E2877" s="587">
        <f t="shared" si="468"/>
        <v>0</v>
      </c>
      <c r="G2877" s="1260">
        <v>302</v>
      </c>
      <c r="H2877" s="1261"/>
      <c r="I2877" s="1262"/>
      <c r="J2877" s="1263"/>
      <c r="K2877" s="587">
        <f t="shared" si="469"/>
        <v>0</v>
      </c>
      <c r="M2877" s="1260">
        <v>302</v>
      </c>
      <c r="N2877" s="1261"/>
      <c r="O2877" s="1262"/>
      <c r="P2877" s="1263"/>
      <c r="Q2877" s="587">
        <f t="shared" si="470"/>
        <v>0</v>
      </c>
      <c r="S2877" s="1260">
        <v>302</v>
      </c>
      <c r="T2877" s="1261"/>
      <c r="U2877" s="1262"/>
      <c r="V2877" s="1263"/>
      <c r="W2877" s="587">
        <f t="shared" si="471"/>
        <v>0</v>
      </c>
      <c r="Y2877" s="1260">
        <v>302</v>
      </c>
      <c r="Z2877" s="1261"/>
      <c r="AA2877" s="1262"/>
      <c r="AB2877" s="1263"/>
      <c r="AC2877" s="587">
        <f t="shared" si="472"/>
        <v>0</v>
      </c>
      <c r="AE2877" s="1260">
        <v>302</v>
      </c>
      <c r="AF2877" s="1261"/>
      <c r="AG2877" s="1262"/>
      <c r="AH2877" s="1263"/>
      <c r="AI2877" s="587">
        <f t="shared" si="473"/>
        <v>0</v>
      </c>
      <c r="AK2877" s="1260">
        <v>302</v>
      </c>
      <c r="AL2877" s="1261"/>
      <c r="AM2877" s="1262"/>
      <c r="AN2877" s="1263"/>
      <c r="AO2877" s="587">
        <f t="shared" si="474"/>
        <v>0</v>
      </c>
      <c r="AQ2877" s="1260">
        <v>302</v>
      </c>
      <c r="AR2877" s="1261"/>
      <c r="AS2877" s="1262"/>
      <c r="AT2877" s="1263"/>
      <c r="AU2877" s="587">
        <f t="shared" si="475"/>
        <v>0</v>
      </c>
      <c r="AW2877" s="1260">
        <v>302</v>
      </c>
      <c r="AX2877" s="1261"/>
      <c r="AY2877" s="1262"/>
      <c r="AZ2877" s="1263"/>
      <c r="BA2877" s="587">
        <f t="shared" si="476"/>
        <v>0</v>
      </c>
    </row>
    <row r="2878" spans="1:53" s="17" customFormat="1" ht="16.75" customHeight="1" outlineLevel="2">
      <c r="A2878" s="1260">
        <v>303</v>
      </c>
      <c r="B2878" s="1261"/>
      <c r="C2878" s="1262"/>
      <c r="D2878" s="1263"/>
      <c r="E2878" s="587">
        <f t="shared" si="468"/>
        <v>0</v>
      </c>
      <c r="G2878" s="1260">
        <v>303</v>
      </c>
      <c r="H2878" s="1261"/>
      <c r="I2878" s="1262"/>
      <c r="J2878" s="1263"/>
      <c r="K2878" s="587">
        <f t="shared" si="469"/>
        <v>0</v>
      </c>
      <c r="M2878" s="1260">
        <v>303</v>
      </c>
      <c r="N2878" s="1261"/>
      <c r="O2878" s="1262"/>
      <c r="P2878" s="1263"/>
      <c r="Q2878" s="587">
        <f t="shared" si="470"/>
        <v>0</v>
      </c>
      <c r="S2878" s="1260">
        <v>303</v>
      </c>
      <c r="T2878" s="1261"/>
      <c r="U2878" s="1262"/>
      <c r="V2878" s="1263"/>
      <c r="W2878" s="587">
        <f t="shared" si="471"/>
        <v>0</v>
      </c>
      <c r="Y2878" s="1260">
        <v>303</v>
      </c>
      <c r="Z2878" s="1261"/>
      <c r="AA2878" s="1262"/>
      <c r="AB2878" s="1263"/>
      <c r="AC2878" s="587">
        <f t="shared" si="472"/>
        <v>0</v>
      </c>
      <c r="AE2878" s="1260">
        <v>303</v>
      </c>
      <c r="AF2878" s="1261"/>
      <c r="AG2878" s="1262"/>
      <c r="AH2878" s="1263"/>
      <c r="AI2878" s="587">
        <f t="shared" si="473"/>
        <v>0</v>
      </c>
      <c r="AK2878" s="1260">
        <v>303</v>
      </c>
      <c r="AL2878" s="1261"/>
      <c r="AM2878" s="1262"/>
      <c r="AN2878" s="1263"/>
      <c r="AO2878" s="587">
        <f t="shared" si="474"/>
        <v>0</v>
      </c>
      <c r="AQ2878" s="1260">
        <v>303</v>
      </c>
      <c r="AR2878" s="1261"/>
      <c r="AS2878" s="1262"/>
      <c r="AT2878" s="1263"/>
      <c r="AU2878" s="587">
        <f t="shared" si="475"/>
        <v>0</v>
      </c>
      <c r="AW2878" s="1260">
        <v>303</v>
      </c>
      <c r="AX2878" s="1261"/>
      <c r="AY2878" s="1262"/>
      <c r="AZ2878" s="1263"/>
      <c r="BA2878" s="587">
        <f t="shared" si="476"/>
        <v>0</v>
      </c>
    </row>
    <row r="2879" spans="1:53" s="17" customFormat="1" ht="16.75" customHeight="1" outlineLevel="2">
      <c r="A2879" s="1260">
        <v>304</v>
      </c>
      <c r="B2879" s="1261"/>
      <c r="C2879" s="1262"/>
      <c r="D2879" s="1263"/>
      <c r="E2879" s="587">
        <f t="shared" si="468"/>
        <v>0</v>
      </c>
      <c r="G2879" s="1260">
        <v>304</v>
      </c>
      <c r="H2879" s="1261"/>
      <c r="I2879" s="1262"/>
      <c r="J2879" s="1263"/>
      <c r="K2879" s="587">
        <f t="shared" si="469"/>
        <v>0</v>
      </c>
      <c r="M2879" s="1260">
        <v>304</v>
      </c>
      <c r="N2879" s="1261"/>
      <c r="O2879" s="1262"/>
      <c r="P2879" s="1263"/>
      <c r="Q2879" s="587">
        <f t="shared" si="470"/>
        <v>0</v>
      </c>
      <c r="S2879" s="1260">
        <v>304</v>
      </c>
      <c r="T2879" s="1261"/>
      <c r="U2879" s="1262"/>
      <c r="V2879" s="1263"/>
      <c r="W2879" s="587">
        <f t="shared" si="471"/>
        <v>0</v>
      </c>
      <c r="Y2879" s="1260">
        <v>304</v>
      </c>
      <c r="Z2879" s="1261"/>
      <c r="AA2879" s="1262"/>
      <c r="AB2879" s="1263"/>
      <c r="AC2879" s="587">
        <f t="shared" si="472"/>
        <v>0</v>
      </c>
      <c r="AE2879" s="1260">
        <v>304</v>
      </c>
      <c r="AF2879" s="1261"/>
      <c r="AG2879" s="1262"/>
      <c r="AH2879" s="1263"/>
      <c r="AI2879" s="587">
        <f t="shared" si="473"/>
        <v>0</v>
      </c>
      <c r="AK2879" s="1260">
        <v>304</v>
      </c>
      <c r="AL2879" s="1261"/>
      <c r="AM2879" s="1262"/>
      <c r="AN2879" s="1263"/>
      <c r="AO2879" s="587">
        <f t="shared" si="474"/>
        <v>0</v>
      </c>
      <c r="AQ2879" s="1260">
        <v>304</v>
      </c>
      <c r="AR2879" s="1261"/>
      <c r="AS2879" s="1262"/>
      <c r="AT2879" s="1263"/>
      <c r="AU2879" s="587">
        <f t="shared" si="475"/>
        <v>0</v>
      </c>
      <c r="AW2879" s="1260">
        <v>304</v>
      </c>
      <c r="AX2879" s="1261"/>
      <c r="AY2879" s="1262"/>
      <c r="AZ2879" s="1263"/>
      <c r="BA2879" s="587">
        <f t="shared" si="476"/>
        <v>0</v>
      </c>
    </row>
    <row r="2880" spans="1:53" s="17" customFormat="1" ht="16.75" customHeight="1" outlineLevel="2">
      <c r="A2880" s="1260">
        <v>305</v>
      </c>
      <c r="B2880" s="1261"/>
      <c r="C2880" s="1262"/>
      <c r="D2880" s="1263"/>
      <c r="E2880" s="587">
        <f t="shared" si="468"/>
        <v>0</v>
      </c>
      <c r="G2880" s="1260">
        <v>305</v>
      </c>
      <c r="H2880" s="1261"/>
      <c r="I2880" s="1262"/>
      <c r="J2880" s="1263"/>
      <c r="K2880" s="587">
        <f t="shared" si="469"/>
        <v>0</v>
      </c>
      <c r="M2880" s="1260">
        <v>305</v>
      </c>
      <c r="N2880" s="1261"/>
      <c r="O2880" s="1262"/>
      <c r="P2880" s="1263"/>
      <c r="Q2880" s="587">
        <f t="shared" si="470"/>
        <v>0</v>
      </c>
      <c r="S2880" s="1260">
        <v>305</v>
      </c>
      <c r="T2880" s="1261"/>
      <c r="U2880" s="1262"/>
      <c r="V2880" s="1263"/>
      <c r="W2880" s="587">
        <f t="shared" si="471"/>
        <v>0</v>
      </c>
      <c r="Y2880" s="1260">
        <v>305</v>
      </c>
      <c r="Z2880" s="1261"/>
      <c r="AA2880" s="1262"/>
      <c r="AB2880" s="1263"/>
      <c r="AC2880" s="587">
        <f t="shared" si="472"/>
        <v>0</v>
      </c>
      <c r="AE2880" s="1260">
        <v>305</v>
      </c>
      <c r="AF2880" s="1261"/>
      <c r="AG2880" s="1262"/>
      <c r="AH2880" s="1263"/>
      <c r="AI2880" s="587">
        <f t="shared" si="473"/>
        <v>0</v>
      </c>
      <c r="AK2880" s="1260">
        <v>305</v>
      </c>
      <c r="AL2880" s="1261"/>
      <c r="AM2880" s="1262"/>
      <c r="AN2880" s="1263"/>
      <c r="AO2880" s="587">
        <f t="shared" si="474"/>
        <v>0</v>
      </c>
      <c r="AQ2880" s="1260">
        <v>305</v>
      </c>
      <c r="AR2880" s="1261"/>
      <c r="AS2880" s="1262"/>
      <c r="AT2880" s="1263"/>
      <c r="AU2880" s="587">
        <f t="shared" si="475"/>
        <v>0</v>
      </c>
      <c r="AW2880" s="1260">
        <v>305</v>
      </c>
      <c r="AX2880" s="1261"/>
      <c r="AY2880" s="1262"/>
      <c r="AZ2880" s="1263"/>
      <c r="BA2880" s="587">
        <f t="shared" si="476"/>
        <v>0</v>
      </c>
    </row>
    <row r="2881" spans="1:53" s="17" customFormat="1" ht="16.75" customHeight="1" outlineLevel="2">
      <c r="A2881" s="1260">
        <v>306</v>
      </c>
      <c r="B2881" s="1261"/>
      <c r="C2881" s="1262"/>
      <c r="D2881" s="1263"/>
      <c r="E2881" s="587">
        <f t="shared" si="468"/>
        <v>0</v>
      </c>
      <c r="G2881" s="1260">
        <v>306</v>
      </c>
      <c r="H2881" s="1261"/>
      <c r="I2881" s="1262"/>
      <c r="J2881" s="1263"/>
      <c r="K2881" s="587">
        <f t="shared" si="469"/>
        <v>0</v>
      </c>
      <c r="M2881" s="1260">
        <v>306</v>
      </c>
      <c r="N2881" s="1261"/>
      <c r="O2881" s="1262"/>
      <c r="P2881" s="1263"/>
      <c r="Q2881" s="587">
        <f t="shared" si="470"/>
        <v>0</v>
      </c>
      <c r="S2881" s="1260">
        <v>306</v>
      </c>
      <c r="T2881" s="1261"/>
      <c r="U2881" s="1262"/>
      <c r="V2881" s="1263"/>
      <c r="W2881" s="587">
        <f t="shared" si="471"/>
        <v>0</v>
      </c>
      <c r="Y2881" s="1260">
        <v>306</v>
      </c>
      <c r="Z2881" s="1261"/>
      <c r="AA2881" s="1262"/>
      <c r="AB2881" s="1263"/>
      <c r="AC2881" s="587">
        <f t="shared" si="472"/>
        <v>0</v>
      </c>
      <c r="AE2881" s="1260">
        <v>306</v>
      </c>
      <c r="AF2881" s="1261"/>
      <c r="AG2881" s="1262"/>
      <c r="AH2881" s="1263"/>
      <c r="AI2881" s="587">
        <f t="shared" si="473"/>
        <v>0</v>
      </c>
      <c r="AK2881" s="1260">
        <v>306</v>
      </c>
      <c r="AL2881" s="1261"/>
      <c r="AM2881" s="1262"/>
      <c r="AN2881" s="1263"/>
      <c r="AO2881" s="587">
        <f t="shared" si="474"/>
        <v>0</v>
      </c>
      <c r="AQ2881" s="1260">
        <v>306</v>
      </c>
      <c r="AR2881" s="1261"/>
      <c r="AS2881" s="1262"/>
      <c r="AT2881" s="1263"/>
      <c r="AU2881" s="587">
        <f t="shared" si="475"/>
        <v>0</v>
      </c>
      <c r="AW2881" s="1260">
        <v>306</v>
      </c>
      <c r="AX2881" s="1261"/>
      <c r="AY2881" s="1262"/>
      <c r="AZ2881" s="1263"/>
      <c r="BA2881" s="587">
        <f t="shared" si="476"/>
        <v>0</v>
      </c>
    </row>
    <row r="2882" spans="1:53" s="17" customFormat="1" ht="16.75" customHeight="1" outlineLevel="2">
      <c r="A2882" s="1260">
        <v>307</v>
      </c>
      <c r="B2882" s="1261"/>
      <c r="C2882" s="1262"/>
      <c r="D2882" s="1263"/>
      <c r="E2882" s="587">
        <f t="shared" si="468"/>
        <v>0</v>
      </c>
      <c r="G2882" s="1260">
        <v>307</v>
      </c>
      <c r="H2882" s="1261"/>
      <c r="I2882" s="1262"/>
      <c r="J2882" s="1263"/>
      <c r="K2882" s="587">
        <f t="shared" si="469"/>
        <v>0</v>
      </c>
      <c r="M2882" s="1260">
        <v>307</v>
      </c>
      <c r="N2882" s="1261"/>
      <c r="O2882" s="1262"/>
      <c r="P2882" s="1263"/>
      <c r="Q2882" s="587">
        <f t="shared" si="470"/>
        <v>0</v>
      </c>
      <c r="S2882" s="1260">
        <v>307</v>
      </c>
      <c r="T2882" s="1261"/>
      <c r="U2882" s="1262"/>
      <c r="V2882" s="1263"/>
      <c r="W2882" s="587">
        <f t="shared" si="471"/>
        <v>0</v>
      </c>
      <c r="Y2882" s="1260">
        <v>307</v>
      </c>
      <c r="Z2882" s="1261"/>
      <c r="AA2882" s="1262"/>
      <c r="AB2882" s="1263"/>
      <c r="AC2882" s="587">
        <f t="shared" si="472"/>
        <v>0</v>
      </c>
      <c r="AE2882" s="1260">
        <v>307</v>
      </c>
      <c r="AF2882" s="1261"/>
      <c r="AG2882" s="1262"/>
      <c r="AH2882" s="1263"/>
      <c r="AI2882" s="587">
        <f t="shared" si="473"/>
        <v>0</v>
      </c>
      <c r="AK2882" s="1260">
        <v>307</v>
      </c>
      <c r="AL2882" s="1261"/>
      <c r="AM2882" s="1262"/>
      <c r="AN2882" s="1263"/>
      <c r="AO2882" s="587">
        <f t="shared" si="474"/>
        <v>0</v>
      </c>
      <c r="AQ2882" s="1260">
        <v>307</v>
      </c>
      <c r="AR2882" s="1261"/>
      <c r="AS2882" s="1262"/>
      <c r="AT2882" s="1263"/>
      <c r="AU2882" s="587">
        <f t="shared" si="475"/>
        <v>0</v>
      </c>
      <c r="AW2882" s="1260">
        <v>307</v>
      </c>
      <c r="AX2882" s="1261"/>
      <c r="AY2882" s="1262"/>
      <c r="AZ2882" s="1263"/>
      <c r="BA2882" s="587">
        <f t="shared" si="476"/>
        <v>0</v>
      </c>
    </row>
    <row r="2883" spans="1:53" s="17" customFormat="1" ht="16.75" customHeight="1" outlineLevel="2">
      <c r="A2883" s="1260">
        <v>308</v>
      </c>
      <c r="B2883" s="1261"/>
      <c r="C2883" s="1262"/>
      <c r="D2883" s="1263"/>
      <c r="E2883" s="587">
        <f t="shared" si="468"/>
        <v>0</v>
      </c>
      <c r="G2883" s="1260">
        <v>308</v>
      </c>
      <c r="H2883" s="1261"/>
      <c r="I2883" s="1262"/>
      <c r="J2883" s="1263"/>
      <c r="K2883" s="587">
        <f t="shared" si="469"/>
        <v>0</v>
      </c>
      <c r="M2883" s="1260">
        <v>308</v>
      </c>
      <c r="N2883" s="1261"/>
      <c r="O2883" s="1262"/>
      <c r="P2883" s="1263"/>
      <c r="Q2883" s="587">
        <f t="shared" si="470"/>
        <v>0</v>
      </c>
      <c r="S2883" s="1260">
        <v>308</v>
      </c>
      <c r="T2883" s="1261"/>
      <c r="U2883" s="1262"/>
      <c r="V2883" s="1263"/>
      <c r="W2883" s="587">
        <f t="shared" si="471"/>
        <v>0</v>
      </c>
      <c r="Y2883" s="1260">
        <v>308</v>
      </c>
      <c r="Z2883" s="1261"/>
      <c r="AA2883" s="1262"/>
      <c r="AB2883" s="1263"/>
      <c r="AC2883" s="587">
        <f t="shared" si="472"/>
        <v>0</v>
      </c>
      <c r="AE2883" s="1260">
        <v>308</v>
      </c>
      <c r="AF2883" s="1261"/>
      <c r="AG2883" s="1262"/>
      <c r="AH2883" s="1263"/>
      <c r="AI2883" s="587">
        <f t="shared" si="473"/>
        <v>0</v>
      </c>
      <c r="AK2883" s="1260">
        <v>308</v>
      </c>
      <c r="AL2883" s="1261"/>
      <c r="AM2883" s="1262"/>
      <c r="AN2883" s="1263"/>
      <c r="AO2883" s="587">
        <f t="shared" si="474"/>
        <v>0</v>
      </c>
      <c r="AQ2883" s="1260">
        <v>308</v>
      </c>
      <c r="AR2883" s="1261"/>
      <c r="AS2883" s="1262"/>
      <c r="AT2883" s="1263"/>
      <c r="AU2883" s="587">
        <f t="shared" si="475"/>
        <v>0</v>
      </c>
      <c r="AW2883" s="1260">
        <v>308</v>
      </c>
      <c r="AX2883" s="1261"/>
      <c r="AY2883" s="1262"/>
      <c r="AZ2883" s="1263"/>
      <c r="BA2883" s="587">
        <f t="shared" si="476"/>
        <v>0</v>
      </c>
    </row>
    <row r="2884" spans="1:53" s="17" customFormat="1" ht="16.75" customHeight="1" outlineLevel="2">
      <c r="A2884" s="1260">
        <v>309</v>
      </c>
      <c r="B2884" s="1261"/>
      <c r="C2884" s="1262"/>
      <c r="D2884" s="1263"/>
      <c r="E2884" s="587">
        <f>IF(AND(C2884&gt;=D$2569,C2884&lt;=D$2568),1,0)</f>
        <v>0</v>
      </c>
      <c r="G2884" s="1260">
        <v>309</v>
      </c>
      <c r="H2884" s="1261"/>
      <c r="I2884" s="1262"/>
      <c r="J2884" s="1263"/>
      <c r="K2884" s="587">
        <f>IF(AND(I2884&gt;=J$2569,I2884&lt;=J$2568),1,0)</f>
        <v>0</v>
      </c>
      <c r="M2884" s="1260">
        <v>309</v>
      </c>
      <c r="N2884" s="1261"/>
      <c r="O2884" s="1262"/>
      <c r="P2884" s="1263"/>
      <c r="Q2884" s="587">
        <f>IF(AND(O2884&gt;=P$2569,O2884&lt;=P$2568),1,0)</f>
        <v>0</v>
      </c>
      <c r="S2884" s="1260">
        <v>309</v>
      </c>
      <c r="T2884" s="1261"/>
      <c r="U2884" s="1262"/>
      <c r="V2884" s="1263"/>
      <c r="W2884" s="587">
        <f>IF(AND(U2884&gt;=V$2569,U2884&lt;=V$2568),1,0)</f>
        <v>0</v>
      </c>
      <c r="Y2884" s="1260">
        <v>309</v>
      </c>
      <c r="Z2884" s="1261"/>
      <c r="AA2884" s="1262"/>
      <c r="AB2884" s="1263"/>
      <c r="AC2884" s="587">
        <f>IF(AND(AA2884&gt;=AB$2569,AA2884&lt;=AB$2568),1,0)</f>
        <v>0</v>
      </c>
      <c r="AE2884" s="1260">
        <v>309</v>
      </c>
      <c r="AF2884" s="1261"/>
      <c r="AG2884" s="1262"/>
      <c r="AH2884" s="1263"/>
      <c r="AI2884" s="587">
        <f>IF(AND(AG2884&gt;=AH$2569,AG2884&lt;=AH$2568),1,0)</f>
        <v>0</v>
      </c>
      <c r="AK2884" s="1260">
        <v>309</v>
      </c>
      <c r="AL2884" s="1261"/>
      <c r="AM2884" s="1262"/>
      <c r="AN2884" s="1263"/>
      <c r="AO2884" s="587">
        <f>IF(AND(AM2884&gt;=AN$2569,AM2884&lt;=AN$2568),1,0)</f>
        <v>0</v>
      </c>
      <c r="AQ2884" s="1260">
        <v>309</v>
      </c>
      <c r="AR2884" s="1261"/>
      <c r="AS2884" s="1262"/>
      <c r="AT2884" s="1263"/>
      <c r="AU2884" s="587">
        <f>IF(AND(AS2884&gt;=AT$2569,AS2884&lt;=AT$2568),1,0)</f>
        <v>0</v>
      </c>
      <c r="AW2884" s="1260">
        <v>309</v>
      </c>
      <c r="AX2884" s="1261"/>
      <c r="AY2884" s="1262"/>
      <c r="AZ2884" s="1263"/>
      <c r="BA2884" s="587">
        <f>IF(AND(AY2884&gt;=AZ$2569,AY2884&lt;=AZ$2568),1,0)</f>
        <v>0</v>
      </c>
    </row>
    <row r="2885" spans="1:53" s="17" customFormat="1" ht="16.75" customHeight="1" outlineLevel="2">
      <c r="A2885" s="1260">
        <v>310</v>
      </c>
      <c r="B2885" s="1261"/>
      <c r="C2885" s="1262"/>
      <c r="D2885" s="1263"/>
      <c r="E2885" s="587">
        <f t="shared" ref="E2885:E2948" si="477">IF(AND(C2885&gt;=D$2569,C2885&lt;=D$2568),1,0)</f>
        <v>0</v>
      </c>
      <c r="G2885" s="1260">
        <v>310</v>
      </c>
      <c r="H2885" s="1261"/>
      <c r="I2885" s="1262"/>
      <c r="J2885" s="1263"/>
      <c r="K2885" s="587">
        <f t="shared" ref="K2885:K2948" si="478">IF(AND(I2885&gt;=J$2569,I2885&lt;=J$2568),1,0)</f>
        <v>0</v>
      </c>
      <c r="M2885" s="1260">
        <v>310</v>
      </c>
      <c r="N2885" s="1261"/>
      <c r="O2885" s="1262"/>
      <c r="P2885" s="1263"/>
      <c r="Q2885" s="587">
        <f t="shared" ref="Q2885:Q2948" si="479">IF(AND(O2885&gt;=P$2569,O2885&lt;=P$2568),1,0)</f>
        <v>0</v>
      </c>
      <c r="S2885" s="1260">
        <v>310</v>
      </c>
      <c r="T2885" s="1261"/>
      <c r="U2885" s="1262"/>
      <c r="V2885" s="1263"/>
      <c r="W2885" s="587">
        <f t="shared" ref="W2885:W2948" si="480">IF(AND(U2885&gt;=V$2569,U2885&lt;=V$2568),1,0)</f>
        <v>0</v>
      </c>
      <c r="Y2885" s="1260">
        <v>310</v>
      </c>
      <c r="Z2885" s="1261"/>
      <c r="AA2885" s="1262"/>
      <c r="AB2885" s="1263"/>
      <c r="AC2885" s="587">
        <f t="shared" ref="AC2885:AC2948" si="481">IF(AND(AA2885&gt;=AB$2569,AA2885&lt;=AB$2568),1,0)</f>
        <v>0</v>
      </c>
      <c r="AE2885" s="1260">
        <v>310</v>
      </c>
      <c r="AF2885" s="1261"/>
      <c r="AG2885" s="1262"/>
      <c r="AH2885" s="1263"/>
      <c r="AI2885" s="587">
        <f t="shared" ref="AI2885:AI2948" si="482">IF(AND(AG2885&gt;=AH$2569,AG2885&lt;=AH$2568),1,0)</f>
        <v>0</v>
      </c>
      <c r="AK2885" s="1260">
        <v>310</v>
      </c>
      <c r="AL2885" s="1261"/>
      <c r="AM2885" s="1262"/>
      <c r="AN2885" s="1263"/>
      <c r="AO2885" s="587">
        <f t="shared" ref="AO2885:AO2948" si="483">IF(AND(AM2885&gt;=AN$2569,AM2885&lt;=AN$2568),1,0)</f>
        <v>0</v>
      </c>
      <c r="AQ2885" s="1260">
        <v>310</v>
      </c>
      <c r="AR2885" s="1261"/>
      <c r="AS2885" s="1262"/>
      <c r="AT2885" s="1263"/>
      <c r="AU2885" s="587">
        <f t="shared" ref="AU2885:AU2948" si="484">IF(AND(AS2885&gt;=AT$2569,AS2885&lt;=AT$2568),1,0)</f>
        <v>0</v>
      </c>
      <c r="AW2885" s="1260">
        <v>310</v>
      </c>
      <c r="AX2885" s="1261"/>
      <c r="AY2885" s="1262"/>
      <c r="AZ2885" s="1263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60">
        <v>311</v>
      </c>
      <c r="B2886" s="1261"/>
      <c r="C2886" s="1262"/>
      <c r="D2886" s="1263"/>
      <c r="E2886" s="587">
        <f t="shared" si="477"/>
        <v>0</v>
      </c>
      <c r="G2886" s="1260">
        <v>311</v>
      </c>
      <c r="H2886" s="1261"/>
      <c r="I2886" s="1262"/>
      <c r="J2886" s="1263"/>
      <c r="K2886" s="587">
        <f t="shared" si="478"/>
        <v>0</v>
      </c>
      <c r="M2886" s="1260">
        <v>311</v>
      </c>
      <c r="N2886" s="1261"/>
      <c r="O2886" s="1262"/>
      <c r="P2886" s="1263"/>
      <c r="Q2886" s="587">
        <f t="shared" si="479"/>
        <v>0</v>
      </c>
      <c r="S2886" s="1260">
        <v>311</v>
      </c>
      <c r="T2886" s="1261"/>
      <c r="U2886" s="1262"/>
      <c r="V2886" s="1263"/>
      <c r="W2886" s="587">
        <f t="shared" si="480"/>
        <v>0</v>
      </c>
      <c r="Y2886" s="1260">
        <v>311</v>
      </c>
      <c r="Z2886" s="1261"/>
      <c r="AA2886" s="1262"/>
      <c r="AB2886" s="1263"/>
      <c r="AC2886" s="587">
        <f t="shared" si="481"/>
        <v>0</v>
      </c>
      <c r="AE2886" s="1260">
        <v>311</v>
      </c>
      <c r="AF2886" s="1261"/>
      <c r="AG2886" s="1262"/>
      <c r="AH2886" s="1263"/>
      <c r="AI2886" s="587">
        <f t="shared" si="482"/>
        <v>0</v>
      </c>
      <c r="AK2886" s="1260">
        <v>311</v>
      </c>
      <c r="AL2886" s="1261"/>
      <c r="AM2886" s="1262"/>
      <c r="AN2886" s="1263"/>
      <c r="AO2886" s="587">
        <f t="shared" si="483"/>
        <v>0</v>
      </c>
      <c r="AQ2886" s="1260">
        <v>311</v>
      </c>
      <c r="AR2886" s="1261"/>
      <c r="AS2886" s="1262"/>
      <c r="AT2886" s="1263"/>
      <c r="AU2886" s="587">
        <f t="shared" si="484"/>
        <v>0</v>
      </c>
      <c r="AW2886" s="1260">
        <v>311</v>
      </c>
      <c r="AX2886" s="1261"/>
      <c r="AY2886" s="1262"/>
      <c r="AZ2886" s="1263"/>
      <c r="BA2886" s="587">
        <f t="shared" si="485"/>
        <v>0</v>
      </c>
    </row>
    <row r="2887" spans="1:53" s="17" customFormat="1" ht="16.75" customHeight="1" outlineLevel="2">
      <c r="A2887" s="1260">
        <v>312</v>
      </c>
      <c r="B2887" s="1261"/>
      <c r="C2887" s="1262"/>
      <c r="D2887" s="1263"/>
      <c r="E2887" s="587">
        <f t="shared" si="477"/>
        <v>0</v>
      </c>
      <c r="G2887" s="1260">
        <v>312</v>
      </c>
      <c r="H2887" s="1261"/>
      <c r="I2887" s="1262"/>
      <c r="J2887" s="1263"/>
      <c r="K2887" s="587">
        <f t="shared" si="478"/>
        <v>0</v>
      </c>
      <c r="M2887" s="1260">
        <v>312</v>
      </c>
      <c r="N2887" s="1261"/>
      <c r="O2887" s="1262"/>
      <c r="P2887" s="1263"/>
      <c r="Q2887" s="587">
        <f t="shared" si="479"/>
        <v>0</v>
      </c>
      <c r="S2887" s="1260">
        <v>312</v>
      </c>
      <c r="T2887" s="1261"/>
      <c r="U2887" s="1262"/>
      <c r="V2887" s="1263"/>
      <c r="W2887" s="587">
        <f t="shared" si="480"/>
        <v>0</v>
      </c>
      <c r="Y2887" s="1260">
        <v>312</v>
      </c>
      <c r="Z2887" s="1261"/>
      <c r="AA2887" s="1262"/>
      <c r="AB2887" s="1263"/>
      <c r="AC2887" s="587">
        <f t="shared" si="481"/>
        <v>0</v>
      </c>
      <c r="AE2887" s="1260">
        <v>312</v>
      </c>
      <c r="AF2887" s="1261"/>
      <c r="AG2887" s="1262"/>
      <c r="AH2887" s="1263"/>
      <c r="AI2887" s="587">
        <f t="shared" si="482"/>
        <v>0</v>
      </c>
      <c r="AK2887" s="1260">
        <v>312</v>
      </c>
      <c r="AL2887" s="1261"/>
      <c r="AM2887" s="1262"/>
      <c r="AN2887" s="1263"/>
      <c r="AO2887" s="587">
        <f t="shared" si="483"/>
        <v>0</v>
      </c>
      <c r="AQ2887" s="1260">
        <v>312</v>
      </c>
      <c r="AR2887" s="1261"/>
      <c r="AS2887" s="1262"/>
      <c r="AT2887" s="1263"/>
      <c r="AU2887" s="587">
        <f t="shared" si="484"/>
        <v>0</v>
      </c>
      <c r="AW2887" s="1260">
        <v>312</v>
      </c>
      <c r="AX2887" s="1261"/>
      <c r="AY2887" s="1262"/>
      <c r="AZ2887" s="1263"/>
      <c r="BA2887" s="587">
        <f t="shared" si="485"/>
        <v>0</v>
      </c>
    </row>
    <row r="2888" spans="1:53" s="17" customFormat="1" ht="16.75" customHeight="1" outlineLevel="2">
      <c r="A2888" s="1260">
        <v>313</v>
      </c>
      <c r="B2888" s="1261"/>
      <c r="C2888" s="1262"/>
      <c r="D2888" s="1263"/>
      <c r="E2888" s="587">
        <f t="shared" si="477"/>
        <v>0</v>
      </c>
      <c r="G2888" s="1260">
        <v>313</v>
      </c>
      <c r="H2888" s="1261"/>
      <c r="I2888" s="1262"/>
      <c r="J2888" s="1263"/>
      <c r="K2888" s="587">
        <f t="shared" si="478"/>
        <v>0</v>
      </c>
      <c r="M2888" s="1260">
        <v>313</v>
      </c>
      <c r="N2888" s="1261"/>
      <c r="O2888" s="1262"/>
      <c r="P2888" s="1263"/>
      <c r="Q2888" s="587">
        <f t="shared" si="479"/>
        <v>0</v>
      </c>
      <c r="S2888" s="1260">
        <v>313</v>
      </c>
      <c r="T2888" s="1261"/>
      <c r="U2888" s="1262"/>
      <c r="V2888" s="1263"/>
      <c r="W2888" s="587">
        <f t="shared" si="480"/>
        <v>0</v>
      </c>
      <c r="Y2888" s="1260">
        <v>313</v>
      </c>
      <c r="Z2888" s="1261"/>
      <c r="AA2888" s="1262"/>
      <c r="AB2888" s="1263"/>
      <c r="AC2888" s="587">
        <f t="shared" si="481"/>
        <v>0</v>
      </c>
      <c r="AE2888" s="1260">
        <v>313</v>
      </c>
      <c r="AF2888" s="1261"/>
      <c r="AG2888" s="1262"/>
      <c r="AH2888" s="1263"/>
      <c r="AI2888" s="587">
        <f t="shared" si="482"/>
        <v>0</v>
      </c>
      <c r="AK2888" s="1260">
        <v>313</v>
      </c>
      <c r="AL2888" s="1261"/>
      <c r="AM2888" s="1262"/>
      <c r="AN2888" s="1263"/>
      <c r="AO2888" s="587">
        <f t="shared" si="483"/>
        <v>0</v>
      </c>
      <c r="AQ2888" s="1260">
        <v>313</v>
      </c>
      <c r="AR2888" s="1261"/>
      <c r="AS2888" s="1262"/>
      <c r="AT2888" s="1263"/>
      <c r="AU2888" s="587">
        <f t="shared" si="484"/>
        <v>0</v>
      </c>
      <c r="AW2888" s="1260">
        <v>313</v>
      </c>
      <c r="AX2888" s="1261"/>
      <c r="AY2888" s="1262"/>
      <c r="AZ2888" s="1263"/>
      <c r="BA2888" s="587">
        <f t="shared" si="485"/>
        <v>0</v>
      </c>
    </row>
    <row r="2889" spans="1:53" s="17" customFormat="1" ht="16.75" customHeight="1" outlineLevel="2">
      <c r="A2889" s="1260">
        <v>314</v>
      </c>
      <c r="B2889" s="1261"/>
      <c r="C2889" s="1262"/>
      <c r="D2889" s="1263"/>
      <c r="E2889" s="587">
        <f t="shared" si="477"/>
        <v>0</v>
      </c>
      <c r="G2889" s="1260">
        <v>314</v>
      </c>
      <c r="H2889" s="1261"/>
      <c r="I2889" s="1262"/>
      <c r="J2889" s="1263"/>
      <c r="K2889" s="587">
        <f t="shared" si="478"/>
        <v>0</v>
      </c>
      <c r="M2889" s="1260">
        <v>314</v>
      </c>
      <c r="N2889" s="1261"/>
      <c r="O2889" s="1262"/>
      <c r="P2889" s="1263"/>
      <c r="Q2889" s="587">
        <f t="shared" si="479"/>
        <v>0</v>
      </c>
      <c r="S2889" s="1260">
        <v>314</v>
      </c>
      <c r="T2889" s="1261"/>
      <c r="U2889" s="1262"/>
      <c r="V2889" s="1263"/>
      <c r="W2889" s="587">
        <f t="shared" si="480"/>
        <v>0</v>
      </c>
      <c r="Y2889" s="1260">
        <v>314</v>
      </c>
      <c r="Z2889" s="1261"/>
      <c r="AA2889" s="1262"/>
      <c r="AB2889" s="1263"/>
      <c r="AC2889" s="587">
        <f t="shared" si="481"/>
        <v>0</v>
      </c>
      <c r="AE2889" s="1260">
        <v>314</v>
      </c>
      <c r="AF2889" s="1261"/>
      <c r="AG2889" s="1262"/>
      <c r="AH2889" s="1263"/>
      <c r="AI2889" s="587">
        <f t="shared" si="482"/>
        <v>0</v>
      </c>
      <c r="AK2889" s="1260">
        <v>314</v>
      </c>
      <c r="AL2889" s="1261"/>
      <c r="AM2889" s="1262"/>
      <c r="AN2889" s="1263"/>
      <c r="AO2889" s="587">
        <f t="shared" si="483"/>
        <v>0</v>
      </c>
      <c r="AQ2889" s="1260">
        <v>314</v>
      </c>
      <c r="AR2889" s="1261"/>
      <c r="AS2889" s="1262"/>
      <c r="AT2889" s="1263"/>
      <c r="AU2889" s="587">
        <f t="shared" si="484"/>
        <v>0</v>
      </c>
      <c r="AW2889" s="1260">
        <v>314</v>
      </c>
      <c r="AX2889" s="1261"/>
      <c r="AY2889" s="1262"/>
      <c r="AZ2889" s="1263"/>
      <c r="BA2889" s="587">
        <f t="shared" si="485"/>
        <v>0</v>
      </c>
    </row>
    <row r="2890" spans="1:53" s="17" customFormat="1" ht="16.75" customHeight="1" outlineLevel="2">
      <c r="A2890" s="1260">
        <v>315</v>
      </c>
      <c r="B2890" s="1261"/>
      <c r="C2890" s="1262"/>
      <c r="D2890" s="1263"/>
      <c r="E2890" s="587">
        <f t="shared" si="477"/>
        <v>0</v>
      </c>
      <c r="G2890" s="1260">
        <v>315</v>
      </c>
      <c r="H2890" s="1261"/>
      <c r="I2890" s="1262"/>
      <c r="J2890" s="1263"/>
      <c r="K2890" s="587">
        <f t="shared" si="478"/>
        <v>0</v>
      </c>
      <c r="M2890" s="1260">
        <v>315</v>
      </c>
      <c r="N2890" s="1261"/>
      <c r="O2890" s="1262"/>
      <c r="P2890" s="1263"/>
      <c r="Q2890" s="587">
        <f t="shared" si="479"/>
        <v>0</v>
      </c>
      <c r="S2890" s="1260">
        <v>315</v>
      </c>
      <c r="T2890" s="1261"/>
      <c r="U2890" s="1262"/>
      <c r="V2890" s="1263"/>
      <c r="W2890" s="587">
        <f t="shared" si="480"/>
        <v>0</v>
      </c>
      <c r="Y2890" s="1260">
        <v>315</v>
      </c>
      <c r="Z2890" s="1261"/>
      <c r="AA2890" s="1262"/>
      <c r="AB2890" s="1263"/>
      <c r="AC2890" s="587">
        <f t="shared" si="481"/>
        <v>0</v>
      </c>
      <c r="AE2890" s="1260">
        <v>315</v>
      </c>
      <c r="AF2890" s="1261"/>
      <c r="AG2890" s="1262"/>
      <c r="AH2890" s="1263"/>
      <c r="AI2890" s="587">
        <f t="shared" si="482"/>
        <v>0</v>
      </c>
      <c r="AK2890" s="1260">
        <v>315</v>
      </c>
      <c r="AL2890" s="1261"/>
      <c r="AM2890" s="1262"/>
      <c r="AN2890" s="1263"/>
      <c r="AO2890" s="587">
        <f t="shared" si="483"/>
        <v>0</v>
      </c>
      <c r="AQ2890" s="1260">
        <v>315</v>
      </c>
      <c r="AR2890" s="1261"/>
      <c r="AS2890" s="1262"/>
      <c r="AT2890" s="1263"/>
      <c r="AU2890" s="587">
        <f t="shared" si="484"/>
        <v>0</v>
      </c>
      <c r="AW2890" s="1260">
        <v>315</v>
      </c>
      <c r="AX2890" s="1261"/>
      <c r="AY2890" s="1262"/>
      <c r="AZ2890" s="1263"/>
      <c r="BA2890" s="587">
        <f t="shared" si="485"/>
        <v>0</v>
      </c>
    </row>
    <row r="2891" spans="1:53" s="17" customFormat="1" ht="16.75" customHeight="1" outlineLevel="2">
      <c r="A2891" s="1260">
        <v>316</v>
      </c>
      <c r="B2891" s="1261"/>
      <c r="C2891" s="1262"/>
      <c r="D2891" s="1263"/>
      <c r="E2891" s="587">
        <f t="shared" si="477"/>
        <v>0</v>
      </c>
      <c r="G2891" s="1260">
        <v>316</v>
      </c>
      <c r="H2891" s="1261"/>
      <c r="I2891" s="1262"/>
      <c r="J2891" s="1263"/>
      <c r="K2891" s="587">
        <f t="shared" si="478"/>
        <v>0</v>
      </c>
      <c r="M2891" s="1260">
        <v>316</v>
      </c>
      <c r="N2891" s="1261"/>
      <c r="O2891" s="1262"/>
      <c r="P2891" s="1263"/>
      <c r="Q2891" s="587">
        <f t="shared" si="479"/>
        <v>0</v>
      </c>
      <c r="S2891" s="1260">
        <v>316</v>
      </c>
      <c r="T2891" s="1261"/>
      <c r="U2891" s="1262"/>
      <c r="V2891" s="1263"/>
      <c r="W2891" s="587">
        <f t="shared" si="480"/>
        <v>0</v>
      </c>
      <c r="Y2891" s="1260">
        <v>316</v>
      </c>
      <c r="Z2891" s="1261"/>
      <c r="AA2891" s="1262"/>
      <c r="AB2891" s="1263"/>
      <c r="AC2891" s="587">
        <f t="shared" si="481"/>
        <v>0</v>
      </c>
      <c r="AE2891" s="1260">
        <v>316</v>
      </c>
      <c r="AF2891" s="1261"/>
      <c r="AG2891" s="1262"/>
      <c r="AH2891" s="1263"/>
      <c r="AI2891" s="587">
        <f t="shared" si="482"/>
        <v>0</v>
      </c>
      <c r="AK2891" s="1260">
        <v>316</v>
      </c>
      <c r="AL2891" s="1261"/>
      <c r="AM2891" s="1262"/>
      <c r="AN2891" s="1263"/>
      <c r="AO2891" s="587">
        <f t="shared" si="483"/>
        <v>0</v>
      </c>
      <c r="AQ2891" s="1260">
        <v>316</v>
      </c>
      <c r="AR2891" s="1261"/>
      <c r="AS2891" s="1262"/>
      <c r="AT2891" s="1263"/>
      <c r="AU2891" s="587">
        <f t="shared" si="484"/>
        <v>0</v>
      </c>
      <c r="AW2891" s="1260">
        <v>316</v>
      </c>
      <c r="AX2891" s="1261"/>
      <c r="AY2891" s="1262"/>
      <c r="AZ2891" s="1263"/>
      <c r="BA2891" s="587">
        <f t="shared" si="485"/>
        <v>0</v>
      </c>
    </row>
    <row r="2892" spans="1:53" s="17" customFormat="1" ht="16.75" customHeight="1" outlineLevel="2">
      <c r="A2892" s="1260">
        <v>317</v>
      </c>
      <c r="B2892" s="1261"/>
      <c r="C2892" s="1262"/>
      <c r="D2892" s="1263"/>
      <c r="E2892" s="587">
        <f t="shared" si="477"/>
        <v>0</v>
      </c>
      <c r="G2892" s="1260">
        <v>317</v>
      </c>
      <c r="H2892" s="1261"/>
      <c r="I2892" s="1262"/>
      <c r="J2892" s="1263"/>
      <c r="K2892" s="587">
        <f t="shared" si="478"/>
        <v>0</v>
      </c>
      <c r="M2892" s="1260">
        <v>317</v>
      </c>
      <c r="N2892" s="1261"/>
      <c r="O2892" s="1262"/>
      <c r="P2892" s="1263"/>
      <c r="Q2892" s="587">
        <f t="shared" si="479"/>
        <v>0</v>
      </c>
      <c r="S2892" s="1260">
        <v>317</v>
      </c>
      <c r="T2892" s="1261"/>
      <c r="U2892" s="1262"/>
      <c r="V2892" s="1263"/>
      <c r="W2892" s="587">
        <f t="shared" si="480"/>
        <v>0</v>
      </c>
      <c r="Y2892" s="1260">
        <v>317</v>
      </c>
      <c r="Z2892" s="1261"/>
      <c r="AA2892" s="1262"/>
      <c r="AB2892" s="1263"/>
      <c r="AC2892" s="587">
        <f t="shared" si="481"/>
        <v>0</v>
      </c>
      <c r="AE2892" s="1260">
        <v>317</v>
      </c>
      <c r="AF2892" s="1261"/>
      <c r="AG2892" s="1262"/>
      <c r="AH2892" s="1263"/>
      <c r="AI2892" s="587">
        <f t="shared" si="482"/>
        <v>0</v>
      </c>
      <c r="AK2892" s="1260">
        <v>317</v>
      </c>
      <c r="AL2892" s="1261"/>
      <c r="AM2892" s="1262"/>
      <c r="AN2892" s="1263"/>
      <c r="AO2892" s="587">
        <f t="shared" si="483"/>
        <v>0</v>
      </c>
      <c r="AQ2892" s="1260">
        <v>317</v>
      </c>
      <c r="AR2892" s="1261"/>
      <c r="AS2892" s="1262"/>
      <c r="AT2892" s="1263"/>
      <c r="AU2892" s="587">
        <f t="shared" si="484"/>
        <v>0</v>
      </c>
      <c r="AW2892" s="1260">
        <v>317</v>
      </c>
      <c r="AX2892" s="1261"/>
      <c r="AY2892" s="1262"/>
      <c r="AZ2892" s="1263"/>
      <c r="BA2892" s="587">
        <f t="shared" si="485"/>
        <v>0</v>
      </c>
    </row>
    <row r="2893" spans="1:53" s="17" customFormat="1" ht="16.75" customHeight="1" outlineLevel="2">
      <c r="A2893" s="1260">
        <v>318</v>
      </c>
      <c r="B2893" s="1261"/>
      <c r="C2893" s="1262"/>
      <c r="D2893" s="1263"/>
      <c r="E2893" s="587">
        <f t="shared" si="477"/>
        <v>0</v>
      </c>
      <c r="G2893" s="1260">
        <v>318</v>
      </c>
      <c r="H2893" s="1261"/>
      <c r="I2893" s="1262"/>
      <c r="J2893" s="1263"/>
      <c r="K2893" s="587">
        <f t="shared" si="478"/>
        <v>0</v>
      </c>
      <c r="M2893" s="1260">
        <v>318</v>
      </c>
      <c r="N2893" s="1261"/>
      <c r="O2893" s="1262"/>
      <c r="P2893" s="1263"/>
      <c r="Q2893" s="587">
        <f t="shared" si="479"/>
        <v>0</v>
      </c>
      <c r="S2893" s="1260">
        <v>318</v>
      </c>
      <c r="T2893" s="1261"/>
      <c r="U2893" s="1262"/>
      <c r="V2893" s="1263"/>
      <c r="W2893" s="587">
        <f t="shared" si="480"/>
        <v>0</v>
      </c>
      <c r="Y2893" s="1260">
        <v>318</v>
      </c>
      <c r="Z2893" s="1261"/>
      <c r="AA2893" s="1262"/>
      <c r="AB2893" s="1263"/>
      <c r="AC2893" s="587">
        <f t="shared" si="481"/>
        <v>0</v>
      </c>
      <c r="AE2893" s="1260">
        <v>318</v>
      </c>
      <c r="AF2893" s="1261"/>
      <c r="AG2893" s="1262"/>
      <c r="AH2893" s="1263"/>
      <c r="AI2893" s="587">
        <f t="shared" si="482"/>
        <v>0</v>
      </c>
      <c r="AK2893" s="1260">
        <v>318</v>
      </c>
      <c r="AL2893" s="1261"/>
      <c r="AM2893" s="1262"/>
      <c r="AN2893" s="1263"/>
      <c r="AO2893" s="587">
        <f t="shared" si="483"/>
        <v>0</v>
      </c>
      <c r="AQ2893" s="1260">
        <v>318</v>
      </c>
      <c r="AR2893" s="1261"/>
      <c r="AS2893" s="1262"/>
      <c r="AT2893" s="1263"/>
      <c r="AU2893" s="587">
        <f t="shared" si="484"/>
        <v>0</v>
      </c>
      <c r="AW2893" s="1260">
        <v>318</v>
      </c>
      <c r="AX2893" s="1261"/>
      <c r="AY2893" s="1262"/>
      <c r="AZ2893" s="1263"/>
      <c r="BA2893" s="587">
        <f t="shared" si="485"/>
        <v>0</v>
      </c>
    </row>
    <row r="2894" spans="1:53" s="17" customFormat="1" ht="16.75" customHeight="1" outlineLevel="2">
      <c r="A2894" s="1260">
        <v>319</v>
      </c>
      <c r="B2894" s="1261"/>
      <c r="C2894" s="1262"/>
      <c r="D2894" s="1263"/>
      <c r="E2894" s="587">
        <f t="shared" si="477"/>
        <v>0</v>
      </c>
      <c r="G2894" s="1260">
        <v>319</v>
      </c>
      <c r="H2894" s="1261"/>
      <c r="I2894" s="1262"/>
      <c r="J2894" s="1263"/>
      <c r="K2894" s="587">
        <f t="shared" si="478"/>
        <v>0</v>
      </c>
      <c r="M2894" s="1260">
        <v>319</v>
      </c>
      <c r="N2894" s="1261"/>
      <c r="O2894" s="1262"/>
      <c r="P2894" s="1263"/>
      <c r="Q2894" s="587">
        <f t="shared" si="479"/>
        <v>0</v>
      </c>
      <c r="S2894" s="1260">
        <v>319</v>
      </c>
      <c r="T2894" s="1261"/>
      <c r="U2894" s="1262"/>
      <c r="V2894" s="1263"/>
      <c r="W2894" s="587">
        <f t="shared" si="480"/>
        <v>0</v>
      </c>
      <c r="Y2894" s="1260">
        <v>319</v>
      </c>
      <c r="Z2894" s="1261"/>
      <c r="AA2894" s="1262"/>
      <c r="AB2894" s="1263"/>
      <c r="AC2894" s="587">
        <f t="shared" si="481"/>
        <v>0</v>
      </c>
      <c r="AE2894" s="1260">
        <v>319</v>
      </c>
      <c r="AF2894" s="1261"/>
      <c r="AG2894" s="1262"/>
      <c r="AH2894" s="1263"/>
      <c r="AI2894" s="587">
        <f t="shared" si="482"/>
        <v>0</v>
      </c>
      <c r="AK2894" s="1260">
        <v>319</v>
      </c>
      <c r="AL2894" s="1261"/>
      <c r="AM2894" s="1262"/>
      <c r="AN2894" s="1263"/>
      <c r="AO2894" s="587">
        <f t="shared" si="483"/>
        <v>0</v>
      </c>
      <c r="AQ2894" s="1260">
        <v>319</v>
      </c>
      <c r="AR2894" s="1261"/>
      <c r="AS2894" s="1262"/>
      <c r="AT2894" s="1263"/>
      <c r="AU2894" s="587">
        <f t="shared" si="484"/>
        <v>0</v>
      </c>
      <c r="AW2894" s="1260">
        <v>319</v>
      </c>
      <c r="AX2894" s="1261"/>
      <c r="AY2894" s="1262"/>
      <c r="AZ2894" s="1263"/>
      <c r="BA2894" s="587">
        <f t="shared" si="485"/>
        <v>0</v>
      </c>
    </row>
    <row r="2895" spans="1:53" s="17" customFormat="1" ht="16.75" customHeight="1" outlineLevel="2">
      <c r="A2895" s="1260">
        <v>320</v>
      </c>
      <c r="B2895" s="1261"/>
      <c r="C2895" s="1262"/>
      <c r="D2895" s="1263"/>
      <c r="E2895" s="587">
        <f t="shared" si="477"/>
        <v>0</v>
      </c>
      <c r="G2895" s="1260">
        <v>320</v>
      </c>
      <c r="H2895" s="1261"/>
      <c r="I2895" s="1262"/>
      <c r="J2895" s="1263"/>
      <c r="K2895" s="587">
        <f t="shared" si="478"/>
        <v>0</v>
      </c>
      <c r="M2895" s="1260">
        <v>320</v>
      </c>
      <c r="N2895" s="1261"/>
      <c r="O2895" s="1262"/>
      <c r="P2895" s="1263"/>
      <c r="Q2895" s="587">
        <f t="shared" si="479"/>
        <v>0</v>
      </c>
      <c r="S2895" s="1260">
        <v>320</v>
      </c>
      <c r="T2895" s="1261"/>
      <c r="U2895" s="1262"/>
      <c r="V2895" s="1263"/>
      <c r="W2895" s="587">
        <f t="shared" si="480"/>
        <v>0</v>
      </c>
      <c r="Y2895" s="1260">
        <v>320</v>
      </c>
      <c r="Z2895" s="1261"/>
      <c r="AA2895" s="1262"/>
      <c r="AB2895" s="1263"/>
      <c r="AC2895" s="587">
        <f t="shared" si="481"/>
        <v>0</v>
      </c>
      <c r="AE2895" s="1260">
        <v>320</v>
      </c>
      <c r="AF2895" s="1261"/>
      <c r="AG2895" s="1262"/>
      <c r="AH2895" s="1263"/>
      <c r="AI2895" s="587">
        <f t="shared" si="482"/>
        <v>0</v>
      </c>
      <c r="AK2895" s="1260">
        <v>320</v>
      </c>
      <c r="AL2895" s="1261"/>
      <c r="AM2895" s="1262"/>
      <c r="AN2895" s="1263"/>
      <c r="AO2895" s="587">
        <f t="shared" si="483"/>
        <v>0</v>
      </c>
      <c r="AQ2895" s="1260">
        <v>320</v>
      </c>
      <c r="AR2895" s="1261"/>
      <c r="AS2895" s="1262"/>
      <c r="AT2895" s="1263"/>
      <c r="AU2895" s="587">
        <f t="shared" si="484"/>
        <v>0</v>
      </c>
      <c r="AW2895" s="1260">
        <v>320</v>
      </c>
      <c r="AX2895" s="1261"/>
      <c r="AY2895" s="1262"/>
      <c r="AZ2895" s="1263"/>
      <c r="BA2895" s="587">
        <f t="shared" si="485"/>
        <v>0</v>
      </c>
    </row>
    <row r="2896" spans="1:53" s="17" customFormat="1" ht="16.75" customHeight="1" outlineLevel="2">
      <c r="A2896" s="1260">
        <v>321</v>
      </c>
      <c r="B2896" s="1261"/>
      <c r="C2896" s="1262"/>
      <c r="D2896" s="1263"/>
      <c r="E2896" s="587">
        <f t="shared" si="477"/>
        <v>0</v>
      </c>
      <c r="G2896" s="1260">
        <v>321</v>
      </c>
      <c r="H2896" s="1261"/>
      <c r="I2896" s="1262"/>
      <c r="J2896" s="1263"/>
      <c r="K2896" s="587">
        <f t="shared" si="478"/>
        <v>0</v>
      </c>
      <c r="M2896" s="1260">
        <v>321</v>
      </c>
      <c r="N2896" s="1261"/>
      <c r="O2896" s="1262"/>
      <c r="P2896" s="1263"/>
      <c r="Q2896" s="587">
        <f t="shared" si="479"/>
        <v>0</v>
      </c>
      <c r="S2896" s="1260">
        <v>321</v>
      </c>
      <c r="T2896" s="1261"/>
      <c r="U2896" s="1262"/>
      <c r="V2896" s="1263"/>
      <c r="W2896" s="587">
        <f t="shared" si="480"/>
        <v>0</v>
      </c>
      <c r="Y2896" s="1260">
        <v>321</v>
      </c>
      <c r="Z2896" s="1261"/>
      <c r="AA2896" s="1262"/>
      <c r="AB2896" s="1263"/>
      <c r="AC2896" s="587">
        <f t="shared" si="481"/>
        <v>0</v>
      </c>
      <c r="AE2896" s="1260">
        <v>321</v>
      </c>
      <c r="AF2896" s="1261"/>
      <c r="AG2896" s="1262"/>
      <c r="AH2896" s="1263"/>
      <c r="AI2896" s="587">
        <f t="shared" si="482"/>
        <v>0</v>
      </c>
      <c r="AK2896" s="1260">
        <v>321</v>
      </c>
      <c r="AL2896" s="1261"/>
      <c r="AM2896" s="1262"/>
      <c r="AN2896" s="1263"/>
      <c r="AO2896" s="587">
        <f t="shared" si="483"/>
        <v>0</v>
      </c>
      <c r="AQ2896" s="1260">
        <v>321</v>
      </c>
      <c r="AR2896" s="1261"/>
      <c r="AS2896" s="1262"/>
      <c r="AT2896" s="1263"/>
      <c r="AU2896" s="587">
        <f t="shared" si="484"/>
        <v>0</v>
      </c>
      <c r="AW2896" s="1260">
        <v>321</v>
      </c>
      <c r="AX2896" s="1261"/>
      <c r="AY2896" s="1262"/>
      <c r="AZ2896" s="1263"/>
      <c r="BA2896" s="587">
        <f t="shared" si="485"/>
        <v>0</v>
      </c>
    </row>
    <row r="2897" spans="1:53" s="17" customFormat="1" ht="16.75" customHeight="1" outlineLevel="2">
      <c r="A2897" s="1260">
        <v>322</v>
      </c>
      <c r="B2897" s="1261"/>
      <c r="C2897" s="1262"/>
      <c r="D2897" s="1263"/>
      <c r="E2897" s="587">
        <f t="shared" si="477"/>
        <v>0</v>
      </c>
      <c r="G2897" s="1260">
        <v>322</v>
      </c>
      <c r="H2897" s="1261"/>
      <c r="I2897" s="1262"/>
      <c r="J2897" s="1263"/>
      <c r="K2897" s="587">
        <f t="shared" si="478"/>
        <v>0</v>
      </c>
      <c r="M2897" s="1260">
        <v>322</v>
      </c>
      <c r="N2897" s="1261"/>
      <c r="O2897" s="1262"/>
      <c r="P2897" s="1263"/>
      <c r="Q2897" s="587">
        <f t="shared" si="479"/>
        <v>0</v>
      </c>
      <c r="S2897" s="1260">
        <v>322</v>
      </c>
      <c r="T2897" s="1261"/>
      <c r="U2897" s="1262"/>
      <c r="V2897" s="1263"/>
      <c r="W2897" s="587">
        <f t="shared" si="480"/>
        <v>0</v>
      </c>
      <c r="Y2897" s="1260">
        <v>322</v>
      </c>
      <c r="Z2897" s="1261"/>
      <c r="AA2897" s="1262"/>
      <c r="AB2897" s="1263"/>
      <c r="AC2897" s="587">
        <f t="shared" si="481"/>
        <v>0</v>
      </c>
      <c r="AE2897" s="1260">
        <v>322</v>
      </c>
      <c r="AF2897" s="1261"/>
      <c r="AG2897" s="1262"/>
      <c r="AH2897" s="1263"/>
      <c r="AI2897" s="587">
        <f t="shared" si="482"/>
        <v>0</v>
      </c>
      <c r="AK2897" s="1260">
        <v>322</v>
      </c>
      <c r="AL2897" s="1261"/>
      <c r="AM2897" s="1262"/>
      <c r="AN2897" s="1263"/>
      <c r="AO2897" s="587">
        <f t="shared" si="483"/>
        <v>0</v>
      </c>
      <c r="AQ2897" s="1260">
        <v>322</v>
      </c>
      <c r="AR2897" s="1261"/>
      <c r="AS2897" s="1262"/>
      <c r="AT2897" s="1263"/>
      <c r="AU2897" s="587">
        <f t="shared" si="484"/>
        <v>0</v>
      </c>
      <c r="AW2897" s="1260">
        <v>322</v>
      </c>
      <c r="AX2897" s="1261"/>
      <c r="AY2897" s="1262"/>
      <c r="AZ2897" s="1263"/>
      <c r="BA2897" s="587">
        <f t="shared" si="485"/>
        <v>0</v>
      </c>
    </row>
    <row r="2898" spans="1:53" s="17" customFormat="1" ht="16.75" customHeight="1" outlineLevel="2">
      <c r="A2898" s="1260">
        <v>323</v>
      </c>
      <c r="B2898" s="1261"/>
      <c r="C2898" s="1262"/>
      <c r="D2898" s="1263"/>
      <c r="E2898" s="587">
        <f t="shared" si="477"/>
        <v>0</v>
      </c>
      <c r="G2898" s="1260">
        <v>323</v>
      </c>
      <c r="H2898" s="1261"/>
      <c r="I2898" s="1262"/>
      <c r="J2898" s="1263"/>
      <c r="K2898" s="587">
        <f t="shared" si="478"/>
        <v>0</v>
      </c>
      <c r="M2898" s="1260">
        <v>323</v>
      </c>
      <c r="N2898" s="1261"/>
      <c r="O2898" s="1262"/>
      <c r="P2898" s="1263"/>
      <c r="Q2898" s="587">
        <f t="shared" si="479"/>
        <v>0</v>
      </c>
      <c r="S2898" s="1260">
        <v>323</v>
      </c>
      <c r="T2898" s="1261"/>
      <c r="U2898" s="1262"/>
      <c r="V2898" s="1263"/>
      <c r="W2898" s="587">
        <f t="shared" si="480"/>
        <v>0</v>
      </c>
      <c r="Y2898" s="1260">
        <v>323</v>
      </c>
      <c r="Z2898" s="1261"/>
      <c r="AA2898" s="1262"/>
      <c r="AB2898" s="1263"/>
      <c r="AC2898" s="587">
        <f t="shared" si="481"/>
        <v>0</v>
      </c>
      <c r="AE2898" s="1260">
        <v>323</v>
      </c>
      <c r="AF2898" s="1261"/>
      <c r="AG2898" s="1262"/>
      <c r="AH2898" s="1263"/>
      <c r="AI2898" s="587">
        <f t="shared" si="482"/>
        <v>0</v>
      </c>
      <c r="AK2898" s="1260">
        <v>323</v>
      </c>
      <c r="AL2898" s="1261"/>
      <c r="AM2898" s="1262"/>
      <c r="AN2898" s="1263"/>
      <c r="AO2898" s="587">
        <f t="shared" si="483"/>
        <v>0</v>
      </c>
      <c r="AQ2898" s="1260">
        <v>323</v>
      </c>
      <c r="AR2898" s="1261"/>
      <c r="AS2898" s="1262"/>
      <c r="AT2898" s="1263"/>
      <c r="AU2898" s="587">
        <f t="shared" si="484"/>
        <v>0</v>
      </c>
      <c r="AW2898" s="1260">
        <v>323</v>
      </c>
      <c r="AX2898" s="1261"/>
      <c r="AY2898" s="1262"/>
      <c r="AZ2898" s="1263"/>
      <c r="BA2898" s="587">
        <f t="shared" si="485"/>
        <v>0</v>
      </c>
    </row>
    <row r="2899" spans="1:53" s="17" customFormat="1" ht="16.75" customHeight="1" outlineLevel="2">
      <c r="A2899" s="1260">
        <v>324</v>
      </c>
      <c r="B2899" s="1261"/>
      <c r="C2899" s="1262"/>
      <c r="D2899" s="1263"/>
      <c r="E2899" s="587">
        <f t="shared" si="477"/>
        <v>0</v>
      </c>
      <c r="G2899" s="1260">
        <v>324</v>
      </c>
      <c r="H2899" s="1261"/>
      <c r="I2899" s="1262"/>
      <c r="J2899" s="1263"/>
      <c r="K2899" s="587">
        <f t="shared" si="478"/>
        <v>0</v>
      </c>
      <c r="M2899" s="1260">
        <v>324</v>
      </c>
      <c r="N2899" s="1261"/>
      <c r="O2899" s="1262"/>
      <c r="P2899" s="1263"/>
      <c r="Q2899" s="587">
        <f t="shared" si="479"/>
        <v>0</v>
      </c>
      <c r="S2899" s="1260">
        <v>324</v>
      </c>
      <c r="T2899" s="1261"/>
      <c r="U2899" s="1262"/>
      <c r="V2899" s="1263"/>
      <c r="W2899" s="587">
        <f t="shared" si="480"/>
        <v>0</v>
      </c>
      <c r="Y2899" s="1260">
        <v>324</v>
      </c>
      <c r="Z2899" s="1261"/>
      <c r="AA2899" s="1262"/>
      <c r="AB2899" s="1263"/>
      <c r="AC2899" s="587">
        <f t="shared" si="481"/>
        <v>0</v>
      </c>
      <c r="AE2899" s="1260">
        <v>324</v>
      </c>
      <c r="AF2899" s="1261"/>
      <c r="AG2899" s="1262"/>
      <c r="AH2899" s="1263"/>
      <c r="AI2899" s="587">
        <f t="shared" si="482"/>
        <v>0</v>
      </c>
      <c r="AK2899" s="1260">
        <v>324</v>
      </c>
      <c r="AL2899" s="1261"/>
      <c r="AM2899" s="1262"/>
      <c r="AN2899" s="1263"/>
      <c r="AO2899" s="587">
        <f t="shared" si="483"/>
        <v>0</v>
      </c>
      <c r="AQ2899" s="1260">
        <v>324</v>
      </c>
      <c r="AR2899" s="1261"/>
      <c r="AS2899" s="1262"/>
      <c r="AT2899" s="1263"/>
      <c r="AU2899" s="587">
        <f t="shared" si="484"/>
        <v>0</v>
      </c>
      <c r="AW2899" s="1260">
        <v>324</v>
      </c>
      <c r="AX2899" s="1261"/>
      <c r="AY2899" s="1262"/>
      <c r="AZ2899" s="1263"/>
      <c r="BA2899" s="587">
        <f t="shared" si="485"/>
        <v>0</v>
      </c>
    </row>
    <row r="2900" spans="1:53" s="17" customFormat="1" ht="16.75" customHeight="1" outlineLevel="2">
      <c r="A2900" s="1260">
        <v>325</v>
      </c>
      <c r="B2900" s="1261"/>
      <c r="C2900" s="1262"/>
      <c r="D2900" s="1263"/>
      <c r="E2900" s="587">
        <f t="shared" si="477"/>
        <v>0</v>
      </c>
      <c r="G2900" s="1260">
        <v>325</v>
      </c>
      <c r="H2900" s="1261"/>
      <c r="I2900" s="1262"/>
      <c r="J2900" s="1263"/>
      <c r="K2900" s="587">
        <f t="shared" si="478"/>
        <v>0</v>
      </c>
      <c r="M2900" s="1260">
        <v>325</v>
      </c>
      <c r="N2900" s="1261"/>
      <c r="O2900" s="1262"/>
      <c r="P2900" s="1263"/>
      <c r="Q2900" s="587">
        <f t="shared" si="479"/>
        <v>0</v>
      </c>
      <c r="S2900" s="1260">
        <v>325</v>
      </c>
      <c r="T2900" s="1261"/>
      <c r="U2900" s="1262"/>
      <c r="V2900" s="1263"/>
      <c r="W2900" s="587">
        <f t="shared" si="480"/>
        <v>0</v>
      </c>
      <c r="Y2900" s="1260">
        <v>325</v>
      </c>
      <c r="Z2900" s="1261"/>
      <c r="AA2900" s="1262"/>
      <c r="AB2900" s="1263"/>
      <c r="AC2900" s="587">
        <f t="shared" si="481"/>
        <v>0</v>
      </c>
      <c r="AE2900" s="1260">
        <v>325</v>
      </c>
      <c r="AF2900" s="1261"/>
      <c r="AG2900" s="1262"/>
      <c r="AH2900" s="1263"/>
      <c r="AI2900" s="587">
        <f t="shared" si="482"/>
        <v>0</v>
      </c>
      <c r="AK2900" s="1260">
        <v>325</v>
      </c>
      <c r="AL2900" s="1261"/>
      <c r="AM2900" s="1262"/>
      <c r="AN2900" s="1263"/>
      <c r="AO2900" s="587">
        <f t="shared" si="483"/>
        <v>0</v>
      </c>
      <c r="AQ2900" s="1260">
        <v>325</v>
      </c>
      <c r="AR2900" s="1261"/>
      <c r="AS2900" s="1262"/>
      <c r="AT2900" s="1263"/>
      <c r="AU2900" s="587">
        <f t="shared" si="484"/>
        <v>0</v>
      </c>
      <c r="AW2900" s="1260">
        <v>325</v>
      </c>
      <c r="AX2900" s="1261"/>
      <c r="AY2900" s="1262"/>
      <c r="AZ2900" s="1263"/>
      <c r="BA2900" s="587">
        <f t="shared" si="485"/>
        <v>0</v>
      </c>
    </row>
    <row r="2901" spans="1:53" s="17" customFormat="1" ht="16.75" customHeight="1" outlineLevel="2">
      <c r="A2901" s="1260">
        <v>326</v>
      </c>
      <c r="B2901" s="1261"/>
      <c r="C2901" s="1262"/>
      <c r="D2901" s="1263"/>
      <c r="E2901" s="587">
        <f t="shared" si="477"/>
        <v>0</v>
      </c>
      <c r="G2901" s="1260">
        <v>326</v>
      </c>
      <c r="H2901" s="1261"/>
      <c r="I2901" s="1262"/>
      <c r="J2901" s="1263"/>
      <c r="K2901" s="587">
        <f t="shared" si="478"/>
        <v>0</v>
      </c>
      <c r="M2901" s="1260">
        <v>326</v>
      </c>
      <c r="N2901" s="1261"/>
      <c r="O2901" s="1262"/>
      <c r="P2901" s="1263"/>
      <c r="Q2901" s="587">
        <f t="shared" si="479"/>
        <v>0</v>
      </c>
      <c r="S2901" s="1260">
        <v>326</v>
      </c>
      <c r="T2901" s="1261"/>
      <c r="U2901" s="1262"/>
      <c r="V2901" s="1263"/>
      <c r="W2901" s="587">
        <f t="shared" si="480"/>
        <v>0</v>
      </c>
      <c r="Y2901" s="1260">
        <v>326</v>
      </c>
      <c r="Z2901" s="1261"/>
      <c r="AA2901" s="1262"/>
      <c r="AB2901" s="1263"/>
      <c r="AC2901" s="587">
        <f t="shared" si="481"/>
        <v>0</v>
      </c>
      <c r="AE2901" s="1260">
        <v>326</v>
      </c>
      <c r="AF2901" s="1261"/>
      <c r="AG2901" s="1262"/>
      <c r="AH2901" s="1263"/>
      <c r="AI2901" s="587">
        <f t="shared" si="482"/>
        <v>0</v>
      </c>
      <c r="AK2901" s="1260">
        <v>326</v>
      </c>
      <c r="AL2901" s="1261"/>
      <c r="AM2901" s="1262"/>
      <c r="AN2901" s="1263"/>
      <c r="AO2901" s="587">
        <f t="shared" si="483"/>
        <v>0</v>
      </c>
      <c r="AQ2901" s="1260">
        <v>326</v>
      </c>
      <c r="AR2901" s="1261"/>
      <c r="AS2901" s="1262"/>
      <c r="AT2901" s="1263"/>
      <c r="AU2901" s="587">
        <f t="shared" si="484"/>
        <v>0</v>
      </c>
      <c r="AW2901" s="1260">
        <v>326</v>
      </c>
      <c r="AX2901" s="1261"/>
      <c r="AY2901" s="1262"/>
      <c r="AZ2901" s="1263"/>
      <c r="BA2901" s="587">
        <f t="shared" si="485"/>
        <v>0</v>
      </c>
    </row>
    <row r="2902" spans="1:53" s="17" customFormat="1" ht="16.75" customHeight="1" outlineLevel="2">
      <c r="A2902" s="1260">
        <v>327</v>
      </c>
      <c r="B2902" s="1261"/>
      <c r="C2902" s="1262"/>
      <c r="D2902" s="1263"/>
      <c r="E2902" s="587">
        <f t="shared" si="477"/>
        <v>0</v>
      </c>
      <c r="G2902" s="1260">
        <v>327</v>
      </c>
      <c r="H2902" s="1261"/>
      <c r="I2902" s="1262"/>
      <c r="J2902" s="1263"/>
      <c r="K2902" s="587">
        <f t="shared" si="478"/>
        <v>0</v>
      </c>
      <c r="M2902" s="1260">
        <v>327</v>
      </c>
      <c r="N2902" s="1261"/>
      <c r="O2902" s="1262"/>
      <c r="P2902" s="1263"/>
      <c r="Q2902" s="587">
        <f t="shared" si="479"/>
        <v>0</v>
      </c>
      <c r="S2902" s="1260">
        <v>327</v>
      </c>
      <c r="T2902" s="1261"/>
      <c r="U2902" s="1262"/>
      <c r="V2902" s="1263"/>
      <c r="W2902" s="587">
        <f t="shared" si="480"/>
        <v>0</v>
      </c>
      <c r="Y2902" s="1260">
        <v>327</v>
      </c>
      <c r="Z2902" s="1261"/>
      <c r="AA2902" s="1262"/>
      <c r="AB2902" s="1263"/>
      <c r="AC2902" s="587">
        <f t="shared" si="481"/>
        <v>0</v>
      </c>
      <c r="AE2902" s="1260">
        <v>327</v>
      </c>
      <c r="AF2902" s="1261"/>
      <c r="AG2902" s="1262"/>
      <c r="AH2902" s="1263"/>
      <c r="AI2902" s="587">
        <f t="shared" si="482"/>
        <v>0</v>
      </c>
      <c r="AK2902" s="1260">
        <v>327</v>
      </c>
      <c r="AL2902" s="1261"/>
      <c r="AM2902" s="1262"/>
      <c r="AN2902" s="1263"/>
      <c r="AO2902" s="587">
        <f t="shared" si="483"/>
        <v>0</v>
      </c>
      <c r="AQ2902" s="1260">
        <v>327</v>
      </c>
      <c r="AR2902" s="1261"/>
      <c r="AS2902" s="1262"/>
      <c r="AT2902" s="1263"/>
      <c r="AU2902" s="587">
        <f t="shared" si="484"/>
        <v>0</v>
      </c>
      <c r="AW2902" s="1260">
        <v>327</v>
      </c>
      <c r="AX2902" s="1261"/>
      <c r="AY2902" s="1262"/>
      <c r="AZ2902" s="1263"/>
      <c r="BA2902" s="587">
        <f t="shared" si="485"/>
        <v>0</v>
      </c>
    </row>
    <row r="2903" spans="1:53" s="17" customFormat="1" ht="16.75" customHeight="1" outlineLevel="2">
      <c r="A2903" s="1260">
        <v>328</v>
      </c>
      <c r="B2903" s="1261"/>
      <c r="C2903" s="1262"/>
      <c r="D2903" s="1263"/>
      <c r="E2903" s="587">
        <f t="shared" si="477"/>
        <v>0</v>
      </c>
      <c r="G2903" s="1260">
        <v>328</v>
      </c>
      <c r="H2903" s="1261"/>
      <c r="I2903" s="1262"/>
      <c r="J2903" s="1263"/>
      <c r="K2903" s="587">
        <f t="shared" si="478"/>
        <v>0</v>
      </c>
      <c r="M2903" s="1260">
        <v>328</v>
      </c>
      <c r="N2903" s="1261"/>
      <c r="O2903" s="1262"/>
      <c r="P2903" s="1263"/>
      <c r="Q2903" s="587">
        <f t="shared" si="479"/>
        <v>0</v>
      </c>
      <c r="S2903" s="1260">
        <v>328</v>
      </c>
      <c r="T2903" s="1261"/>
      <c r="U2903" s="1262"/>
      <c r="V2903" s="1263"/>
      <c r="W2903" s="587">
        <f t="shared" si="480"/>
        <v>0</v>
      </c>
      <c r="Y2903" s="1260">
        <v>328</v>
      </c>
      <c r="Z2903" s="1261"/>
      <c r="AA2903" s="1262"/>
      <c r="AB2903" s="1263"/>
      <c r="AC2903" s="587">
        <f t="shared" si="481"/>
        <v>0</v>
      </c>
      <c r="AE2903" s="1260">
        <v>328</v>
      </c>
      <c r="AF2903" s="1261"/>
      <c r="AG2903" s="1262"/>
      <c r="AH2903" s="1263"/>
      <c r="AI2903" s="587">
        <f t="shared" si="482"/>
        <v>0</v>
      </c>
      <c r="AK2903" s="1260">
        <v>328</v>
      </c>
      <c r="AL2903" s="1261"/>
      <c r="AM2903" s="1262"/>
      <c r="AN2903" s="1263"/>
      <c r="AO2903" s="587">
        <f t="shared" si="483"/>
        <v>0</v>
      </c>
      <c r="AQ2903" s="1260">
        <v>328</v>
      </c>
      <c r="AR2903" s="1261"/>
      <c r="AS2903" s="1262"/>
      <c r="AT2903" s="1263"/>
      <c r="AU2903" s="587">
        <f t="shared" si="484"/>
        <v>0</v>
      </c>
      <c r="AW2903" s="1260">
        <v>328</v>
      </c>
      <c r="AX2903" s="1261"/>
      <c r="AY2903" s="1262"/>
      <c r="AZ2903" s="1263"/>
      <c r="BA2903" s="587">
        <f t="shared" si="485"/>
        <v>0</v>
      </c>
    </row>
    <row r="2904" spans="1:53" s="17" customFormat="1" ht="16.75" customHeight="1" outlineLevel="2">
      <c r="A2904" s="1260">
        <v>329</v>
      </c>
      <c r="B2904" s="1261"/>
      <c r="C2904" s="1262"/>
      <c r="D2904" s="1263"/>
      <c r="E2904" s="587">
        <f t="shared" si="477"/>
        <v>0</v>
      </c>
      <c r="G2904" s="1260">
        <v>329</v>
      </c>
      <c r="H2904" s="1261"/>
      <c r="I2904" s="1262"/>
      <c r="J2904" s="1263"/>
      <c r="K2904" s="587">
        <f t="shared" si="478"/>
        <v>0</v>
      </c>
      <c r="M2904" s="1260">
        <v>329</v>
      </c>
      <c r="N2904" s="1261"/>
      <c r="O2904" s="1262"/>
      <c r="P2904" s="1263"/>
      <c r="Q2904" s="587">
        <f t="shared" si="479"/>
        <v>0</v>
      </c>
      <c r="S2904" s="1260">
        <v>329</v>
      </c>
      <c r="T2904" s="1261"/>
      <c r="U2904" s="1262"/>
      <c r="V2904" s="1263"/>
      <c r="W2904" s="587">
        <f t="shared" si="480"/>
        <v>0</v>
      </c>
      <c r="Y2904" s="1260">
        <v>329</v>
      </c>
      <c r="Z2904" s="1261"/>
      <c r="AA2904" s="1262"/>
      <c r="AB2904" s="1263"/>
      <c r="AC2904" s="587">
        <f t="shared" si="481"/>
        <v>0</v>
      </c>
      <c r="AE2904" s="1260">
        <v>329</v>
      </c>
      <c r="AF2904" s="1261"/>
      <c r="AG2904" s="1262"/>
      <c r="AH2904" s="1263"/>
      <c r="AI2904" s="587">
        <f t="shared" si="482"/>
        <v>0</v>
      </c>
      <c r="AK2904" s="1260">
        <v>329</v>
      </c>
      <c r="AL2904" s="1261"/>
      <c r="AM2904" s="1262"/>
      <c r="AN2904" s="1263"/>
      <c r="AO2904" s="587">
        <f t="shared" si="483"/>
        <v>0</v>
      </c>
      <c r="AQ2904" s="1260">
        <v>329</v>
      </c>
      <c r="AR2904" s="1261"/>
      <c r="AS2904" s="1262"/>
      <c r="AT2904" s="1263"/>
      <c r="AU2904" s="587">
        <f t="shared" si="484"/>
        <v>0</v>
      </c>
      <c r="AW2904" s="1260">
        <v>329</v>
      </c>
      <c r="AX2904" s="1261"/>
      <c r="AY2904" s="1262"/>
      <c r="AZ2904" s="1263"/>
      <c r="BA2904" s="587">
        <f t="shared" si="485"/>
        <v>0</v>
      </c>
    </row>
    <row r="2905" spans="1:53" s="17" customFormat="1" ht="16.75" customHeight="1" outlineLevel="2">
      <c r="A2905" s="1260">
        <v>330</v>
      </c>
      <c r="B2905" s="1261"/>
      <c r="C2905" s="1262"/>
      <c r="D2905" s="1263"/>
      <c r="E2905" s="587">
        <f t="shared" si="477"/>
        <v>0</v>
      </c>
      <c r="G2905" s="1260">
        <v>330</v>
      </c>
      <c r="H2905" s="1261"/>
      <c r="I2905" s="1262"/>
      <c r="J2905" s="1263"/>
      <c r="K2905" s="587">
        <f t="shared" si="478"/>
        <v>0</v>
      </c>
      <c r="M2905" s="1260">
        <v>330</v>
      </c>
      <c r="N2905" s="1261"/>
      <c r="O2905" s="1262"/>
      <c r="P2905" s="1263"/>
      <c r="Q2905" s="587">
        <f t="shared" si="479"/>
        <v>0</v>
      </c>
      <c r="S2905" s="1260">
        <v>330</v>
      </c>
      <c r="T2905" s="1261"/>
      <c r="U2905" s="1262"/>
      <c r="V2905" s="1263"/>
      <c r="W2905" s="587">
        <f t="shared" si="480"/>
        <v>0</v>
      </c>
      <c r="Y2905" s="1260">
        <v>330</v>
      </c>
      <c r="Z2905" s="1261"/>
      <c r="AA2905" s="1262"/>
      <c r="AB2905" s="1263"/>
      <c r="AC2905" s="587">
        <f t="shared" si="481"/>
        <v>0</v>
      </c>
      <c r="AE2905" s="1260">
        <v>330</v>
      </c>
      <c r="AF2905" s="1261"/>
      <c r="AG2905" s="1262"/>
      <c r="AH2905" s="1263"/>
      <c r="AI2905" s="587">
        <f t="shared" si="482"/>
        <v>0</v>
      </c>
      <c r="AK2905" s="1260">
        <v>330</v>
      </c>
      <c r="AL2905" s="1261"/>
      <c r="AM2905" s="1262"/>
      <c r="AN2905" s="1263"/>
      <c r="AO2905" s="587">
        <f t="shared" si="483"/>
        <v>0</v>
      </c>
      <c r="AQ2905" s="1260">
        <v>330</v>
      </c>
      <c r="AR2905" s="1261"/>
      <c r="AS2905" s="1262"/>
      <c r="AT2905" s="1263"/>
      <c r="AU2905" s="587">
        <f t="shared" si="484"/>
        <v>0</v>
      </c>
      <c r="AW2905" s="1260">
        <v>330</v>
      </c>
      <c r="AX2905" s="1261"/>
      <c r="AY2905" s="1262"/>
      <c r="AZ2905" s="1263"/>
      <c r="BA2905" s="587">
        <f t="shared" si="485"/>
        <v>0</v>
      </c>
    </row>
    <row r="2906" spans="1:53" s="17" customFormat="1" ht="16.75" customHeight="1" outlineLevel="2">
      <c r="A2906" s="1260">
        <v>331</v>
      </c>
      <c r="B2906" s="1261"/>
      <c r="C2906" s="1262"/>
      <c r="D2906" s="1263"/>
      <c r="E2906" s="587">
        <f t="shared" si="477"/>
        <v>0</v>
      </c>
      <c r="G2906" s="1260">
        <v>331</v>
      </c>
      <c r="H2906" s="1261"/>
      <c r="I2906" s="1262"/>
      <c r="J2906" s="1263"/>
      <c r="K2906" s="587">
        <f t="shared" si="478"/>
        <v>0</v>
      </c>
      <c r="M2906" s="1260">
        <v>331</v>
      </c>
      <c r="N2906" s="1261"/>
      <c r="O2906" s="1262"/>
      <c r="P2906" s="1263"/>
      <c r="Q2906" s="587">
        <f t="shared" si="479"/>
        <v>0</v>
      </c>
      <c r="S2906" s="1260">
        <v>331</v>
      </c>
      <c r="T2906" s="1261"/>
      <c r="U2906" s="1262"/>
      <c r="V2906" s="1263"/>
      <c r="W2906" s="587">
        <f t="shared" si="480"/>
        <v>0</v>
      </c>
      <c r="Y2906" s="1260">
        <v>331</v>
      </c>
      <c r="Z2906" s="1261"/>
      <c r="AA2906" s="1262"/>
      <c r="AB2906" s="1263"/>
      <c r="AC2906" s="587">
        <f t="shared" si="481"/>
        <v>0</v>
      </c>
      <c r="AE2906" s="1260">
        <v>331</v>
      </c>
      <c r="AF2906" s="1261"/>
      <c r="AG2906" s="1262"/>
      <c r="AH2906" s="1263"/>
      <c r="AI2906" s="587">
        <f t="shared" si="482"/>
        <v>0</v>
      </c>
      <c r="AK2906" s="1260">
        <v>331</v>
      </c>
      <c r="AL2906" s="1261"/>
      <c r="AM2906" s="1262"/>
      <c r="AN2906" s="1263"/>
      <c r="AO2906" s="587">
        <f t="shared" si="483"/>
        <v>0</v>
      </c>
      <c r="AQ2906" s="1260">
        <v>331</v>
      </c>
      <c r="AR2906" s="1261"/>
      <c r="AS2906" s="1262"/>
      <c r="AT2906" s="1263"/>
      <c r="AU2906" s="587">
        <f t="shared" si="484"/>
        <v>0</v>
      </c>
      <c r="AW2906" s="1260">
        <v>331</v>
      </c>
      <c r="AX2906" s="1261"/>
      <c r="AY2906" s="1262"/>
      <c r="AZ2906" s="1263"/>
      <c r="BA2906" s="587">
        <f t="shared" si="485"/>
        <v>0</v>
      </c>
    </row>
    <row r="2907" spans="1:53" s="17" customFormat="1" ht="16.75" customHeight="1" outlineLevel="2">
      <c r="A2907" s="1260">
        <v>332</v>
      </c>
      <c r="B2907" s="1261"/>
      <c r="C2907" s="1262"/>
      <c r="D2907" s="1263"/>
      <c r="E2907" s="587">
        <f t="shared" si="477"/>
        <v>0</v>
      </c>
      <c r="G2907" s="1260">
        <v>332</v>
      </c>
      <c r="H2907" s="1261"/>
      <c r="I2907" s="1262"/>
      <c r="J2907" s="1263"/>
      <c r="K2907" s="587">
        <f t="shared" si="478"/>
        <v>0</v>
      </c>
      <c r="M2907" s="1260">
        <v>332</v>
      </c>
      <c r="N2907" s="1261"/>
      <c r="O2907" s="1262"/>
      <c r="P2907" s="1263"/>
      <c r="Q2907" s="587">
        <f t="shared" si="479"/>
        <v>0</v>
      </c>
      <c r="S2907" s="1260">
        <v>332</v>
      </c>
      <c r="T2907" s="1261"/>
      <c r="U2907" s="1262"/>
      <c r="V2907" s="1263"/>
      <c r="W2907" s="587">
        <f t="shared" si="480"/>
        <v>0</v>
      </c>
      <c r="Y2907" s="1260">
        <v>332</v>
      </c>
      <c r="Z2907" s="1261"/>
      <c r="AA2907" s="1262"/>
      <c r="AB2907" s="1263"/>
      <c r="AC2907" s="587">
        <f t="shared" si="481"/>
        <v>0</v>
      </c>
      <c r="AE2907" s="1260">
        <v>332</v>
      </c>
      <c r="AF2907" s="1261"/>
      <c r="AG2907" s="1262"/>
      <c r="AH2907" s="1263"/>
      <c r="AI2907" s="587">
        <f t="shared" si="482"/>
        <v>0</v>
      </c>
      <c r="AK2907" s="1260">
        <v>332</v>
      </c>
      <c r="AL2907" s="1261"/>
      <c r="AM2907" s="1262"/>
      <c r="AN2907" s="1263"/>
      <c r="AO2907" s="587">
        <f t="shared" si="483"/>
        <v>0</v>
      </c>
      <c r="AQ2907" s="1260">
        <v>332</v>
      </c>
      <c r="AR2907" s="1261"/>
      <c r="AS2907" s="1262"/>
      <c r="AT2907" s="1263"/>
      <c r="AU2907" s="587">
        <f t="shared" si="484"/>
        <v>0</v>
      </c>
      <c r="AW2907" s="1260">
        <v>332</v>
      </c>
      <c r="AX2907" s="1261"/>
      <c r="AY2907" s="1262"/>
      <c r="AZ2907" s="1263"/>
      <c r="BA2907" s="587">
        <f t="shared" si="485"/>
        <v>0</v>
      </c>
    </row>
    <row r="2908" spans="1:53" s="17" customFormat="1" ht="16.75" customHeight="1" outlineLevel="2">
      <c r="A2908" s="1260">
        <v>333</v>
      </c>
      <c r="B2908" s="1261"/>
      <c r="C2908" s="1262"/>
      <c r="D2908" s="1263"/>
      <c r="E2908" s="587">
        <f t="shared" si="477"/>
        <v>0</v>
      </c>
      <c r="G2908" s="1260">
        <v>333</v>
      </c>
      <c r="H2908" s="1261"/>
      <c r="I2908" s="1262"/>
      <c r="J2908" s="1263"/>
      <c r="K2908" s="587">
        <f t="shared" si="478"/>
        <v>0</v>
      </c>
      <c r="M2908" s="1260">
        <v>333</v>
      </c>
      <c r="N2908" s="1261"/>
      <c r="O2908" s="1262"/>
      <c r="P2908" s="1263"/>
      <c r="Q2908" s="587">
        <f t="shared" si="479"/>
        <v>0</v>
      </c>
      <c r="S2908" s="1260">
        <v>333</v>
      </c>
      <c r="T2908" s="1261"/>
      <c r="U2908" s="1262"/>
      <c r="V2908" s="1263"/>
      <c r="W2908" s="587">
        <f t="shared" si="480"/>
        <v>0</v>
      </c>
      <c r="Y2908" s="1260">
        <v>333</v>
      </c>
      <c r="Z2908" s="1261"/>
      <c r="AA2908" s="1262"/>
      <c r="AB2908" s="1263"/>
      <c r="AC2908" s="587">
        <f t="shared" si="481"/>
        <v>0</v>
      </c>
      <c r="AE2908" s="1260">
        <v>333</v>
      </c>
      <c r="AF2908" s="1261"/>
      <c r="AG2908" s="1262"/>
      <c r="AH2908" s="1263"/>
      <c r="AI2908" s="587">
        <f t="shared" si="482"/>
        <v>0</v>
      </c>
      <c r="AK2908" s="1260">
        <v>333</v>
      </c>
      <c r="AL2908" s="1261"/>
      <c r="AM2908" s="1262"/>
      <c r="AN2908" s="1263"/>
      <c r="AO2908" s="587">
        <f t="shared" si="483"/>
        <v>0</v>
      </c>
      <c r="AQ2908" s="1260">
        <v>333</v>
      </c>
      <c r="AR2908" s="1261"/>
      <c r="AS2908" s="1262"/>
      <c r="AT2908" s="1263"/>
      <c r="AU2908" s="587">
        <f t="shared" si="484"/>
        <v>0</v>
      </c>
      <c r="AW2908" s="1260">
        <v>333</v>
      </c>
      <c r="AX2908" s="1261"/>
      <c r="AY2908" s="1262"/>
      <c r="AZ2908" s="1263"/>
      <c r="BA2908" s="587">
        <f t="shared" si="485"/>
        <v>0</v>
      </c>
    </row>
    <row r="2909" spans="1:53" s="17" customFormat="1" ht="16.75" customHeight="1" outlineLevel="2">
      <c r="A2909" s="1260">
        <v>334</v>
      </c>
      <c r="B2909" s="1261"/>
      <c r="C2909" s="1262"/>
      <c r="D2909" s="1263"/>
      <c r="E2909" s="587">
        <f t="shared" si="477"/>
        <v>0</v>
      </c>
      <c r="G2909" s="1260">
        <v>334</v>
      </c>
      <c r="H2909" s="1261"/>
      <c r="I2909" s="1262"/>
      <c r="J2909" s="1263"/>
      <c r="K2909" s="587">
        <f t="shared" si="478"/>
        <v>0</v>
      </c>
      <c r="M2909" s="1260">
        <v>334</v>
      </c>
      <c r="N2909" s="1261"/>
      <c r="O2909" s="1262"/>
      <c r="P2909" s="1263"/>
      <c r="Q2909" s="587">
        <f t="shared" si="479"/>
        <v>0</v>
      </c>
      <c r="S2909" s="1260">
        <v>334</v>
      </c>
      <c r="T2909" s="1261"/>
      <c r="U2909" s="1262"/>
      <c r="V2909" s="1263"/>
      <c r="W2909" s="587">
        <f t="shared" si="480"/>
        <v>0</v>
      </c>
      <c r="Y2909" s="1260">
        <v>334</v>
      </c>
      <c r="Z2909" s="1261"/>
      <c r="AA2909" s="1262"/>
      <c r="AB2909" s="1263"/>
      <c r="AC2909" s="587">
        <f t="shared" si="481"/>
        <v>0</v>
      </c>
      <c r="AE2909" s="1260">
        <v>334</v>
      </c>
      <c r="AF2909" s="1261"/>
      <c r="AG2909" s="1262"/>
      <c r="AH2909" s="1263"/>
      <c r="AI2909" s="587">
        <f t="shared" si="482"/>
        <v>0</v>
      </c>
      <c r="AK2909" s="1260">
        <v>334</v>
      </c>
      <c r="AL2909" s="1261"/>
      <c r="AM2909" s="1262"/>
      <c r="AN2909" s="1263"/>
      <c r="AO2909" s="587">
        <f t="shared" si="483"/>
        <v>0</v>
      </c>
      <c r="AQ2909" s="1260">
        <v>334</v>
      </c>
      <c r="AR2909" s="1261"/>
      <c r="AS2909" s="1262"/>
      <c r="AT2909" s="1263"/>
      <c r="AU2909" s="587">
        <f t="shared" si="484"/>
        <v>0</v>
      </c>
      <c r="AW2909" s="1260">
        <v>334</v>
      </c>
      <c r="AX2909" s="1261"/>
      <c r="AY2909" s="1262"/>
      <c r="AZ2909" s="1263"/>
      <c r="BA2909" s="587">
        <f t="shared" si="485"/>
        <v>0</v>
      </c>
    </row>
    <row r="2910" spans="1:53" s="17" customFormat="1" ht="16.75" customHeight="1" outlineLevel="2">
      <c r="A2910" s="1260">
        <v>335</v>
      </c>
      <c r="B2910" s="1261"/>
      <c r="C2910" s="1262"/>
      <c r="D2910" s="1263"/>
      <c r="E2910" s="587">
        <f t="shared" si="477"/>
        <v>0</v>
      </c>
      <c r="G2910" s="1260">
        <v>335</v>
      </c>
      <c r="H2910" s="1261"/>
      <c r="I2910" s="1262"/>
      <c r="J2910" s="1263"/>
      <c r="K2910" s="587">
        <f t="shared" si="478"/>
        <v>0</v>
      </c>
      <c r="M2910" s="1260">
        <v>335</v>
      </c>
      <c r="N2910" s="1261"/>
      <c r="O2910" s="1262"/>
      <c r="P2910" s="1263"/>
      <c r="Q2910" s="587">
        <f t="shared" si="479"/>
        <v>0</v>
      </c>
      <c r="S2910" s="1260">
        <v>335</v>
      </c>
      <c r="T2910" s="1261"/>
      <c r="U2910" s="1262"/>
      <c r="V2910" s="1263"/>
      <c r="W2910" s="587">
        <f t="shared" si="480"/>
        <v>0</v>
      </c>
      <c r="Y2910" s="1260">
        <v>335</v>
      </c>
      <c r="Z2910" s="1261"/>
      <c r="AA2910" s="1262"/>
      <c r="AB2910" s="1263"/>
      <c r="AC2910" s="587">
        <f t="shared" si="481"/>
        <v>0</v>
      </c>
      <c r="AE2910" s="1260">
        <v>335</v>
      </c>
      <c r="AF2910" s="1261"/>
      <c r="AG2910" s="1262"/>
      <c r="AH2910" s="1263"/>
      <c r="AI2910" s="587">
        <f t="shared" si="482"/>
        <v>0</v>
      </c>
      <c r="AK2910" s="1260">
        <v>335</v>
      </c>
      <c r="AL2910" s="1261"/>
      <c r="AM2910" s="1262"/>
      <c r="AN2910" s="1263"/>
      <c r="AO2910" s="587">
        <f t="shared" si="483"/>
        <v>0</v>
      </c>
      <c r="AQ2910" s="1260">
        <v>335</v>
      </c>
      <c r="AR2910" s="1261"/>
      <c r="AS2910" s="1262"/>
      <c r="AT2910" s="1263"/>
      <c r="AU2910" s="587">
        <f t="shared" si="484"/>
        <v>0</v>
      </c>
      <c r="AW2910" s="1260">
        <v>335</v>
      </c>
      <c r="AX2910" s="1261"/>
      <c r="AY2910" s="1262"/>
      <c r="AZ2910" s="1263"/>
      <c r="BA2910" s="587">
        <f t="shared" si="485"/>
        <v>0</v>
      </c>
    </row>
    <row r="2911" spans="1:53" s="17" customFormat="1" ht="16.75" customHeight="1" outlineLevel="2">
      <c r="A2911" s="1260">
        <v>336</v>
      </c>
      <c r="B2911" s="1261"/>
      <c r="C2911" s="1262"/>
      <c r="D2911" s="1263"/>
      <c r="E2911" s="587">
        <f t="shared" si="477"/>
        <v>0</v>
      </c>
      <c r="G2911" s="1260">
        <v>336</v>
      </c>
      <c r="H2911" s="1261"/>
      <c r="I2911" s="1262"/>
      <c r="J2911" s="1263"/>
      <c r="K2911" s="587">
        <f t="shared" si="478"/>
        <v>0</v>
      </c>
      <c r="M2911" s="1260">
        <v>336</v>
      </c>
      <c r="N2911" s="1261"/>
      <c r="O2911" s="1262"/>
      <c r="P2911" s="1263"/>
      <c r="Q2911" s="587">
        <f t="shared" si="479"/>
        <v>0</v>
      </c>
      <c r="S2911" s="1260">
        <v>336</v>
      </c>
      <c r="T2911" s="1261"/>
      <c r="U2911" s="1262"/>
      <c r="V2911" s="1263"/>
      <c r="W2911" s="587">
        <f t="shared" si="480"/>
        <v>0</v>
      </c>
      <c r="Y2911" s="1260">
        <v>336</v>
      </c>
      <c r="Z2911" s="1261"/>
      <c r="AA2911" s="1262"/>
      <c r="AB2911" s="1263"/>
      <c r="AC2911" s="587">
        <f t="shared" si="481"/>
        <v>0</v>
      </c>
      <c r="AE2911" s="1260">
        <v>336</v>
      </c>
      <c r="AF2911" s="1261"/>
      <c r="AG2911" s="1262"/>
      <c r="AH2911" s="1263"/>
      <c r="AI2911" s="587">
        <f t="shared" si="482"/>
        <v>0</v>
      </c>
      <c r="AK2911" s="1260">
        <v>336</v>
      </c>
      <c r="AL2911" s="1261"/>
      <c r="AM2911" s="1262"/>
      <c r="AN2911" s="1263"/>
      <c r="AO2911" s="587">
        <f t="shared" si="483"/>
        <v>0</v>
      </c>
      <c r="AQ2911" s="1260">
        <v>336</v>
      </c>
      <c r="AR2911" s="1261"/>
      <c r="AS2911" s="1262"/>
      <c r="AT2911" s="1263"/>
      <c r="AU2911" s="587">
        <f t="shared" si="484"/>
        <v>0</v>
      </c>
      <c r="AW2911" s="1260">
        <v>336</v>
      </c>
      <c r="AX2911" s="1261"/>
      <c r="AY2911" s="1262"/>
      <c r="AZ2911" s="1263"/>
      <c r="BA2911" s="587">
        <f t="shared" si="485"/>
        <v>0</v>
      </c>
    </row>
    <row r="2912" spans="1:53" s="17" customFormat="1" ht="16.75" customHeight="1" outlineLevel="2">
      <c r="A2912" s="1260">
        <v>337</v>
      </c>
      <c r="B2912" s="1261"/>
      <c r="C2912" s="1262"/>
      <c r="D2912" s="1263"/>
      <c r="E2912" s="587">
        <f t="shared" si="477"/>
        <v>0</v>
      </c>
      <c r="G2912" s="1260">
        <v>337</v>
      </c>
      <c r="H2912" s="1261"/>
      <c r="I2912" s="1262"/>
      <c r="J2912" s="1263"/>
      <c r="K2912" s="587">
        <f t="shared" si="478"/>
        <v>0</v>
      </c>
      <c r="M2912" s="1260">
        <v>337</v>
      </c>
      <c r="N2912" s="1261"/>
      <c r="O2912" s="1262"/>
      <c r="P2912" s="1263"/>
      <c r="Q2912" s="587">
        <f t="shared" si="479"/>
        <v>0</v>
      </c>
      <c r="S2912" s="1260">
        <v>337</v>
      </c>
      <c r="T2912" s="1261"/>
      <c r="U2912" s="1262"/>
      <c r="V2912" s="1263"/>
      <c r="W2912" s="587">
        <f t="shared" si="480"/>
        <v>0</v>
      </c>
      <c r="Y2912" s="1260">
        <v>337</v>
      </c>
      <c r="Z2912" s="1261"/>
      <c r="AA2912" s="1262"/>
      <c r="AB2912" s="1263"/>
      <c r="AC2912" s="587">
        <f t="shared" si="481"/>
        <v>0</v>
      </c>
      <c r="AE2912" s="1260">
        <v>337</v>
      </c>
      <c r="AF2912" s="1261"/>
      <c r="AG2912" s="1262"/>
      <c r="AH2912" s="1263"/>
      <c r="AI2912" s="587">
        <f t="shared" si="482"/>
        <v>0</v>
      </c>
      <c r="AK2912" s="1260">
        <v>337</v>
      </c>
      <c r="AL2912" s="1261"/>
      <c r="AM2912" s="1262"/>
      <c r="AN2912" s="1263"/>
      <c r="AO2912" s="587">
        <f t="shared" si="483"/>
        <v>0</v>
      </c>
      <c r="AQ2912" s="1260">
        <v>337</v>
      </c>
      <c r="AR2912" s="1261"/>
      <c r="AS2912" s="1262"/>
      <c r="AT2912" s="1263"/>
      <c r="AU2912" s="587">
        <f t="shared" si="484"/>
        <v>0</v>
      </c>
      <c r="AW2912" s="1260">
        <v>337</v>
      </c>
      <c r="AX2912" s="1261"/>
      <c r="AY2912" s="1262"/>
      <c r="AZ2912" s="1263"/>
      <c r="BA2912" s="587">
        <f t="shared" si="485"/>
        <v>0</v>
      </c>
    </row>
    <row r="2913" spans="1:53" s="17" customFormat="1" ht="16.75" customHeight="1" outlineLevel="2">
      <c r="A2913" s="1260">
        <v>338</v>
      </c>
      <c r="B2913" s="1261"/>
      <c r="C2913" s="1262"/>
      <c r="D2913" s="1263"/>
      <c r="E2913" s="587">
        <f t="shared" si="477"/>
        <v>0</v>
      </c>
      <c r="G2913" s="1260">
        <v>338</v>
      </c>
      <c r="H2913" s="1261"/>
      <c r="I2913" s="1262"/>
      <c r="J2913" s="1263"/>
      <c r="K2913" s="587">
        <f t="shared" si="478"/>
        <v>0</v>
      </c>
      <c r="M2913" s="1260">
        <v>338</v>
      </c>
      <c r="N2913" s="1261"/>
      <c r="O2913" s="1262"/>
      <c r="P2913" s="1263"/>
      <c r="Q2913" s="587">
        <f t="shared" si="479"/>
        <v>0</v>
      </c>
      <c r="S2913" s="1260">
        <v>338</v>
      </c>
      <c r="T2913" s="1261"/>
      <c r="U2913" s="1262"/>
      <c r="V2913" s="1263"/>
      <c r="W2913" s="587">
        <f t="shared" si="480"/>
        <v>0</v>
      </c>
      <c r="Y2913" s="1260">
        <v>338</v>
      </c>
      <c r="Z2913" s="1261"/>
      <c r="AA2913" s="1262"/>
      <c r="AB2913" s="1263"/>
      <c r="AC2913" s="587">
        <f t="shared" si="481"/>
        <v>0</v>
      </c>
      <c r="AE2913" s="1260">
        <v>338</v>
      </c>
      <c r="AF2913" s="1261"/>
      <c r="AG2913" s="1262"/>
      <c r="AH2913" s="1263"/>
      <c r="AI2913" s="587">
        <f t="shared" si="482"/>
        <v>0</v>
      </c>
      <c r="AK2913" s="1260">
        <v>338</v>
      </c>
      <c r="AL2913" s="1261"/>
      <c r="AM2913" s="1262"/>
      <c r="AN2913" s="1263"/>
      <c r="AO2913" s="587">
        <f t="shared" si="483"/>
        <v>0</v>
      </c>
      <c r="AQ2913" s="1260">
        <v>338</v>
      </c>
      <c r="AR2913" s="1261"/>
      <c r="AS2913" s="1262"/>
      <c r="AT2913" s="1263"/>
      <c r="AU2913" s="587">
        <f t="shared" si="484"/>
        <v>0</v>
      </c>
      <c r="AW2913" s="1260">
        <v>338</v>
      </c>
      <c r="AX2913" s="1261"/>
      <c r="AY2913" s="1262"/>
      <c r="AZ2913" s="1263"/>
      <c r="BA2913" s="587">
        <f t="shared" si="485"/>
        <v>0</v>
      </c>
    </row>
    <row r="2914" spans="1:53" s="17" customFormat="1" ht="16.75" customHeight="1" outlineLevel="2">
      <c r="A2914" s="1260">
        <v>339</v>
      </c>
      <c r="B2914" s="1261"/>
      <c r="C2914" s="1262"/>
      <c r="D2914" s="1263"/>
      <c r="E2914" s="587">
        <f t="shared" si="477"/>
        <v>0</v>
      </c>
      <c r="G2914" s="1260">
        <v>339</v>
      </c>
      <c r="H2914" s="1261"/>
      <c r="I2914" s="1262"/>
      <c r="J2914" s="1263"/>
      <c r="K2914" s="587">
        <f t="shared" si="478"/>
        <v>0</v>
      </c>
      <c r="M2914" s="1260">
        <v>339</v>
      </c>
      <c r="N2914" s="1261"/>
      <c r="O2914" s="1262"/>
      <c r="P2914" s="1263"/>
      <c r="Q2914" s="587">
        <f t="shared" si="479"/>
        <v>0</v>
      </c>
      <c r="S2914" s="1260">
        <v>339</v>
      </c>
      <c r="T2914" s="1261"/>
      <c r="U2914" s="1262"/>
      <c r="V2914" s="1263"/>
      <c r="W2914" s="587">
        <f t="shared" si="480"/>
        <v>0</v>
      </c>
      <c r="Y2914" s="1260">
        <v>339</v>
      </c>
      <c r="Z2914" s="1261"/>
      <c r="AA2914" s="1262"/>
      <c r="AB2914" s="1263"/>
      <c r="AC2914" s="587">
        <f t="shared" si="481"/>
        <v>0</v>
      </c>
      <c r="AE2914" s="1260">
        <v>339</v>
      </c>
      <c r="AF2914" s="1261"/>
      <c r="AG2914" s="1262"/>
      <c r="AH2914" s="1263"/>
      <c r="AI2914" s="587">
        <f t="shared" si="482"/>
        <v>0</v>
      </c>
      <c r="AK2914" s="1260">
        <v>339</v>
      </c>
      <c r="AL2914" s="1261"/>
      <c r="AM2914" s="1262"/>
      <c r="AN2914" s="1263"/>
      <c r="AO2914" s="587">
        <f t="shared" si="483"/>
        <v>0</v>
      </c>
      <c r="AQ2914" s="1260">
        <v>339</v>
      </c>
      <c r="AR2914" s="1261"/>
      <c r="AS2914" s="1262"/>
      <c r="AT2914" s="1263"/>
      <c r="AU2914" s="587">
        <f t="shared" si="484"/>
        <v>0</v>
      </c>
      <c r="AW2914" s="1260">
        <v>339</v>
      </c>
      <c r="AX2914" s="1261"/>
      <c r="AY2914" s="1262"/>
      <c r="AZ2914" s="1263"/>
      <c r="BA2914" s="587">
        <f t="shared" si="485"/>
        <v>0</v>
      </c>
    </row>
    <row r="2915" spans="1:53" s="17" customFormat="1" ht="16.75" customHeight="1" outlineLevel="2">
      <c r="A2915" s="1260">
        <v>340</v>
      </c>
      <c r="B2915" s="1261"/>
      <c r="C2915" s="1262"/>
      <c r="D2915" s="1263"/>
      <c r="E2915" s="587">
        <f t="shared" si="477"/>
        <v>0</v>
      </c>
      <c r="G2915" s="1260">
        <v>340</v>
      </c>
      <c r="H2915" s="1261"/>
      <c r="I2915" s="1262"/>
      <c r="J2915" s="1263"/>
      <c r="K2915" s="587">
        <f t="shared" si="478"/>
        <v>0</v>
      </c>
      <c r="M2915" s="1260">
        <v>340</v>
      </c>
      <c r="N2915" s="1261"/>
      <c r="O2915" s="1262"/>
      <c r="P2915" s="1263"/>
      <c r="Q2915" s="587">
        <f t="shared" si="479"/>
        <v>0</v>
      </c>
      <c r="S2915" s="1260">
        <v>340</v>
      </c>
      <c r="T2915" s="1261"/>
      <c r="U2915" s="1262"/>
      <c r="V2915" s="1263"/>
      <c r="W2915" s="587">
        <f t="shared" si="480"/>
        <v>0</v>
      </c>
      <c r="Y2915" s="1260">
        <v>340</v>
      </c>
      <c r="Z2915" s="1261"/>
      <c r="AA2915" s="1262"/>
      <c r="AB2915" s="1263"/>
      <c r="AC2915" s="587">
        <f t="shared" si="481"/>
        <v>0</v>
      </c>
      <c r="AE2915" s="1260">
        <v>340</v>
      </c>
      <c r="AF2915" s="1261"/>
      <c r="AG2915" s="1262"/>
      <c r="AH2915" s="1263"/>
      <c r="AI2915" s="587">
        <f t="shared" si="482"/>
        <v>0</v>
      </c>
      <c r="AK2915" s="1260">
        <v>340</v>
      </c>
      <c r="AL2915" s="1261"/>
      <c r="AM2915" s="1262"/>
      <c r="AN2915" s="1263"/>
      <c r="AO2915" s="587">
        <f t="shared" si="483"/>
        <v>0</v>
      </c>
      <c r="AQ2915" s="1260">
        <v>340</v>
      </c>
      <c r="AR2915" s="1261"/>
      <c r="AS2915" s="1262"/>
      <c r="AT2915" s="1263"/>
      <c r="AU2915" s="587">
        <f t="shared" si="484"/>
        <v>0</v>
      </c>
      <c r="AW2915" s="1260">
        <v>340</v>
      </c>
      <c r="AX2915" s="1261"/>
      <c r="AY2915" s="1262"/>
      <c r="AZ2915" s="1263"/>
      <c r="BA2915" s="587">
        <f t="shared" si="485"/>
        <v>0</v>
      </c>
    </row>
    <row r="2916" spans="1:53" s="17" customFormat="1" ht="16.75" customHeight="1" outlineLevel="2">
      <c r="A2916" s="1260">
        <v>341</v>
      </c>
      <c r="B2916" s="1261"/>
      <c r="C2916" s="1262"/>
      <c r="D2916" s="1263"/>
      <c r="E2916" s="587">
        <f t="shared" si="477"/>
        <v>0</v>
      </c>
      <c r="G2916" s="1260">
        <v>341</v>
      </c>
      <c r="H2916" s="1261"/>
      <c r="I2916" s="1262"/>
      <c r="J2916" s="1263"/>
      <c r="K2916" s="587">
        <f t="shared" si="478"/>
        <v>0</v>
      </c>
      <c r="M2916" s="1260">
        <v>341</v>
      </c>
      <c r="N2916" s="1261"/>
      <c r="O2916" s="1262"/>
      <c r="P2916" s="1263"/>
      <c r="Q2916" s="587">
        <f t="shared" si="479"/>
        <v>0</v>
      </c>
      <c r="S2916" s="1260">
        <v>341</v>
      </c>
      <c r="T2916" s="1261"/>
      <c r="U2916" s="1262"/>
      <c r="V2916" s="1263"/>
      <c r="W2916" s="587">
        <f t="shared" si="480"/>
        <v>0</v>
      </c>
      <c r="Y2916" s="1260">
        <v>341</v>
      </c>
      <c r="Z2916" s="1261"/>
      <c r="AA2916" s="1262"/>
      <c r="AB2916" s="1263"/>
      <c r="AC2916" s="587">
        <f t="shared" si="481"/>
        <v>0</v>
      </c>
      <c r="AE2916" s="1260">
        <v>341</v>
      </c>
      <c r="AF2916" s="1261"/>
      <c r="AG2916" s="1262"/>
      <c r="AH2916" s="1263"/>
      <c r="AI2916" s="587">
        <f t="shared" si="482"/>
        <v>0</v>
      </c>
      <c r="AK2916" s="1260">
        <v>341</v>
      </c>
      <c r="AL2916" s="1261"/>
      <c r="AM2916" s="1262"/>
      <c r="AN2916" s="1263"/>
      <c r="AO2916" s="587">
        <f t="shared" si="483"/>
        <v>0</v>
      </c>
      <c r="AQ2916" s="1260">
        <v>341</v>
      </c>
      <c r="AR2916" s="1261"/>
      <c r="AS2916" s="1262"/>
      <c r="AT2916" s="1263"/>
      <c r="AU2916" s="587">
        <f t="shared" si="484"/>
        <v>0</v>
      </c>
      <c r="AW2916" s="1260">
        <v>341</v>
      </c>
      <c r="AX2916" s="1261"/>
      <c r="AY2916" s="1262"/>
      <c r="AZ2916" s="1263"/>
      <c r="BA2916" s="587">
        <f t="shared" si="485"/>
        <v>0</v>
      </c>
    </row>
    <row r="2917" spans="1:53" s="17" customFormat="1" ht="16.75" customHeight="1" outlineLevel="2">
      <c r="A2917" s="1260">
        <v>342</v>
      </c>
      <c r="B2917" s="1261"/>
      <c r="C2917" s="1262"/>
      <c r="D2917" s="1263"/>
      <c r="E2917" s="587">
        <f t="shared" si="477"/>
        <v>0</v>
      </c>
      <c r="G2917" s="1260">
        <v>342</v>
      </c>
      <c r="H2917" s="1261"/>
      <c r="I2917" s="1262"/>
      <c r="J2917" s="1263"/>
      <c r="K2917" s="587">
        <f t="shared" si="478"/>
        <v>0</v>
      </c>
      <c r="M2917" s="1260">
        <v>342</v>
      </c>
      <c r="N2917" s="1261"/>
      <c r="O2917" s="1262"/>
      <c r="P2917" s="1263"/>
      <c r="Q2917" s="587">
        <f t="shared" si="479"/>
        <v>0</v>
      </c>
      <c r="S2917" s="1260">
        <v>342</v>
      </c>
      <c r="T2917" s="1261"/>
      <c r="U2917" s="1262"/>
      <c r="V2917" s="1263"/>
      <c r="W2917" s="587">
        <f t="shared" si="480"/>
        <v>0</v>
      </c>
      <c r="Y2917" s="1260">
        <v>342</v>
      </c>
      <c r="Z2917" s="1261"/>
      <c r="AA2917" s="1262"/>
      <c r="AB2917" s="1263"/>
      <c r="AC2917" s="587">
        <f t="shared" si="481"/>
        <v>0</v>
      </c>
      <c r="AE2917" s="1260">
        <v>342</v>
      </c>
      <c r="AF2917" s="1261"/>
      <c r="AG2917" s="1262"/>
      <c r="AH2917" s="1263"/>
      <c r="AI2917" s="587">
        <f t="shared" si="482"/>
        <v>0</v>
      </c>
      <c r="AK2917" s="1260">
        <v>342</v>
      </c>
      <c r="AL2917" s="1261"/>
      <c r="AM2917" s="1262"/>
      <c r="AN2917" s="1263"/>
      <c r="AO2917" s="587">
        <f t="shared" si="483"/>
        <v>0</v>
      </c>
      <c r="AQ2917" s="1260">
        <v>342</v>
      </c>
      <c r="AR2917" s="1261"/>
      <c r="AS2917" s="1262"/>
      <c r="AT2917" s="1263"/>
      <c r="AU2917" s="587">
        <f t="shared" si="484"/>
        <v>0</v>
      </c>
      <c r="AW2917" s="1260">
        <v>342</v>
      </c>
      <c r="AX2917" s="1261"/>
      <c r="AY2917" s="1262"/>
      <c r="AZ2917" s="1263"/>
      <c r="BA2917" s="587">
        <f t="shared" si="485"/>
        <v>0</v>
      </c>
    </row>
    <row r="2918" spans="1:53" s="17" customFormat="1" ht="16.75" customHeight="1" outlineLevel="2">
      <c r="A2918" s="1260">
        <v>343</v>
      </c>
      <c r="B2918" s="1261"/>
      <c r="C2918" s="1262"/>
      <c r="D2918" s="1263"/>
      <c r="E2918" s="587">
        <f t="shared" si="477"/>
        <v>0</v>
      </c>
      <c r="G2918" s="1260">
        <v>343</v>
      </c>
      <c r="H2918" s="1261"/>
      <c r="I2918" s="1262"/>
      <c r="J2918" s="1263"/>
      <c r="K2918" s="587">
        <f t="shared" si="478"/>
        <v>0</v>
      </c>
      <c r="M2918" s="1260">
        <v>343</v>
      </c>
      <c r="N2918" s="1261"/>
      <c r="O2918" s="1262"/>
      <c r="P2918" s="1263"/>
      <c r="Q2918" s="587">
        <f t="shared" si="479"/>
        <v>0</v>
      </c>
      <c r="S2918" s="1260">
        <v>343</v>
      </c>
      <c r="T2918" s="1261"/>
      <c r="U2918" s="1262"/>
      <c r="V2918" s="1263"/>
      <c r="W2918" s="587">
        <f t="shared" si="480"/>
        <v>0</v>
      </c>
      <c r="Y2918" s="1260">
        <v>343</v>
      </c>
      <c r="Z2918" s="1261"/>
      <c r="AA2918" s="1262"/>
      <c r="AB2918" s="1263"/>
      <c r="AC2918" s="587">
        <f t="shared" si="481"/>
        <v>0</v>
      </c>
      <c r="AE2918" s="1260">
        <v>343</v>
      </c>
      <c r="AF2918" s="1261"/>
      <c r="AG2918" s="1262"/>
      <c r="AH2918" s="1263"/>
      <c r="AI2918" s="587">
        <f t="shared" si="482"/>
        <v>0</v>
      </c>
      <c r="AK2918" s="1260">
        <v>343</v>
      </c>
      <c r="AL2918" s="1261"/>
      <c r="AM2918" s="1262"/>
      <c r="AN2918" s="1263"/>
      <c r="AO2918" s="587">
        <f t="shared" si="483"/>
        <v>0</v>
      </c>
      <c r="AQ2918" s="1260">
        <v>343</v>
      </c>
      <c r="AR2918" s="1261"/>
      <c r="AS2918" s="1262"/>
      <c r="AT2918" s="1263"/>
      <c r="AU2918" s="587">
        <f t="shared" si="484"/>
        <v>0</v>
      </c>
      <c r="AW2918" s="1260">
        <v>343</v>
      </c>
      <c r="AX2918" s="1261"/>
      <c r="AY2918" s="1262"/>
      <c r="AZ2918" s="1263"/>
      <c r="BA2918" s="587">
        <f t="shared" si="485"/>
        <v>0</v>
      </c>
    </row>
    <row r="2919" spans="1:53" s="17" customFormat="1" ht="16.75" customHeight="1" outlineLevel="2">
      <c r="A2919" s="1260">
        <v>344</v>
      </c>
      <c r="B2919" s="1261"/>
      <c r="C2919" s="1262"/>
      <c r="D2919" s="1263"/>
      <c r="E2919" s="587">
        <f t="shared" si="477"/>
        <v>0</v>
      </c>
      <c r="G2919" s="1260">
        <v>344</v>
      </c>
      <c r="H2919" s="1261"/>
      <c r="I2919" s="1262"/>
      <c r="J2919" s="1263"/>
      <c r="K2919" s="587">
        <f t="shared" si="478"/>
        <v>0</v>
      </c>
      <c r="M2919" s="1260">
        <v>344</v>
      </c>
      <c r="N2919" s="1261"/>
      <c r="O2919" s="1262"/>
      <c r="P2919" s="1263"/>
      <c r="Q2919" s="587">
        <f t="shared" si="479"/>
        <v>0</v>
      </c>
      <c r="S2919" s="1260">
        <v>344</v>
      </c>
      <c r="T2919" s="1261"/>
      <c r="U2919" s="1262"/>
      <c r="V2919" s="1263"/>
      <c r="W2919" s="587">
        <f t="shared" si="480"/>
        <v>0</v>
      </c>
      <c r="Y2919" s="1260">
        <v>344</v>
      </c>
      <c r="Z2919" s="1261"/>
      <c r="AA2919" s="1262"/>
      <c r="AB2919" s="1263"/>
      <c r="AC2919" s="587">
        <f t="shared" si="481"/>
        <v>0</v>
      </c>
      <c r="AE2919" s="1260">
        <v>344</v>
      </c>
      <c r="AF2919" s="1261"/>
      <c r="AG2919" s="1262"/>
      <c r="AH2919" s="1263"/>
      <c r="AI2919" s="587">
        <f t="shared" si="482"/>
        <v>0</v>
      </c>
      <c r="AK2919" s="1260">
        <v>344</v>
      </c>
      <c r="AL2919" s="1261"/>
      <c r="AM2919" s="1262"/>
      <c r="AN2919" s="1263"/>
      <c r="AO2919" s="587">
        <f t="shared" si="483"/>
        <v>0</v>
      </c>
      <c r="AQ2919" s="1260">
        <v>344</v>
      </c>
      <c r="AR2919" s="1261"/>
      <c r="AS2919" s="1262"/>
      <c r="AT2919" s="1263"/>
      <c r="AU2919" s="587">
        <f t="shared" si="484"/>
        <v>0</v>
      </c>
      <c r="AW2919" s="1260">
        <v>344</v>
      </c>
      <c r="AX2919" s="1261"/>
      <c r="AY2919" s="1262"/>
      <c r="AZ2919" s="1263"/>
      <c r="BA2919" s="587">
        <f t="shared" si="485"/>
        <v>0</v>
      </c>
    </row>
    <row r="2920" spans="1:53" s="17" customFormat="1" ht="16.75" customHeight="1" outlineLevel="2">
      <c r="A2920" s="1260">
        <v>345</v>
      </c>
      <c r="B2920" s="1261"/>
      <c r="C2920" s="1262"/>
      <c r="D2920" s="1263"/>
      <c r="E2920" s="587">
        <f t="shared" si="477"/>
        <v>0</v>
      </c>
      <c r="G2920" s="1260">
        <v>345</v>
      </c>
      <c r="H2920" s="1261"/>
      <c r="I2920" s="1262"/>
      <c r="J2920" s="1263"/>
      <c r="K2920" s="587">
        <f t="shared" si="478"/>
        <v>0</v>
      </c>
      <c r="M2920" s="1260">
        <v>345</v>
      </c>
      <c r="N2920" s="1261"/>
      <c r="O2920" s="1262"/>
      <c r="P2920" s="1263"/>
      <c r="Q2920" s="587">
        <f t="shared" si="479"/>
        <v>0</v>
      </c>
      <c r="S2920" s="1260">
        <v>345</v>
      </c>
      <c r="T2920" s="1261"/>
      <c r="U2920" s="1262"/>
      <c r="V2920" s="1263"/>
      <c r="W2920" s="587">
        <f t="shared" si="480"/>
        <v>0</v>
      </c>
      <c r="Y2920" s="1260">
        <v>345</v>
      </c>
      <c r="Z2920" s="1261"/>
      <c r="AA2920" s="1262"/>
      <c r="AB2920" s="1263"/>
      <c r="AC2920" s="587">
        <f t="shared" si="481"/>
        <v>0</v>
      </c>
      <c r="AE2920" s="1260">
        <v>345</v>
      </c>
      <c r="AF2920" s="1261"/>
      <c r="AG2920" s="1262"/>
      <c r="AH2920" s="1263"/>
      <c r="AI2920" s="587">
        <f t="shared" si="482"/>
        <v>0</v>
      </c>
      <c r="AK2920" s="1260">
        <v>345</v>
      </c>
      <c r="AL2920" s="1261"/>
      <c r="AM2920" s="1262"/>
      <c r="AN2920" s="1263"/>
      <c r="AO2920" s="587">
        <f t="shared" si="483"/>
        <v>0</v>
      </c>
      <c r="AQ2920" s="1260">
        <v>345</v>
      </c>
      <c r="AR2920" s="1261"/>
      <c r="AS2920" s="1262"/>
      <c r="AT2920" s="1263"/>
      <c r="AU2920" s="587">
        <f t="shared" si="484"/>
        <v>0</v>
      </c>
      <c r="AW2920" s="1260">
        <v>345</v>
      </c>
      <c r="AX2920" s="1261"/>
      <c r="AY2920" s="1262"/>
      <c r="AZ2920" s="1263"/>
      <c r="BA2920" s="587">
        <f t="shared" si="485"/>
        <v>0</v>
      </c>
    </row>
    <row r="2921" spans="1:53" s="17" customFormat="1" ht="16.75" customHeight="1" outlineLevel="2">
      <c r="A2921" s="1260">
        <v>346</v>
      </c>
      <c r="B2921" s="1261"/>
      <c r="C2921" s="1262"/>
      <c r="D2921" s="1263"/>
      <c r="E2921" s="587">
        <f t="shared" si="477"/>
        <v>0</v>
      </c>
      <c r="G2921" s="1260">
        <v>346</v>
      </c>
      <c r="H2921" s="1261"/>
      <c r="I2921" s="1262"/>
      <c r="J2921" s="1263"/>
      <c r="K2921" s="587">
        <f t="shared" si="478"/>
        <v>0</v>
      </c>
      <c r="M2921" s="1260">
        <v>346</v>
      </c>
      <c r="N2921" s="1261"/>
      <c r="O2921" s="1262"/>
      <c r="P2921" s="1263"/>
      <c r="Q2921" s="587">
        <f t="shared" si="479"/>
        <v>0</v>
      </c>
      <c r="S2921" s="1260">
        <v>346</v>
      </c>
      <c r="T2921" s="1261"/>
      <c r="U2921" s="1262"/>
      <c r="V2921" s="1263"/>
      <c r="W2921" s="587">
        <f t="shared" si="480"/>
        <v>0</v>
      </c>
      <c r="Y2921" s="1260">
        <v>346</v>
      </c>
      <c r="Z2921" s="1261"/>
      <c r="AA2921" s="1262"/>
      <c r="AB2921" s="1263"/>
      <c r="AC2921" s="587">
        <f t="shared" si="481"/>
        <v>0</v>
      </c>
      <c r="AE2921" s="1260">
        <v>346</v>
      </c>
      <c r="AF2921" s="1261"/>
      <c r="AG2921" s="1262"/>
      <c r="AH2921" s="1263"/>
      <c r="AI2921" s="587">
        <f t="shared" si="482"/>
        <v>0</v>
      </c>
      <c r="AK2921" s="1260">
        <v>346</v>
      </c>
      <c r="AL2921" s="1261"/>
      <c r="AM2921" s="1262"/>
      <c r="AN2921" s="1263"/>
      <c r="AO2921" s="587">
        <f t="shared" si="483"/>
        <v>0</v>
      </c>
      <c r="AQ2921" s="1260">
        <v>346</v>
      </c>
      <c r="AR2921" s="1261"/>
      <c r="AS2921" s="1262"/>
      <c r="AT2921" s="1263"/>
      <c r="AU2921" s="587">
        <f t="shared" si="484"/>
        <v>0</v>
      </c>
      <c r="AW2921" s="1260">
        <v>346</v>
      </c>
      <c r="AX2921" s="1261"/>
      <c r="AY2921" s="1262"/>
      <c r="AZ2921" s="1263"/>
      <c r="BA2921" s="587">
        <f t="shared" si="485"/>
        <v>0</v>
      </c>
    </row>
    <row r="2922" spans="1:53" s="17" customFormat="1" ht="16.75" customHeight="1" outlineLevel="2">
      <c r="A2922" s="1260">
        <v>347</v>
      </c>
      <c r="B2922" s="1261"/>
      <c r="C2922" s="1262"/>
      <c r="D2922" s="1263"/>
      <c r="E2922" s="587">
        <f t="shared" si="477"/>
        <v>0</v>
      </c>
      <c r="G2922" s="1260">
        <v>347</v>
      </c>
      <c r="H2922" s="1261"/>
      <c r="I2922" s="1262"/>
      <c r="J2922" s="1263"/>
      <c r="K2922" s="587">
        <f t="shared" si="478"/>
        <v>0</v>
      </c>
      <c r="M2922" s="1260">
        <v>347</v>
      </c>
      <c r="N2922" s="1261"/>
      <c r="O2922" s="1262"/>
      <c r="P2922" s="1263"/>
      <c r="Q2922" s="587">
        <f t="shared" si="479"/>
        <v>0</v>
      </c>
      <c r="S2922" s="1260">
        <v>347</v>
      </c>
      <c r="T2922" s="1261"/>
      <c r="U2922" s="1262"/>
      <c r="V2922" s="1263"/>
      <c r="W2922" s="587">
        <f t="shared" si="480"/>
        <v>0</v>
      </c>
      <c r="Y2922" s="1260">
        <v>347</v>
      </c>
      <c r="Z2922" s="1261"/>
      <c r="AA2922" s="1262"/>
      <c r="AB2922" s="1263"/>
      <c r="AC2922" s="587">
        <f t="shared" si="481"/>
        <v>0</v>
      </c>
      <c r="AE2922" s="1260">
        <v>347</v>
      </c>
      <c r="AF2922" s="1261"/>
      <c r="AG2922" s="1262"/>
      <c r="AH2922" s="1263"/>
      <c r="AI2922" s="587">
        <f t="shared" si="482"/>
        <v>0</v>
      </c>
      <c r="AK2922" s="1260">
        <v>347</v>
      </c>
      <c r="AL2922" s="1261"/>
      <c r="AM2922" s="1262"/>
      <c r="AN2922" s="1263"/>
      <c r="AO2922" s="587">
        <f t="shared" si="483"/>
        <v>0</v>
      </c>
      <c r="AQ2922" s="1260">
        <v>347</v>
      </c>
      <c r="AR2922" s="1261"/>
      <c r="AS2922" s="1262"/>
      <c r="AT2922" s="1263"/>
      <c r="AU2922" s="587">
        <f t="shared" si="484"/>
        <v>0</v>
      </c>
      <c r="AW2922" s="1260">
        <v>347</v>
      </c>
      <c r="AX2922" s="1261"/>
      <c r="AY2922" s="1262"/>
      <c r="AZ2922" s="1263"/>
      <c r="BA2922" s="587">
        <f t="shared" si="485"/>
        <v>0</v>
      </c>
    </row>
    <row r="2923" spans="1:53" s="17" customFormat="1" ht="16.75" customHeight="1" outlineLevel="2">
      <c r="A2923" s="1260">
        <v>348</v>
      </c>
      <c r="B2923" s="1261"/>
      <c r="C2923" s="1262"/>
      <c r="D2923" s="1263"/>
      <c r="E2923" s="587">
        <f t="shared" si="477"/>
        <v>0</v>
      </c>
      <c r="G2923" s="1260">
        <v>348</v>
      </c>
      <c r="H2923" s="1261"/>
      <c r="I2923" s="1262"/>
      <c r="J2923" s="1263"/>
      <c r="K2923" s="587">
        <f t="shared" si="478"/>
        <v>0</v>
      </c>
      <c r="M2923" s="1260">
        <v>348</v>
      </c>
      <c r="N2923" s="1261"/>
      <c r="O2923" s="1262"/>
      <c r="P2923" s="1263"/>
      <c r="Q2923" s="587">
        <f t="shared" si="479"/>
        <v>0</v>
      </c>
      <c r="S2923" s="1260">
        <v>348</v>
      </c>
      <c r="T2923" s="1261"/>
      <c r="U2923" s="1262"/>
      <c r="V2923" s="1263"/>
      <c r="W2923" s="587">
        <f t="shared" si="480"/>
        <v>0</v>
      </c>
      <c r="Y2923" s="1260">
        <v>348</v>
      </c>
      <c r="Z2923" s="1261"/>
      <c r="AA2923" s="1262"/>
      <c r="AB2923" s="1263"/>
      <c r="AC2923" s="587">
        <f t="shared" si="481"/>
        <v>0</v>
      </c>
      <c r="AE2923" s="1260">
        <v>348</v>
      </c>
      <c r="AF2923" s="1261"/>
      <c r="AG2923" s="1262"/>
      <c r="AH2923" s="1263"/>
      <c r="AI2923" s="587">
        <f t="shared" si="482"/>
        <v>0</v>
      </c>
      <c r="AK2923" s="1260">
        <v>348</v>
      </c>
      <c r="AL2923" s="1261"/>
      <c r="AM2923" s="1262"/>
      <c r="AN2923" s="1263"/>
      <c r="AO2923" s="587">
        <f t="shared" si="483"/>
        <v>0</v>
      </c>
      <c r="AQ2923" s="1260">
        <v>348</v>
      </c>
      <c r="AR2923" s="1261"/>
      <c r="AS2923" s="1262"/>
      <c r="AT2923" s="1263"/>
      <c r="AU2923" s="587">
        <f t="shared" si="484"/>
        <v>0</v>
      </c>
      <c r="AW2923" s="1260">
        <v>348</v>
      </c>
      <c r="AX2923" s="1261"/>
      <c r="AY2923" s="1262"/>
      <c r="AZ2923" s="1263"/>
      <c r="BA2923" s="587">
        <f t="shared" si="485"/>
        <v>0</v>
      </c>
    </row>
    <row r="2924" spans="1:53" s="17" customFormat="1" ht="16.75" customHeight="1" outlineLevel="2">
      <c r="A2924" s="1260">
        <v>349</v>
      </c>
      <c r="B2924" s="1261"/>
      <c r="C2924" s="1262"/>
      <c r="D2924" s="1263"/>
      <c r="E2924" s="587">
        <f t="shared" si="477"/>
        <v>0</v>
      </c>
      <c r="G2924" s="1260">
        <v>349</v>
      </c>
      <c r="H2924" s="1261"/>
      <c r="I2924" s="1262"/>
      <c r="J2924" s="1263"/>
      <c r="K2924" s="587">
        <f t="shared" si="478"/>
        <v>0</v>
      </c>
      <c r="M2924" s="1260">
        <v>349</v>
      </c>
      <c r="N2924" s="1261"/>
      <c r="O2924" s="1262"/>
      <c r="P2924" s="1263"/>
      <c r="Q2924" s="587">
        <f t="shared" si="479"/>
        <v>0</v>
      </c>
      <c r="S2924" s="1260">
        <v>349</v>
      </c>
      <c r="T2924" s="1261"/>
      <c r="U2924" s="1262"/>
      <c r="V2924" s="1263"/>
      <c r="W2924" s="587">
        <f t="shared" si="480"/>
        <v>0</v>
      </c>
      <c r="Y2924" s="1260">
        <v>349</v>
      </c>
      <c r="Z2924" s="1261"/>
      <c r="AA2924" s="1262"/>
      <c r="AB2924" s="1263"/>
      <c r="AC2924" s="587">
        <f t="shared" si="481"/>
        <v>0</v>
      </c>
      <c r="AE2924" s="1260">
        <v>349</v>
      </c>
      <c r="AF2924" s="1261"/>
      <c r="AG2924" s="1262"/>
      <c r="AH2924" s="1263"/>
      <c r="AI2924" s="587">
        <f t="shared" si="482"/>
        <v>0</v>
      </c>
      <c r="AK2924" s="1260">
        <v>349</v>
      </c>
      <c r="AL2924" s="1261"/>
      <c r="AM2924" s="1262"/>
      <c r="AN2924" s="1263"/>
      <c r="AO2924" s="587">
        <f t="shared" si="483"/>
        <v>0</v>
      </c>
      <c r="AQ2924" s="1260">
        <v>349</v>
      </c>
      <c r="AR2924" s="1261"/>
      <c r="AS2924" s="1262"/>
      <c r="AT2924" s="1263"/>
      <c r="AU2924" s="587">
        <f t="shared" si="484"/>
        <v>0</v>
      </c>
      <c r="AW2924" s="1260">
        <v>349</v>
      </c>
      <c r="AX2924" s="1261"/>
      <c r="AY2924" s="1262"/>
      <c r="AZ2924" s="1263"/>
      <c r="BA2924" s="587">
        <f t="shared" si="485"/>
        <v>0</v>
      </c>
    </row>
    <row r="2925" spans="1:53" s="17" customFormat="1" ht="16.75" customHeight="1" outlineLevel="2">
      <c r="A2925" s="1260">
        <v>350</v>
      </c>
      <c r="B2925" s="1261"/>
      <c r="C2925" s="1262"/>
      <c r="D2925" s="1263"/>
      <c r="E2925" s="587">
        <f t="shared" si="477"/>
        <v>0</v>
      </c>
      <c r="G2925" s="1260">
        <v>350</v>
      </c>
      <c r="H2925" s="1261"/>
      <c r="I2925" s="1262"/>
      <c r="J2925" s="1263"/>
      <c r="K2925" s="587">
        <f t="shared" si="478"/>
        <v>0</v>
      </c>
      <c r="M2925" s="1260">
        <v>350</v>
      </c>
      <c r="N2925" s="1261"/>
      <c r="O2925" s="1262"/>
      <c r="P2925" s="1263"/>
      <c r="Q2925" s="587">
        <f t="shared" si="479"/>
        <v>0</v>
      </c>
      <c r="S2925" s="1260">
        <v>350</v>
      </c>
      <c r="T2925" s="1261"/>
      <c r="U2925" s="1262"/>
      <c r="V2925" s="1263"/>
      <c r="W2925" s="587">
        <f t="shared" si="480"/>
        <v>0</v>
      </c>
      <c r="Y2925" s="1260">
        <v>350</v>
      </c>
      <c r="Z2925" s="1261"/>
      <c r="AA2925" s="1262"/>
      <c r="AB2925" s="1263"/>
      <c r="AC2925" s="587">
        <f t="shared" si="481"/>
        <v>0</v>
      </c>
      <c r="AE2925" s="1260">
        <v>350</v>
      </c>
      <c r="AF2925" s="1261"/>
      <c r="AG2925" s="1262"/>
      <c r="AH2925" s="1263"/>
      <c r="AI2925" s="587">
        <f t="shared" si="482"/>
        <v>0</v>
      </c>
      <c r="AK2925" s="1260">
        <v>350</v>
      </c>
      <c r="AL2925" s="1261"/>
      <c r="AM2925" s="1262"/>
      <c r="AN2925" s="1263"/>
      <c r="AO2925" s="587">
        <f t="shared" si="483"/>
        <v>0</v>
      </c>
      <c r="AQ2925" s="1260">
        <v>350</v>
      </c>
      <c r="AR2925" s="1261"/>
      <c r="AS2925" s="1262"/>
      <c r="AT2925" s="1263"/>
      <c r="AU2925" s="587">
        <f t="shared" si="484"/>
        <v>0</v>
      </c>
      <c r="AW2925" s="1260">
        <v>350</v>
      </c>
      <c r="AX2925" s="1261"/>
      <c r="AY2925" s="1262"/>
      <c r="AZ2925" s="1263"/>
      <c r="BA2925" s="587">
        <f t="shared" si="485"/>
        <v>0</v>
      </c>
    </row>
    <row r="2926" spans="1:53" s="17" customFormat="1" ht="16.75" customHeight="1" outlineLevel="2">
      <c r="A2926" s="1260">
        <v>351</v>
      </c>
      <c r="B2926" s="1261"/>
      <c r="C2926" s="1262"/>
      <c r="D2926" s="1263"/>
      <c r="E2926" s="587">
        <f t="shared" si="477"/>
        <v>0</v>
      </c>
      <c r="G2926" s="1260">
        <v>351</v>
      </c>
      <c r="H2926" s="1261"/>
      <c r="I2926" s="1262"/>
      <c r="J2926" s="1263"/>
      <c r="K2926" s="587">
        <f t="shared" si="478"/>
        <v>0</v>
      </c>
      <c r="M2926" s="1260">
        <v>351</v>
      </c>
      <c r="N2926" s="1261"/>
      <c r="O2926" s="1262"/>
      <c r="P2926" s="1263"/>
      <c r="Q2926" s="587">
        <f t="shared" si="479"/>
        <v>0</v>
      </c>
      <c r="S2926" s="1260">
        <v>351</v>
      </c>
      <c r="T2926" s="1261"/>
      <c r="U2926" s="1262"/>
      <c r="V2926" s="1263"/>
      <c r="W2926" s="587">
        <f t="shared" si="480"/>
        <v>0</v>
      </c>
      <c r="Y2926" s="1260">
        <v>351</v>
      </c>
      <c r="Z2926" s="1261"/>
      <c r="AA2926" s="1262"/>
      <c r="AB2926" s="1263"/>
      <c r="AC2926" s="587">
        <f t="shared" si="481"/>
        <v>0</v>
      </c>
      <c r="AE2926" s="1260">
        <v>351</v>
      </c>
      <c r="AF2926" s="1261"/>
      <c r="AG2926" s="1262"/>
      <c r="AH2926" s="1263"/>
      <c r="AI2926" s="587">
        <f t="shared" si="482"/>
        <v>0</v>
      </c>
      <c r="AK2926" s="1260">
        <v>351</v>
      </c>
      <c r="AL2926" s="1261"/>
      <c r="AM2926" s="1262"/>
      <c r="AN2926" s="1263"/>
      <c r="AO2926" s="587">
        <f t="shared" si="483"/>
        <v>0</v>
      </c>
      <c r="AQ2926" s="1260">
        <v>351</v>
      </c>
      <c r="AR2926" s="1261"/>
      <c r="AS2926" s="1262"/>
      <c r="AT2926" s="1263"/>
      <c r="AU2926" s="587">
        <f t="shared" si="484"/>
        <v>0</v>
      </c>
      <c r="AW2926" s="1260">
        <v>351</v>
      </c>
      <c r="AX2926" s="1261"/>
      <c r="AY2926" s="1262"/>
      <c r="AZ2926" s="1263"/>
      <c r="BA2926" s="587">
        <f t="shared" si="485"/>
        <v>0</v>
      </c>
    </row>
    <row r="2927" spans="1:53" s="17" customFormat="1" ht="16.75" customHeight="1" outlineLevel="2">
      <c r="A2927" s="1260">
        <v>352</v>
      </c>
      <c r="B2927" s="1261"/>
      <c r="C2927" s="1262"/>
      <c r="D2927" s="1263"/>
      <c r="E2927" s="587">
        <f t="shared" si="477"/>
        <v>0</v>
      </c>
      <c r="G2927" s="1260">
        <v>352</v>
      </c>
      <c r="H2927" s="1261"/>
      <c r="I2927" s="1262"/>
      <c r="J2927" s="1263"/>
      <c r="K2927" s="587">
        <f t="shared" si="478"/>
        <v>0</v>
      </c>
      <c r="M2927" s="1260">
        <v>352</v>
      </c>
      <c r="N2927" s="1261"/>
      <c r="O2927" s="1262"/>
      <c r="P2927" s="1263"/>
      <c r="Q2927" s="587">
        <f t="shared" si="479"/>
        <v>0</v>
      </c>
      <c r="S2927" s="1260">
        <v>352</v>
      </c>
      <c r="T2927" s="1261"/>
      <c r="U2927" s="1262"/>
      <c r="V2927" s="1263"/>
      <c r="W2927" s="587">
        <f t="shared" si="480"/>
        <v>0</v>
      </c>
      <c r="Y2927" s="1260">
        <v>352</v>
      </c>
      <c r="Z2927" s="1261"/>
      <c r="AA2927" s="1262"/>
      <c r="AB2927" s="1263"/>
      <c r="AC2927" s="587">
        <f t="shared" si="481"/>
        <v>0</v>
      </c>
      <c r="AE2927" s="1260">
        <v>352</v>
      </c>
      <c r="AF2927" s="1261"/>
      <c r="AG2927" s="1262"/>
      <c r="AH2927" s="1263"/>
      <c r="AI2927" s="587">
        <f t="shared" si="482"/>
        <v>0</v>
      </c>
      <c r="AK2927" s="1260">
        <v>352</v>
      </c>
      <c r="AL2927" s="1261"/>
      <c r="AM2927" s="1262"/>
      <c r="AN2927" s="1263"/>
      <c r="AO2927" s="587">
        <f t="shared" si="483"/>
        <v>0</v>
      </c>
      <c r="AQ2927" s="1260">
        <v>352</v>
      </c>
      <c r="AR2927" s="1261"/>
      <c r="AS2927" s="1262"/>
      <c r="AT2927" s="1263"/>
      <c r="AU2927" s="587">
        <f t="shared" si="484"/>
        <v>0</v>
      </c>
      <c r="AW2927" s="1260">
        <v>352</v>
      </c>
      <c r="AX2927" s="1261"/>
      <c r="AY2927" s="1262"/>
      <c r="AZ2927" s="1263"/>
      <c r="BA2927" s="587">
        <f t="shared" si="485"/>
        <v>0</v>
      </c>
    </row>
    <row r="2928" spans="1:53" s="17" customFormat="1" ht="16.75" customHeight="1" outlineLevel="2">
      <c r="A2928" s="1260">
        <v>353</v>
      </c>
      <c r="B2928" s="1261"/>
      <c r="C2928" s="1262"/>
      <c r="D2928" s="1263"/>
      <c r="E2928" s="587">
        <f t="shared" si="477"/>
        <v>0</v>
      </c>
      <c r="G2928" s="1260">
        <v>353</v>
      </c>
      <c r="H2928" s="1261"/>
      <c r="I2928" s="1262"/>
      <c r="J2928" s="1263"/>
      <c r="K2928" s="587">
        <f t="shared" si="478"/>
        <v>0</v>
      </c>
      <c r="M2928" s="1260">
        <v>353</v>
      </c>
      <c r="N2928" s="1261"/>
      <c r="O2928" s="1262"/>
      <c r="P2928" s="1263"/>
      <c r="Q2928" s="587">
        <f t="shared" si="479"/>
        <v>0</v>
      </c>
      <c r="S2928" s="1260">
        <v>353</v>
      </c>
      <c r="T2928" s="1261"/>
      <c r="U2928" s="1262"/>
      <c r="V2928" s="1263"/>
      <c r="W2928" s="587">
        <f t="shared" si="480"/>
        <v>0</v>
      </c>
      <c r="Y2928" s="1260">
        <v>353</v>
      </c>
      <c r="Z2928" s="1261"/>
      <c r="AA2928" s="1262"/>
      <c r="AB2928" s="1263"/>
      <c r="AC2928" s="587">
        <f t="shared" si="481"/>
        <v>0</v>
      </c>
      <c r="AE2928" s="1260">
        <v>353</v>
      </c>
      <c r="AF2928" s="1261"/>
      <c r="AG2928" s="1262"/>
      <c r="AH2928" s="1263"/>
      <c r="AI2928" s="587">
        <f t="shared" si="482"/>
        <v>0</v>
      </c>
      <c r="AK2928" s="1260">
        <v>353</v>
      </c>
      <c r="AL2928" s="1261"/>
      <c r="AM2928" s="1262"/>
      <c r="AN2928" s="1263"/>
      <c r="AO2928" s="587">
        <f t="shared" si="483"/>
        <v>0</v>
      </c>
      <c r="AQ2928" s="1260">
        <v>353</v>
      </c>
      <c r="AR2928" s="1261"/>
      <c r="AS2928" s="1262"/>
      <c r="AT2928" s="1263"/>
      <c r="AU2928" s="587">
        <f t="shared" si="484"/>
        <v>0</v>
      </c>
      <c r="AW2928" s="1260">
        <v>353</v>
      </c>
      <c r="AX2928" s="1261"/>
      <c r="AY2928" s="1262"/>
      <c r="AZ2928" s="1263"/>
      <c r="BA2928" s="587">
        <f t="shared" si="485"/>
        <v>0</v>
      </c>
    </row>
    <row r="2929" spans="1:53" s="17" customFormat="1" ht="16.75" customHeight="1" outlineLevel="2">
      <c r="A2929" s="1260">
        <v>354</v>
      </c>
      <c r="B2929" s="1261"/>
      <c r="C2929" s="1262"/>
      <c r="D2929" s="1263"/>
      <c r="E2929" s="587">
        <f t="shared" si="477"/>
        <v>0</v>
      </c>
      <c r="G2929" s="1260">
        <v>354</v>
      </c>
      <c r="H2929" s="1261"/>
      <c r="I2929" s="1262"/>
      <c r="J2929" s="1263"/>
      <c r="K2929" s="587">
        <f t="shared" si="478"/>
        <v>0</v>
      </c>
      <c r="M2929" s="1260">
        <v>354</v>
      </c>
      <c r="N2929" s="1261"/>
      <c r="O2929" s="1262"/>
      <c r="P2929" s="1263"/>
      <c r="Q2929" s="587">
        <f t="shared" si="479"/>
        <v>0</v>
      </c>
      <c r="S2929" s="1260">
        <v>354</v>
      </c>
      <c r="T2929" s="1261"/>
      <c r="U2929" s="1262"/>
      <c r="V2929" s="1263"/>
      <c r="W2929" s="587">
        <f t="shared" si="480"/>
        <v>0</v>
      </c>
      <c r="Y2929" s="1260">
        <v>354</v>
      </c>
      <c r="Z2929" s="1261"/>
      <c r="AA2929" s="1262"/>
      <c r="AB2929" s="1263"/>
      <c r="AC2929" s="587">
        <f t="shared" si="481"/>
        <v>0</v>
      </c>
      <c r="AE2929" s="1260">
        <v>354</v>
      </c>
      <c r="AF2929" s="1261"/>
      <c r="AG2929" s="1262"/>
      <c r="AH2929" s="1263"/>
      <c r="AI2929" s="587">
        <f t="shared" si="482"/>
        <v>0</v>
      </c>
      <c r="AK2929" s="1260">
        <v>354</v>
      </c>
      <c r="AL2929" s="1261"/>
      <c r="AM2929" s="1262"/>
      <c r="AN2929" s="1263"/>
      <c r="AO2929" s="587">
        <f t="shared" si="483"/>
        <v>0</v>
      </c>
      <c r="AQ2929" s="1260">
        <v>354</v>
      </c>
      <c r="AR2929" s="1261"/>
      <c r="AS2929" s="1262"/>
      <c r="AT2929" s="1263"/>
      <c r="AU2929" s="587">
        <f t="shared" si="484"/>
        <v>0</v>
      </c>
      <c r="AW2929" s="1260">
        <v>354</v>
      </c>
      <c r="AX2929" s="1261"/>
      <c r="AY2929" s="1262"/>
      <c r="AZ2929" s="1263"/>
      <c r="BA2929" s="587">
        <f t="shared" si="485"/>
        <v>0</v>
      </c>
    </row>
    <row r="2930" spans="1:53" s="17" customFormat="1" ht="16.75" customHeight="1" outlineLevel="2">
      <c r="A2930" s="1260">
        <v>355</v>
      </c>
      <c r="B2930" s="1261"/>
      <c r="C2930" s="1262"/>
      <c r="D2930" s="1263"/>
      <c r="E2930" s="587">
        <f t="shared" si="477"/>
        <v>0</v>
      </c>
      <c r="G2930" s="1260">
        <v>355</v>
      </c>
      <c r="H2930" s="1261"/>
      <c r="I2930" s="1262"/>
      <c r="J2930" s="1263"/>
      <c r="K2930" s="587">
        <f t="shared" si="478"/>
        <v>0</v>
      </c>
      <c r="M2930" s="1260">
        <v>355</v>
      </c>
      <c r="N2930" s="1261"/>
      <c r="O2930" s="1262"/>
      <c r="P2930" s="1263"/>
      <c r="Q2930" s="587">
        <f t="shared" si="479"/>
        <v>0</v>
      </c>
      <c r="S2930" s="1260">
        <v>355</v>
      </c>
      <c r="T2930" s="1261"/>
      <c r="U2930" s="1262"/>
      <c r="V2930" s="1263"/>
      <c r="W2930" s="587">
        <f t="shared" si="480"/>
        <v>0</v>
      </c>
      <c r="Y2930" s="1260">
        <v>355</v>
      </c>
      <c r="Z2930" s="1261"/>
      <c r="AA2930" s="1262"/>
      <c r="AB2930" s="1263"/>
      <c r="AC2930" s="587">
        <f t="shared" si="481"/>
        <v>0</v>
      </c>
      <c r="AE2930" s="1260">
        <v>355</v>
      </c>
      <c r="AF2930" s="1261"/>
      <c r="AG2930" s="1262"/>
      <c r="AH2930" s="1263"/>
      <c r="AI2930" s="587">
        <f t="shared" si="482"/>
        <v>0</v>
      </c>
      <c r="AK2930" s="1260">
        <v>355</v>
      </c>
      <c r="AL2930" s="1261"/>
      <c r="AM2930" s="1262"/>
      <c r="AN2930" s="1263"/>
      <c r="AO2930" s="587">
        <f t="shared" si="483"/>
        <v>0</v>
      </c>
      <c r="AQ2930" s="1260">
        <v>355</v>
      </c>
      <c r="AR2930" s="1261"/>
      <c r="AS2930" s="1262"/>
      <c r="AT2930" s="1263"/>
      <c r="AU2930" s="587">
        <f t="shared" si="484"/>
        <v>0</v>
      </c>
      <c r="AW2930" s="1260">
        <v>355</v>
      </c>
      <c r="AX2930" s="1261"/>
      <c r="AY2930" s="1262"/>
      <c r="AZ2930" s="1263"/>
      <c r="BA2930" s="587">
        <f t="shared" si="485"/>
        <v>0</v>
      </c>
    </row>
    <row r="2931" spans="1:53" s="17" customFormat="1" ht="16.75" customHeight="1" outlineLevel="2">
      <c r="A2931" s="1260">
        <v>356</v>
      </c>
      <c r="B2931" s="1261"/>
      <c r="C2931" s="1262"/>
      <c r="D2931" s="1263"/>
      <c r="E2931" s="587">
        <f t="shared" si="477"/>
        <v>0</v>
      </c>
      <c r="G2931" s="1260">
        <v>356</v>
      </c>
      <c r="H2931" s="1261"/>
      <c r="I2931" s="1262"/>
      <c r="J2931" s="1263"/>
      <c r="K2931" s="587">
        <f t="shared" si="478"/>
        <v>0</v>
      </c>
      <c r="M2931" s="1260">
        <v>356</v>
      </c>
      <c r="N2931" s="1261"/>
      <c r="O2931" s="1262"/>
      <c r="P2931" s="1263"/>
      <c r="Q2931" s="587">
        <f t="shared" si="479"/>
        <v>0</v>
      </c>
      <c r="S2931" s="1260">
        <v>356</v>
      </c>
      <c r="T2931" s="1261"/>
      <c r="U2931" s="1262"/>
      <c r="V2931" s="1263"/>
      <c r="W2931" s="587">
        <f t="shared" si="480"/>
        <v>0</v>
      </c>
      <c r="Y2931" s="1260">
        <v>356</v>
      </c>
      <c r="Z2931" s="1261"/>
      <c r="AA2931" s="1262"/>
      <c r="AB2931" s="1263"/>
      <c r="AC2931" s="587">
        <f t="shared" si="481"/>
        <v>0</v>
      </c>
      <c r="AE2931" s="1260">
        <v>356</v>
      </c>
      <c r="AF2931" s="1261"/>
      <c r="AG2931" s="1262"/>
      <c r="AH2931" s="1263"/>
      <c r="AI2931" s="587">
        <f t="shared" si="482"/>
        <v>0</v>
      </c>
      <c r="AK2931" s="1260">
        <v>356</v>
      </c>
      <c r="AL2931" s="1261"/>
      <c r="AM2931" s="1262"/>
      <c r="AN2931" s="1263"/>
      <c r="AO2931" s="587">
        <f t="shared" si="483"/>
        <v>0</v>
      </c>
      <c r="AQ2931" s="1260">
        <v>356</v>
      </c>
      <c r="AR2931" s="1261"/>
      <c r="AS2931" s="1262"/>
      <c r="AT2931" s="1263"/>
      <c r="AU2931" s="587">
        <f t="shared" si="484"/>
        <v>0</v>
      </c>
      <c r="AW2931" s="1260">
        <v>356</v>
      </c>
      <c r="AX2931" s="1261"/>
      <c r="AY2931" s="1262"/>
      <c r="AZ2931" s="1263"/>
      <c r="BA2931" s="587">
        <f t="shared" si="485"/>
        <v>0</v>
      </c>
    </row>
    <row r="2932" spans="1:53" s="17" customFormat="1" ht="16.75" customHeight="1" outlineLevel="2">
      <c r="A2932" s="1260">
        <v>357</v>
      </c>
      <c r="B2932" s="1261"/>
      <c r="C2932" s="1262"/>
      <c r="D2932" s="1263"/>
      <c r="E2932" s="587">
        <f t="shared" si="477"/>
        <v>0</v>
      </c>
      <c r="G2932" s="1260">
        <v>357</v>
      </c>
      <c r="H2932" s="1261"/>
      <c r="I2932" s="1262"/>
      <c r="J2932" s="1263"/>
      <c r="K2932" s="587">
        <f t="shared" si="478"/>
        <v>0</v>
      </c>
      <c r="M2932" s="1260">
        <v>357</v>
      </c>
      <c r="N2932" s="1261"/>
      <c r="O2932" s="1262"/>
      <c r="P2932" s="1263"/>
      <c r="Q2932" s="587">
        <f t="shared" si="479"/>
        <v>0</v>
      </c>
      <c r="S2932" s="1260">
        <v>357</v>
      </c>
      <c r="T2932" s="1261"/>
      <c r="U2932" s="1262"/>
      <c r="V2932" s="1263"/>
      <c r="W2932" s="587">
        <f t="shared" si="480"/>
        <v>0</v>
      </c>
      <c r="Y2932" s="1260">
        <v>357</v>
      </c>
      <c r="Z2932" s="1261"/>
      <c r="AA2932" s="1262"/>
      <c r="AB2932" s="1263"/>
      <c r="AC2932" s="587">
        <f t="shared" si="481"/>
        <v>0</v>
      </c>
      <c r="AE2932" s="1260">
        <v>357</v>
      </c>
      <c r="AF2932" s="1261"/>
      <c r="AG2932" s="1262"/>
      <c r="AH2932" s="1263"/>
      <c r="AI2932" s="587">
        <f t="shared" si="482"/>
        <v>0</v>
      </c>
      <c r="AK2932" s="1260">
        <v>357</v>
      </c>
      <c r="AL2932" s="1261"/>
      <c r="AM2932" s="1262"/>
      <c r="AN2932" s="1263"/>
      <c r="AO2932" s="587">
        <f t="shared" si="483"/>
        <v>0</v>
      </c>
      <c r="AQ2932" s="1260">
        <v>357</v>
      </c>
      <c r="AR2932" s="1261"/>
      <c r="AS2932" s="1262"/>
      <c r="AT2932" s="1263"/>
      <c r="AU2932" s="587">
        <f t="shared" si="484"/>
        <v>0</v>
      </c>
      <c r="AW2932" s="1260">
        <v>357</v>
      </c>
      <c r="AX2932" s="1261"/>
      <c r="AY2932" s="1262"/>
      <c r="AZ2932" s="1263"/>
      <c r="BA2932" s="587">
        <f t="shared" si="485"/>
        <v>0</v>
      </c>
    </row>
    <row r="2933" spans="1:53" s="17" customFormat="1" ht="16.75" customHeight="1" outlineLevel="2">
      <c r="A2933" s="1260">
        <v>358</v>
      </c>
      <c r="B2933" s="1261"/>
      <c r="C2933" s="1262"/>
      <c r="D2933" s="1263"/>
      <c r="E2933" s="587">
        <f t="shared" si="477"/>
        <v>0</v>
      </c>
      <c r="G2933" s="1260">
        <v>358</v>
      </c>
      <c r="H2933" s="1261"/>
      <c r="I2933" s="1262"/>
      <c r="J2933" s="1263"/>
      <c r="K2933" s="587">
        <f t="shared" si="478"/>
        <v>0</v>
      </c>
      <c r="M2933" s="1260">
        <v>358</v>
      </c>
      <c r="N2933" s="1261"/>
      <c r="O2933" s="1262"/>
      <c r="P2933" s="1263"/>
      <c r="Q2933" s="587">
        <f t="shared" si="479"/>
        <v>0</v>
      </c>
      <c r="S2933" s="1260">
        <v>358</v>
      </c>
      <c r="T2933" s="1261"/>
      <c r="U2933" s="1262"/>
      <c r="V2933" s="1263"/>
      <c r="W2933" s="587">
        <f t="shared" si="480"/>
        <v>0</v>
      </c>
      <c r="Y2933" s="1260">
        <v>358</v>
      </c>
      <c r="Z2933" s="1261"/>
      <c r="AA2933" s="1262"/>
      <c r="AB2933" s="1263"/>
      <c r="AC2933" s="587">
        <f t="shared" si="481"/>
        <v>0</v>
      </c>
      <c r="AE2933" s="1260">
        <v>358</v>
      </c>
      <c r="AF2933" s="1261"/>
      <c r="AG2933" s="1262"/>
      <c r="AH2933" s="1263"/>
      <c r="AI2933" s="587">
        <f t="shared" si="482"/>
        <v>0</v>
      </c>
      <c r="AK2933" s="1260">
        <v>358</v>
      </c>
      <c r="AL2933" s="1261"/>
      <c r="AM2933" s="1262"/>
      <c r="AN2933" s="1263"/>
      <c r="AO2933" s="587">
        <f t="shared" si="483"/>
        <v>0</v>
      </c>
      <c r="AQ2933" s="1260">
        <v>358</v>
      </c>
      <c r="AR2933" s="1261"/>
      <c r="AS2933" s="1262"/>
      <c r="AT2933" s="1263"/>
      <c r="AU2933" s="587">
        <f t="shared" si="484"/>
        <v>0</v>
      </c>
      <c r="AW2933" s="1260">
        <v>358</v>
      </c>
      <c r="AX2933" s="1261"/>
      <c r="AY2933" s="1262"/>
      <c r="AZ2933" s="1263"/>
      <c r="BA2933" s="587">
        <f t="shared" si="485"/>
        <v>0</v>
      </c>
    </row>
    <row r="2934" spans="1:53" s="17" customFormat="1" ht="16.75" customHeight="1" outlineLevel="2">
      <c r="A2934" s="1260">
        <v>359</v>
      </c>
      <c r="B2934" s="1261"/>
      <c r="C2934" s="1262"/>
      <c r="D2934" s="1263"/>
      <c r="E2934" s="587">
        <f t="shared" si="477"/>
        <v>0</v>
      </c>
      <c r="G2934" s="1260">
        <v>359</v>
      </c>
      <c r="H2934" s="1261"/>
      <c r="I2934" s="1262"/>
      <c r="J2934" s="1263"/>
      <c r="K2934" s="587">
        <f t="shared" si="478"/>
        <v>0</v>
      </c>
      <c r="M2934" s="1260">
        <v>359</v>
      </c>
      <c r="N2934" s="1261"/>
      <c r="O2934" s="1262"/>
      <c r="P2934" s="1263"/>
      <c r="Q2934" s="587">
        <f t="shared" si="479"/>
        <v>0</v>
      </c>
      <c r="S2934" s="1260">
        <v>359</v>
      </c>
      <c r="T2934" s="1261"/>
      <c r="U2934" s="1262"/>
      <c r="V2934" s="1263"/>
      <c r="W2934" s="587">
        <f t="shared" si="480"/>
        <v>0</v>
      </c>
      <c r="Y2934" s="1260">
        <v>359</v>
      </c>
      <c r="Z2934" s="1261"/>
      <c r="AA2934" s="1262"/>
      <c r="AB2934" s="1263"/>
      <c r="AC2934" s="587">
        <f t="shared" si="481"/>
        <v>0</v>
      </c>
      <c r="AE2934" s="1260">
        <v>359</v>
      </c>
      <c r="AF2934" s="1261"/>
      <c r="AG2934" s="1262"/>
      <c r="AH2934" s="1263"/>
      <c r="AI2934" s="587">
        <f t="shared" si="482"/>
        <v>0</v>
      </c>
      <c r="AK2934" s="1260">
        <v>359</v>
      </c>
      <c r="AL2934" s="1261"/>
      <c r="AM2934" s="1262"/>
      <c r="AN2934" s="1263"/>
      <c r="AO2934" s="587">
        <f t="shared" si="483"/>
        <v>0</v>
      </c>
      <c r="AQ2934" s="1260">
        <v>359</v>
      </c>
      <c r="AR2934" s="1261"/>
      <c r="AS2934" s="1262"/>
      <c r="AT2934" s="1263"/>
      <c r="AU2934" s="587">
        <f t="shared" si="484"/>
        <v>0</v>
      </c>
      <c r="AW2934" s="1260">
        <v>359</v>
      </c>
      <c r="AX2934" s="1261"/>
      <c r="AY2934" s="1262"/>
      <c r="AZ2934" s="1263"/>
      <c r="BA2934" s="587">
        <f t="shared" si="485"/>
        <v>0</v>
      </c>
    </row>
    <row r="2935" spans="1:53" s="17" customFormat="1" ht="16.75" customHeight="1" outlineLevel="2">
      <c r="A2935" s="1260">
        <v>360</v>
      </c>
      <c r="B2935" s="1261"/>
      <c r="C2935" s="1262"/>
      <c r="D2935" s="1263"/>
      <c r="E2935" s="587">
        <f t="shared" si="477"/>
        <v>0</v>
      </c>
      <c r="G2935" s="1260">
        <v>360</v>
      </c>
      <c r="H2935" s="1261"/>
      <c r="I2935" s="1262"/>
      <c r="J2935" s="1263"/>
      <c r="K2935" s="587">
        <f t="shared" si="478"/>
        <v>0</v>
      </c>
      <c r="M2935" s="1260">
        <v>360</v>
      </c>
      <c r="N2935" s="1261"/>
      <c r="O2935" s="1262"/>
      <c r="P2935" s="1263"/>
      <c r="Q2935" s="587">
        <f t="shared" si="479"/>
        <v>0</v>
      </c>
      <c r="S2935" s="1260">
        <v>360</v>
      </c>
      <c r="T2935" s="1261"/>
      <c r="U2935" s="1262"/>
      <c r="V2935" s="1263"/>
      <c r="W2935" s="587">
        <f t="shared" si="480"/>
        <v>0</v>
      </c>
      <c r="Y2935" s="1260">
        <v>360</v>
      </c>
      <c r="Z2935" s="1261"/>
      <c r="AA2935" s="1262"/>
      <c r="AB2935" s="1263"/>
      <c r="AC2935" s="587">
        <f t="shared" si="481"/>
        <v>0</v>
      </c>
      <c r="AE2935" s="1260">
        <v>360</v>
      </c>
      <c r="AF2935" s="1261"/>
      <c r="AG2935" s="1262"/>
      <c r="AH2935" s="1263"/>
      <c r="AI2935" s="587">
        <f t="shared" si="482"/>
        <v>0</v>
      </c>
      <c r="AK2935" s="1260">
        <v>360</v>
      </c>
      <c r="AL2935" s="1261"/>
      <c r="AM2935" s="1262"/>
      <c r="AN2935" s="1263"/>
      <c r="AO2935" s="587">
        <f t="shared" si="483"/>
        <v>0</v>
      </c>
      <c r="AQ2935" s="1260">
        <v>360</v>
      </c>
      <c r="AR2935" s="1261"/>
      <c r="AS2935" s="1262"/>
      <c r="AT2935" s="1263"/>
      <c r="AU2935" s="587">
        <f t="shared" si="484"/>
        <v>0</v>
      </c>
      <c r="AW2935" s="1260">
        <v>360</v>
      </c>
      <c r="AX2935" s="1261"/>
      <c r="AY2935" s="1262"/>
      <c r="AZ2935" s="1263"/>
      <c r="BA2935" s="587">
        <f t="shared" si="485"/>
        <v>0</v>
      </c>
    </row>
    <row r="2936" spans="1:53" s="17" customFormat="1" ht="16.75" customHeight="1" outlineLevel="2">
      <c r="A2936" s="1260">
        <v>361</v>
      </c>
      <c r="B2936" s="1261"/>
      <c r="C2936" s="1262"/>
      <c r="D2936" s="1263"/>
      <c r="E2936" s="587">
        <f t="shared" si="477"/>
        <v>0</v>
      </c>
      <c r="G2936" s="1260">
        <v>361</v>
      </c>
      <c r="H2936" s="1261"/>
      <c r="I2936" s="1262"/>
      <c r="J2936" s="1263"/>
      <c r="K2936" s="587">
        <f t="shared" si="478"/>
        <v>0</v>
      </c>
      <c r="M2936" s="1260">
        <v>361</v>
      </c>
      <c r="N2936" s="1261"/>
      <c r="O2936" s="1262"/>
      <c r="P2936" s="1263"/>
      <c r="Q2936" s="587">
        <f t="shared" si="479"/>
        <v>0</v>
      </c>
      <c r="S2936" s="1260">
        <v>361</v>
      </c>
      <c r="T2936" s="1261"/>
      <c r="U2936" s="1262"/>
      <c r="V2936" s="1263"/>
      <c r="W2936" s="587">
        <f t="shared" si="480"/>
        <v>0</v>
      </c>
      <c r="Y2936" s="1260">
        <v>361</v>
      </c>
      <c r="Z2936" s="1261"/>
      <c r="AA2936" s="1262"/>
      <c r="AB2936" s="1263"/>
      <c r="AC2936" s="587">
        <f t="shared" si="481"/>
        <v>0</v>
      </c>
      <c r="AE2936" s="1260">
        <v>361</v>
      </c>
      <c r="AF2936" s="1261"/>
      <c r="AG2936" s="1262"/>
      <c r="AH2936" s="1263"/>
      <c r="AI2936" s="587">
        <f t="shared" si="482"/>
        <v>0</v>
      </c>
      <c r="AK2936" s="1260">
        <v>361</v>
      </c>
      <c r="AL2936" s="1261"/>
      <c r="AM2936" s="1262"/>
      <c r="AN2936" s="1263"/>
      <c r="AO2936" s="587">
        <f t="shared" si="483"/>
        <v>0</v>
      </c>
      <c r="AQ2936" s="1260">
        <v>361</v>
      </c>
      <c r="AR2936" s="1261"/>
      <c r="AS2936" s="1262"/>
      <c r="AT2936" s="1263"/>
      <c r="AU2936" s="587">
        <f t="shared" si="484"/>
        <v>0</v>
      </c>
      <c r="AW2936" s="1260">
        <v>361</v>
      </c>
      <c r="AX2936" s="1261"/>
      <c r="AY2936" s="1262"/>
      <c r="AZ2936" s="1263"/>
      <c r="BA2936" s="587">
        <f t="shared" si="485"/>
        <v>0</v>
      </c>
    </row>
    <row r="2937" spans="1:53" s="17" customFormat="1" ht="16.75" customHeight="1" outlineLevel="2">
      <c r="A2937" s="1260">
        <v>362</v>
      </c>
      <c r="B2937" s="1261"/>
      <c r="C2937" s="1262"/>
      <c r="D2937" s="1263"/>
      <c r="E2937" s="587">
        <f t="shared" si="477"/>
        <v>0</v>
      </c>
      <c r="G2937" s="1260">
        <v>362</v>
      </c>
      <c r="H2937" s="1261"/>
      <c r="I2937" s="1262"/>
      <c r="J2937" s="1263"/>
      <c r="K2937" s="587">
        <f t="shared" si="478"/>
        <v>0</v>
      </c>
      <c r="M2937" s="1260">
        <v>362</v>
      </c>
      <c r="N2937" s="1261"/>
      <c r="O2937" s="1262"/>
      <c r="P2937" s="1263"/>
      <c r="Q2937" s="587">
        <f t="shared" si="479"/>
        <v>0</v>
      </c>
      <c r="S2937" s="1260">
        <v>362</v>
      </c>
      <c r="T2937" s="1261"/>
      <c r="U2937" s="1262"/>
      <c r="V2937" s="1263"/>
      <c r="W2937" s="587">
        <f t="shared" si="480"/>
        <v>0</v>
      </c>
      <c r="Y2937" s="1260">
        <v>362</v>
      </c>
      <c r="Z2937" s="1261"/>
      <c r="AA2937" s="1262"/>
      <c r="AB2937" s="1263"/>
      <c r="AC2937" s="587">
        <f t="shared" si="481"/>
        <v>0</v>
      </c>
      <c r="AE2937" s="1260">
        <v>362</v>
      </c>
      <c r="AF2937" s="1261"/>
      <c r="AG2937" s="1262"/>
      <c r="AH2937" s="1263"/>
      <c r="AI2937" s="587">
        <f t="shared" si="482"/>
        <v>0</v>
      </c>
      <c r="AK2937" s="1260">
        <v>362</v>
      </c>
      <c r="AL2937" s="1261"/>
      <c r="AM2937" s="1262"/>
      <c r="AN2937" s="1263"/>
      <c r="AO2937" s="587">
        <f t="shared" si="483"/>
        <v>0</v>
      </c>
      <c r="AQ2937" s="1260">
        <v>362</v>
      </c>
      <c r="AR2937" s="1261"/>
      <c r="AS2937" s="1262"/>
      <c r="AT2937" s="1263"/>
      <c r="AU2937" s="587">
        <f t="shared" si="484"/>
        <v>0</v>
      </c>
      <c r="AW2937" s="1260">
        <v>362</v>
      </c>
      <c r="AX2937" s="1261"/>
      <c r="AY2937" s="1262"/>
      <c r="AZ2937" s="1263"/>
      <c r="BA2937" s="587">
        <f t="shared" si="485"/>
        <v>0</v>
      </c>
    </row>
    <row r="2938" spans="1:53" s="17" customFormat="1" ht="16.75" customHeight="1" outlineLevel="2">
      <c r="A2938" s="1260">
        <v>363</v>
      </c>
      <c r="B2938" s="1261"/>
      <c r="C2938" s="1262"/>
      <c r="D2938" s="1263"/>
      <c r="E2938" s="587">
        <f t="shared" si="477"/>
        <v>0</v>
      </c>
      <c r="G2938" s="1260">
        <v>363</v>
      </c>
      <c r="H2938" s="1261"/>
      <c r="I2938" s="1262"/>
      <c r="J2938" s="1263"/>
      <c r="K2938" s="587">
        <f t="shared" si="478"/>
        <v>0</v>
      </c>
      <c r="M2938" s="1260">
        <v>363</v>
      </c>
      <c r="N2938" s="1261"/>
      <c r="O2938" s="1262"/>
      <c r="P2938" s="1263"/>
      <c r="Q2938" s="587">
        <f t="shared" si="479"/>
        <v>0</v>
      </c>
      <c r="S2938" s="1260">
        <v>363</v>
      </c>
      <c r="T2938" s="1261"/>
      <c r="U2938" s="1262"/>
      <c r="V2938" s="1263"/>
      <c r="W2938" s="587">
        <f t="shared" si="480"/>
        <v>0</v>
      </c>
      <c r="Y2938" s="1260">
        <v>363</v>
      </c>
      <c r="Z2938" s="1261"/>
      <c r="AA2938" s="1262"/>
      <c r="AB2938" s="1263"/>
      <c r="AC2938" s="587">
        <f t="shared" si="481"/>
        <v>0</v>
      </c>
      <c r="AE2938" s="1260">
        <v>363</v>
      </c>
      <c r="AF2938" s="1261"/>
      <c r="AG2938" s="1262"/>
      <c r="AH2938" s="1263"/>
      <c r="AI2938" s="587">
        <f t="shared" si="482"/>
        <v>0</v>
      </c>
      <c r="AK2938" s="1260">
        <v>363</v>
      </c>
      <c r="AL2938" s="1261"/>
      <c r="AM2938" s="1262"/>
      <c r="AN2938" s="1263"/>
      <c r="AO2938" s="587">
        <f t="shared" si="483"/>
        <v>0</v>
      </c>
      <c r="AQ2938" s="1260">
        <v>363</v>
      </c>
      <c r="AR2938" s="1261"/>
      <c r="AS2938" s="1262"/>
      <c r="AT2938" s="1263"/>
      <c r="AU2938" s="587">
        <f t="shared" si="484"/>
        <v>0</v>
      </c>
      <c r="AW2938" s="1260">
        <v>363</v>
      </c>
      <c r="AX2938" s="1261"/>
      <c r="AY2938" s="1262"/>
      <c r="AZ2938" s="1263"/>
      <c r="BA2938" s="587">
        <f t="shared" si="485"/>
        <v>0</v>
      </c>
    </row>
    <row r="2939" spans="1:53" s="17" customFormat="1" ht="16.75" customHeight="1" outlineLevel="2">
      <c r="A2939" s="1260">
        <v>364</v>
      </c>
      <c r="B2939" s="1261"/>
      <c r="C2939" s="1262"/>
      <c r="D2939" s="1263"/>
      <c r="E2939" s="587">
        <f t="shared" si="477"/>
        <v>0</v>
      </c>
      <c r="G2939" s="1260">
        <v>364</v>
      </c>
      <c r="H2939" s="1261"/>
      <c r="I2939" s="1262"/>
      <c r="J2939" s="1263"/>
      <c r="K2939" s="587">
        <f t="shared" si="478"/>
        <v>0</v>
      </c>
      <c r="M2939" s="1260">
        <v>364</v>
      </c>
      <c r="N2939" s="1261"/>
      <c r="O2939" s="1262"/>
      <c r="P2939" s="1263"/>
      <c r="Q2939" s="587">
        <f t="shared" si="479"/>
        <v>0</v>
      </c>
      <c r="S2939" s="1260">
        <v>364</v>
      </c>
      <c r="T2939" s="1261"/>
      <c r="U2939" s="1262"/>
      <c r="V2939" s="1263"/>
      <c r="W2939" s="587">
        <f t="shared" si="480"/>
        <v>0</v>
      </c>
      <c r="Y2939" s="1260">
        <v>364</v>
      </c>
      <c r="Z2939" s="1261"/>
      <c r="AA2939" s="1262"/>
      <c r="AB2939" s="1263"/>
      <c r="AC2939" s="587">
        <f t="shared" si="481"/>
        <v>0</v>
      </c>
      <c r="AE2939" s="1260">
        <v>364</v>
      </c>
      <c r="AF2939" s="1261"/>
      <c r="AG2939" s="1262"/>
      <c r="AH2939" s="1263"/>
      <c r="AI2939" s="587">
        <f t="shared" si="482"/>
        <v>0</v>
      </c>
      <c r="AK2939" s="1260">
        <v>364</v>
      </c>
      <c r="AL2939" s="1261"/>
      <c r="AM2939" s="1262"/>
      <c r="AN2939" s="1263"/>
      <c r="AO2939" s="587">
        <f t="shared" si="483"/>
        <v>0</v>
      </c>
      <c r="AQ2939" s="1260">
        <v>364</v>
      </c>
      <c r="AR2939" s="1261"/>
      <c r="AS2939" s="1262"/>
      <c r="AT2939" s="1263"/>
      <c r="AU2939" s="587">
        <f t="shared" si="484"/>
        <v>0</v>
      </c>
      <c r="AW2939" s="1260">
        <v>364</v>
      </c>
      <c r="AX2939" s="1261"/>
      <c r="AY2939" s="1262"/>
      <c r="AZ2939" s="1263"/>
      <c r="BA2939" s="587">
        <f t="shared" si="485"/>
        <v>0</v>
      </c>
    </row>
    <row r="2940" spans="1:53" s="17" customFormat="1" ht="16.75" customHeight="1" outlineLevel="2">
      <c r="A2940" s="1260">
        <v>365</v>
      </c>
      <c r="B2940" s="1261"/>
      <c r="C2940" s="1262"/>
      <c r="D2940" s="1263"/>
      <c r="E2940" s="587">
        <f t="shared" si="477"/>
        <v>0</v>
      </c>
      <c r="G2940" s="1260">
        <v>365</v>
      </c>
      <c r="H2940" s="1261"/>
      <c r="I2940" s="1262"/>
      <c r="J2940" s="1263"/>
      <c r="K2940" s="587">
        <f t="shared" si="478"/>
        <v>0</v>
      </c>
      <c r="M2940" s="1260">
        <v>365</v>
      </c>
      <c r="N2940" s="1261"/>
      <c r="O2940" s="1262"/>
      <c r="P2940" s="1263"/>
      <c r="Q2940" s="587">
        <f t="shared" si="479"/>
        <v>0</v>
      </c>
      <c r="S2940" s="1260">
        <v>365</v>
      </c>
      <c r="T2940" s="1261"/>
      <c r="U2940" s="1262"/>
      <c r="V2940" s="1263"/>
      <c r="W2940" s="587">
        <f t="shared" si="480"/>
        <v>0</v>
      </c>
      <c r="Y2940" s="1260">
        <v>365</v>
      </c>
      <c r="Z2940" s="1261"/>
      <c r="AA2940" s="1262"/>
      <c r="AB2940" s="1263"/>
      <c r="AC2940" s="587">
        <f t="shared" si="481"/>
        <v>0</v>
      </c>
      <c r="AE2940" s="1260">
        <v>365</v>
      </c>
      <c r="AF2940" s="1261"/>
      <c r="AG2940" s="1262"/>
      <c r="AH2940" s="1263"/>
      <c r="AI2940" s="587">
        <f t="shared" si="482"/>
        <v>0</v>
      </c>
      <c r="AK2940" s="1260">
        <v>365</v>
      </c>
      <c r="AL2940" s="1261"/>
      <c r="AM2940" s="1262"/>
      <c r="AN2940" s="1263"/>
      <c r="AO2940" s="587">
        <f t="shared" si="483"/>
        <v>0</v>
      </c>
      <c r="AQ2940" s="1260">
        <v>365</v>
      </c>
      <c r="AR2940" s="1261"/>
      <c r="AS2940" s="1262"/>
      <c r="AT2940" s="1263"/>
      <c r="AU2940" s="587">
        <f t="shared" si="484"/>
        <v>0</v>
      </c>
      <c r="AW2940" s="1260">
        <v>365</v>
      </c>
      <c r="AX2940" s="1261"/>
      <c r="AY2940" s="1262"/>
      <c r="AZ2940" s="1263"/>
      <c r="BA2940" s="587">
        <f t="shared" si="485"/>
        <v>0</v>
      </c>
    </row>
    <row r="2941" spans="1:53" s="17" customFormat="1" ht="16.75" customHeight="1" outlineLevel="2">
      <c r="A2941" s="1260">
        <v>366</v>
      </c>
      <c r="B2941" s="1261"/>
      <c r="C2941" s="1262"/>
      <c r="D2941" s="1263"/>
      <c r="E2941" s="587">
        <f t="shared" si="477"/>
        <v>0</v>
      </c>
      <c r="G2941" s="1260">
        <v>366</v>
      </c>
      <c r="H2941" s="1261"/>
      <c r="I2941" s="1262"/>
      <c r="J2941" s="1263"/>
      <c r="K2941" s="587">
        <f t="shared" si="478"/>
        <v>0</v>
      </c>
      <c r="M2941" s="1260">
        <v>366</v>
      </c>
      <c r="N2941" s="1261"/>
      <c r="O2941" s="1262"/>
      <c r="P2941" s="1263"/>
      <c r="Q2941" s="587">
        <f t="shared" si="479"/>
        <v>0</v>
      </c>
      <c r="S2941" s="1260">
        <v>366</v>
      </c>
      <c r="T2941" s="1261"/>
      <c r="U2941" s="1262"/>
      <c r="V2941" s="1263"/>
      <c r="W2941" s="587">
        <f t="shared" si="480"/>
        <v>0</v>
      </c>
      <c r="Y2941" s="1260">
        <v>366</v>
      </c>
      <c r="Z2941" s="1261"/>
      <c r="AA2941" s="1262"/>
      <c r="AB2941" s="1263"/>
      <c r="AC2941" s="587">
        <f t="shared" si="481"/>
        <v>0</v>
      </c>
      <c r="AE2941" s="1260">
        <v>366</v>
      </c>
      <c r="AF2941" s="1261"/>
      <c r="AG2941" s="1262"/>
      <c r="AH2941" s="1263"/>
      <c r="AI2941" s="587">
        <f t="shared" si="482"/>
        <v>0</v>
      </c>
      <c r="AK2941" s="1260">
        <v>366</v>
      </c>
      <c r="AL2941" s="1261"/>
      <c r="AM2941" s="1262"/>
      <c r="AN2941" s="1263"/>
      <c r="AO2941" s="587">
        <f t="shared" si="483"/>
        <v>0</v>
      </c>
      <c r="AQ2941" s="1260">
        <v>366</v>
      </c>
      <c r="AR2941" s="1261"/>
      <c r="AS2941" s="1262"/>
      <c r="AT2941" s="1263"/>
      <c r="AU2941" s="587">
        <f t="shared" si="484"/>
        <v>0</v>
      </c>
      <c r="AW2941" s="1260">
        <v>366</v>
      </c>
      <c r="AX2941" s="1261"/>
      <c r="AY2941" s="1262"/>
      <c r="AZ2941" s="1263"/>
      <c r="BA2941" s="587">
        <f t="shared" si="485"/>
        <v>0</v>
      </c>
    </row>
    <row r="2942" spans="1:53" s="17" customFormat="1" ht="16.75" customHeight="1" outlineLevel="2">
      <c r="A2942" s="1260">
        <v>367</v>
      </c>
      <c r="B2942" s="1261"/>
      <c r="C2942" s="1262"/>
      <c r="D2942" s="1263"/>
      <c r="E2942" s="587">
        <f t="shared" si="477"/>
        <v>0</v>
      </c>
      <c r="G2942" s="1260">
        <v>367</v>
      </c>
      <c r="H2942" s="1261"/>
      <c r="I2942" s="1262"/>
      <c r="J2942" s="1263"/>
      <c r="K2942" s="587">
        <f t="shared" si="478"/>
        <v>0</v>
      </c>
      <c r="M2942" s="1260">
        <v>367</v>
      </c>
      <c r="N2942" s="1261"/>
      <c r="O2942" s="1262"/>
      <c r="P2942" s="1263"/>
      <c r="Q2942" s="587">
        <f t="shared" si="479"/>
        <v>0</v>
      </c>
      <c r="S2942" s="1260">
        <v>367</v>
      </c>
      <c r="T2942" s="1261"/>
      <c r="U2942" s="1262"/>
      <c r="V2942" s="1263"/>
      <c r="W2942" s="587">
        <f t="shared" si="480"/>
        <v>0</v>
      </c>
      <c r="Y2942" s="1260">
        <v>367</v>
      </c>
      <c r="Z2942" s="1261"/>
      <c r="AA2942" s="1262"/>
      <c r="AB2942" s="1263"/>
      <c r="AC2942" s="587">
        <f t="shared" si="481"/>
        <v>0</v>
      </c>
      <c r="AE2942" s="1260">
        <v>367</v>
      </c>
      <c r="AF2942" s="1261"/>
      <c r="AG2942" s="1262"/>
      <c r="AH2942" s="1263"/>
      <c r="AI2942" s="587">
        <f t="shared" si="482"/>
        <v>0</v>
      </c>
      <c r="AK2942" s="1260">
        <v>367</v>
      </c>
      <c r="AL2942" s="1261"/>
      <c r="AM2942" s="1262"/>
      <c r="AN2942" s="1263"/>
      <c r="AO2942" s="587">
        <f t="shared" si="483"/>
        <v>0</v>
      </c>
      <c r="AQ2942" s="1260">
        <v>367</v>
      </c>
      <c r="AR2942" s="1261"/>
      <c r="AS2942" s="1262"/>
      <c r="AT2942" s="1263"/>
      <c r="AU2942" s="587">
        <f t="shared" si="484"/>
        <v>0</v>
      </c>
      <c r="AW2942" s="1260">
        <v>367</v>
      </c>
      <c r="AX2942" s="1261"/>
      <c r="AY2942" s="1262"/>
      <c r="AZ2942" s="1263"/>
      <c r="BA2942" s="587">
        <f t="shared" si="485"/>
        <v>0</v>
      </c>
    </row>
    <row r="2943" spans="1:53" s="17" customFormat="1" ht="16.75" customHeight="1" outlineLevel="2">
      <c r="A2943" s="1260">
        <v>368</v>
      </c>
      <c r="B2943" s="1261"/>
      <c r="C2943" s="1262"/>
      <c r="D2943" s="1263"/>
      <c r="E2943" s="587">
        <f t="shared" si="477"/>
        <v>0</v>
      </c>
      <c r="G2943" s="1260">
        <v>368</v>
      </c>
      <c r="H2943" s="1261"/>
      <c r="I2943" s="1262"/>
      <c r="J2943" s="1263"/>
      <c r="K2943" s="587">
        <f t="shared" si="478"/>
        <v>0</v>
      </c>
      <c r="M2943" s="1260">
        <v>368</v>
      </c>
      <c r="N2943" s="1261"/>
      <c r="O2943" s="1262"/>
      <c r="P2943" s="1263"/>
      <c r="Q2943" s="587">
        <f t="shared" si="479"/>
        <v>0</v>
      </c>
      <c r="S2943" s="1260">
        <v>368</v>
      </c>
      <c r="T2943" s="1261"/>
      <c r="U2943" s="1262"/>
      <c r="V2943" s="1263"/>
      <c r="W2943" s="587">
        <f t="shared" si="480"/>
        <v>0</v>
      </c>
      <c r="Y2943" s="1260">
        <v>368</v>
      </c>
      <c r="Z2943" s="1261"/>
      <c r="AA2943" s="1262"/>
      <c r="AB2943" s="1263"/>
      <c r="AC2943" s="587">
        <f t="shared" si="481"/>
        <v>0</v>
      </c>
      <c r="AE2943" s="1260">
        <v>368</v>
      </c>
      <c r="AF2943" s="1261"/>
      <c r="AG2943" s="1262"/>
      <c r="AH2943" s="1263"/>
      <c r="AI2943" s="587">
        <f t="shared" si="482"/>
        <v>0</v>
      </c>
      <c r="AK2943" s="1260">
        <v>368</v>
      </c>
      <c r="AL2943" s="1261"/>
      <c r="AM2943" s="1262"/>
      <c r="AN2943" s="1263"/>
      <c r="AO2943" s="587">
        <f t="shared" si="483"/>
        <v>0</v>
      </c>
      <c r="AQ2943" s="1260">
        <v>368</v>
      </c>
      <c r="AR2943" s="1261"/>
      <c r="AS2943" s="1262"/>
      <c r="AT2943" s="1263"/>
      <c r="AU2943" s="587">
        <f t="shared" si="484"/>
        <v>0</v>
      </c>
      <c r="AW2943" s="1260">
        <v>368</v>
      </c>
      <c r="AX2943" s="1261"/>
      <c r="AY2943" s="1262"/>
      <c r="AZ2943" s="1263"/>
      <c r="BA2943" s="587">
        <f t="shared" si="485"/>
        <v>0</v>
      </c>
    </row>
    <row r="2944" spans="1:53" s="17" customFormat="1" ht="16.75" customHeight="1" outlineLevel="2">
      <c r="A2944" s="1260">
        <v>369</v>
      </c>
      <c r="B2944" s="1261"/>
      <c r="C2944" s="1262"/>
      <c r="D2944" s="1263"/>
      <c r="E2944" s="587">
        <f t="shared" si="477"/>
        <v>0</v>
      </c>
      <c r="G2944" s="1260">
        <v>369</v>
      </c>
      <c r="H2944" s="1261"/>
      <c r="I2944" s="1262"/>
      <c r="J2944" s="1263"/>
      <c r="K2944" s="587">
        <f t="shared" si="478"/>
        <v>0</v>
      </c>
      <c r="M2944" s="1260">
        <v>369</v>
      </c>
      <c r="N2944" s="1261"/>
      <c r="O2944" s="1262"/>
      <c r="P2944" s="1263"/>
      <c r="Q2944" s="587">
        <f t="shared" si="479"/>
        <v>0</v>
      </c>
      <c r="S2944" s="1260">
        <v>369</v>
      </c>
      <c r="T2944" s="1261"/>
      <c r="U2944" s="1262"/>
      <c r="V2944" s="1263"/>
      <c r="W2944" s="587">
        <f t="shared" si="480"/>
        <v>0</v>
      </c>
      <c r="Y2944" s="1260">
        <v>369</v>
      </c>
      <c r="Z2944" s="1261"/>
      <c r="AA2944" s="1262"/>
      <c r="AB2944" s="1263"/>
      <c r="AC2944" s="587">
        <f t="shared" si="481"/>
        <v>0</v>
      </c>
      <c r="AE2944" s="1260">
        <v>369</v>
      </c>
      <c r="AF2944" s="1261"/>
      <c r="AG2944" s="1262"/>
      <c r="AH2944" s="1263"/>
      <c r="AI2944" s="587">
        <f t="shared" si="482"/>
        <v>0</v>
      </c>
      <c r="AK2944" s="1260">
        <v>369</v>
      </c>
      <c r="AL2944" s="1261"/>
      <c r="AM2944" s="1262"/>
      <c r="AN2944" s="1263"/>
      <c r="AO2944" s="587">
        <f t="shared" si="483"/>
        <v>0</v>
      </c>
      <c r="AQ2944" s="1260">
        <v>369</v>
      </c>
      <c r="AR2944" s="1261"/>
      <c r="AS2944" s="1262"/>
      <c r="AT2944" s="1263"/>
      <c r="AU2944" s="587">
        <f t="shared" si="484"/>
        <v>0</v>
      </c>
      <c r="AW2944" s="1260">
        <v>369</v>
      </c>
      <c r="AX2944" s="1261"/>
      <c r="AY2944" s="1262"/>
      <c r="AZ2944" s="1263"/>
      <c r="BA2944" s="587">
        <f t="shared" si="485"/>
        <v>0</v>
      </c>
    </row>
    <row r="2945" spans="1:53" s="17" customFormat="1" ht="16.75" customHeight="1" outlineLevel="2">
      <c r="A2945" s="1260">
        <v>370</v>
      </c>
      <c r="B2945" s="1261"/>
      <c r="C2945" s="1262"/>
      <c r="D2945" s="1263"/>
      <c r="E2945" s="587">
        <f t="shared" si="477"/>
        <v>0</v>
      </c>
      <c r="G2945" s="1260">
        <v>370</v>
      </c>
      <c r="H2945" s="1261"/>
      <c r="I2945" s="1262"/>
      <c r="J2945" s="1263"/>
      <c r="K2945" s="587">
        <f t="shared" si="478"/>
        <v>0</v>
      </c>
      <c r="M2945" s="1260">
        <v>370</v>
      </c>
      <c r="N2945" s="1261"/>
      <c r="O2945" s="1262"/>
      <c r="P2945" s="1263"/>
      <c r="Q2945" s="587">
        <f t="shared" si="479"/>
        <v>0</v>
      </c>
      <c r="S2945" s="1260">
        <v>370</v>
      </c>
      <c r="T2945" s="1261"/>
      <c r="U2945" s="1262"/>
      <c r="V2945" s="1263"/>
      <c r="W2945" s="587">
        <f t="shared" si="480"/>
        <v>0</v>
      </c>
      <c r="Y2945" s="1260">
        <v>370</v>
      </c>
      <c r="Z2945" s="1261"/>
      <c r="AA2945" s="1262"/>
      <c r="AB2945" s="1263"/>
      <c r="AC2945" s="587">
        <f t="shared" si="481"/>
        <v>0</v>
      </c>
      <c r="AE2945" s="1260">
        <v>370</v>
      </c>
      <c r="AF2945" s="1261"/>
      <c r="AG2945" s="1262"/>
      <c r="AH2945" s="1263"/>
      <c r="AI2945" s="587">
        <f t="shared" si="482"/>
        <v>0</v>
      </c>
      <c r="AK2945" s="1260">
        <v>370</v>
      </c>
      <c r="AL2945" s="1261"/>
      <c r="AM2945" s="1262"/>
      <c r="AN2945" s="1263"/>
      <c r="AO2945" s="587">
        <f t="shared" si="483"/>
        <v>0</v>
      </c>
      <c r="AQ2945" s="1260">
        <v>370</v>
      </c>
      <c r="AR2945" s="1261"/>
      <c r="AS2945" s="1262"/>
      <c r="AT2945" s="1263"/>
      <c r="AU2945" s="587">
        <f t="shared" si="484"/>
        <v>0</v>
      </c>
      <c r="AW2945" s="1260">
        <v>370</v>
      </c>
      <c r="AX2945" s="1261"/>
      <c r="AY2945" s="1262"/>
      <c r="AZ2945" s="1263"/>
      <c r="BA2945" s="587">
        <f t="shared" si="485"/>
        <v>0</v>
      </c>
    </row>
    <row r="2946" spans="1:53" s="17" customFormat="1" ht="16.75" customHeight="1" outlineLevel="2">
      <c r="A2946" s="1260">
        <v>371</v>
      </c>
      <c r="B2946" s="1261"/>
      <c r="C2946" s="1262"/>
      <c r="D2946" s="1263"/>
      <c r="E2946" s="587">
        <f t="shared" si="477"/>
        <v>0</v>
      </c>
      <c r="G2946" s="1260">
        <v>371</v>
      </c>
      <c r="H2946" s="1261"/>
      <c r="I2946" s="1262"/>
      <c r="J2946" s="1263"/>
      <c r="K2946" s="587">
        <f t="shared" si="478"/>
        <v>0</v>
      </c>
      <c r="M2946" s="1260">
        <v>371</v>
      </c>
      <c r="N2946" s="1261"/>
      <c r="O2946" s="1262"/>
      <c r="P2946" s="1263"/>
      <c r="Q2946" s="587">
        <f t="shared" si="479"/>
        <v>0</v>
      </c>
      <c r="S2946" s="1260">
        <v>371</v>
      </c>
      <c r="T2946" s="1261"/>
      <c r="U2946" s="1262"/>
      <c r="V2946" s="1263"/>
      <c r="W2946" s="587">
        <f t="shared" si="480"/>
        <v>0</v>
      </c>
      <c r="Y2946" s="1260">
        <v>371</v>
      </c>
      <c r="Z2946" s="1261"/>
      <c r="AA2946" s="1262"/>
      <c r="AB2946" s="1263"/>
      <c r="AC2946" s="587">
        <f t="shared" si="481"/>
        <v>0</v>
      </c>
      <c r="AE2946" s="1260">
        <v>371</v>
      </c>
      <c r="AF2946" s="1261"/>
      <c r="AG2946" s="1262"/>
      <c r="AH2946" s="1263"/>
      <c r="AI2946" s="587">
        <f t="shared" si="482"/>
        <v>0</v>
      </c>
      <c r="AK2946" s="1260">
        <v>371</v>
      </c>
      <c r="AL2946" s="1261"/>
      <c r="AM2946" s="1262"/>
      <c r="AN2946" s="1263"/>
      <c r="AO2946" s="587">
        <f t="shared" si="483"/>
        <v>0</v>
      </c>
      <c r="AQ2946" s="1260">
        <v>371</v>
      </c>
      <c r="AR2946" s="1261"/>
      <c r="AS2946" s="1262"/>
      <c r="AT2946" s="1263"/>
      <c r="AU2946" s="587">
        <f t="shared" si="484"/>
        <v>0</v>
      </c>
      <c r="AW2946" s="1260">
        <v>371</v>
      </c>
      <c r="AX2946" s="1261"/>
      <c r="AY2946" s="1262"/>
      <c r="AZ2946" s="1263"/>
      <c r="BA2946" s="587">
        <f t="shared" si="485"/>
        <v>0</v>
      </c>
    </row>
    <row r="2947" spans="1:53" s="17" customFormat="1" ht="16.75" customHeight="1" outlineLevel="2">
      <c r="A2947" s="1260">
        <v>372</v>
      </c>
      <c r="B2947" s="1261"/>
      <c r="C2947" s="1262"/>
      <c r="D2947" s="1263"/>
      <c r="E2947" s="587">
        <f t="shared" si="477"/>
        <v>0</v>
      </c>
      <c r="G2947" s="1260">
        <v>372</v>
      </c>
      <c r="H2947" s="1261"/>
      <c r="I2947" s="1262"/>
      <c r="J2947" s="1263"/>
      <c r="K2947" s="587">
        <f t="shared" si="478"/>
        <v>0</v>
      </c>
      <c r="M2947" s="1260">
        <v>372</v>
      </c>
      <c r="N2947" s="1261"/>
      <c r="O2947" s="1262"/>
      <c r="P2947" s="1263"/>
      <c r="Q2947" s="587">
        <f t="shared" si="479"/>
        <v>0</v>
      </c>
      <c r="S2947" s="1260">
        <v>372</v>
      </c>
      <c r="T2947" s="1261"/>
      <c r="U2947" s="1262"/>
      <c r="V2947" s="1263"/>
      <c r="W2947" s="587">
        <f t="shared" si="480"/>
        <v>0</v>
      </c>
      <c r="Y2947" s="1260">
        <v>372</v>
      </c>
      <c r="Z2947" s="1261"/>
      <c r="AA2947" s="1262"/>
      <c r="AB2947" s="1263"/>
      <c r="AC2947" s="587">
        <f t="shared" si="481"/>
        <v>0</v>
      </c>
      <c r="AE2947" s="1260">
        <v>372</v>
      </c>
      <c r="AF2947" s="1261"/>
      <c r="AG2947" s="1262"/>
      <c r="AH2947" s="1263"/>
      <c r="AI2947" s="587">
        <f t="shared" si="482"/>
        <v>0</v>
      </c>
      <c r="AK2947" s="1260">
        <v>372</v>
      </c>
      <c r="AL2947" s="1261"/>
      <c r="AM2947" s="1262"/>
      <c r="AN2947" s="1263"/>
      <c r="AO2947" s="587">
        <f t="shared" si="483"/>
        <v>0</v>
      </c>
      <c r="AQ2947" s="1260">
        <v>372</v>
      </c>
      <c r="AR2947" s="1261"/>
      <c r="AS2947" s="1262"/>
      <c r="AT2947" s="1263"/>
      <c r="AU2947" s="587">
        <f t="shared" si="484"/>
        <v>0</v>
      </c>
      <c r="AW2947" s="1260">
        <v>372</v>
      </c>
      <c r="AX2947" s="1261"/>
      <c r="AY2947" s="1262"/>
      <c r="AZ2947" s="1263"/>
      <c r="BA2947" s="587">
        <f t="shared" si="485"/>
        <v>0</v>
      </c>
    </row>
    <row r="2948" spans="1:53" s="17" customFormat="1" ht="16.75" customHeight="1" outlineLevel="2">
      <c r="A2948" s="1260">
        <v>373</v>
      </c>
      <c r="B2948" s="1261"/>
      <c r="C2948" s="1262"/>
      <c r="D2948" s="1263"/>
      <c r="E2948" s="587">
        <f t="shared" si="477"/>
        <v>0</v>
      </c>
      <c r="G2948" s="1260">
        <v>373</v>
      </c>
      <c r="H2948" s="1261"/>
      <c r="I2948" s="1262"/>
      <c r="J2948" s="1263"/>
      <c r="K2948" s="587">
        <f t="shared" si="478"/>
        <v>0</v>
      </c>
      <c r="M2948" s="1260">
        <v>373</v>
      </c>
      <c r="N2948" s="1261"/>
      <c r="O2948" s="1262"/>
      <c r="P2948" s="1263"/>
      <c r="Q2948" s="587">
        <f t="shared" si="479"/>
        <v>0</v>
      </c>
      <c r="S2948" s="1260">
        <v>373</v>
      </c>
      <c r="T2948" s="1261"/>
      <c r="U2948" s="1262"/>
      <c r="V2948" s="1263"/>
      <c r="W2948" s="587">
        <f t="shared" si="480"/>
        <v>0</v>
      </c>
      <c r="Y2948" s="1260">
        <v>373</v>
      </c>
      <c r="Z2948" s="1261"/>
      <c r="AA2948" s="1262"/>
      <c r="AB2948" s="1263"/>
      <c r="AC2948" s="587">
        <f t="shared" si="481"/>
        <v>0</v>
      </c>
      <c r="AE2948" s="1260">
        <v>373</v>
      </c>
      <c r="AF2948" s="1261"/>
      <c r="AG2948" s="1262"/>
      <c r="AH2948" s="1263"/>
      <c r="AI2948" s="587">
        <f t="shared" si="482"/>
        <v>0</v>
      </c>
      <c r="AK2948" s="1260">
        <v>373</v>
      </c>
      <c r="AL2948" s="1261"/>
      <c r="AM2948" s="1262"/>
      <c r="AN2948" s="1263"/>
      <c r="AO2948" s="587">
        <f t="shared" si="483"/>
        <v>0</v>
      </c>
      <c r="AQ2948" s="1260">
        <v>373</v>
      </c>
      <c r="AR2948" s="1261"/>
      <c r="AS2948" s="1262"/>
      <c r="AT2948" s="1263"/>
      <c r="AU2948" s="587">
        <f t="shared" si="484"/>
        <v>0</v>
      </c>
      <c r="AW2948" s="1260">
        <v>373</v>
      </c>
      <c r="AX2948" s="1261"/>
      <c r="AY2948" s="1262"/>
      <c r="AZ2948" s="1263"/>
      <c r="BA2948" s="587">
        <f t="shared" si="485"/>
        <v>0</v>
      </c>
    </row>
    <row r="2949" spans="1:53" s="17" customFormat="1" ht="16.75" customHeight="1" outlineLevel="2">
      <c r="A2949" s="1260">
        <v>374</v>
      </c>
      <c r="B2949" s="1261"/>
      <c r="C2949" s="1262"/>
      <c r="D2949" s="1263"/>
      <c r="E2949" s="587">
        <f t="shared" ref="E2949:E3012" si="486">IF(AND(C2949&gt;=D$2569,C2949&lt;=D$2568),1,0)</f>
        <v>0</v>
      </c>
      <c r="G2949" s="1260">
        <v>374</v>
      </c>
      <c r="H2949" s="1261"/>
      <c r="I2949" s="1262"/>
      <c r="J2949" s="1263"/>
      <c r="K2949" s="587">
        <f t="shared" ref="K2949:K3012" si="487">IF(AND(I2949&gt;=J$2569,I2949&lt;=J$2568),1,0)</f>
        <v>0</v>
      </c>
      <c r="M2949" s="1260">
        <v>374</v>
      </c>
      <c r="N2949" s="1261"/>
      <c r="O2949" s="1262"/>
      <c r="P2949" s="1263"/>
      <c r="Q2949" s="587">
        <f t="shared" ref="Q2949:Q3012" si="488">IF(AND(O2949&gt;=P$2569,O2949&lt;=P$2568),1,0)</f>
        <v>0</v>
      </c>
      <c r="S2949" s="1260">
        <v>374</v>
      </c>
      <c r="T2949" s="1261"/>
      <c r="U2949" s="1262"/>
      <c r="V2949" s="1263"/>
      <c r="W2949" s="587">
        <f t="shared" ref="W2949:W3012" si="489">IF(AND(U2949&gt;=V$2569,U2949&lt;=V$2568),1,0)</f>
        <v>0</v>
      </c>
      <c r="Y2949" s="1260">
        <v>374</v>
      </c>
      <c r="Z2949" s="1261"/>
      <c r="AA2949" s="1262"/>
      <c r="AB2949" s="1263"/>
      <c r="AC2949" s="587">
        <f t="shared" ref="AC2949:AC3012" si="490">IF(AND(AA2949&gt;=AB$2569,AA2949&lt;=AB$2568),1,0)</f>
        <v>0</v>
      </c>
      <c r="AE2949" s="1260">
        <v>374</v>
      </c>
      <c r="AF2949" s="1261"/>
      <c r="AG2949" s="1262"/>
      <c r="AH2949" s="1263"/>
      <c r="AI2949" s="587">
        <f t="shared" ref="AI2949:AI3012" si="491">IF(AND(AG2949&gt;=AH$2569,AG2949&lt;=AH$2568),1,0)</f>
        <v>0</v>
      </c>
      <c r="AK2949" s="1260">
        <v>374</v>
      </c>
      <c r="AL2949" s="1261"/>
      <c r="AM2949" s="1262"/>
      <c r="AN2949" s="1263"/>
      <c r="AO2949" s="587">
        <f t="shared" ref="AO2949:AO3012" si="492">IF(AND(AM2949&gt;=AN$2569,AM2949&lt;=AN$2568),1,0)</f>
        <v>0</v>
      </c>
      <c r="AQ2949" s="1260">
        <v>374</v>
      </c>
      <c r="AR2949" s="1261"/>
      <c r="AS2949" s="1262"/>
      <c r="AT2949" s="1263"/>
      <c r="AU2949" s="587">
        <f t="shared" ref="AU2949:AU3012" si="493">IF(AND(AS2949&gt;=AT$2569,AS2949&lt;=AT$2568),1,0)</f>
        <v>0</v>
      </c>
      <c r="AW2949" s="1260">
        <v>374</v>
      </c>
      <c r="AX2949" s="1261"/>
      <c r="AY2949" s="1262"/>
      <c r="AZ2949" s="1263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60">
        <v>375</v>
      </c>
      <c r="B2950" s="1261"/>
      <c r="C2950" s="1262"/>
      <c r="D2950" s="1263"/>
      <c r="E2950" s="587">
        <f t="shared" si="486"/>
        <v>0</v>
      </c>
      <c r="G2950" s="1260">
        <v>375</v>
      </c>
      <c r="H2950" s="1261"/>
      <c r="I2950" s="1262"/>
      <c r="J2950" s="1263"/>
      <c r="K2950" s="587">
        <f t="shared" si="487"/>
        <v>0</v>
      </c>
      <c r="M2950" s="1260">
        <v>375</v>
      </c>
      <c r="N2950" s="1261"/>
      <c r="O2950" s="1262"/>
      <c r="P2950" s="1263"/>
      <c r="Q2950" s="587">
        <f t="shared" si="488"/>
        <v>0</v>
      </c>
      <c r="S2950" s="1260">
        <v>375</v>
      </c>
      <c r="T2950" s="1261"/>
      <c r="U2950" s="1262"/>
      <c r="V2950" s="1263"/>
      <c r="W2950" s="587">
        <f t="shared" si="489"/>
        <v>0</v>
      </c>
      <c r="Y2950" s="1260">
        <v>375</v>
      </c>
      <c r="Z2950" s="1261"/>
      <c r="AA2950" s="1262"/>
      <c r="AB2950" s="1263"/>
      <c r="AC2950" s="587">
        <f t="shared" si="490"/>
        <v>0</v>
      </c>
      <c r="AE2950" s="1260">
        <v>375</v>
      </c>
      <c r="AF2950" s="1261"/>
      <c r="AG2950" s="1262"/>
      <c r="AH2950" s="1263"/>
      <c r="AI2950" s="587">
        <f t="shared" si="491"/>
        <v>0</v>
      </c>
      <c r="AK2950" s="1260">
        <v>375</v>
      </c>
      <c r="AL2950" s="1261"/>
      <c r="AM2950" s="1262"/>
      <c r="AN2950" s="1263"/>
      <c r="AO2950" s="587">
        <f t="shared" si="492"/>
        <v>0</v>
      </c>
      <c r="AQ2950" s="1260">
        <v>375</v>
      </c>
      <c r="AR2950" s="1261"/>
      <c r="AS2950" s="1262"/>
      <c r="AT2950" s="1263"/>
      <c r="AU2950" s="587">
        <f t="shared" si="493"/>
        <v>0</v>
      </c>
      <c r="AW2950" s="1260">
        <v>375</v>
      </c>
      <c r="AX2950" s="1261"/>
      <c r="AY2950" s="1262"/>
      <c r="AZ2950" s="1263"/>
      <c r="BA2950" s="587">
        <f t="shared" si="494"/>
        <v>0</v>
      </c>
    </row>
    <row r="2951" spans="1:53" s="17" customFormat="1" ht="16.75" customHeight="1" outlineLevel="2">
      <c r="A2951" s="1260">
        <v>376</v>
      </c>
      <c r="B2951" s="1261"/>
      <c r="C2951" s="1262"/>
      <c r="D2951" s="1263"/>
      <c r="E2951" s="587">
        <f t="shared" si="486"/>
        <v>0</v>
      </c>
      <c r="G2951" s="1260">
        <v>376</v>
      </c>
      <c r="H2951" s="1261"/>
      <c r="I2951" s="1262"/>
      <c r="J2951" s="1263"/>
      <c r="K2951" s="587">
        <f t="shared" si="487"/>
        <v>0</v>
      </c>
      <c r="M2951" s="1260">
        <v>376</v>
      </c>
      <c r="N2951" s="1261"/>
      <c r="O2951" s="1262"/>
      <c r="P2951" s="1263"/>
      <c r="Q2951" s="587">
        <f t="shared" si="488"/>
        <v>0</v>
      </c>
      <c r="S2951" s="1260">
        <v>376</v>
      </c>
      <c r="T2951" s="1261"/>
      <c r="U2951" s="1262"/>
      <c r="V2951" s="1263"/>
      <c r="W2951" s="587">
        <f t="shared" si="489"/>
        <v>0</v>
      </c>
      <c r="Y2951" s="1260">
        <v>376</v>
      </c>
      <c r="Z2951" s="1261"/>
      <c r="AA2951" s="1262"/>
      <c r="AB2951" s="1263"/>
      <c r="AC2951" s="587">
        <f t="shared" si="490"/>
        <v>0</v>
      </c>
      <c r="AE2951" s="1260">
        <v>376</v>
      </c>
      <c r="AF2951" s="1261"/>
      <c r="AG2951" s="1262"/>
      <c r="AH2951" s="1263"/>
      <c r="AI2951" s="587">
        <f t="shared" si="491"/>
        <v>0</v>
      </c>
      <c r="AK2951" s="1260">
        <v>376</v>
      </c>
      <c r="AL2951" s="1261"/>
      <c r="AM2951" s="1262"/>
      <c r="AN2951" s="1263"/>
      <c r="AO2951" s="587">
        <f t="shared" si="492"/>
        <v>0</v>
      </c>
      <c r="AQ2951" s="1260">
        <v>376</v>
      </c>
      <c r="AR2951" s="1261"/>
      <c r="AS2951" s="1262"/>
      <c r="AT2951" s="1263"/>
      <c r="AU2951" s="587">
        <f t="shared" si="493"/>
        <v>0</v>
      </c>
      <c r="AW2951" s="1260">
        <v>376</v>
      </c>
      <c r="AX2951" s="1261"/>
      <c r="AY2951" s="1262"/>
      <c r="AZ2951" s="1263"/>
      <c r="BA2951" s="587">
        <f t="shared" si="494"/>
        <v>0</v>
      </c>
    </row>
    <row r="2952" spans="1:53" s="17" customFormat="1" ht="16.75" customHeight="1" outlineLevel="2">
      <c r="A2952" s="1260">
        <v>377</v>
      </c>
      <c r="B2952" s="1261"/>
      <c r="C2952" s="1262"/>
      <c r="D2952" s="1263"/>
      <c r="E2952" s="587">
        <f t="shared" si="486"/>
        <v>0</v>
      </c>
      <c r="G2952" s="1260">
        <v>377</v>
      </c>
      <c r="H2952" s="1261"/>
      <c r="I2952" s="1262"/>
      <c r="J2952" s="1263"/>
      <c r="K2952" s="587">
        <f t="shared" si="487"/>
        <v>0</v>
      </c>
      <c r="M2952" s="1260">
        <v>377</v>
      </c>
      <c r="N2952" s="1261"/>
      <c r="O2952" s="1262"/>
      <c r="P2952" s="1263"/>
      <c r="Q2952" s="587">
        <f t="shared" si="488"/>
        <v>0</v>
      </c>
      <c r="S2952" s="1260">
        <v>377</v>
      </c>
      <c r="T2952" s="1261"/>
      <c r="U2952" s="1262"/>
      <c r="V2952" s="1263"/>
      <c r="W2952" s="587">
        <f t="shared" si="489"/>
        <v>0</v>
      </c>
      <c r="Y2952" s="1260">
        <v>377</v>
      </c>
      <c r="Z2952" s="1261"/>
      <c r="AA2952" s="1262"/>
      <c r="AB2952" s="1263"/>
      <c r="AC2952" s="587">
        <f t="shared" si="490"/>
        <v>0</v>
      </c>
      <c r="AE2952" s="1260">
        <v>377</v>
      </c>
      <c r="AF2952" s="1261"/>
      <c r="AG2952" s="1262"/>
      <c r="AH2952" s="1263"/>
      <c r="AI2952" s="587">
        <f t="shared" si="491"/>
        <v>0</v>
      </c>
      <c r="AK2952" s="1260">
        <v>377</v>
      </c>
      <c r="AL2952" s="1261"/>
      <c r="AM2952" s="1262"/>
      <c r="AN2952" s="1263"/>
      <c r="AO2952" s="587">
        <f t="shared" si="492"/>
        <v>0</v>
      </c>
      <c r="AQ2952" s="1260">
        <v>377</v>
      </c>
      <c r="AR2952" s="1261"/>
      <c r="AS2952" s="1262"/>
      <c r="AT2952" s="1263"/>
      <c r="AU2952" s="587">
        <f t="shared" si="493"/>
        <v>0</v>
      </c>
      <c r="AW2952" s="1260">
        <v>377</v>
      </c>
      <c r="AX2952" s="1261"/>
      <c r="AY2952" s="1262"/>
      <c r="AZ2952" s="1263"/>
      <c r="BA2952" s="587">
        <f t="shared" si="494"/>
        <v>0</v>
      </c>
    </row>
    <row r="2953" spans="1:53" s="17" customFormat="1" ht="16.75" customHeight="1" outlineLevel="2">
      <c r="A2953" s="1260">
        <v>378</v>
      </c>
      <c r="B2953" s="1261"/>
      <c r="C2953" s="1262"/>
      <c r="D2953" s="1263"/>
      <c r="E2953" s="587">
        <f t="shared" si="486"/>
        <v>0</v>
      </c>
      <c r="G2953" s="1260">
        <v>378</v>
      </c>
      <c r="H2953" s="1261"/>
      <c r="I2953" s="1262"/>
      <c r="J2953" s="1263"/>
      <c r="K2953" s="587">
        <f t="shared" si="487"/>
        <v>0</v>
      </c>
      <c r="M2953" s="1260">
        <v>378</v>
      </c>
      <c r="N2953" s="1261"/>
      <c r="O2953" s="1262"/>
      <c r="P2953" s="1263"/>
      <c r="Q2953" s="587">
        <f t="shared" si="488"/>
        <v>0</v>
      </c>
      <c r="S2953" s="1260">
        <v>378</v>
      </c>
      <c r="T2953" s="1261"/>
      <c r="U2953" s="1262"/>
      <c r="V2953" s="1263"/>
      <c r="W2953" s="587">
        <f t="shared" si="489"/>
        <v>0</v>
      </c>
      <c r="Y2953" s="1260">
        <v>378</v>
      </c>
      <c r="Z2953" s="1261"/>
      <c r="AA2953" s="1262"/>
      <c r="AB2953" s="1263"/>
      <c r="AC2953" s="587">
        <f t="shared" si="490"/>
        <v>0</v>
      </c>
      <c r="AE2953" s="1260">
        <v>378</v>
      </c>
      <c r="AF2953" s="1261"/>
      <c r="AG2953" s="1262"/>
      <c r="AH2953" s="1263"/>
      <c r="AI2953" s="587">
        <f t="shared" si="491"/>
        <v>0</v>
      </c>
      <c r="AK2953" s="1260">
        <v>378</v>
      </c>
      <c r="AL2953" s="1261"/>
      <c r="AM2953" s="1262"/>
      <c r="AN2953" s="1263"/>
      <c r="AO2953" s="587">
        <f t="shared" si="492"/>
        <v>0</v>
      </c>
      <c r="AQ2953" s="1260">
        <v>378</v>
      </c>
      <c r="AR2953" s="1261"/>
      <c r="AS2953" s="1262"/>
      <c r="AT2953" s="1263"/>
      <c r="AU2953" s="587">
        <f t="shared" si="493"/>
        <v>0</v>
      </c>
      <c r="AW2953" s="1260">
        <v>378</v>
      </c>
      <c r="AX2953" s="1261"/>
      <c r="AY2953" s="1262"/>
      <c r="AZ2953" s="1263"/>
      <c r="BA2953" s="587">
        <f t="shared" si="494"/>
        <v>0</v>
      </c>
    </row>
    <row r="2954" spans="1:53" s="17" customFormat="1" ht="16.75" customHeight="1" outlineLevel="2">
      <c r="A2954" s="1260">
        <v>379</v>
      </c>
      <c r="B2954" s="1261"/>
      <c r="C2954" s="1262"/>
      <c r="D2954" s="1263"/>
      <c r="E2954" s="587">
        <f t="shared" si="486"/>
        <v>0</v>
      </c>
      <c r="G2954" s="1260">
        <v>379</v>
      </c>
      <c r="H2954" s="1261"/>
      <c r="I2954" s="1262"/>
      <c r="J2954" s="1263"/>
      <c r="K2954" s="587">
        <f t="shared" si="487"/>
        <v>0</v>
      </c>
      <c r="M2954" s="1260">
        <v>379</v>
      </c>
      <c r="N2954" s="1261"/>
      <c r="O2954" s="1262"/>
      <c r="P2954" s="1263"/>
      <c r="Q2954" s="587">
        <f t="shared" si="488"/>
        <v>0</v>
      </c>
      <c r="S2954" s="1260">
        <v>379</v>
      </c>
      <c r="T2954" s="1261"/>
      <c r="U2954" s="1262"/>
      <c r="V2954" s="1263"/>
      <c r="W2954" s="587">
        <f t="shared" si="489"/>
        <v>0</v>
      </c>
      <c r="Y2954" s="1260">
        <v>379</v>
      </c>
      <c r="Z2954" s="1261"/>
      <c r="AA2954" s="1262"/>
      <c r="AB2954" s="1263"/>
      <c r="AC2954" s="587">
        <f t="shared" si="490"/>
        <v>0</v>
      </c>
      <c r="AE2954" s="1260">
        <v>379</v>
      </c>
      <c r="AF2954" s="1261"/>
      <c r="AG2954" s="1262"/>
      <c r="AH2954" s="1263"/>
      <c r="AI2954" s="587">
        <f t="shared" si="491"/>
        <v>0</v>
      </c>
      <c r="AK2954" s="1260">
        <v>379</v>
      </c>
      <c r="AL2954" s="1261"/>
      <c r="AM2954" s="1262"/>
      <c r="AN2954" s="1263"/>
      <c r="AO2954" s="587">
        <f t="shared" si="492"/>
        <v>0</v>
      </c>
      <c r="AQ2954" s="1260">
        <v>379</v>
      </c>
      <c r="AR2954" s="1261"/>
      <c r="AS2954" s="1262"/>
      <c r="AT2954" s="1263"/>
      <c r="AU2954" s="587">
        <f t="shared" si="493"/>
        <v>0</v>
      </c>
      <c r="AW2954" s="1260">
        <v>379</v>
      </c>
      <c r="AX2954" s="1261"/>
      <c r="AY2954" s="1262"/>
      <c r="AZ2954" s="1263"/>
      <c r="BA2954" s="587">
        <f t="shared" si="494"/>
        <v>0</v>
      </c>
    </row>
    <row r="2955" spans="1:53" s="17" customFormat="1" ht="16.75" customHeight="1" outlineLevel="2">
      <c r="A2955" s="1260">
        <v>380</v>
      </c>
      <c r="B2955" s="1261"/>
      <c r="C2955" s="1262"/>
      <c r="D2955" s="1263"/>
      <c r="E2955" s="587">
        <f t="shared" si="486"/>
        <v>0</v>
      </c>
      <c r="G2955" s="1260">
        <v>380</v>
      </c>
      <c r="H2955" s="1261"/>
      <c r="I2955" s="1262"/>
      <c r="J2955" s="1263"/>
      <c r="K2955" s="587">
        <f t="shared" si="487"/>
        <v>0</v>
      </c>
      <c r="M2955" s="1260">
        <v>380</v>
      </c>
      <c r="N2955" s="1261"/>
      <c r="O2955" s="1262"/>
      <c r="P2955" s="1263"/>
      <c r="Q2955" s="587">
        <f t="shared" si="488"/>
        <v>0</v>
      </c>
      <c r="S2955" s="1260">
        <v>380</v>
      </c>
      <c r="T2955" s="1261"/>
      <c r="U2955" s="1262"/>
      <c r="V2955" s="1263"/>
      <c r="W2955" s="587">
        <f t="shared" si="489"/>
        <v>0</v>
      </c>
      <c r="Y2955" s="1260">
        <v>380</v>
      </c>
      <c r="Z2955" s="1261"/>
      <c r="AA2955" s="1262"/>
      <c r="AB2955" s="1263"/>
      <c r="AC2955" s="587">
        <f t="shared" si="490"/>
        <v>0</v>
      </c>
      <c r="AE2955" s="1260">
        <v>380</v>
      </c>
      <c r="AF2955" s="1261"/>
      <c r="AG2955" s="1262"/>
      <c r="AH2955" s="1263"/>
      <c r="AI2955" s="587">
        <f t="shared" si="491"/>
        <v>0</v>
      </c>
      <c r="AK2955" s="1260">
        <v>380</v>
      </c>
      <c r="AL2955" s="1261"/>
      <c r="AM2955" s="1262"/>
      <c r="AN2955" s="1263"/>
      <c r="AO2955" s="587">
        <f t="shared" si="492"/>
        <v>0</v>
      </c>
      <c r="AQ2955" s="1260">
        <v>380</v>
      </c>
      <c r="AR2955" s="1261"/>
      <c r="AS2955" s="1262"/>
      <c r="AT2955" s="1263"/>
      <c r="AU2955" s="587">
        <f t="shared" si="493"/>
        <v>0</v>
      </c>
      <c r="AW2955" s="1260">
        <v>380</v>
      </c>
      <c r="AX2955" s="1261"/>
      <c r="AY2955" s="1262"/>
      <c r="AZ2955" s="1263"/>
      <c r="BA2955" s="587">
        <f t="shared" si="494"/>
        <v>0</v>
      </c>
    </row>
    <row r="2956" spans="1:53" s="17" customFormat="1" ht="16.75" customHeight="1" outlineLevel="2">
      <c r="A2956" s="1260">
        <v>381</v>
      </c>
      <c r="B2956" s="1261"/>
      <c r="C2956" s="1262"/>
      <c r="D2956" s="1263"/>
      <c r="E2956" s="587">
        <f t="shared" si="486"/>
        <v>0</v>
      </c>
      <c r="G2956" s="1260">
        <v>381</v>
      </c>
      <c r="H2956" s="1261"/>
      <c r="I2956" s="1262"/>
      <c r="J2956" s="1263"/>
      <c r="K2956" s="587">
        <f t="shared" si="487"/>
        <v>0</v>
      </c>
      <c r="M2956" s="1260">
        <v>381</v>
      </c>
      <c r="N2956" s="1261"/>
      <c r="O2956" s="1262"/>
      <c r="P2956" s="1263"/>
      <c r="Q2956" s="587">
        <f t="shared" si="488"/>
        <v>0</v>
      </c>
      <c r="S2956" s="1260">
        <v>381</v>
      </c>
      <c r="T2956" s="1261"/>
      <c r="U2956" s="1262"/>
      <c r="V2956" s="1263"/>
      <c r="W2956" s="587">
        <f t="shared" si="489"/>
        <v>0</v>
      </c>
      <c r="Y2956" s="1260">
        <v>381</v>
      </c>
      <c r="Z2956" s="1261"/>
      <c r="AA2956" s="1262"/>
      <c r="AB2956" s="1263"/>
      <c r="AC2956" s="587">
        <f t="shared" si="490"/>
        <v>0</v>
      </c>
      <c r="AE2956" s="1260">
        <v>381</v>
      </c>
      <c r="AF2956" s="1261"/>
      <c r="AG2956" s="1262"/>
      <c r="AH2956" s="1263"/>
      <c r="AI2956" s="587">
        <f t="shared" si="491"/>
        <v>0</v>
      </c>
      <c r="AK2956" s="1260">
        <v>381</v>
      </c>
      <c r="AL2956" s="1261"/>
      <c r="AM2956" s="1262"/>
      <c r="AN2956" s="1263"/>
      <c r="AO2956" s="587">
        <f t="shared" si="492"/>
        <v>0</v>
      </c>
      <c r="AQ2956" s="1260">
        <v>381</v>
      </c>
      <c r="AR2956" s="1261"/>
      <c r="AS2956" s="1262"/>
      <c r="AT2956" s="1263"/>
      <c r="AU2956" s="587">
        <f t="shared" si="493"/>
        <v>0</v>
      </c>
      <c r="AW2956" s="1260">
        <v>381</v>
      </c>
      <c r="AX2956" s="1261"/>
      <c r="AY2956" s="1262"/>
      <c r="AZ2956" s="1263"/>
      <c r="BA2956" s="587">
        <f t="shared" si="494"/>
        <v>0</v>
      </c>
    </row>
    <row r="2957" spans="1:53" s="17" customFormat="1" ht="16.75" customHeight="1" outlineLevel="2">
      <c r="A2957" s="1260">
        <v>382</v>
      </c>
      <c r="B2957" s="1261"/>
      <c r="C2957" s="1262"/>
      <c r="D2957" s="1263"/>
      <c r="E2957" s="587">
        <f t="shared" si="486"/>
        <v>0</v>
      </c>
      <c r="G2957" s="1260">
        <v>382</v>
      </c>
      <c r="H2957" s="1261"/>
      <c r="I2957" s="1262"/>
      <c r="J2957" s="1263"/>
      <c r="K2957" s="587">
        <f t="shared" si="487"/>
        <v>0</v>
      </c>
      <c r="M2957" s="1260">
        <v>382</v>
      </c>
      <c r="N2957" s="1261"/>
      <c r="O2957" s="1262"/>
      <c r="P2957" s="1263"/>
      <c r="Q2957" s="587">
        <f t="shared" si="488"/>
        <v>0</v>
      </c>
      <c r="S2957" s="1260">
        <v>382</v>
      </c>
      <c r="T2957" s="1261"/>
      <c r="U2957" s="1262"/>
      <c r="V2957" s="1263"/>
      <c r="W2957" s="587">
        <f t="shared" si="489"/>
        <v>0</v>
      </c>
      <c r="Y2957" s="1260">
        <v>382</v>
      </c>
      <c r="Z2957" s="1261"/>
      <c r="AA2957" s="1262"/>
      <c r="AB2957" s="1263"/>
      <c r="AC2957" s="587">
        <f t="shared" si="490"/>
        <v>0</v>
      </c>
      <c r="AE2957" s="1260">
        <v>382</v>
      </c>
      <c r="AF2957" s="1261"/>
      <c r="AG2957" s="1262"/>
      <c r="AH2957" s="1263"/>
      <c r="AI2957" s="587">
        <f t="shared" si="491"/>
        <v>0</v>
      </c>
      <c r="AK2957" s="1260">
        <v>382</v>
      </c>
      <c r="AL2957" s="1261"/>
      <c r="AM2957" s="1262"/>
      <c r="AN2957" s="1263"/>
      <c r="AO2957" s="587">
        <f t="shared" si="492"/>
        <v>0</v>
      </c>
      <c r="AQ2957" s="1260">
        <v>382</v>
      </c>
      <c r="AR2957" s="1261"/>
      <c r="AS2957" s="1262"/>
      <c r="AT2957" s="1263"/>
      <c r="AU2957" s="587">
        <f t="shared" si="493"/>
        <v>0</v>
      </c>
      <c r="AW2957" s="1260">
        <v>382</v>
      </c>
      <c r="AX2957" s="1261"/>
      <c r="AY2957" s="1262"/>
      <c r="AZ2957" s="1263"/>
      <c r="BA2957" s="587">
        <f t="shared" si="494"/>
        <v>0</v>
      </c>
    </row>
    <row r="2958" spans="1:53" s="17" customFormat="1" ht="16.75" customHeight="1" outlineLevel="2">
      <c r="A2958" s="1260">
        <v>383</v>
      </c>
      <c r="B2958" s="1261"/>
      <c r="C2958" s="1262"/>
      <c r="D2958" s="1263"/>
      <c r="E2958" s="587">
        <f t="shared" si="486"/>
        <v>0</v>
      </c>
      <c r="G2958" s="1260">
        <v>383</v>
      </c>
      <c r="H2958" s="1261"/>
      <c r="I2958" s="1262"/>
      <c r="J2958" s="1263"/>
      <c r="K2958" s="587">
        <f t="shared" si="487"/>
        <v>0</v>
      </c>
      <c r="M2958" s="1260">
        <v>383</v>
      </c>
      <c r="N2958" s="1261"/>
      <c r="O2958" s="1262"/>
      <c r="P2958" s="1263"/>
      <c r="Q2958" s="587">
        <f t="shared" si="488"/>
        <v>0</v>
      </c>
      <c r="S2958" s="1260">
        <v>383</v>
      </c>
      <c r="T2958" s="1261"/>
      <c r="U2958" s="1262"/>
      <c r="V2958" s="1263"/>
      <c r="W2958" s="587">
        <f t="shared" si="489"/>
        <v>0</v>
      </c>
      <c r="Y2958" s="1260">
        <v>383</v>
      </c>
      <c r="Z2958" s="1261"/>
      <c r="AA2958" s="1262"/>
      <c r="AB2958" s="1263"/>
      <c r="AC2958" s="587">
        <f t="shared" si="490"/>
        <v>0</v>
      </c>
      <c r="AE2958" s="1260">
        <v>383</v>
      </c>
      <c r="AF2958" s="1261"/>
      <c r="AG2958" s="1262"/>
      <c r="AH2958" s="1263"/>
      <c r="AI2958" s="587">
        <f t="shared" si="491"/>
        <v>0</v>
      </c>
      <c r="AK2958" s="1260">
        <v>383</v>
      </c>
      <c r="AL2958" s="1261"/>
      <c r="AM2958" s="1262"/>
      <c r="AN2958" s="1263"/>
      <c r="AO2958" s="587">
        <f t="shared" si="492"/>
        <v>0</v>
      </c>
      <c r="AQ2958" s="1260">
        <v>383</v>
      </c>
      <c r="AR2958" s="1261"/>
      <c r="AS2958" s="1262"/>
      <c r="AT2958" s="1263"/>
      <c r="AU2958" s="587">
        <f t="shared" si="493"/>
        <v>0</v>
      </c>
      <c r="AW2958" s="1260">
        <v>383</v>
      </c>
      <c r="AX2958" s="1261"/>
      <c r="AY2958" s="1262"/>
      <c r="AZ2958" s="1263"/>
      <c r="BA2958" s="587">
        <f t="shared" si="494"/>
        <v>0</v>
      </c>
    </row>
    <row r="2959" spans="1:53" s="17" customFormat="1" ht="16.75" customHeight="1" outlineLevel="2">
      <c r="A2959" s="1260">
        <v>384</v>
      </c>
      <c r="B2959" s="1261"/>
      <c r="C2959" s="1262"/>
      <c r="D2959" s="1263"/>
      <c r="E2959" s="587">
        <f t="shared" si="486"/>
        <v>0</v>
      </c>
      <c r="G2959" s="1260">
        <v>384</v>
      </c>
      <c r="H2959" s="1261"/>
      <c r="I2959" s="1262"/>
      <c r="J2959" s="1263"/>
      <c r="K2959" s="587">
        <f t="shared" si="487"/>
        <v>0</v>
      </c>
      <c r="M2959" s="1260">
        <v>384</v>
      </c>
      <c r="N2959" s="1261"/>
      <c r="O2959" s="1262"/>
      <c r="P2959" s="1263"/>
      <c r="Q2959" s="587">
        <f t="shared" si="488"/>
        <v>0</v>
      </c>
      <c r="S2959" s="1260">
        <v>384</v>
      </c>
      <c r="T2959" s="1261"/>
      <c r="U2959" s="1262"/>
      <c r="V2959" s="1263"/>
      <c r="W2959" s="587">
        <f t="shared" si="489"/>
        <v>0</v>
      </c>
      <c r="Y2959" s="1260">
        <v>384</v>
      </c>
      <c r="Z2959" s="1261"/>
      <c r="AA2959" s="1262"/>
      <c r="AB2959" s="1263"/>
      <c r="AC2959" s="587">
        <f t="shared" si="490"/>
        <v>0</v>
      </c>
      <c r="AE2959" s="1260">
        <v>384</v>
      </c>
      <c r="AF2959" s="1261"/>
      <c r="AG2959" s="1262"/>
      <c r="AH2959" s="1263"/>
      <c r="AI2959" s="587">
        <f t="shared" si="491"/>
        <v>0</v>
      </c>
      <c r="AK2959" s="1260">
        <v>384</v>
      </c>
      <c r="AL2959" s="1261"/>
      <c r="AM2959" s="1262"/>
      <c r="AN2959" s="1263"/>
      <c r="AO2959" s="587">
        <f t="shared" si="492"/>
        <v>0</v>
      </c>
      <c r="AQ2959" s="1260">
        <v>384</v>
      </c>
      <c r="AR2959" s="1261"/>
      <c r="AS2959" s="1262"/>
      <c r="AT2959" s="1263"/>
      <c r="AU2959" s="587">
        <f t="shared" si="493"/>
        <v>0</v>
      </c>
      <c r="AW2959" s="1260">
        <v>384</v>
      </c>
      <c r="AX2959" s="1261"/>
      <c r="AY2959" s="1262"/>
      <c r="AZ2959" s="1263"/>
      <c r="BA2959" s="587">
        <f t="shared" si="494"/>
        <v>0</v>
      </c>
    </row>
    <row r="2960" spans="1:53" s="17" customFormat="1" ht="16.75" customHeight="1" outlineLevel="2">
      <c r="A2960" s="1260">
        <v>385</v>
      </c>
      <c r="B2960" s="1261"/>
      <c r="C2960" s="1262"/>
      <c r="D2960" s="1263"/>
      <c r="E2960" s="587">
        <f t="shared" si="486"/>
        <v>0</v>
      </c>
      <c r="G2960" s="1260">
        <v>385</v>
      </c>
      <c r="H2960" s="1261"/>
      <c r="I2960" s="1262"/>
      <c r="J2960" s="1263"/>
      <c r="K2960" s="587">
        <f t="shared" si="487"/>
        <v>0</v>
      </c>
      <c r="M2960" s="1260">
        <v>385</v>
      </c>
      <c r="N2960" s="1261"/>
      <c r="O2960" s="1262"/>
      <c r="P2960" s="1263"/>
      <c r="Q2960" s="587">
        <f t="shared" si="488"/>
        <v>0</v>
      </c>
      <c r="S2960" s="1260">
        <v>385</v>
      </c>
      <c r="T2960" s="1261"/>
      <c r="U2960" s="1262"/>
      <c r="V2960" s="1263"/>
      <c r="W2960" s="587">
        <f t="shared" si="489"/>
        <v>0</v>
      </c>
      <c r="Y2960" s="1260">
        <v>385</v>
      </c>
      <c r="Z2960" s="1261"/>
      <c r="AA2960" s="1262"/>
      <c r="AB2960" s="1263"/>
      <c r="AC2960" s="587">
        <f t="shared" si="490"/>
        <v>0</v>
      </c>
      <c r="AE2960" s="1260">
        <v>385</v>
      </c>
      <c r="AF2960" s="1261"/>
      <c r="AG2960" s="1262"/>
      <c r="AH2960" s="1263"/>
      <c r="AI2960" s="587">
        <f t="shared" si="491"/>
        <v>0</v>
      </c>
      <c r="AK2960" s="1260">
        <v>385</v>
      </c>
      <c r="AL2960" s="1261"/>
      <c r="AM2960" s="1262"/>
      <c r="AN2960" s="1263"/>
      <c r="AO2960" s="587">
        <f t="shared" si="492"/>
        <v>0</v>
      </c>
      <c r="AQ2960" s="1260">
        <v>385</v>
      </c>
      <c r="AR2960" s="1261"/>
      <c r="AS2960" s="1262"/>
      <c r="AT2960" s="1263"/>
      <c r="AU2960" s="587">
        <f t="shared" si="493"/>
        <v>0</v>
      </c>
      <c r="AW2960" s="1260">
        <v>385</v>
      </c>
      <c r="AX2960" s="1261"/>
      <c r="AY2960" s="1262"/>
      <c r="AZ2960" s="1263"/>
      <c r="BA2960" s="587">
        <f t="shared" si="494"/>
        <v>0</v>
      </c>
    </row>
    <row r="2961" spans="1:53" s="17" customFormat="1" ht="16.75" customHeight="1" outlineLevel="2">
      <c r="A2961" s="1260">
        <v>386</v>
      </c>
      <c r="B2961" s="1261"/>
      <c r="C2961" s="1262"/>
      <c r="D2961" s="1263"/>
      <c r="E2961" s="587">
        <f t="shared" si="486"/>
        <v>0</v>
      </c>
      <c r="G2961" s="1260">
        <v>386</v>
      </c>
      <c r="H2961" s="1261"/>
      <c r="I2961" s="1262"/>
      <c r="J2961" s="1263"/>
      <c r="K2961" s="587">
        <f t="shared" si="487"/>
        <v>0</v>
      </c>
      <c r="M2961" s="1260">
        <v>386</v>
      </c>
      <c r="N2961" s="1261"/>
      <c r="O2961" s="1262"/>
      <c r="P2961" s="1263"/>
      <c r="Q2961" s="587">
        <f t="shared" si="488"/>
        <v>0</v>
      </c>
      <c r="S2961" s="1260">
        <v>386</v>
      </c>
      <c r="T2961" s="1261"/>
      <c r="U2961" s="1262"/>
      <c r="V2961" s="1263"/>
      <c r="W2961" s="587">
        <f t="shared" si="489"/>
        <v>0</v>
      </c>
      <c r="Y2961" s="1260">
        <v>386</v>
      </c>
      <c r="Z2961" s="1261"/>
      <c r="AA2961" s="1262"/>
      <c r="AB2961" s="1263"/>
      <c r="AC2961" s="587">
        <f t="shared" si="490"/>
        <v>0</v>
      </c>
      <c r="AE2961" s="1260">
        <v>386</v>
      </c>
      <c r="AF2961" s="1261"/>
      <c r="AG2961" s="1262"/>
      <c r="AH2961" s="1263"/>
      <c r="AI2961" s="587">
        <f t="shared" si="491"/>
        <v>0</v>
      </c>
      <c r="AK2961" s="1260">
        <v>386</v>
      </c>
      <c r="AL2961" s="1261"/>
      <c r="AM2961" s="1262"/>
      <c r="AN2961" s="1263"/>
      <c r="AO2961" s="587">
        <f t="shared" si="492"/>
        <v>0</v>
      </c>
      <c r="AQ2961" s="1260">
        <v>386</v>
      </c>
      <c r="AR2961" s="1261"/>
      <c r="AS2961" s="1262"/>
      <c r="AT2961" s="1263"/>
      <c r="AU2961" s="587">
        <f t="shared" si="493"/>
        <v>0</v>
      </c>
      <c r="AW2961" s="1260">
        <v>386</v>
      </c>
      <c r="AX2961" s="1261"/>
      <c r="AY2961" s="1262"/>
      <c r="AZ2961" s="1263"/>
      <c r="BA2961" s="587">
        <f t="shared" si="494"/>
        <v>0</v>
      </c>
    </row>
    <row r="2962" spans="1:53" s="17" customFormat="1" ht="16.75" customHeight="1" outlineLevel="2">
      <c r="A2962" s="1260">
        <v>387</v>
      </c>
      <c r="B2962" s="1261"/>
      <c r="C2962" s="1262"/>
      <c r="D2962" s="1263"/>
      <c r="E2962" s="587">
        <f t="shared" si="486"/>
        <v>0</v>
      </c>
      <c r="G2962" s="1260">
        <v>387</v>
      </c>
      <c r="H2962" s="1261"/>
      <c r="I2962" s="1262"/>
      <c r="J2962" s="1263"/>
      <c r="K2962" s="587">
        <f t="shared" si="487"/>
        <v>0</v>
      </c>
      <c r="M2962" s="1260">
        <v>387</v>
      </c>
      <c r="N2962" s="1261"/>
      <c r="O2962" s="1262"/>
      <c r="P2962" s="1263"/>
      <c r="Q2962" s="587">
        <f t="shared" si="488"/>
        <v>0</v>
      </c>
      <c r="S2962" s="1260">
        <v>387</v>
      </c>
      <c r="T2962" s="1261"/>
      <c r="U2962" s="1262"/>
      <c r="V2962" s="1263"/>
      <c r="W2962" s="587">
        <f t="shared" si="489"/>
        <v>0</v>
      </c>
      <c r="Y2962" s="1260">
        <v>387</v>
      </c>
      <c r="Z2962" s="1261"/>
      <c r="AA2962" s="1262"/>
      <c r="AB2962" s="1263"/>
      <c r="AC2962" s="587">
        <f t="shared" si="490"/>
        <v>0</v>
      </c>
      <c r="AE2962" s="1260">
        <v>387</v>
      </c>
      <c r="AF2962" s="1261"/>
      <c r="AG2962" s="1262"/>
      <c r="AH2962" s="1263"/>
      <c r="AI2962" s="587">
        <f t="shared" si="491"/>
        <v>0</v>
      </c>
      <c r="AK2962" s="1260">
        <v>387</v>
      </c>
      <c r="AL2962" s="1261"/>
      <c r="AM2962" s="1262"/>
      <c r="AN2962" s="1263"/>
      <c r="AO2962" s="587">
        <f t="shared" si="492"/>
        <v>0</v>
      </c>
      <c r="AQ2962" s="1260">
        <v>387</v>
      </c>
      <c r="AR2962" s="1261"/>
      <c r="AS2962" s="1262"/>
      <c r="AT2962" s="1263"/>
      <c r="AU2962" s="587">
        <f t="shared" si="493"/>
        <v>0</v>
      </c>
      <c r="AW2962" s="1260">
        <v>387</v>
      </c>
      <c r="AX2962" s="1261"/>
      <c r="AY2962" s="1262"/>
      <c r="AZ2962" s="1263"/>
      <c r="BA2962" s="587">
        <f t="shared" si="494"/>
        <v>0</v>
      </c>
    </row>
    <row r="2963" spans="1:53" s="17" customFormat="1" ht="16.75" customHeight="1" outlineLevel="2">
      <c r="A2963" s="1260">
        <v>388</v>
      </c>
      <c r="B2963" s="1261"/>
      <c r="C2963" s="1262"/>
      <c r="D2963" s="1263"/>
      <c r="E2963" s="587">
        <f t="shared" si="486"/>
        <v>0</v>
      </c>
      <c r="G2963" s="1260">
        <v>388</v>
      </c>
      <c r="H2963" s="1261"/>
      <c r="I2963" s="1262"/>
      <c r="J2963" s="1263"/>
      <c r="K2963" s="587">
        <f t="shared" si="487"/>
        <v>0</v>
      </c>
      <c r="M2963" s="1260">
        <v>388</v>
      </c>
      <c r="N2963" s="1261"/>
      <c r="O2963" s="1262"/>
      <c r="P2963" s="1263"/>
      <c r="Q2963" s="587">
        <f t="shared" si="488"/>
        <v>0</v>
      </c>
      <c r="S2963" s="1260">
        <v>388</v>
      </c>
      <c r="T2963" s="1261"/>
      <c r="U2963" s="1262"/>
      <c r="V2963" s="1263"/>
      <c r="W2963" s="587">
        <f t="shared" si="489"/>
        <v>0</v>
      </c>
      <c r="Y2963" s="1260">
        <v>388</v>
      </c>
      <c r="Z2963" s="1261"/>
      <c r="AA2963" s="1262"/>
      <c r="AB2963" s="1263"/>
      <c r="AC2963" s="587">
        <f t="shared" si="490"/>
        <v>0</v>
      </c>
      <c r="AE2963" s="1260">
        <v>388</v>
      </c>
      <c r="AF2963" s="1261"/>
      <c r="AG2963" s="1262"/>
      <c r="AH2963" s="1263"/>
      <c r="AI2963" s="587">
        <f t="shared" si="491"/>
        <v>0</v>
      </c>
      <c r="AK2963" s="1260">
        <v>388</v>
      </c>
      <c r="AL2963" s="1261"/>
      <c r="AM2963" s="1262"/>
      <c r="AN2963" s="1263"/>
      <c r="AO2963" s="587">
        <f t="shared" si="492"/>
        <v>0</v>
      </c>
      <c r="AQ2963" s="1260">
        <v>388</v>
      </c>
      <c r="AR2963" s="1261"/>
      <c r="AS2963" s="1262"/>
      <c r="AT2963" s="1263"/>
      <c r="AU2963" s="587">
        <f t="shared" si="493"/>
        <v>0</v>
      </c>
      <c r="AW2963" s="1260">
        <v>388</v>
      </c>
      <c r="AX2963" s="1261"/>
      <c r="AY2963" s="1262"/>
      <c r="AZ2963" s="1263"/>
      <c r="BA2963" s="587">
        <f t="shared" si="494"/>
        <v>0</v>
      </c>
    </row>
    <row r="2964" spans="1:53" s="17" customFormat="1" ht="16.75" customHeight="1" outlineLevel="2">
      <c r="A2964" s="1260">
        <v>389</v>
      </c>
      <c r="B2964" s="1261"/>
      <c r="C2964" s="1262"/>
      <c r="D2964" s="1263"/>
      <c r="E2964" s="587">
        <f t="shared" si="486"/>
        <v>0</v>
      </c>
      <c r="G2964" s="1260">
        <v>389</v>
      </c>
      <c r="H2964" s="1261"/>
      <c r="I2964" s="1262"/>
      <c r="J2964" s="1263"/>
      <c r="K2964" s="587">
        <f t="shared" si="487"/>
        <v>0</v>
      </c>
      <c r="M2964" s="1260">
        <v>389</v>
      </c>
      <c r="N2964" s="1261"/>
      <c r="O2964" s="1262"/>
      <c r="P2964" s="1263"/>
      <c r="Q2964" s="587">
        <f t="shared" si="488"/>
        <v>0</v>
      </c>
      <c r="S2964" s="1260">
        <v>389</v>
      </c>
      <c r="T2964" s="1261"/>
      <c r="U2964" s="1262"/>
      <c r="V2964" s="1263"/>
      <c r="W2964" s="587">
        <f t="shared" si="489"/>
        <v>0</v>
      </c>
      <c r="Y2964" s="1260">
        <v>389</v>
      </c>
      <c r="Z2964" s="1261"/>
      <c r="AA2964" s="1262"/>
      <c r="AB2964" s="1263"/>
      <c r="AC2964" s="587">
        <f t="shared" si="490"/>
        <v>0</v>
      </c>
      <c r="AE2964" s="1260">
        <v>389</v>
      </c>
      <c r="AF2964" s="1261"/>
      <c r="AG2964" s="1262"/>
      <c r="AH2964" s="1263"/>
      <c r="AI2964" s="587">
        <f t="shared" si="491"/>
        <v>0</v>
      </c>
      <c r="AK2964" s="1260">
        <v>389</v>
      </c>
      <c r="AL2964" s="1261"/>
      <c r="AM2964" s="1262"/>
      <c r="AN2964" s="1263"/>
      <c r="AO2964" s="587">
        <f t="shared" si="492"/>
        <v>0</v>
      </c>
      <c r="AQ2964" s="1260">
        <v>389</v>
      </c>
      <c r="AR2964" s="1261"/>
      <c r="AS2964" s="1262"/>
      <c r="AT2964" s="1263"/>
      <c r="AU2964" s="587">
        <f t="shared" si="493"/>
        <v>0</v>
      </c>
      <c r="AW2964" s="1260">
        <v>389</v>
      </c>
      <c r="AX2964" s="1261"/>
      <c r="AY2964" s="1262"/>
      <c r="AZ2964" s="1263"/>
      <c r="BA2964" s="587">
        <f t="shared" si="494"/>
        <v>0</v>
      </c>
    </row>
    <row r="2965" spans="1:53" s="17" customFormat="1" ht="16.75" customHeight="1" outlineLevel="2">
      <c r="A2965" s="1260">
        <v>390</v>
      </c>
      <c r="B2965" s="1261"/>
      <c r="C2965" s="1262"/>
      <c r="D2965" s="1263"/>
      <c r="E2965" s="587">
        <f t="shared" si="486"/>
        <v>0</v>
      </c>
      <c r="G2965" s="1260">
        <v>390</v>
      </c>
      <c r="H2965" s="1261"/>
      <c r="I2965" s="1262"/>
      <c r="J2965" s="1263"/>
      <c r="K2965" s="587">
        <f t="shared" si="487"/>
        <v>0</v>
      </c>
      <c r="M2965" s="1260">
        <v>390</v>
      </c>
      <c r="N2965" s="1261"/>
      <c r="O2965" s="1262"/>
      <c r="P2965" s="1263"/>
      <c r="Q2965" s="587">
        <f t="shared" si="488"/>
        <v>0</v>
      </c>
      <c r="S2965" s="1260">
        <v>390</v>
      </c>
      <c r="T2965" s="1261"/>
      <c r="U2965" s="1262"/>
      <c r="V2965" s="1263"/>
      <c r="W2965" s="587">
        <f t="shared" si="489"/>
        <v>0</v>
      </c>
      <c r="Y2965" s="1260">
        <v>390</v>
      </c>
      <c r="Z2965" s="1261"/>
      <c r="AA2965" s="1262"/>
      <c r="AB2965" s="1263"/>
      <c r="AC2965" s="587">
        <f t="shared" si="490"/>
        <v>0</v>
      </c>
      <c r="AE2965" s="1260">
        <v>390</v>
      </c>
      <c r="AF2965" s="1261"/>
      <c r="AG2965" s="1262"/>
      <c r="AH2965" s="1263"/>
      <c r="AI2965" s="587">
        <f t="shared" si="491"/>
        <v>0</v>
      </c>
      <c r="AK2965" s="1260">
        <v>390</v>
      </c>
      <c r="AL2965" s="1261"/>
      <c r="AM2965" s="1262"/>
      <c r="AN2965" s="1263"/>
      <c r="AO2965" s="587">
        <f t="shared" si="492"/>
        <v>0</v>
      </c>
      <c r="AQ2965" s="1260">
        <v>390</v>
      </c>
      <c r="AR2965" s="1261"/>
      <c r="AS2965" s="1262"/>
      <c r="AT2965" s="1263"/>
      <c r="AU2965" s="587">
        <f t="shared" si="493"/>
        <v>0</v>
      </c>
      <c r="AW2965" s="1260">
        <v>390</v>
      </c>
      <c r="AX2965" s="1261"/>
      <c r="AY2965" s="1262"/>
      <c r="AZ2965" s="1263"/>
      <c r="BA2965" s="587">
        <f t="shared" si="494"/>
        <v>0</v>
      </c>
    </row>
    <row r="2966" spans="1:53" s="17" customFormat="1" ht="16.75" customHeight="1" outlineLevel="2">
      <c r="A2966" s="1260">
        <v>391</v>
      </c>
      <c r="B2966" s="1261"/>
      <c r="C2966" s="1262"/>
      <c r="D2966" s="1263"/>
      <c r="E2966" s="587">
        <f t="shared" si="486"/>
        <v>0</v>
      </c>
      <c r="G2966" s="1260">
        <v>391</v>
      </c>
      <c r="H2966" s="1261"/>
      <c r="I2966" s="1262"/>
      <c r="J2966" s="1263"/>
      <c r="K2966" s="587">
        <f t="shared" si="487"/>
        <v>0</v>
      </c>
      <c r="M2966" s="1260">
        <v>391</v>
      </c>
      <c r="N2966" s="1261"/>
      <c r="O2966" s="1262"/>
      <c r="P2966" s="1263"/>
      <c r="Q2966" s="587">
        <f t="shared" si="488"/>
        <v>0</v>
      </c>
      <c r="S2966" s="1260">
        <v>391</v>
      </c>
      <c r="T2966" s="1261"/>
      <c r="U2966" s="1262"/>
      <c r="V2966" s="1263"/>
      <c r="W2966" s="587">
        <f t="shared" si="489"/>
        <v>0</v>
      </c>
      <c r="Y2966" s="1260">
        <v>391</v>
      </c>
      <c r="Z2966" s="1261"/>
      <c r="AA2966" s="1262"/>
      <c r="AB2966" s="1263"/>
      <c r="AC2966" s="587">
        <f t="shared" si="490"/>
        <v>0</v>
      </c>
      <c r="AE2966" s="1260">
        <v>391</v>
      </c>
      <c r="AF2966" s="1261"/>
      <c r="AG2966" s="1262"/>
      <c r="AH2966" s="1263"/>
      <c r="AI2966" s="587">
        <f t="shared" si="491"/>
        <v>0</v>
      </c>
      <c r="AK2966" s="1260">
        <v>391</v>
      </c>
      <c r="AL2966" s="1261"/>
      <c r="AM2966" s="1262"/>
      <c r="AN2966" s="1263"/>
      <c r="AO2966" s="587">
        <f t="shared" si="492"/>
        <v>0</v>
      </c>
      <c r="AQ2966" s="1260">
        <v>391</v>
      </c>
      <c r="AR2966" s="1261"/>
      <c r="AS2966" s="1262"/>
      <c r="AT2966" s="1263"/>
      <c r="AU2966" s="587">
        <f t="shared" si="493"/>
        <v>0</v>
      </c>
      <c r="AW2966" s="1260">
        <v>391</v>
      </c>
      <c r="AX2966" s="1261"/>
      <c r="AY2966" s="1262"/>
      <c r="AZ2966" s="1263"/>
      <c r="BA2966" s="587">
        <f t="shared" si="494"/>
        <v>0</v>
      </c>
    </row>
    <row r="2967" spans="1:53" s="17" customFormat="1" ht="16.75" customHeight="1" outlineLevel="2">
      <c r="A2967" s="1260">
        <v>392</v>
      </c>
      <c r="B2967" s="1261"/>
      <c r="C2967" s="1262"/>
      <c r="D2967" s="1263"/>
      <c r="E2967" s="587">
        <f t="shared" si="486"/>
        <v>0</v>
      </c>
      <c r="G2967" s="1260">
        <v>392</v>
      </c>
      <c r="H2967" s="1261"/>
      <c r="I2967" s="1262"/>
      <c r="J2967" s="1263"/>
      <c r="K2967" s="587">
        <f t="shared" si="487"/>
        <v>0</v>
      </c>
      <c r="M2967" s="1260">
        <v>392</v>
      </c>
      <c r="N2967" s="1261"/>
      <c r="O2967" s="1262"/>
      <c r="P2967" s="1263"/>
      <c r="Q2967" s="587">
        <f t="shared" si="488"/>
        <v>0</v>
      </c>
      <c r="S2967" s="1260">
        <v>392</v>
      </c>
      <c r="T2967" s="1261"/>
      <c r="U2967" s="1262"/>
      <c r="V2967" s="1263"/>
      <c r="W2967" s="587">
        <f t="shared" si="489"/>
        <v>0</v>
      </c>
      <c r="Y2967" s="1260">
        <v>392</v>
      </c>
      <c r="Z2967" s="1261"/>
      <c r="AA2967" s="1262"/>
      <c r="AB2967" s="1263"/>
      <c r="AC2967" s="587">
        <f t="shared" si="490"/>
        <v>0</v>
      </c>
      <c r="AE2967" s="1260">
        <v>392</v>
      </c>
      <c r="AF2967" s="1261"/>
      <c r="AG2967" s="1262"/>
      <c r="AH2967" s="1263"/>
      <c r="AI2967" s="587">
        <f t="shared" si="491"/>
        <v>0</v>
      </c>
      <c r="AK2967" s="1260">
        <v>392</v>
      </c>
      <c r="AL2967" s="1261"/>
      <c r="AM2967" s="1262"/>
      <c r="AN2967" s="1263"/>
      <c r="AO2967" s="587">
        <f t="shared" si="492"/>
        <v>0</v>
      </c>
      <c r="AQ2967" s="1260">
        <v>392</v>
      </c>
      <c r="AR2967" s="1261"/>
      <c r="AS2967" s="1262"/>
      <c r="AT2967" s="1263"/>
      <c r="AU2967" s="587">
        <f t="shared" si="493"/>
        <v>0</v>
      </c>
      <c r="AW2967" s="1260">
        <v>392</v>
      </c>
      <c r="AX2967" s="1261"/>
      <c r="AY2967" s="1262"/>
      <c r="AZ2967" s="1263"/>
      <c r="BA2967" s="587">
        <f t="shared" si="494"/>
        <v>0</v>
      </c>
    </row>
    <row r="2968" spans="1:53" s="17" customFormat="1" ht="16.75" customHeight="1" outlineLevel="2">
      <c r="A2968" s="1260">
        <v>393</v>
      </c>
      <c r="B2968" s="1261"/>
      <c r="C2968" s="1262"/>
      <c r="D2968" s="1263"/>
      <c r="E2968" s="587">
        <f t="shared" si="486"/>
        <v>0</v>
      </c>
      <c r="G2968" s="1260">
        <v>393</v>
      </c>
      <c r="H2968" s="1261"/>
      <c r="I2968" s="1262"/>
      <c r="J2968" s="1263"/>
      <c r="K2968" s="587">
        <f t="shared" si="487"/>
        <v>0</v>
      </c>
      <c r="M2968" s="1260">
        <v>393</v>
      </c>
      <c r="N2968" s="1261"/>
      <c r="O2968" s="1262"/>
      <c r="P2968" s="1263"/>
      <c r="Q2968" s="587">
        <f t="shared" si="488"/>
        <v>0</v>
      </c>
      <c r="S2968" s="1260">
        <v>393</v>
      </c>
      <c r="T2968" s="1261"/>
      <c r="U2968" s="1262"/>
      <c r="V2968" s="1263"/>
      <c r="W2968" s="587">
        <f t="shared" si="489"/>
        <v>0</v>
      </c>
      <c r="Y2968" s="1260">
        <v>393</v>
      </c>
      <c r="Z2968" s="1261"/>
      <c r="AA2968" s="1262"/>
      <c r="AB2968" s="1263"/>
      <c r="AC2968" s="587">
        <f t="shared" si="490"/>
        <v>0</v>
      </c>
      <c r="AE2968" s="1260">
        <v>393</v>
      </c>
      <c r="AF2968" s="1261"/>
      <c r="AG2968" s="1262"/>
      <c r="AH2968" s="1263"/>
      <c r="AI2968" s="587">
        <f t="shared" si="491"/>
        <v>0</v>
      </c>
      <c r="AK2968" s="1260">
        <v>393</v>
      </c>
      <c r="AL2968" s="1261"/>
      <c r="AM2968" s="1262"/>
      <c r="AN2968" s="1263"/>
      <c r="AO2968" s="587">
        <f t="shared" si="492"/>
        <v>0</v>
      </c>
      <c r="AQ2968" s="1260">
        <v>393</v>
      </c>
      <c r="AR2968" s="1261"/>
      <c r="AS2968" s="1262"/>
      <c r="AT2968" s="1263"/>
      <c r="AU2968" s="587">
        <f t="shared" si="493"/>
        <v>0</v>
      </c>
      <c r="AW2968" s="1260">
        <v>393</v>
      </c>
      <c r="AX2968" s="1261"/>
      <c r="AY2968" s="1262"/>
      <c r="AZ2968" s="1263"/>
      <c r="BA2968" s="587">
        <f t="shared" si="494"/>
        <v>0</v>
      </c>
    </row>
    <row r="2969" spans="1:53" s="17" customFormat="1" ht="16.75" customHeight="1" outlineLevel="2">
      <c r="A2969" s="1260">
        <v>394</v>
      </c>
      <c r="B2969" s="1261"/>
      <c r="C2969" s="1262"/>
      <c r="D2969" s="1263"/>
      <c r="E2969" s="587">
        <f t="shared" si="486"/>
        <v>0</v>
      </c>
      <c r="G2969" s="1260">
        <v>394</v>
      </c>
      <c r="H2969" s="1261"/>
      <c r="I2969" s="1262"/>
      <c r="J2969" s="1263"/>
      <c r="K2969" s="587">
        <f t="shared" si="487"/>
        <v>0</v>
      </c>
      <c r="M2969" s="1260">
        <v>394</v>
      </c>
      <c r="N2969" s="1261"/>
      <c r="O2969" s="1262"/>
      <c r="P2969" s="1263"/>
      <c r="Q2969" s="587">
        <f t="shared" si="488"/>
        <v>0</v>
      </c>
      <c r="S2969" s="1260">
        <v>394</v>
      </c>
      <c r="T2969" s="1261"/>
      <c r="U2969" s="1262"/>
      <c r="V2969" s="1263"/>
      <c r="W2969" s="587">
        <f t="shared" si="489"/>
        <v>0</v>
      </c>
      <c r="Y2969" s="1260">
        <v>394</v>
      </c>
      <c r="Z2969" s="1261"/>
      <c r="AA2969" s="1262"/>
      <c r="AB2969" s="1263"/>
      <c r="AC2969" s="587">
        <f t="shared" si="490"/>
        <v>0</v>
      </c>
      <c r="AE2969" s="1260">
        <v>394</v>
      </c>
      <c r="AF2969" s="1261"/>
      <c r="AG2969" s="1262"/>
      <c r="AH2969" s="1263"/>
      <c r="AI2969" s="587">
        <f t="shared" si="491"/>
        <v>0</v>
      </c>
      <c r="AK2969" s="1260">
        <v>394</v>
      </c>
      <c r="AL2969" s="1261"/>
      <c r="AM2969" s="1262"/>
      <c r="AN2969" s="1263"/>
      <c r="AO2969" s="587">
        <f t="shared" si="492"/>
        <v>0</v>
      </c>
      <c r="AQ2969" s="1260">
        <v>394</v>
      </c>
      <c r="AR2969" s="1261"/>
      <c r="AS2969" s="1262"/>
      <c r="AT2969" s="1263"/>
      <c r="AU2969" s="587">
        <f t="shared" si="493"/>
        <v>0</v>
      </c>
      <c r="AW2969" s="1260">
        <v>394</v>
      </c>
      <c r="AX2969" s="1261"/>
      <c r="AY2969" s="1262"/>
      <c r="AZ2969" s="1263"/>
      <c r="BA2969" s="587">
        <f t="shared" si="494"/>
        <v>0</v>
      </c>
    </row>
    <row r="2970" spans="1:53" s="17" customFormat="1" ht="16.75" customHeight="1" outlineLevel="2">
      <c r="A2970" s="1260">
        <v>395</v>
      </c>
      <c r="B2970" s="1261"/>
      <c r="C2970" s="1262"/>
      <c r="D2970" s="1263"/>
      <c r="E2970" s="587">
        <f t="shared" si="486"/>
        <v>0</v>
      </c>
      <c r="G2970" s="1260">
        <v>395</v>
      </c>
      <c r="H2970" s="1261"/>
      <c r="I2970" s="1262"/>
      <c r="J2970" s="1263"/>
      <c r="K2970" s="587">
        <f t="shared" si="487"/>
        <v>0</v>
      </c>
      <c r="M2970" s="1260">
        <v>395</v>
      </c>
      <c r="N2970" s="1261"/>
      <c r="O2970" s="1262"/>
      <c r="P2970" s="1263"/>
      <c r="Q2970" s="587">
        <f t="shared" si="488"/>
        <v>0</v>
      </c>
      <c r="S2970" s="1260">
        <v>395</v>
      </c>
      <c r="T2970" s="1261"/>
      <c r="U2970" s="1262"/>
      <c r="V2970" s="1263"/>
      <c r="W2970" s="587">
        <f t="shared" si="489"/>
        <v>0</v>
      </c>
      <c r="Y2970" s="1260">
        <v>395</v>
      </c>
      <c r="Z2970" s="1261"/>
      <c r="AA2970" s="1262"/>
      <c r="AB2970" s="1263"/>
      <c r="AC2970" s="587">
        <f t="shared" si="490"/>
        <v>0</v>
      </c>
      <c r="AE2970" s="1260">
        <v>395</v>
      </c>
      <c r="AF2970" s="1261"/>
      <c r="AG2970" s="1262"/>
      <c r="AH2970" s="1263"/>
      <c r="AI2970" s="587">
        <f t="shared" si="491"/>
        <v>0</v>
      </c>
      <c r="AK2970" s="1260">
        <v>395</v>
      </c>
      <c r="AL2970" s="1261"/>
      <c r="AM2970" s="1262"/>
      <c r="AN2970" s="1263"/>
      <c r="AO2970" s="587">
        <f t="shared" si="492"/>
        <v>0</v>
      </c>
      <c r="AQ2970" s="1260">
        <v>395</v>
      </c>
      <c r="AR2970" s="1261"/>
      <c r="AS2970" s="1262"/>
      <c r="AT2970" s="1263"/>
      <c r="AU2970" s="587">
        <f t="shared" si="493"/>
        <v>0</v>
      </c>
      <c r="AW2970" s="1260">
        <v>395</v>
      </c>
      <c r="AX2970" s="1261"/>
      <c r="AY2970" s="1262"/>
      <c r="AZ2970" s="1263"/>
      <c r="BA2970" s="587">
        <f t="shared" si="494"/>
        <v>0</v>
      </c>
    </row>
    <row r="2971" spans="1:53" s="17" customFormat="1" ht="16.75" customHeight="1" outlineLevel="2">
      <c r="A2971" s="1260">
        <v>396</v>
      </c>
      <c r="B2971" s="1261"/>
      <c r="C2971" s="1262"/>
      <c r="D2971" s="1263"/>
      <c r="E2971" s="587">
        <f t="shared" si="486"/>
        <v>0</v>
      </c>
      <c r="G2971" s="1260">
        <v>396</v>
      </c>
      <c r="H2971" s="1261"/>
      <c r="I2971" s="1262"/>
      <c r="J2971" s="1263"/>
      <c r="K2971" s="587">
        <f t="shared" si="487"/>
        <v>0</v>
      </c>
      <c r="M2971" s="1260">
        <v>396</v>
      </c>
      <c r="N2971" s="1261"/>
      <c r="O2971" s="1262"/>
      <c r="P2971" s="1263"/>
      <c r="Q2971" s="587">
        <f t="shared" si="488"/>
        <v>0</v>
      </c>
      <c r="S2971" s="1260">
        <v>396</v>
      </c>
      <c r="T2971" s="1261"/>
      <c r="U2971" s="1262"/>
      <c r="V2971" s="1263"/>
      <c r="W2971" s="587">
        <f t="shared" si="489"/>
        <v>0</v>
      </c>
      <c r="Y2971" s="1260">
        <v>396</v>
      </c>
      <c r="Z2971" s="1261"/>
      <c r="AA2971" s="1262"/>
      <c r="AB2971" s="1263"/>
      <c r="AC2971" s="587">
        <f t="shared" si="490"/>
        <v>0</v>
      </c>
      <c r="AE2971" s="1260">
        <v>396</v>
      </c>
      <c r="AF2971" s="1261"/>
      <c r="AG2971" s="1262"/>
      <c r="AH2971" s="1263"/>
      <c r="AI2971" s="587">
        <f t="shared" si="491"/>
        <v>0</v>
      </c>
      <c r="AK2971" s="1260">
        <v>396</v>
      </c>
      <c r="AL2971" s="1261"/>
      <c r="AM2971" s="1262"/>
      <c r="AN2971" s="1263"/>
      <c r="AO2971" s="587">
        <f t="shared" si="492"/>
        <v>0</v>
      </c>
      <c r="AQ2971" s="1260">
        <v>396</v>
      </c>
      <c r="AR2971" s="1261"/>
      <c r="AS2971" s="1262"/>
      <c r="AT2971" s="1263"/>
      <c r="AU2971" s="587">
        <f t="shared" si="493"/>
        <v>0</v>
      </c>
      <c r="AW2971" s="1260">
        <v>396</v>
      </c>
      <c r="AX2971" s="1261"/>
      <c r="AY2971" s="1262"/>
      <c r="AZ2971" s="1263"/>
      <c r="BA2971" s="587">
        <f t="shared" si="494"/>
        <v>0</v>
      </c>
    </row>
    <row r="2972" spans="1:53" s="17" customFormat="1" ht="16.75" customHeight="1" outlineLevel="2">
      <c r="A2972" s="1260">
        <v>397</v>
      </c>
      <c r="B2972" s="1261"/>
      <c r="C2972" s="1262"/>
      <c r="D2972" s="1263"/>
      <c r="E2972" s="587">
        <f t="shared" si="486"/>
        <v>0</v>
      </c>
      <c r="G2972" s="1260">
        <v>397</v>
      </c>
      <c r="H2972" s="1261"/>
      <c r="I2972" s="1262"/>
      <c r="J2972" s="1263"/>
      <c r="K2972" s="587">
        <f t="shared" si="487"/>
        <v>0</v>
      </c>
      <c r="M2972" s="1260">
        <v>397</v>
      </c>
      <c r="N2972" s="1261"/>
      <c r="O2972" s="1262"/>
      <c r="P2972" s="1263"/>
      <c r="Q2972" s="587">
        <f t="shared" si="488"/>
        <v>0</v>
      </c>
      <c r="S2972" s="1260">
        <v>397</v>
      </c>
      <c r="T2972" s="1261"/>
      <c r="U2972" s="1262"/>
      <c r="V2972" s="1263"/>
      <c r="W2972" s="587">
        <f t="shared" si="489"/>
        <v>0</v>
      </c>
      <c r="Y2972" s="1260">
        <v>397</v>
      </c>
      <c r="Z2972" s="1261"/>
      <c r="AA2972" s="1262"/>
      <c r="AB2972" s="1263"/>
      <c r="AC2972" s="587">
        <f t="shared" si="490"/>
        <v>0</v>
      </c>
      <c r="AE2972" s="1260">
        <v>397</v>
      </c>
      <c r="AF2972" s="1261"/>
      <c r="AG2972" s="1262"/>
      <c r="AH2972" s="1263"/>
      <c r="AI2972" s="587">
        <f t="shared" si="491"/>
        <v>0</v>
      </c>
      <c r="AK2972" s="1260">
        <v>397</v>
      </c>
      <c r="AL2972" s="1261"/>
      <c r="AM2972" s="1262"/>
      <c r="AN2972" s="1263"/>
      <c r="AO2972" s="587">
        <f t="shared" si="492"/>
        <v>0</v>
      </c>
      <c r="AQ2972" s="1260">
        <v>397</v>
      </c>
      <c r="AR2972" s="1261"/>
      <c r="AS2972" s="1262"/>
      <c r="AT2972" s="1263"/>
      <c r="AU2972" s="587">
        <f t="shared" si="493"/>
        <v>0</v>
      </c>
      <c r="AW2972" s="1260">
        <v>397</v>
      </c>
      <c r="AX2972" s="1261"/>
      <c r="AY2972" s="1262"/>
      <c r="AZ2972" s="1263"/>
      <c r="BA2972" s="587">
        <f t="shared" si="494"/>
        <v>0</v>
      </c>
    </row>
    <row r="2973" spans="1:53" s="17" customFormat="1" ht="16.75" customHeight="1" outlineLevel="2">
      <c r="A2973" s="1260">
        <v>398</v>
      </c>
      <c r="B2973" s="1261"/>
      <c r="C2973" s="1262"/>
      <c r="D2973" s="1263"/>
      <c r="E2973" s="587">
        <f t="shared" si="486"/>
        <v>0</v>
      </c>
      <c r="G2973" s="1260">
        <v>398</v>
      </c>
      <c r="H2973" s="1261"/>
      <c r="I2973" s="1262"/>
      <c r="J2973" s="1263"/>
      <c r="K2973" s="587">
        <f t="shared" si="487"/>
        <v>0</v>
      </c>
      <c r="M2973" s="1260">
        <v>398</v>
      </c>
      <c r="N2973" s="1261"/>
      <c r="O2973" s="1262"/>
      <c r="P2973" s="1263"/>
      <c r="Q2973" s="587">
        <f t="shared" si="488"/>
        <v>0</v>
      </c>
      <c r="S2973" s="1260">
        <v>398</v>
      </c>
      <c r="T2973" s="1261"/>
      <c r="U2973" s="1262"/>
      <c r="V2973" s="1263"/>
      <c r="W2973" s="587">
        <f t="shared" si="489"/>
        <v>0</v>
      </c>
      <c r="Y2973" s="1260">
        <v>398</v>
      </c>
      <c r="Z2973" s="1261"/>
      <c r="AA2973" s="1262"/>
      <c r="AB2973" s="1263"/>
      <c r="AC2973" s="587">
        <f t="shared" si="490"/>
        <v>0</v>
      </c>
      <c r="AE2973" s="1260">
        <v>398</v>
      </c>
      <c r="AF2973" s="1261"/>
      <c r="AG2973" s="1262"/>
      <c r="AH2973" s="1263"/>
      <c r="AI2973" s="587">
        <f t="shared" si="491"/>
        <v>0</v>
      </c>
      <c r="AK2973" s="1260">
        <v>398</v>
      </c>
      <c r="AL2973" s="1261"/>
      <c r="AM2973" s="1262"/>
      <c r="AN2973" s="1263"/>
      <c r="AO2973" s="587">
        <f t="shared" si="492"/>
        <v>0</v>
      </c>
      <c r="AQ2973" s="1260">
        <v>398</v>
      </c>
      <c r="AR2973" s="1261"/>
      <c r="AS2973" s="1262"/>
      <c r="AT2973" s="1263"/>
      <c r="AU2973" s="587">
        <f t="shared" si="493"/>
        <v>0</v>
      </c>
      <c r="AW2973" s="1260">
        <v>398</v>
      </c>
      <c r="AX2973" s="1261"/>
      <c r="AY2973" s="1262"/>
      <c r="AZ2973" s="1263"/>
      <c r="BA2973" s="587">
        <f t="shared" si="494"/>
        <v>0</v>
      </c>
    </row>
    <row r="2974" spans="1:53" s="17" customFormat="1" ht="16.75" customHeight="1" outlineLevel="2">
      <c r="A2974" s="1260">
        <v>399</v>
      </c>
      <c r="B2974" s="1261"/>
      <c r="C2974" s="1262"/>
      <c r="D2974" s="1263"/>
      <c r="E2974" s="587">
        <f t="shared" si="486"/>
        <v>0</v>
      </c>
      <c r="G2974" s="1260">
        <v>399</v>
      </c>
      <c r="H2974" s="1261"/>
      <c r="I2974" s="1262"/>
      <c r="J2974" s="1263"/>
      <c r="K2974" s="587">
        <f t="shared" si="487"/>
        <v>0</v>
      </c>
      <c r="M2974" s="1260">
        <v>399</v>
      </c>
      <c r="N2974" s="1261"/>
      <c r="O2974" s="1262"/>
      <c r="P2974" s="1263"/>
      <c r="Q2974" s="587">
        <f t="shared" si="488"/>
        <v>0</v>
      </c>
      <c r="S2974" s="1260">
        <v>399</v>
      </c>
      <c r="T2974" s="1261"/>
      <c r="U2974" s="1262"/>
      <c r="V2974" s="1263"/>
      <c r="W2974" s="587">
        <f t="shared" si="489"/>
        <v>0</v>
      </c>
      <c r="Y2974" s="1260">
        <v>399</v>
      </c>
      <c r="Z2974" s="1261"/>
      <c r="AA2974" s="1262"/>
      <c r="AB2974" s="1263"/>
      <c r="AC2974" s="587">
        <f t="shared" si="490"/>
        <v>0</v>
      </c>
      <c r="AE2974" s="1260">
        <v>399</v>
      </c>
      <c r="AF2974" s="1261"/>
      <c r="AG2974" s="1262"/>
      <c r="AH2974" s="1263"/>
      <c r="AI2974" s="587">
        <f t="shared" si="491"/>
        <v>0</v>
      </c>
      <c r="AK2974" s="1260">
        <v>399</v>
      </c>
      <c r="AL2974" s="1261"/>
      <c r="AM2974" s="1262"/>
      <c r="AN2974" s="1263"/>
      <c r="AO2974" s="587">
        <f t="shared" si="492"/>
        <v>0</v>
      </c>
      <c r="AQ2974" s="1260">
        <v>399</v>
      </c>
      <c r="AR2974" s="1261"/>
      <c r="AS2974" s="1262"/>
      <c r="AT2974" s="1263"/>
      <c r="AU2974" s="587">
        <f t="shared" si="493"/>
        <v>0</v>
      </c>
      <c r="AW2974" s="1260">
        <v>399</v>
      </c>
      <c r="AX2974" s="1261"/>
      <c r="AY2974" s="1262"/>
      <c r="AZ2974" s="1263"/>
      <c r="BA2974" s="587">
        <f t="shared" si="494"/>
        <v>0</v>
      </c>
    </row>
    <row r="2975" spans="1:53" s="17" customFormat="1" ht="16.75" customHeight="1" outlineLevel="2">
      <c r="A2975" s="1260">
        <v>400</v>
      </c>
      <c r="B2975" s="1261"/>
      <c r="C2975" s="1262"/>
      <c r="D2975" s="1263"/>
      <c r="E2975" s="587">
        <f t="shared" si="486"/>
        <v>0</v>
      </c>
      <c r="G2975" s="1260">
        <v>400</v>
      </c>
      <c r="H2975" s="1261"/>
      <c r="I2975" s="1262"/>
      <c r="J2975" s="1263"/>
      <c r="K2975" s="587">
        <f t="shared" si="487"/>
        <v>0</v>
      </c>
      <c r="M2975" s="1260">
        <v>400</v>
      </c>
      <c r="N2975" s="1261"/>
      <c r="O2975" s="1262"/>
      <c r="P2975" s="1263"/>
      <c r="Q2975" s="587">
        <f t="shared" si="488"/>
        <v>0</v>
      </c>
      <c r="S2975" s="1260">
        <v>400</v>
      </c>
      <c r="T2975" s="1261"/>
      <c r="U2975" s="1262"/>
      <c r="V2975" s="1263"/>
      <c r="W2975" s="587">
        <f t="shared" si="489"/>
        <v>0</v>
      </c>
      <c r="Y2975" s="1260">
        <v>400</v>
      </c>
      <c r="Z2975" s="1261"/>
      <c r="AA2975" s="1262"/>
      <c r="AB2975" s="1263"/>
      <c r="AC2975" s="587">
        <f t="shared" si="490"/>
        <v>0</v>
      </c>
      <c r="AE2975" s="1260">
        <v>400</v>
      </c>
      <c r="AF2975" s="1261"/>
      <c r="AG2975" s="1262"/>
      <c r="AH2975" s="1263"/>
      <c r="AI2975" s="587">
        <f t="shared" si="491"/>
        <v>0</v>
      </c>
      <c r="AK2975" s="1260">
        <v>400</v>
      </c>
      <c r="AL2975" s="1261"/>
      <c r="AM2975" s="1262"/>
      <c r="AN2975" s="1263"/>
      <c r="AO2975" s="587">
        <f t="shared" si="492"/>
        <v>0</v>
      </c>
      <c r="AQ2975" s="1260">
        <v>400</v>
      </c>
      <c r="AR2975" s="1261"/>
      <c r="AS2975" s="1262"/>
      <c r="AT2975" s="1263"/>
      <c r="AU2975" s="587">
        <f t="shared" si="493"/>
        <v>0</v>
      </c>
      <c r="AW2975" s="1260">
        <v>400</v>
      </c>
      <c r="AX2975" s="1261"/>
      <c r="AY2975" s="1262"/>
      <c r="AZ2975" s="1263"/>
      <c r="BA2975" s="587">
        <f t="shared" si="494"/>
        <v>0</v>
      </c>
    </row>
    <row r="2976" spans="1:53" s="17" customFormat="1" ht="16.75" customHeight="1" outlineLevel="2">
      <c r="A2976" s="1260">
        <v>401</v>
      </c>
      <c r="B2976" s="1261"/>
      <c r="C2976" s="1262"/>
      <c r="D2976" s="1263"/>
      <c r="E2976" s="587">
        <f t="shared" si="486"/>
        <v>0</v>
      </c>
      <c r="G2976" s="1260">
        <v>401</v>
      </c>
      <c r="H2976" s="1261"/>
      <c r="I2976" s="1262"/>
      <c r="J2976" s="1263"/>
      <c r="K2976" s="587">
        <f t="shared" si="487"/>
        <v>0</v>
      </c>
      <c r="M2976" s="1260">
        <v>401</v>
      </c>
      <c r="N2976" s="1261"/>
      <c r="O2976" s="1262"/>
      <c r="P2976" s="1263"/>
      <c r="Q2976" s="587">
        <f t="shared" si="488"/>
        <v>0</v>
      </c>
      <c r="S2976" s="1260">
        <v>401</v>
      </c>
      <c r="T2976" s="1261"/>
      <c r="U2976" s="1262"/>
      <c r="V2976" s="1263"/>
      <c r="W2976" s="587">
        <f t="shared" si="489"/>
        <v>0</v>
      </c>
      <c r="Y2976" s="1260">
        <v>401</v>
      </c>
      <c r="Z2976" s="1261"/>
      <c r="AA2976" s="1262"/>
      <c r="AB2976" s="1263"/>
      <c r="AC2976" s="587">
        <f t="shared" si="490"/>
        <v>0</v>
      </c>
      <c r="AE2976" s="1260">
        <v>401</v>
      </c>
      <c r="AF2976" s="1261"/>
      <c r="AG2976" s="1262"/>
      <c r="AH2976" s="1263"/>
      <c r="AI2976" s="587">
        <f t="shared" si="491"/>
        <v>0</v>
      </c>
      <c r="AK2976" s="1260">
        <v>401</v>
      </c>
      <c r="AL2976" s="1261"/>
      <c r="AM2976" s="1262"/>
      <c r="AN2976" s="1263"/>
      <c r="AO2976" s="587">
        <f t="shared" si="492"/>
        <v>0</v>
      </c>
      <c r="AQ2976" s="1260">
        <v>401</v>
      </c>
      <c r="AR2976" s="1261"/>
      <c r="AS2976" s="1262"/>
      <c r="AT2976" s="1263"/>
      <c r="AU2976" s="587">
        <f t="shared" si="493"/>
        <v>0</v>
      </c>
      <c r="AW2976" s="1260">
        <v>401</v>
      </c>
      <c r="AX2976" s="1261"/>
      <c r="AY2976" s="1262"/>
      <c r="AZ2976" s="1263"/>
      <c r="BA2976" s="587">
        <f t="shared" si="494"/>
        <v>0</v>
      </c>
    </row>
    <row r="2977" spans="1:53" s="17" customFormat="1" ht="16.75" customHeight="1" outlineLevel="2">
      <c r="A2977" s="1260">
        <v>402</v>
      </c>
      <c r="B2977" s="1261"/>
      <c r="C2977" s="1262"/>
      <c r="D2977" s="1263"/>
      <c r="E2977" s="587">
        <f t="shared" si="486"/>
        <v>0</v>
      </c>
      <c r="G2977" s="1260">
        <v>402</v>
      </c>
      <c r="H2977" s="1261"/>
      <c r="I2977" s="1262"/>
      <c r="J2977" s="1263"/>
      <c r="K2977" s="587">
        <f t="shared" si="487"/>
        <v>0</v>
      </c>
      <c r="M2977" s="1260">
        <v>402</v>
      </c>
      <c r="N2977" s="1261"/>
      <c r="O2977" s="1262"/>
      <c r="P2977" s="1263"/>
      <c r="Q2977" s="587">
        <f t="shared" si="488"/>
        <v>0</v>
      </c>
      <c r="S2977" s="1260">
        <v>402</v>
      </c>
      <c r="T2977" s="1261"/>
      <c r="U2977" s="1262"/>
      <c r="V2977" s="1263"/>
      <c r="W2977" s="587">
        <f t="shared" si="489"/>
        <v>0</v>
      </c>
      <c r="Y2977" s="1260">
        <v>402</v>
      </c>
      <c r="Z2977" s="1261"/>
      <c r="AA2977" s="1262"/>
      <c r="AB2977" s="1263"/>
      <c r="AC2977" s="587">
        <f t="shared" si="490"/>
        <v>0</v>
      </c>
      <c r="AE2977" s="1260">
        <v>402</v>
      </c>
      <c r="AF2977" s="1261"/>
      <c r="AG2977" s="1262"/>
      <c r="AH2977" s="1263"/>
      <c r="AI2977" s="587">
        <f t="shared" si="491"/>
        <v>0</v>
      </c>
      <c r="AK2977" s="1260">
        <v>402</v>
      </c>
      <c r="AL2977" s="1261"/>
      <c r="AM2977" s="1262"/>
      <c r="AN2977" s="1263"/>
      <c r="AO2977" s="587">
        <f t="shared" si="492"/>
        <v>0</v>
      </c>
      <c r="AQ2977" s="1260">
        <v>402</v>
      </c>
      <c r="AR2977" s="1261"/>
      <c r="AS2977" s="1262"/>
      <c r="AT2977" s="1263"/>
      <c r="AU2977" s="587">
        <f t="shared" si="493"/>
        <v>0</v>
      </c>
      <c r="AW2977" s="1260">
        <v>402</v>
      </c>
      <c r="AX2977" s="1261"/>
      <c r="AY2977" s="1262"/>
      <c r="AZ2977" s="1263"/>
      <c r="BA2977" s="587">
        <f t="shared" si="494"/>
        <v>0</v>
      </c>
    </row>
    <row r="2978" spans="1:53" s="17" customFormat="1" ht="16.75" customHeight="1" outlineLevel="2">
      <c r="A2978" s="1260">
        <v>403</v>
      </c>
      <c r="B2978" s="1261"/>
      <c r="C2978" s="1262"/>
      <c r="D2978" s="1263"/>
      <c r="E2978" s="587">
        <f t="shared" si="486"/>
        <v>0</v>
      </c>
      <c r="G2978" s="1260">
        <v>403</v>
      </c>
      <c r="H2978" s="1261"/>
      <c r="I2978" s="1262"/>
      <c r="J2978" s="1263"/>
      <c r="K2978" s="587">
        <f t="shared" si="487"/>
        <v>0</v>
      </c>
      <c r="M2978" s="1260">
        <v>403</v>
      </c>
      <c r="N2978" s="1261"/>
      <c r="O2978" s="1262"/>
      <c r="P2978" s="1263"/>
      <c r="Q2978" s="587">
        <f t="shared" si="488"/>
        <v>0</v>
      </c>
      <c r="S2978" s="1260">
        <v>403</v>
      </c>
      <c r="T2978" s="1261"/>
      <c r="U2978" s="1262"/>
      <c r="V2978" s="1263"/>
      <c r="W2978" s="587">
        <f t="shared" si="489"/>
        <v>0</v>
      </c>
      <c r="Y2978" s="1260">
        <v>403</v>
      </c>
      <c r="Z2978" s="1261"/>
      <c r="AA2978" s="1262"/>
      <c r="AB2978" s="1263"/>
      <c r="AC2978" s="587">
        <f t="shared" si="490"/>
        <v>0</v>
      </c>
      <c r="AE2978" s="1260">
        <v>403</v>
      </c>
      <c r="AF2978" s="1261"/>
      <c r="AG2978" s="1262"/>
      <c r="AH2978" s="1263"/>
      <c r="AI2978" s="587">
        <f t="shared" si="491"/>
        <v>0</v>
      </c>
      <c r="AK2978" s="1260">
        <v>403</v>
      </c>
      <c r="AL2978" s="1261"/>
      <c r="AM2978" s="1262"/>
      <c r="AN2978" s="1263"/>
      <c r="AO2978" s="587">
        <f t="shared" si="492"/>
        <v>0</v>
      </c>
      <c r="AQ2978" s="1260">
        <v>403</v>
      </c>
      <c r="AR2978" s="1261"/>
      <c r="AS2978" s="1262"/>
      <c r="AT2978" s="1263"/>
      <c r="AU2978" s="587">
        <f t="shared" si="493"/>
        <v>0</v>
      </c>
      <c r="AW2978" s="1260">
        <v>403</v>
      </c>
      <c r="AX2978" s="1261"/>
      <c r="AY2978" s="1262"/>
      <c r="AZ2978" s="1263"/>
      <c r="BA2978" s="587">
        <f t="shared" si="494"/>
        <v>0</v>
      </c>
    </row>
    <row r="2979" spans="1:53" s="17" customFormat="1" ht="16.75" customHeight="1" outlineLevel="2">
      <c r="A2979" s="1260">
        <v>404</v>
      </c>
      <c r="B2979" s="1261"/>
      <c r="C2979" s="1262"/>
      <c r="D2979" s="1263"/>
      <c r="E2979" s="587">
        <f t="shared" si="486"/>
        <v>0</v>
      </c>
      <c r="G2979" s="1260">
        <v>404</v>
      </c>
      <c r="H2979" s="1261"/>
      <c r="I2979" s="1262"/>
      <c r="J2979" s="1263"/>
      <c r="K2979" s="587">
        <f t="shared" si="487"/>
        <v>0</v>
      </c>
      <c r="M2979" s="1260">
        <v>404</v>
      </c>
      <c r="N2979" s="1261"/>
      <c r="O2979" s="1262"/>
      <c r="P2979" s="1263"/>
      <c r="Q2979" s="587">
        <f t="shared" si="488"/>
        <v>0</v>
      </c>
      <c r="S2979" s="1260">
        <v>404</v>
      </c>
      <c r="T2979" s="1261"/>
      <c r="U2979" s="1262"/>
      <c r="V2979" s="1263"/>
      <c r="W2979" s="587">
        <f t="shared" si="489"/>
        <v>0</v>
      </c>
      <c r="Y2979" s="1260">
        <v>404</v>
      </c>
      <c r="Z2979" s="1261"/>
      <c r="AA2979" s="1262"/>
      <c r="AB2979" s="1263"/>
      <c r="AC2979" s="587">
        <f t="shared" si="490"/>
        <v>0</v>
      </c>
      <c r="AE2979" s="1260">
        <v>404</v>
      </c>
      <c r="AF2979" s="1261"/>
      <c r="AG2979" s="1262"/>
      <c r="AH2979" s="1263"/>
      <c r="AI2979" s="587">
        <f t="shared" si="491"/>
        <v>0</v>
      </c>
      <c r="AK2979" s="1260">
        <v>404</v>
      </c>
      <c r="AL2979" s="1261"/>
      <c r="AM2979" s="1262"/>
      <c r="AN2979" s="1263"/>
      <c r="AO2979" s="587">
        <f t="shared" si="492"/>
        <v>0</v>
      </c>
      <c r="AQ2979" s="1260">
        <v>404</v>
      </c>
      <c r="AR2979" s="1261"/>
      <c r="AS2979" s="1262"/>
      <c r="AT2979" s="1263"/>
      <c r="AU2979" s="587">
        <f t="shared" si="493"/>
        <v>0</v>
      </c>
      <c r="AW2979" s="1260">
        <v>404</v>
      </c>
      <c r="AX2979" s="1261"/>
      <c r="AY2979" s="1262"/>
      <c r="AZ2979" s="1263"/>
      <c r="BA2979" s="587">
        <f t="shared" si="494"/>
        <v>0</v>
      </c>
    </row>
    <row r="2980" spans="1:53" s="17" customFormat="1" ht="16.75" customHeight="1" outlineLevel="2">
      <c r="A2980" s="1260">
        <v>405</v>
      </c>
      <c r="B2980" s="1261"/>
      <c r="C2980" s="1262"/>
      <c r="D2980" s="1263"/>
      <c r="E2980" s="587">
        <f t="shared" si="486"/>
        <v>0</v>
      </c>
      <c r="G2980" s="1260">
        <v>405</v>
      </c>
      <c r="H2980" s="1261"/>
      <c r="I2980" s="1262"/>
      <c r="J2980" s="1263"/>
      <c r="K2980" s="587">
        <f t="shared" si="487"/>
        <v>0</v>
      </c>
      <c r="M2980" s="1260">
        <v>405</v>
      </c>
      <c r="N2980" s="1261"/>
      <c r="O2980" s="1262"/>
      <c r="P2980" s="1263"/>
      <c r="Q2980" s="587">
        <f t="shared" si="488"/>
        <v>0</v>
      </c>
      <c r="S2980" s="1260">
        <v>405</v>
      </c>
      <c r="T2980" s="1261"/>
      <c r="U2980" s="1262"/>
      <c r="V2980" s="1263"/>
      <c r="W2980" s="587">
        <f t="shared" si="489"/>
        <v>0</v>
      </c>
      <c r="Y2980" s="1260">
        <v>405</v>
      </c>
      <c r="Z2980" s="1261"/>
      <c r="AA2980" s="1262"/>
      <c r="AB2980" s="1263"/>
      <c r="AC2980" s="587">
        <f t="shared" si="490"/>
        <v>0</v>
      </c>
      <c r="AE2980" s="1260">
        <v>405</v>
      </c>
      <c r="AF2980" s="1261"/>
      <c r="AG2980" s="1262"/>
      <c r="AH2980" s="1263"/>
      <c r="AI2980" s="587">
        <f t="shared" si="491"/>
        <v>0</v>
      </c>
      <c r="AK2980" s="1260">
        <v>405</v>
      </c>
      <c r="AL2980" s="1261"/>
      <c r="AM2980" s="1262"/>
      <c r="AN2980" s="1263"/>
      <c r="AO2980" s="587">
        <f t="shared" si="492"/>
        <v>0</v>
      </c>
      <c r="AQ2980" s="1260">
        <v>405</v>
      </c>
      <c r="AR2980" s="1261"/>
      <c r="AS2980" s="1262"/>
      <c r="AT2980" s="1263"/>
      <c r="AU2980" s="587">
        <f t="shared" si="493"/>
        <v>0</v>
      </c>
      <c r="AW2980" s="1260">
        <v>405</v>
      </c>
      <c r="AX2980" s="1261"/>
      <c r="AY2980" s="1262"/>
      <c r="AZ2980" s="1263"/>
      <c r="BA2980" s="587">
        <f t="shared" si="494"/>
        <v>0</v>
      </c>
    </row>
    <row r="2981" spans="1:53" s="17" customFormat="1" ht="16.75" customHeight="1" outlineLevel="2">
      <c r="A2981" s="1260">
        <v>406</v>
      </c>
      <c r="B2981" s="1261"/>
      <c r="C2981" s="1262"/>
      <c r="D2981" s="1263"/>
      <c r="E2981" s="587">
        <f t="shared" si="486"/>
        <v>0</v>
      </c>
      <c r="G2981" s="1260">
        <v>406</v>
      </c>
      <c r="H2981" s="1261"/>
      <c r="I2981" s="1262"/>
      <c r="J2981" s="1263"/>
      <c r="K2981" s="587">
        <f t="shared" si="487"/>
        <v>0</v>
      </c>
      <c r="M2981" s="1260">
        <v>406</v>
      </c>
      <c r="N2981" s="1261"/>
      <c r="O2981" s="1262"/>
      <c r="P2981" s="1263"/>
      <c r="Q2981" s="587">
        <f t="shared" si="488"/>
        <v>0</v>
      </c>
      <c r="S2981" s="1260">
        <v>406</v>
      </c>
      <c r="T2981" s="1261"/>
      <c r="U2981" s="1262"/>
      <c r="V2981" s="1263"/>
      <c r="W2981" s="587">
        <f t="shared" si="489"/>
        <v>0</v>
      </c>
      <c r="Y2981" s="1260">
        <v>406</v>
      </c>
      <c r="Z2981" s="1261"/>
      <c r="AA2981" s="1262"/>
      <c r="AB2981" s="1263"/>
      <c r="AC2981" s="587">
        <f t="shared" si="490"/>
        <v>0</v>
      </c>
      <c r="AE2981" s="1260">
        <v>406</v>
      </c>
      <c r="AF2981" s="1261"/>
      <c r="AG2981" s="1262"/>
      <c r="AH2981" s="1263"/>
      <c r="AI2981" s="587">
        <f t="shared" si="491"/>
        <v>0</v>
      </c>
      <c r="AK2981" s="1260">
        <v>406</v>
      </c>
      <c r="AL2981" s="1261"/>
      <c r="AM2981" s="1262"/>
      <c r="AN2981" s="1263"/>
      <c r="AO2981" s="587">
        <f t="shared" si="492"/>
        <v>0</v>
      </c>
      <c r="AQ2981" s="1260">
        <v>406</v>
      </c>
      <c r="AR2981" s="1261"/>
      <c r="AS2981" s="1262"/>
      <c r="AT2981" s="1263"/>
      <c r="AU2981" s="587">
        <f t="shared" si="493"/>
        <v>0</v>
      </c>
      <c r="AW2981" s="1260">
        <v>406</v>
      </c>
      <c r="AX2981" s="1261"/>
      <c r="AY2981" s="1262"/>
      <c r="AZ2981" s="1263"/>
      <c r="BA2981" s="587">
        <f t="shared" si="494"/>
        <v>0</v>
      </c>
    </row>
    <row r="2982" spans="1:53" s="17" customFormat="1" ht="16.75" customHeight="1" outlineLevel="2">
      <c r="A2982" s="1260">
        <v>407</v>
      </c>
      <c r="B2982" s="1261"/>
      <c r="C2982" s="1262"/>
      <c r="D2982" s="1263"/>
      <c r="E2982" s="587">
        <f t="shared" si="486"/>
        <v>0</v>
      </c>
      <c r="G2982" s="1260">
        <v>407</v>
      </c>
      <c r="H2982" s="1261"/>
      <c r="I2982" s="1262"/>
      <c r="J2982" s="1263"/>
      <c r="K2982" s="587">
        <f t="shared" si="487"/>
        <v>0</v>
      </c>
      <c r="M2982" s="1260">
        <v>407</v>
      </c>
      <c r="N2982" s="1261"/>
      <c r="O2982" s="1262"/>
      <c r="P2982" s="1263"/>
      <c r="Q2982" s="587">
        <f t="shared" si="488"/>
        <v>0</v>
      </c>
      <c r="S2982" s="1260">
        <v>407</v>
      </c>
      <c r="T2982" s="1261"/>
      <c r="U2982" s="1262"/>
      <c r="V2982" s="1263"/>
      <c r="W2982" s="587">
        <f t="shared" si="489"/>
        <v>0</v>
      </c>
      <c r="Y2982" s="1260">
        <v>407</v>
      </c>
      <c r="Z2982" s="1261"/>
      <c r="AA2982" s="1262"/>
      <c r="AB2982" s="1263"/>
      <c r="AC2982" s="587">
        <f t="shared" si="490"/>
        <v>0</v>
      </c>
      <c r="AE2982" s="1260">
        <v>407</v>
      </c>
      <c r="AF2982" s="1261"/>
      <c r="AG2982" s="1262"/>
      <c r="AH2982" s="1263"/>
      <c r="AI2982" s="587">
        <f t="shared" si="491"/>
        <v>0</v>
      </c>
      <c r="AK2982" s="1260">
        <v>407</v>
      </c>
      <c r="AL2982" s="1261"/>
      <c r="AM2982" s="1262"/>
      <c r="AN2982" s="1263"/>
      <c r="AO2982" s="587">
        <f t="shared" si="492"/>
        <v>0</v>
      </c>
      <c r="AQ2982" s="1260">
        <v>407</v>
      </c>
      <c r="AR2982" s="1261"/>
      <c r="AS2982" s="1262"/>
      <c r="AT2982" s="1263"/>
      <c r="AU2982" s="587">
        <f t="shared" si="493"/>
        <v>0</v>
      </c>
      <c r="AW2982" s="1260">
        <v>407</v>
      </c>
      <c r="AX2982" s="1261"/>
      <c r="AY2982" s="1262"/>
      <c r="AZ2982" s="1263"/>
      <c r="BA2982" s="587">
        <f t="shared" si="494"/>
        <v>0</v>
      </c>
    </row>
    <row r="2983" spans="1:53" s="17" customFormat="1" ht="16.75" customHeight="1" outlineLevel="2">
      <c r="A2983" s="1260">
        <v>408</v>
      </c>
      <c r="B2983" s="1261"/>
      <c r="C2983" s="1262"/>
      <c r="D2983" s="1263"/>
      <c r="E2983" s="587">
        <f t="shared" si="486"/>
        <v>0</v>
      </c>
      <c r="G2983" s="1260">
        <v>408</v>
      </c>
      <c r="H2983" s="1261"/>
      <c r="I2983" s="1262"/>
      <c r="J2983" s="1263"/>
      <c r="K2983" s="587">
        <f t="shared" si="487"/>
        <v>0</v>
      </c>
      <c r="M2983" s="1260">
        <v>408</v>
      </c>
      <c r="N2983" s="1261"/>
      <c r="O2983" s="1262"/>
      <c r="P2983" s="1263"/>
      <c r="Q2983" s="587">
        <f t="shared" si="488"/>
        <v>0</v>
      </c>
      <c r="S2983" s="1260">
        <v>408</v>
      </c>
      <c r="T2983" s="1261"/>
      <c r="U2983" s="1262"/>
      <c r="V2983" s="1263"/>
      <c r="W2983" s="587">
        <f t="shared" si="489"/>
        <v>0</v>
      </c>
      <c r="Y2983" s="1260">
        <v>408</v>
      </c>
      <c r="Z2983" s="1261"/>
      <c r="AA2983" s="1262"/>
      <c r="AB2983" s="1263"/>
      <c r="AC2983" s="587">
        <f t="shared" si="490"/>
        <v>0</v>
      </c>
      <c r="AE2983" s="1260">
        <v>408</v>
      </c>
      <c r="AF2983" s="1261"/>
      <c r="AG2983" s="1262"/>
      <c r="AH2983" s="1263"/>
      <c r="AI2983" s="587">
        <f t="shared" si="491"/>
        <v>0</v>
      </c>
      <c r="AK2983" s="1260">
        <v>408</v>
      </c>
      <c r="AL2983" s="1261"/>
      <c r="AM2983" s="1262"/>
      <c r="AN2983" s="1263"/>
      <c r="AO2983" s="587">
        <f t="shared" si="492"/>
        <v>0</v>
      </c>
      <c r="AQ2983" s="1260">
        <v>408</v>
      </c>
      <c r="AR2983" s="1261"/>
      <c r="AS2983" s="1262"/>
      <c r="AT2983" s="1263"/>
      <c r="AU2983" s="587">
        <f t="shared" si="493"/>
        <v>0</v>
      </c>
      <c r="AW2983" s="1260">
        <v>408</v>
      </c>
      <c r="AX2983" s="1261"/>
      <c r="AY2983" s="1262"/>
      <c r="AZ2983" s="1263"/>
      <c r="BA2983" s="587">
        <f t="shared" si="494"/>
        <v>0</v>
      </c>
    </row>
    <row r="2984" spans="1:53" s="17" customFormat="1" ht="16.75" customHeight="1" outlineLevel="2">
      <c r="A2984" s="1260">
        <v>409</v>
      </c>
      <c r="B2984" s="1261"/>
      <c r="C2984" s="1262"/>
      <c r="D2984" s="1263"/>
      <c r="E2984" s="587">
        <f t="shared" si="486"/>
        <v>0</v>
      </c>
      <c r="G2984" s="1260">
        <v>409</v>
      </c>
      <c r="H2984" s="1261"/>
      <c r="I2984" s="1262"/>
      <c r="J2984" s="1263"/>
      <c r="K2984" s="587">
        <f t="shared" si="487"/>
        <v>0</v>
      </c>
      <c r="M2984" s="1260">
        <v>409</v>
      </c>
      <c r="N2984" s="1261"/>
      <c r="O2984" s="1262"/>
      <c r="P2984" s="1263"/>
      <c r="Q2984" s="587">
        <f t="shared" si="488"/>
        <v>0</v>
      </c>
      <c r="S2984" s="1260">
        <v>409</v>
      </c>
      <c r="T2984" s="1261"/>
      <c r="U2984" s="1262"/>
      <c r="V2984" s="1263"/>
      <c r="W2984" s="587">
        <f t="shared" si="489"/>
        <v>0</v>
      </c>
      <c r="Y2984" s="1260">
        <v>409</v>
      </c>
      <c r="Z2984" s="1261"/>
      <c r="AA2984" s="1262"/>
      <c r="AB2984" s="1263"/>
      <c r="AC2984" s="587">
        <f t="shared" si="490"/>
        <v>0</v>
      </c>
      <c r="AE2984" s="1260">
        <v>409</v>
      </c>
      <c r="AF2984" s="1261"/>
      <c r="AG2984" s="1262"/>
      <c r="AH2984" s="1263"/>
      <c r="AI2984" s="587">
        <f t="shared" si="491"/>
        <v>0</v>
      </c>
      <c r="AK2984" s="1260">
        <v>409</v>
      </c>
      <c r="AL2984" s="1261"/>
      <c r="AM2984" s="1262"/>
      <c r="AN2984" s="1263"/>
      <c r="AO2984" s="587">
        <f t="shared" si="492"/>
        <v>0</v>
      </c>
      <c r="AQ2984" s="1260">
        <v>409</v>
      </c>
      <c r="AR2984" s="1261"/>
      <c r="AS2984" s="1262"/>
      <c r="AT2984" s="1263"/>
      <c r="AU2984" s="587">
        <f t="shared" si="493"/>
        <v>0</v>
      </c>
      <c r="AW2984" s="1260">
        <v>409</v>
      </c>
      <c r="AX2984" s="1261"/>
      <c r="AY2984" s="1262"/>
      <c r="AZ2984" s="1263"/>
      <c r="BA2984" s="587">
        <f t="shared" si="494"/>
        <v>0</v>
      </c>
    </row>
    <row r="2985" spans="1:53" s="17" customFormat="1" ht="16.75" customHeight="1" outlineLevel="2">
      <c r="A2985" s="1260">
        <v>410</v>
      </c>
      <c r="B2985" s="1261"/>
      <c r="C2985" s="1262"/>
      <c r="D2985" s="1263"/>
      <c r="E2985" s="587">
        <f t="shared" si="486"/>
        <v>0</v>
      </c>
      <c r="G2985" s="1260">
        <v>410</v>
      </c>
      <c r="H2985" s="1261"/>
      <c r="I2985" s="1262"/>
      <c r="J2985" s="1263"/>
      <c r="K2985" s="587">
        <f t="shared" si="487"/>
        <v>0</v>
      </c>
      <c r="M2985" s="1260">
        <v>410</v>
      </c>
      <c r="N2985" s="1261"/>
      <c r="O2985" s="1262"/>
      <c r="P2985" s="1263"/>
      <c r="Q2985" s="587">
        <f t="shared" si="488"/>
        <v>0</v>
      </c>
      <c r="S2985" s="1260">
        <v>410</v>
      </c>
      <c r="T2985" s="1261"/>
      <c r="U2985" s="1262"/>
      <c r="V2985" s="1263"/>
      <c r="W2985" s="587">
        <f t="shared" si="489"/>
        <v>0</v>
      </c>
      <c r="Y2985" s="1260">
        <v>410</v>
      </c>
      <c r="Z2985" s="1261"/>
      <c r="AA2985" s="1262"/>
      <c r="AB2985" s="1263"/>
      <c r="AC2985" s="587">
        <f t="shared" si="490"/>
        <v>0</v>
      </c>
      <c r="AE2985" s="1260">
        <v>410</v>
      </c>
      <c r="AF2985" s="1261"/>
      <c r="AG2985" s="1262"/>
      <c r="AH2985" s="1263"/>
      <c r="AI2985" s="587">
        <f t="shared" si="491"/>
        <v>0</v>
      </c>
      <c r="AK2985" s="1260">
        <v>410</v>
      </c>
      <c r="AL2985" s="1261"/>
      <c r="AM2985" s="1262"/>
      <c r="AN2985" s="1263"/>
      <c r="AO2985" s="587">
        <f t="shared" si="492"/>
        <v>0</v>
      </c>
      <c r="AQ2985" s="1260">
        <v>410</v>
      </c>
      <c r="AR2985" s="1261"/>
      <c r="AS2985" s="1262"/>
      <c r="AT2985" s="1263"/>
      <c r="AU2985" s="587">
        <f t="shared" si="493"/>
        <v>0</v>
      </c>
      <c r="AW2985" s="1260">
        <v>410</v>
      </c>
      <c r="AX2985" s="1261"/>
      <c r="AY2985" s="1262"/>
      <c r="AZ2985" s="1263"/>
      <c r="BA2985" s="587">
        <f t="shared" si="494"/>
        <v>0</v>
      </c>
    </row>
    <row r="2986" spans="1:53" s="17" customFormat="1" ht="16.75" customHeight="1" outlineLevel="2">
      <c r="A2986" s="1260">
        <v>411</v>
      </c>
      <c r="B2986" s="1261"/>
      <c r="C2986" s="1262"/>
      <c r="D2986" s="1263"/>
      <c r="E2986" s="587">
        <f t="shared" si="486"/>
        <v>0</v>
      </c>
      <c r="G2986" s="1260">
        <v>411</v>
      </c>
      <c r="H2986" s="1261"/>
      <c r="I2986" s="1262"/>
      <c r="J2986" s="1263"/>
      <c r="K2986" s="587">
        <f t="shared" si="487"/>
        <v>0</v>
      </c>
      <c r="M2986" s="1260">
        <v>411</v>
      </c>
      <c r="N2986" s="1261"/>
      <c r="O2986" s="1262"/>
      <c r="P2986" s="1263"/>
      <c r="Q2986" s="587">
        <f t="shared" si="488"/>
        <v>0</v>
      </c>
      <c r="S2986" s="1260">
        <v>411</v>
      </c>
      <c r="T2986" s="1261"/>
      <c r="U2986" s="1262"/>
      <c r="V2986" s="1263"/>
      <c r="W2986" s="587">
        <f t="shared" si="489"/>
        <v>0</v>
      </c>
      <c r="Y2986" s="1260">
        <v>411</v>
      </c>
      <c r="Z2986" s="1261"/>
      <c r="AA2986" s="1262"/>
      <c r="AB2986" s="1263"/>
      <c r="AC2986" s="587">
        <f t="shared" si="490"/>
        <v>0</v>
      </c>
      <c r="AE2986" s="1260">
        <v>411</v>
      </c>
      <c r="AF2986" s="1261"/>
      <c r="AG2986" s="1262"/>
      <c r="AH2986" s="1263"/>
      <c r="AI2986" s="587">
        <f t="shared" si="491"/>
        <v>0</v>
      </c>
      <c r="AK2986" s="1260">
        <v>411</v>
      </c>
      <c r="AL2986" s="1261"/>
      <c r="AM2986" s="1262"/>
      <c r="AN2986" s="1263"/>
      <c r="AO2986" s="587">
        <f t="shared" si="492"/>
        <v>0</v>
      </c>
      <c r="AQ2986" s="1260">
        <v>411</v>
      </c>
      <c r="AR2986" s="1261"/>
      <c r="AS2986" s="1262"/>
      <c r="AT2986" s="1263"/>
      <c r="AU2986" s="587">
        <f t="shared" si="493"/>
        <v>0</v>
      </c>
      <c r="AW2986" s="1260">
        <v>411</v>
      </c>
      <c r="AX2986" s="1261"/>
      <c r="AY2986" s="1262"/>
      <c r="AZ2986" s="1263"/>
      <c r="BA2986" s="587">
        <f t="shared" si="494"/>
        <v>0</v>
      </c>
    </row>
    <row r="2987" spans="1:53" s="17" customFormat="1" ht="16.75" customHeight="1" outlineLevel="2">
      <c r="A2987" s="1260">
        <v>412</v>
      </c>
      <c r="B2987" s="1261"/>
      <c r="C2987" s="1262"/>
      <c r="D2987" s="1263"/>
      <c r="E2987" s="587">
        <f t="shared" si="486"/>
        <v>0</v>
      </c>
      <c r="G2987" s="1260">
        <v>412</v>
      </c>
      <c r="H2987" s="1261"/>
      <c r="I2987" s="1262"/>
      <c r="J2987" s="1263"/>
      <c r="K2987" s="587">
        <f t="shared" si="487"/>
        <v>0</v>
      </c>
      <c r="M2987" s="1260">
        <v>412</v>
      </c>
      <c r="N2987" s="1261"/>
      <c r="O2987" s="1262"/>
      <c r="P2987" s="1263"/>
      <c r="Q2987" s="587">
        <f t="shared" si="488"/>
        <v>0</v>
      </c>
      <c r="S2987" s="1260">
        <v>412</v>
      </c>
      <c r="T2987" s="1261"/>
      <c r="U2987" s="1262"/>
      <c r="V2987" s="1263"/>
      <c r="W2987" s="587">
        <f t="shared" si="489"/>
        <v>0</v>
      </c>
      <c r="Y2987" s="1260">
        <v>412</v>
      </c>
      <c r="Z2987" s="1261"/>
      <c r="AA2987" s="1262"/>
      <c r="AB2987" s="1263"/>
      <c r="AC2987" s="587">
        <f t="shared" si="490"/>
        <v>0</v>
      </c>
      <c r="AE2987" s="1260">
        <v>412</v>
      </c>
      <c r="AF2987" s="1261"/>
      <c r="AG2987" s="1262"/>
      <c r="AH2987" s="1263"/>
      <c r="AI2987" s="587">
        <f t="shared" si="491"/>
        <v>0</v>
      </c>
      <c r="AK2987" s="1260">
        <v>412</v>
      </c>
      <c r="AL2987" s="1261"/>
      <c r="AM2987" s="1262"/>
      <c r="AN2987" s="1263"/>
      <c r="AO2987" s="587">
        <f t="shared" si="492"/>
        <v>0</v>
      </c>
      <c r="AQ2987" s="1260">
        <v>412</v>
      </c>
      <c r="AR2987" s="1261"/>
      <c r="AS2987" s="1262"/>
      <c r="AT2987" s="1263"/>
      <c r="AU2987" s="587">
        <f t="shared" si="493"/>
        <v>0</v>
      </c>
      <c r="AW2987" s="1260">
        <v>412</v>
      </c>
      <c r="AX2987" s="1261"/>
      <c r="AY2987" s="1262"/>
      <c r="AZ2987" s="1263"/>
      <c r="BA2987" s="587">
        <f t="shared" si="494"/>
        <v>0</v>
      </c>
    </row>
    <row r="2988" spans="1:53" s="17" customFormat="1" ht="16.75" customHeight="1" outlineLevel="2">
      <c r="A2988" s="1260">
        <v>413</v>
      </c>
      <c r="B2988" s="1261"/>
      <c r="C2988" s="1262"/>
      <c r="D2988" s="1263"/>
      <c r="E2988" s="587">
        <f t="shared" si="486"/>
        <v>0</v>
      </c>
      <c r="G2988" s="1260">
        <v>413</v>
      </c>
      <c r="H2988" s="1261"/>
      <c r="I2988" s="1262"/>
      <c r="J2988" s="1263"/>
      <c r="K2988" s="587">
        <f t="shared" si="487"/>
        <v>0</v>
      </c>
      <c r="M2988" s="1260">
        <v>413</v>
      </c>
      <c r="N2988" s="1261"/>
      <c r="O2988" s="1262"/>
      <c r="P2988" s="1263"/>
      <c r="Q2988" s="587">
        <f t="shared" si="488"/>
        <v>0</v>
      </c>
      <c r="S2988" s="1260">
        <v>413</v>
      </c>
      <c r="T2988" s="1261"/>
      <c r="U2988" s="1262"/>
      <c r="V2988" s="1263"/>
      <c r="W2988" s="587">
        <f t="shared" si="489"/>
        <v>0</v>
      </c>
      <c r="Y2988" s="1260">
        <v>413</v>
      </c>
      <c r="Z2988" s="1261"/>
      <c r="AA2988" s="1262"/>
      <c r="AB2988" s="1263"/>
      <c r="AC2988" s="587">
        <f t="shared" si="490"/>
        <v>0</v>
      </c>
      <c r="AE2988" s="1260">
        <v>413</v>
      </c>
      <c r="AF2988" s="1261"/>
      <c r="AG2988" s="1262"/>
      <c r="AH2988" s="1263"/>
      <c r="AI2988" s="587">
        <f t="shared" si="491"/>
        <v>0</v>
      </c>
      <c r="AK2988" s="1260">
        <v>413</v>
      </c>
      <c r="AL2988" s="1261"/>
      <c r="AM2988" s="1262"/>
      <c r="AN2988" s="1263"/>
      <c r="AO2988" s="587">
        <f t="shared" si="492"/>
        <v>0</v>
      </c>
      <c r="AQ2988" s="1260">
        <v>413</v>
      </c>
      <c r="AR2988" s="1261"/>
      <c r="AS2988" s="1262"/>
      <c r="AT2988" s="1263"/>
      <c r="AU2988" s="587">
        <f t="shared" si="493"/>
        <v>0</v>
      </c>
      <c r="AW2988" s="1260">
        <v>413</v>
      </c>
      <c r="AX2988" s="1261"/>
      <c r="AY2988" s="1262"/>
      <c r="AZ2988" s="1263"/>
      <c r="BA2988" s="587">
        <f t="shared" si="494"/>
        <v>0</v>
      </c>
    </row>
    <row r="2989" spans="1:53" s="17" customFormat="1" ht="16.75" customHeight="1" outlineLevel="2">
      <c r="A2989" s="1260">
        <v>414</v>
      </c>
      <c r="B2989" s="1261"/>
      <c r="C2989" s="1262"/>
      <c r="D2989" s="1263"/>
      <c r="E2989" s="587">
        <f t="shared" si="486"/>
        <v>0</v>
      </c>
      <c r="G2989" s="1260">
        <v>414</v>
      </c>
      <c r="H2989" s="1261"/>
      <c r="I2989" s="1262"/>
      <c r="J2989" s="1263"/>
      <c r="K2989" s="587">
        <f t="shared" si="487"/>
        <v>0</v>
      </c>
      <c r="M2989" s="1260">
        <v>414</v>
      </c>
      <c r="N2989" s="1261"/>
      <c r="O2989" s="1262"/>
      <c r="P2989" s="1263"/>
      <c r="Q2989" s="587">
        <f t="shared" si="488"/>
        <v>0</v>
      </c>
      <c r="S2989" s="1260">
        <v>414</v>
      </c>
      <c r="T2989" s="1261"/>
      <c r="U2989" s="1262"/>
      <c r="V2989" s="1263"/>
      <c r="W2989" s="587">
        <f t="shared" si="489"/>
        <v>0</v>
      </c>
      <c r="Y2989" s="1260">
        <v>414</v>
      </c>
      <c r="Z2989" s="1261"/>
      <c r="AA2989" s="1262"/>
      <c r="AB2989" s="1263"/>
      <c r="AC2989" s="587">
        <f t="shared" si="490"/>
        <v>0</v>
      </c>
      <c r="AE2989" s="1260">
        <v>414</v>
      </c>
      <c r="AF2989" s="1261"/>
      <c r="AG2989" s="1262"/>
      <c r="AH2989" s="1263"/>
      <c r="AI2989" s="587">
        <f t="shared" si="491"/>
        <v>0</v>
      </c>
      <c r="AK2989" s="1260">
        <v>414</v>
      </c>
      <c r="AL2989" s="1261"/>
      <c r="AM2989" s="1262"/>
      <c r="AN2989" s="1263"/>
      <c r="AO2989" s="587">
        <f t="shared" si="492"/>
        <v>0</v>
      </c>
      <c r="AQ2989" s="1260">
        <v>414</v>
      </c>
      <c r="AR2989" s="1261"/>
      <c r="AS2989" s="1262"/>
      <c r="AT2989" s="1263"/>
      <c r="AU2989" s="587">
        <f t="shared" si="493"/>
        <v>0</v>
      </c>
      <c r="AW2989" s="1260">
        <v>414</v>
      </c>
      <c r="AX2989" s="1261"/>
      <c r="AY2989" s="1262"/>
      <c r="AZ2989" s="1263"/>
      <c r="BA2989" s="587">
        <f t="shared" si="494"/>
        <v>0</v>
      </c>
    </row>
    <row r="2990" spans="1:53" s="17" customFormat="1" ht="16.75" customHeight="1" outlineLevel="2">
      <c r="A2990" s="1260">
        <v>415</v>
      </c>
      <c r="B2990" s="1261"/>
      <c r="C2990" s="1262"/>
      <c r="D2990" s="1263"/>
      <c r="E2990" s="587">
        <f t="shared" si="486"/>
        <v>0</v>
      </c>
      <c r="G2990" s="1260">
        <v>415</v>
      </c>
      <c r="H2990" s="1261"/>
      <c r="I2990" s="1262"/>
      <c r="J2990" s="1263"/>
      <c r="K2990" s="587">
        <f t="shared" si="487"/>
        <v>0</v>
      </c>
      <c r="M2990" s="1260">
        <v>415</v>
      </c>
      <c r="N2990" s="1261"/>
      <c r="O2990" s="1262"/>
      <c r="P2990" s="1263"/>
      <c r="Q2990" s="587">
        <f t="shared" si="488"/>
        <v>0</v>
      </c>
      <c r="S2990" s="1260">
        <v>415</v>
      </c>
      <c r="T2990" s="1261"/>
      <c r="U2990" s="1262"/>
      <c r="V2990" s="1263"/>
      <c r="W2990" s="587">
        <f t="shared" si="489"/>
        <v>0</v>
      </c>
      <c r="Y2990" s="1260">
        <v>415</v>
      </c>
      <c r="Z2990" s="1261"/>
      <c r="AA2990" s="1262"/>
      <c r="AB2990" s="1263"/>
      <c r="AC2990" s="587">
        <f t="shared" si="490"/>
        <v>0</v>
      </c>
      <c r="AE2990" s="1260">
        <v>415</v>
      </c>
      <c r="AF2990" s="1261"/>
      <c r="AG2990" s="1262"/>
      <c r="AH2990" s="1263"/>
      <c r="AI2990" s="587">
        <f t="shared" si="491"/>
        <v>0</v>
      </c>
      <c r="AK2990" s="1260">
        <v>415</v>
      </c>
      <c r="AL2990" s="1261"/>
      <c r="AM2990" s="1262"/>
      <c r="AN2990" s="1263"/>
      <c r="AO2990" s="587">
        <f t="shared" si="492"/>
        <v>0</v>
      </c>
      <c r="AQ2990" s="1260">
        <v>415</v>
      </c>
      <c r="AR2990" s="1261"/>
      <c r="AS2990" s="1262"/>
      <c r="AT2990" s="1263"/>
      <c r="AU2990" s="587">
        <f t="shared" si="493"/>
        <v>0</v>
      </c>
      <c r="AW2990" s="1260">
        <v>415</v>
      </c>
      <c r="AX2990" s="1261"/>
      <c r="AY2990" s="1262"/>
      <c r="AZ2990" s="1263"/>
      <c r="BA2990" s="587">
        <f t="shared" si="494"/>
        <v>0</v>
      </c>
    </row>
    <row r="2991" spans="1:53" s="17" customFormat="1" ht="16.75" customHeight="1" outlineLevel="2">
      <c r="A2991" s="1260">
        <v>416</v>
      </c>
      <c r="B2991" s="1261"/>
      <c r="C2991" s="1262"/>
      <c r="D2991" s="1263"/>
      <c r="E2991" s="587">
        <f t="shared" si="486"/>
        <v>0</v>
      </c>
      <c r="G2991" s="1260">
        <v>416</v>
      </c>
      <c r="H2991" s="1261"/>
      <c r="I2991" s="1262"/>
      <c r="J2991" s="1263"/>
      <c r="K2991" s="587">
        <f t="shared" si="487"/>
        <v>0</v>
      </c>
      <c r="M2991" s="1260">
        <v>416</v>
      </c>
      <c r="N2991" s="1261"/>
      <c r="O2991" s="1262"/>
      <c r="P2991" s="1263"/>
      <c r="Q2991" s="587">
        <f t="shared" si="488"/>
        <v>0</v>
      </c>
      <c r="S2991" s="1260">
        <v>416</v>
      </c>
      <c r="T2991" s="1261"/>
      <c r="U2991" s="1262"/>
      <c r="V2991" s="1263"/>
      <c r="W2991" s="587">
        <f t="shared" si="489"/>
        <v>0</v>
      </c>
      <c r="Y2991" s="1260">
        <v>416</v>
      </c>
      <c r="Z2991" s="1261"/>
      <c r="AA2991" s="1262"/>
      <c r="AB2991" s="1263"/>
      <c r="AC2991" s="587">
        <f t="shared" si="490"/>
        <v>0</v>
      </c>
      <c r="AE2991" s="1260">
        <v>416</v>
      </c>
      <c r="AF2991" s="1261"/>
      <c r="AG2991" s="1262"/>
      <c r="AH2991" s="1263"/>
      <c r="AI2991" s="587">
        <f t="shared" si="491"/>
        <v>0</v>
      </c>
      <c r="AK2991" s="1260">
        <v>416</v>
      </c>
      <c r="AL2991" s="1261"/>
      <c r="AM2991" s="1262"/>
      <c r="AN2991" s="1263"/>
      <c r="AO2991" s="587">
        <f t="shared" si="492"/>
        <v>0</v>
      </c>
      <c r="AQ2991" s="1260">
        <v>416</v>
      </c>
      <c r="AR2991" s="1261"/>
      <c r="AS2991" s="1262"/>
      <c r="AT2991" s="1263"/>
      <c r="AU2991" s="587">
        <f t="shared" si="493"/>
        <v>0</v>
      </c>
      <c r="AW2991" s="1260">
        <v>416</v>
      </c>
      <c r="AX2991" s="1261"/>
      <c r="AY2991" s="1262"/>
      <c r="AZ2991" s="1263"/>
      <c r="BA2991" s="587">
        <f t="shared" si="494"/>
        <v>0</v>
      </c>
    </row>
    <row r="2992" spans="1:53" s="17" customFormat="1" ht="16.75" customHeight="1" outlineLevel="2">
      <c r="A2992" s="1260">
        <v>417</v>
      </c>
      <c r="B2992" s="1261"/>
      <c r="C2992" s="1262"/>
      <c r="D2992" s="1263"/>
      <c r="E2992" s="587">
        <f t="shared" si="486"/>
        <v>0</v>
      </c>
      <c r="G2992" s="1260">
        <v>417</v>
      </c>
      <c r="H2992" s="1261"/>
      <c r="I2992" s="1262"/>
      <c r="J2992" s="1263"/>
      <c r="K2992" s="587">
        <f t="shared" si="487"/>
        <v>0</v>
      </c>
      <c r="M2992" s="1260">
        <v>417</v>
      </c>
      <c r="N2992" s="1261"/>
      <c r="O2992" s="1262"/>
      <c r="P2992" s="1263"/>
      <c r="Q2992" s="587">
        <f t="shared" si="488"/>
        <v>0</v>
      </c>
      <c r="S2992" s="1260">
        <v>417</v>
      </c>
      <c r="T2992" s="1261"/>
      <c r="U2992" s="1262"/>
      <c r="V2992" s="1263"/>
      <c r="W2992" s="587">
        <f t="shared" si="489"/>
        <v>0</v>
      </c>
      <c r="Y2992" s="1260">
        <v>417</v>
      </c>
      <c r="Z2992" s="1261"/>
      <c r="AA2992" s="1262"/>
      <c r="AB2992" s="1263"/>
      <c r="AC2992" s="587">
        <f t="shared" si="490"/>
        <v>0</v>
      </c>
      <c r="AE2992" s="1260">
        <v>417</v>
      </c>
      <c r="AF2992" s="1261"/>
      <c r="AG2992" s="1262"/>
      <c r="AH2992" s="1263"/>
      <c r="AI2992" s="587">
        <f t="shared" si="491"/>
        <v>0</v>
      </c>
      <c r="AK2992" s="1260">
        <v>417</v>
      </c>
      <c r="AL2992" s="1261"/>
      <c r="AM2992" s="1262"/>
      <c r="AN2992" s="1263"/>
      <c r="AO2992" s="587">
        <f t="shared" si="492"/>
        <v>0</v>
      </c>
      <c r="AQ2992" s="1260">
        <v>417</v>
      </c>
      <c r="AR2992" s="1261"/>
      <c r="AS2992" s="1262"/>
      <c r="AT2992" s="1263"/>
      <c r="AU2992" s="587">
        <f t="shared" si="493"/>
        <v>0</v>
      </c>
      <c r="AW2992" s="1260">
        <v>417</v>
      </c>
      <c r="AX2992" s="1261"/>
      <c r="AY2992" s="1262"/>
      <c r="AZ2992" s="1263"/>
      <c r="BA2992" s="587">
        <f t="shared" si="494"/>
        <v>0</v>
      </c>
    </row>
    <row r="2993" spans="1:53" s="17" customFormat="1" ht="16.75" customHeight="1" outlineLevel="2">
      <c r="A2993" s="1260">
        <v>418</v>
      </c>
      <c r="B2993" s="1261"/>
      <c r="C2993" s="1262"/>
      <c r="D2993" s="1263"/>
      <c r="E2993" s="587">
        <f t="shared" si="486"/>
        <v>0</v>
      </c>
      <c r="G2993" s="1260">
        <v>418</v>
      </c>
      <c r="H2993" s="1261"/>
      <c r="I2993" s="1262"/>
      <c r="J2993" s="1263"/>
      <c r="K2993" s="587">
        <f t="shared" si="487"/>
        <v>0</v>
      </c>
      <c r="M2993" s="1260">
        <v>418</v>
      </c>
      <c r="N2993" s="1261"/>
      <c r="O2993" s="1262"/>
      <c r="P2993" s="1263"/>
      <c r="Q2993" s="587">
        <f t="shared" si="488"/>
        <v>0</v>
      </c>
      <c r="S2993" s="1260">
        <v>418</v>
      </c>
      <c r="T2993" s="1261"/>
      <c r="U2993" s="1262"/>
      <c r="V2993" s="1263"/>
      <c r="W2993" s="587">
        <f t="shared" si="489"/>
        <v>0</v>
      </c>
      <c r="Y2993" s="1260">
        <v>418</v>
      </c>
      <c r="Z2993" s="1261"/>
      <c r="AA2993" s="1262"/>
      <c r="AB2993" s="1263"/>
      <c r="AC2993" s="587">
        <f t="shared" si="490"/>
        <v>0</v>
      </c>
      <c r="AE2993" s="1260">
        <v>418</v>
      </c>
      <c r="AF2993" s="1261"/>
      <c r="AG2993" s="1262"/>
      <c r="AH2993" s="1263"/>
      <c r="AI2993" s="587">
        <f t="shared" si="491"/>
        <v>0</v>
      </c>
      <c r="AK2993" s="1260">
        <v>418</v>
      </c>
      <c r="AL2993" s="1261"/>
      <c r="AM2993" s="1262"/>
      <c r="AN2993" s="1263"/>
      <c r="AO2993" s="587">
        <f t="shared" si="492"/>
        <v>0</v>
      </c>
      <c r="AQ2993" s="1260">
        <v>418</v>
      </c>
      <c r="AR2993" s="1261"/>
      <c r="AS2993" s="1262"/>
      <c r="AT2993" s="1263"/>
      <c r="AU2993" s="587">
        <f t="shared" si="493"/>
        <v>0</v>
      </c>
      <c r="AW2993" s="1260">
        <v>418</v>
      </c>
      <c r="AX2993" s="1261"/>
      <c r="AY2993" s="1262"/>
      <c r="AZ2993" s="1263"/>
      <c r="BA2993" s="587">
        <f t="shared" si="494"/>
        <v>0</v>
      </c>
    </row>
    <row r="2994" spans="1:53" s="17" customFormat="1" ht="16.75" customHeight="1" outlineLevel="2">
      <c r="A2994" s="1260">
        <v>419</v>
      </c>
      <c r="B2994" s="1261"/>
      <c r="C2994" s="1262"/>
      <c r="D2994" s="1263"/>
      <c r="E2994" s="587">
        <f t="shared" si="486"/>
        <v>0</v>
      </c>
      <c r="G2994" s="1260">
        <v>419</v>
      </c>
      <c r="H2994" s="1261"/>
      <c r="I2994" s="1262"/>
      <c r="J2994" s="1263"/>
      <c r="K2994" s="587">
        <f t="shared" si="487"/>
        <v>0</v>
      </c>
      <c r="M2994" s="1260">
        <v>419</v>
      </c>
      <c r="N2994" s="1261"/>
      <c r="O2994" s="1262"/>
      <c r="P2994" s="1263"/>
      <c r="Q2994" s="587">
        <f t="shared" si="488"/>
        <v>0</v>
      </c>
      <c r="S2994" s="1260">
        <v>419</v>
      </c>
      <c r="T2994" s="1261"/>
      <c r="U2994" s="1262"/>
      <c r="V2994" s="1263"/>
      <c r="W2994" s="587">
        <f t="shared" si="489"/>
        <v>0</v>
      </c>
      <c r="Y2994" s="1260">
        <v>419</v>
      </c>
      <c r="Z2994" s="1261"/>
      <c r="AA2994" s="1262"/>
      <c r="AB2994" s="1263"/>
      <c r="AC2994" s="587">
        <f t="shared" si="490"/>
        <v>0</v>
      </c>
      <c r="AE2994" s="1260">
        <v>419</v>
      </c>
      <c r="AF2994" s="1261"/>
      <c r="AG2994" s="1262"/>
      <c r="AH2994" s="1263"/>
      <c r="AI2994" s="587">
        <f t="shared" si="491"/>
        <v>0</v>
      </c>
      <c r="AK2994" s="1260">
        <v>419</v>
      </c>
      <c r="AL2994" s="1261"/>
      <c r="AM2994" s="1262"/>
      <c r="AN2994" s="1263"/>
      <c r="AO2994" s="587">
        <f t="shared" si="492"/>
        <v>0</v>
      </c>
      <c r="AQ2994" s="1260">
        <v>419</v>
      </c>
      <c r="AR2994" s="1261"/>
      <c r="AS2994" s="1262"/>
      <c r="AT2994" s="1263"/>
      <c r="AU2994" s="587">
        <f t="shared" si="493"/>
        <v>0</v>
      </c>
      <c r="AW2994" s="1260">
        <v>419</v>
      </c>
      <c r="AX2994" s="1261"/>
      <c r="AY2994" s="1262"/>
      <c r="AZ2994" s="1263"/>
      <c r="BA2994" s="587">
        <f t="shared" si="494"/>
        <v>0</v>
      </c>
    </row>
    <row r="2995" spans="1:53" s="17" customFormat="1" ht="16.75" customHeight="1" outlineLevel="2">
      <c r="A2995" s="1260">
        <v>420</v>
      </c>
      <c r="B2995" s="1261"/>
      <c r="C2995" s="1262"/>
      <c r="D2995" s="1263"/>
      <c r="E2995" s="587">
        <f t="shared" si="486"/>
        <v>0</v>
      </c>
      <c r="G2995" s="1260">
        <v>420</v>
      </c>
      <c r="H2995" s="1261"/>
      <c r="I2995" s="1262"/>
      <c r="J2995" s="1263"/>
      <c r="K2995" s="587">
        <f t="shared" si="487"/>
        <v>0</v>
      </c>
      <c r="M2995" s="1260">
        <v>420</v>
      </c>
      <c r="N2995" s="1261"/>
      <c r="O2995" s="1262"/>
      <c r="P2995" s="1263"/>
      <c r="Q2995" s="587">
        <f t="shared" si="488"/>
        <v>0</v>
      </c>
      <c r="S2995" s="1260">
        <v>420</v>
      </c>
      <c r="T2995" s="1261"/>
      <c r="U2995" s="1262"/>
      <c r="V2995" s="1263"/>
      <c r="W2995" s="587">
        <f t="shared" si="489"/>
        <v>0</v>
      </c>
      <c r="Y2995" s="1260">
        <v>420</v>
      </c>
      <c r="Z2995" s="1261"/>
      <c r="AA2995" s="1262"/>
      <c r="AB2995" s="1263"/>
      <c r="AC2995" s="587">
        <f t="shared" si="490"/>
        <v>0</v>
      </c>
      <c r="AE2995" s="1260">
        <v>420</v>
      </c>
      <c r="AF2995" s="1261"/>
      <c r="AG2995" s="1262"/>
      <c r="AH2995" s="1263"/>
      <c r="AI2995" s="587">
        <f t="shared" si="491"/>
        <v>0</v>
      </c>
      <c r="AK2995" s="1260">
        <v>420</v>
      </c>
      <c r="AL2995" s="1261"/>
      <c r="AM2995" s="1262"/>
      <c r="AN2995" s="1263"/>
      <c r="AO2995" s="587">
        <f t="shared" si="492"/>
        <v>0</v>
      </c>
      <c r="AQ2995" s="1260">
        <v>420</v>
      </c>
      <c r="AR2995" s="1261"/>
      <c r="AS2995" s="1262"/>
      <c r="AT2995" s="1263"/>
      <c r="AU2995" s="587">
        <f t="shared" si="493"/>
        <v>0</v>
      </c>
      <c r="AW2995" s="1260">
        <v>420</v>
      </c>
      <c r="AX2995" s="1261"/>
      <c r="AY2995" s="1262"/>
      <c r="AZ2995" s="1263"/>
      <c r="BA2995" s="587">
        <f t="shared" si="494"/>
        <v>0</v>
      </c>
    </row>
    <row r="2996" spans="1:53" s="17" customFormat="1" ht="16.75" customHeight="1" outlineLevel="2">
      <c r="A2996" s="1260">
        <v>421</v>
      </c>
      <c r="B2996" s="1261"/>
      <c r="C2996" s="1262"/>
      <c r="D2996" s="1263"/>
      <c r="E2996" s="587">
        <f t="shared" si="486"/>
        <v>0</v>
      </c>
      <c r="G2996" s="1260">
        <v>421</v>
      </c>
      <c r="H2996" s="1261"/>
      <c r="I2996" s="1262"/>
      <c r="J2996" s="1263"/>
      <c r="K2996" s="587">
        <f t="shared" si="487"/>
        <v>0</v>
      </c>
      <c r="M2996" s="1260">
        <v>421</v>
      </c>
      <c r="N2996" s="1261"/>
      <c r="O2996" s="1262"/>
      <c r="P2996" s="1263"/>
      <c r="Q2996" s="587">
        <f t="shared" si="488"/>
        <v>0</v>
      </c>
      <c r="S2996" s="1260">
        <v>421</v>
      </c>
      <c r="T2996" s="1261"/>
      <c r="U2996" s="1262"/>
      <c r="V2996" s="1263"/>
      <c r="W2996" s="587">
        <f t="shared" si="489"/>
        <v>0</v>
      </c>
      <c r="Y2996" s="1260">
        <v>421</v>
      </c>
      <c r="Z2996" s="1261"/>
      <c r="AA2996" s="1262"/>
      <c r="AB2996" s="1263"/>
      <c r="AC2996" s="587">
        <f t="shared" si="490"/>
        <v>0</v>
      </c>
      <c r="AE2996" s="1260">
        <v>421</v>
      </c>
      <c r="AF2996" s="1261"/>
      <c r="AG2996" s="1262"/>
      <c r="AH2996" s="1263"/>
      <c r="AI2996" s="587">
        <f t="shared" si="491"/>
        <v>0</v>
      </c>
      <c r="AK2996" s="1260">
        <v>421</v>
      </c>
      <c r="AL2996" s="1261"/>
      <c r="AM2996" s="1262"/>
      <c r="AN2996" s="1263"/>
      <c r="AO2996" s="587">
        <f t="shared" si="492"/>
        <v>0</v>
      </c>
      <c r="AQ2996" s="1260">
        <v>421</v>
      </c>
      <c r="AR2996" s="1261"/>
      <c r="AS2996" s="1262"/>
      <c r="AT2996" s="1263"/>
      <c r="AU2996" s="587">
        <f t="shared" si="493"/>
        <v>0</v>
      </c>
      <c r="AW2996" s="1260">
        <v>421</v>
      </c>
      <c r="AX2996" s="1261"/>
      <c r="AY2996" s="1262"/>
      <c r="AZ2996" s="1263"/>
      <c r="BA2996" s="587">
        <f t="shared" si="494"/>
        <v>0</v>
      </c>
    </row>
    <row r="2997" spans="1:53" s="17" customFormat="1" ht="16.75" customHeight="1" outlineLevel="2">
      <c r="A2997" s="1260">
        <v>422</v>
      </c>
      <c r="B2997" s="1261"/>
      <c r="C2997" s="1262"/>
      <c r="D2997" s="1263"/>
      <c r="E2997" s="587">
        <f t="shared" si="486"/>
        <v>0</v>
      </c>
      <c r="G2997" s="1260">
        <v>422</v>
      </c>
      <c r="H2997" s="1261"/>
      <c r="I2997" s="1262"/>
      <c r="J2997" s="1263"/>
      <c r="K2997" s="587">
        <f t="shared" si="487"/>
        <v>0</v>
      </c>
      <c r="M2997" s="1260">
        <v>422</v>
      </c>
      <c r="N2997" s="1261"/>
      <c r="O2997" s="1262"/>
      <c r="P2997" s="1263"/>
      <c r="Q2997" s="587">
        <f t="shared" si="488"/>
        <v>0</v>
      </c>
      <c r="S2997" s="1260">
        <v>422</v>
      </c>
      <c r="T2997" s="1261"/>
      <c r="U2997" s="1262"/>
      <c r="V2997" s="1263"/>
      <c r="W2997" s="587">
        <f t="shared" si="489"/>
        <v>0</v>
      </c>
      <c r="Y2997" s="1260">
        <v>422</v>
      </c>
      <c r="Z2997" s="1261"/>
      <c r="AA2997" s="1262"/>
      <c r="AB2997" s="1263"/>
      <c r="AC2997" s="587">
        <f t="shared" si="490"/>
        <v>0</v>
      </c>
      <c r="AE2997" s="1260">
        <v>422</v>
      </c>
      <c r="AF2997" s="1261"/>
      <c r="AG2997" s="1262"/>
      <c r="AH2997" s="1263"/>
      <c r="AI2997" s="587">
        <f t="shared" si="491"/>
        <v>0</v>
      </c>
      <c r="AK2997" s="1260">
        <v>422</v>
      </c>
      <c r="AL2997" s="1261"/>
      <c r="AM2997" s="1262"/>
      <c r="AN2997" s="1263"/>
      <c r="AO2997" s="587">
        <f t="shared" si="492"/>
        <v>0</v>
      </c>
      <c r="AQ2997" s="1260">
        <v>422</v>
      </c>
      <c r="AR2997" s="1261"/>
      <c r="AS2997" s="1262"/>
      <c r="AT2997" s="1263"/>
      <c r="AU2997" s="587">
        <f t="shared" si="493"/>
        <v>0</v>
      </c>
      <c r="AW2997" s="1260">
        <v>422</v>
      </c>
      <c r="AX2997" s="1261"/>
      <c r="AY2997" s="1262"/>
      <c r="AZ2997" s="1263"/>
      <c r="BA2997" s="587">
        <f t="shared" si="494"/>
        <v>0</v>
      </c>
    </row>
    <row r="2998" spans="1:53" s="17" customFormat="1" ht="16.75" customHeight="1" outlineLevel="2">
      <c r="A2998" s="1260">
        <v>423</v>
      </c>
      <c r="B2998" s="1261"/>
      <c r="C2998" s="1262"/>
      <c r="D2998" s="1263"/>
      <c r="E2998" s="587">
        <f t="shared" si="486"/>
        <v>0</v>
      </c>
      <c r="G2998" s="1260">
        <v>423</v>
      </c>
      <c r="H2998" s="1261"/>
      <c r="I2998" s="1262"/>
      <c r="J2998" s="1263"/>
      <c r="K2998" s="587">
        <f t="shared" si="487"/>
        <v>0</v>
      </c>
      <c r="M2998" s="1260">
        <v>423</v>
      </c>
      <c r="N2998" s="1261"/>
      <c r="O2998" s="1262"/>
      <c r="P2998" s="1263"/>
      <c r="Q2998" s="587">
        <f t="shared" si="488"/>
        <v>0</v>
      </c>
      <c r="S2998" s="1260">
        <v>423</v>
      </c>
      <c r="T2998" s="1261"/>
      <c r="U2998" s="1262"/>
      <c r="V2998" s="1263"/>
      <c r="W2998" s="587">
        <f t="shared" si="489"/>
        <v>0</v>
      </c>
      <c r="Y2998" s="1260">
        <v>423</v>
      </c>
      <c r="Z2998" s="1261"/>
      <c r="AA2998" s="1262"/>
      <c r="AB2998" s="1263"/>
      <c r="AC2998" s="587">
        <f t="shared" si="490"/>
        <v>0</v>
      </c>
      <c r="AE2998" s="1260">
        <v>423</v>
      </c>
      <c r="AF2998" s="1261"/>
      <c r="AG2998" s="1262"/>
      <c r="AH2998" s="1263"/>
      <c r="AI2998" s="587">
        <f t="shared" si="491"/>
        <v>0</v>
      </c>
      <c r="AK2998" s="1260">
        <v>423</v>
      </c>
      <c r="AL2998" s="1261"/>
      <c r="AM2998" s="1262"/>
      <c r="AN2998" s="1263"/>
      <c r="AO2998" s="587">
        <f t="shared" si="492"/>
        <v>0</v>
      </c>
      <c r="AQ2998" s="1260">
        <v>423</v>
      </c>
      <c r="AR2998" s="1261"/>
      <c r="AS2998" s="1262"/>
      <c r="AT2998" s="1263"/>
      <c r="AU2998" s="587">
        <f t="shared" si="493"/>
        <v>0</v>
      </c>
      <c r="AW2998" s="1260">
        <v>423</v>
      </c>
      <c r="AX2998" s="1261"/>
      <c r="AY2998" s="1262"/>
      <c r="AZ2998" s="1263"/>
      <c r="BA2998" s="587">
        <f t="shared" si="494"/>
        <v>0</v>
      </c>
    </row>
    <row r="2999" spans="1:53" s="17" customFormat="1" ht="16.75" customHeight="1" outlineLevel="2">
      <c r="A2999" s="1260">
        <v>424</v>
      </c>
      <c r="B2999" s="1261"/>
      <c r="C2999" s="1262"/>
      <c r="D2999" s="1263"/>
      <c r="E2999" s="587">
        <f t="shared" si="486"/>
        <v>0</v>
      </c>
      <c r="G2999" s="1260">
        <v>424</v>
      </c>
      <c r="H2999" s="1261"/>
      <c r="I2999" s="1262"/>
      <c r="J2999" s="1263"/>
      <c r="K2999" s="587">
        <f t="shared" si="487"/>
        <v>0</v>
      </c>
      <c r="M2999" s="1260">
        <v>424</v>
      </c>
      <c r="N2999" s="1261"/>
      <c r="O2999" s="1262"/>
      <c r="P2999" s="1263"/>
      <c r="Q2999" s="587">
        <f t="shared" si="488"/>
        <v>0</v>
      </c>
      <c r="S2999" s="1260">
        <v>424</v>
      </c>
      <c r="T2999" s="1261"/>
      <c r="U2999" s="1262"/>
      <c r="V2999" s="1263"/>
      <c r="W2999" s="587">
        <f t="shared" si="489"/>
        <v>0</v>
      </c>
      <c r="Y2999" s="1260">
        <v>424</v>
      </c>
      <c r="Z2999" s="1261"/>
      <c r="AA2999" s="1262"/>
      <c r="AB2999" s="1263"/>
      <c r="AC2999" s="587">
        <f t="shared" si="490"/>
        <v>0</v>
      </c>
      <c r="AE2999" s="1260">
        <v>424</v>
      </c>
      <c r="AF2999" s="1261"/>
      <c r="AG2999" s="1262"/>
      <c r="AH2999" s="1263"/>
      <c r="AI2999" s="587">
        <f t="shared" si="491"/>
        <v>0</v>
      </c>
      <c r="AK2999" s="1260">
        <v>424</v>
      </c>
      <c r="AL2999" s="1261"/>
      <c r="AM2999" s="1262"/>
      <c r="AN2999" s="1263"/>
      <c r="AO2999" s="587">
        <f t="shared" si="492"/>
        <v>0</v>
      </c>
      <c r="AQ2999" s="1260">
        <v>424</v>
      </c>
      <c r="AR2999" s="1261"/>
      <c r="AS2999" s="1262"/>
      <c r="AT2999" s="1263"/>
      <c r="AU2999" s="587">
        <f t="shared" si="493"/>
        <v>0</v>
      </c>
      <c r="AW2999" s="1260">
        <v>424</v>
      </c>
      <c r="AX2999" s="1261"/>
      <c r="AY2999" s="1262"/>
      <c r="AZ2999" s="1263"/>
      <c r="BA2999" s="587">
        <f t="shared" si="494"/>
        <v>0</v>
      </c>
    </row>
    <row r="3000" spans="1:53" s="17" customFormat="1" ht="16.75" customHeight="1" outlineLevel="2">
      <c r="A3000" s="1260">
        <v>425</v>
      </c>
      <c r="B3000" s="1261"/>
      <c r="C3000" s="1262"/>
      <c r="D3000" s="1263"/>
      <c r="E3000" s="587">
        <f t="shared" si="486"/>
        <v>0</v>
      </c>
      <c r="G3000" s="1260">
        <v>425</v>
      </c>
      <c r="H3000" s="1261"/>
      <c r="I3000" s="1262"/>
      <c r="J3000" s="1263"/>
      <c r="K3000" s="587">
        <f t="shared" si="487"/>
        <v>0</v>
      </c>
      <c r="M3000" s="1260">
        <v>425</v>
      </c>
      <c r="N3000" s="1261"/>
      <c r="O3000" s="1262"/>
      <c r="P3000" s="1263"/>
      <c r="Q3000" s="587">
        <f t="shared" si="488"/>
        <v>0</v>
      </c>
      <c r="S3000" s="1260">
        <v>425</v>
      </c>
      <c r="T3000" s="1261"/>
      <c r="U3000" s="1262"/>
      <c r="V3000" s="1263"/>
      <c r="W3000" s="587">
        <f t="shared" si="489"/>
        <v>0</v>
      </c>
      <c r="Y3000" s="1260">
        <v>425</v>
      </c>
      <c r="Z3000" s="1261"/>
      <c r="AA3000" s="1262"/>
      <c r="AB3000" s="1263"/>
      <c r="AC3000" s="587">
        <f t="shared" si="490"/>
        <v>0</v>
      </c>
      <c r="AE3000" s="1260">
        <v>425</v>
      </c>
      <c r="AF3000" s="1261"/>
      <c r="AG3000" s="1262"/>
      <c r="AH3000" s="1263"/>
      <c r="AI3000" s="587">
        <f t="shared" si="491"/>
        <v>0</v>
      </c>
      <c r="AK3000" s="1260">
        <v>425</v>
      </c>
      <c r="AL3000" s="1261"/>
      <c r="AM3000" s="1262"/>
      <c r="AN3000" s="1263"/>
      <c r="AO3000" s="587">
        <f t="shared" si="492"/>
        <v>0</v>
      </c>
      <c r="AQ3000" s="1260">
        <v>425</v>
      </c>
      <c r="AR3000" s="1261"/>
      <c r="AS3000" s="1262"/>
      <c r="AT3000" s="1263"/>
      <c r="AU3000" s="587">
        <f t="shared" si="493"/>
        <v>0</v>
      </c>
      <c r="AW3000" s="1260">
        <v>425</v>
      </c>
      <c r="AX3000" s="1261"/>
      <c r="AY3000" s="1262"/>
      <c r="AZ3000" s="1263"/>
      <c r="BA3000" s="587">
        <f t="shared" si="494"/>
        <v>0</v>
      </c>
    </row>
    <row r="3001" spans="1:53" s="17" customFormat="1" ht="16.75" customHeight="1" outlineLevel="2">
      <c r="A3001" s="1260">
        <v>426</v>
      </c>
      <c r="B3001" s="1261"/>
      <c r="C3001" s="1262"/>
      <c r="D3001" s="1263"/>
      <c r="E3001" s="587">
        <f t="shared" si="486"/>
        <v>0</v>
      </c>
      <c r="G3001" s="1260">
        <v>426</v>
      </c>
      <c r="H3001" s="1261"/>
      <c r="I3001" s="1262"/>
      <c r="J3001" s="1263"/>
      <c r="K3001" s="587">
        <f t="shared" si="487"/>
        <v>0</v>
      </c>
      <c r="M3001" s="1260">
        <v>426</v>
      </c>
      <c r="N3001" s="1261"/>
      <c r="O3001" s="1262"/>
      <c r="P3001" s="1263"/>
      <c r="Q3001" s="587">
        <f t="shared" si="488"/>
        <v>0</v>
      </c>
      <c r="S3001" s="1260">
        <v>426</v>
      </c>
      <c r="T3001" s="1261"/>
      <c r="U3001" s="1262"/>
      <c r="V3001" s="1263"/>
      <c r="W3001" s="587">
        <f t="shared" si="489"/>
        <v>0</v>
      </c>
      <c r="Y3001" s="1260">
        <v>426</v>
      </c>
      <c r="Z3001" s="1261"/>
      <c r="AA3001" s="1262"/>
      <c r="AB3001" s="1263"/>
      <c r="AC3001" s="587">
        <f t="shared" si="490"/>
        <v>0</v>
      </c>
      <c r="AE3001" s="1260">
        <v>426</v>
      </c>
      <c r="AF3001" s="1261"/>
      <c r="AG3001" s="1262"/>
      <c r="AH3001" s="1263"/>
      <c r="AI3001" s="587">
        <f t="shared" si="491"/>
        <v>0</v>
      </c>
      <c r="AK3001" s="1260">
        <v>426</v>
      </c>
      <c r="AL3001" s="1261"/>
      <c r="AM3001" s="1262"/>
      <c r="AN3001" s="1263"/>
      <c r="AO3001" s="587">
        <f t="shared" si="492"/>
        <v>0</v>
      </c>
      <c r="AQ3001" s="1260">
        <v>426</v>
      </c>
      <c r="AR3001" s="1261"/>
      <c r="AS3001" s="1262"/>
      <c r="AT3001" s="1263"/>
      <c r="AU3001" s="587">
        <f t="shared" si="493"/>
        <v>0</v>
      </c>
      <c r="AW3001" s="1260">
        <v>426</v>
      </c>
      <c r="AX3001" s="1261"/>
      <c r="AY3001" s="1262"/>
      <c r="AZ3001" s="1263"/>
      <c r="BA3001" s="587">
        <f t="shared" si="494"/>
        <v>0</v>
      </c>
    </row>
    <row r="3002" spans="1:53" s="17" customFormat="1" ht="16.75" customHeight="1" outlineLevel="2">
      <c r="A3002" s="1260">
        <v>427</v>
      </c>
      <c r="B3002" s="1261"/>
      <c r="C3002" s="1262"/>
      <c r="D3002" s="1263"/>
      <c r="E3002" s="587">
        <f t="shared" si="486"/>
        <v>0</v>
      </c>
      <c r="G3002" s="1260">
        <v>427</v>
      </c>
      <c r="H3002" s="1261"/>
      <c r="I3002" s="1262"/>
      <c r="J3002" s="1263"/>
      <c r="K3002" s="587">
        <f t="shared" si="487"/>
        <v>0</v>
      </c>
      <c r="M3002" s="1260">
        <v>427</v>
      </c>
      <c r="N3002" s="1261"/>
      <c r="O3002" s="1262"/>
      <c r="P3002" s="1263"/>
      <c r="Q3002" s="587">
        <f t="shared" si="488"/>
        <v>0</v>
      </c>
      <c r="S3002" s="1260">
        <v>427</v>
      </c>
      <c r="T3002" s="1261"/>
      <c r="U3002" s="1262"/>
      <c r="V3002" s="1263"/>
      <c r="W3002" s="587">
        <f t="shared" si="489"/>
        <v>0</v>
      </c>
      <c r="Y3002" s="1260">
        <v>427</v>
      </c>
      <c r="Z3002" s="1261"/>
      <c r="AA3002" s="1262"/>
      <c r="AB3002" s="1263"/>
      <c r="AC3002" s="587">
        <f t="shared" si="490"/>
        <v>0</v>
      </c>
      <c r="AE3002" s="1260">
        <v>427</v>
      </c>
      <c r="AF3002" s="1261"/>
      <c r="AG3002" s="1262"/>
      <c r="AH3002" s="1263"/>
      <c r="AI3002" s="587">
        <f t="shared" si="491"/>
        <v>0</v>
      </c>
      <c r="AK3002" s="1260">
        <v>427</v>
      </c>
      <c r="AL3002" s="1261"/>
      <c r="AM3002" s="1262"/>
      <c r="AN3002" s="1263"/>
      <c r="AO3002" s="587">
        <f t="shared" si="492"/>
        <v>0</v>
      </c>
      <c r="AQ3002" s="1260">
        <v>427</v>
      </c>
      <c r="AR3002" s="1261"/>
      <c r="AS3002" s="1262"/>
      <c r="AT3002" s="1263"/>
      <c r="AU3002" s="587">
        <f t="shared" si="493"/>
        <v>0</v>
      </c>
      <c r="AW3002" s="1260">
        <v>427</v>
      </c>
      <c r="AX3002" s="1261"/>
      <c r="AY3002" s="1262"/>
      <c r="AZ3002" s="1263"/>
      <c r="BA3002" s="587">
        <f t="shared" si="494"/>
        <v>0</v>
      </c>
    </row>
    <row r="3003" spans="1:53" s="17" customFormat="1" ht="16.75" customHeight="1" outlineLevel="2">
      <c r="A3003" s="1260">
        <v>428</v>
      </c>
      <c r="B3003" s="1261"/>
      <c r="C3003" s="1262"/>
      <c r="D3003" s="1263"/>
      <c r="E3003" s="587">
        <f t="shared" si="486"/>
        <v>0</v>
      </c>
      <c r="G3003" s="1260">
        <v>428</v>
      </c>
      <c r="H3003" s="1261"/>
      <c r="I3003" s="1262"/>
      <c r="J3003" s="1263"/>
      <c r="K3003" s="587">
        <f t="shared" si="487"/>
        <v>0</v>
      </c>
      <c r="M3003" s="1260">
        <v>428</v>
      </c>
      <c r="N3003" s="1261"/>
      <c r="O3003" s="1262"/>
      <c r="P3003" s="1263"/>
      <c r="Q3003" s="587">
        <f t="shared" si="488"/>
        <v>0</v>
      </c>
      <c r="S3003" s="1260">
        <v>428</v>
      </c>
      <c r="T3003" s="1261"/>
      <c r="U3003" s="1262"/>
      <c r="V3003" s="1263"/>
      <c r="W3003" s="587">
        <f t="shared" si="489"/>
        <v>0</v>
      </c>
      <c r="Y3003" s="1260">
        <v>428</v>
      </c>
      <c r="Z3003" s="1261"/>
      <c r="AA3003" s="1262"/>
      <c r="AB3003" s="1263"/>
      <c r="AC3003" s="587">
        <f t="shared" si="490"/>
        <v>0</v>
      </c>
      <c r="AE3003" s="1260">
        <v>428</v>
      </c>
      <c r="AF3003" s="1261"/>
      <c r="AG3003" s="1262"/>
      <c r="AH3003" s="1263"/>
      <c r="AI3003" s="587">
        <f t="shared" si="491"/>
        <v>0</v>
      </c>
      <c r="AK3003" s="1260">
        <v>428</v>
      </c>
      <c r="AL3003" s="1261"/>
      <c r="AM3003" s="1262"/>
      <c r="AN3003" s="1263"/>
      <c r="AO3003" s="587">
        <f t="shared" si="492"/>
        <v>0</v>
      </c>
      <c r="AQ3003" s="1260">
        <v>428</v>
      </c>
      <c r="AR3003" s="1261"/>
      <c r="AS3003" s="1262"/>
      <c r="AT3003" s="1263"/>
      <c r="AU3003" s="587">
        <f t="shared" si="493"/>
        <v>0</v>
      </c>
      <c r="AW3003" s="1260">
        <v>428</v>
      </c>
      <c r="AX3003" s="1261"/>
      <c r="AY3003" s="1262"/>
      <c r="AZ3003" s="1263"/>
      <c r="BA3003" s="587">
        <f t="shared" si="494"/>
        <v>0</v>
      </c>
    </row>
    <row r="3004" spans="1:53" s="17" customFormat="1" ht="16.75" customHeight="1" outlineLevel="2">
      <c r="A3004" s="1260">
        <v>429</v>
      </c>
      <c r="B3004" s="1261"/>
      <c r="C3004" s="1262"/>
      <c r="D3004" s="1263"/>
      <c r="E3004" s="587">
        <f t="shared" si="486"/>
        <v>0</v>
      </c>
      <c r="G3004" s="1260">
        <v>429</v>
      </c>
      <c r="H3004" s="1261"/>
      <c r="I3004" s="1262"/>
      <c r="J3004" s="1263"/>
      <c r="K3004" s="587">
        <f t="shared" si="487"/>
        <v>0</v>
      </c>
      <c r="M3004" s="1260">
        <v>429</v>
      </c>
      <c r="N3004" s="1261"/>
      <c r="O3004" s="1262"/>
      <c r="P3004" s="1263"/>
      <c r="Q3004" s="587">
        <f t="shared" si="488"/>
        <v>0</v>
      </c>
      <c r="S3004" s="1260">
        <v>429</v>
      </c>
      <c r="T3004" s="1261"/>
      <c r="U3004" s="1262"/>
      <c r="V3004" s="1263"/>
      <c r="W3004" s="587">
        <f t="shared" si="489"/>
        <v>0</v>
      </c>
      <c r="Y3004" s="1260">
        <v>429</v>
      </c>
      <c r="Z3004" s="1261"/>
      <c r="AA3004" s="1262"/>
      <c r="AB3004" s="1263"/>
      <c r="AC3004" s="587">
        <f t="shared" si="490"/>
        <v>0</v>
      </c>
      <c r="AE3004" s="1260">
        <v>429</v>
      </c>
      <c r="AF3004" s="1261"/>
      <c r="AG3004" s="1262"/>
      <c r="AH3004" s="1263"/>
      <c r="AI3004" s="587">
        <f t="shared" si="491"/>
        <v>0</v>
      </c>
      <c r="AK3004" s="1260">
        <v>429</v>
      </c>
      <c r="AL3004" s="1261"/>
      <c r="AM3004" s="1262"/>
      <c r="AN3004" s="1263"/>
      <c r="AO3004" s="587">
        <f t="shared" si="492"/>
        <v>0</v>
      </c>
      <c r="AQ3004" s="1260">
        <v>429</v>
      </c>
      <c r="AR3004" s="1261"/>
      <c r="AS3004" s="1262"/>
      <c r="AT3004" s="1263"/>
      <c r="AU3004" s="587">
        <f t="shared" si="493"/>
        <v>0</v>
      </c>
      <c r="AW3004" s="1260">
        <v>429</v>
      </c>
      <c r="AX3004" s="1261"/>
      <c r="AY3004" s="1262"/>
      <c r="AZ3004" s="1263"/>
      <c r="BA3004" s="587">
        <f t="shared" si="494"/>
        <v>0</v>
      </c>
    </row>
    <row r="3005" spans="1:53" s="17" customFormat="1" ht="16.75" customHeight="1" outlineLevel="2">
      <c r="A3005" s="1260">
        <v>430</v>
      </c>
      <c r="B3005" s="1261"/>
      <c r="C3005" s="1262"/>
      <c r="D3005" s="1263"/>
      <c r="E3005" s="587">
        <f t="shared" si="486"/>
        <v>0</v>
      </c>
      <c r="G3005" s="1260">
        <v>430</v>
      </c>
      <c r="H3005" s="1261"/>
      <c r="I3005" s="1262"/>
      <c r="J3005" s="1263"/>
      <c r="K3005" s="587">
        <f t="shared" si="487"/>
        <v>0</v>
      </c>
      <c r="M3005" s="1260">
        <v>430</v>
      </c>
      <c r="N3005" s="1261"/>
      <c r="O3005" s="1262"/>
      <c r="P3005" s="1263"/>
      <c r="Q3005" s="587">
        <f t="shared" si="488"/>
        <v>0</v>
      </c>
      <c r="S3005" s="1260">
        <v>430</v>
      </c>
      <c r="T3005" s="1261"/>
      <c r="U3005" s="1262"/>
      <c r="V3005" s="1263"/>
      <c r="W3005" s="587">
        <f t="shared" si="489"/>
        <v>0</v>
      </c>
      <c r="Y3005" s="1260">
        <v>430</v>
      </c>
      <c r="Z3005" s="1261"/>
      <c r="AA3005" s="1262"/>
      <c r="AB3005" s="1263"/>
      <c r="AC3005" s="587">
        <f t="shared" si="490"/>
        <v>0</v>
      </c>
      <c r="AE3005" s="1260">
        <v>430</v>
      </c>
      <c r="AF3005" s="1261"/>
      <c r="AG3005" s="1262"/>
      <c r="AH3005" s="1263"/>
      <c r="AI3005" s="587">
        <f t="shared" si="491"/>
        <v>0</v>
      </c>
      <c r="AK3005" s="1260">
        <v>430</v>
      </c>
      <c r="AL3005" s="1261"/>
      <c r="AM3005" s="1262"/>
      <c r="AN3005" s="1263"/>
      <c r="AO3005" s="587">
        <f t="shared" si="492"/>
        <v>0</v>
      </c>
      <c r="AQ3005" s="1260">
        <v>430</v>
      </c>
      <c r="AR3005" s="1261"/>
      <c r="AS3005" s="1262"/>
      <c r="AT3005" s="1263"/>
      <c r="AU3005" s="587">
        <f t="shared" si="493"/>
        <v>0</v>
      </c>
      <c r="AW3005" s="1260">
        <v>430</v>
      </c>
      <c r="AX3005" s="1261"/>
      <c r="AY3005" s="1262"/>
      <c r="AZ3005" s="1263"/>
      <c r="BA3005" s="587">
        <f t="shared" si="494"/>
        <v>0</v>
      </c>
    </row>
    <row r="3006" spans="1:53" s="17" customFormat="1" ht="16.75" customHeight="1" outlineLevel="2">
      <c r="A3006" s="1260">
        <v>431</v>
      </c>
      <c r="B3006" s="1261"/>
      <c r="C3006" s="1262"/>
      <c r="D3006" s="1263"/>
      <c r="E3006" s="587">
        <f t="shared" si="486"/>
        <v>0</v>
      </c>
      <c r="G3006" s="1260">
        <v>431</v>
      </c>
      <c r="H3006" s="1261"/>
      <c r="I3006" s="1262"/>
      <c r="J3006" s="1263"/>
      <c r="K3006" s="587">
        <f t="shared" si="487"/>
        <v>0</v>
      </c>
      <c r="M3006" s="1260">
        <v>431</v>
      </c>
      <c r="N3006" s="1261"/>
      <c r="O3006" s="1262"/>
      <c r="P3006" s="1263"/>
      <c r="Q3006" s="587">
        <f t="shared" si="488"/>
        <v>0</v>
      </c>
      <c r="S3006" s="1260">
        <v>431</v>
      </c>
      <c r="T3006" s="1261"/>
      <c r="U3006" s="1262"/>
      <c r="V3006" s="1263"/>
      <c r="W3006" s="587">
        <f t="shared" si="489"/>
        <v>0</v>
      </c>
      <c r="Y3006" s="1260">
        <v>431</v>
      </c>
      <c r="Z3006" s="1261"/>
      <c r="AA3006" s="1262"/>
      <c r="AB3006" s="1263"/>
      <c r="AC3006" s="587">
        <f t="shared" si="490"/>
        <v>0</v>
      </c>
      <c r="AE3006" s="1260">
        <v>431</v>
      </c>
      <c r="AF3006" s="1261"/>
      <c r="AG3006" s="1262"/>
      <c r="AH3006" s="1263"/>
      <c r="AI3006" s="587">
        <f t="shared" si="491"/>
        <v>0</v>
      </c>
      <c r="AK3006" s="1260">
        <v>431</v>
      </c>
      <c r="AL3006" s="1261"/>
      <c r="AM3006" s="1262"/>
      <c r="AN3006" s="1263"/>
      <c r="AO3006" s="587">
        <f t="shared" si="492"/>
        <v>0</v>
      </c>
      <c r="AQ3006" s="1260">
        <v>431</v>
      </c>
      <c r="AR3006" s="1261"/>
      <c r="AS3006" s="1262"/>
      <c r="AT3006" s="1263"/>
      <c r="AU3006" s="587">
        <f t="shared" si="493"/>
        <v>0</v>
      </c>
      <c r="AW3006" s="1260">
        <v>431</v>
      </c>
      <c r="AX3006" s="1261"/>
      <c r="AY3006" s="1262"/>
      <c r="AZ3006" s="1263"/>
      <c r="BA3006" s="587">
        <f t="shared" si="494"/>
        <v>0</v>
      </c>
    </row>
    <row r="3007" spans="1:53" s="17" customFormat="1" ht="16.75" customHeight="1" outlineLevel="2">
      <c r="A3007" s="1260">
        <v>432</v>
      </c>
      <c r="B3007" s="1261"/>
      <c r="C3007" s="1262"/>
      <c r="D3007" s="1263"/>
      <c r="E3007" s="587">
        <f t="shared" si="486"/>
        <v>0</v>
      </c>
      <c r="G3007" s="1260">
        <v>432</v>
      </c>
      <c r="H3007" s="1261"/>
      <c r="I3007" s="1262"/>
      <c r="J3007" s="1263"/>
      <c r="K3007" s="587">
        <f t="shared" si="487"/>
        <v>0</v>
      </c>
      <c r="M3007" s="1260">
        <v>432</v>
      </c>
      <c r="N3007" s="1261"/>
      <c r="O3007" s="1262"/>
      <c r="P3007" s="1263"/>
      <c r="Q3007" s="587">
        <f t="shared" si="488"/>
        <v>0</v>
      </c>
      <c r="S3007" s="1260">
        <v>432</v>
      </c>
      <c r="T3007" s="1261"/>
      <c r="U3007" s="1262"/>
      <c r="V3007" s="1263"/>
      <c r="W3007" s="587">
        <f t="shared" si="489"/>
        <v>0</v>
      </c>
      <c r="Y3007" s="1260">
        <v>432</v>
      </c>
      <c r="Z3007" s="1261"/>
      <c r="AA3007" s="1262"/>
      <c r="AB3007" s="1263"/>
      <c r="AC3007" s="587">
        <f t="shared" si="490"/>
        <v>0</v>
      </c>
      <c r="AE3007" s="1260">
        <v>432</v>
      </c>
      <c r="AF3007" s="1261"/>
      <c r="AG3007" s="1262"/>
      <c r="AH3007" s="1263"/>
      <c r="AI3007" s="587">
        <f t="shared" si="491"/>
        <v>0</v>
      </c>
      <c r="AK3007" s="1260">
        <v>432</v>
      </c>
      <c r="AL3007" s="1261"/>
      <c r="AM3007" s="1262"/>
      <c r="AN3007" s="1263"/>
      <c r="AO3007" s="587">
        <f t="shared" si="492"/>
        <v>0</v>
      </c>
      <c r="AQ3007" s="1260">
        <v>432</v>
      </c>
      <c r="AR3007" s="1261"/>
      <c r="AS3007" s="1262"/>
      <c r="AT3007" s="1263"/>
      <c r="AU3007" s="587">
        <f t="shared" si="493"/>
        <v>0</v>
      </c>
      <c r="AW3007" s="1260">
        <v>432</v>
      </c>
      <c r="AX3007" s="1261"/>
      <c r="AY3007" s="1262"/>
      <c r="AZ3007" s="1263"/>
      <c r="BA3007" s="587">
        <f t="shared" si="494"/>
        <v>0</v>
      </c>
    </row>
    <row r="3008" spans="1:53" s="17" customFormat="1" ht="16.75" customHeight="1" outlineLevel="2">
      <c r="A3008" s="1260">
        <v>433</v>
      </c>
      <c r="B3008" s="1261"/>
      <c r="C3008" s="1262"/>
      <c r="D3008" s="1263"/>
      <c r="E3008" s="587">
        <f t="shared" si="486"/>
        <v>0</v>
      </c>
      <c r="G3008" s="1260">
        <v>433</v>
      </c>
      <c r="H3008" s="1261"/>
      <c r="I3008" s="1262"/>
      <c r="J3008" s="1263"/>
      <c r="K3008" s="587">
        <f t="shared" si="487"/>
        <v>0</v>
      </c>
      <c r="M3008" s="1260">
        <v>433</v>
      </c>
      <c r="N3008" s="1261"/>
      <c r="O3008" s="1262"/>
      <c r="P3008" s="1263"/>
      <c r="Q3008" s="587">
        <f t="shared" si="488"/>
        <v>0</v>
      </c>
      <c r="S3008" s="1260">
        <v>433</v>
      </c>
      <c r="T3008" s="1261"/>
      <c r="U3008" s="1262"/>
      <c r="V3008" s="1263"/>
      <c r="W3008" s="587">
        <f t="shared" si="489"/>
        <v>0</v>
      </c>
      <c r="Y3008" s="1260">
        <v>433</v>
      </c>
      <c r="Z3008" s="1261"/>
      <c r="AA3008" s="1262"/>
      <c r="AB3008" s="1263"/>
      <c r="AC3008" s="587">
        <f t="shared" si="490"/>
        <v>0</v>
      </c>
      <c r="AE3008" s="1260">
        <v>433</v>
      </c>
      <c r="AF3008" s="1261"/>
      <c r="AG3008" s="1262"/>
      <c r="AH3008" s="1263"/>
      <c r="AI3008" s="587">
        <f t="shared" si="491"/>
        <v>0</v>
      </c>
      <c r="AK3008" s="1260">
        <v>433</v>
      </c>
      <c r="AL3008" s="1261"/>
      <c r="AM3008" s="1262"/>
      <c r="AN3008" s="1263"/>
      <c r="AO3008" s="587">
        <f t="shared" si="492"/>
        <v>0</v>
      </c>
      <c r="AQ3008" s="1260">
        <v>433</v>
      </c>
      <c r="AR3008" s="1261"/>
      <c r="AS3008" s="1262"/>
      <c r="AT3008" s="1263"/>
      <c r="AU3008" s="587">
        <f t="shared" si="493"/>
        <v>0</v>
      </c>
      <c r="AW3008" s="1260">
        <v>433</v>
      </c>
      <c r="AX3008" s="1261"/>
      <c r="AY3008" s="1262"/>
      <c r="AZ3008" s="1263"/>
      <c r="BA3008" s="587">
        <f t="shared" si="494"/>
        <v>0</v>
      </c>
    </row>
    <row r="3009" spans="1:53" s="17" customFormat="1" ht="16.75" customHeight="1" outlineLevel="2">
      <c r="A3009" s="1260">
        <v>434</v>
      </c>
      <c r="B3009" s="1261"/>
      <c r="C3009" s="1262"/>
      <c r="D3009" s="1263"/>
      <c r="E3009" s="587">
        <f t="shared" si="486"/>
        <v>0</v>
      </c>
      <c r="G3009" s="1260">
        <v>434</v>
      </c>
      <c r="H3009" s="1261"/>
      <c r="I3009" s="1262"/>
      <c r="J3009" s="1263"/>
      <c r="K3009" s="587">
        <f t="shared" si="487"/>
        <v>0</v>
      </c>
      <c r="M3009" s="1260">
        <v>434</v>
      </c>
      <c r="N3009" s="1261"/>
      <c r="O3009" s="1262"/>
      <c r="P3009" s="1263"/>
      <c r="Q3009" s="587">
        <f t="shared" si="488"/>
        <v>0</v>
      </c>
      <c r="S3009" s="1260">
        <v>434</v>
      </c>
      <c r="T3009" s="1261"/>
      <c r="U3009" s="1262"/>
      <c r="V3009" s="1263"/>
      <c r="W3009" s="587">
        <f t="shared" si="489"/>
        <v>0</v>
      </c>
      <c r="Y3009" s="1260">
        <v>434</v>
      </c>
      <c r="Z3009" s="1261"/>
      <c r="AA3009" s="1262"/>
      <c r="AB3009" s="1263"/>
      <c r="AC3009" s="587">
        <f t="shared" si="490"/>
        <v>0</v>
      </c>
      <c r="AE3009" s="1260">
        <v>434</v>
      </c>
      <c r="AF3009" s="1261"/>
      <c r="AG3009" s="1262"/>
      <c r="AH3009" s="1263"/>
      <c r="AI3009" s="587">
        <f t="shared" si="491"/>
        <v>0</v>
      </c>
      <c r="AK3009" s="1260">
        <v>434</v>
      </c>
      <c r="AL3009" s="1261"/>
      <c r="AM3009" s="1262"/>
      <c r="AN3009" s="1263"/>
      <c r="AO3009" s="587">
        <f t="shared" si="492"/>
        <v>0</v>
      </c>
      <c r="AQ3009" s="1260">
        <v>434</v>
      </c>
      <c r="AR3009" s="1261"/>
      <c r="AS3009" s="1262"/>
      <c r="AT3009" s="1263"/>
      <c r="AU3009" s="587">
        <f t="shared" si="493"/>
        <v>0</v>
      </c>
      <c r="AW3009" s="1260">
        <v>434</v>
      </c>
      <c r="AX3009" s="1261"/>
      <c r="AY3009" s="1262"/>
      <c r="AZ3009" s="1263"/>
      <c r="BA3009" s="587">
        <f t="shared" si="494"/>
        <v>0</v>
      </c>
    </row>
    <row r="3010" spans="1:53" s="17" customFormat="1" ht="16.75" customHeight="1" outlineLevel="2">
      <c r="A3010" s="1260">
        <v>435</v>
      </c>
      <c r="B3010" s="1261"/>
      <c r="C3010" s="1262"/>
      <c r="D3010" s="1263"/>
      <c r="E3010" s="587">
        <f t="shared" si="486"/>
        <v>0</v>
      </c>
      <c r="G3010" s="1260">
        <v>435</v>
      </c>
      <c r="H3010" s="1261"/>
      <c r="I3010" s="1262"/>
      <c r="J3010" s="1263"/>
      <c r="K3010" s="587">
        <f t="shared" si="487"/>
        <v>0</v>
      </c>
      <c r="M3010" s="1260">
        <v>435</v>
      </c>
      <c r="N3010" s="1261"/>
      <c r="O3010" s="1262"/>
      <c r="P3010" s="1263"/>
      <c r="Q3010" s="587">
        <f t="shared" si="488"/>
        <v>0</v>
      </c>
      <c r="S3010" s="1260">
        <v>435</v>
      </c>
      <c r="T3010" s="1261"/>
      <c r="U3010" s="1262"/>
      <c r="V3010" s="1263"/>
      <c r="W3010" s="587">
        <f t="shared" si="489"/>
        <v>0</v>
      </c>
      <c r="Y3010" s="1260">
        <v>435</v>
      </c>
      <c r="Z3010" s="1261"/>
      <c r="AA3010" s="1262"/>
      <c r="AB3010" s="1263"/>
      <c r="AC3010" s="587">
        <f t="shared" si="490"/>
        <v>0</v>
      </c>
      <c r="AE3010" s="1260">
        <v>435</v>
      </c>
      <c r="AF3010" s="1261"/>
      <c r="AG3010" s="1262"/>
      <c r="AH3010" s="1263"/>
      <c r="AI3010" s="587">
        <f t="shared" si="491"/>
        <v>0</v>
      </c>
      <c r="AK3010" s="1260">
        <v>435</v>
      </c>
      <c r="AL3010" s="1261"/>
      <c r="AM3010" s="1262"/>
      <c r="AN3010" s="1263"/>
      <c r="AO3010" s="587">
        <f t="shared" si="492"/>
        <v>0</v>
      </c>
      <c r="AQ3010" s="1260">
        <v>435</v>
      </c>
      <c r="AR3010" s="1261"/>
      <c r="AS3010" s="1262"/>
      <c r="AT3010" s="1263"/>
      <c r="AU3010" s="587">
        <f t="shared" si="493"/>
        <v>0</v>
      </c>
      <c r="AW3010" s="1260">
        <v>435</v>
      </c>
      <c r="AX3010" s="1261"/>
      <c r="AY3010" s="1262"/>
      <c r="AZ3010" s="1263"/>
      <c r="BA3010" s="587">
        <f t="shared" si="494"/>
        <v>0</v>
      </c>
    </row>
    <row r="3011" spans="1:53" s="17" customFormat="1" ht="16.75" customHeight="1" outlineLevel="2">
      <c r="A3011" s="1260">
        <v>436</v>
      </c>
      <c r="B3011" s="1261"/>
      <c r="C3011" s="1262"/>
      <c r="D3011" s="1263"/>
      <c r="E3011" s="587">
        <f t="shared" si="486"/>
        <v>0</v>
      </c>
      <c r="G3011" s="1260">
        <v>436</v>
      </c>
      <c r="H3011" s="1261"/>
      <c r="I3011" s="1262"/>
      <c r="J3011" s="1263"/>
      <c r="K3011" s="587">
        <f t="shared" si="487"/>
        <v>0</v>
      </c>
      <c r="M3011" s="1260">
        <v>436</v>
      </c>
      <c r="N3011" s="1261"/>
      <c r="O3011" s="1262"/>
      <c r="P3011" s="1263"/>
      <c r="Q3011" s="587">
        <f t="shared" si="488"/>
        <v>0</v>
      </c>
      <c r="S3011" s="1260">
        <v>436</v>
      </c>
      <c r="T3011" s="1261"/>
      <c r="U3011" s="1262"/>
      <c r="V3011" s="1263"/>
      <c r="W3011" s="587">
        <f t="shared" si="489"/>
        <v>0</v>
      </c>
      <c r="Y3011" s="1260">
        <v>436</v>
      </c>
      <c r="Z3011" s="1261"/>
      <c r="AA3011" s="1262"/>
      <c r="AB3011" s="1263"/>
      <c r="AC3011" s="587">
        <f t="shared" si="490"/>
        <v>0</v>
      </c>
      <c r="AE3011" s="1260">
        <v>436</v>
      </c>
      <c r="AF3011" s="1261"/>
      <c r="AG3011" s="1262"/>
      <c r="AH3011" s="1263"/>
      <c r="AI3011" s="587">
        <f t="shared" si="491"/>
        <v>0</v>
      </c>
      <c r="AK3011" s="1260">
        <v>436</v>
      </c>
      <c r="AL3011" s="1261"/>
      <c r="AM3011" s="1262"/>
      <c r="AN3011" s="1263"/>
      <c r="AO3011" s="587">
        <f t="shared" si="492"/>
        <v>0</v>
      </c>
      <c r="AQ3011" s="1260">
        <v>436</v>
      </c>
      <c r="AR3011" s="1261"/>
      <c r="AS3011" s="1262"/>
      <c r="AT3011" s="1263"/>
      <c r="AU3011" s="587">
        <f t="shared" si="493"/>
        <v>0</v>
      </c>
      <c r="AW3011" s="1260">
        <v>436</v>
      </c>
      <c r="AX3011" s="1261"/>
      <c r="AY3011" s="1262"/>
      <c r="AZ3011" s="1263"/>
      <c r="BA3011" s="587">
        <f t="shared" si="494"/>
        <v>0</v>
      </c>
    </row>
    <row r="3012" spans="1:53" s="17" customFormat="1" ht="16.75" customHeight="1" outlineLevel="2">
      <c r="A3012" s="1260">
        <v>437</v>
      </c>
      <c r="B3012" s="1261"/>
      <c r="C3012" s="1262"/>
      <c r="D3012" s="1263"/>
      <c r="E3012" s="587">
        <f t="shared" si="486"/>
        <v>0</v>
      </c>
      <c r="G3012" s="1260">
        <v>437</v>
      </c>
      <c r="H3012" s="1261"/>
      <c r="I3012" s="1262"/>
      <c r="J3012" s="1263"/>
      <c r="K3012" s="587">
        <f t="shared" si="487"/>
        <v>0</v>
      </c>
      <c r="M3012" s="1260">
        <v>437</v>
      </c>
      <c r="N3012" s="1261"/>
      <c r="O3012" s="1262"/>
      <c r="P3012" s="1263"/>
      <c r="Q3012" s="587">
        <f t="shared" si="488"/>
        <v>0</v>
      </c>
      <c r="S3012" s="1260">
        <v>437</v>
      </c>
      <c r="T3012" s="1261"/>
      <c r="U3012" s="1262"/>
      <c r="V3012" s="1263"/>
      <c r="W3012" s="587">
        <f t="shared" si="489"/>
        <v>0</v>
      </c>
      <c r="Y3012" s="1260">
        <v>437</v>
      </c>
      <c r="Z3012" s="1261"/>
      <c r="AA3012" s="1262"/>
      <c r="AB3012" s="1263"/>
      <c r="AC3012" s="587">
        <f t="shared" si="490"/>
        <v>0</v>
      </c>
      <c r="AE3012" s="1260">
        <v>437</v>
      </c>
      <c r="AF3012" s="1261"/>
      <c r="AG3012" s="1262"/>
      <c r="AH3012" s="1263"/>
      <c r="AI3012" s="587">
        <f t="shared" si="491"/>
        <v>0</v>
      </c>
      <c r="AK3012" s="1260">
        <v>437</v>
      </c>
      <c r="AL3012" s="1261"/>
      <c r="AM3012" s="1262"/>
      <c r="AN3012" s="1263"/>
      <c r="AO3012" s="587">
        <f t="shared" si="492"/>
        <v>0</v>
      </c>
      <c r="AQ3012" s="1260">
        <v>437</v>
      </c>
      <c r="AR3012" s="1261"/>
      <c r="AS3012" s="1262"/>
      <c r="AT3012" s="1263"/>
      <c r="AU3012" s="587">
        <f t="shared" si="493"/>
        <v>0</v>
      </c>
      <c r="AW3012" s="1260">
        <v>437</v>
      </c>
      <c r="AX3012" s="1261"/>
      <c r="AY3012" s="1262"/>
      <c r="AZ3012" s="1263"/>
      <c r="BA3012" s="587">
        <f t="shared" si="494"/>
        <v>0</v>
      </c>
    </row>
    <row r="3013" spans="1:53" s="17" customFormat="1" ht="16.75" customHeight="1" outlineLevel="2">
      <c r="A3013" s="1260">
        <v>438</v>
      </c>
      <c r="B3013" s="1261"/>
      <c r="C3013" s="1262"/>
      <c r="D3013" s="1263"/>
      <c r="E3013" s="587">
        <f t="shared" ref="E3013:E3037" si="495">IF(AND(C3013&gt;=D$2569,C3013&lt;=D$2568),1,0)</f>
        <v>0</v>
      </c>
      <c r="G3013" s="1260">
        <v>438</v>
      </c>
      <c r="H3013" s="1261"/>
      <c r="I3013" s="1262"/>
      <c r="J3013" s="1263"/>
      <c r="K3013" s="587">
        <f t="shared" ref="K3013:K3037" si="496">IF(AND(I3013&gt;=J$2569,I3013&lt;=J$2568),1,0)</f>
        <v>0</v>
      </c>
      <c r="M3013" s="1260">
        <v>438</v>
      </c>
      <c r="N3013" s="1261"/>
      <c r="O3013" s="1262"/>
      <c r="P3013" s="1263"/>
      <c r="Q3013" s="587">
        <f t="shared" ref="Q3013:Q3037" si="497">IF(AND(O3013&gt;=P$2569,O3013&lt;=P$2568),1,0)</f>
        <v>0</v>
      </c>
      <c r="S3013" s="1260">
        <v>438</v>
      </c>
      <c r="T3013" s="1261"/>
      <c r="U3013" s="1262"/>
      <c r="V3013" s="1263"/>
      <c r="W3013" s="587">
        <f t="shared" ref="W3013:W3037" si="498">IF(AND(U3013&gt;=V$2569,U3013&lt;=V$2568),1,0)</f>
        <v>0</v>
      </c>
      <c r="Y3013" s="1260">
        <v>438</v>
      </c>
      <c r="Z3013" s="1261"/>
      <c r="AA3013" s="1262"/>
      <c r="AB3013" s="1263"/>
      <c r="AC3013" s="587">
        <f t="shared" ref="AC3013:AC3037" si="499">IF(AND(AA3013&gt;=AB$2569,AA3013&lt;=AB$2568),1,0)</f>
        <v>0</v>
      </c>
      <c r="AE3013" s="1260">
        <v>438</v>
      </c>
      <c r="AF3013" s="1261"/>
      <c r="AG3013" s="1262"/>
      <c r="AH3013" s="1263"/>
      <c r="AI3013" s="587">
        <f t="shared" ref="AI3013:AI3037" si="500">IF(AND(AG3013&gt;=AH$2569,AG3013&lt;=AH$2568),1,0)</f>
        <v>0</v>
      </c>
      <c r="AK3013" s="1260">
        <v>438</v>
      </c>
      <c r="AL3013" s="1261"/>
      <c r="AM3013" s="1262"/>
      <c r="AN3013" s="1263"/>
      <c r="AO3013" s="587">
        <f t="shared" ref="AO3013:AO3037" si="501">IF(AND(AM3013&gt;=AN$2569,AM3013&lt;=AN$2568),1,0)</f>
        <v>0</v>
      </c>
      <c r="AQ3013" s="1260">
        <v>438</v>
      </c>
      <c r="AR3013" s="1261"/>
      <c r="AS3013" s="1262"/>
      <c r="AT3013" s="1263"/>
      <c r="AU3013" s="587">
        <f t="shared" ref="AU3013:AU3037" si="502">IF(AND(AS3013&gt;=AT$2569,AS3013&lt;=AT$2568),1,0)</f>
        <v>0</v>
      </c>
      <c r="AW3013" s="1260">
        <v>438</v>
      </c>
      <c r="AX3013" s="1261"/>
      <c r="AY3013" s="1262"/>
      <c r="AZ3013" s="1263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60">
        <v>439</v>
      </c>
      <c r="B3014" s="1261"/>
      <c r="C3014" s="1262"/>
      <c r="D3014" s="1263"/>
      <c r="E3014" s="587">
        <f t="shared" si="495"/>
        <v>0</v>
      </c>
      <c r="G3014" s="1260">
        <v>439</v>
      </c>
      <c r="H3014" s="1261"/>
      <c r="I3014" s="1262"/>
      <c r="J3014" s="1263"/>
      <c r="K3014" s="587">
        <f t="shared" si="496"/>
        <v>0</v>
      </c>
      <c r="M3014" s="1260">
        <v>439</v>
      </c>
      <c r="N3014" s="1261"/>
      <c r="O3014" s="1262"/>
      <c r="P3014" s="1263"/>
      <c r="Q3014" s="587">
        <f t="shared" si="497"/>
        <v>0</v>
      </c>
      <c r="S3014" s="1260">
        <v>439</v>
      </c>
      <c r="T3014" s="1261"/>
      <c r="U3014" s="1262"/>
      <c r="V3014" s="1263"/>
      <c r="W3014" s="587">
        <f t="shared" si="498"/>
        <v>0</v>
      </c>
      <c r="Y3014" s="1260">
        <v>439</v>
      </c>
      <c r="Z3014" s="1261"/>
      <c r="AA3014" s="1262"/>
      <c r="AB3014" s="1263"/>
      <c r="AC3014" s="587">
        <f t="shared" si="499"/>
        <v>0</v>
      </c>
      <c r="AE3014" s="1260">
        <v>439</v>
      </c>
      <c r="AF3014" s="1261"/>
      <c r="AG3014" s="1262"/>
      <c r="AH3014" s="1263"/>
      <c r="AI3014" s="587">
        <f t="shared" si="500"/>
        <v>0</v>
      </c>
      <c r="AK3014" s="1260">
        <v>439</v>
      </c>
      <c r="AL3014" s="1261"/>
      <c r="AM3014" s="1262"/>
      <c r="AN3014" s="1263"/>
      <c r="AO3014" s="587">
        <f t="shared" si="501"/>
        <v>0</v>
      </c>
      <c r="AQ3014" s="1260">
        <v>439</v>
      </c>
      <c r="AR3014" s="1261"/>
      <c r="AS3014" s="1262"/>
      <c r="AT3014" s="1263"/>
      <c r="AU3014" s="587">
        <f t="shared" si="502"/>
        <v>0</v>
      </c>
      <c r="AW3014" s="1260">
        <v>439</v>
      </c>
      <c r="AX3014" s="1261"/>
      <c r="AY3014" s="1262"/>
      <c r="AZ3014" s="1263"/>
      <c r="BA3014" s="587">
        <f t="shared" si="503"/>
        <v>0</v>
      </c>
    </row>
    <row r="3015" spans="1:53" s="17" customFormat="1" ht="16.75" customHeight="1" outlineLevel="2">
      <c r="A3015" s="1260">
        <v>440</v>
      </c>
      <c r="B3015" s="1261"/>
      <c r="C3015" s="1262"/>
      <c r="D3015" s="1263"/>
      <c r="E3015" s="587">
        <f t="shared" si="495"/>
        <v>0</v>
      </c>
      <c r="G3015" s="1260">
        <v>440</v>
      </c>
      <c r="H3015" s="1261"/>
      <c r="I3015" s="1262"/>
      <c r="J3015" s="1263"/>
      <c r="K3015" s="587">
        <f t="shared" si="496"/>
        <v>0</v>
      </c>
      <c r="M3015" s="1260">
        <v>440</v>
      </c>
      <c r="N3015" s="1261"/>
      <c r="O3015" s="1262"/>
      <c r="P3015" s="1263"/>
      <c r="Q3015" s="587">
        <f t="shared" si="497"/>
        <v>0</v>
      </c>
      <c r="S3015" s="1260">
        <v>440</v>
      </c>
      <c r="T3015" s="1261"/>
      <c r="U3015" s="1262"/>
      <c r="V3015" s="1263"/>
      <c r="W3015" s="587">
        <f t="shared" si="498"/>
        <v>0</v>
      </c>
      <c r="Y3015" s="1260">
        <v>440</v>
      </c>
      <c r="Z3015" s="1261"/>
      <c r="AA3015" s="1262"/>
      <c r="AB3015" s="1263"/>
      <c r="AC3015" s="587">
        <f t="shared" si="499"/>
        <v>0</v>
      </c>
      <c r="AE3015" s="1260">
        <v>440</v>
      </c>
      <c r="AF3015" s="1261"/>
      <c r="AG3015" s="1262"/>
      <c r="AH3015" s="1263"/>
      <c r="AI3015" s="587">
        <f t="shared" si="500"/>
        <v>0</v>
      </c>
      <c r="AK3015" s="1260">
        <v>440</v>
      </c>
      <c r="AL3015" s="1261"/>
      <c r="AM3015" s="1262"/>
      <c r="AN3015" s="1263"/>
      <c r="AO3015" s="587">
        <f t="shared" si="501"/>
        <v>0</v>
      </c>
      <c r="AQ3015" s="1260">
        <v>440</v>
      </c>
      <c r="AR3015" s="1261"/>
      <c r="AS3015" s="1262"/>
      <c r="AT3015" s="1263"/>
      <c r="AU3015" s="587">
        <f t="shared" si="502"/>
        <v>0</v>
      </c>
      <c r="AW3015" s="1260">
        <v>440</v>
      </c>
      <c r="AX3015" s="1261"/>
      <c r="AY3015" s="1262"/>
      <c r="AZ3015" s="1263"/>
      <c r="BA3015" s="587">
        <f t="shared" si="503"/>
        <v>0</v>
      </c>
    </row>
    <row r="3016" spans="1:53" s="17" customFormat="1" ht="16.75" customHeight="1" outlineLevel="2">
      <c r="A3016" s="1260">
        <v>441</v>
      </c>
      <c r="B3016" s="1261"/>
      <c r="C3016" s="1262"/>
      <c r="D3016" s="1263"/>
      <c r="E3016" s="587">
        <f t="shared" si="495"/>
        <v>0</v>
      </c>
      <c r="G3016" s="1260">
        <v>441</v>
      </c>
      <c r="H3016" s="1261"/>
      <c r="I3016" s="1262"/>
      <c r="J3016" s="1263"/>
      <c r="K3016" s="587">
        <f t="shared" si="496"/>
        <v>0</v>
      </c>
      <c r="M3016" s="1260">
        <v>441</v>
      </c>
      <c r="N3016" s="1261"/>
      <c r="O3016" s="1262"/>
      <c r="P3016" s="1263"/>
      <c r="Q3016" s="587">
        <f t="shared" si="497"/>
        <v>0</v>
      </c>
      <c r="S3016" s="1260">
        <v>441</v>
      </c>
      <c r="T3016" s="1261"/>
      <c r="U3016" s="1262"/>
      <c r="V3016" s="1263"/>
      <c r="W3016" s="587">
        <f t="shared" si="498"/>
        <v>0</v>
      </c>
      <c r="Y3016" s="1260">
        <v>441</v>
      </c>
      <c r="Z3016" s="1261"/>
      <c r="AA3016" s="1262"/>
      <c r="AB3016" s="1263"/>
      <c r="AC3016" s="587">
        <f t="shared" si="499"/>
        <v>0</v>
      </c>
      <c r="AE3016" s="1260">
        <v>441</v>
      </c>
      <c r="AF3016" s="1261"/>
      <c r="AG3016" s="1262"/>
      <c r="AH3016" s="1263"/>
      <c r="AI3016" s="587">
        <f t="shared" si="500"/>
        <v>0</v>
      </c>
      <c r="AK3016" s="1260">
        <v>441</v>
      </c>
      <c r="AL3016" s="1261"/>
      <c r="AM3016" s="1262"/>
      <c r="AN3016" s="1263"/>
      <c r="AO3016" s="587">
        <f t="shared" si="501"/>
        <v>0</v>
      </c>
      <c r="AQ3016" s="1260">
        <v>441</v>
      </c>
      <c r="AR3016" s="1261"/>
      <c r="AS3016" s="1262"/>
      <c r="AT3016" s="1263"/>
      <c r="AU3016" s="587">
        <f t="shared" si="502"/>
        <v>0</v>
      </c>
      <c r="AW3016" s="1260">
        <v>441</v>
      </c>
      <c r="AX3016" s="1261"/>
      <c r="AY3016" s="1262"/>
      <c r="AZ3016" s="1263"/>
      <c r="BA3016" s="587">
        <f t="shared" si="503"/>
        <v>0</v>
      </c>
    </row>
    <row r="3017" spans="1:53" s="17" customFormat="1" ht="16.75" customHeight="1" outlineLevel="2">
      <c r="A3017" s="1260">
        <v>442</v>
      </c>
      <c r="B3017" s="1261"/>
      <c r="C3017" s="1262"/>
      <c r="D3017" s="1263"/>
      <c r="E3017" s="587">
        <f t="shared" si="495"/>
        <v>0</v>
      </c>
      <c r="G3017" s="1260">
        <v>442</v>
      </c>
      <c r="H3017" s="1261"/>
      <c r="I3017" s="1262"/>
      <c r="J3017" s="1263"/>
      <c r="K3017" s="587">
        <f t="shared" si="496"/>
        <v>0</v>
      </c>
      <c r="M3017" s="1260">
        <v>442</v>
      </c>
      <c r="N3017" s="1261"/>
      <c r="O3017" s="1262"/>
      <c r="P3017" s="1263"/>
      <c r="Q3017" s="587">
        <f t="shared" si="497"/>
        <v>0</v>
      </c>
      <c r="S3017" s="1260">
        <v>442</v>
      </c>
      <c r="T3017" s="1261"/>
      <c r="U3017" s="1262"/>
      <c r="V3017" s="1263"/>
      <c r="W3017" s="587">
        <f t="shared" si="498"/>
        <v>0</v>
      </c>
      <c r="Y3017" s="1260">
        <v>442</v>
      </c>
      <c r="Z3017" s="1261"/>
      <c r="AA3017" s="1262"/>
      <c r="AB3017" s="1263"/>
      <c r="AC3017" s="587">
        <f t="shared" si="499"/>
        <v>0</v>
      </c>
      <c r="AE3017" s="1260">
        <v>442</v>
      </c>
      <c r="AF3017" s="1261"/>
      <c r="AG3017" s="1262"/>
      <c r="AH3017" s="1263"/>
      <c r="AI3017" s="587">
        <f t="shared" si="500"/>
        <v>0</v>
      </c>
      <c r="AK3017" s="1260">
        <v>442</v>
      </c>
      <c r="AL3017" s="1261"/>
      <c r="AM3017" s="1262"/>
      <c r="AN3017" s="1263"/>
      <c r="AO3017" s="587">
        <f t="shared" si="501"/>
        <v>0</v>
      </c>
      <c r="AQ3017" s="1260">
        <v>442</v>
      </c>
      <c r="AR3017" s="1261"/>
      <c r="AS3017" s="1262"/>
      <c r="AT3017" s="1263"/>
      <c r="AU3017" s="587">
        <f t="shared" si="502"/>
        <v>0</v>
      </c>
      <c r="AW3017" s="1260">
        <v>442</v>
      </c>
      <c r="AX3017" s="1261"/>
      <c r="AY3017" s="1262"/>
      <c r="AZ3017" s="1263"/>
      <c r="BA3017" s="587">
        <f t="shared" si="503"/>
        <v>0</v>
      </c>
    </row>
    <row r="3018" spans="1:53" s="17" customFormat="1" ht="16.75" customHeight="1" outlineLevel="2">
      <c r="A3018" s="1260">
        <v>443</v>
      </c>
      <c r="B3018" s="1261"/>
      <c r="C3018" s="1262"/>
      <c r="D3018" s="1263"/>
      <c r="E3018" s="587">
        <f t="shared" si="495"/>
        <v>0</v>
      </c>
      <c r="G3018" s="1260">
        <v>443</v>
      </c>
      <c r="H3018" s="1261"/>
      <c r="I3018" s="1262"/>
      <c r="J3018" s="1263"/>
      <c r="K3018" s="587">
        <f t="shared" si="496"/>
        <v>0</v>
      </c>
      <c r="M3018" s="1260">
        <v>443</v>
      </c>
      <c r="N3018" s="1261"/>
      <c r="O3018" s="1262"/>
      <c r="P3018" s="1263"/>
      <c r="Q3018" s="587">
        <f t="shared" si="497"/>
        <v>0</v>
      </c>
      <c r="S3018" s="1260">
        <v>443</v>
      </c>
      <c r="T3018" s="1261"/>
      <c r="U3018" s="1262"/>
      <c r="V3018" s="1263"/>
      <c r="W3018" s="587">
        <f t="shared" si="498"/>
        <v>0</v>
      </c>
      <c r="Y3018" s="1260">
        <v>443</v>
      </c>
      <c r="Z3018" s="1261"/>
      <c r="AA3018" s="1262"/>
      <c r="AB3018" s="1263"/>
      <c r="AC3018" s="587">
        <f t="shared" si="499"/>
        <v>0</v>
      </c>
      <c r="AE3018" s="1260">
        <v>443</v>
      </c>
      <c r="AF3018" s="1261"/>
      <c r="AG3018" s="1262"/>
      <c r="AH3018" s="1263"/>
      <c r="AI3018" s="587">
        <f t="shared" si="500"/>
        <v>0</v>
      </c>
      <c r="AK3018" s="1260">
        <v>443</v>
      </c>
      <c r="AL3018" s="1261"/>
      <c r="AM3018" s="1262"/>
      <c r="AN3018" s="1263"/>
      <c r="AO3018" s="587">
        <f t="shared" si="501"/>
        <v>0</v>
      </c>
      <c r="AQ3018" s="1260">
        <v>443</v>
      </c>
      <c r="AR3018" s="1261"/>
      <c r="AS3018" s="1262"/>
      <c r="AT3018" s="1263"/>
      <c r="AU3018" s="587">
        <f t="shared" si="502"/>
        <v>0</v>
      </c>
      <c r="AW3018" s="1260">
        <v>443</v>
      </c>
      <c r="AX3018" s="1261"/>
      <c r="AY3018" s="1262"/>
      <c r="AZ3018" s="1263"/>
      <c r="BA3018" s="587">
        <f t="shared" si="503"/>
        <v>0</v>
      </c>
    </row>
    <row r="3019" spans="1:53" s="17" customFormat="1" ht="16.75" customHeight="1" outlineLevel="2">
      <c r="A3019" s="1260">
        <v>444</v>
      </c>
      <c r="B3019" s="1261"/>
      <c r="C3019" s="1262"/>
      <c r="D3019" s="1263"/>
      <c r="E3019" s="587">
        <f t="shared" si="495"/>
        <v>0</v>
      </c>
      <c r="G3019" s="1260">
        <v>444</v>
      </c>
      <c r="H3019" s="1261"/>
      <c r="I3019" s="1262"/>
      <c r="J3019" s="1263"/>
      <c r="K3019" s="587">
        <f t="shared" si="496"/>
        <v>0</v>
      </c>
      <c r="M3019" s="1260">
        <v>444</v>
      </c>
      <c r="N3019" s="1261"/>
      <c r="O3019" s="1262"/>
      <c r="P3019" s="1263"/>
      <c r="Q3019" s="587">
        <f t="shared" si="497"/>
        <v>0</v>
      </c>
      <c r="S3019" s="1260">
        <v>444</v>
      </c>
      <c r="T3019" s="1261"/>
      <c r="U3019" s="1262"/>
      <c r="V3019" s="1263"/>
      <c r="W3019" s="587">
        <f t="shared" si="498"/>
        <v>0</v>
      </c>
      <c r="Y3019" s="1260">
        <v>444</v>
      </c>
      <c r="Z3019" s="1261"/>
      <c r="AA3019" s="1262"/>
      <c r="AB3019" s="1263"/>
      <c r="AC3019" s="587">
        <f t="shared" si="499"/>
        <v>0</v>
      </c>
      <c r="AE3019" s="1260">
        <v>444</v>
      </c>
      <c r="AF3019" s="1261"/>
      <c r="AG3019" s="1262"/>
      <c r="AH3019" s="1263"/>
      <c r="AI3019" s="587">
        <f t="shared" si="500"/>
        <v>0</v>
      </c>
      <c r="AK3019" s="1260">
        <v>444</v>
      </c>
      <c r="AL3019" s="1261"/>
      <c r="AM3019" s="1262"/>
      <c r="AN3019" s="1263"/>
      <c r="AO3019" s="587">
        <f t="shared" si="501"/>
        <v>0</v>
      </c>
      <c r="AQ3019" s="1260">
        <v>444</v>
      </c>
      <c r="AR3019" s="1261"/>
      <c r="AS3019" s="1262"/>
      <c r="AT3019" s="1263"/>
      <c r="AU3019" s="587">
        <f t="shared" si="502"/>
        <v>0</v>
      </c>
      <c r="AW3019" s="1260">
        <v>444</v>
      </c>
      <c r="AX3019" s="1261"/>
      <c r="AY3019" s="1262"/>
      <c r="AZ3019" s="1263"/>
      <c r="BA3019" s="587">
        <f t="shared" si="503"/>
        <v>0</v>
      </c>
    </row>
    <row r="3020" spans="1:53" s="17" customFormat="1" ht="16.75" customHeight="1" outlineLevel="2">
      <c r="A3020" s="1260">
        <v>445</v>
      </c>
      <c r="B3020" s="1261"/>
      <c r="C3020" s="1262"/>
      <c r="D3020" s="1263"/>
      <c r="E3020" s="587">
        <f t="shared" si="495"/>
        <v>0</v>
      </c>
      <c r="G3020" s="1260">
        <v>445</v>
      </c>
      <c r="H3020" s="1261"/>
      <c r="I3020" s="1262"/>
      <c r="J3020" s="1263"/>
      <c r="K3020" s="587">
        <f t="shared" si="496"/>
        <v>0</v>
      </c>
      <c r="M3020" s="1260">
        <v>445</v>
      </c>
      <c r="N3020" s="1261"/>
      <c r="O3020" s="1262"/>
      <c r="P3020" s="1263"/>
      <c r="Q3020" s="587">
        <f t="shared" si="497"/>
        <v>0</v>
      </c>
      <c r="S3020" s="1260">
        <v>445</v>
      </c>
      <c r="T3020" s="1261"/>
      <c r="U3020" s="1262"/>
      <c r="V3020" s="1263"/>
      <c r="W3020" s="587">
        <f t="shared" si="498"/>
        <v>0</v>
      </c>
      <c r="Y3020" s="1260">
        <v>445</v>
      </c>
      <c r="Z3020" s="1261"/>
      <c r="AA3020" s="1262"/>
      <c r="AB3020" s="1263"/>
      <c r="AC3020" s="587">
        <f t="shared" si="499"/>
        <v>0</v>
      </c>
      <c r="AE3020" s="1260">
        <v>445</v>
      </c>
      <c r="AF3020" s="1261"/>
      <c r="AG3020" s="1262"/>
      <c r="AH3020" s="1263"/>
      <c r="AI3020" s="587">
        <f t="shared" si="500"/>
        <v>0</v>
      </c>
      <c r="AK3020" s="1260">
        <v>445</v>
      </c>
      <c r="AL3020" s="1261"/>
      <c r="AM3020" s="1262"/>
      <c r="AN3020" s="1263"/>
      <c r="AO3020" s="587">
        <f t="shared" si="501"/>
        <v>0</v>
      </c>
      <c r="AQ3020" s="1260">
        <v>445</v>
      </c>
      <c r="AR3020" s="1261"/>
      <c r="AS3020" s="1262"/>
      <c r="AT3020" s="1263"/>
      <c r="AU3020" s="587">
        <f t="shared" si="502"/>
        <v>0</v>
      </c>
      <c r="AW3020" s="1260">
        <v>445</v>
      </c>
      <c r="AX3020" s="1261"/>
      <c r="AY3020" s="1262"/>
      <c r="AZ3020" s="1263"/>
      <c r="BA3020" s="587">
        <f t="shared" si="503"/>
        <v>0</v>
      </c>
    </row>
    <row r="3021" spans="1:53" s="17" customFormat="1" ht="16.75" customHeight="1" outlineLevel="2">
      <c r="A3021" s="1260">
        <v>446</v>
      </c>
      <c r="B3021" s="1261"/>
      <c r="C3021" s="1262"/>
      <c r="D3021" s="1263"/>
      <c r="E3021" s="587">
        <f t="shared" si="495"/>
        <v>0</v>
      </c>
      <c r="G3021" s="1260">
        <v>446</v>
      </c>
      <c r="H3021" s="1261"/>
      <c r="I3021" s="1262"/>
      <c r="J3021" s="1263"/>
      <c r="K3021" s="587">
        <f t="shared" si="496"/>
        <v>0</v>
      </c>
      <c r="M3021" s="1260">
        <v>446</v>
      </c>
      <c r="N3021" s="1261"/>
      <c r="O3021" s="1262"/>
      <c r="P3021" s="1263"/>
      <c r="Q3021" s="587">
        <f t="shared" si="497"/>
        <v>0</v>
      </c>
      <c r="S3021" s="1260">
        <v>446</v>
      </c>
      <c r="T3021" s="1261"/>
      <c r="U3021" s="1262"/>
      <c r="V3021" s="1263"/>
      <c r="W3021" s="587">
        <f t="shared" si="498"/>
        <v>0</v>
      </c>
      <c r="Y3021" s="1260">
        <v>446</v>
      </c>
      <c r="Z3021" s="1261"/>
      <c r="AA3021" s="1262"/>
      <c r="AB3021" s="1263"/>
      <c r="AC3021" s="587">
        <f t="shared" si="499"/>
        <v>0</v>
      </c>
      <c r="AE3021" s="1260">
        <v>446</v>
      </c>
      <c r="AF3021" s="1261"/>
      <c r="AG3021" s="1262"/>
      <c r="AH3021" s="1263"/>
      <c r="AI3021" s="587">
        <f t="shared" si="500"/>
        <v>0</v>
      </c>
      <c r="AK3021" s="1260">
        <v>446</v>
      </c>
      <c r="AL3021" s="1261"/>
      <c r="AM3021" s="1262"/>
      <c r="AN3021" s="1263"/>
      <c r="AO3021" s="587">
        <f t="shared" si="501"/>
        <v>0</v>
      </c>
      <c r="AQ3021" s="1260">
        <v>446</v>
      </c>
      <c r="AR3021" s="1261"/>
      <c r="AS3021" s="1262"/>
      <c r="AT3021" s="1263"/>
      <c r="AU3021" s="587">
        <f t="shared" si="502"/>
        <v>0</v>
      </c>
      <c r="AW3021" s="1260">
        <v>446</v>
      </c>
      <c r="AX3021" s="1261"/>
      <c r="AY3021" s="1262"/>
      <c r="AZ3021" s="1263"/>
      <c r="BA3021" s="587">
        <f t="shared" si="503"/>
        <v>0</v>
      </c>
    </row>
    <row r="3022" spans="1:53" s="17" customFormat="1" ht="16.75" customHeight="1" outlineLevel="2">
      <c r="A3022" s="1260">
        <v>447</v>
      </c>
      <c r="B3022" s="1261"/>
      <c r="C3022" s="1262"/>
      <c r="D3022" s="1263"/>
      <c r="E3022" s="587">
        <f t="shared" si="495"/>
        <v>0</v>
      </c>
      <c r="G3022" s="1260">
        <v>447</v>
      </c>
      <c r="H3022" s="1261"/>
      <c r="I3022" s="1262"/>
      <c r="J3022" s="1263"/>
      <c r="K3022" s="587">
        <f t="shared" si="496"/>
        <v>0</v>
      </c>
      <c r="M3022" s="1260">
        <v>447</v>
      </c>
      <c r="N3022" s="1261"/>
      <c r="O3022" s="1262"/>
      <c r="P3022" s="1263"/>
      <c r="Q3022" s="587">
        <f t="shared" si="497"/>
        <v>0</v>
      </c>
      <c r="S3022" s="1260">
        <v>447</v>
      </c>
      <c r="T3022" s="1261"/>
      <c r="U3022" s="1262"/>
      <c r="V3022" s="1263"/>
      <c r="W3022" s="587">
        <f t="shared" si="498"/>
        <v>0</v>
      </c>
      <c r="Y3022" s="1260">
        <v>447</v>
      </c>
      <c r="Z3022" s="1261"/>
      <c r="AA3022" s="1262"/>
      <c r="AB3022" s="1263"/>
      <c r="AC3022" s="587">
        <f t="shared" si="499"/>
        <v>0</v>
      </c>
      <c r="AE3022" s="1260">
        <v>447</v>
      </c>
      <c r="AF3022" s="1261"/>
      <c r="AG3022" s="1262"/>
      <c r="AH3022" s="1263"/>
      <c r="AI3022" s="587">
        <f t="shared" si="500"/>
        <v>0</v>
      </c>
      <c r="AK3022" s="1260">
        <v>447</v>
      </c>
      <c r="AL3022" s="1261"/>
      <c r="AM3022" s="1262"/>
      <c r="AN3022" s="1263"/>
      <c r="AO3022" s="587">
        <f t="shared" si="501"/>
        <v>0</v>
      </c>
      <c r="AQ3022" s="1260">
        <v>447</v>
      </c>
      <c r="AR3022" s="1261"/>
      <c r="AS3022" s="1262"/>
      <c r="AT3022" s="1263"/>
      <c r="AU3022" s="587">
        <f t="shared" si="502"/>
        <v>0</v>
      </c>
      <c r="AW3022" s="1260">
        <v>447</v>
      </c>
      <c r="AX3022" s="1261"/>
      <c r="AY3022" s="1262"/>
      <c r="AZ3022" s="1263"/>
      <c r="BA3022" s="587">
        <f t="shared" si="503"/>
        <v>0</v>
      </c>
    </row>
    <row r="3023" spans="1:53" s="17" customFormat="1" ht="16.75" customHeight="1" outlineLevel="2">
      <c r="A3023" s="1260">
        <v>448</v>
      </c>
      <c r="B3023" s="1261"/>
      <c r="C3023" s="1262"/>
      <c r="D3023" s="1263"/>
      <c r="E3023" s="587">
        <f t="shared" si="495"/>
        <v>0</v>
      </c>
      <c r="G3023" s="1260">
        <v>448</v>
      </c>
      <c r="H3023" s="1261"/>
      <c r="I3023" s="1262"/>
      <c r="J3023" s="1263"/>
      <c r="K3023" s="587">
        <f t="shared" si="496"/>
        <v>0</v>
      </c>
      <c r="M3023" s="1260">
        <v>448</v>
      </c>
      <c r="N3023" s="1261"/>
      <c r="O3023" s="1262"/>
      <c r="P3023" s="1263"/>
      <c r="Q3023" s="587">
        <f t="shared" si="497"/>
        <v>0</v>
      </c>
      <c r="S3023" s="1260">
        <v>448</v>
      </c>
      <c r="T3023" s="1261"/>
      <c r="U3023" s="1262"/>
      <c r="V3023" s="1263"/>
      <c r="W3023" s="587">
        <f t="shared" si="498"/>
        <v>0</v>
      </c>
      <c r="Y3023" s="1260">
        <v>448</v>
      </c>
      <c r="Z3023" s="1261"/>
      <c r="AA3023" s="1262"/>
      <c r="AB3023" s="1263"/>
      <c r="AC3023" s="587">
        <f t="shared" si="499"/>
        <v>0</v>
      </c>
      <c r="AE3023" s="1260">
        <v>448</v>
      </c>
      <c r="AF3023" s="1261"/>
      <c r="AG3023" s="1262"/>
      <c r="AH3023" s="1263"/>
      <c r="AI3023" s="587">
        <f t="shared" si="500"/>
        <v>0</v>
      </c>
      <c r="AK3023" s="1260">
        <v>448</v>
      </c>
      <c r="AL3023" s="1261"/>
      <c r="AM3023" s="1262"/>
      <c r="AN3023" s="1263"/>
      <c r="AO3023" s="587">
        <f t="shared" si="501"/>
        <v>0</v>
      </c>
      <c r="AQ3023" s="1260">
        <v>448</v>
      </c>
      <c r="AR3023" s="1261"/>
      <c r="AS3023" s="1262"/>
      <c r="AT3023" s="1263"/>
      <c r="AU3023" s="587">
        <f t="shared" si="502"/>
        <v>0</v>
      </c>
      <c r="AW3023" s="1260">
        <v>448</v>
      </c>
      <c r="AX3023" s="1261"/>
      <c r="AY3023" s="1262"/>
      <c r="AZ3023" s="1263"/>
      <c r="BA3023" s="587">
        <f t="shared" si="503"/>
        <v>0</v>
      </c>
    </row>
    <row r="3024" spans="1:53" s="17" customFormat="1" ht="16.75" customHeight="1" outlineLevel="2">
      <c r="A3024" s="1260">
        <v>449</v>
      </c>
      <c r="B3024" s="1261"/>
      <c r="C3024" s="1262"/>
      <c r="D3024" s="1263"/>
      <c r="E3024" s="587">
        <f t="shared" si="495"/>
        <v>0</v>
      </c>
      <c r="G3024" s="1260">
        <v>449</v>
      </c>
      <c r="H3024" s="1261"/>
      <c r="I3024" s="1262"/>
      <c r="J3024" s="1263"/>
      <c r="K3024" s="587">
        <f t="shared" si="496"/>
        <v>0</v>
      </c>
      <c r="M3024" s="1260">
        <v>449</v>
      </c>
      <c r="N3024" s="1261"/>
      <c r="O3024" s="1262"/>
      <c r="P3024" s="1263"/>
      <c r="Q3024" s="587">
        <f t="shared" si="497"/>
        <v>0</v>
      </c>
      <c r="S3024" s="1260">
        <v>449</v>
      </c>
      <c r="T3024" s="1261"/>
      <c r="U3024" s="1262"/>
      <c r="V3024" s="1263"/>
      <c r="W3024" s="587">
        <f t="shared" si="498"/>
        <v>0</v>
      </c>
      <c r="Y3024" s="1260">
        <v>449</v>
      </c>
      <c r="Z3024" s="1261"/>
      <c r="AA3024" s="1262"/>
      <c r="AB3024" s="1263"/>
      <c r="AC3024" s="587">
        <f t="shared" si="499"/>
        <v>0</v>
      </c>
      <c r="AE3024" s="1260">
        <v>449</v>
      </c>
      <c r="AF3024" s="1261"/>
      <c r="AG3024" s="1262"/>
      <c r="AH3024" s="1263"/>
      <c r="AI3024" s="587">
        <f t="shared" si="500"/>
        <v>0</v>
      </c>
      <c r="AK3024" s="1260">
        <v>449</v>
      </c>
      <c r="AL3024" s="1261"/>
      <c r="AM3024" s="1262"/>
      <c r="AN3024" s="1263"/>
      <c r="AO3024" s="587">
        <f t="shared" si="501"/>
        <v>0</v>
      </c>
      <c r="AQ3024" s="1260">
        <v>449</v>
      </c>
      <c r="AR3024" s="1261"/>
      <c r="AS3024" s="1262"/>
      <c r="AT3024" s="1263"/>
      <c r="AU3024" s="587">
        <f t="shared" si="502"/>
        <v>0</v>
      </c>
      <c r="AW3024" s="1260">
        <v>449</v>
      </c>
      <c r="AX3024" s="1261"/>
      <c r="AY3024" s="1262"/>
      <c r="AZ3024" s="1263"/>
      <c r="BA3024" s="587">
        <f t="shared" si="503"/>
        <v>0</v>
      </c>
    </row>
    <row r="3025" spans="1:53" s="17" customFormat="1" ht="16.75" customHeight="1" outlineLevel="2">
      <c r="A3025" s="1260">
        <v>450</v>
      </c>
      <c r="B3025" s="1261"/>
      <c r="C3025" s="1262"/>
      <c r="D3025" s="1263"/>
      <c r="E3025" s="587">
        <f t="shared" si="495"/>
        <v>0</v>
      </c>
      <c r="G3025" s="1260">
        <v>450</v>
      </c>
      <c r="H3025" s="1261"/>
      <c r="I3025" s="1262"/>
      <c r="J3025" s="1263"/>
      <c r="K3025" s="587">
        <f t="shared" si="496"/>
        <v>0</v>
      </c>
      <c r="M3025" s="1260">
        <v>450</v>
      </c>
      <c r="N3025" s="1261"/>
      <c r="O3025" s="1262"/>
      <c r="P3025" s="1263"/>
      <c r="Q3025" s="587">
        <f t="shared" si="497"/>
        <v>0</v>
      </c>
      <c r="S3025" s="1260">
        <v>450</v>
      </c>
      <c r="T3025" s="1261"/>
      <c r="U3025" s="1262"/>
      <c r="V3025" s="1263"/>
      <c r="W3025" s="587">
        <f t="shared" si="498"/>
        <v>0</v>
      </c>
      <c r="Y3025" s="1260">
        <v>450</v>
      </c>
      <c r="Z3025" s="1261"/>
      <c r="AA3025" s="1262"/>
      <c r="AB3025" s="1263"/>
      <c r="AC3025" s="587">
        <f t="shared" si="499"/>
        <v>0</v>
      </c>
      <c r="AE3025" s="1260">
        <v>450</v>
      </c>
      <c r="AF3025" s="1261"/>
      <c r="AG3025" s="1262"/>
      <c r="AH3025" s="1263"/>
      <c r="AI3025" s="587">
        <f t="shared" si="500"/>
        <v>0</v>
      </c>
      <c r="AK3025" s="1260">
        <v>450</v>
      </c>
      <c r="AL3025" s="1261"/>
      <c r="AM3025" s="1262"/>
      <c r="AN3025" s="1263"/>
      <c r="AO3025" s="587">
        <f t="shared" si="501"/>
        <v>0</v>
      </c>
      <c r="AQ3025" s="1260">
        <v>450</v>
      </c>
      <c r="AR3025" s="1261"/>
      <c r="AS3025" s="1262"/>
      <c r="AT3025" s="1263"/>
      <c r="AU3025" s="587">
        <f t="shared" si="502"/>
        <v>0</v>
      </c>
      <c r="AW3025" s="1260">
        <v>450</v>
      </c>
      <c r="AX3025" s="1261"/>
      <c r="AY3025" s="1262"/>
      <c r="AZ3025" s="1263"/>
      <c r="BA3025" s="587">
        <f t="shared" si="503"/>
        <v>0</v>
      </c>
    </row>
    <row r="3026" spans="1:53" s="17" customFormat="1" ht="16.75" customHeight="1" outlineLevel="2">
      <c r="A3026" s="1260">
        <v>451</v>
      </c>
      <c r="B3026" s="1261"/>
      <c r="C3026" s="1262"/>
      <c r="D3026" s="1263"/>
      <c r="E3026" s="587">
        <f t="shared" si="495"/>
        <v>0</v>
      </c>
      <c r="G3026" s="1260">
        <v>451</v>
      </c>
      <c r="H3026" s="1261"/>
      <c r="I3026" s="1262"/>
      <c r="J3026" s="1263"/>
      <c r="K3026" s="587">
        <f t="shared" si="496"/>
        <v>0</v>
      </c>
      <c r="M3026" s="1260">
        <v>451</v>
      </c>
      <c r="N3026" s="1261"/>
      <c r="O3026" s="1262"/>
      <c r="P3026" s="1263"/>
      <c r="Q3026" s="587">
        <f t="shared" si="497"/>
        <v>0</v>
      </c>
      <c r="S3026" s="1260">
        <v>451</v>
      </c>
      <c r="T3026" s="1261"/>
      <c r="U3026" s="1262"/>
      <c r="V3026" s="1263"/>
      <c r="W3026" s="587">
        <f t="shared" si="498"/>
        <v>0</v>
      </c>
      <c r="Y3026" s="1260">
        <v>451</v>
      </c>
      <c r="Z3026" s="1261"/>
      <c r="AA3026" s="1262"/>
      <c r="AB3026" s="1263"/>
      <c r="AC3026" s="587">
        <f t="shared" si="499"/>
        <v>0</v>
      </c>
      <c r="AE3026" s="1260">
        <v>451</v>
      </c>
      <c r="AF3026" s="1261"/>
      <c r="AG3026" s="1262"/>
      <c r="AH3026" s="1263"/>
      <c r="AI3026" s="587">
        <f t="shared" si="500"/>
        <v>0</v>
      </c>
      <c r="AK3026" s="1260">
        <v>451</v>
      </c>
      <c r="AL3026" s="1261"/>
      <c r="AM3026" s="1262"/>
      <c r="AN3026" s="1263"/>
      <c r="AO3026" s="587">
        <f t="shared" si="501"/>
        <v>0</v>
      </c>
      <c r="AQ3026" s="1260">
        <v>451</v>
      </c>
      <c r="AR3026" s="1261"/>
      <c r="AS3026" s="1262"/>
      <c r="AT3026" s="1263"/>
      <c r="AU3026" s="587">
        <f t="shared" si="502"/>
        <v>0</v>
      </c>
      <c r="AW3026" s="1260">
        <v>451</v>
      </c>
      <c r="AX3026" s="1261"/>
      <c r="AY3026" s="1262"/>
      <c r="AZ3026" s="1263"/>
      <c r="BA3026" s="587">
        <f t="shared" si="503"/>
        <v>0</v>
      </c>
    </row>
    <row r="3027" spans="1:53" s="17" customFormat="1" ht="16.75" customHeight="1" outlineLevel="2">
      <c r="A3027" s="1260">
        <v>452</v>
      </c>
      <c r="B3027" s="1261"/>
      <c r="C3027" s="1262"/>
      <c r="D3027" s="1263"/>
      <c r="E3027" s="587">
        <f t="shared" si="495"/>
        <v>0</v>
      </c>
      <c r="G3027" s="1260">
        <v>452</v>
      </c>
      <c r="H3027" s="1261"/>
      <c r="I3027" s="1262"/>
      <c r="J3027" s="1263"/>
      <c r="K3027" s="587">
        <f t="shared" si="496"/>
        <v>0</v>
      </c>
      <c r="M3027" s="1260">
        <v>452</v>
      </c>
      <c r="N3027" s="1261"/>
      <c r="O3027" s="1262"/>
      <c r="P3027" s="1263"/>
      <c r="Q3027" s="587">
        <f t="shared" si="497"/>
        <v>0</v>
      </c>
      <c r="S3027" s="1260">
        <v>452</v>
      </c>
      <c r="T3027" s="1261"/>
      <c r="U3027" s="1262"/>
      <c r="V3027" s="1263"/>
      <c r="W3027" s="587">
        <f t="shared" si="498"/>
        <v>0</v>
      </c>
      <c r="Y3027" s="1260">
        <v>452</v>
      </c>
      <c r="Z3027" s="1261"/>
      <c r="AA3027" s="1262"/>
      <c r="AB3027" s="1263"/>
      <c r="AC3027" s="587">
        <f t="shared" si="499"/>
        <v>0</v>
      </c>
      <c r="AE3027" s="1260">
        <v>452</v>
      </c>
      <c r="AF3027" s="1261"/>
      <c r="AG3027" s="1262"/>
      <c r="AH3027" s="1263"/>
      <c r="AI3027" s="587">
        <f t="shared" si="500"/>
        <v>0</v>
      </c>
      <c r="AK3027" s="1260">
        <v>452</v>
      </c>
      <c r="AL3027" s="1261"/>
      <c r="AM3027" s="1262"/>
      <c r="AN3027" s="1263"/>
      <c r="AO3027" s="587">
        <f t="shared" si="501"/>
        <v>0</v>
      </c>
      <c r="AQ3027" s="1260">
        <v>452</v>
      </c>
      <c r="AR3027" s="1261"/>
      <c r="AS3027" s="1262"/>
      <c r="AT3027" s="1263"/>
      <c r="AU3027" s="587">
        <f t="shared" si="502"/>
        <v>0</v>
      </c>
      <c r="AW3027" s="1260">
        <v>452</v>
      </c>
      <c r="AX3027" s="1261"/>
      <c r="AY3027" s="1262"/>
      <c r="AZ3027" s="1263"/>
      <c r="BA3027" s="587">
        <f t="shared" si="503"/>
        <v>0</v>
      </c>
    </row>
    <row r="3028" spans="1:53" s="17" customFormat="1" ht="16.75" customHeight="1" outlineLevel="2">
      <c r="A3028" s="1260">
        <v>453</v>
      </c>
      <c r="B3028" s="1261"/>
      <c r="C3028" s="1262"/>
      <c r="D3028" s="1263"/>
      <c r="E3028" s="587">
        <f t="shared" si="495"/>
        <v>0</v>
      </c>
      <c r="G3028" s="1260">
        <v>453</v>
      </c>
      <c r="H3028" s="1261"/>
      <c r="I3028" s="1262"/>
      <c r="J3028" s="1263"/>
      <c r="K3028" s="587">
        <f t="shared" si="496"/>
        <v>0</v>
      </c>
      <c r="M3028" s="1260">
        <v>453</v>
      </c>
      <c r="N3028" s="1261"/>
      <c r="O3028" s="1262"/>
      <c r="P3028" s="1263"/>
      <c r="Q3028" s="587">
        <f t="shared" si="497"/>
        <v>0</v>
      </c>
      <c r="S3028" s="1260">
        <v>453</v>
      </c>
      <c r="T3028" s="1261"/>
      <c r="U3028" s="1262"/>
      <c r="V3028" s="1263"/>
      <c r="W3028" s="587">
        <f t="shared" si="498"/>
        <v>0</v>
      </c>
      <c r="Y3028" s="1260">
        <v>453</v>
      </c>
      <c r="Z3028" s="1261"/>
      <c r="AA3028" s="1262"/>
      <c r="AB3028" s="1263"/>
      <c r="AC3028" s="587">
        <f t="shared" si="499"/>
        <v>0</v>
      </c>
      <c r="AE3028" s="1260">
        <v>453</v>
      </c>
      <c r="AF3028" s="1261"/>
      <c r="AG3028" s="1262"/>
      <c r="AH3028" s="1263"/>
      <c r="AI3028" s="587">
        <f t="shared" si="500"/>
        <v>0</v>
      </c>
      <c r="AK3028" s="1260">
        <v>453</v>
      </c>
      <c r="AL3028" s="1261"/>
      <c r="AM3028" s="1262"/>
      <c r="AN3028" s="1263"/>
      <c r="AO3028" s="587">
        <f t="shared" si="501"/>
        <v>0</v>
      </c>
      <c r="AQ3028" s="1260">
        <v>453</v>
      </c>
      <c r="AR3028" s="1261"/>
      <c r="AS3028" s="1262"/>
      <c r="AT3028" s="1263"/>
      <c r="AU3028" s="587">
        <f t="shared" si="502"/>
        <v>0</v>
      </c>
      <c r="AW3028" s="1260">
        <v>453</v>
      </c>
      <c r="AX3028" s="1261"/>
      <c r="AY3028" s="1262"/>
      <c r="AZ3028" s="1263"/>
      <c r="BA3028" s="587">
        <f t="shared" si="503"/>
        <v>0</v>
      </c>
    </row>
    <row r="3029" spans="1:53" s="17" customFormat="1" ht="16.75" customHeight="1" outlineLevel="2">
      <c r="A3029" s="1260">
        <v>454</v>
      </c>
      <c r="B3029" s="1261"/>
      <c r="C3029" s="1262"/>
      <c r="D3029" s="1263"/>
      <c r="E3029" s="587">
        <f t="shared" si="495"/>
        <v>0</v>
      </c>
      <c r="G3029" s="1260">
        <v>454</v>
      </c>
      <c r="H3029" s="1261"/>
      <c r="I3029" s="1262"/>
      <c r="J3029" s="1263"/>
      <c r="K3029" s="587">
        <f t="shared" si="496"/>
        <v>0</v>
      </c>
      <c r="M3029" s="1260">
        <v>454</v>
      </c>
      <c r="N3029" s="1261"/>
      <c r="O3029" s="1262"/>
      <c r="P3029" s="1263"/>
      <c r="Q3029" s="587">
        <f t="shared" si="497"/>
        <v>0</v>
      </c>
      <c r="S3029" s="1260">
        <v>454</v>
      </c>
      <c r="T3029" s="1261"/>
      <c r="U3029" s="1262"/>
      <c r="V3029" s="1263"/>
      <c r="W3029" s="587">
        <f t="shared" si="498"/>
        <v>0</v>
      </c>
      <c r="Y3029" s="1260">
        <v>454</v>
      </c>
      <c r="Z3029" s="1261"/>
      <c r="AA3029" s="1262"/>
      <c r="AB3029" s="1263"/>
      <c r="AC3029" s="587">
        <f t="shared" si="499"/>
        <v>0</v>
      </c>
      <c r="AE3029" s="1260">
        <v>454</v>
      </c>
      <c r="AF3029" s="1261"/>
      <c r="AG3029" s="1262"/>
      <c r="AH3029" s="1263"/>
      <c r="AI3029" s="587">
        <f t="shared" si="500"/>
        <v>0</v>
      </c>
      <c r="AK3029" s="1260">
        <v>454</v>
      </c>
      <c r="AL3029" s="1261"/>
      <c r="AM3029" s="1262"/>
      <c r="AN3029" s="1263"/>
      <c r="AO3029" s="587">
        <f t="shared" si="501"/>
        <v>0</v>
      </c>
      <c r="AQ3029" s="1260">
        <v>454</v>
      </c>
      <c r="AR3029" s="1261"/>
      <c r="AS3029" s="1262"/>
      <c r="AT3029" s="1263"/>
      <c r="AU3029" s="587">
        <f t="shared" si="502"/>
        <v>0</v>
      </c>
      <c r="AW3029" s="1260">
        <v>454</v>
      </c>
      <c r="AX3029" s="1261"/>
      <c r="AY3029" s="1262"/>
      <c r="AZ3029" s="1263"/>
      <c r="BA3029" s="587">
        <f t="shared" si="503"/>
        <v>0</v>
      </c>
    </row>
    <row r="3030" spans="1:53" s="17" customFormat="1" ht="16.75" customHeight="1" outlineLevel="2">
      <c r="A3030" s="1260">
        <v>455</v>
      </c>
      <c r="B3030" s="1261"/>
      <c r="C3030" s="1262"/>
      <c r="D3030" s="1263"/>
      <c r="E3030" s="587">
        <f t="shared" si="495"/>
        <v>0</v>
      </c>
      <c r="G3030" s="1260">
        <v>455</v>
      </c>
      <c r="H3030" s="1261"/>
      <c r="I3030" s="1262"/>
      <c r="J3030" s="1263"/>
      <c r="K3030" s="587">
        <f t="shared" si="496"/>
        <v>0</v>
      </c>
      <c r="M3030" s="1260">
        <v>455</v>
      </c>
      <c r="N3030" s="1261"/>
      <c r="O3030" s="1262"/>
      <c r="P3030" s="1263"/>
      <c r="Q3030" s="587">
        <f t="shared" si="497"/>
        <v>0</v>
      </c>
      <c r="S3030" s="1260">
        <v>455</v>
      </c>
      <c r="T3030" s="1261"/>
      <c r="U3030" s="1262"/>
      <c r="V3030" s="1263"/>
      <c r="W3030" s="587">
        <f t="shared" si="498"/>
        <v>0</v>
      </c>
      <c r="Y3030" s="1260">
        <v>455</v>
      </c>
      <c r="Z3030" s="1261"/>
      <c r="AA3030" s="1262"/>
      <c r="AB3030" s="1263"/>
      <c r="AC3030" s="587">
        <f t="shared" si="499"/>
        <v>0</v>
      </c>
      <c r="AE3030" s="1260">
        <v>455</v>
      </c>
      <c r="AF3030" s="1261"/>
      <c r="AG3030" s="1262"/>
      <c r="AH3030" s="1263"/>
      <c r="AI3030" s="587">
        <f t="shared" si="500"/>
        <v>0</v>
      </c>
      <c r="AK3030" s="1260">
        <v>455</v>
      </c>
      <c r="AL3030" s="1261"/>
      <c r="AM3030" s="1262"/>
      <c r="AN3030" s="1263"/>
      <c r="AO3030" s="587">
        <f t="shared" si="501"/>
        <v>0</v>
      </c>
      <c r="AQ3030" s="1260">
        <v>455</v>
      </c>
      <c r="AR3030" s="1261"/>
      <c r="AS3030" s="1262"/>
      <c r="AT3030" s="1263"/>
      <c r="AU3030" s="587">
        <f t="shared" si="502"/>
        <v>0</v>
      </c>
      <c r="AW3030" s="1260">
        <v>455</v>
      </c>
      <c r="AX3030" s="1261"/>
      <c r="AY3030" s="1262"/>
      <c r="AZ3030" s="1263"/>
      <c r="BA3030" s="587">
        <f t="shared" si="503"/>
        <v>0</v>
      </c>
    </row>
    <row r="3031" spans="1:53" s="17" customFormat="1" ht="16.75" customHeight="1" outlineLevel="2">
      <c r="A3031" s="1260">
        <v>456</v>
      </c>
      <c r="B3031" s="1261"/>
      <c r="C3031" s="1262"/>
      <c r="D3031" s="1263"/>
      <c r="E3031" s="587">
        <f t="shared" si="495"/>
        <v>0</v>
      </c>
      <c r="G3031" s="1260">
        <v>456</v>
      </c>
      <c r="H3031" s="1261"/>
      <c r="I3031" s="1262"/>
      <c r="J3031" s="1263"/>
      <c r="K3031" s="587">
        <f t="shared" si="496"/>
        <v>0</v>
      </c>
      <c r="M3031" s="1260">
        <v>456</v>
      </c>
      <c r="N3031" s="1261"/>
      <c r="O3031" s="1262"/>
      <c r="P3031" s="1263"/>
      <c r="Q3031" s="587">
        <f t="shared" si="497"/>
        <v>0</v>
      </c>
      <c r="S3031" s="1260">
        <v>456</v>
      </c>
      <c r="T3031" s="1261"/>
      <c r="U3031" s="1262"/>
      <c r="V3031" s="1263"/>
      <c r="W3031" s="587">
        <f t="shared" si="498"/>
        <v>0</v>
      </c>
      <c r="Y3031" s="1260">
        <v>456</v>
      </c>
      <c r="Z3031" s="1261"/>
      <c r="AA3031" s="1262"/>
      <c r="AB3031" s="1263"/>
      <c r="AC3031" s="587">
        <f t="shared" si="499"/>
        <v>0</v>
      </c>
      <c r="AE3031" s="1260">
        <v>456</v>
      </c>
      <c r="AF3031" s="1261"/>
      <c r="AG3031" s="1262"/>
      <c r="AH3031" s="1263"/>
      <c r="AI3031" s="587">
        <f t="shared" si="500"/>
        <v>0</v>
      </c>
      <c r="AK3031" s="1260">
        <v>456</v>
      </c>
      <c r="AL3031" s="1261"/>
      <c r="AM3031" s="1262"/>
      <c r="AN3031" s="1263"/>
      <c r="AO3031" s="587">
        <f t="shared" si="501"/>
        <v>0</v>
      </c>
      <c r="AQ3031" s="1260">
        <v>456</v>
      </c>
      <c r="AR3031" s="1261"/>
      <c r="AS3031" s="1262"/>
      <c r="AT3031" s="1263"/>
      <c r="AU3031" s="587">
        <f t="shared" si="502"/>
        <v>0</v>
      </c>
      <c r="AW3031" s="1260">
        <v>456</v>
      </c>
      <c r="AX3031" s="1261"/>
      <c r="AY3031" s="1262"/>
      <c r="AZ3031" s="1263"/>
      <c r="BA3031" s="587">
        <f t="shared" si="503"/>
        <v>0</v>
      </c>
    </row>
    <row r="3032" spans="1:53" s="17" customFormat="1" ht="16.75" customHeight="1" outlineLevel="2">
      <c r="A3032" s="1260">
        <v>457</v>
      </c>
      <c r="B3032" s="1261"/>
      <c r="C3032" s="1262"/>
      <c r="D3032" s="1263"/>
      <c r="E3032" s="587">
        <f t="shared" si="495"/>
        <v>0</v>
      </c>
      <c r="G3032" s="1260">
        <v>457</v>
      </c>
      <c r="H3032" s="1261"/>
      <c r="I3032" s="1262"/>
      <c r="J3032" s="1263"/>
      <c r="K3032" s="587">
        <f t="shared" si="496"/>
        <v>0</v>
      </c>
      <c r="M3032" s="1260">
        <v>457</v>
      </c>
      <c r="N3032" s="1261"/>
      <c r="O3032" s="1262"/>
      <c r="P3032" s="1263"/>
      <c r="Q3032" s="587">
        <f t="shared" si="497"/>
        <v>0</v>
      </c>
      <c r="S3032" s="1260">
        <v>457</v>
      </c>
      <c r="T3032" s="1261"/>
      <c r="U3032" s="1262"/>
      <c r="V3032" s="1263"/>
      <c r="W3032" s="587">
        <f t="shared" si="498"/>
        <v>0</v>
      </c>
      <c r="Y3032" s="1260">
        <v>457</v>
      </c>
      <c r="Z3032" s="1261"/>
      <c r="AA3032" s="1262"/>
      <c r="AB3032" s="1263"/>
      <c r="AC3032" s="587">
        <f t="shared" si="499"/>
        <v>0</v>
      </c>
      <c r="AE3032" s="1260">
        <v>457</v>
      </c>
      <c r="AF3032" s="1261"/>
      <c r="AG3032" s="1262"/>
      <c r="AH3032" s="1263"/>
      <c r="AI3032" s="587">
        <f t="shared" si="500"/>
        <v>0</v>
      </c>
      <c r="AK3032" s="1260">
        <v>457</v>
      </c>
      <c r="AL3032" s="1261"/>
      <c r="AM3032" s="1262"/>
      <c r="AN3032" s="1263"/>
      <c r="AO3032" s="587">
        <f t="shared" si="501"/>
        <v>0</v>
      </c>
      <c r="AQ3032" s="1260">
        <v>457</v>
      </c>
      <c r="AR3032" s="1261"/>
      <c r="AS3032" s="1262"/>
      <c r="AT3032" s="1263"/>
      <c r="AU3032" s="587">
        <f t="shared" si="502"/>
        <v>0</v>
      </c>
      <c r="AW3032" s="1260">
        <v>457</v>
      </c>
      <c r="AX3032" s="1261"/>
      <c r="AY3032" s="1262"/>
      <c r="AZ3032" s="1263"/>
      <c r="BA3032" s="587">
        <f t="shared" si="503"/>
        <v>0</v>
      </c>
    </row>
    <row r="3033" spans="1:53" s="17" customFormat="1" ht="16.75" customHeight="1" outlineLevel="2">
      <c r="A3033" s="1260">
        <v>458</v>
      </c>
      <c r="B3033" s="1261"/>
      <c r="C3033" s="1262"/>
      <c r="D3033" s="1263"/>
      <c r="E3033" s="587">
        <f t="shared" si="495"/>
        <v>0</v>
      </c>
      <c r="G3033" s="1260">
        <v>458</v>
      </c>
      <c r="H3033" s="1261"/>
      <c r="I3033" s="1262"/>
      <c r="J3033" s="1263"/>
      <c r="K3033" s="587">
        <f t="shared" si="496"/>
        <v>0</v>
      </c>
      <c r="M3033" s="1260">
        <v>458</v>
      </c>
      <c r="N3033" s="1261"/>
      <c r="O3033" s="1262"/>
      <c r="P3033" s="1263"/>
      <c r="Q3033" s="587">
        <f t="shared" si="497"/>
        <v>0</v>
      </c>
      <c r="S3033" s="1260">
        <v>458</v>
      </c>
      <c r="T3033" s="1261"/>
      <c r="U3033" s="1262"/>
      <c r="V3033" s="1263"/>
      <c r="W3033" s="587">
        <f t="shared" si="498"/>
        <v>0</v>
      </c>
      <c r="Y3033" s="1260">
        <v>458</v>
      </c>
      <c r="Z3033" s="1261"/>
      <c r="AA3033" s="1262"/>
      <c r="AB3033" s="1263"/>
      <c r="AC3033" s="587">
        <f t="shared" si="499"/>
        <v>0</v>
      </c>
      <c r="AE3033" s="1260">
        <v>458</v>
      </c>
      <c r="AF3033" s="1261"/>
      <c r="AG3033" s="1262"/>
      <c r="AH3033" s="1263"/>
      <c r="AI3033" s="587">
        <f t="shared" si="500"/>
        <v>0</v>
      </c>
      <c r="AK3033" s="1260">
        <v>458</v>
      </c>
      <c r="AL3033" s="1261"/>
      <c r="AM3033" s="1262"/>
      <c r="AN3033" s="1263"/>
      <c r="AO3033" s="587">
        <f t="shared" si="501"/>
        <v>0</v>
      </c>
      <c r="AQ3033" s="1260">
        <v>458</v>
      </c>
      <c r="AR3033" s="1261"/>
      <c r="AS3033" s="1262"/>
      <c r="AT3033" s="1263"/>
      <c r="AU3033" s="587">
        <f t="shared" si="502"/>
        <v>0</v>
      </c>
      <c r="AW3033" s="1260">
        <v>458</v>
      </c>
      <c r="AX3033" s="1261"/>
      <c r="AY3033" s="1262"/>
      <c r="AZ3033" s="1263"/>
      <c r="BA3033" s="587">
        <f t="shared" si="503"/>
        <v>0</v>
      </c>
    </row>
    <row r="3034" spans="1:53" s="17" customFormat="1" ht="16.75" customHeight="1" outlineLevel="2">
      <c r="A3034" s="1260">
        <v>459</v>
      </c>
      <c r="B3034" s="1261"/>
      <c r="C3034" s="1262"/>
      <c r="D3034" s="1263"/>
      <c r="E3034" s="587">
        <f t="shared" si="495"/>
        <v>0</v>
      </c>
      <c r="G3034" s="1260">
        <v>459</v>
      </c>
      <c r="H3034" s="1261"/>
      <c r="I3034" s="1262"/>
      <c r="J3034" s="1263"/>
      <c r="K3034" s="587">
        <f t="shared" si="496"/>
        <v>0</v>
      </c>
      <c r="M3034" s="1260">
        <v>459</v>
      </c>
      <c r="N3034" s="1261"/>
      <c r="O3034" s="1262"/>
      <c r="P3034" s="1263"/>
      <c r="Q3034" s="587">
        <f t="shared" si="497"/>
        <v>0</v>
      </c>
      <c r="S3034" s="1260">
        <v>459</v>
      </c>
      <c r="T3034" s="1261"/>
      <c r="U3034" s="1262"/>
      <c r="V3034" s="1263"/>
      <c r="W3034" s="587">
        <f t="shared" si="498"/>
        <v>0</v>
      </c>
      <c r="Y3034" s="1260">
        <v>459</v>
      </c>
      <c r="Z3034" s="1261"/>
      <c r="AA3034" s="1262"/>
      <c r="AB3034" s="1263"/>
      <c r="AC3034" s="587">
        <f t="shared" si="499"/>
        <v>0</v>
      </c>
      <c r="AE3034" s="1260">
        <v>459</v>
      </c>
      <c r="AF3034" s="1261"/>
      <c r="AG3034" s="1262"/>
      <c r="AH3034" s="1263"/>
      <c r="AI3034" s="587">
        <f t="shared" si="500"/>
        <v>0</v>
      </c>
      <c r="AK3034" s="1260">
        <v>459</v>
      </c>
      <c r="AL3034" s="1261"/>
      <c r="AM3034" s="1262"/>
      <c r="AN3034" s="1263"/>
      <c r="AO3034" s="587">
        <f t="shared" si="501"/>
        <v>0</v>
      </c>
      <c r="AQ3034" s="1260">
        <v>459</v>
      </c>
      <c r="AR3034" s="1261"/>
      <c r="AS3034" s="1262"/>
      <c r="AT3034" s="1263"/>
      <c r="AU3034" s="587">
        <f t="shared" si="502"/>
        <v>0</v>
      </c>
      <c r="AW3034" s="1260">
        <v>459</v>
      </c>
      <c r="AX3034" s="1261"/>
      <c r="AY3034" s="1262"/>
      <c r="AZ3034" s="1263"/>
      <c r="BA3034" s="587">
        <f t="shared" si="503"/>
        <v>0</v>
      </c>
    </row>
    <row r="3035" spans="1:53" s="17" customFormat="1" ht="16.75" customHeight="1" outlineLevel="2">
      <c r="A3035" s="1260">
        <v>460</v>
      </c>
      <c r="B3035" s="1261"/>
      <c r="C3035" s="1262"/>
      <c r="D3035" s="1263"/>
      <c r="E3035" s="587">
        <f t="shared" si="495"/>
        <v>0</v>
      </c>
      <c r="G3035" s="1260">
        <v>460</v>
      </c>
      <c r="H3035" s="1261"/>
      <c r="I3035" s="1262"/>
      <c r="J3035" s="1263"/>
      <c r="K3035" s="587">
        <f t="shared" si="496"/>
        <v>0</v>
      </c>
      <c r="M3035" s="1260">
        <v>460</v>
      </c>
      <c r="N3035" s="1261"/>
      <c r="O3035" s="1262"/>
      <c r="P3035" s="1263"/>
      <c r="Q3035" s="587">
        <f t="shared" si="497"/>
        <v>0</v>
      </c>
      <c r="S3035" s="1260">
        <v>460</v>
      </c>
      <c r="T3035" s="1261"/>
      <c r="U3035" s="1262"/>
      <c r="V3035" s="1263"/>
      <c r="W3035" s="587">
        <f t="shared" si="498"/>
        <v>0</v>
      </c>
      <c r="Y3035" s="1260">
        <v>460</v>
      </c>
      <c r="Z3035" s="1261"/>
      <c r="AA3035" s="1262"/>
      <c r="AB3035" s="1263"/>
      <c r="AC3035" s="587">
        <f t="shared" si="499"/>
        <v>0</v>
      </c>
      <c r="AE3035" s="1260">
        <v>460</v>
      </c>
      <c r="AF3035" s="1261"/>
      <c r="AG3035" s="1262"/>
      <c r="AH3035" s="1263"/>
      <c r="AI3035" s="587">
        <f t="shared" si="500"/>
        <v>0</v>
      </c>
      <c r="AK3035" s="1260">
        <v>460</v>
      </c>
      <c r="AL3035" s="1261"/>
      <c r="AM3035" s="1262"/>
      <c r="AN3035" s="1263"/>
      <c r="AO3035" s="587">
        <f t="shared" si="501"/>
        <v>0</v>
      </c>
      <c r="AQ3035" s="1260">
        <v>460</v>
      </c>
      <c r="AR3035" s="1261"/>
      <c r="AS3035" s="1262"/>
      <c r="AT3035" s="1263"/>
      <c r="AU3035" s="587">
        <f t="shared" si="502"/>
        <v>0</v>
      </c>
      <c r="AW3035" s="1260">
        <v>460</v>
      </c>
      <c r="AX3035" s="1261"/>
      <c r="AY3035" s="1262"/>
      <c r="AZ3035" s="1263"/>
      <c r="BA3035" s="587">
        <f t="shared" si="503"/>
        <v>0</v>
      </c>
    </row>
    <row r="3036" spans="1:53" s="17" customFormat="1" ht="16.75" customHeight="1" outlineLevel="2">
      <c r="A3036" s="1260">
        <v>461</v>
      </c>
      <c r="B3036" s="1261"/>
      <c r="C3036" s="1262"/>
      <c r="D3036" s="1263"/>
      <c r="E3036" s="587">
        <f t="shared" si="495"/>
        <v>0</v>
      </c>
      <c r="G3036" s="1260">
        <v>461</v>
      </c>
      <c r="H3036" s="1261"/>
      <c r="I3036" s="1262"/>
      <c r="J3036" s="1263"/>
      <c r="K3036" s="587">
        <f t="shared" si="496"/>
        <v>0</v>
      </c>
      <c r="M3036" s="1260">
        <v>461</v>
      </c>
      <c r="N3036" s="1261"/>
      <c r="O3036" s="1262"/>
      <c r="P3036" s="1263"/>
      <c r="Q3036" s="587">
        <f t="shared" si="497"/>
        <v>0</v>
      </c>
      <c r="S3036" s="1260">
        <v>461</v>
      </c>
      <c r="T3036" s="1261"/>
      <c r="U3036" s="1262"/>
      <c r="V3036" s="1263"/>
      <c r="W3036" s="587">
        <f t="shared" si="498"/>
        <v>0</v>
      </c>
      <c r="Y3036" s="1260">
        <v>461</v>
      </c>
      <c r="Z3036" s="1261"/>
      <c r="AA3036" s="1262"/>
      <c r="AB3036" s="1263"/>
      <c r="AC3036" s="587">
        <f t="shared" si="499"/>
        <v>0</v>
      </c>
      <c r="AE3036" s="1260">
        <v>461</v>
      </c>
      <c r="AF3036" s="1261"/>
      <c r="AG3036" s="1262"/>
      <c r="AH3036" s="1263"/>
      <c r="AI3036" s="587">
        <f t="shared" si="500"/>
        <v>0</v>
      </c>
      <c r="AK3036" s="1260">
        <v>461</v>
      </c>
      <c r="AL3036" s="1261"/>
      <c r="AM3036" s="1262"/>
      <c r="AN3036" s="1263"/>
      <c r="AO3036" s="587">
        <f t="shared" si="501"/>
        <v>0</v>
      </c>
      <c r="AQ3036" s="1260">
        <v>461</v>
      </c>
      <c r="AR3036" s="1261"/>
      <c r="AS3036" s="1262"/>
      <c r="AT3036" s="1263"/>
      <c r="AU3036" s="587">
        <f t="shared" si="502"/>
        <v>0</v>
      </c>
      <c r="AW3036" s="1260">
        <v>461</v>
      </c>
      <c r="AX3036" s="1261"/>
      <c r="AY3036" s="1262"/>
      <c r="AZ3036" s="1263"/>
      <c r="BA3036" s="587">
        <f t="shared" si="503"/>
        <v>0</v>
      </c>
    </row>
    <row r="3037" spans="1:53" s="17" customFormat="1" ht="16.75" customHeight="1" outlineLevel="2">
      <c r="A3037" s="1260">
        <v>462</v>
      </c>
      <c r="B3037" s="1261"/>
      <c r="C3037" s="1262"/>
      <c r="D3037" s="1263"/>
      <c r="E3037" s="587">
        <f t="shared" si="495"/>
        <v>0</v>
      </c>
      <c r="G3037" s="1260">
        <v>462</v>
      </c>
      <c r="H3037" s="1261"/>
      <c r="I3037" s="1262"/>
      <c r="J3037" s="1263"/>
      <c r="K3037" s="587">
        <f t="shared" si="496"/>
        <v>0</v>
      </c>
      <c r="M3037" s="1260">
        <v>462</v>
      </c>
      <c r="N3037" s="1261"/>
      <c r="O3037" s="1262"/>
      <c r="P3037" s="1263"/>
      <c r="Q3037" s="587">
        <f t="shared" si="497"/>
        <v>0</v>
      </c>
      <c r="S3037" s="1260">
        <v>462</v>
      </c>
      <c r="T3037" s="1261"/>
      <c r="U3037" s="1262"/>
      <c r="V3037" s="1263"/>
      <c r="W3037" s="587">
        <f t="shared" si="498"/>
        <v>0</v>
      </c>
      <c r="Y3037" s="1260">
        <v>462</v>
      </c>
      <c r="Z3037" s="1261"/>
      <c r="AA3037" s="1262"/>
      <c r="AB3037" s="1263"/>
      <c r="AC3037" s="587">
        <f t="shared" si="499"/>
        <v>0</v>
      </c>
      <c r="AE3037" s="1260">
        <v>462</v>
      </c>
      <c r="AF3037" s="1261"/>
      <c r="AG3037" s="1262"/>
      <c r="AH3037" s="1263"/>
      <c r="AI3037" s="587">
        <f t="shared" si="500"/>
        <v>0</v>
      </c>
      <c r="AK3037" s="1260">
        <v>462</v>
      </c>
      <c r="AL3037" s="1261"/>
      <c r="AM3037" s="1262"/>
      <c r="AN3037" s="1263"/>
      <c r="AO3037" s="587">
        <f t="shared" si="501"/>
        <v>0</v>
      </c>
      <c r="AQ3037" s="1260">
        <v>462</v>
      </c>
      <c r="AR3037" s="1261"/>
      <c r="AS3037" s="1262"/>
      <c r="AT3037" s="1263"/>
      <c r="AU3037" s="587">
        <f t="shared" si="502"/>
        <v>0</v>
      </c>
      <c r="AW3037" s="1260">
        <v>462</v>
      </c>
      <c r="AX3037" s="1261"/>
      <c r="AY3037" s="1262"/>
      <c r="AZ3037" s="1263"/>
      <c r="BA3037" s="587">
        <f t="shared" si="503"/>
        <v>0</v>
      </c>
    </row>
    <row r="3038" spans="1:53" s="17" customFormat="1" ht="16.75" customHeight="1" outlineLevel="2">
      <c r="A3038" s="1260">
        <v>463</v>
      </c>
      <c r="B3038" s="1261"/>
      <c r="C3038" s="1262"/>
      <c r="D3038" s="1263"/>
      <c r="E3038" s="587">
        <f>IF(AND(C3038&gt;=D$2569,C3038&lt;=D$2568),1,0)</f>
        <v>0</v>
      </c>
      <c r="G3038" s="1260">
        <v>463</v>
      </c>
      <c r="H3038" s="1261"/>
      <c r="I3038" s="1262"/>
      <c r="J3038" s="1263"/>
      <c r="K3038" s="587">
        <f>IF(AND(I3038&gt;=J$2569,I3038&lt;=J$2568),1,0)</f>
        <v>0</v>
      </c>
      <c r="M3038" s="1260">
        <v>463</v>
      </c>
      <c r="N3038" s="1261"/>
      <c r="O3038" s="1262"/>
      <c r="P3038" s="1263"/>
      <c r="Q3038" s="587">
        <f>IF(AND(O3038&gt;=P$2569,O3038&lt;=P$2568),1,0)</f>
        <v>0</v>
      </c>
      <c r="S3038" s="1260">
        <v>463</v>
      </c>
      <c r="T3038" s="1261"/>
      <c r="U3038" s="1262"/>
      <c r="V3038" s="1263"/>
      <c r="W3038" s="587">
        <f>IF(AND(U3038&gt;=V$2569,U3038&lt;=V$2568),1,0)</f>
        <v>0</v>
      </c>
      <c r="Y3038" s="1260">
        <v>463</v>
      </c>
      <c r="Z3038" s="1261"/>
      <c r="AA3038" s="1262"/>
      <c r="AB3038" s="1263"/>
      <c r="AC3038" s="587">
        <f>IF(AND(AA3038&gt;=AB$2569,AA3038&lt;=AB$2568),1,0)</f>
        <v>0</v>
      </c>
      <c r="AE3038" s="1260">
        <v>463</v>
      </c>
      <c r="AF3038" s="1261"/>
      <c r="AG3038" s="1262"/>
      <c r="AH3038" s="1263"/>
      <c r="AI3038" s="587">
        <f>IF(AND(AG3038&gt;=AH$2569,AG3038&lt;=AH$2568),1,0)</f>
        <v>0</v>
      </c>
      <c r="AK3038" s="1260">
        <v>463</v>
      </c>
      <c r="AL3038" s="1261"/>
      <c r="AM3038" s="1262"/>
      <c r="AN3038" s="1263"/>
      <c r="AO3038" s="587">
        <f>IF(AND(AM3038&gt;=AN$2569,AM3038&lt;=AN$2568),1,0)</f>
        <v>0</v>
      </c>
      <c r="AQ3038" s="1260">
        <v>463</v>
      </c>
      <c r="AR3038" s="1261"/>
      <c r="AS3038" s="1262"/>
      <c r="AT3038" s="1263"/>
      <c r="AU3038" s="587">
        <f>IF(AND(AS3038&gt;=AT$2569,AS3038&lt;=AT$2568),1,0)</f>
        <v>0</v>
      </c>
      <c r="AW3038" s="1260">
        <v>463</v>
      </c>
      <c r="AX3038" s="1261"/>
      <c r="AY3038" s="1262"/>
      <c r="AZ3038" s="1263"/>
      <c r="BA3038" s="587">
        <f>IF(AND(AY3038&gt;=AZ$2569,AY3038&lt;=AZ$2568),1,0)</f>
        <v>0</v>
      </c>
    </row>
    <row r="3039" spans="1:53" s="17" customFormat="1" ht="16.75" customHeight="1" outlineLevel="2">
      <c r="A3039" s="1260">
        <v>464</v>
      </c>
      <c r="B3039" s="1261"/>
      <c r="C3039" s="1262"/>
      <c r="D3039" s="1263"/>
      <c r="E3039" s="587">
        <f t="shared" ref="E3039:E3075" si="504">IF(AND(C3039&gt;=D$2569,C3039&lt;=D$2568),1,0)</f>
        <v>0</v>
      </c>
      <c r="G3039" s="1260">
        <v>464</v>
      </c>
      <c r="H3039" s="1261"/>
      <c r="I3039" s="1262"/>
      <c r="J3039" s="1263"/>
      <c r="K3039" s="587">
        <f t="shared" ref="K3039:K3075" si="505">IF(AND(I3039&gt;=J$2569,I3039&lt;=J$2568),1,0)</f>
        <v>0</v>
      </c>
      <c r="M3039" s="1260">
        <v>464</v>
      </c>
      <c r="N3039" s="1261"/>
      <c r="O3039" s="1262"/>
      <c r="P3039" s="1263"/>
      <c r="Q3039" s="587">
        <f t="shared" ref="Q3039:Q3075" si="506">IF(AND(O3039&gt;=P$2569,O3039&lt;=P$2568),1,0)</f>
        <v>0</v>
      </c>
      <c r="S3039" s="1260">
        <v>464</v>
      </c>
      <c r="T3039" s="1261"/>
      <c r="U3039" s="1262"/>
      <c r="V3039" s="1263"/>
      <c r="W3039" s="587">
        <f t="shared" ref="W3039:W3075" si="507">IF(AND(U3039&gt;=V$2569,U3039&lt;=V$2568),1,0)</f>
        <v>0</v>
      </c>
      <c r="Y3039" s="1260">
        <v>464</v>
      </c>
      <c r="Z3039" s="1261"/>
      <c r="AA3039" s="1262"/>
      <c r="AB3039" s="1263"/>
      <c r="AC3039" s="587">
        <f t="shared" ref="AC3039:AC3075" si="508">IF(AND(AA3039&gt;=AB$2569,AA3039&lt;=AB$2568),1,0)</f>
        <v>0</v>
      </c>
      <c r="AE3039" s="1260">
        <v>464</v>
      </c>
      <c r="AF3039" s="1261"/>
      <c r="AG3039" s="1262"/>
      <c r="AH3039" s="1263"/>
      <c r="AI3039" s="587">
        <f t="shared" ref="AI3039:AI3075" si="509">IF(AND(AG3039&gt;=AH$2569,AG3039&lt;=AH$2568),1,0)</f>
        <v>0</v>
      </c>
      <c r="AK3039" s="1260">
        <v>464</v>
      </c>
      <c r="AL3039" s="1261"/>
      <c r="AM3039" s="1262"/>
      <c r="AN3039" s="1263"/>
      <c r="AO3039" s="587">
        <f t="shared" ref="AO3039:AO3075" si="510">IF(AND(AM3039&gt;=AN$2569,AM3039&lt;=AN$2568),1,0)</f>
        <v>0</v>
      </c>
      <c r="AQ3039" s="1260">
        <v>464</v>
      </c>
      <c r="AR3039" s="1261"/>
      <c r="AS3039" s="1262"/>
      <c r="AT3039" s="1263"/>
      <c r="AU3039" s="587">
        <f t="shared" ref="AU3039:AU3075" si="511">IF(AND(AS3039&gt;=AT$2569,AS3039&lt;=AT$2568),1,0)</f>
        <v>0</v>
      </c>
      <c r="AW3039" s="1260">
        <v>464</v>
      </c>
      <c r="AX3039" s="1261"/>
      <c r="AY3039" s="1262"/>
      <c r="AZ3039" s="1263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60">
        <v>465</v>
      </c>
      <c r="B3040" s="1261"/>
      <c r="C3040" s="1262"/>
      <c r="D3040" s="1263"/>
      <c r="E3040" s="587">
        <f t="shared" si="504"/>
        <v>0</v>
      </c>
      <c r="G3040" s="1260">
        <v>465</v>
      </c>
      <c r="H3040" s="1261"/>
      <c r="I3040" s="1262"/>
      <c r="J3040" s="1263"/>
      <c r="K3040" s="587">
        <f t="shared" si="505"/>
        <v>0</v>
      </c>
      <c r="M3040" s="1260">
        <v>465</v>
      </c>
      <c r="N3040" s="1261"/>
      <c r="O3040" s="1262"/>
      <c r="P3040" s="1263"/>
      <c r="Q3040" s="587">
        <f t="shared" si="506"/>
        <v>0</v>
      </c>
      <c r="S3040" s="1260">
        <v>465</v>
      </c>
      <c r="T3040" s="1261"/>
      <c r="U3040" s="1262"/>
      <c r="V3040" s="1263"/>
      <c r="W3040" s="587">
        <f t="shared" si="507"/>
        <v>0</v>
      </c>
      <c r="Y3040" s="1260">
        <v>465</v>
      </c>
      <c r="Z3040" s="1261"/>
      <c r="AA3040" s="1262"/>
      <c r="AB3040" s="1263"/>
      <c r="AC3040" s="587">
        <f t="shared" si="508"/>
        <v>0</v>
      </c>
      <c r="AE3040" s="1260">
        <v>465</v>
      </c>
      <c r="AF3040" s="1261"/>
      <c r="AG3040" s="1262"/>
      <c r="AH3040" s="1263"/>
      <c r="AI3040" s="587">
        <f t="shared" si="509"/>
        <v>0</v>
      </c>
      <c r="AK3040" s="1260">
        <v>465</v>
      </c>
      <c r="AL3040" s="1261"/>
      <c r="AM3040" s="1262"/>
      <c r="AN3040" s="1263"/>
      <c r="AO3040" s="587">
        <f t="shared" si="510"/>
        <v>0</v>
      </c>
      <c r="AQ3040" s="1260">
        <v>465</v>
      </c>
      <c r="AR3040" s="1261"/>
      <c r="AS3040" s="1262"/>
      <c r="AT3040" s="1263"/>
      <c r="AU3040" s="587">
        <f t="shared" si="511"/>
        <v>0</v>
      </c>
      <c r="AW3040" s="1260">
        <v>465</v>
      </c>
      <c r="AX3040" s="1261"/>
      <c r="AY3040" s="1262"/>
      <c r="AZ3040" s="1263"/>
      <c r="BA3040" s="587">
        <f t="shared" si="512"/>
        <v>0</v>
      </c>
    </row>
    <row r="3041" spans="1:53" s="17" customFormat="1" ht="16.75" customHeight="1" outlineLevel="2">
      <c r="A3041" s="1260">
        <v>466</v>
      </c>
      <c r="B3041" s="1261"/>
      <c r="C3041" s="1262"/>
      <c r="D3041" s="1263"/>
      <c r="E3041" s="587">
        <f t="shared" si="504"/>
        <v>0</v>
      </c>
      <c r="G3041" s="1260">
        <v>466</v>
      </c>
      <c r="H3041" s="1261"/>
      <c r="I3041" s="1262"/>
      <c r="J3041" s="1263"/>
      <c r="K3041" s="587">
        <f t="shared" si="505"/>
        <v>0</v>
      </c>
      <c r="M3041" s="1260">
        <v>466</v>
      </c>
      <c r="N3041" s="1261"/>
      <c r="O3041" s="1262"/>
      <c r="P3041" s="1263"/>
      <c r="Q3041" s="587">
        <f t="shared" si="506"/>
        <v>0</v>
      </c>
      <c r="S3041" s="1260">
        <v>466</v>
      </c>
      <c r="T3041" s="1261"/>
      <c r="U3041" s="1262"/>
      <c r="V3041" s="1263"/>
      <c r="W3041" s="587">
        <f t="shared" si="507"/>
        <v>0</v>
      </c>
      <c r="Y3041" s="1260">
        <v>466</v>
      </c>
      <c r="Z3041" s="1261"/>
      <c r="AA3041" s="1262"/>
      <c r="AB3041" s="1263"/>
      <c r="AC3041" s="587">
        <f t="shared" si="508"/>
        <v>0</v>
      </c>
      <c r="AE3041" s="1260">
        <v>466</v>
      </c>
      <c r="AF3041" s="1261"/>
      <c r="AG3041" s="1262"/>
      <c r="AH3041" s="1263"/>
      <c r="AI3041" s="587">
        <f t="shared" si="509"/>
        <v>0</v>
      </c>
      <c r="AK3041" s="1260">
        <v>466</v>
      </c>
      <c r="AL3041" s="1261"/>
      <c r="AM3041" s="1262"/>
      <c r="AN3041" s="1263"/>
      <c r="AO3041" s="587">
        <f t="shared" si="510"/>
        <v>0</v>
      </c>
      <c r="AQ3041" s="1260">
        <v>466</v>
      </c>
      <c r="AR3041" s="1261"/>
      <c r="AS3041" s="1262"/>
      <c r="AT3041" s="1263"/>
      <c r="AU3041" s="587">
        <f t="shared" si="511"/>
        <v>0</v>
      </c>
      <c r="AW3041" s="1260">
        <v>466</v>
      </c>
      <c r="AX3041" s="1261"/>
      <c r="AY3041" s="1262"/>
      <c r="AZ3041" s="1263"/>
      <c r="BA3041" s="587">
        <f t="shared" si="512"/>
        <v>0</v>
      </c>
    </row>
    <row r="3042" spans="1:53" s="17" customFormat="1" ht="16.75" customHeight="1" outlineLevel="2">
      <c r="A3042" s="1260">
        <v>467</v>
      </c>
      <c r="B3042" s="1261"/>
      <c r="C3042" s="1262"/>
      <c r="D3042" s="1263"/>
      <c r="E3042" s="587">
        <f t="shared" si="504"/>
        <v>0</v>
      </c>
      <c r="G3042" s="1260">
        <v>467</v>
      </c>
      <c r="H3042" s="1261"/>
      <c r="I3042" s="1262"/>
      <c r="J3042" s="1263"/>
      <c r="K3042" s="587">
        <f t="shared" si="505"/>
        <v>0</v>
      </c>
      <c r="M3042" s="1260">
        <v>467</v>
      </c>
      <c r="N3042" s="1261"/>
      <c r="O3042" s="1262"/>
      <c r="P3042" s="1263"/>
      <c r="Q3042" s="587">
        <f t="shared" si="506"/>
        <v>0</v>
      </c>
      <c r="S3042" s="1260">
        <v>467</v>
      </c>
      <c r="T3042" s="1261"/>
      <c r="U3042" s="1262"/>
      <c r="V3042" s="1263"/>
      <c r="W3042" s="587">
        <f t="shared" si="507"/>
        <v>0</v>
      </c>
      <c r="Y3042" s="1260">
        <v>467</v>
      </c>
      <c r="Z3042" s="1261"/>
      <c r="AA3042" s="1262"/>
      <c r="AB3042" s="1263"/>
      <c r="AC3042" s="587">
        <f t="shared" si="508"/>
        <v>0</v>
      </c>
      <c r="AE3042" s="1260">
        <v>467</v>
      </c>
      <c r="AF3042" s="1261"/>
      <c r="AG3042" s="1262"/>
      <c r="AH3042" s="1263"/>
      <c r="AI3042" s="587">
        <f t="shared" si="509"/>
        <v>0</v>
      </c>
      <c r="AK3042" s="1260">
        <v>467</v>
      </c>
      <c r="AL3042" s="1261"/>
      <c r="AM3042" s="1262"/>
      <c r="AN3042" s="1263"/>
      <c r="AO3042" s="587">
        <f t="shared" si="510"/>
        <v>0</v>
      </c>
      <c r="AQ3042" s="1260">
        <v>467</v>
      </c>
      <c r="AR3042" s="1261"/>
      <c r="AS3042" s="1262"/>
      <c r="AT3042" s="1263"/>
      <c r="AU3042" s="587">
        <f t="shared" si="511"/>
        <v>0</v>
      </c>
      <c r="AW3042" s="1260">
        <v>467</v>
      </c>
      <c r="AX3042" s="1261"/>
      <c r="AY3042" s="1262"/>
      <c r="AZ3042" s="1263"/>
      <c r="BA3042" s="587">
        <f t="shared" si="512"/>
        <v>0</v>
      </c>
    </row>
    <row r="3043" spans="1:53" s="17" customFormat="1" ht="16.75" customHeight="1" outlineLevel="2">
      <c r="A3043" s="1260">
        <v>468</v>
      </c>
      <c r="B3043" s="1261"/>
      <c r="C3043" s="1262"/>
      <c r="D3043" s="1263"/>
      <c r="E3043" s="587">
        <f t="shared" si="504"/>
        <v>0</v>
      </c>
      <c r="G3043" s="1260">
        <v>468</v>
      </c>
      <c r="H3043" s="1261"/>
      <c r="I3043" s="1262"/>
      <c r="J3043" s="1263"/>
      <c r="K3043" s="587">
        <f t="shared" si="505"/>
        <v>0</v>
      </c>
      <c r="M3043" s="1260">
        <v>468</v>
      </c>
      <c r="N3043" s="1261"/>
      <c r="O3043" s="1262"/>
      <c r="P3043" s="1263"/>
      <c r="Q3043" s="587">
        <f t="shared" si="506"/>
        <v>0</v>
      </c>
      <c r="S3043" s="1260">
        <v>468</v>
      </c>
      <c r="T3043" s="1261"/>
      <c r="U3043" s="1262"/>
      <c r="V3043" s="1263"/>
      <c r="W3043" s="587">
        <f t="shared" si="507"/>
        <v>0</v>
      </c>
      <c r="Y3043" s="1260">
        <v>468</v>
      </c>
      <c r="Z3043" s="1261"/>
      <c r="AA3043" s="1262"/>
      <c r="AB3043" s="1263"/>
      <c r="AC3043" s="587">
        <f t="shared" si="508"/>
        <v>0</v>
      </c>
      <c r="AE3043" s="1260">
        <v>468</v>
      </c>
      <c r="AF3043" s="1261"/>
      <c r="AG3043" s="1262"/>
      <c r="AH3043" s="1263"/>
      <c r="AI3043" s="587">
        <f t="shared" si="509"/>
        <v>0</v>
      </c>
      <c r="AK3043" s="1260">
        <v>468</v>
      </c>
      <c r="AL3043" s="1261"/>
      <c r="AM3043" s="1262"/>
      <c r="AN3043" s="1263"/>
      <c r="AO3043" s="587">
        <f t="shared" si="510"/>
        <v>0</v>
      </c>
      <c r="AQ3043" s="1260">
        <v>468</v>
      </c>
      <c r="AR3043" s="1261"/>
      <c r="AS3043" s="1262"/>
      <c r="AT3043" s="1263"/>
      <c r="AU3043" s="587">
        <f t="shared" si="511"/>
        <v>0</v>
      </c>
      <c r="AW3043" s="1260">
        <v>468</v>
      </c>
      <c r="AX3043" s="1261"/>
      <c r="AY3043" s="1262"/>
      <c r="AZ3043" s="1263"/>
      <c r="BA3043" s="587">
        <f t="shared" si="512"/>
        <v>0</v>
      </c>
    </row>
    <row r="3044" spans="1:53" s="17" customFormat="1" ht="16.75" customHeight="1" outlineLevel="2">
      <c r="A3044" s="1260">
        <v>469</v>
      </c>
      <c r="B3044" s="1261"/>
      <c r="C3044" s="1262"/>
      <c r="D3044" s="1263"/>
      <c r="E3044" s="587">
        <f t="shared" si="504"/>
        <v>0</v>
      </c>
      <c r="G3044" s="1260">
        <v>469</v>
      </c>
      <c r="H3044" s="1261"/>
      <c r="I3044" s="1262"/>
      <c r="J3044" s="1263"/>
      <c r="K3044" s="587">
        <f t="shared" si="505"/>
        <v>0</v>
      </c>
      <c r="M3044" s="1260">
        <v>469</v>
      </c>
      <c r="N3044" s="1261"/>
      <c r="O3044" s="1262"/>
      <c r="P3044" s="1263"/>
      <c r="Q3044" s="587">
        <f t="shared" si="506"/>
        <v>0</v>
      </c>
      <c r="S3044" s="1260">
        <v>469</v>
      </c>
      <c r="T3044" s="1261"/>
      <c r="U3044" s="1262"/>
      <c r="V3044" s="1263"/>
      <c r="W3044" s="587">
        <f t="shared" si="507"/>
        <v>0</v>
      </c>
      <c r="Y3044" s="1260">
        <v>469</v>
      </c>
      <c r="Z3044" s="1261"/>
      <c r="AA3044" s="1262"/>
      <c r="AB3044" s="1263"/>
      <c r="AC3044" s="587">
        <f t="shared" si="508"/>
        <v>0</v>
      </c>
      <c r="AE3044" s="1260">
        <v>469</v>
      </c>
      <c r="AF3044" s="1261"/>
      <c r="AG3044" s="1262"/>
      <c r="AH3044" s="1263"/>
      <c r="AI3044" s="587">
        <f t="shared" si="509"/>
        <v>0</v>
      </c>
      <c r="AK3044" s="1260">
        <v>469</v>
      </c>
      <c r="AL3044" s="1261"/>
      <c r="AM3044" s="1262"/>
      <c r="AN3044" s="1263"/>
      <c r="AO3044" s="587">
        <f t="shared" si="510"/>
        <v>0</v>
      </c>
      <c r="AQ3044" s="1260">
        <v>469</v>
      </c>
      <c r="AR3044" s="1261"/>
      <c r="AS3044" s="1262"/>
      <c r="AT3044" s="1263"/>
      <c r="AU3044" s="587">
        <f t="shared" si="511"/>
        <v>0</v>
      </c>
      <c r="AW3044" s="1260">
        <v>469</v>
      </c>
      <c r="AX3044" s="1261"/>
      <c r="AY3044" s="1262"/>
      <c r="AZ3044" s="1263"/>
      <c r="BA3044" s="587">
        <f t="shared" si="512"/>
        <v>0</v>
      </c>
    </row>
    <row r="3045" spans="1:53" s="17" customFormat="1" ht="16.75" customHeight="1" outlineLevel="2">
      <c r="A3045" s="1260">
        <v>470</v>
      </c>
      <c r="B3045" s="1261"/>
      <c r="C3045" s="1262"/>
      <c r="D3045" s="1263"/>
      <c r="E3045" s="587">
        <f t="shared" si="504"/>
        <v>0</v>
      </c>
      <c r="G3045" s="1260">
        <v>470</v>
      </c>
      <c r="H3045" s="1261"/>
      <c r="I3045" s="1262"/>
      <c r="J3045" s="1263"/>
      <c r="K3045" s="587">
        <f t="shared" si="505"/>
        <v>0</v>
      </c>
      <c r="M3045" s="1260">
        <v>470</v>
      </c>
      <c r="N3045" s="1261"/>
      <c r="O3045" s="1262"/>
      <c r="P3045" s="1263"/>
      <c r="Q3045" s="587">
        <f t="shared" si="506"/>
        <v>0</v>
      </c>
      <c r="S3045" s="1260">
        <v>470</v>
      </c>
      <c r="T3045" s="1261"/>
      <c r="U3045" s="1262"/>
      <c r="V3045" s="1263"/>
      <c r="W3045" s="587">
        <f t="shared" si="507"/>
        <v>0</v>
      </c>
      <c r="Y3045" s="1260">
        <v>470</v>
      </c>
      <c r="Z3045" s="1261"/>
      <c r="AA3045" s="1262"/>
      <c r="AB3045" s="1263"/>
      <c r="AC3045" s="587">
        <f t="shared" si="508"/>
        <v>0</v>
      </c>
      <c r="AE3045" s="1260">
        <v>470</v>
      </c>
      <c r="AF3045" s="1261"/>
      <c r="AG3045" s="1262"/>
      <c r="AH3045" s="1263"/>
      <c r="AI3045" s="587">
        <f t="shared" si="509"/>
        <v>0</v>
      </c>
      <c r="AK3045" s="1260">
        <v>470</v>
      </c>
      <c r="AL3045" s="1261"/>
      <c r="AM3045" s="1262"/>
      <c r="AN3045" s="1263"/>
      <c r="AO3045" s="587">
        <f t="shared" si="510"/>
        <v>0</v>
      </c>
      <c r="AQ3045" s="1260">
        <v>470</v>
      </c>
      <c r="AR3045" s="1261"/>
      <c r="AS3045" s="1262"/>
      <c r="AT3045" s="1263"/>
      <c r="AU3045" s="587">
        <f t="shared" si="511"/>
        <v>0</v>
      </c>
      <c r="AW3045" s="1260">
        <v>470</v>
      </c>
      <c r="AX3045" s="1261"/>
      <c r="AY3045" s="1262"/>
      <c r="AZ3045" s="1263"/>
      <c r="BA3045" s="587">
        <f t="shared" si="512"/>
        <v>0</v>
      </c>
    </row>
    <row r="3046" spans="1:53" s="17" customFormat="1" ht="16.75" customHeight="1" outlineLevel="2">
      <c r="A3046" s="1260">
        <v>471</v>
      </c>
      <c r="B3046" s="1261"/>
      <c r="C3046" s="1262"/>
      <c r="D3046" s="1263"/>
      <c r="E3046" s="587">
        <f t="shared" si="504"/>
        <v>0</v>
      </c>
      <c r="G3046" s="1260">
        <v>471</v>
      </c>
      <c r="H3046" s="1261"/>
      <c r="I3046" s="1262"/>
      <c r="J3046" s="1263"/>
      <c r="K3046" s="587">
        <f t="shared" si="505"/>
        <v>0</v>
      </c>
      <c r="M3046" s="1260">
        <v>471</v>
      </c>
      <c r="N3046" s="1261"/>
      <c r="O3046" s="1262"/>
      <c r="P3046" s="1263"/>
      <c r="Q3046" s="587">
        <f t="shared" si="506"/>
        <v>0</v>
      </c>
      <c r="S3046" s="1260">
        <v>471</v>
      </c>
      <c r="T3046" s="1261"/>
      <c r="U3046" s="1262"/>
      <c r="V3046" s="1263"/>
      <c r="W3046" s="587">
        <f t="shared" si="507"/>
        <v>0</v>
      </c>
      <c r="Y3046" s="1260">
        <v>471</v>
      </c>
      <c r="Z3046" s="1261"/>
      <c r="AA3046" s="1262"/>
      <c r="AB3046" s="1263"/>
      <c r="AC3046" s="587">
        <f t="shared" si="508"/>
        <v>0</v>
      </c>
      <c r="AE3046" s="1260">
        <v>471</v>
      </c>
      <c r="AF3046" s="1261"/>
      <c r="AG3046" s="1262"/>
      <c r="AH3046" s="1263"/>
      <c r="AI3046" s="587">
        <f t="shared" si="509"/>
        <v>0</v>
      </c>
      <c r="AK3046" s="1260">
        <v>471</v>
      </c>
      <c r="AL3046" s="1261"/>
      <c r="AM3046" s="1262"/>
      <c r="AN3046" s="1263"/>
      <c r="AO3046" s="587">
        <f t="shared" si="510"/>
        <v>0</v>
      </c>
      <c r="AQ3046" s="1260">
        <v>471</v>
      </c>
      <c r="AR3046" s="1261"/>
      <c r="AS3046" s="1262"/>
      <c r="AT3046" s="1263"/>
      <c r="AU3046" s="587">
        <f t="shared" si="511"/>
        <v>0</v>
      </c>
      <c r="AW3046" s="1260">
        <v>471</v>
      </c>
      <c r="AX3046" s="1261"/>
      <c r="AY3046" s="1262"/>
      <c r="AZ3046" s="1263"/>
      <c r="BA3046" s="587">
        <f t="shared" si="512"/>
        <v>0</v>
      </c>
    </row>
    <row r="3047" spans="1:53" s="17" customFormat="1" ht="16.75" customHeight="1" outlineLevel="2">
      <c r="A3047" s="1260">
        <v>472</v>
      </c>
      <c r="B3047" s="1261"/>
      <c r="C3047" s="1262"/>
      <c r="D3047" s="1263"/>
      <c r="E3047" s="587">
        <f t="shared" si="504"/>
        <v>0</v>
      </c>
      <c r="G3047" s="1260">
        <v>472</v>
      </c>
      <c r="H3047" s="1261"/>
      <c r="I3047" s="1262"/>
      <c r="J3047" s="1263"/>
      <c r="K3047" s="587">
        <f t="shared" si="505"/>
        <v>0</v>
      </c>
      <c r="M3047" s="1260">
        <v>472</v>
      </c>
      <c r="N3047" s="1261"/>
      <c r="O3047" s="1262"/>
      <c r="P3047" s="1263"/>
      <c r="Q3047" s="587">
        <f t="shared" si="506"/>
        <v>0</v>
      </c>
      <c r="S3047" s="1260">
        <v>472</v>
      </c>
      <c r="T3047" s="1261"/>
      <c r="U3047" s="1262"/>
      <c r="V3047" s="1263"/>
      <c r="W3047" s="587">
        <f t="shared" si="507"/>
        <v>0</v>
      </c>
      <c r="Y3047" s="1260">
        <v>472</v>
      </c>
      <c r="Z3047" s="1261"/>
      <c r="AA3047" s="1262"/>
      <c r="AB3047" s="1263"/>
      <c r="AC3047" s="587">
        <f t="shared" si="508"/>
        <v>0</v>
      </c>
      <c r="AE3047" s="1260">
        <v>472</v>
      </c>
      <c r="AF3047" s="1261"/>
      <c r="AG3047" s="1262"/>
      <c r="AH3047" s="1263"/>
      <c r="AI3047" s="587">
        <f t="shared" si="509"/>
        <v>0</v>
      </c>
      <c r="AK3047" s="1260">
        <v>472</v>
      </c>
      <c r="AL3047" s="1261"/>
      <c r="AM3047" s="1262"/>
      <c r="AN3047" s="1263"/>
      <c r="AO3047" s="587">
        <f t="shared" si="510"/>
        <v>0</v>
      </c>
      <c r="AQ3047" s="1260">
        <v>472</v>
      </c>
      <c r="AR3047" s="1261"/>
      <c r="AS3047" s="1262"/>
      <c r="AT3047" s="1263"/>
      <c r="AU3047" s="587">
        <f t="shared" si="511"/>
        <v>0</v>
      </c>
      <c r="AW3047" s="1260">
        <v>472</v>
      </c>
      <c r="AX3047" s="1261"/>
      <c r="AY3047" s="1262"/>
      <c r="AZ3047" s="1263"/>
      <c r="BA3047" s="587">
        <f t="shared" si="512"/>
        <v>0</v>
      </c>
    </row>
    <row r="3048" spans="1:53" s="17" customFormat="1" ht="16.75" customHeight="1" outlineLevel="2">
      <c r="A3048" s="1260">
        <v>473</v>
      </c>
      <c r="B3048" s="1261"/>
      <c r="C3048" s="1262"/>
      <c r="D3048" s="1263"/>
      <c r="E3048" s="587">
        <f t="shared" si="504"/>
        <v>0</v>
      </c>
      <c r="G3048" s="1260">
        <v>473</v>
      </c>
      <c r="H3048" s="1261"/>
      <c r="I3048" s="1262"/>
      <c r="J3048" s="1263"/>
      <c r="K3048" s="587">
        <f t="shared" si="505"/>
        <v>0</v>
      </c>
      <c r="M3048" s="1260">
        <v>473</v>
      </c>
      <c r="N3048" s="1261"/>
      <c r="O3048" s="1262"/>
      <c r="P3048" s="1263"/>
      <c r="Q3048" s="587">
        <f t="shared" si="506"/>
        <v>0</v>
      </c>
      <c r="S3048" s="1260">
        <v>473</v>
      </c>
      <c r="T3048" s="1261"/>
      <c r="U3048" s="1262"/>
      <c r="V3048" s="1263"/>
      <c r="W3048" s="587">
        <f t="shared" si="507"/>
        <v>0</v>
      </c>
      <c r="Y3048" s="1260">
        <v>473</v>
      </c>
      <c r="Z3048" s="1261"/>
      <c r="AA3048" s="1262"/>
      <c r="AB3048" s="1263"/>
      <c r="AC3048" s="587">
        <f t="shared" si="508"/>
        <v>0</v>
      </c>
      <c r="AE3048" s="1260">
        <v>473</v>
      </c>
      <c r="AF3048" s="1261"/>
      <c r="AG3048" s="1262"/>
      <c r="AH3048" s="1263"/>
      <c r="AI3048" s="587">
        <f t="shared" si="509"/>
        <v>0</v>
      </c>
      <c r="AK3048" s="1260">
        <v>473</v>
      </c>
      <c r="AL3048" s="1261"/>
      <c r="AM3048" s="1262"/>
      <c r="AN3048" s="1263"/>
      <c r="AO3048" s="587">
        <f t="shared" si="510"/>
        <v>0</v>
      </c>
      <c r="AQ3048" s="1260">
        <v>473</v>
      </c>
      <c r="AR3048" s="1261"/>
      <c r="AS3048" s="1262"/>
      <c r="AT3048" s="1263"/>
      <c r="AU3048" s="587">
        <f t="shared" si="511"/>
        <v>0</v>
      </c>
      <c r="AW3048" s="1260">
        <v>473</v>
      </c>
      <c r="AX3048" s="1261"/>
      <c r="AY3048" s="1262"/>
      <c r="AZ3048" s="1263"/>
      <c r="BA3048" s="587">
        <f t="shared" si="512"/>
        <v>0</v>
      </c>
    </row>
    <row r="3049" spans="1:53" s="17" customFormat="1" ht="16.75" customHeight="1" outlineLevel="2">
      <c r="A3049" s="1260">
        <v>474</v>
      </c>
      <c r="B3049" s="1261"/>
      <c r="C3049" s="1262"/>
      <c r="D3049" s="1263"/>
      <c r="E3049" s="587">
        <f t="shared" si="504"/>
        <v>0</v>
      </c>
      <c r="G3049" s="1260">
        <v>474</v>
      </c>
      <c r="H3049" s="1261"/>
      <c r="I3049" s="1262"/>
      <c r="J3049" s="1263"/>
      <c r="K3049" s="587">
        <f t="shared" si="505"/>
        <v>0</v>
      </c>
      <c r="M3049" s="1260">
        <v>474</v>
      </c>
      <c r="N3049" s="1261"/>
      <c r="O3049" s="1262"/>
      <c r="P3049" s="1263"/>
      <c r="Q3049" s="587">
        <f t="shared" si="506"/>
        <v>0</v>
      </c>
      <c r="S3049" s="1260">
        <v>474</v>
      </c>
      <c r="T3049" s="1261"/>
      <c r="U3049" s="1262"/>
      <c r="V3049" s="1263"/>
      <c r="W3049" s="587">
        <f t="shared" si="507"/>
        <v>0</v>
      </c>
      <c r="Y3049" s="1260">
        <v>474</v>
      </c>
      <c r="Z3049" s="1261"/>
      <c r="AA3049" s="1262"/>
      <c r="AB3049" s="1263"/>
      <c r="AC3049" s="587">
        <f t="shared" si="508"/>
        <v>0</v>
      </c>
      <c r="AE3049" s="1260">
        <v>474</v>
      </c>
      <c r="AF3049" s="1261"/>
      <c r="AG3049" s="1262"/>
      <c r="AH3049" s="1263"/>
      <c r="AI3049" s="587">
        <f t="shared" si="509"/>
        <v>0</v>
      </c>
      <c r="AK3049" s="1260">
        <v>474</v>
      </c>
      <c r="AL3049" s="1261"/>
      <c r="AM3049" s="1262"/>
      <c r="AN3049" s="1263"/>
      <c r="AO3049" s="587">
        <f t="shared" si="510"/>
        <v>0</v>
      </c>
      <c r="AQ3049" s="1260">
        <v>474</v>
      </c>
      <c r="AR3049" s="1261"/>
      <c r="AS3049" s="1262"/>
      <c r="AT3049" s="1263"/>
      <c r="AU3049" s="587">
        <f t="shared" si="511"/>
        <v>0</v>
      </c>
      <c r="AW3049" s="1260">
        <v>474</v>
      </c>
      <c r="AX3049" s="1261"/>
      <c r="AY3049" s="1262"/>
      <c r="AZ3049" s="1263"/>
      <c r="BA3049" s="587">
        <f t="shared" si="512"/>
        <v>0</v>
      </c>
    </row>
    <row r="3050" spans="1:53" s="17" customFormat="1" ht="16.75" customHeight="1" outlineLevel="2">
      <c r="A3050" s="1260">
        <v>475</v>
      </c>
      <c r="B3050" s="1261"/>
      <c r="C3050" s="1262"/>
      <c r="D3050" s="1263"/>
      <c r="E3050" s="587">
        <f t="shared" si="504"/>
        <v>0</v>
      </c>
      <c r="G3050" s="1260">
        <v>475</v>
      </c>
      <c r="H3050" s="1261"/>
      <c r="I3050" s="1262"/>
      <c r="J3050" s="1263"/>
      <c r="K3050" s="587">
        <f t="shared" si="505"/>
        <v>0</v>
      </c>
      <c r="M3050" s="1260">
        <v>475</v>
      </c>
      <c r="N3050" s="1261"/>
      <c r="O3050" s="1262"/>
      <c r="P3050" s="1263"/>
      <c r="Q3050" s="587">
        <f t="shared" si="506"/>
        <v>0</v>
      </c>
      <c r="S3050" s="1260">
        <v>475</v>
      </c>
      <c r="T3050" s="1261"/>
      <c r="U3050" s="1262"/>
      <c r="V3050" s="1263"/>
      <c r="W3050" s="587">
        <f t="shared" si="507"/>
        <v>0</v>
      </c>
      <c r="Y3050" s="1260">
        <v>475</v>
      </c>
      <c r="Z3050" s="1261"/>
      <c r="AA3050" s="1262"/>
      <c r="AB3050" s="1263"/>
      <c r="AC3050" s="587">
        <f t="shared" si="508"/>
        <v>0</v>
      </c>
      <c r="AE3050" s="1260">
        <v>475</v>
      </c>
      <c r="AF3050" s="1261"/>
      <c r="AG3050" s="1262"/>
      <c r="AH3050" s="1263"/>
      <c r="AI3050" s="587">
        <f t="shared" si="509"/>
        <v>0</v>
      </c>
      <c r="AK3050" s="1260">
        <v>475</v>
      </c>
      <c r="AL3050" s="1261"/>
      <c r="AM3050" s="1262"/>
      <c r="AN3050" s="1263"/>
      <c r="AO3050" s="587">
        <f t="shared" si="510"/>
        <v>0</v>
      </c>
      <c r="AQ3050" s="1260">
        <v>475</v>
      </c>
      <c r="AR3050" s="1261"/>
      <c r="AS3050" s="1262"/>
      <c r="AT3050" s="1263"/>
      <c r="AU3050" s="587">
        <f t="shared" si="511"/>
        <v>0</v>
      </c>
      <c r="AW3050" s="1260">
        <v>475</v>
      </c>
      <c r="AX3050" s="1261"/>
      <c r="AY3050" s="1262"/>
      <c r="AZ3050" s="1263"/>
      <c r="BA3050" s="587">
        <f t="shared" si="512"/>
        <v>0</v>
      </c>
    </row>
    <row r="3051" spans="1:53" s="17" customFormat="1" ht="16.75" customHeight="1" outlineLevel="2">
      <c r="A3051" s="1260">
        <v>476</v>
      </c>
      <c r="B3051" s="1261"/>
      <c r="C3051" s="1262"/>
      <c r="D3051" s="1263"/>
      <c r="E3051" s="587">
        <f t="shared" si="504"/>
        <v>0</v>
      </c>
      <c r="G3051" s="1260">
        <v>476</v>
      </c>
      <c r="H3051" s="1261"/>
      <c r="I3051" s="1262"/>
      <c r="J3051" s="1263"/>
      <c r="K3051" s="587">
        <f t="shared" si="505"/>
        <v>0</v>
      </c>
      <c r="M3051" s="1260">
        <v>476</v>
      </c>
      <c r="N3051" s="1261"/>
      <c r="O3051" s="1262"/>
      <c r="P3051" s="1263"/>
      <c r="Q3051" s="587">
        <f t="shared" si="506"/>
        <v>0</v>
      </c>
      <c r="S3051" s="1260">
        <v>476</v>
      </c>
      <c r="T3051" s="1261"/>
      <c r="U3051" s="1262"/>
      <c r="V3051" s="1263"/>
      <c r="W3051" s="587">
        <f t="shared" si="507"/>
        <v>0</v>
      </c>
      <c r="Y3051" s="1260">
        <v>476</v>
      </c>
      <c r="Z3051" s="1261"/>
      <c r="AA3051" s="1262"/>
      <c r="AB3051" s="1263"/>
      <c r="AC3051" s="587">
        <f t="shared" si="508"/>
        <v>0</v>
      </c>
      <c r="AE3051" s="1260">
        <v>476</v>
      </c>
      <c r="AF3051" s="1261"/>
      <c r="AG3051" s="1262"/>
      <c r="AH3051" s="1263"/>
      <c r="AI3051" s="587">
        <f t="shared" si="509"/>
        <v>0</v>
      </c>
      <c r="AK3051" s="1260">
        <v>476</v>
      </c>
      <c r="AL3051" s="1261"/>
      <c r="AM3051" s="1262"/>
      <c r="AN3051" s="1263"/>
      <c r="AO3051" s="587">
        <f t="shared" si="510"/>
        <v>0</v>
      </c>
      <c r="AQ3051" s="1260">
        <v>476</v>
      </c>
      <c r="AR3051" s="1261"/>
      <c r="AS3051" s="1262"/>
      <c r="AT3051" s="1263"/>
      <c r="AU3051" s="587">
        <f t="shared" si="511"/>
        <v>0</v>
      </c>
      <c r="AW3051" s="1260">
        <v>476</v>
      </c>
      <c r="AX3051" s="1261"/>
      <c r="AY3051" s="1262"/>
      <c r="AZ3051" s="1263"/>
      <c r="BA3051" s="587">
        <f t="shared" si="512"/>
        <v>0</v>
      </c>
    </row>
    <row r="3052" spans="1:53" s="17" customFormat="1" ht="16.75" customHeight="1" outlineLevel="2">
      <c r="A3052" s="1260">
        <v>477</v>
      </c>
      <c r="B3052" s="1261"/>
      <c r="C3052" s="1262"/>
      <c r="D3052" s="1263"/>
      <c r="E3052" s="587">
        <f t="shared" si="504"/>
        <v>0</v>
      </c>
      <c r="G3052" s="1260">
        <v>477</v>
      </c>
      <c r="H3052" s="1261"/>
      <c r="I3052" s="1262"/>
      <c r="J3052" s="1263"/>
      <c r="K3052" s="587">
        <f t="shared" si="505"/>
        <v>0</v>
      </c>
      <c r="M3052" s="1260">
        <v>477</v>
      </c>
      <c r="N3052" s="1261"/>
      <c r="O3052" s="1262"/>
      <c r="P3052" s="1263"/>
      <c r="Q3052" s="587">
        <f t="shared" si="506"/>
        <v>0</v>
      </c>
      <c r="S3052" s="1260">
        <v>477</v>
      </c>
      <c r="T3052" s="1261"/>
      <c r="U3052" s="1262"/>
      <c r="V3052" s="1263"/>
      <c r="W3052" s="587">
        <f t="shared" si="507"/>
        <v>0</v>
      </c>
      <c r="Y3052" s="1260">
        <v>477</v>
      </c>
      <c r="Z3052" s="1261"/>
      <c r="AA3052" s="1262"/>
      <c r="AB3052" s="1263"/>
      <c r="AC3052" s="587">
        <f t="shared" si="508"/>
        <v>0</v>
      </c>
      <c r="AE3052" s="1260">
        <v>477</v>
      </c>
      <c r="AF3052" s="1261"/>
      <c r="AG3052" s="1262"/>
      <c r="AH3052" s="1263"/>
      <c r="AI3052" s="587">
        <f t="shared" si="509"/>
        <v>0</v>
      </c>
      <c r="AK3052" s="1260">
        <v>477</v>
      </c>
      <c r="AL3052" s="1261"/>
      <c r="AM3052" s="1262"/>
      <c r="AN3052" s="1263"/>
      <c r="AO3052" s="587">
        <f t="shared" si="510"/>
        <v>0</v>
      </c>
      <c r="AQ3052" s="1260">
        <v>477</v>
      </c>
      <c r="AR3052" s="1261"/>
      <c r="AS3052" s="1262"/>
      <c r="AT3052" s="1263"/>
      <c r="AU3052" s="587">
        <f t="shared" si="511"/>
        <v>0</v>
      </c>
      <c r="AW3052" s="1260">
        <v>477</v>
      </c>
      <c r="AX3052" s="1261"/>
      <c r="AY3052" s="1262"/>
      <c r="AZ3052" s="1263"/>
      <c r="BA3052" s="587">
        <f t="shared" si="512"/>
        <v>0</v>
      </c>
    </row>
    <row r="3053" spans="1:53" s="17" customFormat="1" ht="16.75" customHeight="1" outlineLevel="2">
      <c r="A3053" s="1260">
        <v>478</v>
      </c>
      <c r="B3053" s="1261"/>
      <c r="C3053" s="1262"/>
      <c r="D3053" s="1263"/>
      <c r="E3053" s="587">
        <f t="shared" si="504"/>
        <v>0</v>
      </c>
      <c r="G3053" s="1260">
        <v>478</v>
      </c>
      <c r="H3053" s="1261"/>
      <c r="I3053" s="1262"/>
      <c r="J3053" s="1263"/>
      <c r="K3053" s="587">
        <f t="shared" si="505"/>
        <v>0</v>
      </c>
      <c r="M3053" s="1260">
        <v>478</v>
      </c>
      <c r="N3053" s="1261"/>
      <c r="O3053" s="1262"/>
      <c r="P3053" s="1263"/>
      <c r="Q3053" s="587">
        <f t="shared" si="506"/>
        <v>0</v>
      </c>
      <c r="S3053" s="1260">
        <v>478</v>
      </c>
      <c r="T3053" s="1261"/>
      <c r="U3053" s="1262"/>
      <c r="V3053" s="1263"/>
      <c r="W3053" s="587">
        <f t="shared" si="507"/>
        <v>0</v>
      </c>
      <c r="Y3053" s="1260">
        <v>478</v>
      </c>
      <c r="Z3053" s="1261"/>
      <c r="AA3053" s="1262"/>
      <c r="AB3053" s="1263"/>
      <c r="AC3053" s="587">
        <f t="shared" si="508"/>
        <v>0</v>
      </c>
      <c r="AE3053" s="1260">
        <v>478</v>
      </c>
      <c r="AF3053" s="1261"/>
      <c r="AG3053" s="1262"/>
      <c r="AH3053" s="1263"/>
      <c r="AI3053" s="587">
        <f t="shared" si="509"/>
        <v>0</v>
      </c>
      <c r="AK3053" s="1260">
        <v>478</v>
      </c>
      <c r="AL3053" s="1261"/>
      <c r="AM3053" s="1262"/>
      <c r="AN3053" s="1263"/>
      <c r="AO3053" s="587">
        <f t="shared" si="510"/>
        <v>0</v>
      </c>
      <c r="AQ3053" s="1260">
        <v>478</v>
      </c>
      <c r="AR3053" s="1261"/>
      <c r="AS3053" s="1262"/>
      <c r="AT3053" s="1263"/>
      <c r="AU3053" s="587">
        <f t="shared" si="511"/>
        <v>0</v>
      </c>
      <c r="AW3053" s="1260">
        <v>478</v>
      </c>
      <c r="AX3053" s="1261"/>
      <c r="AY3053" s="1262"/>
      <c r="AZ3053" s="1263"/>
      <c r="BA3053" s="587">
        <f t="shared" si="512"/>
        <v>0</v>
      </c>
    </row>
    <row r="3054" spans="1:53" s="17" customFormat="1" ht="16.75" customHeight="1" outlineLevel="2">
      <c r="A3054" s="1260">
        <v>479</v>
      </c>
      <c r="B3054" s="1261"/>
      <c r="C3054" s="1262"/>
      <c r="D3054" s="1263"/>
      <c r="E3054" s="587">
        <f t="shared" si="504"/>
        <v>0</v>
      </c>
      <c r="G3054" s="1260">
        <v>479</v>
      </c>
      <c r="H3054" s="1261"/>
      <c r="I3054" s="1262"/>
      <c r="J3054" s="1263"/>
      <c r="K3054" s="587">
        <f t="shared" si="505"/>
        <v>0</v>
      </c>
      <c r="M3054" s="1260">
        <v>479</v>
      </c>
      <c r="N3054" s="1261"/>
      <c r="O3054" s="1262"/>
      <c r="P3054" s="1263"/>
      <c r="Q3054" s="587">
        <f t="shared" si="506"/>
        <v>0</v>
      </c>
      <c r="S3054" s="1260">
        <v>479</v>
      </c>
      <c r="T3054" s="1261"/>
      <c r="U3054" s="1262"/>
      <c r="V3054" s="1263"/>
      <c r="W3054" s="587">
        <f t="shared" si="507"/>
        <v>0</v>
      </c>
      <c r="Y3054" s="1260">
        <v>479</v>
      </c>
      <c r="Z3054" s="1261"/>
      <c r="AA3054" s="1262"/>
      <c r="AB3054" s="1263"/>
      <c r="AC3054" s="587">
        <f t="shared" si="508"/>
        <v>0</v>
      </c>
      <c r="AE3054" s="1260">
        <v>479</v>
      </c>
      <c r="AF3054" s="1261"/>
      <c r="AG3054" s="1262"/>
      <c r="AH3054" s="1263"/>
      <c r="AI3054" s="587">
        <f t="shared" si="509"/>
        <v>0</v>
      </c>
      <c r="AK3054" s="1260">
        <v>479</v>
      </c>
      <c r="AL3054" s="1261"/>
      <c r="AM3054" s="1262"/>
      <c r="AN3054" s="1263"/>
      <c r="AO3054" s="587">
        <f t="shared" si="510"/>
        <v>0</v>
      </c>
      <c r="AQ3054" s="1260">
        <v>479</v>
      </c>
      <c r="AR3054" s="1261"/>
      <c r="AS3054" s="1262"/>
      <c r="AT3054" s="1263"/>
      <c r="AU3054" s="587">
        <f t="shared" si="511"/>
        <v>0</v>
      </c>
      <c r="AW3054" s="1260">
        <v>479</v>
      </c>
      <c r="AX3054" s="1261"/>
      <c r="AY3054" s="1262"/>
      <c r="AZ3054" s="1263"/>
      <c r="BA3054" s="587">
        <f t="shared" si="512"/>
        <v>0</v>
      </c>
    </row>
    <row r="3055" spans="1:53" s="17" customFormat="1" ht="16.75" customHeight="1" outlineLevel="2">
      <c r="A3055" s="1260">
        <v>480</v>
      </c>
      <c r="B3055" s="1261"/>
      <c r="C3055" s="1262"/>
      <c r="D3055" s="1263"/>
      <c r="E3055" s="587">
        <f t="shared" si="504"/>
        <v>0</v>
      </c>
      <c r="G3055" s="1260">
        <v>480</v>
      </c>
      <c r="H3055" s="1261"/>
      <c r="I3055" s="1262"/>
      <c r="J3055" s="1263"/>
      <c r="K3055" s="587">
        <f t="shared" si="505"/>
        <v>0</v>
      </c>
      <c r="M3055" s="1260">
        <v>480</v>
      </c>
      <c r="N3055" s="1261"/>
      <c r="O3055" s="1262"/>
      <c r="P3055" s="1263"/>
      <c r="Q3055" s="587">
        <f t="shared" si="506"/>
        <v>0</v>
      </c>
      <c r="S3055" s="1260">
        <v>480</v>
      </c>
      <c r="T3055" s="1261"/>
      <c r="U3055" s="1262"/>
      <c r="V3055" s="1263"/>
      <c r="W3055" s="587">
        <f t="shared" si="507"/>
        <v>0</v>
      </c>
      <c r="Y3055" s="1260">
        <v>480</v>
      </c>
      <c r="Z3055" s="1261"/>
      <c r="AA3055" s="1262"/>
      <c r="AB3055" s="1263"/>
      <c r="AC3055" s="587">
        <f t="shared" si="508"/>
        <v>0</v>
      </c>
      <c r="AE3055" s="1260">
        <v>480</v>
      </c>
      <c r="AF3055" s="1261"/>
      <c r="AG3055" s="1262"/>
      <c r="AH3055" s="1263"/>
      <c r="AI3055" s="587">
        <f t="shared" si="509"/>
        <v>0</v>
      </c>
      <c r="AK3055" s="1260">
        <v>480</v>
      </c>
      <c r="AL3055" s="1261"/>
      <c r="AM3055" s="1262"/>
      <c r="AN3055" s="1263"/>
      <c r="AO3055" s="587">
        <f t="shared" si="510"/>
        <v>0</v>
      </c>
      <c r="AQ3055" s="1260">
        <v>480</v>
      </c>
      <c r="AR3055" s="1261"/>
      <c r="AS3055" s="1262"/>
      <c r="AT3055" s="1263"/>
      <c r="AU3055" s="587">
        <f t="shared" si="511"/>
        <v>0</v>
      </c>
      <c r="AW3055" s="1260">
        <v>480</v>
      </c>
      <c r="AX3055" s="1261"/>
      <c r="AY3055" s="1262"/>
      <c r="AZ3055" s="1263"/>
      <c r="BA3055" s="587">
        <f t="shared" si="512"/>
        <v>0</v>
      </c>
    </row>
    <row r="3056" spans="1:53" s="17" customFormat="1" ht="16.75" customHeight="1" outlineLevel="2">
      <c r="A3056" s="1260">
        <v>481</v>
      </c>
      <c r="B3056" s="1261"/>
      <c r="C3056" s="1262"/>
      <c r="D3056" s="1263"/>
      <c r="E3056" s="587">
        <f t="shared" si="504"/>
        <v>0</v>
      </c>
      <c r="G3056" s="1260">
        <v>481</v>
      </c>
      <c r="H3056" s="1261"/>
      <c r="I3056" s="1262"/>
      <c r="J3056" s="1263"/>
      <c r="K3056" s="587">
        <f t="shared" si="505"/>
        <v>0</v>
      </c>
      <c r="M3056" s="1260">
        <v>481</v>
      </c>
      <c r="N3056" s="1261"/>
      <c r="O3056" s="1262"/>
      <c r="P3056" s="1263"/>
      <c r="Q3056" s="587">
        <f t="shared" si="506"/>
        <v>0</v>
      </c>
      <c r="S3056" s="1260">
        <v>481</v>
      </c>
      <c r="T3056" s="1261"/>
      <c r="U3056" s="1262"/>
      <c r="V3056" s="1263"/>
      <c r="W3056" s="587">
        <f t="shared" si="507"/>
        <v>0</v>
      </c>
      <c r="Y3056" s="1260">
        <v>481</v>
      </c>
      <c r="Z3056" s="1261"/>
      <c r="AA3056" s="1262"/>
      <c r="AB3056" s="1263"/>
      <c r="AC3056" s="587">
        <f t="shared" si="508"/>
        <v>0</v>
      </c>
      <c r="AE3056" s="1260">
        <v>481</v>
      </c>
      <c r="AF3056" s="1261"/>
      <c r="AG3056" s="1262"/>
      <c r="AH3056" s="1263"/>
      <c r="AI3056" s="587">
        <f t="shared" si="509"/>
        <v>0</v>
      </c>
      <c r="AK3056" s="1260">
        <v>481</v>
      </c>
      <c r="AL3056" s="1261"/>
      <c r="AM3056" s="1262"/>
      <c r="AN3056" s="1263"/>
      <c r="AO3056" s="587">
        <f t="shared" si="510"/>
        <v>0</v>
      </c>
      <c r="AQ3056" s="1260">
        <v>481</v>
      </c>
      <c r="AR3056" s="1261"/>
      <c r="AS3056" s="1262"/>
      <c r="AT3056" s="1263"/>
      <c r="AU3056" s="587">
        <f t="shared" si="511"/>
        <v>0</v>
      </c>
      <c r="AW3056" s="1260">
        <v>481</v>
      </c>
      <c r="AX3056" s="1261"/>
      <c r="AY3056" s="1262"/>
      <c r="AZ3056" s="1263"/>
      <c r="BA3056" s="587">
        <f t="shared" si="512"/>
        <v>0</v>
      </c>
    </row>
    <row r="3057" spans="1:53" s="17" customFormat="1" ht="16.75" customHeight="1" outlineLevel="2">
      <c r="A3057" s="1260">
        <v>482</v>
      </c>
      <c r="B3057" s="1261"/>
      <c r="C3057" s="1262"/>
      <c r="D3057" s="1263"/>
      <c r="E3057" s="587">
        <f t="shared" si="504"/>
        <v>0</v>
      </c>
      <c r="G3057" s="1260">
        <v>482</v>
      </c>
      <c r="H3057" s="1261"/>
      <c r="I3057" s="1262"/>
      <c r="J3057" s="1263"/>
      <c r="K3057" s="587">
        <f t="shared" si="505"/>
        <v>0</v>
      </c>
      <c r="M3057" s="1260">
        <v>482</v>
      </c>
      <c r="N3057" s="1261"/>
      <c r="O3057" s="1262"/>
      <c r="P3057" s="1263"/>
      <c r="Q3057" s="587">
        <f t="shared" si="506"/>
        <v>0</v>
      </c>
      <c r="S3057" s="1260">
        <v>482</v>
      </c>
      <c r="T3057" s="1261"/>
      <c r="U3057" s="1262"/>
      <c r="V3057" s="1263"/>
      <c r="W3057" s="587">
        <f t="shared" si="507"/>
        <v>0</v>
      </c>
      <c r="Y3057" s="1260">
        <v>482</v>
      </c>
      <c r="Z3057" s="1261"/>
      <c r="AA3057" s="1262"/>
      <c r="AB3057" s="1263"/>
      <c r="AC3057" s="587">
        <f t="shared" si="508"/>
        <v>0</v>
      </c>
      <c r="AE3057" s="1260">
        <v>482</v>
      </c>
      <c r="AF3057" s="1261"/>
      <c r="AG3057" s="1262"/>
      <c r="AH3057" s="1263"/>
      <c r="AI3057" s="587">
        <f t="shared" si="509"/>
        <v>0</v>
      </c>
      <c r="AK3057" s="1260">
        <v>482</v>
      </c>
      <c r="AL3057" s="1261"/>
      <c r="AM3057" s="1262"/>
      <c r="AN3057" s="1263"/>
      <c r="AO3057" s="587">
        <f t="shared" si="510"/>
        <v>0</v>
      </c>
      <c r="AQ3057" s="1260">
        <v>482</v>
      </c>
      <c r="AR3057" s="1261"/>
      <c r="AS3057" s="1262"/>
      <c r="AT3057" s="1263"/>
      <c r="AU3057" s="587">
        <f t="shared" si="511"/>
        <v>0</v>
      </c>
      <c r="AW3057" s="1260">
        <v>482</v>
      </c>
      <c r="AX3057" s="1261"/>
      <c r="AY3057" s="1262"/>
      <c r="AZ3057" s="1263"/>
      <c r="BA3057" s="587">
        <f t="shared" si="512"/>
        <v>0</v>
      </c>
    </row>
    <row r="3058" spans="1:53" s="17" customFormat="1" ht="16.75" customHeight="1" outlineLevel="2">
      <c r="A3058" s="1260">
        <v>483</v>
      </c>
      <c r="B3058" s="1261"/>
      <c r="C3058" s="1262"/>
      <c r="D3058" s="1263"/>
      <c r="E3058" s="587">
        <f t="shared" si="504"/>
        <v>0</v>
      </c>
      <c r="G3058" s="1260">
        <v>483</v>
      </c>
      <c r="H3058" s="1261"/>
      <c r="I3058" s="1262"/>
      <c r="J3058" s="1263"/>
      <c r="K3058" s="587">
        <f t="shared" si="505"/>
        <v>0</v>
      </c>
      <c r="M3058" s="1260">
        <v>483</v>
      </c>
      <c r="N3058" s="1261"/>
      <c r="O3058" s="1262"/>
      <c r="P3058" s="1263"/>
      <c r="Q3058" s="587">
        <f t="shared" si="506"/>
        <v>0</v>
      </c>
      <c r="S3058" s="1260">
        <v>483</v>
      </c>
      <c r="T3058" s="1261"/>
      <c r="U3058" s="1262"/>
      <c r="V3058" s="1263"/>
      <c r="W3058" s="587">
        <f t="shared" si="507"/>
        <v>0</v>
      </c>
      <c r="Y3058" s="1260">
        <v>483</v>
      </c>
      <c r="Z3058" s="1261"/>
      <c r="AA3058" s="1262"/>
      <c r="AB3058" s="1263"/>
      <c r="AC3058" s="587">
        <f t="shared" si="508"/>
        <v>0</v>
      </c>
      <c r="AE3058" s="1260">
        <v>483</v>
      </c>
      <c r="AF3058" s="1261"/>
      <c r="AG3058" s="1262"/>
      <c r="AH3058" s="1263"/>
      <c r="AI3058" s="587">
        <f t="shared" si="509"/>
        <v>0</v>
      </c>
      <c r="AK3058" s="1260">
        <v>483</v>
      </c>
      <c r="AL3058" s="1261"/>
      <c r="AM3058" s="1262"/>
      <c r="AN3058" s="1263"/>
      <c r="AO3058" s="587">
        <f t="shared" si="510"/>
        <v>0</v>
      </c>
      <c r="AQ3058" s="1260">
        <v>483</v>
      </c>
      <c r="AR3058" s="1261"/>
      <c r="AS3058" s="1262"/>
      <c r="AT3058" s="1263"/>
      <c r="AU3058" s="587">
        <f t="shared" si="511"/>
        <v>0</v>
      </c>
      <c r="AW3058" s="1260">
        <v>483</v>
      </c>
      <c r="AX3058" s="1261"/>
      <c r="AY3058" s="1262"/>
      <c r="AZ3058" s="1263"/>
      <c r="BA3058" s="587">
        <f t="shared" si="512"/>
        <v>0</v>
      </c>
    </row>
    <row r="3059" spans="1:53" s="17" customFormat="1" ht="16.75" customHeight="1" outlineLevel="2">
      <c r="A3059" s="1260">
        <v>484</v>
      </c>
      <c r="B3059" s="1261"/>
      <c r="C3059" s="1262"/>
      <c r="D3059" s="1263"/>
      <c r="E3059" s="587">
        <f t="shared" si="504"/>
        <v>0</v>
      </c>
      <c r="G3059" s="1260">
        <v>484</v>
      </c>
      <c r="H3059" s="1261"/>
      <c r="I3059" s="1262"/>
      <c r="J3059" s="1263"/>
      <c r="K3059" s="587">
        <f t="shared" si="505"/>
        <v>0</v>
      </c>
      <c r="M3059" s="1260">
        <v>484</v>
      </c>
      <c r="N3059" s="1261"/>
      <c r="O3059" s="1262"/>
      <c r="P3059" s="1263"/>
      <c r="Q3059" s="587">
        <f t="shared" si="506"/>
        <v>0</v>
      </c>
      <c r="S3059" s="1260">
        <v>484</v>
      </c>
      <c r="T3059" s="1261"/>
      <c r="U3059" s="1262"/>
      <c r="V3059" s="1263"/>
      <c r="W3059" s="587">
        <f t="shared" si="507"/>
        <v>0</v>
      </c>
      <c r="Y3059" s="1260">
        <v>484</v>
      </c>
      <c r="Z3059" s="1261"/>
      <c r="AA3059" s="1262"/>
      <c r="AB3059" s="1263"/>
      <c r="AC3059" s="587">
        <f t="shared" si="508"/>
        <v>0</v>
      </c>
      <c r="AE3059" s="1260">
        <v>484</v>
      </c>
      <c r="AF3059" s="1261"/>
      <c r="AG3059" s="1262"/>
      <c r="AH3059" s="1263"/>
      <c r="AI3059" s="587">
        <f t="shared" si="509"/>
        <v>0</v>
      </c>
      <c r="AK3059" s="1260">
        <v>484</v>
      </c>
      <c r="AL3059" s="1261"/>
      <c r="AM3059" s="1262"/>
      <c r="AN3059" s="1263"/>
      <c r="AO3059" s="587">
        <f t="shared" si="510"/>
        <v>0</v>
      </c>
      <c r="AQ3059" s="1260">
        <v>484</v>
      </c>
      <c r="AR3059" s="1261"/>
      <c r="AS3059" s="1262"/>
      <c r="AT3059" s="1263"/>
      <c r="AU3059" s="587">
        <f t="shared" si="511"/>
        <v>0</v>
      </c>
      <c r="AW3059" s="1260">
        <v>484</v>
      </c>
      <c r="AX3059" s="1261"/>
      <c r="AY3059" s="1262"/>
      <c r="AZ3059" s="1263"/>
      <c r="BA3059" s="587">
        <f t="shared" si="512"/>
        <v>0</v>
      </c>
    </row>
    <row r="3060" spans="1:53" s="17" customFormat="1" ht="16.75" customHeight="1" outlineLevel="2">
      <c r="A3060" s="1260">
        <v>485</v>
      </c>
      <c r="B3060" s="1261"/>
      <c r="C3060" s="1262"/>
      <c r="D3060" s="1263"/>
      <c r="E3060" s="587">
        <f t="shared" si="504"/>
        <v>0</v>
      </c>
      <c r="G3060" s="1260">
        <v>485</v>
      </c>
      <c r="H3060" s="1261"/>
      <c r="I3060" s="1262"/>
      <c r="J3060" s="1263"/>
      <c r="K3060" s="587">
        <f t="shared" si="505"/>
        <v>0</v>
      </c>
      <c r="M3060" s="1260">
        <v>485</v>
      </c>
      <c r="N3060" s="1261"/>
      <c r="O3060" s="1262"/>
      <c r="P3060" s="1263"/>
      <c r="Q3060" s="587">
        <f t="shared" si="506"/>
        <v>0</v>
      </c>
      <c r="S3060" s="1260">
        <v>485</v>
      </c>
      <c r="T3060" s="1261"/>
      <c r="U3060" s="1262"/>
      <c r="V3060" s="1263"/>
      <c r="W3060" s="587">
        <f t="shared" si="507"/>
        <v>0</v>
      </c>
      <c r="Y3060" s="1260">
        <v>485</v>
      </c>
      <c r="Z3060" s="1261"/>
      <c r="AA3060" s="1262"/>
      <c r="AB3060" s="1263"/>
      <c r="AC3060" s="587">
        <f t="shared" si="508"/>
        <v>0</v>
      </c>
      <c r="AE3060" s="1260">
        <v>485</v>
      </c>
      <c r="AF3060" s="1261"/>
      <c r="AG3060" s="1262"/>
      <c r="AH3060" s="1263"/>
      <c r="AI3060" s="587">
        <f t="shared" si="509"/>
        <v>0</v>
      </c>
      <c r="AK3060" s="1260">
        <v>485</v>
      </c>
      <c r="AL3060" s="1261"/>
      <c r="AM3060" s="1262"/>
      <c r="AN3060" s="1263"/>
      <c r="AO3060" s="587">
        <f t="shared" si="510"/>
        <v>0</v>
      </c>
      <c r="AQ3060" s="1260">
        <v>485</v>
      </c>
      <c r="AR3060" s="1261"/>
      <c r="AS3060" s="1262"/>
      <c r="AT3060" s="1263"/>
      <c r="AU3060" s="587">
        <f t="shared" si="511"/>
        <v>0</v>
      </c>
      <c r="AW3060" s="1260">
        <v>485</v>
      </c>
      <c r="AX3060" s="1261"/>
      <c r="AY3060" s="1262"/>
      <c r="AZ3060" s="1263"/>
      <c r="BA3060" s="587">
        <f t="shared" si="512"/>
        <v>0</v>
      </c>
    </row>
    <row r="3061" spans="1:53" s="17" customFormat="1" ht="16.75" customHeight="1" outlineLevel="2">
      <c r="A3061" s="1260">
        <v>486</v>
      </c>
      <c r="B3061" s="1261"/>
      <c r="C3061" s="1262"/>
      <c r="D3061" s="1263"/>
      <c r="E3061" s="587">
        <f t="shared" si="504"/>
        <v>0</v>
      </c>
      <c r="G3061" s="1260">
        <v>486</v>
      </c>
      <c r="H3061" s="1261"/>
      <c r="I3061" s="1262"/>
      <c r="J3061" s="1263"/>
      <c r="K3061" s="587">
        <f t="shared" si="505"/>
        <v>0</v>
      </c>
      <c r="M3061" s="1260">
        <v>486</v>
      </c>
      <c r="N3061" s="1261"/>
      <c r="O3061" s="1262"/>
      <c r="P3061" s="1263"/>
      <c r="Q3061" s="587">
        <f t="shared" si="506"/>
        <v>0</v>
      </c>
      <c r="S3061" s="1260">
        <v>486</v>
      </c>
      <c r="T3061" s="1261"/>
      <c r="U3061" s="1262"/>
      <c r="V3061" s="1263"/>
      <c r="W3061" s="587">
        <f t="shared" si="507"/>
        <v>0</v>
      </c>
      <c r="Y3061" s="1260">
        <v>486</v>
      </c>
      <c r="Z3061" s="1261"/>
      <c r="AA3061" s="1262"/>
      <c r="AB3061" s="1263"/>
      <c r="AC3061" s="587">
        <f t="shared" si="508"/>
        <v>0</v>
      </c>
      <c r="AE3061" s="1260">
        <v>486</v>
      </c>
      <c r="AF3061" s="1261"/>
      <c r="AG3061" s="1262"/>
      <c r="AH3061" s="1263"/>
      <c r="AI3061" s="587">
        <f t="shared" si="509"/>
        <v>0</v>
      </c>
      <c r="AK3061" s="1260">
        <v>486</v>
      </c>
      <c r="AL3061" s="1261"/>
      <c r="AM3061" s="1262"/>
      <c r="AN3061" s="1263"/>
      <c r="AO3061" s="587">
        <f t="shared" si="510"/>
        <v>0</v>
      </c>
      <c r="AQ3061" s="1260">
        <v>486</v>
      </c>
      <c r="AR3061" s="1261"/>
      <c r="AS3061" s="1262"/>
      <c r="AT3061" s="1263"/>
      <c r="AU3061" s="587">
        <f t="shared" si="511"/>
        <v>0</v>
      </c>
      <c r="AW3061" s="1260">
        <v>486</v>
      </c>
      <c r="AX3061" s="1261"/>
      <c r="AY3061" s="1262"/>
      <c r="AZ3061" s="1263"/>
      <c r="BA3061" s="587">
        <f t="shared" si="512"/>
        <v>0</v>
      </c>
    </row>
    <row r="3062" spans="1:53" s="17" customFormat="1" ht="16.75" customHeight="1" outlineLevel="2">
      <c r="A3062" s="1260">
        <v>487</v>
      </c>
      <c r="B3062" s="1261"/>
      <c r="C3062" s="1262"/>
      <c r="D3062" s="1263"/>
      <c r="E3062" s="587">
        <f t="shared" si="504"/>
        <v>0</v>
      </c>
      <c r="G3062" s="1260">
        <v>487</v>
      </c>
      <c r="H3062" s="1261"/>
      <c r="I3062" s="1262"/>
      <c r="J3062" s="1263"/>
      <c r="K3062" s="587">
        <f t="shared" si="505"/>
        <v>0</v>
      </c>
      <c r="M3062" s="1260">
        <v>487</v>
      </c>
      <c r="N3062" s="1261"/>
      <c r="O3062" s="1262"/>
      <c r="P3062" s="1263"/>
      <c r="Q3062" s="587">
        <f t="shared" si="506"/>
        <v>0</v>
      </c>
      <c r="S3062" s="1260">
        <v>487</v>
      </c>
      <c r="T3062" s="1261"/>
      <c r="U3062" s="1262"/>
      <c r="V3062" s="1263"/>
      <c r="W3062" s="587">
        <f t="shared" si="507"/>
        <v>0</v>
      </c>
      <c r="Y3062" s="1260">
        <v>487</v>
      </c>
      <c r="Z3062" s="1261"/>
      <c r="AA3062" s="1262"/>
      <c r="AB3062" s="1263"/>
      <c r="AC3062" s="587">
        <f t="shared" si="508"/>
        <v>0</v>
      </c>
      <c r="AE3062" s="1260">
        <v>487</v>
      </c>
      <c r="AF3062" s="1261"/>
      <c r="AG3062" s="1262"/>
      <c r="AH3062" s="1263"/>
      <c r="AI3062" s="587">
        <f t="shared" si="509"/>
        <v>0</v>
      </c>
      <c r="AK3062" s="1260">
        <v>487</v>
      </c>
      <c r="AL3062" s="1261"/>
      <c r="AM3062" s="1262"/>
      <c r="AN3062" s="1263"/>
      <c r="AO3062" s="587">
        <f t="shared" si="510"/>
        <v>0</v>
      </c>
      <c r="AQ3062" s="1260">
        <v>487</v>
      </c>
      <c r="AR3062" s="1261"/>
      <c r="AS3062" s="1262"/>
      <c r="AT3062" s="1263"/>
      <c r="AU3062" s="587">
        <f t="shared" si="511"/>
        <v>0</v>
      </c>
      <c r="AW3062" s="1260">
        <v>487</v>
      </c>
      <c r="AX3062" s="1261"/>
      <c r="AY3062" s="1262"/>
      <c r="AZ3062" s="1263"/>
      <c r="BA3062" s="587">
        <f t="shared" si="512"/>
        <v>0</v>
      </c>
    </row>
    <row r="3063" spans="1:53" s="17" customFormat="1" ht="16.75" customHeight="1" outlineLevel="2">
      <c r="A3063" s="1260">
        <v>488</v>
      </c>
      <c r="B3063" s="1261"/>
      <c r="C3063" s="1262"/>
      <c r="D3063" s="1263"/>
      <c r="E3063" s="587">
        <f t="shared" si="504"/>
        <v>0</v>
      </c>
      <c r="G3063" s="1260">
        <v>488</v>
      </c>
      <c r="H3063" s="1261"/>
      <c r="I3063" s="1262"/>
      <c r="J3063" s="1263"/>
      <c r="K3063" s="587">
        <f t="shared" si="505"/>
        <v>0</v>
      </c>
      <c r="M3063" s="1260">
        <v>488</v>
      </c>
      <c r="N3063" s="1261"/>
      <c r="O3063" s="1262"/>
      <c r="P3063" s="1263"/>
      <c r="Q3063" s="587">
        <f t="shared" si="506"/>
        <v>0</v>
      </c>
      <c r="S3063" s="1260">
        <v>488</v>
      </c>
      <c r="T3063" s="1261"/>
      <c r="U3063" s="1262"/>
      <c r="V3063" s="1263"/>
      <c r="W3063" s="587">
        <f t="shared" si="507"/>
        <v>0</v>
      </c>
      <c r="Y3063" s="1260">
        <v>488</v>
      </c>
      <c r="Z3063" s="1261"/>
      <c r="AA3063" s="1262"/>
      <c r="AB3063" s="1263"/>
      <c r="AC3063" s="587">
        <f t="shared" si="508"/>
        <v>0</v>
      </c>
      <c r="AE3063" s="1260">
        <v>488</v>
      </c>
      <c r="AF3063" s="1261"/>
      <c r="AG3063" s="1262"/>
      <c r="AH3063" s="1263"/>
      <c r="AI3063" s="587">
        <f t="shared" si="509"/>
        <v>0</v>
      </c>
      <c r="AK3063" s="1260">
        <v>488</v>
      </c>
      <c r="AL3063" s="1261"/>
      <c r="AM3063" s="1262"/>
      <c r="AN3063" s="1263"/>
      <c r="AO3063" s="587">
        <f t="shared" si="510"/>
        <v>0</v>
      </c>
      <c r="AQ3063" s="1260">
        <v>488</v>
      </c>
      <c r="AR3063" s="1261"/>
      <c r="AS3063" s="1262"/>
      <c r="AT3063" s="1263"/>
      <c r="AU3063" s="587">
        <f t="shared" si="511"/>
        <v>0</v>
      </c>
      <c r="AW3063" s="1260">
        <v>488</v>
      </c>
      <c r="AX3063" s="1261"/>
      <c r="AY3063" s="1262"/>
      <c r="AZ3063" s="1263"/>
      <c r="BA3063" s="587">
        <f t="shared" si="512"/>
        <v>0</v>
      </c>
    </row>
    <row r="3064" spans="1:53" s="17" customFormat="1" ht="16.75" customHeight="1" outlineLevel="2">
      <c r="A3064" s="1260">
        <v>489</v>
      </c>
      <c r="B3064" s="1261"/>
      <c r="C3064" s="1262"/>
      <c r="D3064" s="1263"/>
      <c r="E3064" s="587">
        <f t="shared" si="504"/>
        <v>0</v>
      </c>
      <c r="G3064" s="1260">
        <v>489</v>
      </c>
      <c r="H3064" s="1261"/>
      <c r="I3064" s="1262"/>
      <c r="J3064" s="1263"/>
      <c r="K3064" s="587">
        <f t="shared" si="505"/>
        <v>0</v>
      </c>
      <c r="M3064" s="1260">
        <v>489</v>
      </c>
      <c r="N3064" s="1261"/>
      <c r="O3064" s="1262"/>
      <c r="P3064" s="1263"/>
      <c r="Q3064" s="587">
        <f t="shared" si="506"/>
        <v>0</v>
      </c>
      <c r="S3064" s="1260">
        <v>489</v>
      </c>
      <c r="T3064" s="1261"/>
      <c r="U3064" s="1262"/>
      <c r="V3064" s="1263"/>
      <c r="W3064" s="587">
        <f t="shared" si="507"/>
        <v>0</v>
      </c>
      <c r="Y3064" s="1260">
        <v>489</v>
      </c>
      <c r="Z3064" s="1261"/>
      <c r="AA3064" s="1262"/>
      <c r="AB3064" s="1263"/>
      <c r="AC3064" s="587">
        <f t="shared" si="508"/>
        <v>0</v>
      </c>
      <c r="AE3064" s="1260">
        <v>489</v>
      </c>
      <c r="AF3064" s="1261"/>
      <c r="AG3064" s="1262"/>
      <c r="AH3064" s="1263"/>
      <c r="AI3064" s="587">
        <f t="shared" si="509"/>
        <v>0</v>
      </c>
      <c r="AK3064" s="1260">
        <v>489</v>
      </c>
      <c r="AL3064" s="1261"/>
      <c r="AM3064" s="1262"/>
      <c r="AN3064" s="1263"/>
      <c r="AO3064" s="587">
        <f t="shared" si="510"/>
        <v>0</v>
      </c>
      <c r="AQ3064" s="1260">
        <v>489</v>
      </c>
      <c r="AR3064" s="1261"/>
      <c r="AS3064" s="1262"/>
      <c r="AT3064" s="1263"/>
      <c r="AU3064" s="587">
        <f t="shared" si="511"/>
        <v>0</v>
      </c>
      <c r="AW3064" s="1260">
        <v>489</v>
      </c>
      <c r="AX3064" s="1261"/>
      <c r="AY3064" s="1262"/>
      <c r="AZ3064" s="1263"/>
      <c r="BA3064" s="587">
        <f t="shared" si="512"/>
        <v>0</v>
      </c>
    </row>
    <row r="3065" spans="1:53" s="17" customFormat="1" ht="16.75" customHeight="1" outlineLevel="2">
      <c r="A3065" s="1260">
        <v>490</v>
      </c>
      <c r="B3065" s="1261"/>
      <c r="C3065" s="1262"/>
      <c r="D3065" s="1263"/>
      <c r="E3065" s="587">
        <f t="shared" si="504"/>
        <v>0</v>
      </c>
      <c r="G3065" s="1260">
        <v>490</v>
      </c>
      <c r="H3065" s="1261"/>
      <c r="I3065" s="1262"/>
      <c r="J3065" s="1263"/>
      <c r="K3065" s="587">
        <f t="shared" si="505"/>
        <v>0</v>
      </c>
      <c r="M3065" s="1260">
        <v>490</v>
      </c>
      <c r="N3065" s="1261"/>
      <c r="O3065" s="1262"/>
      <c r="P3065" s="1263"/>
      <c r="Q3065" s="587">
        <f t="shared" si="506"/>
        <v>0</v>
      </c>
      <c r="S3065" s="1260">
        <v>490</v>
      </c>
      <c r="T3065" s="1261"/>
      <c r="U3065" s="1262"/>
      <c r="V3065" s="1263"/>
      <c r="W3065" s="587">
        <f t="shared" si="507"/>
        <v>0</v>
      </c>
      <c r="Y3065" s="1260">
        <v>490</v>
      </c>
      <c r="Z3065" s="1261"/>
      <c r="AA3065" s="1262"/>
      <c r="AB3065" s="1263"/>
      <c r="AC3065" s="587">
        <f t="shared" si="508"/>
        <v>0</v>
      </c>
      <c r="AE3065" s="1260">
        <v>490</v>
      </c>
      <c r="AF3065" s="1261"/>
      <c r="AG3065" s="1262"/>
      <c r="AH3065" s="1263"/>
      <c r="AI3065" s="587">
        <f t="shared" si="509"/>
        <v>0</v>
      </c>
      <c r="AK3065" s="1260">
        <v>490</v>
      </c>
      <c r="AL3065" s="1261"/>
      <c r="AM3065" s="1262"/>
      <c r="AN3065" s="1263"/>
      <c r="AO3065" s="587">
        <f t="shared" si="510"/>
        <v>0</v>
      </c>
      <c r="AQ3065" s="1260">
        <v>490</v>
      </c>
      <c r="AR3065" s="1261"/>
      <c r="AS3065" s="1262"/>
      <c r="AT3065" s="1263"/>
      <c r="AU3065" s="587">
        <f t="shared" si="511"/>
        <v>0</v>
      </c>
      <c r="AW3065" s="1260">
        <v>490</v>
      </c>
      <c r="AX3065" s="1261"/>
      <c r="AY3065" s="1262"/>
      <c r="AZ3065" s="1263"/>
      <c r="BA3065" s="587">
        <f t="shared" si="512"/>
        <v>0</v>
      </c>
    </row>
    <row r="3066" spans="1:53" s="17" customFormat="1" ht="16.75" customHeight="1" outlineLevel="2">
      <c r="A3066" s="1260">
        <v>491</v>
      </c>
      <c r="B3066" s="1261"/>
      <c r="C3066" s="1262"/>
      <c r="D3066" s="1263"/>
      <c r="E3066" s="587">
        <f t="shared" si="504"/>
        <v>0</v>
      </c>
      <c r="G3066" s="1260">
        <v>491</v>
      </c>
      <c r="H3066" s="1261"/>
      <c r="I3066" s="1262"/>
      <c r="J3066" s="1263"/>
      <c r="K3066" s="587">
        <f t="shared" si="505"/>
        <v>0</v>
      </c>
      <c r="M3066" s="1260">
        <v>491</v>
      </c>
      <c r="N3066" s="1261"/>
      <c r="O3066" s="1262"/>
      <c r="P3066" s="1263"/>
      <c r="Q3066" s="587">
        <f t="shared" si="506"/>
        <v>0</v>
      </c>
      <c r="S3066" s="1260">
        <v>491</v>
      </c>
      <c r="T3066" s="1261"/>
      <c r="U3066" s="1262"/>
      <c r="V3066" s="1263"/>
      <c r="W3066" s="587">
        <f t="shared" si="507"/>
        <v>0</v>
      </c>
      <c r="Y3066" s="1260">
        <v>491</v>
      </c>
      <c r="Z3066" s="1261"/>
      <c r="AA3066" s="1262"/>
      <c r="AB3066" s="1263"/>
      <c r="AC3066" s="587">
        <f t="shared" si="508"/>
        <v>0</v>
      </c>
      <c r="AE3066" s="1260">
        <v>491</v>
      </c>
      <c r="AF3066" s="1261"/>
      <c r="AG3066" s="1262"/>
      <c r="AH3066" s="1263"/>
      <c r="AI3066" s="587">
        <f t="shared" si="509"/>
        <v>0</v>
      </c>
      <c r="AK3066" s="1260">
        <v>491</v>
      </c>
      <c r="AL3066" s="1261"/>
      <c r="AM3066" s="1262"/>
      <c r="AN3066" s="1263"/>
      <c r="AO3066" s="587">
        <f t="shared" si="510"/>
        <v>0</v>
      </c>
      <c r="AQ3066" s="1260">
        <v>491</v>
      </c>
      <c r="AR3066" s="1261"/>
      <c r="AS3066" s="1262"/>
      <c r="AT3066" s="1263"/>
      <c r="AU3066" s="587">
        <f t="shared" si="511"/>
        <v>0</v>
      </c>
      <c r="AW3066" s="1260">
        <v>491</v>
      </c>
      <c r="AX3066" s="1261"/>
      <c r="AY3066" s="1262"/>
      <c r="AZ3066" s="1263"/>
      <c r="BA3066" s="587">
        <f t="shared" si="512"/>
        <v>0</v>
      </c>
    </row>
    <row r="3067" spans="1:53" s="17" customFormat="1" ht="16.75" customHeight="1" outlineLevel="2">
      <c r="A3067" s="1260">
        <v>492</v>
      </c>
      <c r="B3067" s="1261"/>
      <c r="C3067" s="1262"/>
      <c r="D3067" s="1263"/>
      <c r="E3067" s="587">
        <f t="shared" si="504"/>
        <v>0</v>
      </c>
      <c r="G3067" s="1260">
        <v>492</v>
      </c>
      <c r="H3067" s="1261"/>
      <c r="I3067" s="1262"/>
      <c r="J3067" s="1263"/>
      <c r="K3067" s="587">
        <f t="shared" si="505"/>
        <v>0</v>
      </c>
      <c r="M3067" s="1260">
        <v>492</v>
      </c>
      <c r="N3067" s="1261"/>
      <c r="O3067" s="1262"/>
      <c r="P3067" s="1263"/>
      <c r="Q3067" s="587">
        <f t="shared" si="506"/>
        <v>0</v>
      </c>
      <c r="S3067" s="1260">
        <v>492</v>
      </c>
      <c r="T3067" s="1261"/>
      <c r="U3067" s="1262"/>
      <c r="V3067" s="1263"/>
      <c r="W3067" s="587">
        <f t="shared" si="507"/>
        <v>0</v>
      </c>
      <c r="Y3067" s="1260">
        <v>492</v>
      </c>
      <c r="Z3067" s="1261"/>
      <c r="AA3067" s="1262"/>
      <c r="AB3067" s="1263"/>
      <c r="AC3067" s="587">
        <f t="shared" si="508"/>
        <v>0</v>
      </c>
      <c r="AE3067" s="1260">
        <v>492</v>
      </c>
      <c r="AF3067" s="1261"/>
      <c r="AG3067" s="1262"/>
      <c r="AH3067" s="1263"/>
      <c r="AI3067" s="587">
        <f t="shared" si="509"/>
        <v>0</v>
      </c>
      <c r="AK3067" s="1260">
        <v>492</v>
      </c>
      <c r="AL3067" s="1261"/>
      <c r="AM3067" s="1262"/>
      <c r="AN3067" s="1263"/>
      <c r="AO3067" s="587">
        <f t="shared" si="510"/>
        <v>0</v>
      </c>
      <c r="AQ3067" s="1260">
        <v>492</v>
      </c>
      <c r="AR3067" s="1261"/>
      <c r="AS3067" s="1262"/>
      <c r="AT3067" s="1263"/>
      <c r="AU3067" s="587">
        <f t="shared" si="511"/>
        <v>0</v>
      </c>
      <c r="AW3067" s="1260">
        <v>492</v>
      </c>
      <c r="AX3067" s="1261"/>
      <c r="AY3067" s="1262"/>
      <c r="AZ3067" s="1263"/>
      <c r="BA3067" s="587">
        <f t="shared" si="512"/>
        <v>0</v>
      </c>
    </row>
    <row r="3068" spans="1:53" s="17" customFormat="1" ht="16.75" customHeight="1" outlineLevel="2">
      <c r="A3068" s="1260">
        <v>493</v>
      </c>
      <c r="B3068" s="1261"/>
      <c r="C3068" s="1262"/>
      <c r="D3068" s="1263"/>
      <c r="E3068" s="587">
        <f t="shared" si="504"/>
        <v>0</v>
      </c>
      <c r="G3068" s="1260">
        <v>493</v>
      </c>
      <c r="H3068" s="1261"/>
      <c r="I3068" s="1262"/>
      <c r="J3068" s="1263"/>
      <c r="K3068" s="587">
        <f t="shared" si="505"/>
        <v>0</v>
      </c>
      <c r="M3068" s="1260">
        <v>493</v>
      </c>
      <c r="N3068" s="1261"/>
      <c r="O3068" s="1262"/>
      <c r="P3068" s="1263"/>
      <c r="Q3068" s="587">
        <f t="shared" si="506"/>
        <v>0</v>
      </c>
      <c r="S3068" s="1260">
        <v>493</v>
      </c>
      <c r="T3068" s="1261"/>
      <c r="U3068" s="1262"/>
      <c r="V3068" s="1263"/>
      <c r="W3068" s="587">
        <f t="shared" si="507"/>
        <v>0</v>
      </c>
      <c r="Y3068" s="1260">
        <v>493</v>
      </c>
      <c r="Z3068" s="1261"/>
      <c r="AA3068" s="1262"/>
      <c r="AB3068" s="1263"/>
      <c r="AC3068" s="587">
        <f t="shared" si="508"/>
        <v>0</v>
      </c>
      <c r="AE3068" s="1260">
        <v>493</v>
      </c>
      <c r="AF3068" s="1261"/>
      <c r="AG3068" s="1262"/>
      <c r="AH3068" s="1263"/>
      <c r="AI3068" s="587">
        <f t="shared" si="509"/>
        <v>0</v>
      </c>
      <c r="AK3068" s="1260">
        <v>493</v>
      </c>
      <c r="AL3068" s="1261"/>
      <c r="AM3068" s="1262"/>
      <c r="AN3068" s="1263"/>
      <c r="AO3068" s="587">
        <f t="shared" si="510"/>
        <v>0</v>
      </c>
      <c r="AQ3068" s="1260">
        <v>493</v>
      </c>
      <c r="AR3068" s="1261"/>
      <c r="AS3068" s="1262"/>
      <c r="AT3068" s="1263"/>
      <c r="AU3068" s="587">
        <f t="shared" si="511"/>
        <v>0</v>
      </c>
      <c r="AW3068" s="1260">
        <v>493</v>
      </c>
      <c r="AX3068" s="1261"/>
      <c r="AY3068" s="1262"/>
      <c r="AZ3068" s="1263"/>
      <c r="BA3068" s="587">
        <f t="shared" si="512"/>
        <v>0</v>
      </c>
    </row>
    <row r="3069" spans="1:53" s="17" customFormat="1" ht="16.75" customHeight="1" outlineLevel="2">
      <c r="A3069" s="1260">
        <v>494</v>
      </c>
      <c r="B3069" s="1261"/>
      <c r="C3069" s="1262"/>
      <c r="D3069" s="1263"/>
      <c r="E3069" s="587">
        <f t="shared" si="504"/>
        <v>0</v>
      </c>
      <c r="G3069" s="1260">
        <v>494</v>
      </c>
      <c r="H3069" s="1261"/>
      <c r="I3069" s="1262"/>
      <c r="J3069" s="1263"/>
      <c r="K3069" s="587">
        <f t="shared" si="505"/>
        <v>0</v>
      </c>
      <c r="M3069" s="1260">
        <v>494</v>
      </c>
      <c r="N3069" s="1261"/>
      <c r="O3069" s="1262"/>
      <c r="P3069" s="1263"/>
      <c r="Q3069" s="587">
        <f t="shared" si="506"/>
        <v>0</v>
      </c>
      <c r="S3069" s="1260">
        <v>494</v>
      </c>
      <c r="T3069" s="1261"/>
      <c r="U3069" s="1262"/>
      <c r="V3069" s="1263"/>
      <c r="W3069" s="587">
        <f t="shared" si="507"/>
        <v>0</v>
      </c>
      <c r="Y3069" s="1260">
        <v>494</v>
      </c>
      <c r="Z3069" s="1261"/>
      <c r="AA3069" s="1262"/>
      <c r="AB3069" s="1263"/>
      <c r="AC3069" s="587">
        <f t="shared" si="508"/>
        <v>0</v>
      </c>
      <c r="AE3069" s="1260">
        <v>494</v>
      </c>
      <c r="AF3069" s="1261"/>
      <c r="AG3069" s="1262"/>
      <c r="AH3069" s="1263"/>
      <c r="AI3069" s="587">
        <f t="shared" si="509"/>
        <v>0</v>
      </c>
      <c r="AK3069" s="1260">
        <v>494</v>
      </c>
      <c r="AL3069" s="1261"/>
      <c r="AM3069" s="1262"/>
      <c r="AN3069" s="1263"/>
      <c r="AO3069" s="587">
        <f t="shared" si="510"/>
        <v>0</v>
      </c>
      <c r="AQ3069" s="1260">
        <v>494</v>
      </c>
      <c r="AR3069" s="1261"/>
      <c r="AS3069" s="1262"/>
      <c r="AT3069" s="1263"/>
      <c r="AU3069" s="587">
        <f t="shared" si="511"/>
        <v>0</v>
      </c>
      <c r="AW3069" s="1260">
        <v>494</v>
      </c>
      <c r="AX3069" s="1261"/>
      <c r="AY3069" s="1262"/>
      <c r="AZ3069" s="1263"/>
      <c r="BA3069" s="587">
        <f t="shared" si="512"/>
        <v>0</v>
      </c>
    </row>
    <row r="3070" spans="1:53" s="17" customFormat="1" ht="16.75" customHeight="1" outlineLevel="2">
      <c r="A3070" s="1260">
        <v>495</v>
      </c>
      <c r="B3070" s="1261"/>
      <c r="C3070" s="1262"/>
      <c r="D3070" s="1263"/>
      <c r="E3070" s="587">
        <f t="shared" si="504"/>
        <v>0</v>
      </c>
      <c r="G3070" s="1260">
        <v>495</v>
      </c>
      <c r="H3070" s="1261"/>
      <c r="I3070" s="1262"/>
      <c r="J3070" s="1263"/>
      <c r="K3070" s="587">
        <f t="shared" si="505"/>
        <v>0</v>
      </c>
      <c r="M3070" s="1260">
        <v>495</v>
      </c>
      <c r="N3070" s="1261"/>
      <c r="O3070" s="1262"/>
      <c r="P3070" s="1263"/>
      <c r="Q3070" s="587">
        <f t="shared" si="506"/>
        <v>0</v>
      </c>
      <c r="S3070" s="1260">
        <v>495</v>
      </c>
      <c r="T3070" s="1261"/>
      <c r="U3070" s="1262"/>
      <c r="V3070" s="1263"/>
      <c r="W3070" s="587">
        <f t="shared" si="507"/>
        <v>0</v>
      </c>
      <c r="Y3070" s="1260">
        <v>495</v>
      </c>
      <c r="Z3070" s="1261"/>
      <c r="AA3070" s="1262"/>
      <c r="AB3070" s="1263"/>
      <c r="AC3070" s="587">
        <f t="shared" si="508"/>
        <v>0</v>
      </c>
      <c r="AE3070" s="1260">
        <v>495</v>
      </c>
      <c r="AF3070" s="1261"/>
      <c r="AG3070" s="1262"/>
      <c r="AH3070" s="1263"/>
      <c r="AI3070" s="587">
        <f t="shared" si="509"/>
        <v>0</v>
      </c>
      <c r="AK3070" s="1260">
        <v>495</v>
      </c>
      <c r="AL3070" s="1261"/>
      <c r="AM3070" s="1262"/>
      <c r="AN3070" s="1263"/>
      <c r="AO3070" s="587">
        <f t="shared" si="510"/>
        <v>0</v>
      </c>
      <c r="AQ3070" s="1260">
        <v>495</v>
      </c>
      <c r="AR3070" s="1261"/>
      <c r="AS3070" s="1262"/>
      <c r="AT3070" s="1263"/>
      <c r="AU3070" s="587">
        <f t="shared" si="511"/>
        <v>0</v>
      </c>
      <c r="AW3070" s="1260">
        <v>495</v>
      </c>
      <c r="AX3070" s="1261"/>
      <c r="AY3070" s="1262"/>
      <c r="AZ3070" s="1263"/>
      <c r="BA3070" s="587">
        <f t="shared" si="512"/>
        <v>0</v>
      </c>
    </row>
    <row r="3071" spans="1:53" s="17" customFormat="1" ht="16.75" customHeight="1" outlineLevel="2">
      <c r="A3071" s="1260">
        <v>496</v>
      </c>
      <c r="B3071" s="1261"/>
      <c r="C3071" s="1262"/>
      <c r="D3071" s="1263"/>
      <c r="E3071" s="587">
        <f t="shared" si="504"/>
        <v>0</v>
      </c>
      <c r="G3071" s="1260">
        <v>496</v>
      </c>
      <c r="H3071" s="1261"/>
      <c r="I3071" s="1262"/>
      <c r="J3071" s="1263"/>
      <c r="K3071" s="587">
        <f t="shared" si="505"/>
        <v>0</v>
      </c>
      <c r="M3071" s="1260">
        <v>496</v>
      </c>
      <c r="N3071" s="1261"/>
      <c r="O3071" s="1262"/>
      <c r="P3071" s="1263"/>
      <c r="Q3071" s="587">
        <f t="shared" si="506"/>
        <v>0</v>
      </c>
      <c r="S3071" s="1260">
        <v>496</v>
      </c>
      <c r="T3071" s="1261"/>
      <c r="U3071" s="1262"/>
      <c r="V3071" s="1263"/>
      <c r="W3071" s="587">
        <f t="shared" si="507"/>
        <v>0</v>
      </c>
      <c r="Y3071" s="1260">
        <v>496</v>
      </c>
      <c r="Z3071" s="1261"/>
      <c r="AA3071" s="1262"/>
      <c r="AB3071" s="1263"/>
      <c r="AC3071" s="587">
        <f t="shared" si="508"/>
        <v>0</v>
      </c>
      <c r="AE3071" s="1260">
        <v>496</v>
      </c>
      <c r="AF3071" s="1261"/>
      <c r="AG3071" s="1262"/>
      <c r="AH3071" s="1263"/>
      <c r="AI3071" s="587">
        <f t="shared" si="509"/>
        <v>0</v>
      </c>
      <c r="AK3071" s="1260">
        <v>496</v>
      </c>
      <c r="AL3071" s="1261"/>
      <c r="AM3071" s="1262"/>
      <c r="AN3071" s="1263"/>
      <c r="AO3071" s="587">
        <f t="shared" si="510"/>
        <v>0</v>
      </c>
      <c r="AQ3071" s="1260">
        <v>496</v>
      </c>
      <c r="AR3071" s="1261"/>
      <c r="AS3071" s="1262"/>
      <c r="AT3071" s="1263"/>
      <c r="AU3071" s="587">
        <f t="shared" si="511"/>
        <v>0</v>
      </c>
      <c r="AW3071" s="1260">
        <v>496</v>
      </c>
      <c r="AX3071" s="1261"/>
      <c r="AY3071" s="1262"/>
      <c r="AZ3071" s="1263"/>
      <c r="BA3071" s="587">
        <f t="shared" si="512"/>
        <v>0</v>
      </c>
    </row>
    <row r="3072" spans="1:53" s="17" customFormat="1" ht="16.75" customHeight="1" outlineLevel="2">
      <c r="A3072" s="1260">
        <v>497</v>
      </c>
      <c r="B3072" s="1261"/>
      <c r="C3072" s="1262"/>
      <c r="D3072" s="1263"/>
      <c r="E3072" s="587">
        <f t="shared" si="504"/>
        <v>0</v>
      </c>
      <c r="G3072" s="1260">
        <v>497</v>
      </c>
      <c r="H3072" s="1261"/>
      <c r="I3072" s="1262"/>
      <c r="J3072" s="1263"/>
      <c r="K3072" s="587">
        <f t="shared" si="505"/>
        <v>0</v>
      </c>
      <c r="M3072" s="1260">
        <v>497</v>
      </c>
      <c r="N3072" s="1261"/>
      <c r="O3072" s="1262"/>
      <c r="P3072" s="1263"/>
      <c r="Q3072" s="587">
        <f t="shared" si="506"/>
        <v>0</v>
      </c>
      <c r="S3072" s="1260">
        <v>497</v>
      </c>
      <c r="T3072" s="1261"/>
      <c r="U3072" s="1262"/>
      <c r="V3072" s="1263"/>
      <c r="W3072" s="587">
        <f t="shared" si="507"/>
        <v>0</v>
      </c>
      <c r="Y3072" s="1260">
        <v>497</v>
      </c>
      <c r="Z3072" s="1261"/>
      <c r="AA3072" s="1262"/>
      <c r="AB3072" s="1263"/>
      <c r="AC3072" s="587">
        <f t="shared" si="508"/>
        <v>0</v>
      </c>
      <c r="AE3072" s="1260">
        <v>497</v>
      </c>
      <c r="AF3072" s="1261"/>
      <c r="AG3072" s="1262"/>
      <c r="AH3072" s="1263"/>
      <c r="AI3072" s="587">
        <f t="shared" si="509"/>
        <v>0</v>
      </c>
      <c r="AK3072" s="1260">
        <v>497</v>
      </c>
      <c r="AL3072" s="1261"/>
      <c r="AM3072" s="1262"/>
      <c r="AN3072" s="1263"/>
      <c r="AO3072" s="587">
        <f t="shared" si="510"/>
        <v>0</v>
      </c>
      <c r="AQ3072" s="1260">
        <v>497</v>
      </c>
      <c r="AR3072" s="1261"/>
      <c r="AS3072" s="1262"/>
      <c r="AT3072" s="1263"/>
      <c r="AU3072" s="587">
        <f t="shared" si="511"/>
        <v>0</v>
      </c>
      <c r="AW3072" s="1260">
        <v>497</v>
      </c>
      <c r="AX3072" s="1261"/>
      <c r="AY3072" s="1262"/>
      <c r="AZ3072" s="1263"/>
      <c r="BA3072" s="587">
        <f t="shared" si="512"/>
        <v>0</v>
      </c>
    </row>
    <row r="3073" spans="1:53" s="17" customFormat="1" ht="16.75" customHeight="1" outlineLevel="2">
      <c r="A3073" s="1260">
        <v>498</v>
      </c>
      <c r="B3073" s="1261"/>
      <c r="C3073" s="1262"/>
      <c r="D3073" s="1263"/>
      <c r="E3073" s="587">
        <f t="shared" si="504"/>
        <v>0</v>
      </c>
      <c r="G3073" s="1260">
        <v>498</v>
      </c>
      <c r="H3073" s="1261"/>
      <c r="I3073" s="1262"/>
      <c r="J3073" s="1263"/>
      <c r="K3073" s="587">
        <f t="shared" si="505"/>
        <v>0</v>
      </c>
      <c r="M3073" s="1260">
        <v>498</v>
      </c>
      <c r="N3073" s="1261"/>
      <c r="O3073" s="1262"/>
      <c r="P3073" s="1263"/>
      <c r="Q3073" s="587">
        <f t="shared" si="506"/>
        <v>0</v>
      </c>
      <c r="S3073" s="1260">
        <v>498</v>
      </c>
      <c r="T3073" s="1261"/>
      <c r="U3073" s="1262"/>
      <c r="V3073" s="1263"/>
      <c r="W3073" s="587">
        <f t="shared" si="507"/>
        <v>0</v>
      </c>
      <c r="Y3073" s="1260">
        <v>498</v>
      </c>
      <c r="Z3073" s="1261"/>
      <c r="AA3073" s="1262"/>
      <c r="AB3073" s="1263"/>
      <c r="AC3073" s="587">
        <f t="shared" si="508"/>
        <v>0</v>
      </c>
      <c r="AE3073" s="1260">
        <v>498</v>
      </c>
      <c r="AF3073" s="1261"/>
      <c r="AG3073" s="1262"/>
      <c r="AH3073" s="1263"/>
      <c r="AI3073" s="587">
        <f t="shared" si="509"/>
        <v>0</v>
      </c>
      <c r="AK3073" s="1260">
        <v>498</v>
      </c>
      <c r="AL3073" s="1261"/>
      <c r="AM3073" s="1262"/>
      <c r="AN3073" s="1263"/>
      <c r="AO3073" s="587">
        <f t="shared" si="510"/>
        <v>0</v>
      </c>
      <c r="AQ3073" s="1260">
        <v>498</v>
      </c>
      <c r="AR3073" s="1261"/>
      <c r="AS3073" s="1262"/>
      <c r="AT3073" s="1263"/>
      <c r="AU3073" s="587">
        <f t="shared" si="511"/>
        <v>0</v>
      </c>
      <c r="AW3073" s="1260">
        <v>498</v>
      </c>
      <c r="AX3073" s="1261"/>
      <c r="AY3073" s="1262"/>
      <c r="AZ3073" s="1263"/>
      <c r="BA3073" s="587">
        <f t="shared" si="512"/>
        <v>0</v>
      </c>
    </row>
    <row r="3074" spans="1:53" s="17" customFormat="1" ht="16.75" customHeight="1" outlineLevel="2">
      <c r="A3074" s="1260">
        <v>499</v>
      </c>
      <c r="B3074" s="1261"/>
      <c r="C3074" s="1262"/>
      <c r="D3074" s="1263"/>
      <c r="E3074" s="587">
        <f t="shared" si="504"/>
        <v>0</v>
      </c>
      <c r="G3074" s="1260">
        <v>499</v>
      </c>
      <c r="H3074" s="1261"/>
      <c r="I3074" s="1262"/>
      <c r="J3074" s="1263"/>
      <c r="K3074" s="587">
        <f t="shared" si="505"/>
        <v>0</v>
      </c>
      <c r="M3074" s="1260">
        <v>499</v>
      </c>
      <c r="N3074" s="1261"/>
      <c r="O3074" s="1262"/>
      <c r="P3074" s="1263"/>
      <c r="Q3074" s="587">
        <f t="shared" si="506"/>
        <v>0</v>
      </c>
      <c r="S3074" s="1260">
        <v>499</v>
      </c>
      <c r="T3074" s="1261"/>
      <c r="U3074" s="1262"/>
      <c r="V3074" s="1263"/>
      <c r="W3074" s="587">
        <f t="shared" si="507"/>
        <v>0</v>
      </c>
      <c r="Y3074" s="1260">
        <v>499</v>
      </c>
      <c r="Z3074" s="1261"/>
      <c r="AA3074" s="1262"/>
      <c r="AB3074" s="1263"/>
      <c r="AC3074" s="587">
        <f t="shared" si="508"/>
        <v>0</v>
      </c>
      <c r="AE3074" s="1260">
        <v>499</v>
      </c>
      <c r="AF3074" s="1261"/>
      <c r="AG3074" s="1262"/>
      <c r="AH3074" s="1263"/>
      <c r="AI3074" s="587">
        <f t="shared" si="509"/>
        <v>0</v>
      </c>
      <c r="AK3074" s="1260">
        <v>499</v>
      </c>
      <c r="AL3074" s="1261"/>
      <c r="AM3074" s="1262"/>
      <c r="AN3074" s="1263"/>
      <c r="AO3074" s="587">
        <f t="shared" si="510"/>
        <v>0</v>
      </c>
      <c r="AQ3074" s="1260">
        <v>499</v>
      </c>
      <c r="AR3074" s="1261"/>
      <c r="AS3074" s="1262"/>
      <c r="AT3074" s="1263"/>
      <c r="AU3074" s="587">
        <f t="shared" si="511"/>
        <v>0</v>
      </c>
      <c r="AW3074" s="1260">
        <v>499</v>
      </c>
      <c r="AX3074" s="1261"/>
      <c r="AY3074" s="1262"/>
      <c r="AZ3074" s="1263"/>
      <c r="BA3074" s="587">
        <f t="shared" si="512"/>
        <v>0</v>
      </c>
    </row>
    <row r="3075" spans="1:53" s="17" customFormat="1" ht="16.75" customHeight="1" outlineLevel="2" thickBot="1">
      <c r="A3075" s="1279">
        <v>500</v>
      </c>
      <c r="B3075" s="1280"/>
      <c r="C3075" s="1281"/>
      <c r="D3075" s="1282"/>
      <c r="E3075" s="587">
        <f t="shared" si="504"/>
        <v>0</v>
      </c>
      <c r="G3075" s="1279">
        <v>500</v>
      </c>
      <c r="H3075" s="1280"/>
      <c r="I3075" s="1281"/>
      <c r="J3075" s="1282"/>
      <c r="K3075" s="587">
        <f t="shared" si="505"/>
        <v>0</v>
      </c>
      <c r="M3075" s="1279">
        <v>500</v>
      </c>
      <c r="N3075" s="1280"/>
      <c r="O3075" s="1281"/>
      <c r="P3075" s="1282"/>
      <c r="Q3075" s="587">
        <f t="shared" si="506"/>
        <v>0</v>
      </c>
      <c r="S3075" s="1279">
        <v>500</v>
      </c>
      <c r="T3075" s="1280"/>
      <c r="U3075" s="1281"/>
      <c r="V3075" s="1282"/>
      <c r="W3075" s="587">
        <f t="shared" si="507"/>
        <v>0</v>
      </c>
      <c r="Y3075" s="1279">
        <v>500</v>
      </c>
      <c r="Z3075" s="1280"/>
      <c r="AA3075" s="1281"/>
      <c r="AB3075" s="1282"/>
      <c r="AC3075" s="587">
        <f t="shared" si="508"/>
        <v>0</v>
      </c>
      <c r="AE3075" s="1279">
        <v>500</v>
      </c>
      <c r="AF3075" s="1280"/>
      <c r="AG3075" s="1281"/>
      <c r="AH3075" s="1282"/>
      <c r="AI3075" s="587">
        <f t="shared" si="509"/>
        <v>0</v>
      </c>
      <c r="AK3075" s="1279">
        <v>500</v>
      </c>
      <c r="AL3075" s="1280"/>
      <c r="AM3075" s="1281"/>
      <c r="AN3075" s="1282"/>
      <c r="AO3075" s="587">
        <f t="shared" si="510"/>
        <v>0</v>
      </c>
      <c r="AQ3075" s="1279">
        <v>500</v>
      </c>
      <c r="AR3075" s="1280"/>
      <c r="AS3075" s="1281"/>
      <c r="AT3075" s="1282"/>
      <c r="AU3075" s="587">
        <f t="shared" si="511"/>
        <v>0</v>
      </c>
      <c r="AW3075" s="1279">
        <v>500</v>
      </c>
      <c r="AX3075" s="1280"/>
      <c r="AY3075" s="1281"/>
      <c r="AZ3075" s="1282"/>
      <c r="BA3075" s="587">
        <f t="shared" si="512"/>
        <v>0</v>
      </c>
    </row>
    <row r="3076" spans="1:53" s="20" customFormat="1" ht="32.25" customHeight="1" thickBot="1">
      <c r="A3076" s="1274" t="s">
        <v>32</v>
      </c>
      <c r="B3076" s="1274"/>
      <c r="C3076" s="1274"/>
      <c r="D3076" s="1274"/>
      <c r="G3076" s="1274" t="s">
        <v>32</v>
      </c>
      <c r="H3076" s="1274"/>
      <c r="I3076" s="1274"/>
      <c r="J3076" s="1274"/>
      <c r="M3076" s="1274" t="s">
        <v>32</v>
      </c>
      <c r="N3076" s="1274"/>
      <c r="O3076" s="1274"/>
      <c r="P3076" s="1274"/>
      <c r="S3076" s="1274" t="s">
        <v>32</v>
      </c>
      <c r="T3076" s="1274"/>
      <c r="U3076" s="1274"/>
      <c r="V3076" s="1274"/>
      <c r="Y3076" s="1274" t="s">
        <v>32</v>
      </c>
      <c r="Z3076" s="1274"/>
      <c r="AA3076" s="1274"/>
      <c r="AB3076" s="1274"/>
      <c r="AE3076" s="1274" t="s">
        <v>32</v>
      </c>
      <c r="AF3076" s="1274"/>
      <c r="AG3076" s="1274"/>
      <c r="AH3076" s="1274"/>
      <c r="AK3076" s="1274" t="s">
        <v>32</v>
      </c>
      <c r="AL3076" s="1274"/>
      <c r="AM3076" s="1274"/>
      <c r="AN3076" s="1274"/>
      <c r="AQ3076" s="1274" t="s">
        <v>32</v>
      </c>
      <c r="AR3076" s="1274"/>
      <c r="AS3076" s="1274"/>
      <c r="AT3076" s="1274"/>
      <c r="AW3076" s="1274" t="s">
        <v>32</v>
      </c>
      <c r="AX3076" s="1274"/>
      <c r="AY3076" s="1274"/>
      <c r="AZ3076" s="1274"/>
    </row>
    <row r="3077" spans="1:53" s="17" customFormat="1" ht="16.75" customHeight="1" outlineLevel="1">
      <c r="A3077" s="1277" t="s">
        <v>20</v>
      </c>
      <c r="B3077" s="1278"/>
      <c r="C3077" s="1278"/>
      <c r="D3077" s="27">
        <f>MIN(C3088:D3587)</f>
        <v>0</v>
      </c>
      <c r="G3077" s="1277" t="s">
        <v>20</v>
      </c>
      <c r="H3077" s="1278"/>
      <c r="I3077" s="1278"/>
      <c r="J3077" s="27">
        <f>MIN(I3088:J3587)</f>
        <v>0</v>
      </c>
      <c r="M3077" s="1277" t="s">
        <v>20</v>
      </c>
      <c r="N3077" s="1278"/>
      <c r="O3077" s="1278"/>
      <c r="P3077" s="27">
        <f>MIN(O3088:P3587)</f>
        <v>0</v>
      </c>
      <c r="S3077" s="1277" t="s">
        <v>20</v>
      </c>
      <c r="T3077" s="1278"/>
      <c r="U3077" s="1278"/>
      <c r="V3077" s="27">
        <f>MIN(U3088:V3587)</f>
        <v>0</v>
      </c>
      <c r="Y3077" s="1277" t="s">
        <v>20</v>
      </c>
      <c r="Z3077" s="1278"/>
      <c r="AA3077" s="1278"/>
      <c r="AB3077" s="27">
        <f>MIN(AA3088:AB3587)</f>
        <v>0</v>
      </c>
      <c r="AE3077" s="1277" t="s">
        <v>20</v>
      </c>
      <c r="AF3077" s="1278"/>
      <c r="AG3077" s="1278"/>
      <c r="AH3077" s="27">
        <f>MIN(AG3088:AH3587)</f>
        <v>0</v>
      </c>
      <c r="AK3077" s="1277" t="s">
        <v>20</v>
      </c>
      <c r="AL3077" s="1278"/>
      <c r="AM3077" s="1278"/>
      <c r="AN3077" s="27">
        <f>MIN(AM3088:AN3587)</f>
        <v>0</v>
      </c>
      <c r="AQ3077" s="1277" t="s">
        <v>20</v>
      </c>
      <c r="AR3077" s="1278"/>
      <c r="AS3077" s="1278"/>
      <c r="AT3077" s="27">
        <f>MIN(AS3088:AT3587)</f>
        <v>0</v>
      </c>
      <c r="AW3077" s="1277" t="s">
        <v>20</v>
      </c>
      <c r="AX3077" s="1278"/>
      <c r="AY3077" s="1278"/>
      <c r="AZ3077" s="27">
        <f>MIN(AY3088:AZ3587)</f>
        <v>0</v>
      </c>
    </row>
    <row r="3078" spans="1:53" s="17" customFormat="1" ht="16.75" customHeight="1" outlineLevel="1">
      <c r="A3078" s="1270" t="s">
        <v>21</v>
      </c>
      <c r="B3078" s="1271"/>
      <c r="C3078" s="1271"/>
      <c r="D3078" s="22">
        <f>MAX(C3088:D3587)</f>
        <v>0</v>
      </c>
      <c r="G3078" s="1270" t="s">
        <v>21</v>
      </c>
      <c r="H3078" s="1271"/>
      <c r="I3078" s="1271"/>
      <c r="J3078" s="22">
        <f>MAX(I3088:J3587)</f>
        <v>0</v>
      </c>
      <c r="M3078" s="1270" t="s">
        <v>21</v>
      </c>
      <c r="N3078" s="1271"/>
      <c r="O3078" s="1271"/>
      <c r="P3078" s="22">
        <f>MAX(O3088:P3587)</f>
        <v>0</v>
      </c>
      <c r="S3078" s="1270" t="s">
        <v>21</v>
      </c>
      <c r="T3078" s="1271"/>
      <c r="U3078" s="1271"/>
      <c r="V3078" s="22">
        <f>MAX(U3088:V3587)</f>
        <v>0</v>
      </c>
      <c r="Y3078" s="1270" t="s">
        <v>21</v>
      </c>
      <c r="Z3078" s="1271"/>
      <c r="AA3078" s="1271"/>
      <c r="AB3078" s="22">
        <f>MAX(AA3088:AB3587)</f>
        <v>0</v>
      </c>
      <c r="AE3078" s="1270" t="s">
        <v>21</v>
      </c>
      <c r="AF3078" s="1271"/>
      <c r="AG3078" s="1271"/>
      <c r="AH3078" s="22">
        <f>MAX(AG3088:AH3587)</f>
        <v>0</v>
      </c>
      <c r="AK3078" s="1270" t="s">
        <v>21</v>
      </c>
      <c r="AL3078" s="1271"/>
      <c r="AM3078" s="1271"/>
      <c r="AN3078" s="22">
        <f>MAX(AM3088:AN3587)</f>
        <v>0</v>
      </c>
      <c r="AQ3078" s="1270" t="s">
        <v>21</v>
      </c>
      <c r="AR3078" s="1271"/>
      <c r="AS3078" s="1271"/>
      <c r="AT3078" s="22">
        <f>MAX(AS3088:AT3587)</f>
        <v>0</v>
      </c>
      <c r="AW3078" s="1270" t="s">
        <v>21</v>
      </c>
      <c r="AX3078" s="1271"/>
      <c r="AY3078" s="1271"/>
      <c r="AZ3078" s="22">
        <f>MAX(AY3088:AZ3587)</f>
        <v>0</v>
      </c>
    </row>
    <row r="3079" spans="1:53" s="17" customFormat="1" ht="16.75" customHeight="1" outlineLevel="1">
      <c r="A3079" s="1270" t="s">
        <v>22</v>
      </c>
      <c r="B3079" s="1271"/>
      <c r="C3079" s="1271"/>
      <c r="D3079" s="22" t="e">
        <f>AVERAGE(C3088:D3587)</f>
        <v>#DIV/0!</v>
      </c>
      <c r="G3079" s="1270" t="s">
        <v>22</v>
      </c>
      <c r="H3079" s="1271"/>
      <c r="I3079" s="1271"/>
      <c r="J3079" s="22" t="e">
        <f>AVERAGE(I3088:J3587)</f>
        <v>#DIV/0!</v>
      </c>
      <c r="M3079" s="1270" t="s">
        <v>22</v>
      </c>
      <c r="N3079" s="1271"/>
      <c r="O3079" s="1271"/>
      <c r="P3079" s="22" t="e">
        <f>AVERAGE(O3088:P3587)</f>
        <v>#DIV/0!</v>
      </c>
      <c r="S3079" s="1270" t="s">
        <v>22</v>
      </c>
      <c r="T3079" s="1271"/>
      <c r="U3079" s="1271"/>
      <c r="V3079" s="22" t="e">
        <f>AVERAGE(U3088:V3587)</f>
        <v>#DIV/0!</v>
      </c>
      <c r="Y3079" s="1270" t="s">
        <v>22</v>
      </c>
      <c r="Z3079" s="1271"/>
      <c r="AA3079" s="1271"/>
      <c r="AB3079" s="22" t="e">
        <f>AVERAGE(AA3088:AB3587)</f>
        <v>#DIV/0!</v>
      </c>
      <c r="AE3079" s="1270" t="s">
        <v>22</v>
      </c>
      <c r="AF3079" s="1271"/>
      <c r="AG3079" s="1271"/>
      <c r="AH3079" s="22" t="e">
        <f>AVERAGE(AG3088:AH3587)</f>
        <v>#DIV/0!</v>
      </c>
      <c r="AK3079" s="1270" t="s">
        <v>22</v>
      </c>
      <c r="AL3079" s="1271"/>
      <c r="AM3079" s="1271"/>
      <c r="AN3079" s="22" t="e">
        <f>AVERAGE(AM3088:AN3587)</f>
        <v>#DIV/0!</v>
      </c>
      <c r="AQ3079" s="1270" t="s">
        <v>22</v>
      </c>
      <c r="AR3079" s="1271"/>
      <c r="AS3079" s="1271"/>
      <c r="AT3079" s="22" t="e">
        <f>AVERAGE(AS3088:AT3587)</f>
        <v>#DIV/0!</v>
      </c>
      <c r="AW3079" s="1270" t="s">
        <v>22</v>
      </c>
      <c r="AX3079" s="1271"/>
      <c r="AY3079" s="1271"/>
      <c r="AZ3079" s="22" t="e">
        <f>AVERAGE(AY3088:AZ3587)</f>
        <v>#DIV/0!</v>
      </c>
    </row>
    <row r="3080" spans="1:53" s="17" customFormat="1" ht="33.75" customHeight="1" outlineLevel="1">
      <c r="A3080" s="1272" t="s">
        <v>23</v>
      </c>
      <c r="B3080" s="1271"/>
      <c r="C3080" s="1271"/>
      <c r="D3080" s="22" t="e">
        <f>D3079*1.1</f>
        <v>#DIV/0!</v>
      </c>
      <c r="G3080" s="1272" t="s">
        <v>23</v>
      </c>
      <c r="H3080" s="1271"/>
      <c r="I3080" s="1271"/>
      <c r="J3080" s="22" t="e">
        <f>J3079*1.1</f>
        <v>#DIV/0!</v>
      </c>
      <c r="M3080" s="1272" t="s">
        <v>23</v>
      </c>
      <c r="N3080" s="1271"/>
      <c r="O3080" s="1271"/>
      <c r="P3080" s="22" t="e">
        <f>P3079*1.1</f>
        <v>#DIV/0!</v>
      </c>
      <c r="S3080" s="1272" t="s">
        <v>23</v>
      </c>
      <c r="T3080" s="1271"/>
      <c r="U3080" s="1271"/>
      <c r="V3080" s="22" t="e">
        <f>V3079*1.1</f>
        <v>#DIV/0!</v>
      </c>
      <c r="Y3080" s="1272" t="s">
        <v>23</v>
      </c>
      <c r="Z3080" s="1271"/>
      <c r="AA3080" s="1271"/>
      <c r="AB3080" s="22" t="e">
        <f>AB3079*1.1</f>
        <v>#DIV/0!</v>
      </c>
      <c r="AE3080" s="1272" t="s">
        <v>23</v>
      </c>
      <c r="AF3080" s="1271"/>
      <c r="AG3080" s="1271"/>
      <c r="AH3080" s="22" t="e">
        <f>AH3079*1.1</f>
        <v>#DIV/0!</v>
      </c>
      <c r="AK3080" s="1272" t="s">
        <v>23</v>
      </c>
      <c r="AL3080" s="1271"/>
      <c r="AM3080" s="1271"/>
      <c r="AN3080" s="22" t="e">
        <f>AN3079*1.1</f>
        <v>#DIV/0!</v>
      </c>
      <c r="AQ3080" s="1272" t="s">
        <v>23</v>
      </c>
      <c r="AR3080" s="1271"/>
      <c r="AS3080" s="1271"/>
      <c r="AT3080" s="22" t="e">
        <f>AT3079*1.1</f>
        <v>#DIV/0!</v>
      </c>
      <c r="AW3080" s="1272" t="s">
        <v>23</v>
      </c>
      <c r="AX3080" s="1271"/>
      <c r="AY3080" s="1271"/>
      <c r="AZ3080" s="22" t="e">
        <f>AZ3079*1.1</f>
        <v>#DIV/0!</v>
      </c>
    </row>
    <row r="3081" spans="1:53" s="17" customFormat="1" ht="33.75" customHeight="1" outlineLevel="1">
      <c r="A3081" s="1272" t="s">
        <v>24</v>
      </c>
      <c r="B3081" s="1271"/>
      <c r="C3081" s="1271"/>
      <c r="D3081" s="22" t="e">
        <f>D3079*0.9</f>
        <v>#DIV/0!</v>
      </c>
      <c r="G3081" s="1272" t="s">
        <v>24</v>
      </c>
      <c r="H3081" s="1271"/>
      <c r="I3081" s="1271"/>
      <c r="J3081" s="22" t="e">
        <f>J3079*0.9</f>
        <v>#DIV/0!</v>
      </c>
      <c r="M3081" s="1272" t="s">
        <v>24</v>
      </c>
      <c r="N3081" s="1271"/>
      <c r="O3081" s="1271"/>
      <c r="P3081" s="22" t="e">
        <f>P3079*0.9</f>
        <v>#DIV/0!</v>
      </c>
      <c r="S3081" s="1272" t="s">
        <v>24</v>
      </c>
      <c r="T3081" s="1271"/>
      <c r="U3081" s="1271"/>
      <c r="V3081" s="22" t="e">
        <f>V3079*0.9</f>
        <v>#DIV/0!</v>
      </c>
      <c r="Y3081" s="1272" t="s">
        <v>24</v>
      </c>
      <c r="Z3081" s="1271"/>
      <c r="AA3081" s="1271"/>
      <c r="AB3081" s="22" t="e">
        <f>AB3079*0.9</f>
        <v>#DIV/0!</v>
      </c>
      <c r="AE3081" s="1272" t="s">
        <v>24</v>
      </c>
      <c r="AF3081" s="1271"/>
      <c r="AG3081" s="1271"/>
      <c r="AH3081" s="22" t="e">
        <f>AH3079*0.9</f>
        <v>#DIV/0!</v>
      </c>
      <c r="AK3081" s="1272" t="s">
        <v>24</v>
      </c>
      <c r="AL3081" s="1271"/>
      <c r="AM3081" s="1271"/>
      <c r="AN3081" s="22" t="e">
        <f>AN3079*0.9</f>
        <v>#DIV/0!</v>
      </c>
      <c r="AQ3081" s="1272" t="s">
        <v>24</v>
      </c>
      <c r="AR3081" s="1271"/>
      <c r="AS3081" s="1271"/>
      <c r="AT3081" s="22" t="e">
        <f>AT3079*0.9</f>
        <v>#DIV/0!</v>
      </c>
      <c r="AW3081" s="1272" t="s">
        <v>24</v>
      </c>
      <c r="AX3081" s="1271"/>
      <c r="AY3081" s="1271"/>
      <c r="AZ3081" s="22" t="e">
        <f>AZ3079*0.9</f>
        <v>#DIV/0!</v>
      </c>
    </row>
    <row r="3082" spans="1:53" s="17" customFormat="1" ht="31.5" customHeight="1" outlineLevel="1">
      <c r="A3082" s="1272" t="s">
        <v>25</v>
      </c>
      <c r="B3082" s="1271"/>
      <c r="C3082" s="1271"/>
      <c r="D3082" s="23" t="e">
        <f>SUM(E3088:E3587)</f>
        <v>#DIV/0!</v>
      </c>
      <c r="G3082" s="1272" t="s">
        <v>25</v>
      </c>
      <c r="H3082" s="1271"/>
      <c r="I3082" s="1271"/>
      <c r="J3082" s="23" t="e">
        <f>SUM(K3088:K3587)</f>
        <v>#DIV/0!</v>
      </c>
      <c r="M3082" s="1272" t="s">
        <v>25</v>
      </c>
      <c r="N3082" s="1271"/>
      <c r="O3082" s="1271"/>
      <c r="P3082" s="23" t="e">
        <f>SUM(Q3088:Q3587)</f>
        <v>#DIV/0!</v>
      </c>
      <c r="S3082" s="1272" t="s">
        <v>25</v>
      </c>
      <c r="T3082" s="1271"/>
      <c r="U3082" s="1271"/>
      <c r="V3082" s="23" t="e">
        <f>SUM(W3088:W3587)</f>
        <v>#DIV/0!</v>
      </c>
      <c r="Y3082" s="1272" t="s">
        <v>25</v>
      </c>
      <c r="Z3082" s="1271"/>
      <c r="AA3082" s="1271"/>
      <c r="AB3082" s="23" t="e">
        <f>SUM(AC3088:AC3587)</f>
        <v>#DIV/0!</v>
      </c>
      <c r="AE3082" s="1272" t="s">
        <v>25</v>
      </c>
      <c r="AF3082" s="1271"/>
      <c r="AG3082" s="1271"/>
      <c r="AH3082" s="23" t="e">
        <f>SUM(AI3088:AI3587)</f>
        <v>#DIV/0!</v>
      </c>
      <c r="AK3082" s="1272" t="s">
        <v>25</v>
      </c>
      <c r="AL3082" s="1271"/>
      <c r="AM3082" s="1271"/>
      <c r="AN3082" s="23" t="e">
        <f>SUM(AO3088:AO3587)</f>
        <v>#DIV/0!</v>
      </c>
      <c r="AQ3082" s="1272" t="s">
        <v>25</v>
      </c>
      <c r="AR3082" s="1271"/>
      <c r="AS3082" s="1271"/>
      <c r="AT3082" s="23" t="e">
        <f>SUM(AU3088:AU3587)</f>
        <v>#DIV/0!</v>
      </c>
      <c r="AW3082" s="1272" t="s">
        <v>25</v>
      </c>
      <c r="AX3082" s="1271"/>
      <c r="AY3082" s="1271"/>
      <c r="AZ3082" s="23" t="e">
        <f>SUM(BA3088:BA3587)</f>
        <v>#DIV/0!</v>
      </c>
    </row>
    <row r="3083" spans="1:53" s="17" customFormat="1" ht="16.75" customHeight="1" outlineLevel="1">
      <c r="A3083" s="1270" t="s">
        <v>26</v>
      </c>
      <c r="B3083" s="1271"/>
      <c r="C3083" s="1271"/>
      <c r="D3083" s="88" t="e">
        <f>D3082/COUNTA(C3088:D3587)</f>
        <v>#DIV/0!</v>
      </c>
      <c r="G3083" s="1270" t="s">
        <v>26</v>
      </c>
      <c r="H3083" s="1271"/>
      <c r="I3083" s="1271"/>
      <c r="J3083" s="88" t="e">
        <f>J3082/COUNTA(I3088:J3587)</f>
        <v>#DIV/0!</v>
      </c>
      <c r="M3083" s="1270" t="s">
        <v>26</v>
      </c>
      <c r="N3083" s="1271"/>
      <c r="O3083" s="1271"/>
      <c r="P3083" s="88" t="e">
        <f>P3082/COUNTA(O3088:P3587)</f>
        <v>#DIV/0!</v>
      </c>
      <c r="S3083" s="1270" t="s">
        <v>26</v>
      </c>
      <c r="T3083" s="1271"/>
      <c r="U3083" s="1271"/>
      <c r="V3083" s="88" t="e">
        <f>V3082/COUNTA(U3088:V3587)</f>
        <v>#DIV/0!</v>
      </c>
      <c r="Y3083" s="1270" t="s">
        <v>26</v>
      </c>
      <c r="Z3083" s="1271"/>
      <c r="AA3083" s="1271"/>
      <c r="AB3083" s="88" t="e">
        <f>AB3082/COUNTA(AA3088:AB3587)</f>
        <v>#DIV/0!</v>
      </c>
      <c r="AE3083" s="1270" t="s">
        <v>26</v>
      </c>
      <c r="AF3083" s="1271"/>
      <c r="AG3083" s="1271"/>
      <c r="AH3083" s="88" t="e">
        <f>AH3082/COUNTA(AG3088:AH3587)</f>
        <v>#DIV/0!</v>
      </c>
      <c r="AK3083" s="1270" t="s">
        <v>26</v>
      </c>
      <c r="AL3083" s="1271"/>
      <c r="AM3083" s="1271"/>
      <c r="AN3083" s="88" t="e">
        <f>AN3082/COUNTA(AM3088:AN3587)</f>
        <v>#DIV/0!</v>
      </c>
      <c r="AQ3083" s="1270" t="s">
        <v>26</v>
      </c>
      <c r="AR3083" s="1271"/>
      <c r="AS3083" s="1271"/>
      <c r="AT3083" s="88" t="e">
        <f>AT3082/COUNTA(AS3088:AT3587)</f>
        <v>#DIV/0!</v>
      </c>
      <c r="AW3083" s="1270" t="s">
        <v>26</v>
      </c>
      <c r="AX3083" s="1271"/>
      <c r="AY3083" s="1271"/>
      <c r="AZ3083" s="88" t="e">
        <f>AZ3082/COUNTA(AY3088:AZ3587)</f>
        <v>#DIV/0!</v>
      </c>
    </row>
    <row r="3084" spans="1:53" s="17" customFormat="1" ht="16.75" customHeight="1" outlineLevel="1">
      <c r="A3084" s="1270" t="s">
        <v>466</v>
      </c>
      <c r="B3084" s="1271"/>
      <c r="C3084" s="1271"/>
      <c r="D3084" s="722"/>
      <c r="G3084" s="1270" t="s">
        <v>466</v>
      </c>
      <c r="H3084" s="1271"/>
      <c r="I3084" s="1271"/>
      <c r="J3084" s="722"/>
      <c r="M3084" s="1270" t="s">
        <v>466</v>
      </c>
      <c r="N3084" s="1271"/>
      <c r="O3084" s="1271"/>
      <c r="P3084" s="722"/>
      <c r="S3084" s="1270" t="s">
        <v>466</v>
      </c>
      <c r="T3084" s="1271"/>
      <c r="U3084" s="1271"/>
      <c r="V3084" s="722"/>
      <c r="Y3084" s="1270" t="s">
        <v>466</v>
      </c>
      <c r="Z3084" s="1271"/>
      <c r="AA3084" s="1271"/>
      <c r="AB3084" s="722"/>
      <c r="AE3084" s="1270" t="s">
        <v>466</v>
      </c>
      <c r="AF3084" s="1271"/>
      <c r="AG3084" s="1271"/>
      <c r="AH3084" s="722"/>
      <c r="AK3084" s="1270" t="s">
        <v>466</v>
      </c>
      <c r="AL3084" s="1271"/>
      <c r="AM3084" s="1271"/>
      <c r="AN3084" s="722"/>
      <c r="AQ3084" s="1270" t="s">
        <v>466</v>
      </c>
      <c r="AR3084" s="1271"/>
      <c r="AS3084" s="1271"/>
      <c r="AT3084" s="722"/>
      <c r="AW3084" s="1270" t="s">
        <v>466</v>
      </c>
      <c r="AX3084" s="1271"/>
      <c r="AY3084" s="1271"/>
      <c r="AZ3084" s="722"/>
    </row>
    <row r="3085" spans="1:53" s="17" customFormat="1" ht="17.25" customHeight="1" outlineLevel="1" thickBot="1">
      <c r="A3085" s="1264" t="s">
        <v>407</v>
      </c>
      <c r="B3085" s="1265"/>
      <c r="C3085" s="1265"/>
      <c r="D3085" s="586" t="e">
        <f>STDEV(C3088:C3587)/D3079</f>
        <v>#DIV/0!</v>
      </c>
      <c r="G3085" s="1264" t="s">
        <v>407</v>
      </c>
      <c r="H3085" s="1265"/>
      <c r="I3085" s="1265"/>
      <c r="J3085" s="586" t="e">
        <f>STDEV(I3088:I3587)/J3079</f>
        <v>#DIV/0!</v>
      </c>
      <c r="M3085" s="1264" t="s">
        <v>407</v>
      </c>
      <c r="N3085" s="1265"/>
      <c r="O3085" s="1265"/>
      <c r="P3085" s="586" t="e">
        <f>STDEV(O3088:O3587)/P3079</f>
        <v>#DIV/0!</v>
      </c>
      <c r="S3085" s="1264" t="s">
        <v>407</v>
      </c>
      <c r="T3085" s="1265"/>
      <c r="U3085" s="1265"/>
      <c r="V3085" s="586" t="e">
        <f>STDEV(U3088:U3587)/V3079</f>
        <v>#DIV/0!</v>
      </c>
      <c r="Y3085" s="1264" t="s">
        <v>407</v>
      </c>
      <c r="Z3085" s="1265"/>
      <c r="AA3085" s="1265"/>
      <c r="AB3085" s="586" t="e">
        <f>STDEV(AA3088:AA3587)/AB3079</f>
        <v>#DIV/0!</v>
      </c>
      <c r="AE3085" s="1264" t="s">
        <v>407</v>
      </c>
      <c r="AF3085" s="1265"/>
      <c r="AG3085" s="1265"/>
      <c r="AH3085" s="586" t="e">
        <f>STDEV(AG3088:AG3587)/AH3079</f>
        <v>#DIV/0!</v>
      </c>
      <c r="AK3085" s="1264" t="s">
        <v>407</v>
      </c>
      <c r="AL3085" s="1265"/>
      <c r="AM3085" s="1265"/>
      <c r="AN3085" s="586" t="e">
        <f>STDEV(AM3088:AM3587)/AN3079</f>
        <v>#DIV/0!</v>
      </c>
      <c r="AQ3085" s="1264" t="s">
        <v>407</v>
      </c>
      <c r="AR3085" s="1265"/>
      <c r="AS3085" s="1265"/>
      <c r="AT3085" s="586" t="e">
        <f>STDEV(AS3088:AS3587)/AT3079</f>
        <v>#DIV/0!</v>
      </c>
      <c r="AW3085" s="1264" t="s">
        <v>407</v>
      </c>
      <c r="AX3085" s="1265"/>
      <c r="AY3085" s="1265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66" t="s">
        <v>27</v>
      </c>
      <c r="B3087" s="1267"/>
      <c r="C3087" s="1268" t="s">
        <v>28</v>
      </c>
      <c r="D3087" s="1269"/>
      <c r="G3087" s="1266" t="s">
        <v>27</v>
      </c>
      <c r="H3087" s="1267"/>
      <c r="I3087" s="1268" t="s">
        <v>28</v>
      </c>
      <c r="J3087" s="1269"/>
      <c r="M3087" s="1266" t="s">
        <v>27</v>
      </c>
      <c r="N3087" s="1267"/>
      <c r="O3087" s="1268" t="s">
        <v>28</v>
      </c>
      <c r="P3087" s="1269"/>
      <c r="S3087" s="1266" t="s">
        <v>27</v>
      </c>
      <c r="T3087" s="1267"/>
      <c r="U3087" s="1268" t="s">
        <v>28</v>
      </c>
      <c r="V3087" s="1269"/>
      <c r="Y3087" s="1266" t="s">
        <v>27</v>
      </c>
      <c r="Z3087" s="1267"/>
      <c r="AA3087" s="1268" t="s">
        <v>28</v>
      </c>
      <c r="AB3087" s="1269"/>
      <c r="AE3087" s="1266" t="s">
        <v>27</v>
      </c>
      <c r="AF3087" s="1267"/>
      <c r="AG3087" s="1268" t="s">
        <v>28</v>
      </c>
      <c r="AH3087" s="1269"/>
      <c r="AK3087" s="1266" t="s">
        <v>27</v>
      </c>
      <c r="AL3087" s="1267"/>
      <c r="AM3087" s="1268" t="s">
        <v>28</v>
      </c>
      <c r="AN3087" s="1269"/>
      <c r="AQ3087" s="1266" t="s">
        <v>27</v>
      </c>
      <c r="AR3087" s="1267"/>
      <c r="AS3087" s="1268" t="s">
        <v>28</v>
      </c>
      <c r="AT3087" s="1269"/>
      <c r="AW3087" s="1266" t="s">
        <v>27</v>
      </c>
      <c r="AX3087" s="1267"/>
      <c r="AY3087" s="1268" t="s">
        <v>28</v>
      </c>
      <c r="AZ3087" s="1269"/>
    </row>
    <row r="3088" spans="1:53" s="17" customFormat="1" ht="16.75" customHeight="1" outlineLevel="2">
      <c r="A3088" s="1260">
        <v>1</v>
      </c>
      <c r="B3088" s="1261"/>
      <c r="C3088" s="1262"/>
      <c r="D3088" s="1263"/>
      <c r="E3088" s="587" t="e">
        <f>IF(AND(C3088&gt;=D$3081,C3088&lt;=D$3080),1,0)</f>
        <v>#DIV/0!</v>
      </c>
      <c r="G3088" s="1260">
        <v>1</v>
      </c>
      <c r="H3088" s="1261"/>
      <c r="I3088" s="1262"/>
      <c r="J3088" s="1263"/>
      <c r="K3088" s="587" t="e">
        <f>IF(AND(I3088&gt;=J$3081,I3088&lt;=J$3080),1,0)</f>
        <v>#DIV/0!</v>
      </c>
      <c r="M3088" s="1260">
        <v>1</v>
      </c>
      <c r="N3088" s="1261"/>
      <c r="O3088" s="1262"/>
      <c r="P3088" s="1263"/>
      <c r="Q3088" s="587" t="e">
        <f>IF(AND(O3088&gt;=P$3081,O3088&lt;=P$3080),1,0)</f>
        <v>#DIV/0!</v>
      </c>
      <c r="S3088" s="1260">
        <v>1</v>
      </c>
      <c r="T3088" s="1261"/>
      <c r="U3088" s="1262"/>
      <c r="V3088" s="1263"/>
      <c r="W3088" s="587" t="e">
        <f>IF(AND(U3088&gt;=V$3081,U3088&lt;=V$3080),1,0)</f>
        <v>#DIV/0!</v>
      </c>
      <c r="Y3088" s="1260">
        <v>1</v>
      </c>
      <c r="Z3088" s="1261"/>
      <c r="AA3088" s="1262"/>
      <c r="AB3088" s="1263"/>
      <c r="AC3088" s="587" t="e">
        <f>IF(AND(AA3088&gt;=AB$3081,AA3088&lt;=AB$3080),1,0)</f>
        <v>#DIV/0!</v>
      </c>
      <c r="AE3088" s="1260">
        <v>1</v>
      </c>
      <c r="AF3088" s="1261"/>
      <c r="AG3088" s="1262"/>
      <c r="AH3088" s="1263"/>
      <c r="AI3088" s="587" t="e">
        <f>IF(AND(AG3088&gt;=AH$3081,AG3088&lt;=AH$3080),1,0)</f>
        <v>#DIV/0!</v>
      </c>
      <c r="AK3088" s="1260">
        <v>1</v>
      </c>
      <c r="AL3088" s="1261"/>
      <c r="AM3088" s="1262"/>
      <c r="AN3088" s="1263"/>
      <c r="AO3088" s="587" t="e">
        <f>IF(AND(AM3088&gt;=AN$3081,AM3088&lt;=AN$3080),1,0)</f>
        <v>#DIV/0!</v>
      </c>
      <c r="AQ3088" s="1260">
        <v>1</v>
      </c>
      <c r="AR3088" s="1261"/>
      <c r="AS3088" s="1262"/>
      <c r="AT3088" s="1263"/>
      <c r="AU3088" s="587" t="e">
        <f>IF(AND(AS3088&gt;=AT$3081,AS3088&lt;=AT$3080),1,0)</f>
        <v>#DIV/0!</v>
      </c>
      <c r="AW3088" s="1260">
        <v>1</v>
      </c>
      <c r="AX3088" s="1261"/>
      <c r="AY3088" s="1262"/>
      <c r="AZ3088" s="1263"/>
      <c r="BA3088" s="587" t="e">
        <f>IF(AND(AY3088&gt;=AZ$3081,AY3088&lt;=AZ$3080),1,0)</f>
        <v>#DIV/0!</v>
      </c>
    </row>
    <row r="3089" spans="1:53" s="17" customFormat="1" ht="16.75" customHeight="1" outlineLevel="2">
      <c r="A3089" s="1260">
        <v>2</v>
      </c>
      <c r="B3089" s="1261"/>
      <c r="C3089" s="1262"/>
      <c r="D3089" s="1263"/>
      <c r="E3089" s="587" t="e">
        <f t="shared" ref="E3089:E3152" si="513">IF(AND(C3089&gt;=D$3081,C3089&lt;=D$3080),1,0)</f>
        <v>#DIV/0!</v>
      </c>
      <c r="G3089" s="1260">
        <v>2</v>
      </c>
      <c r="H3089" s="1261"/>
      <c r="I3089" s="1262"/>
      <c r="J3089" s="1263"/>
      <c r="K3089" s="587" t="e">
        <f t="shared" ref="K3089:K3152" si="514">IF(AND(I3089&gt;=J$3081,I3089&lt;=J$3080),1,0)</f>
        <v>#DIV/0!</v>
      </c>
      <c r="M3089" s="1260">
        <v>2</v>
      </c>
      <c r="N3089" s="1261"/>
      <c r="O3089" s="1262"/>
      <c r="P3089" s="1263"/>
      <c r="Q3089" s="587" t="e">
        <f t="shared" ref="Q3089:Q3152" si="515">IF(AND(O3089&gt;=P$3081,O3089&lt;=P$3080),1,0)</f>
        <v>#DIV/0!</v>
      </c>
      <c r="S3089" s="1260">
        <v>2</v>
      </c>
      <c r="T3089" s="1261"/>
      <c r="U3089" s="1262"/>
      <c r="V3089" s="1263"/>
      <c r="W3089" s="587" t="e">
        <f t="shared" ref="W3089:W3152" si="516">IF(AND(U3089&gt;=V$3081,U3089&lt;=V$3080),1,0)</f>
        <v>#DIV/0!</v>
      </c>
      <c r="Y3089" s="1260">
        <v>2</v>
      </c>
      <c r="Z3089" s="1261"/>
      <c r="AA3089" s="1262"/>
      <c r="AB3089" s="1263"/>
      <c r="AC3089" s="587" t="e">
        <f t="shared" ref="AC3089:AC3152" si="517">IF(AND(AA3089&gt;=AB$3081,AA3089&lt;=AB$3080),1,0)</f>
        <v>#DIV/0!</v>
      </c>
      <c r="AE3089" s="1260">
        <v>2</v>
      </c>
      <c r="AF3089" s="1261"/>
      <c r="AG3089" s="1262"/>
      <c r="AH3089" s="1263"/>
      <c r="AI3089" s="587" t="e">
        <f t="shared" ref="AI3089:AI3152" si="518">IF(AND(AG3089&gt;=AH$3081,AG3089&lt;=AH$3080),1,0)</f>
        <v>#DIV/0!</v>
      </c>
      <c r="AK3089" s="1260">
        <v>2</v>
      </c>
      <c r="AL3089" s="1261"/>
      <c r="AM3089" s="1262"/>
      <c r="AN3089" s="1263"/>
      <c r="AO3089" s="587" t="e">
        <f t="shared" ref="AO3089:AO3152" si="519">IF(AND(AM3089&gt;=AN$3081,AM3089&lt;=AN$3080),1,0)</f>
        <v>#DIV/0!</v>
      </c>
      <c r="AQ3089" s="1260">
        <v>2</v>
      </c>
      <c r="AR3089" s="1261"/>
      <c r="AS3089" s="1262"/>
      <c r="AT3089" s="1263"/>
      <c r="AU3089" s="587" t="e">
        <f t="shared" ref="AU3089:AU3152" si="520">IF(AND(AS3089&gt;=AT$3081,AS3089&lt;=AT$3080),1,0)</f>
        <v>#DIV/0!</v>
      </c>
      <c r="AW3089" s="1260">
        <v>2</v>
      </c>
      <c r="AX3089" s="1261"/>
      <c r="AY3089" s="1262"/>
      <c r="AZ3089" s="1263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60">
        <v>3</v>
      </c>
      <c r="B3090" s="1261"/>
      <c r="C3090" s="1262"/>
      <c r="D3090" s="1263"/>
      <c r="E3090" s="587" t="e">
        <f t="shared" si="513"/>
        <v>#DIV/0!</v>
      </c>
      <c r="G3090" s="1260">
        <v>3</v>
      </c>
      <c r="H3090" s="1261"/>
      <c r="I3090" s="1262"/>
      <c r="J3090" s="1263"/>
      <c r="K3090" s="587" t="e">
        <f t="shared" si="514"/>
        <v>#DIV/0!</v>
      </c>
      <c r="M3090" s="1260">
        <v>3</v>
      </c>
      <c r="N3090" s="1261"/>
      <c r="O3090" s="1262"/>
      <c r="P3090" s="1263"/>
      <c r="Q3090" s="587" t="e">
        <f t="shared" si="515"/>
        <v>#DIV/0!</v>
      </c>
      <c r="S3090" s="1260">
        <v>3</v>
      </c>
      <c r="T3090" s="1261"/>
      <c r="U3090" s="1262"/>
      <c r="V3090" s="1263"/>
      <c r="W3090" s="587" t="e">
        <f t="shared" si="516"/>
        <v>#DIV/0!</v>
      </c>
      <c r="Y3090" s="1260">
        <v>3</v>
      </c>
      <c r="Z3090" s="1261"/>
      <c r="AA3090" s="1262"/>
      <c r="AB3090" s="1263"/>
      <c r="AC3090" s="587" t="e">
        <f t="shared" si="517"/>
        <v>#DIV/0!</v>
      </c>
      <c r="AE3090" s="1260">
        <v>3</v>
      </c>
      <c r="AF3090" s="1261"/>
      <c r="AG3090" s="1262"/>
      <c r="AH3090" s="1263"/>
      <c r="AI3090" s="587" t="e">
        <f t="shared" si="518"/>
        <v>#DIV/0!</v>
      </c>
      <c r="AK3090" s="1260">
        <v>3</v>
      </c>
      <c r="AL3090" s="1261"/>
      <c r="AM3090" s="1262"/>
      <c r="AN3090" s="1263"/>
      <c r="AO3090" s="587" t="e">
        <f t="shared" si="519"/>
        <v>#DIV/0!</v>
      </c>
      <c r="AQ3090" s="1260">
        <v>3</v>
      </c>
      <c r="AR3090" s="1261"/>
      <c r="AS3090" s="1262"/>
      <c r="AT3090" s="1263"/>
      <c r="AU3090" s="587" t="e">
        <f t="shared" si="520"/>
        <v>#DIV/0!</v>
      </c>
      <c r="AW3090" s="1260">
        <v>3</v>
      </c>
      <c r="AX3090" s="1261"/>
      <c r="AY3090" s="1262"/>
      <c r="AZ3090" s="1263"/>
      <c r="BA3090" s="587" t="e">
        <f t="shared" si="521"/>
        <v>#DIV/0!</v>
      </c>
    </row>
    <row r="3091" spans="1:53" s="17" customFormat="1" ht="16.75" customHeight="1" outlineLevel="2">
      <c r="A3091" s="1260">
        <v>4</v>
      </c>
      <c r="B3091" s="1261"/>
      <c r="C3091" s="1262"/>
      <c r="D3091" s="1263"/>
      <c r="E3091" s="587" t="e">
        <f t="shared" si="513"/>
        <v>#DIV/0!</v>
      </c>
      <c r="G3091" s="1260">
        <v>4</v>
      </c>
      <c r="H3091" s="1261"/>
      <c r="I3091" s="1262"/>
      <c r="J3091" s="1263"/>
      <c r="K3091" s="587" t="e">
        <f t="shared" si="514"/>
        <v>#DIV/0!</v>
      </c>
      <c r="M3091" s="1260">
        <v>4</v>
      </c>
      <c r="N3091" s="1261"/>
      <c r="O3091" s="1262"/>
      <c r="P3091" s="1263"/>
      <c r="Q3091" s="587" t="e">
        <f t="shared" si="515"/>
        <v>#DIV/0!</v>
      </c>
      <c r="S3091" s="1260">
        <v>4</v>
      </c>
      <c r="T3091" s="1261"/>
      <c r="U3091" s="1262"/>
      <c r="V3091" s="1263"/>
      <c r="W3091" s="587" t="e">
        <f t="shared" si="516"/>
        <v>#DIV/0!</v>
      </c>
      <c r="Y3091" s="1260">
        <v>4</v>
      </c>
      <c r="Z3091" s="1261"/>
      <c r="AA3091" s="1262"/>
      <c r="AB3091" s="1263"/>
      <c r="AC3091" s="587" t="e">
        <f t="shared" si="517"/>
        <v>#DIV/0!</v>
      </c>
      <c r="AE3091" s="1260">
        <v>4</v>
      </c>
      <c r="AF3091" s="1261"/>
      <c r="AG3091" s="1262"/>
      <c r="AH3091" s="1263"/>
      <c r="AI3091" s="587" t="e">
        <f t="shared" si="518"/>
        <v>#DIV/0!</v>
      </c>
      <c r="AK3091" s="1260">
        <v>4</v>
      </c>
      <c r="AL3091" s="1261"/>
      <c r="AM3091" s="1262"/>
      <c r="AN3091" s="1263"/>
      <c r="AO3091" s="587" t="e">
        <f t="shared" si="519"/>
        <v>#DIV/0!</v>
      </c>
      <c r="AQ3091" s="1260">
        <v>4</v>
      </c>
      <c r="AR3091" s="1261"/>
      <c r="AS3091" s="1262"/>
      <c r="AT3091" s="1263"/>
      <c r="AU3091" s="587" t="e">
        <f t="shared" si="520"/>
        <v>#DIV/0!</v>
      </c>
      <c r="AW3091" s="1260">
        <v>4</v>
      </c>
      <c r="AX3091" s="1261"/>
      <c r="AY3091" s="1262"/>
      <c r="AZ3091" s="1263"/>
      <c r="BA3091" s="587" t="e">
        <f t="shared" si="521"/>
        <v>#DIV/0!</v>
      </c>
    </row>
    <row r="3092" spans="1:53" s="17" customFormat="1" ht="16.75" customHeight="1" outlineLevel="2">
      <c r="A3092" s="1260">
        <v>5</v>
      </c>
      <c r="B3092" s="1261"/>
      <c r="C3092" s="1262"/>
      <c r="D3092" s="1263"/>
      <c r="E3092" s="587" t="e">
        <f t="shared" si="513"/>
        <v>#DIV/0!</v>
      </c>
      <c r="G3092" s="1260">
        <v>5</v>
      </c>
      <c r="H3092" s="1261"/>
      <c r="I3092" s="1262"/>
      <c r="J3092" s="1263"/>
      <c r="K3092" s="587" t="e">
        <f t="shared" si="514"/>
        <v>#DIV/0!</v>
      </c>
      <c r="M3092" s="1260">
        <v>5</v>
      </c>
      <c r="N3092" s="1261"/>
      <c r="O3092" s="1262"/>
      <c r="P3092" s="1263"/>
      <c r="Q3092" s="587" t="e">
        <f t="shared" si="515"/>
        <v>#DIV/0!</v>
      </c>
      <c r="S3092" s="1260">
        <v>5</v>
      </c>
      <c r="T3092" s="1261"/>
      <c r="U3092" s="1262"/>
      <c r="V3092" s="1263"/>
      <c r="W3092" s="587" t="e">
        <f t="shared" si="516"/>
        <v>#DIV/0!</v>
      </c>
      <c r="Y3092" s="1260">
        <v>5</v>
      </c>
      <c r="Z3092" s="1261"/>
      <c r="AA3092" s="1262"/>
      <c r="AB3092" s="1263"/>
      <c r="AC3092" s="587" t="e">
        <f t="shared" si="517"/>
        <v>#DIV/0!</v>
      </c>
      <c r="AE3092" s="1260">
        <v>5</v>
      </c>
      <c r="AF3092" s="1261"/>
      <c r="AG3092" s="1262"/>
      <c r="AH3092" s="1263"/>
      <c r="AI3092" s="587" t="e">
        <f t="shared" si="518"/>
        <v>#DIV/0!</v>
      </c>
      <c r="AK3092" s="1260">
        <v>5</v>
      </c>
      <c r="AL3092" s="1261"/>
      <c r="AM3092" s="1262"/>
      <c r="AN3092" s="1263"/>
      <c r="AO3092" s="587" t="e">
        <f t="shared" si="519"/>
        <v>#DIV/0!</v>
      </c>
      <c r="AQ3092" s="1260">
        <v>5</v>
      </c>
      <c r="AR3092" s="1261"/>
      <c r="AS3092" s="1262"/>
      <c r="AT3092" s="1263"/>
      <c r="AU3092" s="587" t="e">
        <f t="shared" si="520"/>
        <v>#DIV/0!</v>
      </c>
      <c r="AW3092" s="1260">
        <v>5</v>
      </c>
      <c r="AX3092" s="1261"/>
      <c r="AY3092" s="1262"/>
      <c r="AZ3092" s="1263"/>
      <c r="BA3092" s="587" t="e">
        <f t="shared" si="521"/>
        <v>#DIV/0!</v>
      </c>
    </row>
    <row r="3093" spans="1:53" s="17" customFormat="1" ht="16.75" customHeight="1" outlineLevel="2">
      <c r="A3093" s="1260">
        <v>6</v>
      </c>
      <c r="B3093" s="1261"/>
      <c r="C3093" s="1262"/>
      <c r="D3093" s="1263"/>
      <c r="E3093" s="587" t="e">
        <f t="shared" si="513"/>
        <v>#DIV/0!</v>
      </c>
      <c r="G3093" s="1260">
        <v>6</v>
      </c>
      <c r="H3093" s="1261"/>
      <c r="I3093" s="1262"/>
      <c r="J3093" s="1263"/>
      <c r="K3093" s="587" t="e">
        <f t="shared" si="514"/>
        <v>#DIV/0!</v>
      </c>
      <c r="M3093" s="1260">
        <v>6</v>
      </c>
      <c r="N3093" s="1261"/>
      <c r="O3093" s="1262"/>
      <c r="P3093" s="1263"/>
      <c r="Q3093" s="587" t="e">
        <f t="shared" si="515"/>
        <v>#DIV/0!</v>
      </c>
      <c r="S3093" s="1260">
        <v>6</v>
      </c>
      <c r="T3093" s="1261"/>
      <c r="U3093" s="1262"/>
      <c r="V3093" s="1263"/>
      <c r="W3093" s="587" t="e">
        <f t="shared" si="516"/>
        <v>#DIV/0!</v>
      </c>
      <c r="Y3093" s="1260">
        <v>6</v>
      </c>
      <c r="Z3093" s="1261"/>
      <c r="AA3093" s="1262"/>
      <c r="AB3093" s="1263"/>
      <c r="AC3093" s="587" t="e">
        <f t="shared" si="517"/>
        <v>#DIV/0!</v>
      </c>
      <c r="AE3093" s="1260">
        <v>6</v>
      </c>
      <c r="AF3093" s="1261"/>
      <c r="AG3093" s="1262"/>
      <c r="AH3093" s="1263"/>
      <c r="AI3093" s="587" t="e">
        <f t="shared" si="518"/>
        <v>#DIV/0!</v>
      </c>
      <c r="AK3093" s="1260">
        <v>6</v>
      </c>
      <c r="AL3093" s="1261"/>
      <c r="AM3093" s="1262"/>
      <c r="AN3093" s="1263"/>
      <c r="AO3093" s="587" t="e">
        <f t="shared" si="519"/>
        <v>#DIV/0!</v>
      </c>
      <c r="AQ3093" s="1260">
        <v>6</v>
      </c>
      <c r="AR3093" s="1261"/>
      <c r="AS3093" s="1262"/>
      <c r="AT3093" s="1263"/>
      <c r="AU3093" s="587" t="e">
        <f t="shared" si="520"/>
        <v>#DIV/0!</v>
      </c>
      <c r="AW3093" s="1260">
        <v>6</v>
      </c>
      <c r="AX3093" s="1261"/>
      <c r="AY3093" s="1262"/>
      <c r="AZ3093" s="1263"/>
      <c r="BA3093" s="587" t="e">
        <f t="shared" si="521"/>
        <v>#DIV/0!</v>
      </c>
    </row>
    <row r="3094" spans="1:53" s="17" customFormat="1" ht="16.75" customHeight="1" outlineLevel="2">
      <c r="A3094" s="1260">
        <v>7</v>
      </c>
      <c r="B3094" s="1261"/>
      <c r="C3094" s="1262"/>
      <c r="D3094" s="1263"/>
      <c r="E3094" s="587" t="e">
        <f t="shared" si="513"/>
        <v>#DIV/0!</v>
      </c>
      <c r="G3094" s="1260">
        <v>7</v>
      </c>
      <c r="H3094" s="1261"/>
      <c r="I3094" s="1262"/>
      <c r="J3094" s="1263"/>
      <c r="K3094" s="587" t="e">
        <f t="shared" si="514"/>
        <v>#DIV/0!</v>
      </c>
      <c r="M3094" s="1260">
        <v>7</v>
      </c>
      <c r="N3094" s="1261"/>
      <c r="O3094" s="1262"/>
      <c r="P3094" s="1263"/>
      <c r="Q3094" s="587" t="e">
        <f t="shared" si="515"/>
        <v>#DIV/0!</v>
      </c>
      <c r="S3094" s="1260">
        <v>7</v>
      </c>
      <c r="T3094" s="1261"/>
      <c r="U3094" s="1262"/>
      <c r="V3094" s="1263"/>
      <c r="W3094" s="587" t="e">
        <f t="shared" si="516"/>
        <v>#DIV/0!</v>
      </c>
      <c r="Y3094" s="1260">
        <v>7</v>
      </c>
      <c r="Z3094" s="1261"/>
      <c r="AA3094" s="1262"/>
      <c r="AB3094" s="1263"/>
      <c r="AC3094" s="587" t="e">
        <f t="shared" si="517"/>
        <v>#DIV/0!</v>
      </c>
      <c r="AE3094" s="1260">
        <v>7</v>
      </c>
      <c r="AF3094" s="1261"/>
      <c r="AG3094" s="1262"/>
      <c r="AH3094" s="1263"/>
      <c r="AI3094" s="587" t="e">
        <f t="shared" si="518"/>
        <v>#DIV/0!</v>
      </c>
      <c r="AK3094" s="1260">
        <v>7</v>
      </c>
      <c r="AL3094" s="1261"/>
      <c r="AM3094" s="1262"/>
      <c r="AN3094" s="1263"/>
      <c r="AO3094" s="587" t="e">
        <f t="shared" si="519"/>
        <v>#DIV/0!</v>
      </c>
      <c r="AQ3094" s="1260">
        <v>7</v>
      </c>
      <c r="AR3094" s="1261"/>
      <c r="AS3094" s="1262"/>
      <c r="AT3094" s="1263"/>
      <c r="AU3094" s="587" t="e">
        <f t="shared" si="520"/>
        <v>#DIV/0!</v>
      </c>
      <c r="AW3094" s="1260">
        <v>7</v>
      </c>
      <c r="AX3094" s="1261"/>
      <c r="AY3094" s="1262"/>
      <c r="AZ3094" s="1263"/>
      <c r="BA3094" s="587" t="e">
        <f t="shared" si="521"/>
        <v>#DIV/0!</v>
      </c>
    </row>
    <row r="3095" spans="1:53" s="17" customFormat="1" ht="16.75" customHeight="1" outlineLevel="2">
      <c r="A3095" s="1260">
        <v>8</v>
      </c>
      <c r="B3095" s="1261"/>
      <c r="C3095" s="1262"/>
      <c r="D3095" s="1263"/>
      <c r="E3095" s="587" t="e">
        <f t="shared" si="513"/>
        <v>#DIV/0!</v>
      </c>
      <c r="G3095" s="1260">
        <v>8</v>
      </c>
      <c r="H3095" s="1261"/>
      <c r="I3095" s="1262"/>
      <c r="J3095" s="1263"/>
      <c r="K3095" s="587" t="e">
        <f t="shared" si="514"/>
        <v>#DIV/0!</v>
      </c>
      <c r="M3095" s="1260">
        <v>8</v>
      </c>
      <c r="N3095" s="1261"/>
      <c r="O3095" s="1262"/>
      <c r="P3095" s="1263"/>
      <c r="Q3095" s="587" t="e">
        <f t="shared" si="515"/>
        <v>#DIV/0!</v>
      </c>
      <c r="S3095" s="1260">
        <v>8</v>
      </c>
      <c r="T3095" s="1261"/>
      <c r="U3095" s="1262"/>
      <c r="V3095" s="1263"/>
      <c r="W3095" s="587" t="e">
        <f t="shared" si="516"/>
        <v>#DIV/0!</v>
      </c>
      <c r="Y3095" s="1260">
        <v>8</v>
      </c>
      <c r="Z3095" s="1261"/>
      <c r="AA3095" s="1262"/>
      <c r="AB3095" s="1263"/>
      <c r="AC3095" s="587" t="e">
        <f t="shared" si="517"/>
        <v>#DIV/0!</v>
      </c>
      <c r="AE3095" s="1260">
        <v>8</v>
      </c>
      <c r="AF3095" s="1261"/>
      <c r="AG3095" s="1262"/>
      <c r="AH3095" s="1263"/>
      <c r="AI3095" s="587" t="e">
        <f t="shared" si="518"/>
        <v>#DIV/0!</v>
      </c>
      <c r="AK3095" s="1260">
        <v>8</v>
      </c>
      <c r="AL3095" s="1261"/>
      <c r="AM3095" s="1262"/>
      <c r="AN3095" s="1263"/>
      <c r="AO3095" s="587" t="e">
        <f t="shared" si="519"/>
        <v>#DIV/0!</v>
      </c>
      <c r="AQ3095" s="1260">
        <v>8</v>
      </c>
      <c r="AR3095" s="1261"/>
      <c r="AS3095" s="1262"/>
      <c r="AT3095" s="1263"/>
      <c r="AU3095" s="587" t="e">
        <f t="shared" si="520"/>
        <v>#DIV/0!</v>
      </c>
      <c r="AW3095" s="1260">
        <v>8</v>
      </c>
      <c r="AX3095" s="1261"/>
      <c r="AY3095" s="1262"/>
      <c r="AZ3095" s="1263"/>
      <c r="BA3095" s="587" t="e">
        <f t="shared" si="521"/>
        <v>#DIV/0!</v>
      </c>
    </row>
    <row r="3096" spans="1:53" s="17" customFormat="1" ht="16.75" customHeight="1" outlineLevel="2">
      <c r="A3096" s="1260">
        <v>9</v>
      </c>
      <c r="B3096" s="1261"/>
      <c r="C3096" s="1262"/>
      <c r="D3096" s="1263"/>
      <c r="E3096" s="587" t="e">
        <f t="shared" si="513"/>
        <v>#DIV/0!</v>
      </c>
      <c r="G3096" s="1260">
        <v>9</v>
      </c>
      <c r="H3096" s="1261"/>
      <c r="I3096" s="1262"/>
      <c r="J3096" s="1263"/>
      <c r="K3096" s="587" t="e">
        <f t="shared" si="514"/>
        <v>#DIV/0!</v>
      </c>
      <c r="M3096" s="1260">
        <v>9</v>
      </c>
      <c r="N3096" s="1261"/>
      <c r="O3096" s="1262"/>
      <c r="P3096" s="1263"/>
      <c r="Q3096" s="587" t="e">
        <f t="shared" si="515"/>
        <v>#DIV/0!</v>
      </c>
      <c r="S3096" s="1260">
        <v>9</v>
      </c>
      <c r="T3096" s="1261"/>
      <c r="U3096" s="1262"/>
      <c r="V3096" s="1263"/>
      <c r="W3096" s="587" t="e">
        <f t="shared" si="516"/>
        <v>#DIV/0!</v>
      </c>
      <c r="Y3096" s="1260">
        <v>9</v>
      </c>
      <c r="Z3096" s="1261"/>
      <c r="AA3096" s="1262"/>
      <c r="AB3096" s="1263"/>
      <c r="AC3096" s="587" t="e">
        <f t="shared" si="517"/>
        <v>#DIV/0!</v>
      </c>
      <c r="AE3096" s="1260">
        <v>9</v>
      </c>
      <c r="AF3096" s="1261"/>
      <c r="AG3096" s="1262"/>
      <c r="AH3096" s="1263"/>
      <c r="AI3096" s="587" t="e">
        <f t="shared" si="518"/>
        <v>#DIV/0!</v>
      </c>
      <c r="AK3096" s="1260">
        <v>9</v>
      </c>
      <c r="AL3096" s="1261"/>
      <c r="AM3096" s="1262"/>
      <c r="AN3096" s="1263"/>
      <c r="AO3096" s="587" t="e">
        <f t="shared" si="519"/>
        <v>#DIV/0!</v>
      </c>
      <c r="AQ3096" s="1260">
        <v>9</v>
      </c>
      <c r="AR3096" s="1261"/>
      <c r="AS3096" s="1262"/>
      <c r="AT3096" s="1263"/>
      <c r="AU3096" s="587" t="e">
        <f t="shared" si="520"/>
        <v>#DIV/0!</v>
      </c>
      <c r="AW3096" s="1260">
        <v>9</v>
      </c>
      <c r="AX3096" s="1261"/>
      <c r="AY3096" s="1262"/>
      <c r="AZ3096" s="1263"/>
      <c r="BA3096" s="587" t="e">
        <f t="shared" si="521"/>
        <v>#DIV/0!</v>
      </c>
    </row>
    <row r="3097" spans="1:53" s="17" customFormat="1" ht="16.75" customHeight="1" outlineLevel="2">
      <c r="A3097" s="1260">
        <v>10</v>
      </c>
      <c r="B3097" s="1261"/>
      <c r="C3097" s="1262"/>
      <c r="D3097" s="1263"/>
      <c r="E3097" s="587" t="e">
        <f t="shared" si="513"/>
        <v>#DIV/0!</v>
      </c>
      <c r="G3097" s="1260">
        <v>10</v>
      </c>
      <c r="H3097" s="1261"/>
      <c r="I3097" s="1262"/>
      <c r="J3097" s="1263"/>
      <c r="K3097" s="587" t="e">
        <f t="shared" si="514"/>
        <v>#DIV/0!</v>
      </c>
      <c r="M3097" s="1260">
        <v>10</v>
      </c>
      <c r="N3097" s="1261"/>
      <c r="O3097" s="1262"/>
      <c r="P3097" s="1263"/>
      <c r="Q3097" s="587" t="e">
        <f t="shared" si="515"/>
        <v>#DIV/0!</v>
      </c>
      <c r="S3097" s="1260">
        <v>10</v>
      </c>
      <c r="T3097" s="1261"/>
      <c r="U3097" s="1262"/>
      <c r="V3097" s="1263"/>
      <c r="W3097" s="587" t="e">
        <f t="shared" si="516"/>
        <v>#DIV/0!</v>
      </c>
      <c r="Y3097" s="1260">
        <v>10</v>
      </c>
      <c r="Z3097" s="1261"/>
      <c r="AA3097" s="1262"/>
      <c r="AB3097" s="1263"/>
      <c r="AC3097" s="587" t="e">
        <f t="shared" si="517"/>
        <v>#DIV/0!</v>
      </c>
      <c r="AE3097" s="1260">
        <v>10</v>
      </c>
      <c r="AF3097" s="1261"/>
      <c r="AG3097" s="1262"/>
      <c r="AH3097" s="1263"/>
      <c r="AI3097" s="587" t="e">
        <f t="shared" si="518"/>
        <v>#DIV/0!</v>
      </c>
      <c r="AK3097" s="1260">
        <v>10</v>
      </c>
      <c r="AL3097" s="1261"/>
      <c r="AM3097" s="1262"/>
      <c r="AN3097" s="1263"/>
      <c r="AO3097" s="587" t="e">
        <f t="shared" si="519"/>
        <v>#DIV/0!</v>
      </c>
      <c r="AQ3097" s="1260">
        <v>10</v>
      </c>
      <c r="AR3097" s="1261"/>
      <c r="AS3097" s="1262"/>
      <c r="AT3097" s="1263"/>
      <c r="AU3097" s="587" t="e">
        <f t="shared" si="520"/>
        <v>#DIV/0!</v>
      </c>
      <c r="AW3097" s="1260">
        <v>10</v>
      </c>
      <c r="AX3097" s="1261"/>
      <c r="AY3097" s="1262"/>
      <c r="AZ3097" s="1263"/>
      <c r="BA3097" s="587" t="e">
        <f t="shared" si="521"/>
        <v>#DIV/0!</v>
      </c>
    </row>
    <row r="3098" spans="1:53" s="17" customFormat="1" ht="16.75" customHeight="1" outlineLevel="2">
      <c r="A3098" s="1260">
        <v>11</v>
      </c>
      <c r="B3098" s="1261"/>
      <c r="C3098" s="1262"/>
      <c r="D3098" s="1263"/>
      <c r="E3098" s="587" t="e">
        <f t="shared" si="513"/>
        <v>#DIV/0!</v>
      </c>
      <c r="G3098" s="1260">
        <v>11</v>
      </c>
      <c r="H3098" s="1261"/>
      <c r="I3098" s="1262"/>
      <c r="J3098" s="1263"/>
      <c r="K3098" s="587" t="e">
        <f t="shared" si="514"/>
        <v>#DIV/0!</v>
      </c>
      <c r="M3098" s="1260">
        <v>11</v>
      </c>
      <c r="N3098" s="1261"/>
      <c r="O3098" s="1262"/>
      <c r="P3098" s="1263"/>
      <c r="Q3098" s="587" t="e">
        <f t="shared" si="515"/>
        <v>#DIV/0!</v>
      </c>
      <c r="S3098" s="1260">
        <v>11</v>
      </c>
      <c r="T3098" s="1261"/>
      <c r="U3098" s="1262"/>
      <c r="V3098" s="1263"/>
      <c r="W3098" s="587" t="e">
        <f t="shared" si="516"/>
        <v>#DIV/0!</v>
      </c>
      <c r="Y3098" s="1260">
        <v>11</v>
      </c>
      <c r="Z3098" s="1261"/>
      <c r="AA3098" s="1262"/>
      <c r="AB3098" s="1263"/>
      <c r="AC3098" s="587" t="e">
        <f t="shared" si="517"/>
        <v>#DIV/0!</v>
      </c>
      <c r="AE3098" s="1260">
        <v>11</v>
      </c>
      <c r="AF3098" s="1261"/>
      <c r="AG3098" s="1262"/>
      <c r="AH3098" s="1263"/>
      <c r="AI3098" s="587" t="e">
        <f t="shared" si="518"/>
        <v>#DIV/0!</v>
      </c>
      <c r="AK3098" s="1260">
        <v>11</v>
      </c>
      <c r="AL3098" s="1261"/>
      <c r="AM3098" s="1262"/>
      <c r="AN3098" s="1263"/>
      <c r="AO3098" s="587" t="e">
        <f t="shared" si="519"/>
        <v>#DIV/0!</v>
      </c>
      <c r="AQ3098" s="1260">
        <v>11</v>
      </c>
      <c r="AR3098" s="1261"/>
      <c r="AS3098" s="1262"/>
      <c r="AT3098" s="1263"/>
      <c r="AU3098" s="587" t="e">
        <f t="shared" si="520"/>
        <v>#DIV/0!</v>
      </c>
      <c r="AW3098" s="1260">
        <v>11</v>
      </c>
      <c r="AX3098" s="1261"/>
      <c r="AY3098" s="1262"/>
      <c r="AZ3098" s="1263"/>
      <c r="BA3098" s="587" t="e">
        <f t="shared" si="521"/>
        <v>#DIV/0!</v>
      </c>
    </row>
    <row r="3099" spans="1:53" s="17" customFormat="1" ht="16.75" customHeight="1" outlineLevel="2">
      <c r="A3099" s="1260">
        <v>12</v>
      </c>
      <c r="B3099" s="1261"/>
      <c r="C3099" s="1262"/>
      <c r="D3099" s="1263"/>
      <c r="E3099" s="587" t="e">
        <f t="shared" si="513"/>
        <v>#DIV/0!</v>
      </c>
      <c r="G3099" s="1260">
        <v>12</v>
      </c>
      <c r="H3099" s="1261"/>
      <c r="I3099" s="1262"/>
      <c r="J3099" s="1263"/>
      <c r="K3099" s="587" t="e">
        <f t="shared" si="514"/>
        <v>#DIV/0!</v>
      </c>
      <c r="M3099" s="1260">
        <v>12</v>
      </c>
      <c r="N3099" s="1261"/>
      <c r="O3099" s="1262"/>
      <c r="P3099" s="1263"/>
      <c r="Q3099" s="587" t="e">
        <f t="shared" si="515"/>
        <v>#DIV/0!</v>
      </c>
      <c r="S3099" s="1260">
        <v>12</v>
      </c>
      <c r="T3099" s="1261"/>
      <c r="U3099" s="1262"/>
      <c r="V3099" s="1263"/>
      <c r="W3099" s="587" t="e">
        <f t="shared" si="516"/>
        <v>#DIV/0!</v>
      </c>
      <c r="Y3099" s="1260">
        <v>12</v>
      </c>
      <c r="Z3099" s="1261"/>
      <c r="AA3099" s="1262"/>
      <c r="AB3099" s="1263"/>
      <c r="AC3099" s="587" t="e">
        <f t="shared" si="517"/>
        <v>#DIV/0!</v>
      </c>
      <c r="AE3099" s="1260">
        <v>12</v>
      </c>
      <c r="AF3099" s="1261"/>
      <c r="AG3099" s="1262"/>
      <c r="AH3099" s="1263"/>
      <c r="AI3099" s="587" t="e">
        <f t="shared" si="518"/>
        <v>#DIV/0!</v>
      </c>
      <c r="AK3099" s="1260">
        <v>12</v>
      </c>
      <c r="AL3099" s="1261"/>
      <c r="AM3099" s="1262"/>
      <c r="AN3099" s="1263"/>
      <c r="AO3099" s="587" t="e">
        <f t="shared" si="519"/>
        <v>#DIV/0!</v>
      </c>
      <c r="AQ3099" s="1260">
        <v>12</v>
      </c>
      <c r="AR3099" s="1261"/>
      <c r="AS3099" s="1262"/>
      <c r="AT3099" s="1263"/>
      <c r="AU3099" s="587" t="e">
        <f t="shared" si="520"/>
        <v>#DIV/0!</v>
      </c>
      <c r="AW3099" s="1260">
        <v>12</v>
      </c>
      <c r="AX3099" s="1261"/>
      <c r="AY3099" s="1262"/>
      <c r="AZ3099" s="1263"/>
      <c r="BA3099" s="587" t="e">
        <f t="shared" si="521"/>
        <v>#DIV/0!</v>
      </c>
    </row>
    <row r="3100" spans="1:53" s="17" customFormat="1" ht="16.75" customHeight="1" outlineLevel="2">
      <c r="A3100" s="1260">
        <v>13</v>
      </c>
      <c r="B3100" s="1261"/>
      <c r="C3100" s="1262"/>
      <c r="D3100" s="1263"/>
      <c r="E3100" s="587" t="e">
        <f t="shared" si="513"/>
        <v>#DIV/0!</v>
      </c>
      <c r="G3100" s="1260">
        <v>13</v>
      </c>
      <c r="H3100" s="1261"/>
      <c r="I3100" s="1262"/>
      <c r="J3100" s="1263"/>
      <c r="K3100" s="587" t="e">
        <f t="shared" si="514"/>
        <v>#DIV/0!</v>
      </c>
      <c r="M3100" s="1260">
        <v>13</v>
      </c>
      <c r="N3100" s="1261"/>
      <c r="O3100" s="1262"/>
      <c r="P3100" s="1263"/>
      <c r="Q3100" s="587" t="e">
        <f t="shared" si="515"/>
        <v>#DIV/0!</v>
      </c>
      <c r="S3100" s="1260">
        <v>13</v>
      </c>
      <c r="T3100" s="1261"/>
      <c r="U3100" s="1262"/>
      <c r="V3100" s="1263"/>
      <c r="W3100" s="587" t="e">
        <f t="shared" si="516"/>
        <v>#DIV/0!</v>
      </c>
      <c r="Y3100" s="1260">
        <v>13</v>
      </c>
      <c r="Z3100" s="1261"/>
      <c r="AA3100" s="1262"/>
      <c r="AB3100" s="1263"/>
      <c r="AC3100" s="587" t="e">
        <f t="shared" si="517"/>
        <v>#DIV/0!</v>
      </c>
      <c r="AE3100" s="1260">
        <v>13</v>
      </c>
      <c r="AF3100" s="1261"/>
      <c r="AG3100" s="1262"/>
      <c r="AH3100" s="1263"/>
      <c r="AI3100" s="587" t="e">
        <f t="shared" si="518"/>
        <v>#DIV/0!</v>
      </c>
      <c r="AK3100" s="1260">
        <v>13</v>
      </c>
      <c r="AL3100" s="1261"/>
      <c r="AM3100" s="1262"/>
      <c r="AN3100" s="1263"/>
      <c r="AO3100" s="587" t="e">
        <f t="shared" si="519"/>
        <v>#DIV/0!</v>
      </c>
      <c r="AQ3100" s="1260">
        <v>13</v>
      </c>
      <c r="AR3100" s="1261"/>
      <c r="AS3100" s="1262"/>
      <c r="AT3100" s="1263"/>
      <c r="AU3100" s="587" t="e">
        <f t="shared" si="520"/>
        <v>#DIV/0!</v>
      </c>
      <c r="AW3100" s="1260">
        <v>13</v>
      </c>
      <c r="AX3100" s="1261"/>
      <c r="AY3100" s="1262"/>
      <c r="AZ3100" s="1263"/>
      <c r="BA3100" s="587" t="e">
        <f t="shared" si="521"/>
        <v>#DIV/0!</v>
      </c>
    </row>
    <row r="3101" spans="1:53" s="17" customFormat="1" ht="16.75" customHeight="1" outlineLevel="2">
      <c r="A3101" s="1260">
        <v>14</v>
      </c>
      <c r="B3101" s="1261"/>
      <c r="C3101" s="1262"/>
      <c r="D3101" s="1263"/>
      <c r="E3101" s="587" t="e">
        <f t="shared" si="513"/>
        <v>#DIV/0!</v>
      </c>
      <c r="G3101" s="1260">
        <v>14</v>
      </c>
      <c r="H3101" s="1261"/>
      <c r="I3101" s="1262"/>
      <c r="J3101" s="1263"/>
      <c r="K3101" s="587" t="e">
        <f t="shared" si="514"/>
        <v>#DIV/0!</v>
      </c>
      <c r="M3101" s="1260">
        <v>14</v>
      </c>
      <c r="N3101" s="1261"/>
      <c r="O3101" s="1262"/>
      <c r="P3101" s="1263"/>
      <c r="Q3101" s="587" t="e">
        <f t="shared" si="515"/>
        <v>#DIV/0!</v>
      </c>
      <c r="S3101" s="1260">
        <v>14</v>
      </c>
      <c r="T3101" s="1261"/>
      <c r="U3101" s="1262"/>
      <c r="V3101" s="1263"/>
      <c r="W3101" s="587" t="e">
        <f t="shared" si="516"/>
        <v>#DIV/0!</v>
      </c>
      <c r="Y3101" s="1260">
        <v>14</v>
      </c>
      <c r="Z3101" s="1261"/>
      <c r="AA3101" s="1262"/>
      <c r="AB3101" s="1263"/>
      <c r="AC3101" s="587" t="e">
        <f t="shared" si="517"/>
        <v>#DIV/0!</v>
      </c>
      <c r="AE3101" s="1260">
        <v>14</v>
      </c>
      <c r="AF3101" s="1261"/>
      <c r="AG3101" s="1262"/>
      <c r="AH3101" s="1263"/>
      <c r="AI3101" s="587" t="e">
        <f t="shared" si="518"/>
        <v>#DIV/0!</v>
      </c>
      <c r="AK3101" s="1260">
        <v>14</v>
      </c>
      <c r="AL3101" s="1261"/>
      <c r="AM3101" s="1262"/>
      <c r="AN3101" s="1263"/>
      <c r="AO3101" s="587" t="e">
        <f t="shared" si="519"/>
        <v>#DIV/0!</v>
      </c>
      <c r="AQ3101" s="1260">
        <v>14</v>
      </c>
      <c r="AR3101" s="1261"/>
      <c r="AS3101" s="1262"/>
      <c r="AT3101" s="1263"/>
      <c r="AU3101" s="587" t="e">
        <f t="shared" si="520"/>
        <v>#DIV/0!</v>
      </c>
      <c r="AW3101" s="1260">
        <v>14</v>
      </c>
      <c r="AX3101" s="1261"/>
      <c r="AY3101" s="1262"/>
      <c r="AZ3101" s="1263"/>
      <c r="BA3101" s="587" t="e">
        <f t="shared" si="521"/>
        <v>#DIV/0!</v>
      </c>
    </row>
    <row r="3102" spans="1:53" s="17" customFormat="1" ht="16.75" customHeight="1" outlineLevel="2">
      <c r="A3102" s="1260">
        <v>15</v>
      </c>
      <c r="B3102" s="1261"/>
      <c r="C3102" s="1262"/>
      <c r="D3102" s="1263"/>
      <c r="E3102" s="587" t="e">
        <f t="shared" si="513"/>
        <v>#DIV/0!</v>
      </c>
      <c r="G3102" s="1260">
        <v>15</v>
      </c>
      <c r="H3102" s="1261"/>
      <c r="I3102" s="1262"/>
      <c r="J3102" s="1263"/>
      <c r="K3102" s="587" t="e">
        <f t="shared" si="514"/>
        <v>#DIV/0!</v>
      </c>
      <c r="M3102" s="1260">
        <v>15</v>
      </c>
      <c r="N3102" s="1261"/>
      <c r="O3102" s="1262"/>
      <c r="P3102" s="1263"/>
      <c r="Q3102" s="587" t="e">
        <f t="shared" si="515"/>
        <v>#DIV/0!</v>
      </c>
      <c r="S3102" s="1260">
        <v>15</v>
      </c>
      <c r="T3102" s="1261"/>
      <c r="U3102" s="1262"/>
      <c r="V3102" s="1263"/>
      <c r="W3102" s="587" t="e">
        <f t="shared" si="516"/>
        <v>#DIV/0!</v>
      </c>
      <c r="Y3102" s="1260">
        <v>15</v>
      </c>
      <c r="Z3102" s="1261"/>
      <c r="AA3102" s="1262"/>
      <c r="AB3102" s="1263"/>
      <c r="AC3102" s="587" t="e">
        <f t="shared" si="517"/>
        <v>#DIV/0!</v>
      </c>
      <c r="AE3102" s="1260">
        <v>15</v>
      </c>
      <c r="AF3102" s="1261"/>
      <c r="AG3102" s="1262"/>
      <c r="AH3102" s="1263"/>
      <c r="AI3102" s="587" t="e">
        <f t="shared" si="518"/>
        <v>#DIV/0!</v>
      </c>
      <c r="AK3102" s="1260">
        <v>15</v>
      </c>
      <c r="AL3102" s="1261"/>
      <c r="AM3102" s="1262"/>
      <c r="AN3102" s="1263"/>
      <c r="AO3102" s="587" t="e">
        <f t="shared" si="519"/>
        <v>#DIV/0!</v>
      </c>
      <c r="AQ3102" s="1260">
        <v>15</v>
      </c>
      <c r="AR3102" s="1261"/>
      <c r="AS3102" s="1262"/>
      <c r="AT3102" s="1263"/>
      <c r="AU3102" s="587" t="e">
        <f t="shared" si="520"/>
        <v>#DIV/0!</v>
      </c>
      <c r="AW3102" s="1260">
        <v>15</v>
      </c>
      <c r="AX3102" s="1261"/>
      <c r="AY3102" s="1262"/>
      <c r="AZ3102" s="1263"/>
      <c r="BA3102" s="587" t="e">
        <f t="shared" si="521"/>
        <v>#DIV/0!</v>
      </c>
    </row>
    <row r="3103" spans="1:53" s="17" customFormat="1" ht="16.75" customHeight="1" outlineLevel="2">
      <c r="A3103" s="1260">
        <v>16</v>
      </c>
      <c r="B3103" s="1261"/>
      <c r="C3103" s="1262"/>
      <c r="D3103" s="1263"/>
      <c r="E3103" s="587" t="e">
        <f t="shared" si="513"/>
        <v>#DIV/0!</v>
      </c>
      <c r="G3103" s="1260">
        <v>16</v>
      </c>
      <c r="H3103" s="1261"/>
      <c r="I3103" s="1262"/>
      <c r="J3103" s="1263"/>
      <c r="K3103" s="587" t="e">
        <f t="shared" si="514"/>
        <v>#DIV/0!</v>
      </c>
      <c r="M3103" s="1260">
        <v>16</v>
      </c>
      <c r="N3103" s="1261"/>
      <c r="O3103" s="1262"/>
      <c r="P3103" s="1263"/>
      <c r="Q3103" s="587" t="e">
        <f t="shared" si="515"/>
        <v>#DIV/0!</v>
      </c>
      <c r="S3103" s="1260">
        <v>16</v>
      </c>
      <c r="T3103" s="1261"/>
      <c r="U3103" s="1262"/>
      <c r="V3103" s="1263"/>
      <c r="W3103" s="587" t="e">
        <f t="shared" si="516"/>
        <v>#DIV/0!</v>
      </c>
      <c r="Y3103" s="1260">
        <v>16</v>
      </c>
      <c r="Z3103" s="1261"/>
      <c r="AA3103" s="1262"/>
      <c r="AB3103" s="1263"/>
      <c r="AC3103" s="587" t="e">
        <f t="shared" si="517"/>
        <v>#DIV/0!</v>
      </c>
      <c r="AE3103" s="1260">
        <v>16</v>
      </c>
      <c r="AF3103" s="1261"/>
      <c r="AG3103" s="1262"/>
      <c r="AH3103" s="1263"/>
      <c r="AI3103" s="587" t="e">
        <f t="shared" si="518"/>
        <v>#DIV/0!</v>
      </c>
      <c r="AK3103" s="1260">
        <v>16</v>
      </c>
      <c r="AL3103" s="1261"/>
      <c r="AM3103" s="1262"/>
      <c r="AN3103" s="1263"/>
      <c r="AO3103" s="587" t="e">
        <f t="shared" si="519"/>
        <v>#DIV/0!</v>
      </c>
      <c r="AQ3103" s="1260">
        <v>16</v>
      </c>
      <c r="AR3103" s="1261"/>
      <c r="AS3103" s="1262"/>
      <c r="AT3103" s="1263"/>
      <c r="AU3103" s="587" t="e">
        <f t="shared" si="520"/>
        <v>#DIV/0!</v>
      </c>
      <c r="AW3103" s="1260">
        <v>16</v>
      </c>
      <c r="AX3103" s="1261"/>
      <c r="AY3103" s="1262"/>
      <c r="AZ3103" s="1263"/>
      <c r="BA3103" s="587" t="e">
        <f t="shared" si="521"/>
        <v>#DIV/0!</v>
      </c>
    </row>
    <row r="3104" spans="1:53" s="17" customFormat="1" ht="16.75" customHeight="1" outlineLevel="2">
      <c r="A3104" s="1260">
        <v>17</v>
      </c>
      <c r="B3104" s="1261"/>
      <c r="C3104" s="1262"/>
      <c r="D3104" s="1263"/>
      <c r="E3104" s="587" t="e">
        <f t="shared" si="513"/>
        <v>#DIV/0!</v>
      </c>
      <c r="G3104" s="1260">
        <v>17</v>
      </c>
      <c r="H3104" s="1261"/>
      <c r="I3104" s="1262"/>
      <c r="J3104" s="1263"/>
      <c r="K3104" s="587" t="e">
        <f t="shared" si="514"/>
        <v>#DIV/0!</v>
      </c>
      <c r="M3104" s="1260">
        <v>17</v>
      </c>
      <c r="N3104" s="1261"/>
      <c r="O3104" s="1262"/>
      <c r="P3104" s="1263"/>
      <c r="Q3104" s="587" t="e">
        <f t="shared" si="515"/>
        <v>#DIV/0!</v>
      </c>
      <c r="S3104" s="1260">
        <v>17</v>
      </c>
      <c r="T3104" s="1261"/>
      <c r="U3104" s="1262"/>
      <c r="V3104" s="1263"/>
      <c r="W3104" s="587" t="e">
        <f t="shared" si="516"/>
        <v>#DIV/0!</v>
      </c>
      <c r="Y3104" s="1260">
        <v>17</v>
      </c>
      <c r="Z3104" s="1261"/>
      <c r="AA3104" s="1262"/>
      <c r="AB3104" s="1263"/>
      <c r="AC3104" s="587" t="e">
        <f t="shared" si="517"/>
        <v>#DIV/0!</v>
      </c>
      <c r="AE3104" s="1260">
        <v>17</v>
      </c>
      <c r="AF3104" s="1261"/>
      <c r="AG3104" s="1262"/>
      <c r="AH3104" s="1263"/>
      <c r="AI3104" s="587" t="e">
        <f t="shared" si="518"/>
        <v>#DIV/0!</v>
      </c>
      <c r="AK3104" s="1260">
        <v>17</v>
      </c>
      <c r="AL3104" s="1261"/>
      <c r="AM3104" s="1262"/>
      <c r="AN3104" s="1263"/>
      <c r="AO3104" s="587" t="e">
        <f t="shared" si="519"/>
        <v>#DIV/0!</v>
      </c>
      <c r="AQ3104" s="1260">
        <v>17</v>
      </c>
      <c r="AR3104" s="1261"/>
      <c r="AS3104" s="1262"/>
      <c r="AT3104" s="1263"/>
      <c r="AU3104" s="587" t="e">
        <f t="shared" si="520"/>
        <v>#DIV/0!</v>
      </c>
      <c r="AW3104" s="1260">
        <v>17</v>
      </c>
      <c r="AX3104" s="1261"/>
      <c r="AY3104" s="1262"/>
      <c r="AZ3104" s="1263"/>
      <c r="BA3104" s="587" t="e">
        <f t="shared" si="521"/>
        <v>#DIV/0!</v>
      </c>
    </row>
    <row r="3105" spans="1:53" s="17" customFormat="1" ht="16.75" customHeight="1" outlineLevel="2">
      <c r="A3105" s="1260">
        <v>18</v>
      </c>
      <c r="B3105" s="1261"/>
      <c r="C3105" s="1262"/>
      <c r="D3105" s="1263"/>
      <c r="E3105" s="587" t="e">
        <f t="shared" si="513"/>
        <v>#DIV/0!</v>
      </c>
      <c r="G3105" s="1260">
        <v>18</v>
      </c>
      <c r="H3105" s="1261"/>
      <c r="I3105" s="1262"/>
      <c r="J3105" s="1263"/>
      <c r="K3105" s="587" t="e">
        <f t="shared" si="514"/>
        <v>#DIV/0!</v>
      </c>
      <c r="M3105" s="1260">
        <v>18</v>
      </c>
      <c r="N3105" s="1261"/>
      <c r="O3105" s="1262"/>
      <c r="P3105" s="1263"/>
      <c r="Q3105" s="587" t="e">
        <f t="shared" si="515"/>
        <v>#DIV/0!</v>
      </c>
      <c r="S3105" s="1260">
        <v>18</v>
      </c>
      <c r="T3105" s="1261"/>
      <c r="U3105" s="1262"/>
      <c r="V3105" s="1263"/>
      <c r="W3105" s="587" t="e">
        <f t="shared" si="516"/>
        <v>#DIV/0!</v>
      </c>
      <c r="Y3105" s="1260">
        <v>18</v>
      </c>
      <c r="Z3105" s="1261"/>
      <c r="AA3105" s="1262"/>
      <c r="AB3105" s="1263"/>
      <c r="AC3105" s="587" t="e">
        <f t="shared" si="517"/>
        <v>#DIV/0!</v>
      </c>
      <c r="AE3105" s="1260">
        <v>18</v>
      </c>
      <c r="AF3105" s="1261"/>
      <c r="AG3105" s="1262"/>
      <c r="AH3105" s="1263"/>
      <c r="AI3105" s="587" t="e">
        <f t="shared" si="518"/>
        <v>#DIV/0!</v>
      </c>
      <c r="AK3105" s="1260">
        <v>18</v>
      </c>
      <c r="AL3105" s="1261"/>
      <c r="AM3105" s="1262"/>
      <c r="AN3105" s="1263"/>
      <c r="AO3105" s="587" t="e">
        <f t="shared" si="519"/>
        <v>#DIV/0!</v>
      </c>
      <c r="AQ3105" s="1260">
        <v>18</v>
      </c>
      <c r="AR3105" s="1261"/>
      <c r="AS3105" s="1262"/>
      <c r="AT3105" s="1263"/>
      <c r="AU3105" s="587" t="e">
        <f t="shared" si="520"/>
        <v>#DIV/0!</v>
      </c>
      <c r="AW3105" s="1260">
        <v>18</v>
      </c>
      <c r="AX3105" s="1261"/>
      <c r="AY3105" s="1262"/>
      <c r="AZ3105" s="1263"/>
      <c r="BA3105" s="587" t="e">
        <f t="shared" si="521"/>
        <v>#DIV/0!</v>
      </c>
    </row>
    <row r="3106" spans="1:53" s="17" customFormat="1" ht="16.75" customHeight="1" outlineLevel="2">
      <c r="A3106" s="1260">
        <v>19</v>
      </c>
      <c r="B3106" s="1261"/>
      <c r="C3106" s="1262"/>
      <c r="D3106" s="1263"/>
      <c r="E3106" s="587" t="e">
        <f t="shared" si="513"/>
        <v>#DIV/0!</v>
      </c>
      <c r="G3106" s="1260">
        <v>19</v>
      </c>
      <c r="H3106" s="1261"/>
      <c r="I3106" s="1262"/>
      <c r="J3106" s="1263"/>
      <c r="K3106" s="587" t="e">
        <f t="shared" si="514"/>
        <v>#DIV/0!</v>
      </c>
      <c r="M3106" s="1260">
        <v>19</v>
      </c>
      <c r="N3106" s="1261"/>
      <c r="O3106" s="1262"/>
      <c r="P3106" s="1263"/>
      <c r="Q3106" s="587" t="e">
        <f t="shared" si="515"/>
        <v>#DIV/0!</v>
      </c>
      <c r="S3106" s="1260">
        <v>19</v>
      </c>
      <c r="T3106" s="1261"/>
      <c r="U3106" s="1262"/>
      <c r="V3106" s="1263"/>
      <c r="W3106" s="587" t="e">
        <f t="shared" si="516"/>
        <v>#DIV/0!</v>
      </c>
      <c r="Y3106" s="1260">
        <v>19</v>
      </c>
      <c r="Z3106" s="1261"/>
      <c r="AA3106" s="1262"/>
      <c r="AB3106" s="1263"/>
      <c r="AC3106" s="587" t="e">
        <f t="shared" si="517"/>
        <v>#DIV/0!</v>
      </c>
      <c r="AE3106" s="1260">
        <v>19</v>
      </c>
      <c r="AF3106" s="1261"/>
      <c r="AG3106" s="1262"/>
      <c r="AH3106" s="1263"/>
      <c r="AI3106" s="587" t="e">
        <f t="shared" si="518"/>
        <v>#DIV/0!</v>
      </c>
      <c r="AK3106" s="1260">
        <v>19</v>
      </c>
      <c r="AL3106" s="1261"/>
      <c r="AM3106" s="1262"/>
      <c r="AN3106" s="1263"/>
      <c r="AO3106" s="587" t="e">
        <f t="shared" si="519"/>
        <v>#DIV/0!</v>
      </c>
      <c r="AQ3106" s="1260">
        <v>19</v>
      </c>
      <c r="AR3106" s="1261"/>
      <c r="AS3106" s="1262"/>
      <c r="AT3106" s="1263"/>
      <c r="AU3106" s="587" t="e">
        <f t="shared" si="520"/>
        <v>#DIV/0!</v>
      </c>
      <c r="AW3106" s="1260">
        <v>19</v>
      </c>
      <c r="AX3106" s="1261"/>
      <c r="AY3106" s="1262"/>
      <c r="AZ3106" s="1263"/>
      <c r="BA3106" s="587" t="e">
        <f t="shared" si="521"/>
        <v>#DIV/0!</v>
      </c>
    </row>
    <row r="3107" spans="1:53" s="17" customFormat="1" ht="16.75" customHeight="1" outlineLevel="2">
      <c r="A3107" s="1260">
        <v>20</v>
      </c>
      <c r="B3107" s="1261"/>
      <c r="C3107" s="1262"/>
      <c r="D3107" s="1263"/>
      <c r="E3107" s="587" t="e">
        <f t="shared" si="513"/>
        <v>#DIV/0!</v>
      </c>
      <c r="G3107" s="1260">
        <v>20</v>
      </c>
      <c r="H3107" s="1261"/>
      <c r="I3107" s="1262"/>
      <c r="J3107" s="1263"/>
      <c r="K3107" s="587" t="e">
        <f t="shared" si="514"/>
        <v>#DIV/0!</v>
      </c>
      <c r="M3107" s="1260">
        <v>20</v>
      </c>
      <c r="N3107" s="1261"/>
      <c r="O3107" s="1262"/>
      <c r="P3107" s="1263"/>
      <c r="Q3107" s="587" t="e">
        <f t="shared" si="515"/>
        <v>#DIV/0!</v>
      </c>
      <c r="S3107" s="1260">
        <v>20</v>
      </c>
      <c r="T3107" s="1261"/>
      <c r="U3107" s="1262"/>
      <c r="V3107" s="1263"/>
      <c r="W3107" s="587" t="e">
        <f t="shared" si="516"/>
        <v>#DIV/0!</v>
      </c>
      <c r="Y3107" s="1260">
        <v>20</v>
      </c>
      <c r="Z3107" s="1261"/>
      <c r="AA3107" s="1262"/>
      <c r="AB3107" s="1263"/>
      <c r="AC3107" s="587" t="e">
        <f t="shared" si="517"/>
        <v>#DIV/0!</v>
      </c>
      <c r="AE3107" s="1260">
        <v>20</v>
      </c>
      <c r="AF3107" s="1261"/>
      <c r="AG3107" s="1262"/>
      <c r="AH3107" s="1263"/>
      <c r="AI3107" s="587" t="e">
        <f t="shared" si="518"/>
        <v>#DIV/0!</v>
      </c>
      <c r="AK3107" s="1260">
        <v>20</v>
      </c>
      <c r="AL3107" s="1261"/>
      <c r="AM3107" s="1262"/>
      <c r="AN3107" s="1263"/>
      <c r="AO3107" s="587" t="e">
        <f t="shared" si="519"/>
        <v>#DIV/0!</v>
      </c>
      <c r="AQ3107" s="1260">
        <v>20</v>
      </c>
      <c r="AR3107" s="1261"/>
      <c r="AS3107" s="1262"/>
      <c r="AT3107" s="1263"/>
      <c r="AU3107" s="587" t="e">
        <f t="shared" si="520"/>
        <v>#DIV/0!</v>
      </c>
      <c r="AW3107" s="1260">
        <v>20</v>
      </c>
      <c r="AX3107" s="1261"/>
      <c r="AY3107" s="1262"/>
      <c r="AZ3107" s="1263"/>
      <c r="BA3107" s="587" t="e">
        <f t="shared" si="521"/>
        <v>#DIV/0!</v>
      </c>
    </row>
    <row r="3108" spans="1:53" s="17" customFormat="1" ht="16.75" customHeight="1" outlineLevel="2">
      <c r="A3108" s="1260">
        <v>21</v>
      </c>
      <c r="B3108" s="1261"/>
      <c r="C3108" s="1262"/>
      <c r="D3108" s="1263"/>
      <c r="E3108" s="587" t="e">
        <f t="shared" si="513"/>
        <v>#DIV/0!</v>
      </c>
      <c r="G3108" s="1260">
        <v>21</v>
      </c>
      <c r="H3108" s="1261"/>
      <c r="I3108" s="1262"/>
      <c r="J3108" s="1263"/>
      <c r="K3108" s="587" t="e">
        <f t="shared" si="514"/>
        <v>#DIV/0!</v>
      </c>
      <c r="M3108" s="1260">
        <v>21</v>
      </c>
      <c r="N3108" s="1261"/>
      <c r="O3108" s="1262"/>
      <c r="P3108" s="1263"/>
      <c r="Q3108" s="587" t="e">
        <f t="shared" si="515"/>
        <v>#DIV/0!</v>
      </c>
      <c r="S3108" s="1260">
        <v>21</v>
      </c>
      <c r="T3108" s="1261"/>
      <c r="U3108" s="1262"/>
      <c r="V3108" s="1263"/>
      <c r="W3108" s="587" t="e">
        <f t="shared" si="516"/>
        <v>#DIV/0!</v>
      </c>
      <c r="Y3108" s="1260">
        <v>21</v>
      </c>
      <c r="Z3108" s="1261"/>
      <c r="AA3108" s="1262"/>
      <c r="AB3108" s="1263"/>
      <c r="AC3108" s="587" t="e">
        <f t="shared" si="517"/>
        <v>#DIV/0!</v>
      </c>
      <c r="AE3108" s="1260">
        <v>21</v>
      </c>
      <c r="AF3108" s="1261"/>
      <c r="AG3108" s="1262"/>
      <c r="AH3108" s="1263"/>
      <c r="AI3108" s="587" t="e">
        <f t="shared" si="518"/>
        <v>#DIV/0!</v>
      </c>
      <c r="AK3108" s="1260">
        <v>21</v>
      </c>
      <c r="AL3108" s="1261"/>
      <c r="AM3108" s="1262"/>
      <c r="AN3108" s="1263"/>
      <c r="AO3108" s="587" t="e">
        <f t="shared" si="519"/>
        <v>#DIV/0!</v>
      </c>
      <c r="AQ3108" s="1260">
        <v>21</v>
      </c>
      <c r="AR3108" s="1261"/>
      <c r="AS3108" s="1262"/>
      <c r="AT3108" s="1263"/>
      <c r="AU3108" s="587" t="e">
        <f t="shared" si="520"/>
        <v>#DIV/0!</v>
      </c>
      <c r="AW3108" s="1260">
        <v>21</v>
      </c>
      <c r="AX3108" s="1261"/>
      <c r="AY3108" s="1262"/>
      <c r="AZ3108" s="1263"/>
      <c r="BA3108" s="587" t="e">
        <f t="shared" si="521"/>
        <v>#DIV/0!</v>
      </c>
    </row>
    <row r="3109" spans="1:53" s="17" customFormat="1" ht="16.75" customHeight="1" outlineLevel="2">
      <c r="A3109" s="1260">
        <v>22</v>
      </c>
      <c r="B3109" s="1261"/>
      <c r="C3109" s="1262"/>
      <c r="D3109" s="1263"/>
      <c r="E3109" s="587" t="e">
        <f t="shared" si="513"/>
        <v>#DIV/0!</v>
      </c>
      <c r="G3109" s="1260">
        <v>22</v>
      </c>
      <c r="H3109" s="1261"/>
      <c r="I3109" s="1262"/>
      <c r="J3109" s="1263"/>
      <c r="K3109" s="587" t="e">
        <f t="shared" si="514"/>
        <v>#DIV/0!</v>
      </c>
      <c r="M3109" s="1260">
        <v>22</v>
      </c>
      <c r="N3109" s="1261"/>
      <c r="O3109" s="1262"/>
      <c r="P3109" s="1263"/>
      <c r="Q3109" s="587" t="e">
        <f t="shared" si="515"/>
        <v>#DIV/0!</v>
      </c>
      <c r="S3109" s="1260">
        <v>22</v>
      </c>
      <c r="T3109" s="1261"/>
      <c r="U3109" s="1262"/>
      <c r="V3109" s="1263"/>
      <c r="W3109" s="587" t="e">
        <f t="shared" si="516"/>
        <v>#DIV/0!</v>
      </c>
      <c r="Y3109" s="1260">
        <v>22</v>
      </c>
      <c r="Z3109" s="1261"/>
      <c r="AA3109" s="1262"/>
      <c r="AB3109" s="1263"/>
      <c r="AC3109" s="587" t="e">
        <f t="shared" si="517"/>
        <v>#DIV/0!</v>
      </c>
      <c r="AE3109" s="1260">
        <v>22</v>
      </c>
      <c r="AF3109" s="1261"/>
      <c r="AG3109" s="1262"/>
      <c r="AH3109" s="1263"/>
      <c r="AI3109" s="587" t="e">
        <f t="shared" si="518"/>
        <v>#DIV/0!</v>
      </c>
      <c r="AK3109" s="1260">
        <v>22</v>
      </c>
      <c r="AL3109" s="1261"/>
      <c r="AM3109" s="1262"/>
      <c r="AN3109" s="1263"/>
      <c r="AO3109" s="587" t="e">
        <f t="shared" si="519"/>
        <v>#DIV/0!</v>
      </c>
      <c r="AQ3109" s="1260">
        <v>22</v>
      </c>
      <c r="AR3109" s="1261"/>
      <c r="AS3109" s="1262"/>
      <c r="AT3109" s="1263"/>
      <c r="AU3109" s="587" t="e">
        <f t="shared" si="520"/>
        <v>#DIV/0!</v>
      </c>
      <c r="AW3109" s="1260">
        <v>22</v>
      </c>
      <c r="AX3109" s="1261"/>
      <c r="AY3109" s="1262"/>
      <c r="AZ3109" s="1263"/>
      <c r="BA3109" s="587" t="e">
        <f t="shared" si="521"/>
        <v>#DIV/0!</v>
      </c>
    </row>
    <row r="3110" spans="1:53" s="17" customFormat="1" ht="16.75" customHeight="1" outlineLevel="2">
      <c r="A3110" s="1260">
        <v>23</v>
      </c>
      <c r="B3110" s="1261"/>
      <c r="C3110" s="1262"/>
      <c r="D3110" s="1263"/>
      <c r="E3110" s="587" t="e">
        <f t="shared" si="513"/>
        <v>#DIV/0!</v>
      </c>
      <c r="G3110" s="1260">
        <v>23</v>
      </c>
      <c r="H3110" s="1261"/>
      <c r="I3110" s="1262"/>
      <c r="J3110" s="1263"/>
      <c r="K3110" s="587" t="e">
        <f t="shared" si="514"/>
        <v>#DIV/0!</v>
      </c>
      <c r="M3110" s="1260">
        <v>23</v>
      </c>
      <c r="N3110" s="1261"/>
      <c r="O3110" s="1262"/>
      <c r="P3110" s="1263"/>
      <c r="Q3110" s="587" t="e">
        <f t="shared" si="515"/>
        <v>#DIV/0!</v>
      </c>
      <c r="S3110" s="1260">
        <v>23</v>
      </c>
      <c r="T3110" s="1261"/>
      <c r="U3110" s="1262"/>
      <c r="V3110" s="1263"/>
      <c r="W3110" s="587" t="e">
        <f t="shared" si="516"/>
        <v>#DIV/0!</v>
      </c>
      <c r="Y3110" s="1260">
        <v>23</v>
      </c>
      <c r="Z3110" s="1261"/>
      <c r="AA3110" s="1262"/>
      <c r="AB3110" s="1263"/>
      <c r="AC3110" s="587" t="e">
        <f t="shared" si="517"/>
        <v>#DIV/0!</v>
      </c>
      <c r="AE3110" s="1260">
        <v>23</v>
      </c>
      <c r="AF3110" s="1261"/>
      <c r="AG3110" s="1262"/>
      <c r="AH3110" s="1263"/>
      <c r="AI3110" s="587" t="e">
        <f t="shared" si="518"/>
        <v>#DIV/0!</v>
      </c>
      <c r="AK3110" s="1260">
        <v>23</v>
      </c>
      <c r="AL3110" s="1261"/>
      <c r="AM3110" s="1262"/>
      <c r="AN3110" s="1263"/>
      <c r="AO3110" s="587" t="e">
        <f t="shared" si="519"/>
        <v>#DIV/0!</v>
      </c>
      <c r="AQ3110" s="1260">
        <v>23</v>
      </c>
      <c r="AR3110" s="1261"/>
      <c r="AS3110" s="1262"/>
      <c r="AT3110" s="1263"/>
      <c r="AU3110" s="587" t="e">
        <f t="shared" si="520"/>
        <v>#DIV/0!</v>
      </c>
      <c r="AW3110" s="1260">
        <v>23</v>
      </c>
      <c r="AX3110" s="1261"/>
      <c r="AY3110" s="1262"/>
      <c r="AZ3110" s="1263"/>
      <c r="BA3110" s="587" t="e">
        <f t="shared" si="521"/>
        <v>#DIV/0!</v>
      </c>
    </row>
    <row r="3111" spans="1:53" s="17" customFormat="1" ht="16.75" customHeight="1" outlineLevel="2">
      <c r="A3111" s="1260">
        <v>24</v>
      </c>
      <c r="B3111" s="1261"/>
      <c r="C3111" s="1262"/>
      <c r="D3111" s="1263"/>
      <c r="E3111" s="587" t="e">
        <f t="shared" si="513"/>
        <v>#DIV/0!</v>
      </c>
      <c r="G3111" s="1260">
        <v>24</v>
      </c>
      <c r="H3111" s="1261"/>
      <c r="I3111" s="1262"/>
      <c r="J3111" s="1263"/>
      <c r="K3111" s="587" t="e">
        <f t="shared" si="514"/>
        <v>#DIV/0!</v>
      </c>
      <c r="M3111" s="1260">
        <v>24</v>
      </c>
      <c r="N3111" s="1261"/>
      <c r="O3111" s="1262"/>
      <c r="P3111" s="1263"/>
      <c r="Q3111" s="587" t="e">
        <f t="shared" si="515"/>
        <v>#DIV/0!</v>
      </c>
      <c r="S3111" s="1260">
        <v>24</v>
      </c>
      <c r="T3111" s="1261"/>
      <c r="U3111" s="1262"/>
      <c r="V3111" s="1263"/>
      <c r="W3111" s="587" t="e">
        <f t="shared" si="516"/>
        <v>#DIV/0!</v>
      </c>
      <c r="Y3111" s="1260">
        <v>24</v>
      </c>
      <c r="Z3111" s="1261"/>
      <c r="AA3111" s="1262"/>
      <c r="AB3111" s="1263"/>
      <c r="AC3111" s="587" t="e">
        <f t="shared" si="517"/>
        <v>#DIV/0!</v>
      </c>
      <c r="AE3111" s="1260">
        <v>24</v>
      </c>
      <c r="AF3111" s="1261"/>
      <c r="AG3111" s="1262"/>
      <c r="AH3111" s="1263"/>
      <c r="AI3111" s="587" t="e">
        <f t="shared" si="518"/>
        <v>#DIV/0!</v>
      </c>
      <c r="AK3111" s="1260">
        <v>24</v>
      </c>
      <c r="AL3111" s="1261"/>
      <c r="AM3111" s="1262"/>
      <c r="AN3111" s="1263"/>
      <c r="AO3111" s="587" t="e">
        <f t="shared" si="519"/>
        <v>#DIV/0!</v>
      </c>
      <c r="AQ3111" s="1260">
        <v>24</v>
      </c>
      <c r="AR3111" s="1261"/>
      <c r="AS3111" s="1262"/>
      <c r="AT3111" s="1263"/>
      <c r="AU3111" s="587" t="e">
        <f t="shared" si="520"/>
        <v>#DIV/0!</v>
      </c>
      <c r="AW3111" s="1260">
        <v>24</v>
      </c>
      <c r="AX3111" s="1261"/>
      <c r="AY3111" s="1262"/>
      <c r="AZ3111" s="1263"/>
      <c r="BA3111" s="587" t="e">
        <f t="shared" si="521"/>
        <v>#DIV/0!</v>
      </c>
    </row>
    <row r="3112" spans="1:53" s="17" customFormat="1" ht="16.75" customHeight="1" outlineLevel="2">
      <c r="A3112" s="1260">
        <v>25</v>
      </c>
      <c r="B3112" s="1261"/>
      <c r="C3112" s="1262"/>
      <c r="D3112" s="1263"/>
      <c r="E3112" s="587" t="e">
        <f t="shared" si="513"/>
        <v>#DIV/0!</v>
      </c>
      <c r="G3112" s="1260">
        <v>25</v>
      </c>
      <c r="H3112" s="1261"/>
      <c r="I3112" s="1262"/>
      <c r="J3112" s="1263"/>
      <c r="K3112" s="587" t="e">
        <f t="shared" si="514"/>
        <v>#DIV/0!</v>
      </c>
      <c r="M3112" s="1260">
        <v>25</v>
      </c>
      <c r="N3112" s="1261"/>
      <c r="O3112" s="1262"/>
      <c r="P3112" s="1263"/>
      <c r="Q3112" s="587" t="e">
        <f t="shared" si="515"/>
        <v>#DIV/0!</v>
      </c>
      <c r="S3112" s="1260">
        <v>25</v>
      </c>
      <c r="T3112" s="1261"/>
      <c r="U3112" s="1262"/>
      <c r="V3112" s="1263"/>
      <c r="W3112" s="587" t="e">
        <f t="shared" si="516"/>
        <v>#DIV/0!</v>
      </c>
      <c r="Y3112" s="1260">
        <v>25</v>
      </c>
      <c r="Z3112" s="1261"/>
      <c r="AA3112" s="1262"/>
      <c r="AB3112" s="1263"/>
      <c r="AC3112" s="587" t="e">
        <f t="shared" si="517"/>
        <v>#DIV/0!</v>
      </c>
      <c r="AE3112" s="1260">
        <v>25</v>
      </c>
      <c r="AF3112" s="1261"/>
      <c r="AG3112" s="1262"/>
      <c r="AH3112" s="1263"/>
      <c r="AI3112" s="587" t="e">
        <f t="shared" si="518"/>
        <v>#DIV/0!</v>
      </c>
      <c r="AK3112" s="1260">
        <v>25</v>
      </c>
      <c r="AL3112" s="1261"/>
      <c r="AM3112" s="1262"/>
      <c r="AN3112" s="1263"/>
      <c r="AO3112" s="587" t="e">
        <f t="shared" si="519"/>
        <v>#DIV/0!</v>
      </c>
      <c r="AQ3112" s="1260">
        <v>25</v>
      </c>
      <c r="AR3112" s="1261"/>
      <c r="AS3112" s="1262"/>
      <c r="AT3112" s="1263"/>
      <c r="AU3112" s="587" t="e">
        <f t="shared" si="520"/>
        <v>#DIV/0!</v>
      </c>
      <c r="AW3112" s="1260">
        <v>25</v>
      </c>
      <c r="AX3112" s="1261"/>
      <c r="AY3112" s="1262"/>
      <c r="AZ3112" s="1263"/>
      <c r="BA3112" s="587" t="e">
        <f t="shared" si="521"/>
        <v>#DIV/0!</v>
      </c>
    </row>
    <row r="3113" spans="1:53" s="17" customFormat="1" ht="16.75" customHeight="1" outlineLevel="2">
      <c r="A3113" s="1260">
        <v>26</v>
      </c>
      <c r="B3113" s="1261"/>
      <c r="C3113" s="1262"/>
      <c r="D3113" s="1263"/>
      <c r="E3113" s="587" t="e">
        <f t="shared" si="513"/>
        <v>#DIV/0!</v>
      </c>
      <c r="G3113" s="1260">
        <v>26</v>
      </c>
      <c r="H3113" s="1261"/>
      <c r="I3113" s="1262"/>
      <c r="J3113" s="1263"/>
      <c r="K3113" s="587" t="e">
        <f t="shared" si="514"/>
        <v>#DIV/0!</v>
      </c>
      <c r="M3113" s="1260">
        <v>26</v>
      </c>
      <c r="N3113" s="1261"/>
      <c r="O3113" s="1262"/>
      <c r="P3113" s="1263"/>
      <c r="Q3113" s="587" t="e">
        <f t="shared" si="515"/>
        <v>#DIV/0!</v>
      </c>
      <c r="S3113" s="1260">
        <v>26</v>
      </c>
      <c r="T3113" s="1261"/>
      <c r="U3113" s="1262"/>
      <c r="V3113" s="1263"/>
      <c r="W3113" s="587" t="e">
        <f t="shared" si="516"/>
        <v>#DIV/0!</v>
      </c>
      <c r="Y3113" s="1260">
        <v>26</v>
      </c>
      <c r="Z3113" s="1261"/>
      <c r="AA3113" s="1262"/>
      <c r="AB3113" s="1263"/>
      <c r="AC3113" s="587" t="e">
        <f t="shared" si="517"/>
        <v>#DIV/0!</v>
      </c>
      <c r="AE3113" s="1260">
        <v>26</v>
      </c>
      <c r="AF3113" s="1261"/>
      <c r="AG3113" s="1262"/>
      <c r="AH3113" s="1263"/>
      <c r="AI3113" s="587" t="e">
        <f t="shared" si="518"/>
        <v>#DIV/0!</v>
      </c>
      <c r="AK3113" s="1260">
        <v>26</v>
      </c>
      <c r="AL3113" s="1261"/>
      <c r="AM3113" s="1262"/>
      <c r="AN3113" s="1263"/>
      <c r="AO3113" s="587" t="e">
        <f t="shared" si="519"/>
        <v>#DIV/0!</v>
      </c>
      <c r="AQ3113" s="1260">
        <v>26</v>
      </c>
      <c r="AR3113" s="1261"/>
      <c r="AS3113" s="1262"/>
      <c r="AT3113" s="1263"/>
      <c r="AU3113" s="587" t="e">
        <f t="shared" si="520"/>
        <v>#DIV/0!</v>
      </c>
      <c r="AW3113" s="1260">
        <v>26</v>
      </c>
      <c r="AX3113" s="1261"/>
      <c r="AY3113" s="1262"/>
      <c r="AZ3113" s="1263"/>
      <c r="BA3113" s="587" t="e">
        <f t="shared" si="521"/>
        <v>#DIV/0!</v>
      </c>
    </row>
    <row r="3114" spans="1:53" s="17" customFormat="1" ht="16.75" customHeight="1" outlineLevel="2">
      <c r="A3114" s="1260">
        <v>27</v>
      </c>
      <c r="B3114" s="1261"/>
      <c r="C3114" s="1262"/>
      <c r="D3114" s="1263"/>
      <c r="E3114" s="587" t="e">
        <f t="shared" si="513"/>
        <v>#DIV/0!</v>
      </c>
      <c r="G3114" s="1260">
        <v>27</v>
      </c>
      <c r="H3114" s="1261"/>
      <c r="I3114" s="1262"/>
      <c r="J3114" s="1263"/>
      <c r="K3114" s="587" t="e">
        <f t="shared" si="514"/>
        <v>#DIV/0!</v>
      </c>
      <c r="M3114" s="1260">
        <v>27</v>
      </c>
      <c r="N3114" s="1261"/>
      <c r="O3114" s="1262"/>
      <c r="P3114" s="1263"/>
      <c r="Q3114" s="587" t="e">
        <f t="shared" si="515"/>
        <v>#DIV/0!</v>
      </c>
      <c r="S3114" s="1260">
        <v>27</v>
      </c>
      <c r="T3114" s="1261"/>
      <c r="U3114" s="1262"/>
      <c r="V3114" s="1263"/>
      <c r="W3114" s="587" t="e">
        <f t="shared" si="516"/>
        <v>#DIV/0!</v>
      </c>
      <c r="Y3114" s="1260">
        <v>27</v>
      </c>
      <c r="Z3114" s="1261"/>
      <c r="AA3114" s="1262"/>
      <c r="AB3114" s="1263"/>
      <c r="AC3114" s="587" t="e">
        <f t="shared" si="517"/>
        <v>#DIV/0!</v>
      </c>
      <c r="AE3114" s="1260">
        <v>27</v>
      </c>
      <c r="AF3114" s="1261"/>
      <c r="AG3114" s="1262"/>
      <c r="AH3114" s="1263"/>
      <c r="AI3114" s="587" t="e">
        <f t="shared" si="518"/>
        <v>#DIV/0!</v>
      </c>
      <c r="AK3114" s="1260">
        <v>27</v>
      </c>
      <c r="AL3114" s="1261"/>
      <c r="AM3114" s="1262"/>
      <c r="AN3114" s="1263"/>
      <c r="AO3114" s="587" t="e">
        <f t="shared" si="519"/>
        <v>#DIV/0!</v>
      </c>
      <c r="AQ3114" s="1260">
        <v>27</v>
      </c>
      <c r="AR3114" s="1261"/>
      <c r="AS3114" s="1262"/>
      <c r="AT3114" s="1263"/>
      <c r="AU3114" s="587" t="e">
        <f t="shared" si="520"/>
        <v>#DIV/0!</v>
      </c>
      <c r="AW3114" s="1260">
        <v>27</v>
      </c>
      <c r="AX3114" s="1261"/>
      <c r="AY3114" s="1262"/>
      <c r="AZ3114" s="1263"/>
      <c r="BA3114" s="587" t="e">
        <f t="shared" si="521"/>
        <v>#DIV/0!</v>
      </c>
    </row>
    <row r="3115" spans="1:53" s="17" customFormat="1" ht="16.75" customHeight="1" outlineLevel="2">
      <c r="A3115" s="1260">
        <v>28</v>
      </c>
      <c r="B3115" s="1261"/>
      <c r="C3115" s="1262"/>
      <c r="D3115" s="1263"/>
      <c r="E3115" s="587" t="e">
        <f t="shared" si="513"/>
        <v>#DIV/0!</v>
      </c>
      <c r="G3115" s="1260">
        <v>28</v>
      </c>
      <c r="H3115" s="1261"/>
      <c r="I3115" s="1262"/>
      <c r="J3115" s="1263"/>
      <c r="K3115" s="587" t="e">
        <f t="shared" si="514"/>
        <v>#DIV/0!</v>
      </c>
      <c r="M3115" s="1260">
        <v>28</v>
      </c>
      <c r="N3115" s="1261"/>
      <c r="O3115" s="1262"/>
      <c r="P3115" s="1263"/>
      <c r="Q3115" s="587" t="e">
        <f t="shared" si="515"/>
        <v>#DIV/0!</v>
      </c>
      <c r="S3115" s="1260">
        <v>28</v>
      </c>
      <c r="T3115" s="1261"/>
      <c r="U3115" s="1262"/>
      <c r="V3115" s="1263"/>
      <c r="W3115" s="587" t="e">
        <f t="shared" si="516"/>
        <v>#DIV/0!</v>
      </c>
      <c r="Y3115" s="1260">
        <v>28</v>
      </c>
      <c r="Z3115" s="1261"/>
      <c r="AA3115" s="1262"/>
      <c r="AB3115" s="1263"/>
      <c r="AC3115" s="587" t="e">
        <f t="shared" si="517"/>
        <v>#DIV/0!</v>
      </c>
      <c r="AE3115" s="1260">
        <v>28</v>
      </c>
      <c r="AF3115" s="1261"/>
      <c r="AG3115" s="1262"/>
      <c r="AH3115" s="1263"/>
      <c r="AI3115" s="587" t="e">
        <f t="shared" si="518"/>
        <v>#DIV/0!</v>
      </c>
      <c r="AK3115" s="1260">
        <v>28</v>
      </c>
      <c r="AL3115" s="1261"/>
      <c r="AM3115" s="1262"/>
      <c r="AN3115" s="1263"/>
      <c r="AO3115" s="587" t="e">
        <f t="shared" si="519"/>
        <v>#DIV/0!</v>
      </c>
      <c r="AQ3115" s="1260">
        <v>28</v>
      </c>
      <c r="AR3115" s="1261"/>
      <c r="AS3115" s="1262"/>
      <c r="AT3115" s="1263"/>
      <c r="AU3115" s="587" t="e">
        <f t="shared" si="520"/>
        <v>#DIV/0!</v>
      </c>
      <c r="AW3115" s="1260">
        <v>28</v>
      </c>
      <c r="AX3115" s="1261"/>
      <c r="AY3115" s="1262"/>
      <c r="AZ3115" s="1263"/>
      <c r="BA3115" s="587" t="e">
        <f t="shared" si="521"/>
        <v>#DIV/0!</v>
      </c>
    </row>
    <row r="3116" spans="1:53" s="17" customFormat="1" ht="16.75" customHeight="1" outlineLevel="2">
      <c r="A3116" s="1260">
        <v>29</v>
      </c>
      <c r="B3116" s="1261"/>
      <c r="C3116" s="1262"/>
      <c r="D3116" s="1263"/>
      <c r="E3116" s="587" t="e">
        <f t="shared" si="513"/>
        <v>#DIV/0!</v>
      </c>
      <c r="G3116" s="1260">
        <v>29</v>
      </c>
      <c r="H3116" s="1261"/>
      <c r="I3116" s="1262"/>
      <c r="J3116" s="1263"/>
      <c r="K3116" s="587" t="e">
        <f t="shared" si="514"/>
        <v>#DIV/0!</v>
      </c>
      <c r="M3116" s="1260">
        <v>29</v>
      </c>
      <c r="N3116" s="1261"/>
      <c r="O3116" s="1262"/>
      <c r="P3116" s="1263"/>
      <c r="Q3116" s="587" t="e">
        <f t="shared" si="515"/>
        <v>#DIV/0!</v>
      </c>
      <c r="S3116" s="1260">
        <v>29</v>
      </c>
      <c r="T3116" s="1261"/>
      <c r="U3116" s="1262"/>
      <c r="V3116" s="1263"/>
      <c r="W3116" s="587" t="e">
        <f t="shared" si="516"/>
        <v>#DIV/0!</v>
      </c>
      <c r="Y3116" s="1260">
        <v>29</v>
      </c>
      <c r="Z3116" s="1261"/>
      <c r="AA3116" s="1262"/>
      <c r="AB3116" s="1263"/>
      <c r="AC3116" s="587" t="e">
        <f t="shared" si="517"/>
        <v>#DIV/0!</v>
      </c>
      <c r="AE3116" s="1260">
        <v>29</v>
      </c>
      <c r="AF3116" s="1261"/>
      <c r="AG3116" s="1262"/>
      <c r="AH3116" s="1263"/>
      <c r="AI3116" s="587" t="e">
        <f t="shared" si="518"/>
        <v>#DIV/0!</v>
      </c>
      <c r="AK3116" s="1260">
        <v>29</v>
      </c>
      <c r="AL3116" s="1261"/>
      <c r="AM3116" s="1262"/>
      <c r="AN3116" s="1263"/>
      <c r="AO3116" s="587" t="e">
        <f t="shared" si="519"/>
        <v>#DIV/0!</v>
      </c>
      <c r="AQ3116" s="1260">
        <v>29</v>
      </c>
      <c r="AR3116" s="1261"/>
      <c r="AS3116" s="1262"/>
      <c r="AT3116" s="1263"/>
      <c r="AU3116" s="587" t="e">
        <f t="shared" si="520"/>
        <v>#DIV/0!</v>
      </c>
      <c r="AW3116" s="1260">
        <v>29</v>
      </c>
      <c r="AX3116" s="1261"/>
      <c r="AY3116" s="1262"/>
      <c r="AZ3116" s="1263"/>
      <c r="BA3116" s="587" t="e">
        <f t="shared" si="521"/>
        <v>#DIV/0!</v>
      </c>
    </row>
    <row r="3117" spans="1:53" s="17" customFormat="1" ht="16.75" customHeight="1" outlineLevel="2">
      <c r="A3117" s="1260">
        <v>30</v>
      </c>
      <c r="B3117" s="1261"/>
      <c r="C3117" s="1262"/>
      <c r="D3117" s="1263"/>
      <c r="E3117" s="587" t="e">
        <f t="shared" si="513"/>
        <v>#DIV/0!</v>
      </c>
      <c r="G3117" s="1260">
        <v>30</v>
      </c>
      <c r="H3117" s="1261"/>
      <c r="I3117" s="1262"/>
      <c r="J3117" s="1263"/>
      <c r="K3117" s="587" t="e">
        <f t="shared" si="514"/>
        <v>#DIV/0!</v>
      </c>
      <c r="M3117" s="1260">
        <v>30</v>
      </c>
      <c r="N3117" s="1261"/>
      <c r="O3117" s="1262"/>
      <c r="P3117" s="1263"/>
      <c r="Q3117" s="587" t="e">
        <f t="shared" si="515"/>
        <v>#DIV/0!</v>
      </c>
      <c r="S3117" s="1260">
        <v>30</v>
      </c>
      <c r="T3117" s="1261"/>
      <c r="U3117" s="1262"/>
      <c r="V3117" s="1263"/>
      <c r="W3117" s="587" t="e">
        <f t="shared" si="516"/>
        <v>#DIV/0!</v>
      </c>
      <c r="Y3117" s="1260">
        <v>30</v>
      </c>
      <c r="Z3117" s="1261"/>
      <c r="AA3117" s="1262"/>
      <c r="AB3117" s="1263"/>
      <c r="AC3117" s="587" t="e">
        <f t="shared" si="517"/>
        <v>#DIV/0!</v>
      </c>
      <c r="AE3117" s="1260">
        <v>30</v>
      </c>
      <c r="AF3117" s="1261"/>
      <c r="AG3117" s="1262"/>
      <c r="AH3117" s="1263"/>
      <c r="AI3117" s="587" t="e">
        <f t="shared" si="518"/>
        <v>#DIV/0!</v>
      </c>
      <c r="AK3117" s="1260">
        <v>30</v>
      </c>
      <c r="AL3117" s="1261"/>
      <c r="AM3117" s="1262"/>
      <c r="AN3117" s="1263"/>
      <c r="AO3117" s="587" t="e">
        <f t="shared" si="519"/>
        <v>#DIV/0!</v>
      </c>
      <c r="AQ3117" s="1260">
        <v>30</v>
      </c>
      <c r="AR3117" s="1261"/>
      <c r="AS3117" s="1262"/>
      <c r="AT3117" s="1263"/>
      <c r="AU3117" s="587" t="e">
        <f t="shared" si="520"/>
        <v>#DIV/0!</v>
      </c>
      <c r="AW3117" s="1260">
        <v>30</v>
      </c>
      <c r="AX3117" s="1261"/>
      <c r="AY3117" s="1262"/>
      <c r="AZ3117" s="1263"/>
      <c r="BA3117" s="587" t="e">
        <f t="shared" si="521"/>
        <v>#DIV/0!</v>
      </c>
    </row>
    <row r="3118" spans="1:53" s="17" customFormat="1" ht="16.75" customHeight="1" outlineLevel="2">
      <c r="A3118" s="1260">
        <v>31</v>
      </c>
      <c r="B3118" s="1261"/>
      <c r="C3118" s="1262"/>
      <c r="D3118" s="1263"/>
      <c r="E3118" s="587" t="e">
        <f t="shared" si="513"/>
        <v>#DIV/0!</v>
      </c>
      <c r="G3118" s="1260">
        <v>31</v>
      </c>
      <c r="H3118" s="1261"/>
      <c r="I3118" s="1262"/>
      <c r="J3118" s="1263"/>
      <c r="K3118" s="587" t="e">
        <f t="shared" si="514"/>
        <v>#DIV/0!</v>
      </c>
      <c r="M3118" s="1260">
        <v>31</v>
      </c>
      <c r="N3118" s="1261"/>
      <c r="O3118" s="1262"/>
      <c r="P3118" s="1263"/>
      <c r="Q3118" s="587" t="e">
        <f t="shared" si="515"/>
        <v>#DIV/0!</v>
      </c>
      <c r="S3118" s="1260">
        <v>31</v>
      </c>
      <c r="T3118" s="1261"/>
      <c r="U3118" s="1262"/>
      <c r="V3118" s="1263"/>
      <c r="W3118" s="587" t="e">
        <f t="shared" si="516"/>
        <v>#DIV/0!</v>
      </c>
      <c r="Y3118" s="1260">
        <v>31</v>
      </c>
      <c r="Z3118" s="1261"/>
      <c r="AA3118" s="1262"/>
      <c r="AB3118" s="1263"/>
      <c r="AC3118" s="587" t="e">
        <f t="shared" si="517"/>
        <v>#DIV/0!</v>
      </c>
      <c r="AE3118" s="1260">
        <v>31</v>
      </c>
      <c r="AF3118" s="1261"/>
      <c r="AG3118" s="1262"/>
      <c r="AH3118" s="1263"/>
      <c r="AI3118" s="587" t="e">
        <f t="shared" si="518"/>
        <v>#DIV/0!</v>
      </c>
      <c r="AK3118" s="1260">
        <v>31</v>
      </c>
      <c r="AL3118" s="1261"/>
      <c r="AM3118" s="1262"/>
      <c r="AN3118" s="1263"/>
      <c r="AO3118" s="587" t="e">
        <f t="shared" si="519"/>
        <v>#DIV/0!</v>
      </c>
      <c r="AQ3118" s="1260">
        <v>31</v>
      </c>
      <c r="AR3118" s="1261"/>
      <c r="AS3118" s="1262"/>
      <c r="AT3118" s="1263"/>
      <c r="AU3118" s="587" t="e">
        <f t="shared" si="520"/>
        <v>#DIV/0!</v>
      </c>
      <c r="AW3118" s="1260">
        <v>31</v>
      </c>
      <c r="AX3118" s="1261"/>
      <c r="AY3118" s="1262"/>
      <c r="AZ3118" s="1263"/>
      <c r="BA3118" s="587" t="e">
        <f t="shared" si="521"/>
        <v>#DIV/0!</v>
      </c>
    </row>
    <row r="3119" spans="1:53" s="17" customFormat="1" ht="16.75" customHeight="1" outlineLevel="2">
      <c r="A3119" s="1260">
        <v>32</v>
      </c>
      <c r="B3119" s="1261"/>
      <c r="C3119" s="1262"/>
      <c r="D3119" s="1263"/>
      <c r="E3119" s="587" t="e">
        <f t="shared" si="513"/>
        <v>#DIV/0!</v>
      </c>
      <c r="G3119" s="1260">
        <v>32</v>
      </c>
      <c r="H3119" s="1261"/>
      <c r="I3119" s="1262"/>
      <c r="J3119" s="1263"/>
      <c r="K3119" s="587" t="e">
        <f t="shared" si="514"/>
        <v>#DIV/0!</v>
      </c>
      <c r="M3119" s="1260">
        <v>32</v>
      </c>
      <c r="N3119" s="1261"/>
      <c r="O3119" s="1262"/>
      <c r="P3119" s="1263"/>
      <c r="Q3119" s="587" t="e">
        <f t="shared" si="515"/>
        <v>#DIV/0!</v>
      </c>
      <c r="S3119" s="1260">
        <v>32</v>
      </c>
      <c r="T3119" s="1261"/>
      <c r="U3119" s="1262"/>
      <c r="V3119" s="1263"/>
      <c r="W3119" s="587" t="e">
        <f t="shared" si="516"/>
        <v>#DIV/0!</v>
      </c>
      <c r="Y3119" s="1260">
        <v>32</v>
      </c>
      <c r="Z3119" s="1261"/>
      <c r="AA3119" s="1262"/>
      <c r="AB3119" s="1263"/>
      <c r="AC3119" s="587" t="e">
        <f t="shared" si="517"/>
        <v>#DIV/0!</v>
      </c>
      <c r="AE3119" s="1260">
        <v>32</v>
      </c>
      <c r="AF3119" s="1261"/>
      <c r="AG3119" s="1262"/>
      <c r="AH3119" s="1263"/>
      <c r="AI3119" s="587" t="e">
        <f t="shared" si="518"/>
        <v>#DIV/0!</v>
      </c>
      <c r="AK3119" s="1260">
        <v>32</v>
      </c>
      <c r="AL3119" s="1261"/>
      <c r="AM3119" s="1262"/>
      <c r="AN3119" s="1263"/>
      <c r="AO3119" s="587" t="e">
        <f t="shared" si="519"/>
        <v>#DIV/0!</v>
      </c>
      <c r="AQ3119" s="1260">
        <v>32</v>
      </c>
      <c r="AR3119" s="1261"/>
      <c r="AS3119" s="1262"/>
      <c r="AT3119" s="1263"/>
      <c r="AU3119" s="587" t="e">
        <f t="shared" si="520"/>
        <v>#DIV/0!</v>
      </c>
      <c r="AW3119" s="1260">
        <v>32</v>
      </c>
      <c r="AX3119" s="1261"/>
      <c r="AY3119" s="1262"/>
      <c r="AZ3119" s="1263"/>
      <c r="BA3119" s="587" t="e">
        <f t="shared" si="521"/>
        <v>#DIV/0!</v>
      </c>
    </row>
    <row r="3120" spans="1:53" s="17" customFormat="1" ht="16.75" customHeight="1" outlineLevel="2">
      <c r="A3120" s="1260">
        <v>33</v>
      </c>
      <c r="B3120" s="1261"/>
      <c r="C3120" s="1262"/>
      <c r="D3120" s="1263"/>
      <c r="E3120" s="587" t="e">
        <f t="shared" si="513"/>
        <v>#DIV/0!</v>
      </c>
      <c r="G3120" s="1260">
        <v>33</v>
      </c>
      <c r="H3120" s="1261"/>
      <c r="I3120" s="1262"/>
      <c r="J3120" s="1263"/>
      <c r="K3120" s="587" t="e">
        <f t="shared" si="514"/>
        <v>#DIV/0!</v>
      </c>
      <c r="M3120" s="1260">
        <v>33</v>
      </c>
      <c r="N3120" s="1261"/>
      <c r="O3120" s="1262"/>
      <c r="P3120" s="1263"/>
      <c r="Q3120" s="587" t="e">
        <f t="shared" si="515"/>
        <v>#DIV/0!</v>
      </c>
      <c r="S3120" s="1260">
        <v>33</v>
      </c>
      <c r="T3120" s="1261"/>
      <c r="U3120" s="1262"/>
      <c r="V3120" s="1263"/>
      <c r="W3120" s="587" t="e">
        <f t="shared" si="516"/>
        <v>#DIV/0!</v>
      </c>
      <c r="Y3120" s="1260">
        <v>33</v>
      </c>
      <c r="Z3120" s="1261"/>
      <c r="AA3120" s="1262"/>
      <c r="AB3120" s="1263"/>
      <c r="AC3120" s="587" t="e">
        <f t="shared" si="517"/>
        <v>#DIV/0!</v>
      </c>
      <c r="AE3120" s="1260">
        <v>33</v>
      </c>
      <c r="AF3120" s="1261"/>
      <c r="AG3120" s="1262"/>
      <c r="AH3120" s="1263"/>
      <c r="AI3120" s="587" t="e">
        <f t="shared" si="518"/>
        <v>#DIV/0!</v>
      </c>
      <c r="AK3120" s="1260">
        <v>33</v>
      </c>
      <c r="AL3120" s="1261"/>
      <c r="AM3120" s="1262"/>
      <c r="AN3120" s="1263"/>
      <c r="AO3120" s="587" t="e">
        <f t="shared" si="519"/>
        <v>#DIV/0!</v>
      </c>
      <c r="AQ3120" s="1260">
        <v>33</v>
      </c>
      <c r="AR3120" s="1261"/>
      <c r="AS3120" s="1262"/>
      <c r="AT3120" s="1263"/>
      <c r="AU3120" s="587" t="e">
        <f t="shared" si="520"/>
        <v>#DIV/0!</v>
      </c>
      <c r="AW3120" s="1260">
        <v>33</v>
      </c>
      <c r="AX3120" s="1261"/>
      <c r="AY3120" s="1262"/>
      <c r="AZ3120" s="1263"/>
      <c r="BA3120" s="587" t="e">
        <f t="shared" si="521"/>
        <v>#DIV/0!</v>
      </c>
    </row>
    <row r="3121" spans="1:53" s="17" customFormat="1" ht="16.75" customHeight="1" outlineLevel="2">
      <c r="A3121" s="1260">
        <v>34</v>
      </c>
      <c r="B3121" s="1261"/>
      <c r="C3121" s="1262"/>
      <c r="D3121" s="1263"/>
      <c r="E3121" s="587" t="e">
        <f t="shared" si="513"/>
        <v>#DIV/0!</v>
      </c>
      <c r="G3121" s="1260">
        <v>34</v>
      </c>
      <c r="H3121" s="1261"/>
      <c r="I3121" s="1262"/>
      <c r="J3121" s="1263"/>
      <c r="K3121" s="587" t="e">
        <f t="shared" si="514"/>
        <v>#DIV/0!</v>
      </c>
      <c r="M3121" s="1260">
        <v>34</v>
      </c>
      <c r="N3121" s="1261"/>
      <c r="O3121" s="1262"/>
      <c r="P3121" s="1263"/>
      <c r="Q3121" s="587" t="e">
        <f t="shared" si="515"/>
        <v>#DIV/0!</v>
      </c>
      <c r="S3121" s="1260">
        <v>34</v>
      </c>
      <c r="T3121" s="1261"/>
      <c r="U3121" s="1262"/>
      <c r="V3121" s="1263"/>
      <c r="W3121" s="587" t="e">
        <f t="shared" si="516"/>
        <v>#DIV/0!</v>
      </c>
      <c r="Y3121" s="1260">
        <v>34</v>
      </c>
      <c r="Z3121" s="1261"/>
      <c r="AA3121" s="1262"/>
      <c r="AB3121" s="1263"/>
      <c r="AC3121" s="587" t="e">
        <f t="shared" si="517"/>
        <v>#DIV/0!</v>
      </c>
      <c r="AE3121" s="1260">
        <v>34</v>
      </c>
      <c r="AF3121" s="1261"/>
      <c r="AG3121" s="1262"/>
      <c r="AH3121" s="1263"/>
      <c r="AI3121" s="587" t="e">
        <f t="shared" si="518"/>
        <v>#DIV/0!</v>
      </c>
      <c r="AK3121" s="1260">
        <v>34</v>
      </c>
      <c r="AL3121" s="1261"/>
      <c r="AM3121" s="1262"/>
      <c r="AN3121" s="1263"/>
      <c r="AO3121" s="587" t="e">
        <f t="shared" si="519"/>
        <v>#DIV/0!</v>
      </c>
      <c r="AQ3121" s="1260">
        <v>34</v>
      </c>
      <c r="AR3121" s="1261"/>
      <c r="AS3121" s="1262"/>
      <c r="AT3121" s="1263"/>
      <c r="AU3121" s="587" t="e">
        <f t="shared" si="520"/>
        <v>#DIV/0!</v>
      </c>
      <c r="AW3121" s="1260">
        <v>34</v>
      </c>
      <c r="AX3121" s="1261"/>
      <c r="AY3121" s="1262"/>
      <c r="AZ3121" s="1263"/>
      <c r="BA3121" s="587" t="e">
        <f t="shared" si="521"/>
        <v>#DIV/0!</v>
      </c>
    </row>
    <row r="3122" spans="1:53" s="17" customFormat="1" ht="16.75" customHeight="1" outlineLevel="2">
      <c r="A3122" s="1260">
        <v>35</v>
      </c>
      <c r="B3122" s="1261"/>
      <c r="C3122" s="1262"/>
      <c r="D3122" s="1263"/>
      <c r="E3122" s="587" t="e">
        <f t="shared" si="513"/>
        <v>#DIV/0!</v>
      </c>
      <c r="G3122" s="1260">
        <v>35</v>
      </c>
      <c r="H3122" s="1261"/>
      <c r="I3122" s="1262"/>
      <c r="J3122" s="1263"/>
      <c r="K3122" s="587" t="e">
        <f t="shared" si="514"/>
        <v>#DIV/0!</v>
      </c>
      <c r="M3122" s="1260">
        <v>35</v>
      </c>
      <c r="N3122" s="1261"/>
      <c r="O3122" s="1262"/>
      <c r="P3122" s="1263"/>
      <c r="Q3122" s="587" t="e">
        <f t="shared" si="515"/>
        <v>#DIV/0!</v>
      </c>
      <c r="S3122" s="1260">
        <v>35</v>
      </c>
      <c r="T3122" s="1261"/>
      <c r="U3122" s="1262"/>
      <c r="V3122" s="1263"/>
      <c r="W3122" s="587" t="e">
        <f t="shared" si="516"/>
        <v>#DIV/0!</v>
      </c>
      <c r="Y3122" s="1260">
        <v>35</v>
      </c>
      <c r="Z3122" s="1261"/>
      <c r="AA3122" s="1262"/>
      <c r="AB3122" s="1263"/>
      <c r="AC3122" s="587" t="e">
        <f t="shared" si="517"/>
        <v>#DIV/0!</v>
      </c>
      <c r="AE3122" s="1260">
        <v>35</v>
      </c>
      <c r="AF3122" s="1261"/>
      <c r="AG3122" s="1262"/>
      <c r="AH3122" s="1263"/>
      <c r="AI3122" s="587" t="e">
        <f t="shared" si="518"/>
        <v>#DIV/0!</v>
      </c>
      <c r="AK3122" s="1260">
        <v>35</v>
      </c>
      <c r="AL3122" s="1261"/>
      <c r="AM3122" s="1262"/>
      <c r="AN3122" s="1263"/>
      <c r="AO3122" s="587" t="e">
        <f t="shared" si="519"/>
        <v>#DIV/0!</v>
      </c>
      <c r="AQ3122" s="1260">
        <v>35</v>
      </c>
      <c r="AR3122" s="1261"/>
      <c r="AS3122" s="1262"/>
      <c r="AT3122" s="1263"/>
      <c r="AU3122" s="587" t="e">
        <f t="shared" si="520"/>
        <v>#DIV/0!</v>
      </c>
      <c r="AW3122" s="1260">
        <v>35</v>
      </c>
      <c r="AX3122" s="1261"/>
      <c r="AY3122" s="1262"/>
      <c r="AZ3122" s="1263"/>
      <c r="BA3122" s="587" t="e">
        <f t="shared" si="521"/>
        <v>#DIV/0!</v>
      </c>
    </row>
    <row r="3123" spans="1:53" s="17" customFormat="1" ht="16.75" customHeight="1" outlineLevel="2">
      <c r="A3123" s="1260">
        <v>36</v>
      </c>
      <c r="B3123" s="1261"/>
      <c r="C3123" s="1262"/>
      <c r="D3123" s="1263"/>
      <c r="E3123" s="587" t="e">
        <f t="shared" si="513"/>
        <v>#DIV/0!</v>
      </c>
      <c r="G3123" s="1260">
        <v>36</v>
      </c>
      <c r="H3123" s="1261"/>
      <c r="I3123" s="1262"/>
      <c r="J3123" s="1263"/>
      <c r="K3123" s="587" t="e">
        <f t="shared" si="514"/>
        <v>#DIV/0!</v>
      </c>
      <c r="M3123" s="1260">
        <v>36</v>
      </c>
      <c r="N3123" s="1261"/>
      <c r="O3123" s="1262"/>
      <c r="P3123" s="1263"/>
      <c r="Q3123" s="587" t="e">
        <f t="shared" si="515"/>
        <v>#DIV/0!</v>
      </c>
      <c r="S3123" s="1260">
        <v>36</v>
      </c>
      <c r="T3123" s="1261"/>
      <c r="U3123" s="1262"/>
      <c r="V3123" s="1263"/>
      <c r="W3123" s="587" t="e">
        <f t="shared" si="516"/>
        <v>#DIV/0!</v>
      </c>
      <c r="Y3123" s="1260">
        <v>36</v>
      </c>
      <c r="Z3123" s="1261"/>
      <c r="AA3123" s="1262"/>
      <c r="AB3123" s="1263"/>
      <c r="AC3123" s="587" t="e">
        <f t="shared" si="517"/>
        <v>#DIV/0!</v>
      </c>
      <c r="AE3123" s="1260">
        <v>36</v>
      </c>
      <c r="AF3123" s="1261"/>
      <c r="AG3123" s="1262"/>
      <c r="AH3123" s="1263"/>
      <c r="AI3123" s="587" t="e">
        <f t="shared" si="518"/>
        <v>#DIV/0!</v>
      </c>
      <c r="AK3123" s="1260">
        <v>36</v>
      </c>
      <c r="AL3123" s="1261"/>
      <c r="AM3123" s="1262"/>
      <c r="AN3123" s="1263"/>
      <c r="AO3123" s="587" t="e">
        <f t="shared" si="519"/>
        <v>#DIV/0!</v>
      </c>
      <c r="AQ3123" s="1260">
        <v>36</v>
      </c>
      <c r="AR3123" s="1261"/>
      <c r="AS3123" s="1262"/>
      <c r="AT3123" s="1263"/>
      <c r="AU3123" s="587" t="e">
        <f t="shared" si="520"/>
        <v>#DIV/0!</v>
      </c>
      <c r="AW3123" s="1260">
        <v>36</v>
      </c>
      <c r="AX3123" s="1261"/>
      <c r="AY3123" s="1262"/>
      <c r="AZ3123" s="1263"/>
      <c r="BA3123" s="587" t="e">
        <f t="shared" si="521"/>
        <v>#DIV/0!</v>
      </c>
    </row>
    <row r="3124" spans="1:53" s="17" customFormat="1" ht="16.75" customHeight="1" outlineLevel="2">
      <c r="A3124" s="1260">
        <v>37</v>
      </c>
      <c r="B3124" s="1261"/>
      <c r="C3124" s="1262"/>
      <c r="D3124" s="1263"/>
      <c r="E3124" s="587" t="e">
        <f t="shared" si="513"/>
        <v>#DIV/0!</v>
      </c>
      <c r="G3124" s="1260">
        <v>37</v>
      </c>
      <c r="H3124" s="1261"/>
      <c r="I3124" s="1262"/>
      <c r="J3124" s="1263"/>
      <c r="K3124" s="587" t="e">
        <f t="shared" si="514"/>
        <v>#DIV/0!</v>
      </c>
      <c r="M3124" s="1260">
        <v>37</v>
      </c>
      <c r="N3124" s="1261"/>
      <c r="O3124" s="1262"/>
      <c r="P3124" s="1263"/>
      <c r="Q3124" s="587" t="e">
        <f t="shared" si="515"/>
        <v>#DIV/0!</v>
      </c>
      <c r="S3124" s="1260">
        <v>37</v>
      </c>
      <c r="T3124" s="1261"/>
      <c r="U3124" s="1262"/>
      <c r="V3124" s="1263"/>
      <c r="W3124" s="587" t="e">
        <f t="shared" si="516"/>
        <v>#DIV/0!</v>
      </c>
      <c r="Y3124" s="1260">
        <v>37</v>
      </c>
      <c r="Z3124" s="1261"/>
      <c r="AA3124" s="1262"/>
      <c r="AB3124" s="1263"/>
      <c r="AC3124" s="587" t="e">
        <f t="shared" si="517"/>
        <v>#DIV/0!</v>
      </c>
      <c r="AE3124" s="1260">
        <v>37</v>
      </c>
      <c r="AF3124" s="1261"/>
      <c r="AG3124" s="1262"/>
      <c r="AH3124" s="1263"/>
      <c r="AI3124" s="587" t="e">
        <f t="shared" si="518"/>
        <v>#DIV/0!</v>
      </c>
      <c r="AK3124" s="1260">
        <v>37</v>
      </c>
      <c r="AL3124" s="1261"/>
      <c r="AM3124" s="1262"/>
      <c r="AN3124" s="1263"/>
      <c r="AO3124" s="587" t="e">
        <f t="shared" si="519"/>
        <v>#DIV/0!</v>
      </c>
      <c r="AQ3124" s="1260">
        <v>37</v>
      </c>
      <c r="AR3124" s="1261"/>
      <c r="AS3124" s="1262"/>
      <c r="AT3124" s="1263"/>
      <c r="AU3124" s="587" t="e">
        <f t="shared" si="520"/>
        <v>#DIV/0!</v>
      </c>
      <c r="AW3124" s="1260">
        <v>37</v>
      </c>
      <c r="AX3124" s="1261"/>
      <c r="AY3124" s="1262"/>
      <c r="AZ3124" s="1263"/>
      <c r="BA3124" s="587" t="e">
        <f t="shared" si="521"/>
        <v>#DIV/0!</v>
      </c>
    </row>
    <row r="3125" spans="1:53" s="17" customFormat="1" ht="16.75" customHeight="1" outlineLevel="2">
      <c r="A3125" s="1260">
        <v>38</v>
      </c>
      <c r="B3125" s="1261"/>
      <c r="C3125" s="1262"/>
      <c r="D3125" s="1263"/>
      <c r="E3125" s="587" t="e">
        <f t="shared" si="513"/>
        <v>#DIV/0!</v>
      </c>
      <c r="G3125" s="1260">
        <v>38</v>
      </c>
      <c r="H3125" s="1261"/>
      <c r="I3125" s="1262"/>
      <c r="J3125" s="1263"/>
      <c r="K3125" s="587" t="e">
        <f t="shared" si="514"/>
        <v>#DIV/0!</v>
      </c>
      <c r="M3125" s="1260">
        <v>38</v>
      </c>
      <c r="N3125" s="1261"/>
      <c r="O3125" s="1262"/>
      <c r="P3125" s="1263"/>
      <c r="Q3125" s="587" t="e">
        <f t="shared" si="515"/>
        <v>#DIV/0!</v>
      </c>
      <c r="S3125" s="1260">
        <v>38</v>
      </c>
      <c r="T3125" s="1261"/>
      <c r="U3125" s="1262"/>
      <c r="V3125" s="1263"/>
      <c r="W3125" s="587" t="e">
        <f t="shared" si="516"/>
        <v>#DIV/0!</v>
      </c>
      <c r="Y3125" s="1260">
        <v>38</v>
      </c>
      <c r="Z3125" s="1261"/>
      <c r="AA3125" s="1262"/>
      <c r="AB3125" s="1263"/>
      <c r="AC3125" s="587" t="e">
        <f t="shared" si="517"/>
        <v>#DIV/0!</v>
      </c>
      <c r="AE3125" s="1260">
        <v>38</v>
      </c>
      <c r="AF3125" s="1261"/>
      <c r="AG3125" s="1262"/>
      <c r="AH3125" s="1263"/>
      <c r="AI3125" s="587" t="e">
        <f t="shared" si="518"/>
        <v>#DIV/0!</v>
      </c>
      <c r="AK3125" s="1260">
        <v>38</v>
      </c>
      <c r="AL3125" s="1261"/>
      <c r="AM3125" s="1262"/>
      <c r="AN3125" s="1263"/>
      <c r="AO3125" s="587" t="e">
        <f t="shared" si="519"/>
        <v>#DIV/0!</v>
      </c>
      <c r="AQ3125" s="1260">
        <v>38</v>
      </c>
      <c r="AR3125" s="1261"/>
      <c r="AS3125" s="1262"/>
      <c r="AT3125" s="1263"/>
      <c r="AU3125" s="587" t="e">
        <f t="shared" si="520"/>
        <v>#DIV/0!</v>
      </c>
      <c r="AW3125" s="1260">
        <v>38</v>
      </c>
      <c r="AX3125" s="1261"/>
      <c r="AY3125" s="1262"/>
      <c r="AZ3125" s="1263"/>
      <c r="BA3125" s="587" t="e">
        <f t="shared" si="521"/>
        <v>#DIV/0!</v>
      </c>
    </row>
    <row r="3126" spans="1:53" s="17" customFormat="1" ht="16.75" customHeight="1" outlineLevel="2">
      <c r="A3126" s="1260">
        <v>39</v>
      </c>
      <c r="B3126" s="1261"/>
      <c r="C3126" s="1262"/>
      <c r="D3126" s="1263"/>
      <c r="E3126" s="587" t="e">
        <f t="shared" si="513"/>
        <v>#DIV/0!</v>
      </c>
      <c r="G3126" s="1260">
        <v>39</v>
      </c>
      <c r="H3126" s="1261"/>
      <c r="I3126" s="1262"/>
      <c r="J3126" s="1263"/>
      <c r="K3126" s="587" t="e">
        <f t="shared" si="514"/>
        <v>#DIV/0!</v>
      </c>
      <c r="M3126" s="1260">
        <v>39</v>
      </c>
      <c r="N3126" s="1261"/>
      <c r="O3126" s="1262"/>
      <c r="P3126" s="1263"/>
      <c r="Q3126" s="587" t="e">
        <f t="shared" si="515"/>
        <v>#DIV/0!</v>
      </c>
      <c r="S3126" s="1260">
        <v>39</v>
      </c>
      <c r="T3126" s="1261"/>
      <c r="U3126" s="1262"/>
      <c r="V3126" s="1263"/>
      <c r="W3126" s="587" t="e">
        <f t="shared" si="516"/>
        <v>#DIV/0!</v>
      </c>
      <c r="Y3126" s="1260">
        <v>39</v>
      </c>
      <c r="Z3126" s="1261"/>
      <c r="AA3126" s="1262"/>
      <c r="AB3126" s="1263"/>
      <c r="AC3126" s="587" t="e">
        <f t="shared" si="517"/>
        <v>#DIV/0!</v>
      </c>
      <c r="AE3126" s="1260">
        <v>39</v>
      </c>
      <c r="AF3126" s="1261"/>
      <c r="AG3126" s="1262"/>
      <c r="AH3126" s="1263"/>
      <c r="AI3126" s="587" t="e">
        <f t="shared" si="518"/>
        <v>#DIV/0!</v>
      </c>
      <c r="AK3126" s="1260">
        <v>39</v>
      </c>
      <c r="AL3126" s="1261"/>
      <c r="AM3126" s="1262"/>
      <c r="AN3126" s="1263"/>
      <c r="AO3126" s="587" t="e">
        <f t="shared" si="519"/>
        <v>#DIV/0!</v>
      </c>
      <c r="AQ3126" s="1260">
        <v>39</v>
      </c>
      <c r="AR3126" s="1261"/>
      <c r="AS3126" s="1262"/>
      <c r="AT3126" s="1263"/>
      <c r="AU3126" s="587" t="e">
        <f t="shared" si="520"/>
        <v>#DIV/0!</v>
      </c>
      <c r="AW3126" s="1260">
        <v>39</v>
      </c>
      <c r="AX3126" s="1261"/>
      <c r="AY3126" s="1262"/>
      <c r="AZ3126" s="1263"/>
      <c r="BA3126" s="587" t="e">
        <f t="shared" si="521"/>
        <v>#DIV/0!</v>
      </c>
    </row>
    <row r="3127" spans="1:53" s="17" customFormat="1" ht="16.75" customHeight="1" outlineLevel="2">
      <c r="A3127" s="1260">
        <v>40</v>
      </c>
      <c r="B3127" s="1261"/>
      <c r="C3127" s="1262"/>
      <c r="D3127" s="1263"/>
      <c r="E3127" s="587" t="e">
        <f t="shared" si="513"/>
        <v>#DIV/0!</v>
      </c>
      <c r="G3127" s="1260">
        <v>40</v>
      </c>
      <c r="H3127" s="1261"/>
      <c r="I3127" s="1262"/>
      <c r="J3127" s="1263"/>
      <c r="K3127" s="587" t="e">
        <f t="shared" si="514"/>
        <v>#DIV/0!</v>
      </c>
      <c r="M3127" s="1260">
        <v>40</v>
      </c>
      <c r="N3127" s="1261"/>
      <c r="O3127" s="1262"/>
      <c r="P3127" s="1263"/>
      <c r="Q3127" s="587" t="e">
        <f t="shared" si="515"/>
        <v>#DIV/0!</v>
      </c>
      <c r="S3127" s="1260">
        <v>40</v>
      </c>
      <c r="T3127" s="1261"/>
      <c r="U3127" s="1262"/>
      <c r="V3127" s="1263"/>
      <c r="W3127" s="587" t="e">
        <f t="shared" si="516"/>
        <v>#DIV/0!</v>
      </c>
      <c r="Y3127" s="1260">
        <v>40</v>
      </c>
      <c r="Z3127" s="1261"/>
      <c r="AA3127" s="1262"/>
      <c r="AB3127" s="1263"/>
      <c r="AC3127" s="587" t="e">
        <f t="shared" si="517"/>
        <v>#DIV/0!</v>
      </c>
      <c r="AE3127" s="1260">
        <v>40</v>
      </c>
      <c r="AF3127" s="1261"/>
      <c r="AG3127" s="1262"/>
      <c r="AH3127" s="1263"/>
      <c r="AI3127" s="587" t="e">
        <f t="shared" si="518"/>
        <v>#DIV/0!</v>
      </c>
      <c r="AK3127" s="1260">
        <v>40</v>
      </c>
      <c r="AL3127" s="1261"/>
      <c r="AM3127" s="1262"/>
      <c r="AN3127" s="1263"/>
      <c r="AO3127" s="587" t="e">
        <f t="shared" si="519"/>
        <v>#DIV/0!</v>
      </c>
      <c r="AQ3127" s="1260">
        <v>40</v>
      </c>
      <c r="AR3127" s="1261"/>
      <c r="AS3127" s="1262"/>
      <c r="AT3127" s="1263"/>
      <c r="AU3127" s="587" t="e">
        <f t="shared" si="520"/>
        <v>#DIV/0!</v>
      </c>
      <c r="AW3127" s="1260">
        <v>40</v>
      </c>
      <c r="AX3127" s="1261"/>
      <c r="AY3127" s="1262"/>
      <c r="AZ3127" s="1263"/>
      <c r="BA3127" s="587" t="e">
        <f t="shared" si="521"/>
        <v>#DIV/0!</v>
      </c>
    </row>
    <row r="3128" spans="1:53" s="17" customFormat="1" ht="16.75" customHeight="1" outlineLevel="2">
      <c r="A3128" s="1260">
        <v>41</v>
      </c>
      <c r="B3128" s="1261"/>
      <c r="C3128" s="1262"/>
      <c r="D3128" s="1263"/>
      <c r="E3128" s="587" t="e">
        <f t="shared" si="513"/>
        <v>#DIV/0!</v>
      </c>
      <c r="G3128" s="1260">
        <v>41</v>
      </c>
      <c r="H3128" s="1261"/>
      <c r="I3128" s="1262"/>
      <c r="J3128" s="1263"/>
      <c r="K3128" s="587" t="e">
        <f t="shared" si="514"/>
        <v>#DIV/0!</v>
      </c>
      <c r="M3128" s="1260">
        <v>41</v>
      </c>
      <c r="N3128" s="1261"/>
      <c r="O3128" s="1262"/>
      <c r="P3128" s="1263"/>
      <c r="Q3128" s="587" t="e">
        <f t="shared" si="515"/>
        <v>#DIV/0!</v>
      </c>
      <c r="S3128" s="1260">
        <v>41</v>
      </c>
      <c r="T3128" s="1261"/>
      <c r="U3128" s="1262"/>
      <c r="V3128" s="1263"/>
      <c r="W3128" s="587" t="e">
        <f t="shared" si="516"/>
        <v>#DIV/0!</v>
      </c>
      <c r="Y3128" s="1260">
        <v>41</v>
      </c>
      <c r="Z3128" s="1261"/>
      <c r="AA3128" s="1262"/>
      <c r="AB3128" s="1263"/>
      <c r="AC3128" s="587" t="e">
        <f t="shared" si="517"/>
        <v>#DIV/0!</v>
      </c>
      <c r="AE3128" s="1260">
        <v>41</v>
      </c>
      <c r="AF3128" s="1261"/>
      <c r="AG3128" s="1262"/>
      <c r="AH3128" s="1263"/>
      <c r="AI3128" s="587" t="e">
        <f t="shared" si="518"/>
        <v>#DIV/0!</v>
      </c>
      <c r="AK3128" s="1260">
        <v>41</v>
      </c>
      <c r="AL3128" s="1261"/>
      <c r="AM3128" s="1262"/>
      <c r="AN3128" s="1263"/>
      <c r="AO3128" s="587" t="e">
        <f t="shared" si="519"/>
        <v>#DIV/0!</v>
      </c>
      <c r="AQ3128" s="1260">
        <v>41</v>
      </c>
      <c r="AR3128" s="1261"/>
      <c r="AS3128" s="1262"/>
      <c r="AT3128" s="1263"/>
      <c r="AU3128" s="587" t="e">
        <f t="shared" si="520"/>
        <v>#DIV/0!</v>
      </c>
      <c r="AW3128" s="1260">
        <v>41</v>
      </c>
      <c r="AX3128" s="1261"/>
      <c r="AY3128" s="1262"/>
      <c r="AZ3128" s="1263"/>
      <c r="BA3128" s="587" t="e">
        <f t="shared" si="521"/>
        <v>#DIV/0!</v>
      </c>
    </row>
    <row r="3129" spans="1:53" s="17" customFormat="1" ht="16.75" customHeight="1" outlineLevel="2">
      <c r="A3129" s="1260">
        <v>42</v>
      </c>
      <c r="B3129" s="1261"/>
      <c r="C3129" s="1262"/>
      <c r="D3129" s="1263"/>
      <c r="E3129" s="587" t="e">
        <f t="shared" si="513"/>
        <v>#DIV/0!</v>
      </c>
      <c r="G3129" s="1260">
        <v>42</v>
      </c>
      <c r="H3129" s="1261"/>
      <c r="I3129" s="1262"/>
      <c r="J3129" s="1263"/>
      <c r="K3129" s="587" t="e">
        <f t="shared" si="514"/>
        <v>#DIV/0!</v>
      </c>
      <c r="M3129" s="1260">
        <v>42</v>
      </c>
      <c r="N3129" s="1261"/>
      <c r="O3129" s="1262"/>
      <c r="P3129" s="1263"/>
      <c r="Q3129" s="587" t="e">
        <f t="shared" si="515"/>
        <v>#DIV/0!</v>
      </c>
      <c r="S3129" s="1260">
        <v>42</v>
      </c>
      <c r="T3129" s="1261"/>
      <c r="U3129" s="1262"/>
      <c r="V3129" s="1263"/>
      <c r="W3129" s="587" t="e">
        <f t="shared" si="516"/>
        <v>#DIV/0!</v>
      </c>
      <c r="Y3129" s="1260">
        <v>42</v>
      </c>
      <c r="Z3129" s="1261"/>
      <c r="AA3129" s="1262"/>
      <c r="AB3129" s="1263"/>
      <c r="AC3129" s="587" t="e">
        <f t="shared" si="517"/>
        <v>#DIV/0!</v>
      </c>
      <c r="AE3129" s="1260">
        <v>42</v>
      </c>
      <c r="AF3129" s="1261"/>
      <c r="AG3129" s="1262"/>
      <c r="AH3129" s="1263"/>
      <c r="AI3129" s="587" t="e">
        <f t="shared" si="518"/>
        <v>#DIV/0!</v>
      </c>
      <c r="AK3129" s="1260">
        <v>42</v>
      </c>
      <c r="AL3129" s="1261"/>
      <c r="AM3129" s="1262"/>
      <c r="AN3129" s="1263"/>
      <c r="AO3129" s="587" t="e">
        <f t="shared" si="519"/>
        <v>#DIV/0!</v>
      </c>
      <c r="AQ3129" s="1260">
        <v>42</v>
      </c>
      <c r="AR3129" s="1261"/>
      <c r="AS3129" s="1262"/>
      <c r="AT3129" s="1263"/>
      <c r="AU3129" s="587" t="e">
        <f t="shared" si="520"/>
        <v>#DIV/0!</v>
      </c>
      <c r="AW3129" s="1260">
        <v>42</v>
      </c>
      <c r="AX3129" s="1261"/>
      <c r="AY3129" s="1262"/>
      <c r="AZ3129" s="1263"/>
      <c r="BA3129" s="587" t="e">
        <f t="shared" si="521"/>
        <v>#DIV/0!</v>
      </c>
    </row>
    <row r="3130" spans="1:53" s="17" customFormat="1" ht="16.75" customHeight="1" outlineLevel="2">
      <c r="A3130" s="1260">
        <v>43</v>
      </c>
      <c r="B3130" s="1261"/>
      <c r="C3130" s="1262"/>
      <c r="D3130" s="1263"/>
      <c r="E3130" s="587" t="e">
        <f t="shared" si="513"/>
        <v>#DIV/0!</v>
      </c>
      <c r="G3130" s="1260">
        <v>43</v>
      </c>
      <c r="H3130" s="1261"/>
      <c r="I3130" s="1262"/>
      <c r="J3130" s="1263"/>
      <c r="K3130" s="587" t="e">
        <f t="shared" si="514"/>
        <v>#DIV/0!</v>
      </c>
      <c r="M3130" s="1260">
        <v>43</v>
      </c>
      <c r="N3130" s="1261"/>
      <c r="O3130" s="1262"/>
      <c r="P3130" s="1263"/>
      <c r="Q3130" s="587" t="e">
        <f t="shared" si="515"/>
        <v>#DIV/0!</v>
      </c>
      <c r="S3130" s="1260">
        <v>43</v>
      </c>
      <c r="T3130" s="1261"/>
      <c r="U3130" s="1262"/>
      <c r="V3130" s="1263"/>
      <c r="W3130" s="587" t="e">
        <f t="shared" si="516"/>
        <v>#DIV/0!</v>
      </c>
      <c r="Y3130" s="1260">
        <v>43</v>
      </c>
      <c r="Z3130" s="1261"/>
      <c r="AA3130" s="1262"/>
      <c r="AB3130" s="1263"/>
      <c r="AC3130" s="587" t="e">
        <f t="shared" si="517"/>
        <v>#DIV/0!</v>
      </c>
      <c r="AE3130" s="1260">
        <v>43</v>
      </c>
      <c r="AF3130" s="1261"/>
      <c r="AG3130" s="1262"/>
      <c r="AH3130" s="1263"/>
      <c r="AI3130" s="587" t="e">
        <f t="shared" si="518"/>
        <v>#DIV/0!</v>
      </c>
      <c r="AK3130" s="1260">
        <v>43</v>
      </c>
      <c r="AL3130" s="1261"/>
      <c r="AM3130" s="1262"/>
      <c r="AN3130" s="1263"/>
      <c r="AO3130" s="587" t="e">
        <f t="shared" si="519"/>
        <v>#DIV/0!</v>
      </c>
      <c r="AQ3130" s="1260">
        <v>43</v>
      </c>
      <c r="AR3130" s="1261"/>
      <c r="AS3130" s="1262"/>
      <c r="AT3130" s="1263"/>
      <c r="AU3130" s="587" t="e">
        <f t="shared" si="520"/>
        <v>#DIV/0!</v>
      </c>
      <c r="AW3130" s="1260">
        <v>43</v>
      </c>
      <c r="AX3130" s="1261"/>
      <c r="AY3130" s="1262"/>
      <c r="AZ3130" s="1263"/>
      <c r="BA3130" s="587" t="e">
        <f t="shared" si="521"/>
        <v>#DIV/0!</v>
      </c>
    </row>
    <row r="3131" spans="1:53" s="17" customFormat="1" ht="16.75" customHeight="1" outlineLevel="2">
      <c r="A3131" s="1260">
        <v>44</v>
      </c>
      <c r="B3131" s="1261"/>
      <c r="C3131" s="1262"/>
      <c r="D3131" s="1263"/>
      <c r="E3131" s="587" t="e">
        <f t="shared" si="513"/>
        <v>#DIV/0!</v>
      </c>
      <c r="G3131" s="1260">
        <v>44</v>
      </c>
      <c r="H3131" s="1261"/>
      <c r="I3131" s="1262"/>
      <c r="J3131" s="1263"/>
      <c r="K3131" s="587" t="e">
        <f t="shared" si="514"/>
        <v>#DIV/0!</v>
      </c>
      <c r="M3131" s="1260">
        <v>44</v>
      </c>
      <c r="N3131" s="1261"/>
      <c r="O3131" s="1262"/>
      <c r="P3131" s="1263"/>
      <c r="Q3131" s="587" t="e">
        <f t="shared" si="515"/>
        <v>#DIV/0!</v>
      </c>
      <c r="S3131" s="1260">
        <v>44</v>
      </c>
      <c r="T3131" s="1261"/>
      <c r="U3131" s="1262"/>
      <c r="V3131" s="1263"/>
      <c r="W3131" s="587" t="e">
        <f t="shared" si="516"/>
        <v>#DIV/0!</v>
      </c>
      <c r="Y3131" s="1260">
        <v>44</v>
      </c>
      <c r="Z3131" s="1261"/>
      <c r="AA3131" s="1262"/>
      <c r="AB3131" s="1263"/>
      <c r="AC3131" s="587" t="e">
        <f t="shared" si="517"/>
        <v>#DIV/0!</v>
      </c>
      <c r="AE3131" s="1260">
        <v>44</v>
      </c>
      <c r="AF3131" s="1261"/>
      <c r="AG3131" s="1262"/>
      <c r="AH3131" s="1263"/>
      <c r="AI3131" s="587" t="e">
        <f t="shared" si="518"/>
        <v>#DIV/0!</v>
      </c>
      <c r="AK3131" s="1260">
        <v>44</v>
      </c>
      <c r="AL3131" s="1261"/>
      <c r="AM3131" s="1262"/>
      <c r="AN3131" s="1263"/>
      <c r="AO3131" s="587" t="e">
        <f t="shared" si="519"/>
        <v>#DIV/0!</v>
      </c>
      <c r="AQ3131" s="1260">
        <v>44</v>
      </c>
      <c r="AR3131" s="1261"/>
      <c r="AS3131" s="1262"/>
      <c r="AT3131" s="1263"/>
      <c r="AU3131" s="587" t="e">
        <f t="shared" si="520"/>
        <v>#DIV/0!</v>
      </c>
      <c r="AW3131" s="1260">
        <v>44</v>
      </c>
      <c r="AX3131" s="1261"/>
      <c r="AY3131" s="1262"/>
      <c r="AZ3131" s="1263"/>
      <c r="BA3131" s="587" t="e">
        <f t="shared" si="521"/>
        <v>#DIV/0!</v>
      </c>
    </row>
    <row r="3132" spans="1:53" s="17" customFormat="1" ht="16.75" customHeight="1" outlineLevel="2">
      <c r="A3132" s="1260">
        <v>45</v>
      </c>
      <c r="B3132" s="1261"/>
      <c r="C3132" s="1262"/>
      <c r="D3132" s="1263"/>
      <c r="E3132" s="587" t="e">
        <f t="shared" si="513"/>
        <v>#DIV/0!</v>
      </c>
      <c r="G3132" s="1260">
        <v>45</v>
      </c>
      <c r="H3132" s="1261"/>
      <c r="I3132" s="1262"/>
      <c r="J3132" s="1263"/>
      <c r="K3132" s="587" t="e">
        <f t="shared" si="514"/>
        <v>#DIV/0!</v>
      </c>
      <c r="M3132" s="1260">
        <v>45</v>
      </c>
      <c r="N3132" s="1261"/>
      <c r="O3132" s="1262"/>
      <c r="P3132" s="1263"/>
      <c r="Q3132" s="587" t="e">
        <f t="shared" si="515"/>
        <v>#DIV/0!</v>
      </c>
      <c r="S3132" s="1260">
        <v>45</v>
      </c>
      <c r="T3132" s="1261"/>
      <c r="U3132" s="1262"/>
      <c r="V3132" s="1263"/>
      <c r="W3132" s="587" t="e">
        <f t="shared" si="516"/>
        <v>#DIV/0!</v>
      </c>
      <c r="Y3132" s="1260">
        <v>45</v>
      </c>
      <c r="Z3132" s="1261"/>
      <c r="AA3132" s="1262"/>
      <c r="AB3132" s="1263"/>
      <c r="AC3132" s="587" t="e">
        <f t="shared" si="517"/>
        <v>#DIV/0!</v>
      </c>
      <c r="AE3132" s="1260">
        <v>45</v>
      </c>
      <c r="AF3132" s="1261"/>
      <c r="AG3132" s="1262"/>
      <c r="AH3132" s="1263"/>
      <c r="AI3132" s="587" t="e">
        <f t="shared" si="518"/>
        <v>#DIV/0!</v>
      </c>
      <c r="AK3132" s="1260">
        <v>45</v>
      </c>
      <c r="AL3132" s="1261"/>
      <c r="AM3132" s="1262"/>
      <c r="AN3132" s="1263"/>
      <c r="AO3132" s="587" t="e">
        <f t="shared" si="519"/>
        <v>#DIV/0!</v>
      </c>
      <c r="AQ3132" s="1260">
        <v>45</v>
      </c>
      <c r="AR3132" s="1261"/>
      <c r="AS3132" s="1262"/>
      <c r="AT3132" s="1263"/>
      <c r="AU3132" s="587" t="e">
        <f t="shared" si="520"/>
        <v>#DIV/0!</v>
      </c>
      <c r="AW3132" s="1260">
        <v>45</v>
      </c>
      <c r="AX3132" s="1261"/>
      <c r="AY3132" s="1262"/>
      <c r="AZ3132" s="1263"/>
      <c r="BA3132" s="587" t="e">
        <f t="shared" si="521"/>
        <v>#DIV/0!</v>
      </c>
    </row>
    <row r="3133" spans="1:53" s="17" customFormat="1" ht="16.75" customHeight="1" outlineLevel="2">
      <c r="A3133" s="1260">
        <v>46</v>
      </c>
      <c r="B3133" s="1261"/>
      <c r="C3133" s="1262"/>
      <c r="D3133" s="1263"/>
      <c r="E3133" s="587" t="e">
        <f t="shared" si="513"/>
        <v>#DIV/0!</v>
      </c>
      <c r="G3133" s="1260">
        <v>46</v>
      </c>
      <c r="H3133" s="1261"/>
      <c r="I3133" s="1262"/>
      <c r="J3133" s="1263"/>
      <c r="K3133" s="587" t="e">
        <f t="shared" si="514"/>
        <v>#DIV/0!</v>
      </c>
      <c r="M3133" s="1260">
        <v>46</v>
      </c>
      <c r="N3133" s="1261"/>
      <c r="O3133" s="1262"/>
      <c r="P3133" s="1263"/>
      <c r="Q3133" s="587" t="e">
        <f t="shared" si="515"/>
        <v>#DIV/0!</v>
      </c>
      <c r="S3133" s="1260">
        <v>46</v>
      </c>
      <c r="T3133" s="1261"/>
      <c r="U3133" s="1262"/>
      <c r="V3133" s="1263"/>
      <c r="W3133" s="587" t="e">
        <f t="shared" si="516"/>
        <v>#DIV/0!</v>
      </c>
      <c r="Y3133" s="1260">
        <v>46</v>
      </c>
      <c r="Z3133" s="1261"/>
      <c r="AA3133" s="1262"/>
      <c r="AB3133" s="1263"/>
      <c r="AC3133" s="587" t="e">
        <f t="shared" si="517"/>
        <v>#DIV/0!</v>
      </c>
      <c r="AE3133" s="1260">
        <v>46</v>
      </c>
      <c r="AF3133" s="1261"/>
      <c r="AG3133" s="1262"/>
      <c r="AH3133" s="1263"/>
      <c r="AI3133" s="587" t="e">
        <f t="shared" si="518"/>
        <v>#DIV/0!</v>
      </c>
      <c r="AK3133" s="1260">
        <v>46</v>
      </c>
      <c r="AL3133" s="1261"/>
      <c r="AM3133" s="1262"/>
      <c r="AN3133" s="1263"/>
      <c r="AO3133" s="587" t="e">
        <f t="shared" si="519"/>
        <v>#DIV/0!</v>
      </c>
      <c r="AQ3133" s="1260">
        <v>46</v>
      </c>
      <c r="AR3133" s="1261"/>
      <c r="AS3133" s="1262"/>
      <c r="AT3133" s="1263"/>
      <c r="AU3133" s="587" t="e">
        <f t="shared" si="520"/>
        <v>#DIV/0!</v>
      </c>
      <c r="AW3133" s="1260">
        <v>46</v>
      </c>
      <c r="AX3133" s="1261"/>
      <c r="AY3133" s="1262"/>
      <c r="AZ3133" s="1263"/>
      <c r="BA3133" s="587" t="e">
        <f t="shared" si="521"/>
        <v>#DIV/0!</v>
      </c>
    </row>
    <row r="3134" spans="1:53" s="17" customFormat="1" ht="16.75" customHeight="1" outlineLevel="2">
      <c r="A3134" s="1260">
        <v>47</v>
      </c>
      <c r="B3134" s="1261"/>
      <c r="C3134" s="1262"/>
      <c r="D3134" s="1263"/>
      <c r="E3134" s="587" t="e">
        <f t="shared" si="513"/>
        <v>#DIV/0!</v>
      </c>
      <c r="G3134" s="1260">
        <v>47</v>
      </c>
      <c r="H3134" s="1261"/>
      <c r="I3134" s="1262"/>
      <c r="J3134" s="1263"/>
      <c r="K3134" s="587" t="e">
        <f t="shared" si="514"/>
        <v>#DIV/0!</v>
      </c>
      <c r="M3134" s="1260">
        <v>47</v>
      </c>
      <c r="N3134" s="1261"/>
      <c r="O3134" s="1262"/>
      <c r="P3134" s="1263"/>
      <c r="Q3134" s="587" t="e">
        <f t="shared" si="515"/>
        <v>#DIV/0!</v>
      </c>
      <c r="S3134" s="1260">
        <v>47</v>
      </c>
      <c r="T3134" s="1261"/>
      <c r="U3134" s="1262"/>
      <c r="V3134" s="1263"/>
      <c r="W3134" s="587" t="e">
        <f t="shared" si="516"/>
        <v>#DIV/0!</v>
      </c>
      <c r="Y3134" s="1260">
        <v>47</v>
      </c>
      <c r="Z3134" s="1261"/>
      <c r="AA3134" s="1262"/>
      <c r="AB3134" s="1263"/>
      <c r="AC3134" s="587" t="e">
        <f t="shared" si="517"/>
        <v>#DIV/0!</v>
      </c>
      <c r="AE3134" s="1260">
        <v>47</v>
      </c>
      <c r="AF3134" s="1261"/>
      <c r="AG3134" s="1262"/>
      <c r="AH3134" s="1263"/>
      <c r="AI3134" s="587" t="e">
        <f t="shared" si="518"/>
        <v>#DIV/0!</v>
      </c>
      <c r="AK3134" s="1260">
        <v>47</v>
      </c>
      <c r="AL3134" s="1261"/>
      <c r="AM3134" s="1262"/>
      <c r="AN3134" s="1263"/>
      <c r="AO3134" s="587" t="e">
        <f t="shared" si="519"/>
        <v>#DIV/0!</v>
      </c>
      <c r="AQ3134" s="1260">
        <v>47</v>
      </c>
      <c r="AR3134" s="1261"/>
      <c r="AS3134" s="1262"/>
      <c r="AT3134" s="1263"/>
      <c r="AU3134" s="587" t="e">
        <f t="shared" si="520"/>
        <v>#DIV/0!</v>
      </c>
      <c r="AW3134" s="1260">
        <v>47</v>
      </c>
      <c r="AX3134" s="1261"/>
      <c r="AY3134" s="1262"/>
      <c r="AZ3134" s="1263"/>
      <c r="BA3134" s="587" t="e">
        <f t="shared" si="521"/>
        <v>#DIV/0!</v>
      </c>
    </row>
    <row r="3135" spans="1:53" s="17" customFormat="1" ht="16.75" customHeight="1" outlineLevel="2">
      <c r="A3135" s="1260">
        <v>48</v>
      </c>
      <c r="B3135" s="1261"/>
      <c r="C3135" s="1262"/>
      <c r="D3135" s="1263"/>
      <c r="E3135" s="587" t="e">
        <f t="shared" si="513"/>
        <v>#DIV/0!</v>
      </c>
      <c r="G3135" s="1260">
        <v>48</v>
      </c>
      <c r="H3135" s="1261"/>
      <c r="I3135" s="1262"/>
      <c r="J3135" s="1263"/>
      <c r="K3135" s="587" t="e">
        <f t="shared" si="514"/>
        <v>#DIV/0!</v>
      </c>
      <c r="M3135" s="1260">
        <v>48</v>
      </c>
      <c r="N3135" s="1261"/>
      <c r="O3135" s="1262"/>
      <c r="P3135" s="1263"/>
      <c r="Q3135" s="587" t="e">
        <f t="shared" si="515"/>
        <v>#DIV/0!</v>
      </c>
      <c r="S3135" s="1260">
        <v>48</v>
      </c>
      <c r="T3135" s="1261"/>
      <c r="U3135" s="1262"/>
      <c r="V3135" s="1263"/>
      <c r="W3135" s="587" t="e">
        <f t="shared" si="516"/>
        <v>#DIV/0!</v>
      </c>
      <c r="Y3135" s="1260">
        <v>48</v>
      </c>
      <c r="Z3135" s="1261"/>
      <c r="AA3135" s="1262"/>
      <c r="AB3135" s="1263"/>
      <c r="AC3135" s="587" t="e">
        <f t="shared" si="517"/>
        <v>#DIV/0!</v>
      </c>
      <c r="AE3135" s="1260">
        <v>48</v>
      </c>
      <c r="AF3135" s="1261"/>
      <c r="AG3135" s="1262"/>
      <c r="AH3135" s="1263"/>
      <c r="AI3135" s="587" t="e">
        <f t="shared" si="518"/>
        <v>#DIV/0!</v>
      </c>
      <c r="AK3135" s="1260">
        <v>48</v>
      </c>
      <c r="AL3135" s="1261"/>
      <c r="AM3135" s="1262"/>
      <c r="AN3135" s="1263"/>
      <c r="AO3135" s="587" t="e">
        <f t="shared" si="519"/>
        <v>#DIV/0!</v>
      </c>
      <c r="AQ3135" s="1260">
        <v>48</v>
      </c>
      <c r="AR3135" s="1261"/>
      <c r="AS3135" s="1262"/>
      <c r="AT3135" s="1263"/>
      <c r="AU3135" s="587" t="e">
        <f t="shared" si="520"/>
        <v>#DIV/0!</v>
      </c>
      <c r="AW3135" s="1260">
        <v>48</v>
      </c>
      <c r="AX3135" s="1261"/>
      <c r="AY3135" s="1262"/>
      <c r="AZ3135" s="1263"/>
      <c r="BA3135" s="587" t="e">
        <f t="shared" si="521"/>
        <v>#DIV/0!</v>
      </c>
    </row>
    <row r="3136" spans="1:53" s="17" customFormat="1" ht="16.75" customHeight="1" outlineLevel="2">
      <c r="A3136" s="1260">
        <v>49</v>
      </c>
      <c r="B3136" s="1261"/>
      <c r="C3136" s="1262"/>
      <c r="D3136" s="1263"/>
      <c r="E3136" s="587" t="e">
        <f t="shared" si="513"/>
        <v>#DIV/0!</v>
      </c>
      <c r="G3136" s="1260">
        <v>49</v>
      </c>
      <c r="H3136" s="1261"/>
      <c r="I3136" s="1262"/>
      <c r="J3136" s="1263"/>
      <c r="K3136" s="587" t="e">
        <f t="shared" si="514"/>
        <v>#DIV/0!</v>
      </c>
      <c r="M3136" s="1260">
        <v>49</v>
      </c>
      <c r="N3136" s="1261"/>
      <c r="O3136" s="1262"/>
      <c r="P3136" s="1263"/>
      <c r="Q3136" s="587" t="e">
        <f t="shared" si="515"/>
        <v>#DIV/0!</v>
      </c>
      <c r="S3136" s="1260">
        <v>49</v>
      </c>
      <c r="T3136" s="1261"/>
      <c r="U3136" s="1262"/>
      <c r="V3136" s="1263"/>
      <c r="W3136" s="587" t="e">
        <f t="shared" si="516"/>
        <v>#DIV/0!</v>
      </c>
      <c r="Y3136" s="1260">
        <v>49</v>
      </c>
      <c r="Z3136" s="1261"/>
      <c r="AA3136" s="1262"/>
      <c r="AB3136" s="1263"/>
      <c r="AC3136" s="587" t="e">
        <f t="shared" si="517"/>
        <v>#DIV/0!</v>
      </c>
      <c r="AE3136" s="1260">
        <v>49</v>
      </c>
      <c r="AF3136" s="1261"/>
      <c r="AG3136" s="1262"/>
      <c r="AH3136" s="1263"/>
      <c r="AI3136" s="587" t="e">
        <f t="shared" si="518"/>
        <v>#DIV/0!</v>
      </c>
      <c r="AK3136" s="1260">
        <v>49</v>
      </c>
      <c r="AL3136" s="1261"/>
      <c r="AM3136" s="1262"/>
      <c r="AN3136" s="1263"/>
      <c r="AO3136" s="587" t="e">
        <f t="shared" si="519"/>
        <v>#DIV/0!</v>
      </c>
      <c r="AQ3136" s="1260">
        <v>49</v>
      </c>
      <c r="AR3136" s="1261"/>
      <c r="AS3136" s="1262"/>
      <c r="AT3136" s="1263"/>
      <c r="AU3136" s="587" t="e">
        <f t="shared" si="520"/>
        <v>#DIV/0!</v>
      </c>
      <c r="AW3136" s="1260">
        <v>49</v>
      </c>
      <c r="AX3136" s="1261"/>
      <c r="AY3136" s="1262"/>
      <c r="AZ3136" s="1263"/>
      <c r="BA3136" s="587" t="e">
        <f t="shared" si="521"/>
        <v>#DIV/0!</v>
      </c>
    </row>
    <row r="3137" spans="1:53" s="17" customFormat="1" ht="16.75" customHeight="1" outlineLevel="2">
      <c r="A3137" s="1260">
        <v>50</v>
      </c>
      <c r="B3137" s="1261"/>
      <c r="C3137" s="1262"/>
      <c r="D3137" s="1263"/>
      <c r="E3137" s="587" t="e">
        <f t="shared" si="513"/>
        <v>#DIV/0!</v>
      </c>
      <c r="G3137" s="1260">
        <v>50</v>
      </c>
      <c r="H3137" s="1261"/>
      <c r="I3137" s="1262"/>
      <c r="J3137" s="1263"/>
      <c r="K3137" s="587" t="e">
        <f t="shared" si="514"/>
        <v>#DIV/0!</v>
      </c>
      <c r="M3137" s="1260">
        <v>50</v>
      </c>
      <c r="N3137" s="1261"/>
      <c r="O3137" s="1262"/>
      <c r="P3137" s="1263"/>
      <c r="Q3137" s="587" t="e">
        <f t="shared" si="515"/>
        <v>#DIV/0!</v>
      </c>
      <c r="S3137" s="1260">
        <v>50</v>
      </c>
      <c r="T3137" s="1261"/>
      <c r="U3137" s="1262"/>
      <c r="V3137" s="1263"/>
      <c r="W3137" s="587" t="e">
        <f t="shared" si="516"/>
        <v>#DIV/0!</v>
      </c>
      <c r="Y3137" s="1260">
        <v>50</v>
      </c>
      <c r="Z3137" s="1261"/>
      <c r="AA3137" s="1262"/>
      <c r="AB3137" s="1263"/>
      <c r="AC3137" s="587" t="e">
        <f t="shared" si="517"/>
        <v>#DIV/0!</v>
      </c>
      <c r="AE3137" s="1260">
        <v>50</v>
      </c>
      <c r="AF3137" s="1261"/>
      <c r="AG3137" s="1262"/>
      <c r="AH3137" s="1263"/>
      <c r="AI3137" s="587" t="e">
        <f t="shared" si="518"/>
        <v>#DIV/0!</v>
      </c>
      <c r="AK3137" s="1260">
        <v>50</v>
      </c>
      <c r="AL3137" s="1261"/>
      <c r="AM3137" s="1262"/>
      <c r="AN3137" s="1263"/>
      <c r="AO3137" s="587" t="e">
        <f t="shared" si="519"/>
        <v>#DIV/0!</v>
      </c>
      <c r="AQ3137" s="1260">
        <v>50</v>
      </c>
      <c r="AR3137" s="1261"/>
      <c r="AS3137" s="1262"/>
      <c r="AT3137" s="1263"/>
      <c r="AU3137" s="587" t="e">
        <f t="shared" si="520"/>
        <v>#DIV/0!</v>
      </c>
      <c r="AW3137" s="1260">
        <v>50</v>
      </c>
      <c r="AX3137" s="1261"/>
      <c r="AY3137" s="1262"/>
      <c r="AZ3137" s="1263"/>
      <c r="BA3137" s="587" t="e">
        <f t="shared" si="521"/>
        <v>#DIV/0!</v>
      </c>
    </row>
    <row r="3138" spans="1:53" s="17" customFormat="1" ht="16.75" customHeight="1" outlineLevel="2">
      <c r="A3138" s="1260">
        <v>51</v>
      </c>
      <c r="B3138" s="1261"/>
      <c r="C3138" s="1262"/>
      <c r="D3138" s="1263"/>
      <c r="E3138" s="587" t="e">
        <f t="shared" si="513"/>
        <v>#DIV/0!</v>
      </c>
      <c r="G3138" s="1260">
        <v>51</v>
      </c>
      <c r="H3138" s="1261"/>
      <c r="I3138" s="1262"/>
      <c r="J3138" s="1263"/>
      <c r="K3138" s="587" t="e">
        <f t="shared" si="514"/>
        <v>#DIV/0!</v>
      </c>
      <c r="M3138" s="1260">
        <v>51</v>
      </c>
      <c r="N3138" s="1261"/>
      <c r="O3138" s="1262"/>
      <c r="P3138" s="1263"/>
      <c r="Q3138" s="587" t="e">
        <f t="shared" si="515"/>
        <v>#DIV/0!</v>
      </c>
      <c r="S3138" s="1260">
        <v>51</v>
      </c>
      <c r="T3138" s="1261"/>
      <c r="U3138" s="1262"/>
      <c r="V3138" s="1263"/>
      <c r="W3138" s="587" t="e">
        <f t="shared" si="516"/>
        <v>#DIV/0!</v>
      </c>
      <c r="Y3138" s="1260">
        <v>51</v>
      </c>
      <c r="Z3138" s="1261"/>
      <c r="AA3138" s="1262"/>
      <c r="AB3138" s="1263"/>
      <c r="AC3138" s="587" t="e">
        <f t="shared" si="517"/>
        <v>#DIV/0!</v>
      </c>
      <c r="AE3138" s="1260">
        <v>51</v>
      </c>
      <c r="AF3138" s="1261"/>
      <c r="AG3138" s="1262"/>
      <c r="AH3138" s="1263"/>
      <c r="AI3138" s="587" t="e">
        <f t="shared" si="518"/>
        <v>#DIV/0!</v>
      </c>
      <c r="AK3138" s="1260">
        <v>51</v>
      </c>
      <c r="AL3138" s="1261"/>
      <c r="AM3138" s="1262"/>
      <c r="AN3138" s="1263"/>
      <c r="AO3138" s="587" t="e">
        <f t="shared" si="519"/>
        <v>#DIV/0!</v>
      </c>
      <c r="AQ3138" s="1260">
        <v>51</v>
      </c>
      <c r="AR3138" s="1261"/>
      <c r="AS3138" s="1262"/>
      <c r="AT3138" s="1263"/>
      <c r="AU3138" s="587" t="e">
        <f t="shared" si="520"/>
        <v>#DIV/0!</v>
      </c>
      <c r="AW3138" s="1260">
        <v>51</v>
      </c>
      <c r="AX3138" s="1261"/>
      <c r="AY3138" s="1262"/>
      <c r="AZ3138" s="1263"/>
      <c r="BA3138" s="587" t="e">
        <f t="shared" si="521"/>
        <v>#DIV/0!</v>
      </c>
    </row>
    <row r="3139" spans="1:53" s="17" customFormat="1" ht="16.75" customHeight="1" outlineLevel="2">
      <c r="A3139" s="1260">
        <v>52</v>
      </c>
      <c r="B3139" s="1261"/>
      <c r="C3139" s="1262"/>
      <c r="D3139" s="1263"/>
      <c r="E3139" s="587" t="e">
        <f t="shared" si="513"/>
        <v>#DIV/0!</v>
      </c>
      <c r="G3139" s="1260">
        <v>52</v>
      </c>
      <c r="H3139" s="1261"/>
      <c r="I3139" s="1262"/>
      <c r="J3139" s="1263"/>
      <c r="K3139" s="587" t="e">
        <f t="shared" si="514"/>
        <v>#DIV/0!</v>
      </c>
      <c r="M3139" s="1260">
        <v>52</v>
      </c>
      <c r="N3139" s="1261"/>
      <c r="O3139" s="1262"/>
      <c r="P3139" s="1263"/>
      <c r="Q3139" s="587" t="e">
        <f t="shared" si="515"/>
        <v>#DIV/0!</v>
      </c>
      <c r="S3139" s="1260">
        <v>52</v>
      </c>
      <c r="T3139" s="1261"/>
      <c r="U3139" s="1262"/>
      <c r="V3139" s="1263"/>
      <c r="W3139" s="587" t="e">
        <f t="shared" si="516"/>
        <v>#DIV/0!</v>
      </c>
      <c r="Y3139" s="1260">
        <v>52</v>
      </c>
      <c r="Z3139" s="1261"/>
      <c r="AA3139" s="1262"/>
      <c r="AB3139" s="1263"/>
      <c r="AC3139" s="587" t="e">
        <f t="shared" si="517"/>
        <v>#DIV/0!</v>
      </c>
      <c r="AE3139" s="1260">
        <v>52</v>
      </c>
      <c r="AF3139" s="1261"/>
      <c r="AG3139" s="1262"/>
      <c r="AH3139" s="1263"/>
      <c r="AI3139" s="587" t="e">
        <f t="shared" si="518"/>
        <v>#DIV/0!</v>
      </c>
      <c r="AK3139" s="1260">
        <v>52</v>
      </c>
      <c r="AL3139" s="1261"/>
      <c r="AM3139" s="1262"/>
      <c r="AN3139" s="1263"/>
      <c r="AO3139" s="587" t="e">
        <f t="shared" si="519"/>
        <v>#DIV/0!</v>
      </c>
      <c r="AQ3139" s="1260">
        <v>52</v>
      </c>
      <c r="AR3139" s="1261"/>
      <c r="AS3139" s="1262"/>
      <c r="AT3139" s="1263"/>
      <c r="AU3139" s="587" t="e">
        <f t="shared" si="520"/>
        <v>#DIV/0!</v>
      </c>
      <c r="AW3139" s="1260">
        <v>52</v>
      </c>
      <c r="AX3139" s="1261"/>
      <c r="AY3139" s="1262"/>
      <c r="AZ3139" s="1263"/>
      <c r="BA3139" s="587" t="e">
        <f t="shared" si="521"/>
        <v>#DIV/0!</v>
      </c>
    </row>
    <row r="3140" spans="1:53" s="17" customFormat="1" ht="16.75" customHeight="1" outlineLevel="2">
      <c r="A3140" s="1260">
        <v>53</v>
      </c>
      <c r="B3140" s="1261"/>
      <c r="C3140" s="1262"/>
      <c r="D3140" s="1263"/>
      <c r="E3140" s="587" t="e">
        <f t="shared" si="513"/>
        <v>#DIV/0!</v>
      </c>
      <c r="G3140" s="1260">
        <v>53</v>
      </c>
      <c r="H3140" s="1261"/>
      <c r="I3140" s="1262"/>
      <c r="J3140" s="1263"/>
      <c r="K3140" s="587" t="e">
        <f t="shared" si="514"/>
        <v>#DIV/0!</v>
      </c>
      <c r="M3140" s="1260">
        <v>53</v>
      </c>
      <c r="N3140" s="1261"/>
      <c r="O3140" s="1262"/>
      <c r="P3140" s="1263"/>
      <c r="Q3140" s="587" t="e">
        <f t="shared" si="515"/>
        <v>#DIV/0!</v>
      </c>
      <c r="S3140" s="1260">
        <v>53</v>
      </c>
      <c r="T3140" s="1261"/>
      <c r="U3140" s="1262"/>
      <c r="V3140" s="1263"/>
      <c r="W3140" s="587" t="e">
        <f t="shared" si="516"/>
        <v>#DIV/0!</v>
      </c>
      <c r="Y3140" s="1260">
        <v>53</v>
      </c>
      <c r="Z3140" s="1261"/>
      <c r="AA3140" s="1262"/>
      <c r="AB3140" s="1263"/>
      <c r="AC3140" s="587" t="e">
        <f t="shared" si="517"/>
        <v>#DIV/0!</v>
      </c>
      <c r="AE3140" s="1260">
        <v>53</v>
      </c>
      <c r="AF3140" s="1261"/>
      <c r="AG3140" s="1262"/>
      <c r="AH3140" s="1263"/>
      <c r="AI3140" s="587" t="e">
        <f t="shared" si="518"/>
        <v>#DIV/0!</v>
      </c>
      <c r="AK3140" s="1260">
        <v>53</v>
      </c>
      <c r="AL3140" s="1261"/>
      <c r="AM3140" s="1262"/>
      <c r="AN3140" s="1263"/>
      <c r="AO3140" s="587" t="e">
        <f t="shared" si="519"/>
        <v>#DIV/0!</v>
      </c>
      <c r="AQ3140" s="1260">
        <v>53</v>
      </c>
      <c r="AR3140" s="1261"/>
      <c r="AS3140" s="1262"/>
      <c r="AT3140" s="1263"/>
      <c r="AU3140" s="587" t="e">
        <f t="shared" si="520"/>
        <v>#DIV/0!</v>
      </c>
      <c r="AW3140" s="1260">
        <v>53</v>
      </c>
      <c r="AX3140" s="1261"/>
      <c r="AY3140" s="1262"/>
      <c r="AZ3140" s="1263"/>
      <c r="BA3140" s="587" t="e">
        <f t="shared" si="521"/>
        <v>#DIV/0!</v>
      </c>
    </row>
    <row r="3141" spans="1:53" s="17" customFormat="1" ht="16.75" customHeight="1" outlineLevel="2">
      <c r="A3141" s="1260">
        <v>54</v>
      </c>
      <c r="B3141" s="1261"/>
      <c r="C3141" s="1262"/>
      <c r="D3141" s="1263"/>
      <c r="E3141" s="587" t="e">
        <f t="shared" si="513"/>
        <v>#DIV/0!</v>
      </c>
      <c r="G3141" s="1260">
        <v>54</v>
      </c>
      <c r="H3141" s="1261"/>
      <c r="I3141" s="1262"/>
      <c r="J3141" s="1263"/>
      <c r="K3141" s="587" t="e">
        <f t="shared" si="514"/>
        <v>#DIV/0!</v>
      </c>
      <c r="M3141" s="1260">
        <v>54</v>
      </c>
      <c r="N3141" s="1261"/>
      <c r="O3141" s="1262"/>
      <c r="P3141" s="1263"/>
      <c r="Q3141" s="587" t="e">
        <f t="shared" si="515"/>
        <v>#DIV/0!</v>
      </c>
      <c r="S3141" s="1260">
        <v>54</v>
      </c>
      <c r="T3141" s="1261"/>
      <c r="U3141" s="1262"/>
      <c r="V3141" s="1263"/>
      <c r="W3141" s="587" t="e">
        <f t="shared" si="516"/>
        <v>#DIV/0!</v>
      </c>
      <c r="Y3141" s="1260">
        <v>54</v>
      </c>
      <c r="Z3141" s="1261"/>
      <c r="AA3141" s="1262"/>
      <c r="AB3141" s="1263"/>
      <c r="AC3141" s="587" t="e">
        <f t="shared" si="517"/>
        <v>#DIV/0!</v>
      </c>
      <c r="AE3141" s="1260">
        <v>54</v>
      </c>
      <c r="AF3141" s="1261"/>
      <c r="AG3141" s="1262"/>
      <c r="AH3141" s="1263"/>
      <c r="AI3141" s="587" t="e">
        <f t="shared" si="518"/>
        <v>#DIV/0!</v>
      </c>
      <c r="AK3141" s="1260">
        <v>54</v>
      </c>
      <c r="AL3141" s="1261"/>
      <c r="AM3141" s="1262"/>
      <c r="AN3141" s="1263"/>
      <c r="AO3141" s="587" t="e">
        <f t="shared" si="519"/>
        <v>#DIV/0!</v>
      </c>
      <c r="AQ3141" s="1260">
        <v>54</v>
      </c>
      <c r="AR3141" s="1261"/>
      <c r="AS3141" s="1262"/>
      <c r="AT3141" s="1263"/>
      <c r="AU3141" s="587" t="e">
        <f t="shared" si="520"/>
        <v>#DIV/0!</v>
      </c>
      <c r="AW3141" s="1260">
        <v>54</v>
      </c>
      <c r="AX3141" s="1261"/>
      <c r="AY3141" s="1262"/>
      <c r="AZ3141" s="1263"/>
      <c r="BA3141" s="587" t="e">
        <f t="shared" si="521"/>
        <v>#DIV/0!</v>
      </c>
    </row>
    <row r="3142" spans="1:53" s="17" customFormat="1" ht="16.75" customHeight="1" outlineLevel="2">
      <c r="A3142" s="1260">
        <v>55</v>
      </c>
      <c r="B3142" s="1261"/>
      <c r="C3142" s="1262"/>
      <c r="D3142" s="1263"/>
      <c r="E3142" s="587" t="e">
        <f t="shared" si="513"/>
        <v>#DIV/0!</v>
      </c>
      <c r="G3142" s="1260">
        <v>55</v>
      </c>
      <c r="H3142" s="1261"/>
      <c r="I3142" s="1262"/>
      <c r="J3142" s="1263"/>
      <c r="K3142" s="587" t="e">
        <f t="shared" si="514"/>
        <v>#DIV/0!</v>
      </c>
      <c r="M3142" s="1260">
        <v>55</v>
      </c>
      <c r="N3142" s="1261"/>
      <c r="O3142" s="1262"/>
      <c r="P3142" s="1263"/>
      <c r="Q3142" s="587" t="e">
        <f t="shared" si="515"/>
        <v>#DIV/0!</v>
      </c>
      <c r="S3142" s="1260">
        <v>55</v>
      </c>
      <c r="T3142" s="1261"/>
      <c r="U3142" s="1262"/>
      <c r="V3142" s="1263"/>
      <c r="W3142" s="587" t="e">
        <f t="shared" si="516"/>
        <v>#DIV/0!</v>
      </c>
      <c r="Y3142" s="1260">
        <v>55</v>
      </c>
      <c r="Z3142" s="1261"/>
      <c r="AA3142" s="1262"/>
      <c r="AB3142" s="1263"/>
      <c r="AC3142" s="587" t="e">
        <f t="shared" si="517"/>
        <v>#DIV/0!</v>
      </c>
      <c r="AE3142" s="1260">
        <v>55</v>
      </c>
      <c r="AF3142" s="1261"/>
      <c r="AG3142" s="1262"/>
      <c r="AH3142" s="1263"/>
      <c r="AI3142" s="587" t="e">
        <f t="shared" si="518"/>
        <v>#DIV/0!</v>
      </c>
      <c r="AK3142" s="1260">
        <v>55</v>
      </c>
      <c r="AL3142" s="1261"/>
      <c r="AM3142" s="1262"/>
      <c r="AN3142" s="1263"/>
      <c r="AO3142" s="587" t="e">
        <f t="shared" si="519"/>
        <v>#DIV/0!</v>
      </c>
      <c r="AQ3142" s="1260">
        <v>55</v>
      </c>
      <c r="AR3142" s="1261"/>
      <c r="AS3142" s="1262"/>
      <c r="AT3142" s="1263"/>
      <c r="AU3142" s="587" t="e">
        <f t="shared" si="520"/>
        <v>#DIV/0!</v>
      </c>
      <c r="AW3142" s="1260">
        <v>55</v>
      </c>
      <c r="AX3142" s="1261"/>
      <c r="AY3142" s="1262"/>
      <c r="AZ3142" s="1263"/>
      <c r="BA3142" s="587" t="e">
        <f t="shared" si="521"/>
        <v>#DIV/0!</v>
      </c>
    </row>
    <row r="3143" spans="1:53" s="17" customFormat="1" ht="16.75" customHeight="1" outlineLevel="2">
      <c r="A3143" s="1260">
        <v>56</v>
      </c>
      <c r="B3143" s="1261"/>
      <c r="C3143" s="1262"/>
      <c r="D3143" s="1263"/>
      <c r="E3143" s="587" t="e">
        <f t="shared" si="513"/>
        <v>#DIV/0!</v>
      </c>
      <c r="G3143" s="1260">
        <v>56</v>
      </c>
      <c r="H3143" s="1261"/>
      <c r="I3143" s="1262"/>
      <c r="J3143" s="1263"/>
      <c r="K3143" s="587" t="e">
        <f t="shared" si="514"/>
        <v>#DIV/0!</v>
      </c>
      <c r="M3143" s="1260">
        <v>56</v>
      </c>
      <c r="N3143" s="1261"/>
      <c r="O3143" s="1262"/>
      <c r="P3143" s="1263"/>
      <c r="Q3143" s="587" t="e">
        <f t="shared" si="515"/>
        <v>#DIV/0!</v>
      </c>
      <c r="S3143" s="1260">
        <v>56</v>
      </c>
      <c r="T3143" s="1261"/>
      <c r="U3143" s="1262"/>
      <c r="V3143" s="1263"/>
      <c r="W3143" s="587" t="e">
        <f t="shared" si="516"/>
        <v>#DIV/0!</v>
      </c>
      <c r="Y3143" s="1260">
        <v>56</v>
      </c>
      <c r="Z3143" s="1261"/>
      <c r="AA3143" s="1262"/>
      <c r="AB3143" s="1263"/>
      <c r="AC3143" s="587" t="e">
        <f t="shared" si="517"/>
        <v>#DIV/0!</v>
      </c>
      <c r="AE3143" s="1260">
        <v>56</v>
      </c>
      <c r="AF3143" s="1261"/>
      <c r="AG3143" s="1262"/>
      <c r="AH3143" s="1263"/>
      <c r="AI3143" s="587" t="e">
        <f t="shared" si="518"/>
        <v>#DIV/0!</v>
      </c>
      <c r="AK3143" s="1260">
        <v>56</v>
      </c>
      <c r="AL3143" s="1261"/>
      <c r="AM3143" s="1262"/>
      <c r="AN3143" s="1263"/>
      <c r="AO3143" s="587" t="e">
        <f t="shared" si="519"/>
        <v>#DIV/0!</v>
      </c>
      <c r="AQ3143" s="1260">
        <v>56</v>
      </c>
      <c r="AR3143" s="1261"/>
      <c r="AS3143" s="1262"/>
      <c r="AT3143" s="1263"/>
      <c r="AU3143" s="587" t="e">
        <f t="shared" si="520"/>
        <v>#DIV/0!</v>
      </c>
      <c r="AW3143" s="1260">
        <v>56</v>
      </c>
      <c r="AX3143" s="1261"/>
      <c r="AY3143" s="1262"/>
      <c r="AZ3143" s="1263"/>
      <c r="BA3143" s="587" t="e">
        <f t="shared" si="521"/>
        <v>#DIV/0!</v>
      </c>
    </row>
    <row r="3144" spans="1:53" s="17" customFormat="1" ht="16.75" customHeight="1" outlineLevel="2">
      <c r="A3144" s="1260">
        <v>57</v>
      </c>
      <c r="B3144" s="1261"/>
      <c r="C3144" s="1262"/>
      <c r="D3144" s="1263"/>
      <c r="E3144" s="587" t="e">
        <f t="shared" si="513"/>
        <v>#DIV/0!</v>
      </c>
      <c r="G3144" s="1260">
        <v>57</v>
      </c>
      <c r="H3144" s="1261"/>
      <c r="I3144" s="1262"/>
      <c r="J3144" s="1263"/>
      <c r="K3144" s="587" t="e">
        <f t="shared" si="514"/>
        <v>#DIV/0!</v>
      </c>
      <c r="M3144" s="1260">
        <v>57</v>
      </c>
      <c r="N3144" s="1261"/>
      <c r="O3144" s="1262"/>
      <c r="P3144" s="1263"/>
      <c r="Q3144" s="587" t="e">
        <f t="shared" si="515"/>
        <v>#DIV/0!</v>
      </c>
      <c r="S3144" s="1260">
        <v>57</v>
      </c>
      <c r="T3144" s="1261"/>
      <c r="U3144" s="1262"/>
      <c r="V3144" s="1263"/>
      <c r="W3144" s="587" t="e">
        <f t="shared" si="516"/>
        <v>#DIV/0!</v>
      </c>
      <c r="Y3144" s="1260">
        <v>57</v>
      </c>
      <c r="Z3144" s="1261"/>
      <c r="AA3144" s="1262"/>
      <c r="AB3144" s="1263"/>
      <c r="AC3144" s="587" t="e">
        <f t="shared" si="517"/>
        <v>#DIV/0!</v>
      </c>
      <c r="AE3144" s="1260">
        <v>57</v>
      </c>
      <c r="AF3144" s="1261"/>
      <c r="AG3144" s="1262"/>
      <c r="AH3144" s="1263"/>
      <c r="AI3144" s="587" t="e">
        <f t="shared" si="518"/>
        <v>#DIV/0!</v>
      </c>
      <c r="AK3144" s="1260">
        <v>57</v>
      </c>
      <c r="AL3144" s="1261"/>
      <c r="AM3144" s="1262"/>
      <c r="AN3144" s="1263"/>
      <c r="AO3144" s="587" t="e">
        <f t="shared" si="519"/>
        <v>#DIV/0!</v>
      </c>
      <c r="AQ3144" s="1260">
        <v>57</v>
      </c>
      <c r="AR3144" s="1261"/>
      <c r="AS3144" s="1262"/>
      <c r="AT3144" s="1263"/>
      <c r="AU3144" s="587" t="e">
        <f t="shared" si="520"/>
        <v>#DIV/0!</v>
      </c>
      <c r="AW3144" s="1260">
        <v>57</v>
      </c>
      <c r="AX3144" s="1261"/>
      <c r="AY3144" s="1262"/>
      <c r="AZ3144" s="1263"/>
      <c r="BA3144" s="587" t="e">
        <f t="shared" si="521"/>
        <v>#DIV/0!</v>
      </c>
    </row>
    <row r="3145" spans="1:53" s="17" customFormat="1" ht="16.75" customHeight="1" outlineLevel="2">
      <c r="A3145" s="1260">
        <v>58</v>
      </c>
      <c r="B3145" s="1261"/>
      <c r="C3145" s="1262"/>
      <c r="D3145" s="1263"/>
      <c r="E3145" s="587" t="e">
        <f t="shared" si="513"/>
        <v>#DIV/0!</v>
      </c>
      <c r="G3145" s="1260">
        <v>58</v>
      </c>
      <c r="H3145" s="1261"/>
      <c r="I3145" s="1262"/>
      <c r="J3145" s="1263"/>
      <c r="K3145" s="587" t="e">
        <f t="shared" si="514"/>
        <v>#DIV/0!</v>
      </c>
      <c r="M3145" s="1260">
        <v>58</v>
      </c>
      <c r="N3145" s="1261"/>
      <c r="O3145" s="1262"/>
      <c r="P3145" s="1263"/>
      <c r="Q3145" s="587" t="e">
        <f t="shared" si="515"/>
        <v>#DIV/0!</v>
      </c>
      <c r="S3145" s="1260">
        <v>58</v>
      </c>
      <c r="T3145" s="1261"/>
      <c r="U3145" s="1262"/>
      <c r="V3145" s="1263"/>
      <c r="W3145" s="587" t="e">
        <f t="shared" si="516"/>
        <v>#DIV/0!</v>
      </c>
      <c r="Y3145" s="1260">
        <v>58</v>
      </c>
      <c r="Z3145" s="1261"/>
      <c r="AA3145" s="1262"/>
      <c r="AB3145" s="1263"/>
      <c r="AC3145" s="587" t="e">
        <f t="shared" si="517"/>
        <v>#DIV/0!</v>
      </c>
      <c r="AE3145" s="1260">
        <v>58</v>
      </c>
      <c r="AF3145" s="1261"/>
      <c r="AG3145" s="1262"/>
      <c r="AH3145" s="1263"/>
      <c r="AI3145" s="587" t="e">
        <f t="shared" si="518"/>
        <v>#DIV/0!</v>
      </c>
      <c r="AK3145" s="1260">
        <v>58</v>
      </c>
      <c r="AL3145" s="1261"/>
      <c r="AM3145" s="1262"/>
      <c r="AN3145" s="1263"/>
      <c r="AO3145" s="587" t="e">
        <f t="shared" si="519"/>
        <v>#DIV/0!</v>
      </c>
      <c r="AQ3145" s="1260">
        <v>58</v>
      </c>
      <c r="AR3145" s="1261"/>
      <c r="AS3145" s="1262"/>
      <c r="AT3145" s="1263"/>
      <c r="AU3145" s="587" t="e">
        <f t="shared" si="520"/>
        <v>#DIV/0!</v>
      </c>
      <c r="AW3145" s="1260">
        <v>58</v>
      </c>
      <c r="AX3145" s="1261"/>
      <c r="AY3145" s="1262"/>
      <c r="AZ3145" s="1263"/>
      <c r="BA3145" s="587" t="e">
        <f t="shared" si="521"/>
        <v>#DIV/0!</v>
      </c>
    </row>
    <row r="3146" spans="1:53" s="17" customFormat="1" ht="16.75" customHeight="1" outlineLevel="2">
      <c r="A3146" s="1260">
        <v>59</v>
      </c>
      <c r="B3146" s="1261"/>
      <c r="C3146" s="1262"/>
      <c r="D3146" s="1263"/>
      <c r="E3146" s="587" t="e">
        <f t="shared" si="513"/>
        <v>#DIV/0!</v>
      </c>
      <c r="G3146" s="1260">
        <v>59</v>
      </c>
      <c r="H3146" s="1261"/>
      <c r="I3146" s="1262"/>
      <c r="J3146" s="1263"/>
      <c r="K3146" s="587" t="e">
        <f t="shared" si="514"/>
        <v>#DIV/0!</v>
      </c>
      <c r="M3146" s="1260">
        <v>59</v>
      </c>
      <c r="N3146" s="1261"/>
      <c r="O3146" s="1262"/>
      <c r="P3146" s="1263"/>
      <c r="Q3146" s="587" t="e">
        <f t="shared" si="515"/>
        <v>#DIV/0!</v>
      </c>
      <c r="S3146" s="1260">
        <v>59</v>
      </c>
      <c r="T3146" s="1261"/>
      <c r="U3146" s="1262"/>
      <c r="V3146" s="1263"/>
      <c r="W3146" s="587" t="e">
        <f t="shared" si="516"/>
        <v>#DIV/0!</v>
      </c>
      <c r="Y3146" s="1260">
        <v>59</v>
      </c>
      <c r="Z3146" s="1261"/>
      <c r="AA3146" s="1262"/>
      <c r="AB3146" s="1263"/>
      <c r="AC3146" s="587" t="e">
        <f t="shared" si="517"/>
        <v>#DIV/0!</v>
      </c>
      <c r="AE3146" s="1260">
        <v>59</v>
      </c>
      <c r="AF3146" s="1261"/>
      <c r="AG3146" s="1262"/>
      <c r="AH3146" s="1263"/>
      <c r="AI3146" s="587" t="e">
        <f t="shared" si="518"/>
        <v>#DIV/0!</v>
      </c>
      <c r="AK3146" s="1260">
        <v>59</v>
      </c>
      <c r="AL3146" s="1261"/>
      <c r="AM3146" s="1262"/>
      <c r="AN3146" s="1263"/>
      <c r="AO3146" s="587" t="e">
        <f t="shared" si="519"/>
        <v>#DIV/0!</v>
      </c>
      <c r="AQ3146" s="1260">
        <v>59</v>
      </c>
      <c r="AR3146" s="1261"/>
      <c r="AS3146" s="1262"/>
      <c r="AT3146" s="1263"/>
      <c r="AU3146" s="587" t="e">
        <f t="shared" si="520"/>
        <v>#DIV/0!</v>
      </c>
      <c r="AW3146" s="1260">
        <v>59</v>
      </c>
      <c r="AX3146" s="1261"/>
      <c r="AY3146" s="1262"/>
      <c r="AZ3146" s="1263"/>
      <c r="BA3146" s="587" t="e">
        <f t="shared" si="521"/>
        <v>#DIV/0!</v>
      </c>
    </row>
    <row r="3147" spans="1:53" s="17" customFormat="1" ht="16.75" customHeight="1" outlineLevel="2">
      <c r="A3147" s="1260">
        <v>60</v>
      </c>
      <c r="B3147" s="1261"/>
      <c r="C3147" s="1262"/>
      <c r="D3147" s="1263"/>
      <c r="E3147" s="587" t="e">
        <f t="shared" si="513"/>
        <v>#DIV/0!</v>
      </c>
      <c r="G3147" s="1260">
        <v>60</v>
      </c>
      <c r="H3147" s="1261"/>
      <c r="I3147" s="1262"/>
      <c r="J3147" s="1263"/>
      <c r="K3147" s="587" t="e">
        <f t="shared" si="514"/>
        <v>#DIV/0!</v>
      </c>
      <c r="M3147" s="1260">
        <v>60</v>
      </c>
      <c r="N3147" s="1261"/>
      <c r="O3147" s="1262"/>
      <c r="P3147" s="1263"/>
      <c r="Q3147" s="587" t="e">
        <f t="shared" si="515"/>
        <v>#DIV/0!</v>
      </c>
      <c r="S3147" s="1260">
        <v>60</v>
      </c>
      <c r="T3147" s="1261"/>
      <c r="U3147" s="1262"/>
      <c r="V3147" s="1263"/>
      <c r="W3147" s="587" t="e">
        <f t="shared" si="516"/>
        <v>#DIV/0!</v>
      </c>
      <c r="Y3147" s="1260">
        <v>60</v>
      </c>
      <c r="Z3147" s="1261"/>
      <c r="AA3147" s="1262"/>
      <c r="AB3147" s="1263"/>
      <c r="AC3147" s="587" t="e">
        <f t="shared" si="517"/>
        <v>#DIV/0!</v>
      </c>
      <c r="AE3147" s="1260">
        <v>60</v>
      </c>
      <c r="AF3147" s="1261"/>
      <c r="AG3147" s="1262"/>
      <c r="AH3147" s="1263"/>
      <c r="AI3147" s="587" t="e">
        <f t="shared" si="518"/>
        <v>#DIV/0!</v>
      </c>
      <c r="AK3147" s="1260">
        <v>60</v>
      </c>
      <c r="AL3147" s="1261"/>
      <c r="AM3147" s="1262"/>
      <c r="AN3147" s="1263"/>
      <c r="AO3147" s="587" t="e">
        <f t="shared" si="519"/>
        <v>#DIV/0!</v>
      </c>
      <c r="AQ3147" s="1260">
        <v>60</v>
      </c>
      <c r="AR3147" s="1261"/>
      <c r="AS3147" s="1262"/>
      <c r="AT3147" s="1263"/>
      <c r="AU3147" s="587" t="e">
        <f t="shared" si="520"/>
        <v>#DIV/0!</v>
      </c>
      <c r="AW3147" s="1260">
        <v>60</v>
      </c>
      <c r="AX3147" s="1261"/>
      <c r="AY3147" s="1262"/>
      <c r="AZ3147" s="1263"/>
      <c r="BA3147" s="587" t="e">
        <f t="shared" si="521"/>
        <v>#DIV/0!</v>
      </c>
    </row>
    <row r="3148" spans="1:53" s="17" customFormat="1" ht="16.75" customHeight="1" outlineLevel="2">
      <c r="A3148" s="1260">
        <v>61</v>
      </c>
      <c r="B3148" s="1261"/>
      <c r="C3148" s="1262"/>
      <c r="D3148" s="1263"/>
      <c r="E3148" s="587" t="e">
        <f t="shared" si="513"/>
        <v>#DIV/0!</v>
      </c>
      <c r="G3148" s="1260">
        <v>61</v>
      </c>
      <c r="H3148" s="1261"/>
      <c r="I3148" s="1262"/>
      <c r="J3148" s="1263"/>
      <c r="K3148" s="587" t="e">
        <f t="shared" si="514"/>
        <v>#DIV/0!</v>
      </c>
      <c r="M3148" s="1260">
        <v>61</v>
      </c>
      <c r="N3148" s="1261"/>
      <c r="O3148" s="1262"/>
      <c r="P3148" s="1263"/>
      <c r="Q3148" s="587" t="e">
        <f t="shared" si="515"/>
        <v>#DIV/0!</v>
      </c>
      <c r="S3148" s="1260">
        <v>61</v>
      </c>
      <c r="T3148" s="1261"/>
      <c r="U3148" s="1262"/>
      <c r="V3148" s="1263"/>
      <c r="W3148" s="587" t="e">
        <f t="shared" si="516"/>
        <v>#DIV/0!</v>
      </c>
      <c r="Y3148" s="1260">
        <v>61</v>
      </c>
      <c r="Z3148" s="1261"/>
      <c r="AA3148" s="1262"/>
      <c r="AB3148" s="1263"/>
      <c r="AC3148" s="587" t="e">
        <f t="shared" si="517"/>
        <v>#DIV/0!</v>
      </c>
      <c r="AE3148" s="1260">
        <v>61</v>
      </c>
      <c r="AF3148" s="1261"/>
      <c r="AG3148" s="1262"/>
      <c r="AH3148" s="1263"/>
      <c r="AI3148" s="587" t="e">
        <f t="shared" si="518"/>
        <v>#DIV/0!</v>
      </c>
      <c r="AK3148" s="1260">
        <v>61</v>
      </c>
      <c r="AL3148" s="1261"/>
      <c r="AM3148" s="1262"/>
      <c r="AN3148" s="1263"/>
      <c r="AO3148" s="587" t="e">
        <f t="shared" si="519"/>
        <v>#DIV/0!</v>
      </c>
      <c r="AQ3148" s="1260">
        <v>61</v>
      </c>
      <c r="AR3148" s="1261"/>
      <c r="AS3148" s="1262"/>
      <c r="AT3148" s="1263"/>
      <c r="AU3148" s="587" t="e">
        <f t="shared" si="520"/>
        <v>#DIV/0!</v>
      </c>
      <c r="AW3148" s="1260">
        <v>61</v>
      </c>
      <c r="AX3148" s="1261"/>
      <c r="AY3148" s="1262"/>
      <c r="AZ3148" s="1263"/>
      <c r="BA3148" s="587" t="e">
        <f t="shared" si="521"/>
        <v>#DIV/0!</v>
      </c>
    </row>
    <row r="3149" spans="1:53" s="17" customFormat="1" ht="16.75" customHeight="1" outlineLevel="2">
      <c r="A3149" s="1260">
        <v>62</v>
      </c>
      <c r="B3149" s="1261"/>
      <c r="C3149" s="1262"/>
      <c r="D3149" s="1263"/>
      <c r="E3149" s="587" t="e">
        <f t="shared" si="513"/>
        <v>#DIV/0!</v>
      </c>
      <c r="G3149" s="1260">
        <v>62</v>
      </c>
      <c r="H3149" s="1261"/>
      <c r="I3149" s="1262"/>
      <c r="J3149" s="1263"/>
      <c r="K3149" s="587" t="e">
        <f t="shared" si="514"/>
        <v>#DIV/0!</v>
      </c>
      <c r="M3149" s="1260">
        <v>62</v>
      </c>
      <c r="N3149" s="1261"/>
      <c r="O3149" s="1262"/>
      <c r="P3149" s="1263"/>
      <c r="Q3149" s="587" t="e">
        <f t="shared" si="515"/>
        <v>#DIV/0!</v>
      </c>
      <c r="S3149" s="1260">
        <v>62</v>
      </c>
      <c r="T3149" s="1261"/>
      <c r="U3149" s="1262"/>
      <c r="V3149" s="1263"/>
      <c r="W3149" s="587" t="e">
        <f t="shared" si="516"/>
        <v>#DIV/0!</v>
      </c>
      <c r="Y3149" s="1260">
        <v>62</v>
      </c>
      <c r="Z3149" s="1261"/>
      <c r="AA3149" s="1262"/>
      <c r="AB3149" s="1263"/>
      <c r="AC3149" s="587" t="e">
        <f t="shared" si="517"/>
        <v>#DIV/0!</v>
      </c>
      <c r="AE3149" s="1260">
        <v>62</v>
      </c>
      <c r="AF3149" s="1261"/>
      <c r="AG3149" s="1262"/>
      <c r="AH3149" s="1263"/>
      <c r="AI3149" s="587" t="e">
        <f t="shared" si="518"/>
        <v>#DIV/0!</v>
      </c>
      <c r="AK3149" s="1260">
        <v>62</v>
      </c>
      <c r="AL3149" s="1261"/>
      <c r="AM3149" s="1262"/>
      <c r="AN3149" s="1263"/>
      <c r="AO3149" s="587" t="e">
        <f t="shared" si="519"/>
        <v>#DIV/0!</v>
      </c>
      <c r="AQ3149" s="1260">
        <v>62</v>
      </c>
      <c r="AR3149" s="1261"/>
      <c r="AS3149" s="1262"/>
      <c r="AT3149" s="1263"/>
      <c r="AU3149" s="587" t="e">
        <f t="shared" si="520"/>
        <v>#DIV/0!</v>
      </c>
      <c r="AW3149" s="1260">
        <v>62</v>
      </c>
      <c r="AX3149" s="1261"/>
      <c r="AY3149" s="1262"/>
      <c r="AZ3149" s="1263"/>
      <c r="BA3149" s="587" t="e">
        <f t="shared" si="521"/>
        <v>#DIV/0!</v>
      </c>
    </row>
    <row r="3150" spans="1:53" s="17" customFormat="1" ht="16.75" customHeight="1" outlineLevel="2">
      <c r="A3150" s="1260">
        <v>63</v>
      </c>
      <c r="B3150" s="1261"/>
      <c r="C3150" s="1262"/>
      <c r="D3150" s="1263"/>
      <c r="E3150" s="587" t="e">
        <f t="shared" si="513"/>
        <v>#DIV/0!</v>
      </c>
      <c r="G3150" s="1260">
        <v>63</v>
      </c>
      <c r="H3150" s="1261"/>
      <c r="I3150" s="1262"/>
      <c r="J3150" s="1263"/>
      <c r="K3150" s="587" t="e">
        <f t="shared" si="514"/>
        <v>#DIV/0!</v>
      </c>
      <c r="M3150" s="1260">
        <v>63</v>
      </c>
      <c r="N3150" s="1261"/>
      <c r="O3150" s="1262"/>
      <c r="P3150" s="1263"/>
      <c r="Q3150" s="587" t="e">
        <f t="shared" si="515"/>
        <v>#DIV/0!</v>
      </c>
      <c r="S3150" s="1260">
        <v>63</v>
      </c>
      <c r="T3150" s="1261"/>
      <c r="U3150" s="1262"/>
      <c r="V3150" s="1263"/>
      <c r="W3150" s="587" t="e">
        <f t="shared" si="516"/>
        <v>#DIV/0!</v>
      </c>
      <c r="Y3150" s="1260">
        <v>63</v>
      </c>
      <c r="Z3150" s="1261"/>
      <c r="AA3150" s="1262"/>
      <c r="AB3150" s="1263"/>
      <c r="AC3150" s="587" t="e">
        <f t="shared" si="517"/>
        <v>#DIV/0!</v>
      </c>
      <c r="AE3150" s="1260">
        <v>63</v>
      </c>
      <c r="AF3150" s="1261"/>
      <c r="AG3150" s="1262"/>
      <c r="AH3150" s="1263"/>
      <c r="AI3150" s="587" t="e">
        <f t="shared" si="518"/>
        <v>#DIV/0!</v>
      </c>
      <c r="AK3150" s="1260">
        <v>63</v>
      </c>
      <c r="AL3150" s="1261"/>
      <c r="AM3150" s="1262"/>
      <c r="AN3150" s="1263"/>
      <c r="AO3150" s="587" t="e">
        <f t="shared" si="519"/>
        <v>#DIV/0!</v>
      </c>
      <c r="AQ3150" s="1260">
        <v>63</v>
      </c>
      <c r="AR3150" s="1261"/>
      <c r="AS3150" s="1262"/>
      <c r="AT3150" s="1263"/>
      <c r="AU3150" s="587" t="e">
        <f t="shared" si="520"/>
        <v>#DIV/0!</v>
      </c>
      <c r="AW3150" s="1260">
        <v>63</v>
      </c>
      <c r="AX3150" s="1261"/>
      <c r="AY3150" s="1262"/>
      <c r="AZ3150" s="1263"/>
      <c r="BA3150" s="587" t="e">
        <f t="shared" si="521"/>
        <v>#DIV/0!</v>
      </c>
    </row>
    <row r="3151" spans="1:53" s="17" customFormat="1" ht="16.75" customHeight="1" outlineLevel="2">
      <c r="A3151" s="1260">
        <v>64</v>
      </c>
      <c r="B3151" s="1261"/>
      <c r="C3151" s="1262"/>
      <c r="D3151" s="1263"/>
      <c r="E3151" s="587" t="e">
        <f t="shared" si="513"/>
        <v>#DIV/0!</v>
      </c>
      <c r="G3151" s="1260">
        <v>64</v>
      </c>
      <c r="H3151" s="1261"/>
      <c r="I3151" s="1262"/>
      <c r="J3151" s="1263"/>
      <c r="K3151" s="587" t="e">
        <f t="shared" si="514"/>
        <v>#DIV/0!</v>
      </c>
      <c r="M3151" s="1260">
        <v>64</v>
      </c>
      <c r="N3151" s="1261"/>
      <c r="O3151" s="1262"/>
      <c r="P3151" s="1263"/>
      <c r="Q3151" s="587" t="e">
        <f t="shared" si="515"/>
        <v>#DIV/0!</v>
      </c>
      <c r="S3151" s="1260">
        <v>64</v>
      </c>
      <c r="T3151" s="1261"/>
      <c r="U3151" s="1262"/>
      <c r="V3151" s="1263"/>
      <c r="W3151" s="587" t="e">
        <f t="shared" si="516"/>
        <v>#DIV/0!</v>
      </c>
      <c r="Y3151" s="1260">
        <v>64</v>
      </c>
      <c r="Z3151" s="1261"/>
      <c r="AA3151" s="1262"/>
      <c r="AB3151" s="1263"/>
      <c r="AC3151" s="587" t="e">
        <f t="shared" si="517"/>
        <v>#DIV/0!</v>
      </c>
      <c r="AE3151" s="1260">
        <v>64</v>
      </c>
      <c r="AF3151" s="1261"/>
      <c r="AG3151" s="1262"/>
      <c r="AH3151" s="1263"/>
      <c r="AI3151" s="587" t="e">
        <f t="shared" si="518"/>
        <v>#DIV/0!</v>
      </c>
      <c r="AK3151" s="1260">
        <v>64</v>
      </c>
      <c r="AL3151" s="1261"/>
      <c r="AM3151" s="1262"/>
      <c r="AN3151" s="1263"/>
      <c r="AO3151" s="587" t="e">
        <f t="shared" si="519"/>
        <v>#DIV/0!</v>
      </c>
      <c r="AQ3151" s="1260">
        <v>64</v>
      </c>
      <c r="AR3151" s="1261"/>
      <c r="AS3151" s="1262"/>
      <c r="AT3151" s="1263"/>
      <c r="AU3151" s="587" t="e">
        <f t="shared" si="520"/>
        <v>#DIV/0!</v>
      </c>
      <c r="AW3151" s="1260">
        <v>64</v>
      </c>
      <c r="AX3151" s="1261"/>
      <c r="AY3151" s="1262"/>
      <c r="AZ3151" s="1263"/>
      <c r="BA3151" s="587" t="e">
        <f t="shared" si="521"/>
        <v>#DIV/0!</v>
      </c>
    </row>
    <row r="3152" spans="1:53" s="17" customFormat="1" ht="16.75" customHeight="1" outlineLevel="2">
      <c r="A3152" s="1260">
        <v>65</v>
      </c>
      <c r="B3152" s="1261"/>
      <c r="C3152" s="1262"/>
      <c r="D3152" s="1263"/>
      <c r="E3152" s="587" t="e">
        <f t="shared" si="513"/>
        <v>#DIV/0!</v>
      </c>
      <c r="G3152" s="1260">
        <v>65</v>
      </c>
      <c r="H3152" s="1261"/>
      <c r="I3152" s="1262"/>
      <c r="J3152" s="1263"/>
      <c r="K3152" s="587" t="e">
        <f t="shared" si="514"/>
        <v>#DIV/0!</v>
      </c>
      <c r="M3152" s="1260">
        <v>65</v>
      </c>
      <c r="N3152" s="1261"/>
      <c r="O3152" s="1262"/>
      <c r="P3152" s="1263"/>
      <c r="Q3152" s="587" t="e">
        <f t="shared" si="515"/>
        <v>#DIV/0!</v>
      </c>
      <c r="S3152" s="1260">
        <v>65</v>
      </c>
      <c r="T3152" s="1261"/>
      <c r="U3152" s="1262"/>
      <c r="V3152" s="1263"/>
      <c r="W3152" s="587" t="e">
        <f t="shared" si="516"/>
        <v>#DIV/0!</v>
      </c>
      <c r="Y3152" s="1260">
        <v>65</v>
      </c>
      <c r="Z3152" s="1261"/>
      <c r="AA3152" s="1262"/>
      <c r="AB3152" s="1263"/>
      <c r="AC3152" s="587" t="e">
        <f t="shared" si="517"/>
        <v>#DIV/0!</v>
      </c>
      <c r="AE3152" s="1260">
        <v>65</v>
      </c>
      <c r="AF3152" s="1261"/>
      <c r="AG3152" s="1262"/>
      <c r="AH3152" s="1263"/>
      <c r="AI3152" s="587" t="e">
        <f t="shared" si="518"/>
        <v>#DIV/0!</v>
      </c>
      <c r="AK3152" s="1260">
        <v>65</v>
      </c>
      <c r="AL3152" s="1261"/>
      <c r="AM3152" s="1262"/>
      <c r="AN3152" s="1263"/>
      <c r="AO3152" s="587" t="e">
        <f t="shared" si="519"/>
        <v>#DIV/0!</v>
      </c>
      <c r="AQ3152" s="1260">
        <v>65</v>
      </c>
      <c r="AR3152" s="1261"/>
      <c r="AS3152" s="1262"/>
      <c r="AT3152" s="1263"/>
      <c r="AU3152" s="587" t="e">
        <f t="shared" si="520"/>
        <v>#DIV/0!</v>
      </c>
      <c r="AW3152" s="1260">
        <v>65</v>
      </c>
      <c r="AX3152" s="1261"/>
      <c r="AY3152" s="1262"/>
      <c r="AZ3152" s="1263"/>
      <c r="BA3152" s="587" t="e">
        <f t="shared" si="521"/>
        <v>#DIV/0!</v>
      </c>
    </row>
    <row r="3153" spans="1:53" s="17" customFormat="1" ht="16.75" customHeight="1" outlineLevel="2">
      <c r="A3153" s="1260">
        <v>66</v>
      </c>
      <c r="B3153" s="1261"/>
      <c r="C3153" s="1262"/>
      <c r="D3153" s="1263"/>
      <c r="E3153" s="587" t="e">
        <f t="shared" ref="E3153:E3216" si="522">IF(AND(C3153&gt;=D$3081,C3153&lt;=D$3080),1,0)</f>
        <v>#DIV/0!</v>
      </c>
      <c r="G3153" s="1260">
        <v>66</v>
      </c>
      <c r="H3153" s="1261"/>
      <c r="I3153" s="1262"/>
      <c r="J3153" s="1263"/>
      <c r="K3153" s="587" t="e">
        <f t="shared" ref="K3153:K3216" si="523">IF(AND(I3153&gt;=J$3081,I3153&lt;=J$3080),1,0)</f>
        <v>#DIV/0!</v>
      </c>
      <c r="M3153" s="1260">
        <v>66</v>
      </c>
      <c r="N3153" s="1261"/>
      <c r="O3153" s="1262"/>
      <c r="P3153" s="1263"/>
      <c r="Q3153" s="587" t="e">
        <f t="shared" ref="Q3153:Q3216" si="524">IF(AND(O3153&gt;=P$3081,O3153&lt;=P$3080),1,0)</f>
        <v>#DIV/0!</v>
      </c>
      <c r="S3153" s="1260">
        <v>66</v>
      </c>
      <c r="T3153" s="1261"/>
      <c r="U3153" s="1262"/>
      <c r="V3153" s="1263"/>
      <c r="W3153" s="587" t="e">
        <f t="shared" ref="W3153:W3216" si="525">IF(AND(U3153&gt;=V$3081,U3153&lt;=V$3080),1,0)</f>
        <v>#DIV/0!</v>
      </c>
      <c r="Y3153" s="1260">
        <v>66</v>
      </c>
      <c r="Z3153" s="1261"/>
      <c r="AA3153" s="1262"/>
      <c r="AB3153" s="1263"/>
      <c r="AC3153" s="587" t="e">
        <f t="shared" ref="AC3153:AC3216" si="526">IF(AND(AA3153&gt;=AB$3081,AA3153&lt;=AB$3080),1,0)</f>
        <v>#DIV/0!</v>
      </c>
      <c r="AE3153" s="1260">
        <v>66</v>
      </c>
      <c r="AF3153" s="1261"/>
      <c r="AG3153" s="1262"/>
      <c r="AH3153" s="1263"/>
      <c r="AI3153" s="587" t="e">
        <f t="shared" ref="AI3153:AI3216" si="527">IF(AND(AG3153&gt;=AH$3081,AG3153&lt;=AH$3080),1,0)</f>
        <v>#DIV/0!</v>
      </c>
      <c r="AK3153" s="1260">
        <v>66</v>
      </c>
      <c r="AL3153" s="1261"/>
      <c r="AM3153" s="1262"/>
      <c r="AN3153" s="1263"/>
      <c r="AO3153" s="587" t="e">
        <f t="shared" ref="AO3153:AO3216" si="528">IF(AND(AM3153&gt;=AN$3081,AM3153&lt;=AN$3080),1,0)</f>
        <v>#DIV/0!</v>
      </c>
      <c r="AQ3153" s="1260">
        <v>66</v>
      </c>
      <c r="AR3153" s="1261"/>
      <c r="AS3153" s="1262"/>
      <c r="AT3153" s="1263"/>
      <c r="AU3153" s="587" t="e">
        <f t="shared" ref="AU3153:AU3216" si="529">IF(AND(AS3153&gt;=AT$3081,AS3153&lt;=AT$3080),1,0)</f>
        <v>#DIV/0!</v>
      </c>
      <c r="AW3153" s="1260">
        <v>66</v>
      </c>
      <c r="AX3153" s="1261"/>
      <c r="AY3153" s="1262"/>
      <c r="AZ3153" s="1263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60">
        <v>67</v>
      </c>
      <c r="B3154" s="1261"/>
      <c r="C3154" s="1262"/>
      <c r="D3154" s="1263"/>
      <c r="E3154" s="587" t="e">
        <f t="shared" si="522"/>
        <v>#DIV/0!</v>
      </c>
      <c r="G3154" s="1260">
        <v>67</v>
      </c>
      <c r="H3154" s="1261"/>
      <c r="I3154" s="1262"/>
      <c r="J3154" s="1263"/>
      <c r="K3154" s="587" t="e">
        <f t="shared" si="523"/>
        <v>#DIV/0!</v>
      </c>
      <c r="M3154" s="1260">
        <v>67</v>
      </c>
      <c r="N3154" s="1261"/>
      <c r="O3154" s="1262"/>
      <c r="P3154" s="1263"/>
      <c r="Q3154" s="587" t="e">
        <f t="shared" si="524"/>
        <v>#DIV/0!</v>
      </c>
      <c r="S3154" s="1260">
        <v>67</v>
      </c>
      <c r="T3154" s="1261"/>
      <c r="U3154" s="1262"/>
      <c r="V3154" s="1263"/>
      <c r="W3154" s="587" t="e">
        <f t="shared" si="525"/>
        <v>#DIV/0!</v>
      </c>
      <c r="Y3154" s="1260">
        <v>67</v>
      </c>
      <c r="Z3154" s="1261"/>
      <c r="AA3154" s="1262"/>
      <c r="AB3154" s="1263"/>
      <c r="AC3154" s="587" t="e">
        <f t="shared" si="526"/>
        <v>#DIV/0!</v>
      </c>
      <c r="AE3154" s="1260">
        <v>67</v>
      </c>
      <c r="AF3154" s="1261"/>
      <c r="AG3154" s="1262"/>
      <c r="AH3154" s="1263"/>
      <c r="AI3154" s="587" t="e">
        <f t="shared" si="527"/>
        <v>#DIV/0!</v>
      </c>
      <c r="AK3154" s="1260">
        <v>67</v>
      </c>
      <c r="AL3154" s="1261"/>
      <c r="AM3154" s="1262"/>
      <c r="AN3154" s="1263"/>
      <c r="AO3154" s="587" t="e">
        <f t="shared" si="528"/>
        <v>#DIV/0!</v>
      </c>
      <c r="AQ3154" s="1260">
        <v>67</v>
      </c>
      <c r="AR3154" s="1261"/>
      <c r="AS3154" s="1262"/>
      <c r="AT3154" s="1263"/>
      <c r="AU3154" s="587" t="e">
        <f t="shared" si="529"/>
        <v>#DIV/0!</v>
      </c>
      <c r="AW3154" s="1260">
        <v>67</v>
      </c>
      <c r="AX3154" s="1261"/>
      <c r="AY3154" s="1262"/>
      <c r="AZ3154" s="1263"/>
      <c r="BA3154" s="587" t="e">
        <f t="shared" si="530"/>
        <v>#DIV/0!</v>
      </c>
    </row>
    <row r="3155" spans="1:53" s="17" customFormat="1" ht="16.75" customHeight="1" outlineLevel="2">
      <c r="A3155" s="1260">
        <v>68</v>
      </c>
      <c r="B3155" s="1261"/>
      <c r="C3155" s="1262"/>
      <c r="D3155" s="1263"/>
      <c r="E3155" s="587" t="e">
        <f t="shared" si="522"/>
        <v>#DIV/0!</v>
      </c>
      <c r="G3155" s="1260">
        <v>68</v>
      </c>
      <c r="H3155" s="1261"/>
      <c r="I3155" s="1262"/>
      <c r="J3155" s="1263"/>
      <c r="K3155" s="587" t="e">
        <f t="shared" si="523"/>
        <v>#DIV/0!</v>
      </c>
      <c r="M3155" s="1260">
        <v>68</v>
      </c>
      <c r="N3155" s="1261"/>
      <c r="O3155" s="1262"/>
      <c r="P3155" s="1263"/>
      <c r="Q3155" s="587" t="e">
        <f t="shared" si="524"/>
        <v>#DIV/0!</v>
      </c>
      <c r="S3155" s="1260">
        <v>68</v>
      </c>
      <c r="T3155" s="1261"/>
      <c r="U3155" s="1262"/>
      <c r="V3155" s="1263"/>
      <c r="W3155" s="587" t="e">
        <f t="shared" si="525"/>
        <v>#DIV/0!</v>
      </c>
      <c r="Y3155" s="1260">
        <v>68</v>
      </c>
      <c r="Z3155" s="1261"/>
      <c r="AA3155" s="1262"/>
      <c r="AB3155" s="1263"/>
      <c r="AC3155" s="587" t="e">
        <f t="shared" si="526"/>
        <v>#DIV/0!</v>
      </c>
      <c r="AE3155" s="1260">
        <v>68</v>
      </c>
      <c r="AF3155" s="1261"/>
      <c r="AG3155" s="1262"/>
      <c r="AH3155" s="1263"/>
      <c r="AI3155" s="587" t="e">
        <f t="shared" si="527"/>
        <v>#DIV/0!</v>
      </c>
      <c r="AK3155" s="1260">
        <v>68</v>
      </c>
      <c r="AL3155" s="1261"/>
      <c r="AM3155" s="1262"/>
      <c r="AN3155" s="1263"/>
      <c r="AO3155" s="587" t="e">
        <f t="shared" si="528"/>
        <v>#DIV/0!</v>
      </c>
      <c r="AQ3155" s="1260">
        <v>68</v>
      </c>
      <c r="AR3155" s="1261"/>
      <c r="AS3155" s="1262"/>
      <c r="AT3155" s="1263"/>
      <c r="AU3155" s="587" t="e">
        <f t="shared" si="529"/>
        <v>#DIV/0!</v>
      </c>
      <c r="AW3155" s="1260">
        <v>68</v>
      </c>
      <c r="AX3155" s="1261"/>
      <c r="AY3155" s="1262"/>
      <c r="AZ3155" s="1263"/>
      <c r="BA3155" s="587" t="e">
        <f t="shared" si="530"/>
        <v>#DIV/0!</v>
      </c>
    </row>
    <row r="3156" spans="1:53" s="17" customFormat="1" ht="16.75" customHeight="1" outlineLevel="2">
      <c r="A3156" s="1260">
        <v>69</v>
      </c>
      <c r="B3156" s="1261"/>
      <c r="C3156" s="1262"/>
      <c r="D3156" s="1263"/>
      <c r="E3156" s="587" t="e">
        <f t="shared" si="522"/>
        <v>#DIV/0!</v>
      </c>
      <c r="G3156" s="1260">
        <v>69</v>
      </c>
      <c r="H3156" s="1261"/>
      <c r="I3156" s="1262"/>
      <c r="J3156" s="1263"/>
      <c r="K3156" s="587" t="e">
        <f t="shared" si="523"/>
        <v>#DIV/0!</v>
      </c>
      <c r="M3156" s="1260">
        <v>69</v>
      </c>
      <c r="N3156" s="1261"/>
      <c r="O3156" s="1262"/>
      <c r="P3156" s="1263"/>
      <c r="Q3156" s="587" t="e">
        <f t="shared" si="524"/>
        <v>#DIV/0!</v>
      </c>
      <c r="S3156" s="1260">
        <v>69</v>
      </c>
      <c r="T3156" s="1261"/>
      <c r="U3156" s="1262"/>
      <c r="V3156" s="1263"/>
      <c r="W3156" s="587" t="e">
        <f t="shared" si="525"/>
        <v>#DIV/0!</v>
      </c>
      <c r="Y3156" s="1260">
        <v>69</v>
      </c>
      <c r="Z3156" s="1261"/>
      <c r="AA3156" s="1262"/>
      <c r="AB3156" s="1263"/>
      <c r="AC3156" s="587" t="e">
        <f t="shared" si="526"/>
        <v>#DIV/0!</v>
      </c>
      <c r="AE3156" s="1260">
        <v>69</v>
      </c>
      <c r="AF3156" s="1261"/>
      <c r="AG3156" s="1262"/>
      <c r="AH3156" s="1263"/>
      <c r="AI3156" s="587" t="e">
        <f t="shared" si="527"/>
        <v>#DIV/0!</v>
      </c>
      <c r="AK3156" s="1260">
        <v>69</v>
      </c>
      <c r="AL3156" s="1261"/>
      <c r="AM3156" s="1262"/>
      <c r="AN3156" s="1263"/>
      <c r="AO3156" s="587" t="e">
        <f t="shared" si="528"/>
        <v>#DIV/0!</v>
      </c>
      <c r="AQ3156" s="1260">
        <v>69</v>
      </c>
      <c r="AR3156" s="1261"/>
      <c r="AS3156" s="1262"/>
      <c r="AT3156" s="1263"/>
      <c r="AU3156" s="587" t="e">
        <f t="shared" si="529"/>
        <v>#DIV/0!</v>
      </c>
      <c r="AW3156" s="1260">
        <v>69</v>
      </c>
      <c r="AX3156" s="1261"/>
      <c r="AY3156" s="1262"/>
      <c r="AZ3156" s="1263"/>
      <c r="BA3156" s="587" t="e">
        <f t="shared" si="530"/>
        <v>#DIV/0!</v>
      </c>
    </row>
    <row r="3157" spans="1:53" s="17" customFormat="1" ht="16.75" customHeight="1" outlineLevel="2">
      <c r="A3157" s="1260">
        <v>70</v>
      </c>
      <c r="B3157" s="1261"/>
      <c r="C3157" s="1262"/>
      <c r="D3157" s="1263"/>
      <c r="E3157" s="587" t="e">
        <f t="shared" si="522"/>
        <v>#DIV/0!</v>
      </c>
      <c r="G3157" s="1260">
        <v>70</v>
      </c>
      <c r="H3157" s="1261"/>
      <c r="I3157" s="1262"/>
      <c r="J3157" s="1263"/>
      <c r="K3157" s="587" t="e">
        <f t="shared" si="523"/>
        <v>#DIV/0!</v>
      </c>
      <c r="M3157" s="1260">
        <v>70</v>
      </c>
      <c r="N3157" s="1261"/>
      <c r="O3157" s="1262"/>
      <c r="P3157" s="1263"/>
      <c r="Q3157" s="587" t="e">
        <f t="shared" si="524"/>
        <v>#DIV/0!</v>
      </c>
      <c r="S3157" s="1260">
        <v>70</v>
      </c>
      <c r="T3157" s="1261"/>
      <c r="U3157" s="1262"/>
      <c r="V3157" s="1263"/>
      <c r="W3157" s="587" t="e">
        <f t="shared" si="525"/>
        <v>#DIV/0!</v>
      </c>
      <c r="Y3157" s="1260">
        <v>70</v>
      </c>
      <c r="Z3157" s="1261"/>
      <c r="AA3157" s="1262"/>
      <c r="AB3157" s="1263"/>
      <c r="AC3157" s="587" t="e">
        <f t="shared" si="526"/>
        <v>#DIV/0!</v>
      </c>
      <c r="AE3157" s="1260">
        <v>70</v>
      </c>
      <c r="AF3157" s="1261"/>
      <c r="AG3157" s="1262"/>
      <c r="AH3157" s="1263"/>
      <c r="AI3157" s="587" t="e">
        <f t="shared" si="527"/>
        <v>#DIV/0!</v>
      </c>
      <c r="AK3157" s="1260">
        <v>70</v>
      </c>
      <c r="AL3157" s="1261"/>
      <c r="AM3157" s="1262"/>
      <c r="AN3157" s="1263"/>
      <c r="AO3157" s="587" t="e">
        <f t="shared" si="528"/>
        <v>#DIV/0!</v>
      </c>
      <c r="AQ3157" s="1260">
        <v>70</v>
      </c>
      <c r="AR3157" s="1261"/>
      <c r="AS3157" s="1262"/>
      <c r="AT3157" s="1263"/>
      <c r="AU3157" s="587" t="e">
        <f t="shared" si="529"/>
        <v>#DIV/0!</v>
      </c>
      <c r="AW3157" s="1260">
        <v>70</v>
      </c>
      <c r="AX3157" s="1261"/>
      <c r="AY3157" s="1262"/>
      <c r="AZ3157" s="1263"/>
      <c r="BA3157" s="587" t="e">
        <f t="shared" si="530"/>
        <v>#DIV/0!</v>
      </c>
    </row>
    <row r="3158" spans="1:53" s="17" customFormat="1" ht="16.75" customHeight="1" outlineLevel="2">
      <c r="A3158" s="1260">
        <v>71</v>
      </c>
      <c r="B3158" s="1261"/>
      <c r="C3158" s="1262"/>
      <c r="D3158" s="1263"/>
      <c r="E3158" s="587" t="e">
        <f t="shared" si="522"/>
        <v>#DIV/0!</v>
      </c>
      <c r="G3158" s="1260">
        <v>71</v>
      </c>
      <c r="H3158" s="1261"/>
      <c r="I3158" s="1262"/>
      <c r="J3158" s="1263"/>
      <c r="K3158" s="587" t="e">
        <f t="shared" si="523"/>
        <v>#DIV/0!</v>
      </c>
      <c r="M3158" s="1260">
        <v>71</v>
      </c>
      <c r="N3158" s="1261"/>
      <c r="O3158" s="1262"/>
      <c r="P3158" s="1263"/>
      <c r="Q3158" s="587" t="e">
        <f t="shared" si="524"/>
        <v>#DIV/0!</v>
      </c>
      <c r="S3158" s="1260">
        <v>71</v>
      </c>
      <c r="T3158" s="1261"/>
      <c r="U3158" s="1262"/>
      <c r="V3158" s="1263"/>
      <c r="W3158" s="587" t="e">
        <f t="shared" si="525"/>
        <v>#DIV/0!</v>
      </c>
      <c r="Y3158" s="1260">
        <v>71</v>
      </c>
      <c r="Z3158" s="1261"/>
      <c r="AA3158" s="1262"/>
      <c r="AB3158" s="1263"/>
      <c r="AC3158" s="587" t="e">
        <f t="shared" si="526"/>
        <v>#DIV/0!</v>
      </c>
      <c r="AE3158" s="1260">
        <v>71</v>
      </c>
      <c r="AF3158" s="1261"/>
      <c r="AG3158" s="1262"/>
      <c r="AH3158" s="1263"/>
      <c r="AI3158" s="587" t="e">
        <f t="shared" si="527"/>
        <v>#DIV/0!</v>
      </c>
      <c r="AK3158" s="1260">
        <v>71</v>
      </c>
      <c r="AL3158" s="1261"/>
      <c r="AM3158" s="1262"/>
      <c r="AN3158" s="1263"/>
      <c r="AO3158" s="587" t="e">
        <f t="shared" si="528"/>
        <v>#DIV/0!</v>
      </c>
      <c r="AQ3158" s="1260">
        <v>71</v>
      </c>
      <c r="AR3158" s="1261"/>
      <c r="AS3158" s="1262"/>
      <c r="AT3158" s="1263"/>
      <c r="AU3158" s="587" t="e">
        <f t="shared" si="529"/>
        <v>#DIV/0!</v>
      </c>
      <c r="AW3158" s="1260">
        <v>71</v>
      </c>
      <c r="AX3158" s="1261"/>
      <c r="AY3158" s="1262"/>
      <c r="AZ3158" s="1263"/>
      <c r="BA3158" s="587" t="e">
        <f t="shared" si="530"/>
        <v>#DIV/0!</v>
      </c>
    </row>
    <row r="3159" spans="1:53" s="17" customFormat="1" ht="16.75" customHeight="1" outlineLevel="2">
      <c r="A3159" s="1260">
        <v>72</v>
      </c>
      <c r="B3159" s="1261"/>
      <c r="C3159" s="1262"/>
      <c r="D3159" s="1263"/>
      <c r="E3159" s="587" t="e">
        <f t="shared" si="522"/>
        <v>#DIV/0!</v>
      </c>
      <c r="G3159" s="1260">
        <v>72</v>
      </c>
      <c r="H3159" s="1261"/>
      <c r="I3159" s="1262"/>
      <c r="J3159" s="1263"/>
      <c r="K3159" s="587" t="e">
        <f t="shared" si="523"/>
        <v>#DIV/0!</v>
      </c>
      <c r="M3159" s="1260">
        <v>72</v>
      </c>
      <c r="N3159" s="1261"/>
      <c r="O3159" s="1262"/>
      <c r="P3159" s="1263"/>
      <c r="Q3159" s="587" t="e">
        <f t="shared" si="524"/>
        <v>#DIV/0!</v>
      </c>
      <c r="S3159" s="1260">
        <v>72</v>
      </c>
      <c r="T3159" s="1261"/>
      <c r="U3159" s="1262"/>
      <c r="V3159" s="1263"/>
      <c r="W3159" s="587" t="e">
        <f t="shared" si="525"/>
        <v>#DIV/0!</v>
      </c>
      <c r="Y3159" s="1260">
        <v>72</v>
      </c>
      <c r="Z3159" s="1261"/>
      <c r="AA3159" s="1262"/>
      <c r="AB3159" s="1263"/>
      <c r="AC3159" s="587" t="e">
        <f t="shared" si="526"/>
        <v>#DIV/0!</v>
      </c>
      <c r="AE3159" s="1260">
        <v>72</v>
      </c>
      <c r="AF3159" s="1261"/>
      <c r="AG3159" s="1262"/>
      <c r="AH3159" s="1263"/>
      <c r="AI3159" s="587" t="e">
        <f t="shared" si="527"/>
        <v>#DIV/0!</v>
      </c>
      <c r="AK3159" s="1260">
        <v>72</v>
      </c>
      <c r="AL3159" s="1261"/>
      <c r="AM3159" s="1262"/>
      <c r="AN3159" s="1263"/>
      <c r="AO3159" s="587" t="e">
        <f t="shared" si="528"/>
        <v>#DIV/0!</v>
      </c>
      <c r="AQ3159" s="1260">
        <v>72</v>
      </c>
      <c r="AR3159" s="1261"/>
      <c r="AS3159" s="1262"/>
      <c r="AT3159" s="1263"/>
      <c r="AU3159" s="587" t="e">
        <f t="shared" si="529"/>
        <v>#DIV/0!</v>
      </c>
      <c r="AW3159" s="1260">
        <v>72</v>
      </c>
      <c r="AX3159" s="1261"/>
      <c r="AY3159" s="1262"/>
      <c r="AZ3159" s="1263"/>
      <c r="BA3159" s="587" t="e">
        <f t="shared" si="530"/>
        <v>#DIV/0!</v>
      </c>
    </row>
    <row r="3160" spans="1:53" s="17" customFormat="1" ht="16.75" customHeight="1" outlineLevel="2">
      <c r="A3160" s="1260">
        <v>73</v>
      </c>
      <c r="B3160" s="1261"/>
      <c r="C3160" s="1262"/>
      <c r="D3160" s="1263"/>
      <c r="E3160" s="587" t="e">
        <f t="shared" si="522"/>
        <v>#DIV/0!</v>
      </c>
      <c r="G3160" s="1260">
        <v>73</v>
      </c>
      <c r="H3160" s="1261"/>
      <c r="I3160" s="1262"/>
      <c r="J3160" s="1263"/>
      <c r="K3160" s="587" t="e">
        <f t="shared" si="523"/>
        <v>#DIV/0!</v>
      </c>
      <c r="M3160" s="1260">
        <v>73</v>
      </c>
      <c r="N3160" s="1261"/>
      <c r="O3160" s="1262"/>
      <c r="P3160" s="1263"/>
      <c r="Q3160" s="587" t="e">
        <f t="shared" si="524"/>
        <v>#DIV/0!</v>
      </c>
      <c r="S3160" s="1260">
        <v>73</v>
      </c>
      <c r="T3160" s="1261"/>
      <c r="U3160" s="1262"/>
      <c r="V3160" s="1263"/>
      <c r="W3160" s="587" t="e">
        <f t="shared" si="525"/>
        <v>#DIV/0!</v>
      </c>
      <c r="Y3160" s="1260">
        <v>73</v>
      </c>
      <c r="Z3160" s="1261"/>
      <c r="AA3160" s="1262"/>
      <c r="AB3160" s="1263"/>
      <c r="AC3160" s="587" t="e">
        <f t="shared" si="526"/>
        <v>#DIV/0!</v>
      </c>
      <c r="AE3160" s="1260">
        <v>73</v>
      </c>
      <c r="AF3160" s="1261"/>
      <c r="AG3160" s="1262"/>
      <c r="AH3160" s="1263"/>
      <c r="AI3160" s="587" t="e">
        <f t="shared" si="527"/>
        <v>#DIV/0!</v>
      </c>
      <c r="AK3160" s="1260">
        <v>73</v>
      </c>
      <c r="AL3160" s="1261"/>
      <c r="AM3160" s="1262"/>
      <c r="AN3160" s="1263"/>
      <c r="AO3160" s="587" t="e">
        <f t="shared" si="528"/>
        <v>#DIV/0!</v>
      </c>
      <c r="AQ3160" s="1260">
        <v>73</v>
      </c>
      <c r="AR3160" s="1261"/>
      <c r="AS3160" s="1262"/>
      <c r="AT3160" s="1263"/>
      <c r="AU3160" s="587" t="e">
        <f t="shared" si="529"/>
        <v>#DIV/0!</v>
      </c>
      <c r="AW3160" s="1260">
        <v>73</v>
      </c>
      <c r="AX3160" s="1261"/>
      <c r="AY3160" s="1262"/>
      <c r="AZ3160" s="1263"/>
      <c r="BA3160" s="587" t="e">
        <f t="shared" si="530"/>
        <v>#DIV/0!</v>
      </c>
    </row>
    <row r="3161" spans="1:53" s="17" customFormat="1" ht="16.75" customHeight="1" outlineLevel="2">
      <c r="A3161" s="1260">
        <v>74</v>
      </c>
      <c r="B3161" s="1261"/>
      <c r="C3161" s="1262"/>
      <c r="D3161" s="1263"/>
      <c r="E3161" s="587" t="e">
        <f t="shared" si="522"/>
        <v>#DIV/0!</v>
      </c>
      <c r="G3161" s="1260">
        <v>74</v>
      </c>
      <c r="H3161" s="1261"/>
      <c r="I3161" s="1262"/>
      <c r="J3161" s="1263"/>
      <c r="K3161" s="587" t="e">
        <f t="shared" si="523"/>
        <v>#DIV/0!</v>
      </c>
      <c r="M3161" s="1260">
        <v>74</v>
      </c>
      <c r="N3161" s="1261"/>
      <c r="O3161" s="1262"/>
      <c r="P3161" s="1263"/>
      <c r="Q3161" s="587" t="e">
        <f t="shared" si="524"/>
        <v>#DIV/0!</v>
      </c>
      <c r="S3161" s="1260">
        <v>74</v>
      </c>
      <c r="T3161" s="1261"/>
      <c r="U3161" s="1262"/>
      <c r="V3161" s="1263"/>
      <c r="W3161" s="587" t="e">
        <f t="shared" si="525"/>
        <v>#DIV/0!</v>
      </c>
      <c r="Y3161" s="1260">
        <v>74</v>
      </c>
      <c r="Z3161" s="1261"/>
      <c r="AA3161" s="1262"/>
      <c r="AB3161" s="1263"/>
      <c r="AC3161" s="587" t="e">
        <f t="shared" si="526"/>
        <v>#DIV/0!</v>
      </c>
      <c r="AE3161" s="1260">
        <v>74</v>
      </c>
      <c r="AF3161" s="1261"/>
      <c r="AG3161" s="1262"/>
      <c r="AH3161" s="1263"/>
      <c r="AI3161" s="587" t="e">
        <f t="shared" si="527"/>
        <v>#DIV/0!</v>
      </c>
      <c r="AK3161" s="1260">
        <v>74</v>
      </c>
      <c r="AL3161" s="1261"/>
      <c r="AM3161" s="1262"/>
      <c r="AN3161" s="1263"/>
      <c r="AO3161" s="587" t="e">
        <f t="shared" si="528"/>
        <v>#DIV/0!</v>
      </c>
      <c r="AQ3161" s="1260">
        <v>74</v>
      </c>
      <c r="AR3161" s="1261"/>
      <c r="AS3161" s="1262"/>
      <c r="AT3161" s="1263"/>
      <c r="AU3161" s="587" t="e">
        <f t="shared" si="529"/>
        <v>#DIV/0!</v>
      </c>
      <c r="AW3161" s="1260">
        <v>74</v>
      </c>
      <c r="AX3161" s="1261"/>
      <c r="AY3161" s="1262"/>
      <c r="AZ3161" s="1263"/>
      <c r="BA3161" s="587" t="e">
        <f t="shared" si="530"/>
        <v>#DIV/0!</v>
      </c>
    </row>
    <row r="3162" spans="1:53" s="17" customFormat="1" ht="16.75" customHeight="1" outlineLevel="2">
      <c r="A3162" s="1260">
        <v>75</v>
      </c>
      <c r="B3162" s="1261"/>
      <c r="C3162" s="1262"/>
      <c r="D3162" s="1263"/>
      <c r="E3162" s="587" t="e">
        <f t="shared" si="522"/>
        <v>#DIV/0!</v>
      </c>
      <c r="G3162" s="1260">
        <v>75</v>
      </c>
      <c r="H3162" s="1261"/>
      <c r="I3162" s="1262"/>
      <c r="J3162" s="1263"/>
      <c r="K3162" s="587" t="e">
        <f t="shared" si="523"/>
        <v>#DIV/0!</v>
      </c>
      <c r="M3162" s="1260">
        <v>75</v>
      </c>
      <c r="N3162" s="1261"/>
      <c r="O3162" s="1262"/>
      <c r="P3162" s="1263"/>
      <c r="Q3162" s="587" t="e">
        <f t="shared" si="524"/>
        <v>#DIV/0!</v>
      </c>
      <c r="S3162" s="1260">
        <v>75</v>
      </c>
      <c r="T3162" s="1261"/>
      <c r="U3162" s="1262"/>
      <c r="V3162" s="1263"/>
      <c r="W3162" s="587" t="e">
        <f t="shared" si="525"/>
        <v>#DIV/0!</v>
      </c>
      <c r="Y3162" s="1260">
        <v>75</v>
      </c>
      <c r="Z3162" s="1261"/>
      <c r="AA3162" s="1262"/>
      <c r="AB3162" s="1263"/>
      <c r="AC3162" s="587" t="e">
        <f t="shared" si="526"/>
        <v>#DIV/0!</v>
      </c>
      <c r="AE3162" s="1260">
        <v>75</v>
      </c>
      <c r="AF3162" s="1261"/>
      <c r="AG3162" s="1262"/>
      <c r="AH3162" s="1263"/>
      <c r="AI3162" s="587" t="e">
        <f t="shared" si="527"/>
        <v>#DIV/0!</v>
      </c>
      <c r="AK3162" s="1260">
        <v>75</v>
      </c>
      <c r="AL3162" s="1261"/>
      <c r="AM3162" s="1262"/>
      <c r="AN3162" s="1263"/>
      <c r="AO3162" s="587" t="e">
        <f t="shared" si="528"/>
        <v>#DIV/0!</v>
      </c>
      <c r="AQ3162" s="1260">
        <v>75</v>
      </c>
      <c r="AR3162" s="1261"/>
      <c r="AS3162" s="1262"/>
      <c r="AT3162" s="1263"/>
      <c r="AU3162" s="587" t="e">
        <f t="shared" si="529"/>
        <v>#DIV/0!</v>
      </c>
      <c r="AW3162" s="1260">
        <v>75</v>
      </c>
      <c r="AX3162" s="1261"/>
      <c r="AY3162" s="1262"/>
      <c r="AZ3162" s="1263"/>
      <c r="BA3162" s="587" t="e">
        <f t="shared" si="530"/>
        <v>#DIV/0!</v>
      </c>
    </row>
    <row r="3163" spans="1:53" s="17" customFormat="1" ht="16.75" customHeight="1" outlineLevel="2">
      <c r="A3163" s="1260">
        <v>76</v>
      </c>
      <c r="B3163" s="1261"/>
      <c r="C3163" s="1262"/>
      <c r="D3163" s="1263"/>
      <c r="E3163" s="587" t="e">
        <f t="shared" si="522"/>
        <v>#DIV/0!</v>
      </c>
      <c r="G3163" s="1260">
        <v>76</v>
      </c>
      <c r="H3163" s="1261"/>
      <c r="I3163" s="1262"/>
      <c r="J3163" s="1263"/>
      <c r="K3163" s="587" t="e">
        <f t="shared" si="523"/>
        <v>#DIV/0!</v>
      </c>
      <c r="M3163" s="1260">
        <v>76</v>
      </c>
      <c r="N3163" s="1261"/>
      <c r="O3163" s="1262"/>
      <c r="P3163" s="1263"/>
      <c r="Q3163" s="587" t="e">
        <f t="shared" si="524"/>
        <v>#DIV/0!</v>
      </c>
      <c r="S3163" s="1260">
        <v>76</v>
      </c>
      <c r="T3163" s="1261"/>
      <c r="U3163" s="1262"/>
      <c r="V3163" s="1263"/>
      <c r="W3163" s="587" t="e">
        <f t="shared" si="525"/>
        <v>#DIV/0!</v>
      </c>
      <c r="Y3163" s="1260">
        <v>76</v>
      </c>
      <c r="Z3163" s="1261"/>
      <c r="AA3163" s="1262"/>
      <c r="AB3163" s="1263"/>
      <c r="AC3163" s="587" t="e">
        <f t="shared" si="526"/>
        <v>#DIV/0!</v>
      </c>
      <c r="AE3163" s="1260">
        <v>76</v>
      </c>
      <c r="AF3163" s="1261"/>
      <c r="AG3163" s="1262"/>
      <c r="AH3163" s="1263"/>
      <c r="AI3163" s="587" t="e">
        <f t="shared" si="527"/>
        <v>#DIV/0!</v>
      </c>
      <c r="AK3163" s="1260">
        <v>76</v>
      </c>
      <c r="AL3163" s="1261"/>
      <c r="AM3163" s="1262"/>
      <c r="AN3163" s="1263"/>
      <c r="AO3163" s="587" t="e">
        <f t="shared" si="528"/>
        <v>#DIV/0!</v>
      </c>
      <c r="AQ3163" s="1260">
        <v>76</v>
      </c>
      <c r="AR3163" s="1261"/>
      <c r="AS3163" s="1262"/>
      <c r="AT3163" s="1263"/>
      <c r="AU3163" s="587" t="e">
        <f t="shared" si="529"/>
        <v>#DIV/0!</v>
      </c>
      <c r="AW3163" s="1260">
        <v>76</v>
      </c>
      <c r="AX3163" s="1261"/>
      <c r="AY3163" s="1262"/>
      <c r="AZ3163" s="1263"/>
      <c r="BA3163" s="587" t="e">
        <f t="shared" si="530"/>
        <v>#DIV/0!</v>
      </c>
    </row>
    <row r="3164" spans="1:53" s="17" customFormat="1" ht="16.75" customHeight="1" outlineLevel="2">
      <c r="A3164" s="1260">
        <v>77</v>
      </c>
      <c r="B3164" s="1261"/>
      <c r="C3164" s="1262"/>
      <c r="D3164" s="1263"/>
      <c r="E3164" s="587" t="e">
        <f t="shared" si="522"/>
        <v>#DIV/0!</v>
      </c>
      <c r="G3164" s="1260">
        <v>77</v>
      </c>
      <c r="H3164" s="1261"/>
      <c r="I3164" s="1262"/>
      <c r="J3164" s="1263"/>
      <c r="K3164" s="587" t="e">
        <f t="shared" si="523"/>
        <v>#DIV/0!</v>
      </c>
      <c r="M3164" s="1260">
        <v>77</v>
      </c>
      <c r="N3164" s="1261"/>
      <c r="O3164" s="1262"/>
      <c r="P3164" s="1263"/>
      <c r="Q3164" s="587" t="e">
        <f t="shared" si="524"/>
        <v>#DIV/0!</v>
      </c>
      <c r="S3164" s="1260">
        <v>77</v>
      </c>
      <c r="T3164" s="1261"/>
      <c r="U3164" s="1262"/>
      <c r="V3164" s="1263"/>
      <c r="W3164" s="587" t="e">
        <f t="shared" si="525"/>
        <v>#DIV/0!</v>
      </c>
      <c r="Y3164" s="1260">
        <v>77</v>
      </c>
      <c r="Z3164" s="1261"/>
      <c r="AA3164" s="1262"/>
      <c r="AB3164" s="1263"/>
      <c r="AC3164" s="587" t="e">
        <f t="shared" si="526"/>
        <v>#DIV/0!</v>
      </c>
      <c r="AE3164" s="1260">
        <v>77</v>
      </c>
      <c r="AF3164" s="1261"/>
      <c r="AG3164" s="1262"/>
      <c r="AH3164" s="1263"/>
      <c r="AI3164" s="587" t="e">
        <f t="shared" si="527"/>
        <v>#DIV/0!</v>
      </c>
      <c r="AK3164" s="1260">
        <v>77</v>
      </c>
      <c r="AL3164" s="1261"/>
      <c r="AM3164" s="1262"/>
      <c r="AN3164" s="1263"/>
      <c r="AO3164" s="587" t="e">
        <f t="shared" si="528"/>
        <v>#DIV/0!</v>
      </c>
      <c r="AQ3164" s="1260">
        <v>77</v>
      </c>
      <c r="AR3164" s="1261"/>
      <c r="AS3164" s="1262"/>
      <c r="AT3164" s="1263"/>
      <c r="AU3164" s="587" t="e">
        <f t="shared" si="529"/>
        <v>#DIV/0!</v>
      </c>
      <c r="AW3164" s="1260">
        <v>77</v>
      </c>
      <c r="AX3164" s="1261"/>
      <c r="AY3164" s="1262"/>
      <c r="AZ3164" s="1263"/>
      <c r="BA3164" s="587" t="e">
        <f t="shared" si="530"/>
        <v>#DIV/0!</v>
      </c>
    </row>
    <row r="3165" spans="1:53" s="17" customFormat="1" ht="16.75" customHeight="1" outlineLevel="2">
      <c r="A3165" s="1260">
        <v>78</v>
      </c>
      <c r="B3165" s="1261"/>
      <c r="C3165" s="1262"/>
      <c r="D3165" s="1263"/>
      <c r="E3165" s="587" t="e">
        <f t="shared" si="522"/>
        <v>#DIV/0!</v>
      </c>
      <c r="G3165" s="1260">
        <v>78</v>
      </c>
      <c r="H3165" s="1261"/>
      <c r="I3165" s="1262"/>
      <c r="J3165" s="1263"/>
      <c r="K3165" s="587" t="e">
        <f t="shared" si="523"/>
        <v>#DIV/0!</v>
      </c>
      <c r="M3165" s="1260">
        <v>78</v>
      </c>
      <c r="N3165" s="1261"/>
      <c r="O3165" s="1262"/>
      <c r="P3165" s="1263"/>
      <c r="Q3165" s="587" t="e">
        <f t="shared" si="524"/>
        <v>#DIV/0!</v>
      </c>
      <c r="S3165" s="1260">
        <v>78</v>
      </c>
      <c r="T3165" s="1261"/>
      <c r="U3165" s="1262"/>
      <c r="V3165" s="1263"/>
      <c r="W3165" s="587" t="e">
        <f t="shared" si="525"/>
        <v>#DIV/0!</v>
      </c>
      <c r="Y3165" s="1260">
        <v>78</v>
      </c>
      <c r="Z3165" s="1261"/>
      <c r="AA3165" s="1262"/>
      <c r="AB3165" s="1263"/>
      <c r="AC3165" s="587" t="e">
        <f t="shared" si="526"/>
        <v>#DIV/0!</v>
      </c>
      <c r="AE3165" s="1260">
        <v>78</v>
      </c>
      <c r="AF3165" s="1261"/>
      <c r="AG3165" s="1262"/>
      <c r="AH3165" s="1263"/>
      <c r="AI3165" s="587" t="e">
        <f t="shared" si="527"/>
        <v>#DIV/0!</v>
      </c>
      <c r="AK3165" s="1260">
        <v>78</v>
      </c>
      <c r="AL3165" s="1261"/>
      <c r="AM3165" s="1262"/>
      <c r="AN3165" s="1263"/>
      <c r="AO3165" s="587" t="e">
        <f t="shared" si="528"/>
        <v>#DIV/0!</v>
      </c>
      <c r="AQ3165" s="1260">
        <v>78</v>
      </c>
      <c r="AR3165" s="1261"/>
      <c r="AS3165" s="1262"/>
      <c r="AT3165" s="1263"/>
      <c r="AU3165" s="587" t="e">
        <f t="shared" si="529"/>
        <v>#DIV/0!</v>
      </c>
      <c r="AW3165" s="1260">
        <v>78</v>
      </c>
      <c r="AX3165" s="1261"/>
      <c r="AY3165" s="1262"/>
      <c r="AZ3165" s="1263"/>
      <c r="BA3165" s="587" t="e">
        <f t="shared" si="530"/>
        <v>#DIV/0!</v>
      </c>
    </row>
    <row r="3166" spans="1:53" s="17" customFormat="1" ht="16.75" customHeight="1" outlineLevel="2">
      <c r="A3166" s="1260">
        <v>79</v>
      </c>
      <c r="B3166" s="1261"/>
      <c r="C3166" s="1262"/>
      <c r="D3166" s="1263"/>
      <c r="E3166" s="587" t="e">
        <f t="shared" si="522"/>
        <v>#DIV/0!</v>
      </c>
      <c r="G3166" s="1260">
        <v>79</v>
      </c>
      <c r="H3166" s="1261"/>
      <c r="I3166" s="1262"/>
      <c r="J3166" s="1263"/>
      <c r="K3166" s="587" t="e">
        <f t="shared" si="523"/>
        <v>#DIV/0!</v>
      </c>
      <c r="M3166" s="1260">
        <v>79</v>
      </c>
      <c r="N3166" s="1261"/>
      <c r="O3166" s="1262"/>
      <c r="P3166" s="1263"/>
      <c r="Q3166" s="587" t="e">
        <f t="shared" si="524"/>
        <v>#DIV/0!</v>
      </c>
      <c r="S3166" s="1260">
        <v>79</v>
      </c>
      <c r="T3166" s="1261"/>
      <c r="U3166" s="1262"/>
      <c r="V3166" s="1263"/>
      <c r="W3166" s="587" t="e">
        <f t="shared" si="525"/>
        <v>#DIV/0!</v>
      </c>
      <c r="Y3166" s="1260">
        <v>79</v>
      </c>
      <c r="Z3166" s="1261"/>
      <c r="AA3166" s="1262"/>
      <c r="AB3166" s="1263"/>
      <c r="AC3166" s="587" t="e">
        <f t="shared" si="526"/>
        <v>#DIV/0!</v>
      </c>
      <c r="AE3166" s="1260">
        <v>79</v>
      </c>
      <c r="AF3166" s="1261"/>
      <c r="AG3166" s="1262"/>
      <c r="AH3166" s="1263"/>
      <c r="AI3166" s="587" t="e">
        <f t="shared" si="527"/>
        <v>#DIV/0!</v>
      </c>
      <c r="AK3166" s="1260">
        <v>79</v>
      </c>
      <c r="AL3166" s="1261"/>
      <c r="AM3166" s="1262"/>
      <c r="AN3166" s="1263"/>
      <c r="AO3166" s="587" t="e">
        <f t="shared" si="528"/>
        <v>#DIV/0!</v>
      </c>
      <c r="AQ3166" s="1260">
        <v>79</v>
      </c>
      <c r="AR3166" s="1261"/>
      <c r="AS3166" s="1262"/>
      <c r="AT3166" s="1263"/>
      <c r="AU3166" s="587" t="e">
        <f t="shared" si="529"/>
        <v>#DIV/0!</v>
      </c>
      <c r="AW3166" s="1260">
        <v>79</v>
      </c>
      <c r="AX3166" s="1261"/>
      <c r="AY3166" s="1262"/>
      <c r="AZ3166" s="1263"/>
      <c r="BA3166" s="587" t="e">
        <f t="shared" si="530"/>
        <v>#DIV/0!</v>
      </c>
    </row>
    <row r="3167" spans="1:53" s="17" customFormat="1" ht="16.75" customHeight="1" outlineLevel="2">
      <c r="A3167" s="1260">
        <v>80</v>
      </c>
      <c r="B3167" s="1261"/>
      <c r="C3167" s="1262"/>
      <c r="D3167" s="1263"/>
      <c r="E3167" s="587" t="e">
        <f t="shared" si="522"/>
        <v>#DIV/0!</v>
      </c>
      <c r="G3167" s="1260">
        <v>80</v>
      </c>
      <c r="H3167" s="1261"/>
      <c r="I3167" s="1262"/>
      <c r="J3167" s="1263"/>
      <c r="K3167" s="587" t="e">
        <f t="shared" si="523"/>
        <v>#DIV/0!</v>
      </c>
      <c r="M3167" s="1260">
        <v>80</v>
      </c>
      <c r="N3167" s="1261"/>
      <c r="O3167" s="1262"/>
      <c r="P3167" s="1263"/>
      <c r="Q3167" s="587" t="e">
        <f t="shared" si="524"/>
        <v>#DIV/0!</v>
      </c>
      <c r="S3167" s="1260">
        <v>80</v>
      </c>
      <c r="T3167" s="1261"/>
      <c r="U3167" s="1262"/>
      <c r="V3167" s="1263"/>
      <c r="W3167" s="587" t="e">
        <f t="shared" si="525"/>
        <v>#DIV/0!</v>
      </c>
      <c r="Y3167" s="1260">
        <v>80</v>
      </c>
      <c r="Z3167" s="1261"/>
      <c r="AA3167" s="1262"/>
      <c r="AB3167" s="1263"/>
      <c r="AC3167" s="587" t="e">
        <f t="shared" si="526"/>
        <v>#DIV/0!</v>
      </c>
      <c r="AE3167" s="1260">
        <v>80</v>
      </c>
      <c r="AF3167" s="1261"/>
      <c r="AG3167" s="1262"/>
      <c r="AH3167" s="1263"/>
      <c r="AI3167" s="587" t="e">
        <f t="shared" si="527"/>
        <v>#DIV/0!</v>
      </c>
      <c r="AK3167" s="1260">
        <v>80</v>
      </c>
      <c r="AL3167" s="1261"/>
      <c r="AM3167" s="1262"/>
      <c r="AN3167" s="1263"/>
      <c r="AO3167" s="587" t="e">
        <f t="shared" si="528"/>
        <v>#DIV/0!</v>
      </c>
      <c r="AQ3167" s="1260">
        <v>80</v>
      </c>
      <c r="AR3167" s="1261"/>
      <c r="AS3167" s="1262"/>
      <c r="AT3167" s="1263"/>
      <c r="AU3167" s="587" t="e">
        <f t="shared" si="529"/>
        <v>#DIV/0!</v>
      </c>
      <c r="AW3167" s="1260">
        <v>80</v>
      </c>
      <c r="AX3167" s="1261"/>
      <c r="AY3167" s="1262"/>
      <c r="AZ3167" s="1263"/>
      <c r="BA3167" s="587" t="e">
        <f t="shared" si="530"/>
        <v>#DIV/0!</v>
      </c>
    </row>
    <row r="3168" spans="1:53" s="17" customFormat="1" ht="16.75" customHeight="1" outlineLevel="2">
      <c r="A3168" s="1260">
        <v>81</v>
      </c>
      <c r="B3168" s="1261"/>
      <c r="C3168" s="1262"/>
      <c r="D3168" s="1263"/>
      <c r="E3168" s="587" t="e">
        <f t="shared" si="522"/>
        <v>#DIV/0!</v>
      </c>
      <c r="G3168" s="1260">
        <v>81</v>
      </c>
      <c r="H3168" s="1261"/>
      <c r="I3168" s="1262"/>
      <c r="J3168" s="1263"/>
      <c r="K3168" s="587" t="e">
        <f t="shared" si="523"/>
        <v>#DIV/0!</v>
      </c>
      <c r="M3168" s="1260">
        <v>81</v>
      </c>
      <c r="N3168" s="1261"/>
      <c r="O3168" s="1262"/>
      <c r="P3168" s="1263"/>
      <c r="Q3168" s="587" t="e">
        <f t="shared" si="524"/>
        <v>#DIV/0!</v>
      </c>
      <c r="S3168" s="1260">
        <v>81</v>
      </c>
      <c r="T3168" s="1261"/>
      <c r="U3168" s="1262"/>
      <c r="V3168" s="1263"/>
      <c r="W3168" s="587" t="e">
        <f t="shared" si="525"/>
        <v>#DIV/0!</v>
      </c>
      <c r="Y3168" s="1260">
        <v>81</v>
      </c>
      <c r="Z3168" s="1261"/>
      <c r="AA3168" s="1262"/>
      <c r="AB3168" s="1263"/>
      <c r="AC3168" s="587" t="e">
        <f t="shared" si="526"/>
        <v>#DIV/0!</v>
      </c>
      <c r="AE3168" s="1260">
        <v>81</v>
      </c>
      <c r="AF3168" s="1261"/>
      <c r="AG3168" s="1262"/>
      <c r="AH3168" s="1263"/>
      <c r="AI3168" s="587" t="e">
        <f t="shared" si="527"/>
        <v>#DIV/0!</v>
      </c>
      <c r="AK3168" s="1260">
        <v>81</v>
      </c>
      <c r="AL3168" s="1261"/>
      <c r="AM3168" s="1262"/>
      <c r="AN3168" s="1263"/>
      <c r="AO3168" s="587" t="e">
        <f t="shared" si="528"/>
        <v>#DIV/0!</v>
      </c>
      <c r="AQ3168" s="1260">
        <v>81</v>
      </c>
      <c r="AR3168" s="1261"/>
      <c r="AS3168" s="1262"/>
      <c r="AT3168" s="1263"/>
      <c r="AU3168" s="587" t="e">
        <f t="shared" si="529"/>
        <v>#DIV/0!</v>
      </c>
      <c r="AW3168" s="1260">
        <v>81</v>
      </c>
      <c r="AX3168" s="1261"/>
      <c r="AY3168" s="1262"/>
      <c r="AZ3168" s="1263"/>
      <c r="BA3168" s="587" t="e">
        <f t="shared" si="530"/>
        <v>#DIV/0!</v>
      </c>
    </row>
    <row r="3169" spans="1:53" s="17" customFormat="1" ht="16.75" customHeight="1" outlineLevel="2">
      <c r="A3169" s="1260">
        <v>82</v>
      </c>
      <c r="B3169" s="1261"/>
      <c r="C3169" s="1262"/>
      <c r="D3169" s="1263"/>
      <c r="E3169" s="587" t="e">
        <f t="shared" si="522"/>
        <v>#DIV/0!</v>
      </c>
      <c r="G3169" s="1260">
        <v>82</v>
      </c>
      <c r="H3169" s="1261"/>
      <c r="I3169" s="1262"/>
      <c r="J3169" s="1263"/>
      <c r="K3169" s="587" t="e">
        <f t="shared" si="523"/>
        <v>#DIV/0!</v>
      </c>
      <c r="M3169" s="1260">
        <v>82</v>
      </c>
      <c r="N3169" s="1261"/>
      <c r="O3169" s="1262"/>
      <c r="P3169" s="1263"/>
      <c r="Q3169" s="587" t="e">
        <f t="shared" si="524"/>
        <v>#DIV/0!</v>
      </c>
      <c r="S3169" s="1260">
        <v>82</v>
      </c>
      <c r="T3169" s="1261"/>
      <c r="U3169" s="1262"/>
      <c r="V3169" s="1263"/>
      <c r="W3169" s="587" t="e">
        <f t="shared" si="525"/>
        <v>#DIV/0!</v>
      </c>
      <c r="Y3169" s="1260">
        <v>82</v>
      </c>
      <c r="Z3169" s="1261"/>
      <c r="AA3169" s="1262"/>
      <c r="AB3169" s="1263"/>
      <c r="AC3169" s="587" t="e">
        <f t="shared" si="526"/>
        <v>#DIV/0!</v>
      </c>
      <c r="AE3169" s="1260">
        <v>82</v>
      </c>
      <c r="AF3169" s="1261"/>
      <c r="AG3169" s="1262"/>
      <c r="AH3169" s="1263"/>
      <c r="AI3169" s="587" t="e">
        <f t="shared" si="527"/>
        <v>#DIV/0!</v>
      </c>
      <c r="AK3169" s="1260">
        <v>82</v>
      </c>
      <c r="AL3169" s="1261"/>
      <c r="AM3169" s="1262"/>
      <c r="AN3169" s="1263"/>
      <c r="AO3169" s="587" t="e">
        <f t="shared" si="528"/>
        <v>#DIV/0!</v>
      </c>
      <c r="AQ3169" s="1260">
        <v>82</v>
      </c>
      <c r="AR3169" s="1261"/>
      <c r="AS3169" s="1262"/>
      <c r="AT3169" s="1263"/>
      <c r="AU3169" s="587" t="e">
        <f t="shared" si="529"/>
        <v>#DIV/0!</v>
      </c>
      <c r="AW3169" s="1260">
        <v>82</v>
      </c>
      <c r="AX3169" s="1261"/>
      <c r="AY3169" s="1262"/>
      <c r="AZ3169" s="1263"/>
      <c r="BA3169" s="587" t="e">
        <f t="shared" si="530"/>
        <v>#DIV/0!</v>
      </c>
    </row>
    <row r="3170" spans="1:53" s="17" customFormat="1" ht="16.75" customHeight="1" outlineLevel="2">
      <c r="A3170" s="1260">
        <v>83</v>
      </c>
      <c r="B3170" s="1261"/>
      <c r="C3170" s="1262"/>
      <c r="D3170" s="1263"/>
      <c r="E3170" s="587" t="e">
        <f t="shared" si="522"/>
        <v>#DIV/0!</v>
      </c>
      <c r="G3170" s="1260">
        <v>83</v>
      </c>
      <c r="H3170" s="1261"/>
      <c r="I3170" s="1262"/>
      <c r="J3170" s="1263"/>
      <c r="K3170" s="587" t="e">
        <f t="shared" si="523"/>
        <v>#DIV/0!</v>
      </c>
      <c r="M3170" s="1260">
        <v>83</v>
      </c>
      <c r="N3170" s="1261"/>
      <c r="O3170" s="1262"/>
      <c r="P3170" s="1263"/>
      <c r="Q3170" s="587" t="e">
        <f t="shared" si="524"/>
        <v>#DIV/0!</v>
      </c>
      <c r="S3170" s="1260">
        <v>83</v>
      </c>
      <c r="T3170" s="1261"/>
      <c r="U3170" s="1262"/>
      <c r="V3170" s="1263"/>
      <c r="W3170" s="587" t="e">
        <f t="shared" si="525"/>
        <v>#DIV/0!</v>
      </c>
      <c r="Y3170" s="1260">
        <v>83</v>
      </c>
      <c r="Z3170" s="1261"/>
      <c r="AA3170" s="1262"/>
      <c r="AB3170" s="1263"/>
      <c r="AC3170" s="587" t="e">
        <f t="shared" si="526"/>
        <v>#DIV/0!</v>
      </c>
      <c r="AE3170" s="1260">
        <v>83</v>
      </c>
      <c r="AF3170" s="1261"/>
      <c r="AG3170" s="1262"/>
      <c r="AH3170" s="1263"/>
      <c r="AI3170" s="587" t="e">
        <f t="shared" si="527"/>
        <v>#DIV/0!</v>
      </c>
      <c r="AK3170" s="1260">
        <v>83</v>
      </c>
      <c r="AL3170" s="1261"/>
      <c r="AM3170" s="1262"/>
      <c r="AN3170" s="1263"/>
      <c r="AO3170" s="587" t="e">
        <f t="shared" si="528"/>
        <v>#DIV/0!</v>
      </c>
      <c r="AQ3170" s="1260">
        <v>83</v>
      </c>
      <c r="AR3170" s="1261"/>
      <c r="AS3170" s="1262"/>
      <c r="AT3170" s="1263"/>
      <c r="AU3170" s="587" t="e">
        <f t="shared" si="529"/>
        <v>#DIV/0!</v>
      </c>
      <c r="AW3170" s="1260">
        <v>83</v>
      </c>
      <c r="AX3170" s="1261"/>
      <c r="AY3170" s="1262"/>
      <c r="AZ3170" s="1263"/>
      <c r="BA3170" s="587" t="e">
        <f t="shared" si="530"/>
        <v>#DIV/0!</v>
      </c>
    </row>
    <row r="3171" spans="1:53" s="17" customFormat="1" ht="16.75" customHeight="1" outlineLevel="2">
      <c r="A3171" s="1260">
        <v>84</v>
      </c>
      <c r="B3171" s="1261"/>
      <c r="C3171" s="1262"/>
      <c r="D3171" s="1263"/>
      <c r="E3171" s="587" t="e">
        <f t="shared" si="522"/>
        <v>#DIV/0!</v>
      </c>
      <c r="G3171" s="1260">
        <v>84</v>
      </c>
      <c r="H3171" s="1261"/>
      <c r="I3171" s="1262"/>
      <c r="J3171" s="1263"/>
      <c r="K3171" s="587" t="e">
        <f t="shared" si="523"/>
        <v>#DIV/0!</v>
      </c>
      <c r="M3171" s="1260">
        <v>84</v>
      </c>
      <c r="N3171" s="1261"/>
      <c r="O3171" s="1262"/>
      <c r="P3171" s="1263"/>
      <c r="Q3171" s="587" t="e">
        <f t="shared" si="524"/>
        <v>#DIV/0!</v>
      </c>
      <c r="S3171" s="1260">
        <v>84</v>
      </c>
      <c r="T3171" s="1261"/>
      <c r="U3171" s="1262"/>
      <c r="V3171" s="1263"/>
      <c r="W3171" s="587" t="e">
        <f t="shared" si="525"/>
        <v>#DIV/0!</v>
      </c>
      <c r="Y3171" s="1260">
        <v>84</v>
      </c>
      <c r="Z3171" s="1261"/>
      <c r="AA3171" s="1262"/>
      <c r="AB3171" s="1263"/>
      <c r="AC3171" s="587" t="e">
        <f t="shared" si="526"/>
        <v>#DIV/0!</v>
      </c>
      <c r="AE3171" s="1260">
        <v>84</v>
      </c>
      <c r="AF3171" s="1261"/>
      <c r="AG3171" s="1262"/>
      <c r="AH3171" s="1263"/>
      <c r="AI3171" s="587" t="e">
        <f t="shared" si="527"/>
        <v>#DIV/0!</v>
      </c>
      <c r="AK3171" s="1260">
        <v>84</v>
      </c>
      <c r="AL3171" s="1261"/>
      <c r="AM3171" s="1262"/>
      <c r="AN3171" s="1263"/>
      <c r="AO3171" s="587" t="e">
        <f t="shared" si="528"/>
        <v>#DIV/0!</v>
      </c>
      <c r="AQ3171" s="1260">
        <v>84</v>
      </c>
      <c r="AR3171" s="1261"/>
      <c r="AS3171" s="1262"/>
      <c r="AT3171" s="1263"/>
      <c r="AU3171" s="587" t="e">
        <f t="shared" si="529"/>
        <v>#DIV/0!</v>
      </c>
      <c r="AW3171" s="1260">
        <v>84</v>
      </c>
      <c r="AX3171" s="1261"/>
      <c r="AY3171" s="1262"/>
      <c r="AZ3171" s="1263"/>
      <c r="BA3171" s="587" t="e">
        <f t="shared" si="530"/>
        <v>#DIV/0!</v>
      </c>
    </row>
    <row r="3172" spans="1:53" s="17" customFormat="1" ht="16.75" customHeight="1" outlineLevel="2">
      <c r="A3172" s="1260">
        <v>85</v>
      </c>
      <c r="B3172" s="1261"/>
      <c r="C3172" s="1262"/>
      <c r="D3172" s="1263"/>
      <c r="E3172" s="587" t="e">
        <f t="shared" si="522"/>
        <v>#DIV/0!</v>
      </c>
      <c r="G3172" s="1260">
        <v>85</v>
      </c>
      <c r="H3172" s="1261"/>
      <c r="I3172" s="1262"/>
      <c r="J3172" s="1263"/>
      <c r="K3172" s="587" t="e">
        <f t="shared" si="523"/>
        <v>#DIV/0!</v>
      </c>
      <c r="M3172" s="1260">
        <v>85</v>
      </c>
      <c r="N3172" s="1261"/>
      <c r="O3172" s="1262"/>
      <c r="P3172" s="1263"/>
      <c r="Q3172" s="587" t="e">
        <f t="shared" si="524"/>
        <v>#DIV/0!</v>
      </c>
      <c r="S3172" s="1260">
        <v>85</v>
      </c>
      <c r="T3172" s="1261"/>
      <c r="U3172" s="1262"/>
      <c r="V3172" s="1263"/>
      <c r="W3172" s="587" t="e">
        <f t="shared" si="525"/>
        <v>#DIV/0!</v>
      </c>
      <c r="Y3172" s="1260">
        <v>85</v>
      </c>
      <c r="Z3172" s="1261"/>
      <c r="AA3172" s="1262"/>
      <c r="AB3172" s="1263"/>
      <c r="AC3172" s="587" t="e">
        <f t="shared" si="526"/>
        <v>#DIV/0!</v>
      </c>
      <c r="AE3172" s="1260">
        <v>85</v>
      </c>
      <c r="AF3172" s="1261"/>
      <c r="AG3172" s="1262"/>
      <c r="AH3172" s="1263"/>
      <c r="AI3172" s="587" t="e">
        <f t="shared" si="527"/>
        <v>#DIV/0!</v>
      </c>
      <c r="AK3172" s="1260">
        <v>85</v>
      </c>
      <c r="AL3172" s="1261"/>
      <c r="AM3172" s="1262"/>
      <c r="AN3172" s="1263"/>
      <c r="AO3172" s="587" t="e">
        <f t="shared" si="528"/>
        <v>#DIV/0!</v>
      </c>
      <c r="AQ3172" s="1260">
        <v>85</v>
      </c>
      <c r="AR3172" s="1261"/>
      <c r="AS3172" s="1262"/>
      <c r="AT3172" s="1263"/>
      <c r="AU3172" s="587" t="e">
        <f t="shared" si="529"/>
        <v>#DIV/0!</v>
      </c>
      <c r="AW3172" s="1260">
        <v>85</v>
      </c>
      <c r="AX3172" s="1261"/>
      <c r="AY3172" s="1262"/>
      <c r="AZ3172" s="1263"/>
      <c r="BA3172" s="587" t="e">
        <f t="shared" si="530"/>
        <v>#DIV/0!</v>
      </c>
    </row>
    <row r="3173" spans="1:53" s="17" customFormat="1" ht="16.75" customHeight="1" outlineLevel="2">
      <c r="A3173" s="1260">
        <v>86</v>
      </c>
      <c r="B3173" s="1261"/>
      <c r="C3173" s="1262"/>
      <c r="D3173" s="1263"/>
      <c r="E3173" s="587" t="e">
        <f t="shared" si="522"/>
        <v>#DIV/0!</v>
      </c>
      <c r="G3173" s="1260">
        <v>86</v>
      </c>
      <c r="H3173" s="1261"/>
      <c r="I3173" s="1262"/>
      <c r="J3173" s="1263"/>
      <c r="K3173" s="587" t="e">
        <f t="shared" si="523"/>
        <v>#DIV/0!</v>
      </c>
      <c r="M3173" s="1260">
        <v>86</v>
      </c>
      <c r="N3173" s="1261"/>
      <c r="O3173" s="1262"/>
      <c r="P3173" s="1263"/>
      <c r="Q3173" s="587" t="e">
        <f t="shared" si="524"/>
        <v>#DIV/0!</v>
      </c>
      <c r="S3173" s="1260">
        <v>86</v>
      </c>
      <c r="T3173" s="1261"/>
      <c r="U3173" s="1262"/>
      <c r="V3173" s="1263"/>
      <c r="W3173" s="587" t="e">
        <f t="shared" si="525"/>
        <v>#DIV/0!</v>
      </c>
      <c r="Y3173" s="1260">
        <v>86</v>
      </c>
      <c r="Z3173" s="1261"/>
      <c r="AA3173" s="1262"/>
      <c r="AB3173" s="1263"/>
      <c r="AC3173" s="587" t="e">
        <f t="shared" si="526"/>
        <v>#DIV/0!</v>
      </c>
      <c r="AE3173" s="1260">
        <v>86</v>
      </c>
      <c r="AF3173" s="1261"/>
      <c r="AG3173" s="1262"/>
      <c r="AH3173" s="1263"/>
      <c r="AI3173" s="587" t="e">
        <f t="shared" si="527"/>
        <v>#DIV/0!</v>
      </c>
      <c r="AK3173" s="1260">
        <v>86</v>
      </c>
      <c r="AL3173" s="1261"/>
      <c r="AM3173" s="1262"/>
      <c r="AN3173" s="1263"/>
      <c r="AO3173" s="587" t="e">
        <f t="shared" si="528"/>
        <v>#DIV/0!</v>
      </c>
      <c r="AQ3173" s="1260">
        <v>86</v>
      </c>
      <c r="AR3173" s="1261"/>
      <c r="AS3173" s="1262"/>
      <c r="AT3173" s="1263"/>
      <c r="AU3173" s="587" t="e">
        <f t="shared" si="529"/>
        <v>#DIV/0!</v>
      </c>
      <c r="AW3173" s="1260">
        <v>86</v>
      </c>
      <c r="AX3173" s="1261"/>
      <c r="AY3173" s="1262"/>
      <c r="AZ3173" s="1263"/>
      <c r="BA3173" s="587" t="e">
        <f t="shared" si="530"/>
        <v>#DIV/0!</v>
      </c>
    </row>
    <row r="3174" spans="1:53" s="17" customFormat="1" ht="16.75" customHeight="1" outlineLevel="2">
      <c r="A3174" s="1260">
        <v>87</v>
      </c>
      <c r="B3174" s="1261"/>
      <c r="C3174" s="1262"/>
      <c r="D3174" s="1263"/>
      <c r="E3174" s="587" t="e">
        <f t="shared" si="522"/>
        <v>#DIV/0!</v>
      </c>
      <c r="G3174" s="1260">
        <v>87</v>
      </c>
      <c r="H3174" s="1261"/>
      <c r="I3174" s="1262"/>
      <c r="J3174" s="1263"/>
      <c r="K3174" s="587" t="e">
        <f t="shared" si="523"/>
        <v>#DIV/0!</v>
      </c>
      <c r="M3174" s="1260">
        <v>87</v>
      </c>
      <c r="N3174" s="1261"/>
      <c r="O3174" s="1262"/>
      <c r="P3174" s="1263"/>
      <c r="Q3174" s="587" t="e">
        <f t="shared" si="524"/>
        <v>#DIV/0!</v>
      </c>
      <c r="S3174" s="1260">
        <v>87</v>
      </c>
      <c r="T3174" s="1261"/>
      <c r="U3174" s="1262"/>
      <c r="V3174" s="1263"/>
      <c r="W3174" s="587" t="e">
        <f t="shared" si="525"/>
        <v>#DIV/0!</v>
      </c>
      <c r="Y3174" s="1260">
        <v>87</v>
      </c>
      <c r="Z3174" s="1261"/>
      <c r="AA3174" s="1262"/>
      <c r="AB3174" s="1263"/>
      <c r="AC3174" s="587" t="e">
        <f t="shared" si="526"/>
        <v>#DIV/0!</v>
      </c>
      <c r="AE3174" s="1260">
        <v>87</v>
      </c>
      <c r="AF3174" s="1261"/>
      <c r="AG3174" s="1262"/>
      <c r="AH3174" s="1263"/>
      <c r="AI3174" s="587" t="e">
        <f t="shared" si="527"/>
        <v>#DIV/0!</v>
      </c>
      <c r="AK3174" s="1260">
        <v>87</v>
      </c>
      <c r="AL3174" s="1261"/>
      <c r="AM3174" s="1262"/>
      <c r="AN3174" s="1263"/>
      <c r="AO3174" s="587" t="e">
        <f t="shared" si="528"/>
        <v>#DIV/0!</v>
      </c>
      <c r="AQ3174" s="1260">
        <v>87</v>
      </c>
      <c r="AR3174" s="1261"/>
      <c r="AS3174" s="1262"/>
      <c r="AT3174" s="1263"/>
      <c r="AU3174" s="587" t="e">
        <f t="shared" si="529"/>
        <v>#DIV/0!</v>
      </c>
      <c r="AW3174" s="1260">
        <v>87</v>
      </c>
      <c r="AX3174" s="1261"/>
      <c r="AY3174" s="1262"/>
      <c r="AZ3174" s="1263"/>
      <c r="BA3174" s="587" t="e">
        <f t="shared" si="530"/>
        <v>#DIV/0!</v>
      </c>
    </row>
    <row r="3175" spans="1:53" s="17" customFormat="1" ht="16.75" customHeight="1" outlineLevel="2">
      <c r="A3175" s="1260">
        <v>88</v>
      </c>
      <c r="B3175" s="1261"/>
      <c r="C3175" s="1262"/>
      <c r="D3175" s="1263"/>
      <c r="E3175" s="587" t="e">
        <f t="shared" si="522"/>
        <v>#DIV/0!</v>
      </c>
      <c r="G3175" s="1260">
        <v>88</v>
      </c>
      <c r="H3175" s="1261"/>
      <c r="I3175" s="1262"/>
      <c r="J3175" s="1263"/>
      <c r="K3175" s="587" t="e">
        <f t="shared" si="523"/>
        <v>#DIV/0!</v>
      </c>
      <c r="M3175" s="1260">
        <v>88</v>
      </c>
      <c r="N3175" s="1261"/>
      <c r="O3175" s="1262"/>
      <c r="P3175" s="1263"/>
      <c r="Q3175" s="587" t="e">
        <f t="shared" si="524"/>
        <v>#DIV/0!</v>
      </c>
      <c r="S3175" s="1260">
        <v>88</v>
      </c>
      <c r="T3175" s="1261"/>
      <c r="U3175" s="1262"/>
      <c r="V3175" s="1263"/>
      <c r="W3175" s="587" t="e">
        <f t="shared" si="525"/>
        <v>#DIV/0!</v>
      </c>
      <c r="Y3175" s="1260">
        <v>88</v>
      </c>
      <c r="Z3175" s="1261"/>
      <c r="AA3175" s="1262"/>
      <c r="AB3175" s="1263"/>
      <c r="AC3175" s="587" t="e">
        <f t="shared" si="526"/>
        <v>#DIV/0!</v>
      </c>
      <c r="AE3175" s="1260">
        <v>88</v>
      </c>
      <c r="AF3175" s="1261"/>
      <c r="AG3175" s="1262"/>
      <c r="AH3175" s="1263"/>
      <c r="AI3175" s="587" t="e">
        <f t="shared" si="527"/>
        <v>#DIV/0!</v>
      </c>
      <c r="AK3175" s="1260">
        <v>88</v>
      </c>
      <c r="AL3175" s="1261"/>
      <c r="AM3175" s="1262"/>
      <c r="AN3175" s="1263"/>
      <c r="AO3175" s="587" t="e">
        <f t="shared" si="528"/>
        <v>#DIV/0!</v>
      </c>
      <c r="AQ3175" s="1260">
        <v>88</v>
      </c>
      <c r="AR3175" s="1261"/>
      <c r="AS3175" s="1262"/>
      <c r="AT3175" s="1263"/>
      <c r="AU3175" s="587" t="e">
        <f t="shared" si="529"/>
        <v>#DIV/0!</v>
      </c>
      <c r="AW3175" s="1260">
        <v>88</v>
      </c>
      <c r="AX3175" s="1261"/>
      <c r="AY3175" s="1262"/>
      <c r="AZ3175" s="1263"/>
      <c r="BA3175" s="587" t="e">
        <f t="shared" si="530"/>
        <v>#DIV/0!</v>
      </c>
    </row>
    <row r="3176" spans="1:53" s="17" customFormat="1" ht="16.75" customHeight="1" outlineLevel="2">
      <c r="A3176" s="1260">
        <v>89</v>
      </c>
      <c r="B3176" s="1261"/>
      <c r="C3176" s="1262"/>
      <c r="D3176" s="1263"/>
      <c r="E3176" s="587" t="e">
        <f t="shared" si="522"/>
        <v>#DIV/0!</v>
      </c>
      <c r="G3176" s="1260">
        <v>89</v>
      </c>
      <c r="H3176" s="1261"/>
      <c r="I3176" s="1262"/>
      <c r="J3176" s="1263"/>
      <c r="K3176" s="587" t="e">
        <f t="shared" si="523"/>
        <v>#DIV/0!</v>
      </c>
      <c r="M3176" s="1260">
        <v>89</v>
      </c>
      <c r="N3176" s="1261"/>
      <c r="O3176" s="1262"/>
      <c r="P3176" s="1263"/>
      <c r="Q3176" s="587" t="e">
        <f t="shared" si="524"/>
        <v>#DIV/0!</v>
      </c>
      <c r="S3176" s="1260">
        <v>89</v>
      </c>
      <c r="T3176" s="1261"/>
      <c r="U3176" s="1262"/>
      <c r="V3176" s="1263"/>
      <c r="W3176" s="587" t="e">
        <f t="shared" si="525"/>
        <v>#DIV/0!</v>
      </c>
      <c r="Y3176" s="1260">
        <v>89</v>
      </c>
      <c r="Z3176" s="1261"/>
      <c r="AA3176" s="1262"/>
      <c r="AB3176" s="1263"/>
      <c r="AC3176" s="587" t="e">
        <f t="shared" si="526"/>
        <v>#DIV/0!</v>
      </c>
      <c r="AE3176" s="1260">
        <v>89</v>
      </c>
      <c r="AF3176" s="1261"/>
      <c r="AG3176" s="1262"/>
      <c r="AH3176" s="1263"/>
      <c r="AI3176" s="587" t="e">
        <f t="shared" si="527"/>
        <v>#DIV/0!</v>
      </c>
      <c r="AK3176" s="1260">
        <v>89</v>
      </c>
      <c r="AL3176" s="1261"/>
      <c r="AM3176" s="1262"/>
      <c r="AN3176" s="1263"/>
      <c r="AO3176" s="587" t="e">
        <f t="shared" si="528"/>
        <v>#DIV/0!</v>
      </c>
      <c r="AQ3176" s="1260">
        <v>89</v>
      </c>
      <c r="AR3176" s="1261"/>
      <c r="AS3176" s="1262"/>
      <c r="AT3176" s="1263"/>
      <c r="AU3176" s="587" t="e">
        <f t="shared" si="529"/>
        <v>#DIV/0!</v>
      </c>
      <c r="AW3176" s="1260">
        <v>89</v>
      </c>
      <c r="AX3176" s="1261"/>
      <c r="AY3176" s="1262"/>
      <c r="AZ3176" s="1263"/>
      <c r="BA3176" s="587" t="e">
        <f t="shared" si="530"/>
        <v>#DIV/0!</v>
      </c>
    </row>
    <row r="3177" spans="1:53" s="17" customFormat="1" ht="16.75" customHeight="1" outlineLevel="2">
      <c r="A3177" s="1260">
        <v>90</v>
      </c>
      <c r="B3177" s="1261"/>
      <c r="C3177" s="1262"/>
      <c r="D3177" s="1263"/>
      <c r="E3177" s="587" t="e">
        <f t="shared" si="522"/>
        <v>#DIV/0!</v>
      </c>
      <c r="G3177" s="1260">
        <v>90</v>
      </c>
      <c r="H3177" s="1261"/>
      <c r="I3177" s="1262"/>
      <c r="J3177" s="1263"/>
      <c r="K3177" s="587" t="e">
        <f t="shared" si="523"/>
        <v>#DIV/0!</v>
      </c>
      <c r="M3177" s="1260">
        <v>90</v>
      </c>
      <c r="N3177" s="1261"/>
      <c r="O3177" s="1262"/>
      <c r="P3177" s="1263"/>
      <c r="Q3177" s="587" t="e">
        <f t="shared" si="524"/>
        <v>#DIV/0!</v>
      </c>
      <c r="S3177" s="1260">
        <v>90</v>
      </c>
      <c r="T3177" s="1261"/>
      <c r="U3177" s="1262"/>
      <c r="V3177" s="1263"/>
      <c r="W3177" s="587" t="e">
        <f t="shared" si="525"/>
        <v>#DIV/0!</v>
      </c>
      <c r="Y3177" s="1260">
        <v>90</v>
      </c>
      <c r="Z3177" s="1261"/>
      <c r="AA3177" s="1262"/>
      <c r="AB3177" s="1263"/>
      <c r="AC3177" s="587" t="e">
        <f t="shared" si="526"/>
        <v>#DIV/0!</v>
      </c>
      <c r="AE3177" s="1260">
        <v>90</v>
      </c>
      <c r="AF3177" s="1261"/>
      <c r="AG3177" s="1262"/>
      <c r="AH3177" s="1263"/>
      <c r="AI3177" s="587" t="e">
        <f t="shared" si="527"/>
        <v>#DIV/0!</v>
      </c>
      <c r="AK3177" s="1260">
        <v>90</v>
      </c>
      <c r="AL3177" s="1261"/>
      <c r="AM3177" s="1262"/>
      <c r="AN3177" s="1263"/>
      <c r="AO3177" s="587" t="e">
        <f t="shared" si="528"/>
        <v>#DIV/0!</v>
      </c>
      <c r="AQ3177" s="1260">
        <v>90</v>
      </c>
      <c r="AR3177" s="1261"/>
      <c r="AS3177" s="1262"/>
      <c r="AT3177" s="1263"/>
      <c r="AU3177" s="587" t="e">
        <f t="shared" si="529"/>
        <v>#DIV/0!</v>
      </c>
      <c r="AW3177" s="1260">
        <v>90</v>
      </c>
      <c r="AX3177" s="1261"/>
      <c r="AY3177" s="1262"/>
      <c r="AZ3177" s="1263"/>
      <c r="BA3177" s="587" t="e">
        <f t="shared" si="530"/>
        <v>#DIV/0!</v>
      </c>
    </row>
    <row r="3178" spans="1:53" s="17" customFormat="1" ht="16.75" customHeight="1" outlineLevel="2">
      <c r="A3178" s="1260">
        <v>91</v>
      </c>
      <c r="B3178" s="1261"/>
      <c r="C3178" s="1262"/>
      <c r="D3178" s="1263"/>
      <c r="E3178" s="587" t="e">
        <f t="shared" si="522"/>
        <v>#DIV/0!</v>
      </c>
      <c r="G3178" s="1260">
        <v>91</v>
      </c>
      <c r="H3178" s="1261"/>
      <c r="I3178" s="1262"/>
      <c r="J3178" s="1263"/>
      <c r="K3178" s="587" t="e">
        <f t="shared" si="523"/>
        <v>#DIV/0!</v>
      </c>
      <c r="M3178" s="1260">
        <v>91</v>
      </c>
      <c r="N3178" s="1261"/>
      <c r="O3178" s="1262"/>
      <c r="P3178" s="1263"/>
      <c r="Q3178" s="587" t="e">
        <f t="shared" si="524"/>
        <v>#DIV/0!</v>
      </c>
      <c r="S3178" s="1260">
        <v>91</v>
      </c>
      <c r="T3178" s="1261"/>
      <c r="U3178" s="1262"/>
      <c r="V3178" s="1263"/>
      <c r="W3178" s="587" t="e">
        <f t="shared" si="525"/>
        <v>#DIV/0!</v>
      </c>
      <c r="Y3178" s="1260">
        <v>91</v>
      </c>
      <c r="Z3178" s="1261"/>
      <c r="AA3178" s="1262"/>
      <c r="AB3178" s="1263"/>
      <c r="AC3178" s="587" t="e">
        <f t="shared" si="526"/>
        <v>#DIV/0!</v>
      </c>
      <c r="AE3178" s="1260">
        <v>91</v>
      </c>
      <c r="AF3178" s="1261"/>
      <c r="AG3178" s="1262"/>
      <c r="AH3178" s="1263"/>
      <c r="AI3178" s="587" t="e">
        <f t="shared" si="527"/>
        <v>#DIV/0!</v>
      </c>
      <c r="AK3178" s="1260">
        <v>91</v>
      </c>
      <c r="AL3178" s="1261"/>
      <c r="AM3178" s="1262"/>
      <c r="AN3178" s="1263"/>
      <c r="AO3178" s="587" t="e">
        <f t="shared" si="528"/>
        <v>#DIV/0!</v>
      </c>
      <c r="AQ3178" s="1260">
        <v>91</v>
      </c>
      <c r="AR3178" s="1261"/>
      <c r="AS3178" s="1262"/>
      <c r="AT3178" s="1263"/>
      <c r="AU3178" s="587" t="e">
        <f t="shared" si="529"/>
        <v>#DIV/0!</v>
      </c>
      <c r="AW3178" s="1260">
        <v>91</v>
      </c>
      <c r="AX3178" s="1261"/>
      <c r="AY3178" s="1262"/>
      <c r="AZ3178" s="1263"/>
      <c r="BA3178" s="587" t="e">
        <f t="shared" si="530"/>
        <v>#DIV/0!</v>
      </c>
    </row>
    <row r="3179" spans="1:53" s="17" customFormat="1" ht="16.75" customHeight="1" outlineLevel="2">
      <c r="A3179" s="1260">
        <v>92</v>
      </c>
      <c r="B3179" s="1261"/>
      <c r="C3179" s="1262"/>
      <c r="D3179" s="1263"/>
      <c r="E3179" s="587" t="e">
        <f t="shared" si="522"/>
        <v>#DIV/0!</v>
      </c>
      <c r="G3179" s="1260">
        <v>92</v>
      </c>
      <c r="H3179" s="1261"/>
      <c r="I3179" s="1262"/>
      <c r="J3179" s="1263"/>
      <c r="K3179" s="587" t="e">
        <f t="shared" si="523"/>
        <v>#DIV/0!</v>
      </c>
      <c r="M3179" s="1260">
        <v>92</v>
      </c>
      <c r="N3179" s="1261"/>
      <c r="O3179" s="1262"/>
      <c r="P3179" s="1263"/>
      <c r="Q3179" s="587" t="e">
        <f t="shared" si="524"/>
        <v>#DIV/0!</v>
      </c>
      <c r="S3179" s="1260">
        <v>92</v>
      </c>
      <c r="T3179" s="1261"/>
      <c r="U3179" s="1262"/>
      <c r="V3179" s="1263"/>
      <c r="W3179" s="587" t="e">
        <f t="shared" si="525"/>
        <v>#DIV/0!</v>
      </c>
      <c r="Y3179" s="1260">
        <v>92</v>
      </c>
      <c r="Z3179" s="1261"/>
      <c r="AA3179" s="1262"/>
      <c r="AB3179" s="1263"/>
      <c r="AC3179" s="587" t="e">
        <f t="shared" si="526"/>
        <v>#DIV/0!</v>
      </c>
      <c r="AE3179" s="1260">
        <v>92</v>
      </c>
      <c r="AF3179" s="1261"/>
      <c r="AG3179" s="1262"/>
      <c r="AH3179" s="1263"/>
      <c r="AI3179" s="587" t="e">
        <f t="shared" si="527"/>
        <v>#DIV/0!</v>
      </c>
      <c r="AK3179" s="1260">
        <v>92</v>
      </c>
      <c r="AL3179" s="1261"/>
      <c r="AM3179" s="1262"/>
      <c r="AN3179" s="1263"/>
      <c r="AO3179" s="587" t="e">
        <f t="shared" si="528"/>
        <v>#DIV/0!</v>
      </c>
      <c r="AQ3179" s="1260">
        <v>92</v>
      </c>
      <c r="AR3179" s="1261"/>
      <c r="AS3179" s="1262"/>
      <c r="AT3179" s="1263"/>
      <c r="AU3179" s="587" t="e">
        <f t="shared" si="529"/>
        <v>#DIV/0!</v>
      </c>
      <c r="AW3179" s="1260">
        <v>92</v>
      </c>
      <c r="AX3179" s="1261"/>
      <c r="AY3179" s="1262"/>
      <c r="AZ3179" s="1263"/>
      <c r="BA3179" s="587" t="e">
        <f t="shared" si="530"/>
        <v>#DIV/0!</v>
      </c>
    </row>
    <row r="3180" spans="1:53" s="17" customFormat="1" ht="16.75" customHeight="1" outlineLevel="2">
      <c r="A3180" s="1260">
        <v>93</v>
      </c>
      <c r="B3180" s="1261"/>
      <c r="C3180" s="1262"/>
      <c r="D3180" s="1263"/>
      <c r="E3180" s="587" t="e">
        <f t="shared" si="522"/>
        <v>#DIV/0!</v>
      </c>
      <c r="G3180" s="1260">
        <v>93</v>
      </c>
      <c r="H3180" s="1261"/>
      <c r="I3180" s="1262"/>
      <c r="J3180" s="1263"/>
      <c r="K3180" s="587" t="e">
        <f t="shared" si="523"/>
        <v>#DIV/0!</v>
      </c>
      <c r="M3180" s="1260">
        <v>93</v>
      </c>
      <c r="N3180" s="1261"/>
      <c r="O3180" s="1262"/>
      <c r="P3180" s="1263"/>
      <c r="Q3180" s="587" t="e">
        <f t="shared" si="524"/>
        <v>#DIV/0!</v>
      </c>
      <c r="S3180" s="1260">
        <v>93</v>
      </c>
      <c r="T3180" s="1261"/>
      <c r="U3180" s="1262"/>
      <c r="V3180" s="1263"/>
      <c r="W3180" s="587" t="e">
        <f t="shared" si="525"/>
        <v>#DIV/0!</v>
      </c>
      <c r="Y3180" s="1260">
        <v>93</v>
      </c>
      <c r="Z3180" s="1261"/>
      <c r="AA3180" s="1262"/>
      <c r="AB3180" s="1263"/>
      <c r="AC3180" s="587" t="e">
        <f t="shared" si="526"/>
        <v>#DIV/0!</v>
      </c>
      <c r="AE3180" s="1260">
        <v>93</v>
      </c>
      <c r="AF3180" s="1261"/>
      <c r="AG3180" s="1262"/>
      <c r="AH3180" s="1263"/>
      <c r="AI3180" s="587" t="e">
        <f t="shared" si="527"/>
        <v>#DIV/0!</v>
      </c>
      <c r="AK3180" s="1260">
        <v>93</v>
      </c>
      <c r="AL3180" s="1261"/>
      <c r="AM3180" s="1262"/>
      <c r="AN3180" s="1263"/>
      <c r="AO3180" s="587" t="e">
        <f t="shared" si="528"/>
        <v>#DIV/0!</v>
      </c>
      <c r="AQ3180" s="1260">
        <v>93</v>
      </c>
      <c r="AR3180" s="1261"/>
      <c r="AS3180" s="1262"/>
      <c r="AT3180" s="1263"/>
      <c r="AU3180" s="587" t="e">
        <f t="shared" si="529"/>
        <v>#DIV/0!</v>
      </c>
      <c r="AW3180" s="1260">
        <v>93</v>
      </c>
      <c r="AX3180" s="1261"/>
      <c r="AY3180" s="1262"/>
      <c r="AZ3180" s="1263"/>
      <c r="BA3180" s="587" t="e">
        <f t="shared" si="530"/>
        <v>#DIV/0!</v>
      </c>
    </row>
    <row r="3181" spans="1:53" s="17" customFormat="1" ht="16.75" customHeight="1" outlineLevel="2">
      <c r="A3181" s="1260">
        <v>94</v>
      </c>
      <c r="B3181" s="1261"/>
      <c r="C3181" s="1262"/>
      <c r="D3181" s="1263"/>
      <c r="E3181" s="587" t="e">
        <f t="shared" si="522"/>
        <v>#DIV/0!</v>
      </c>
      <c r="G3181" s="1260">
        <v>94</v>
      </c>
      <c r="H3181" s="1261"/>
      <c r="I3181" s="1262"/>
      <c r="J3181" s="1263"/>
      <c r="K3181" s="587" t="e">
        <f t="shared" si="523"/>
        <v>#DIV/0!</v>
      </c>
      <c r="M3181" s="1260">
        <v>94</v>
      </c>
      <c r="N3181" s="1261"/>
      <c r="O3181" s="1262"/>
      <c r="P3181" s="1263"/>
      <c r="Q3181" s="587" t="e">
        <f t="shared" si="524"/>
        <v>#DIV/0!</v>
      </c>
      <c r="S3181" s="1260">
        <v>94</v>
      </c>
      <c r="T3181" s="1261"/>
      <c r="U3181" s="1262"/>
      <c r="V3181" s="1263"/>
      <c r="W3181" s="587" t="e">
        <f t="shared" si="525"/>
        <v>#DIV/0!</v>
      </c>
      <c r="Y3181" s="1260">
        <v>94</v>
      </c>
      <c r="Z3181" s="1261"/>
      <c r="AA3181" s="1262"/>
      <c r="AB3181" s="1263"/>
      <c r="AC3181" s="587" t="e">
        <f t="shared" si="526"/>
        <v>#DIV/0!</v>
      </c>
      <c r="AE3181" s="1260">
        <v>94</v>
      </c>
      <c r="AF3181" s="1261"/>
      <c r="AG3181" s="1262"/>
      <c r="AH3181" s="1263"/>
      <c r="AI3181" s="587" t="e">
        <f t="shared" si="527"/>
        <v>#DIV/0!</v>
      </c>
      <c r="AK3181" s="1260">
        <v>94</v>
      </c>
      <c r="AL3181" s="1261"/>
      <c r="AM3181" s="1262"/>
      <c r="AN3181" s="1263"/>
      <c r="AO3181" s="587" t="e">
        <f t="shared" si="528"/>
        <v>#DIV/0!</v>
      </c>
      <c r="AQ3181" s="1260">
        <v>94</v>
      </c>
      <c r="AR3181" s="1261"/>
      <c r="AS3181" s="1262"/>
      <c r="AT3181" s="1263"/>
      <c r="AU3181" s="587" t="e">
        <f t="shared" si="529"/>
        <v>#DIV/0!</v>
      </c>
      <c r="AW3181" s="1260">
        <v>94</v>
      </c>
      <c r="AX3181" s="1261"/>
      <c r="AY3181" s="1262"/>
      <c r="AZ3181" s="1263"/>
      <c r="BA3181" s="587" t="e">
        <f t="shared" si="530"/>
        <v>#DIV/0!</v>
      </c>
    </row>
    <row r="3182" spans="1:53" s="17" customFormat="1" ht="16.75" customHeight="1" outlineLevel="2">
      <c r="A3182" s="1260">
        <v>95</v>
      </c>
      <c r="B3182" s="1261"/>
      <c r="C3182" s="1262"/>
      <c r="D3182" s="1263"/>
      <c r="E3182" s="587" t="e">
        <f t="shared" si="522"/>
        <v>#DIV/0!</v>
      </c>
      <c r="G3182" s="1260">
        <v>95</v>
      </c>
      <c r="H3182" s="1261"/>
      <c r="I3182" s="1262"/>
      <c r="J3182" s="1263"/>
      <c r="K3182" s="587" t="e">
        <f t="shared" si="523"/>
        <v>#DIV/0!</v>
      </c>
      <c r="M3182" s="1260">
        <v>95</v>
      </c>
      <c r="N3182" s="1261"/>
      <c r="O3182" s="1262"/>
      <c r="P3182" s="1263"/>
      <c r="Q3182" s="587" t="e">
        <f t="shared" si="524"/>
        <v>#DIV/0!</v>
      </c>
      <c r="S3182" s="1260">
        <v>95</v>
      </c>
      <c r="T3182" s="1261"/>
      <c r="U3182" s="1262"/>
      <c r="V3182" s="1263"/>
      <c r="W3182" s="587" t="e">
        <f t="shared" si="525"/>
        <v>#DIV/0!</v>
      </c>
      <c r="Y3182" s="1260">
        <v>95</v>
      </c>
      <c r="Z3182" s="1261"/>
      <c r="AA3182" s="1262"/>
      <c r="AB3182" s="1263"/>
      <c r="AC3182" s="587" t="e">
        <f t="shared" si="526"/>
        <v>#DIV/0!</v>
      </c>
      <c r="AE3182" s="1260">
        <v>95</v>
      </c>
      <c r="AF3182" s="1261"/>
      <c r="AG3182" s="1262"/>
      <c r="AH3182" s="1263"/>
      <c r="AI3182" s="587" t="e">
        <f t="shared" si="527"/>
        <v>#DIV/0!</v>
      </c>
      <c r="AK3182" s="1260">
        <v>95</v>
      </c>
      <c r="AL3182" s="1261"/>
      <c r="AM3182" s="1262"/>
      <c r="AN3182" s="1263"/>
      <c r="AO3182" s="587" t="e">
        <f t="shared" si="528"/>
        <v>#DIV/0!</v>
      </c>
      <c r="AQ3182" s="1260">
        <v>95</v>
      </c>
      <c r="AR3182" s="1261"/>
      <c r="AS3182" s="1262"/>
      <c r="AT3182" s="1263"/>
      <c r="AU3182" s="587" t="e">
        <f t="shared" si="529"/>
        <v>#DIV/0!</v>
      </c>
      <c r="AW3182" s="1260">
        <v>95</v>
      </c>
      <c r="AX3182" s="1261"/>
      <c r="AY3182" s="1262"/>
      <c r="AZ3182" s="1263"/>
      <c r="BA3182" s="587" t="e">
        <f t="shared" si="530"/>
        <v>#DIV/0!</v>
      </c>
    </row>
    <row r="3183" spans="1:53" s="17" customFormat="1" ht="16.75" customHeight="1" outlineLevel="2">
      <c r="A3183" s="1260">
        <v>96</v>
      </c>
      <c r="B3183" s="1261"/>
      <c r="C3183" s="1262"/>
      <c r="D3183" s="1263"/>
      <c r="E3183" s="587" t="e">
        <f t="shared" si="522"/>
        <v>#DIV/0!</v>
      </c>
      <c r="G3183" s="1260">
        <v>96</v>
      </c>
      <c r="H3183" s="1261"/>
      <c r="I3183" s="1262"/>
      <c r="J3183" s="1263"/>
      <c r="K3183" s="587" t="e">
        <f t="shared" si="523"/>
        <v>#DIV/0!</v>
      </c>
      <c r="M3183" s="1260">
        <v>96</v>
      </c>
      <c r="N3183" s="1261"/>
      <c r="O3183" s="1262"/>
      <c r="P3183" s="1263"/>
      <c r="Q3183" s="587" t="e">
        <f t="shared" si="524"/>
        <v>#DIV/0!</v>
      </c>
      <c r="S3183" s="1260">
        <v>96</v>
      </c>
      <c r="T3183" s="1261"/>
      <c r="U3183" s="1262"/>
      <c r="V3183" s="1263"/>
      <c r="W3183" s="587" t="e">
        <f t="shared" si="525"/>
        <v>#DIV/0!</v>
      </c>
      <c r="Y3183" s="1260">
        <v>96</v>
      </c>
      <c r="Z3183" s="1261"/>
      <c r="AA3183" s="1262"/>
      <c r="AB3183" s="1263"/>
      <c r="AC3183" s="587" t="e">
        <f t="shared" si="526"/>
        <v>#DIV/0!</v>
      </c>
      <c r="AE3183" s="1260">
        <v>96</v>
      </c>
      <c r="AF3183" s="1261"/>
      <c r="AG3183" s="1262"/>
      <c r="AH3183" s="1263"/>
      <c r="AI3183" s="587" t="e">
        <f t="shared" si="527"/>
        <v>#DIV/0!</v>
      </c>
      <c r="AK3183" s="1260">
        <v>96</v>
      </c>
      <c r="AL3183" s="1261"/>
      <c r="AM3183" s="1262"/>
      <c r="AN3183" s="1263"/>
      <c r="AO3183" s="587" t="e">
        <f t="shared" si="528"/>
        <v>#DIV/0!</v>
      </c>
      <c r="AQ3183" s="1260">
        <v>96</v>
      </c>
      <c r="AR3183" s="1261"/>
      <c r="AS3183" s="1262"/>
      <c r="AT3183" s="1263"/>
      <c r="AU3183" s="587" t="e">
        <f t="shared" si="529"/>
        <v>#DIV/0!</v>
      </c>
      <c r="AW3183" s="1260">
        <v>96</v>
      </c>
      <c r="AX3183" s="1261"/>
      <c r="AY3183" s="1262"/>
      <c r="AZ3183" s="1263"/>
      <c r="BA3183" s="587" t="e">
        <f t="shared" si="530"/>
        <v>#DIV/0!</v>
      </c>
    </row>
    <row r="3184" spans="1:53" s="17" customFormat="1" ht="16.75" customHeight="1" outlineLevel="2">
      <c r="A3184" s="1260">
        <v>97</v>
      </c>
      <c r="B3184" s="1261"/>
      <c r="C3184" s="1262"/>
      <c r="D3184" s="1263"/>
      <c r="E3184" s="587" t="e">
        <f t="shared" si="522"/>
        <v>#DIV/0!</v>
      </c>
      <c r="G3184" s="1260">
        <v>97</v>
      </c>
      <c r="H3184" s="1261"/>
      <c r="I3184" s="1262"/>
      <c r="J3184" s="1263"/>
      <c r="K3184" s="587" t="e">
        <f t="shared" si="523"/>
        <v>#DIV/0!</v>
      </c>
      <c r="M3184" s="1260">
        <v>97</v>
      </c>
      <c r="N3184" s="1261"/>
      <c r="O3184" s="1262"/>
      <c r="P3184" s="1263"/>
      <c r="Q3184" s="587" t="e">
        <f t="shared" si="524"/>
        <v>#DIV/0!</v>
      </c>
      <c r="S3184" s="1260">
        <v>97</v>
      </c>
      <c r="T3184" s="1261"/>
      <c r="U3184" s="1262"/>
      <c r="V3184" s="1263"/>
      <c r="W3184" s="587" t="e">
        <f t="shared" si="525"/>
        <v>#DIV/0!</v>
      </c>
      <c r="Y3184" s="1260">
        <v>97</v>
      </c>
      <c r="Z3184" s="1261"/>
      <c r="AA3184" s="1262"/>
      <c r="AB3184" s="1263"/>
      <c r="AC3184" s="587" t="e">
        <f t="shared" si="526"/>
        <v>#DIV/0!</v>
      </c>
      <c r="AE3184" s="1260">
        <v>97</v>
      </c>
      <c r="AF3184" s="1261"/>
      <c r="AG3184" s="1262"/>
      <c r="AH3184" s="1263"/>
      <c r="AI3184" s="587" t="e">
        <f t="shared" si="527"/>
        <v>#DIV/0!</v>
      </c>
      <c r="AK3184" s="1260">
        <v>97</v>
      </c>
      <c r="AL3184" s="1261"/>
      <c r="AM3184" s="1262"/>
      <c r="AN3184" s="1263"/>
      <c r="AO3184" s="587" t="e">
        <f t="shared" si="528"/>
        <v>#DIV/0!</v>
      </c>
      <c r="AQ3184" s="1260">
        <v>97</v>
      </c>
      <c r="AR3184" s="1261"/>
      <c r="AS3184" s="1262"/>
      <c r="AT3184" s="1263"/>
      <c r="AU3184" s="587" t="e">
        <f t="shared" si="529"/>
        <v>#DIV/0!</v>
      </c>
      <c r="AW3184" s="1260">
        <v>97</v>
      </c>
      <c r="AX3184" s="1261"/>
      <c r="AY3184" s="1262"/>
      <c r="AZ3184" s="1263"/>
      <c r="BA3184" s="587" t="e">
        <f t="shared" si="530"/>
        <v>#DIV/0!</v>
      </c>
    </row>
    <row r="3185" spans="1:53" s="17" customFormat="1" ht="16.75" customHeight="1" outlineLevel="2">
      <c r="A3185" s="1260">
        <v>98</v>
      </c>
      <c r="B3185" s="1261"/>
      <c r="C3185" s="1262"/>
      <c r="D3185" s="1263"/>
      <c r="E3185" s="587" t="e">
        <f t="shared" si="522"/>
        <v>#DIV/0!</v>
      </c>
      <c r="G3185" s="1260">
        <v>98</v>
      </c>
      <c r="H3185" s="1261"/>
      <c r="I3185" s="1262"/>
      <c r="J3185" s="1263"/>
      <c r="K3185" s="587" t="e">
        <f t="shared" si="523"/>
        <v>#DIV/0!</v>
      </c>
      <c r="M3185" s="1260">
        <v>98</v>
      </c>
      <c r="N3185" s="1261"/>
      <c r="O3185" s="1262"/>
      <c r="P3185" s="1263"/>
      <c r="Q3185" s="587" t="e">
        <f t="shared" si="524"/>
        <v>#DIV/0!</v>
      </c>
      <c r="S3185" s="1260">
        <v>98</v>
      </c>
      <c r="T3185" s="1261"/>
      <c r="U3185" s="1262"/>
      <c r="V3185" s="1263"/>
      <c r="W3185" s="587" t="e">
        <f t="shared" si="525"/>
        <v>#DIV/0!</v>
      </c>
      <c r="Y3185" s="1260">
        <v>98</v>
      </c>
      <c r="Z3185" s="1261"/>
      <c r="AA3185" s="1262"/>
      <c r="AB3185" s="1263"/>
      <c r="AC3185" s="587" t="e">
        <f t="shared" si="526"/>
        <v>#DIV/0!</v>
      </c>
      <c r="AE3185" s="1260">
        <v>98</v>
      </c>
      <c r="AF3185" s="1261"/>
      <c r="AG3185" s="1262"/>
      <c r="AH3185" s="1263"/>
      <c r="AI3185" s="587" t="e">
        <f t="shared" si="527"/>
        <v>#DIV/0!</v>
      </c>
      <c r="AK3185" s="1260">
        <v>98</v>
      </c>
      <c r="AL3185" s="1261"/>
      <c r="AM3185" s="1262"/>
      <c r="AN3185" s="1263"/>
      <c r="AO3185" s="587" t="e">
        <f t="shared" si="528"/>
        <v>#DIV/0!</v>
      </c>
      <c r="AQ3185" s="1260">
        <v>98</v>
      </c>
      <c r="AR3185" s="1261"/>
      <c r="AS3185" s="1262"/>
      <c r="AT3185" s="1263"/>
      <c r="AU3185" s="587" t="e">
        <f t="shared" si="529"/>
        <v>#DIV/0!</v>
      </c>
      <c r="AW3185" s="1260">
        <v>98</v>
      </c>
      <c r="AX3185" s="1261"/>
      <c r="AY3185" s="1262"/>
      <c r="AZ3185" s="1263"/>
      <c r="BA3185" s="587" t="e">
        <f t="shared" si="530"/>
        <v>#DIV/0!</v>
      </c>
    </row>
    <row r="3186" spans="1:53" s="17" customFormat="1" ht="16.75" customHeight="1" outlineLevel="2">
      <c r="A3186" s="1260">
        <v>99</v>
      </c>
      <c r="B3186" s="1261"/>
      <c r="C3186" s="1262"/>
      <c r="D3186" s="1263"/>
      <c r="E3186" s="587" t="e">
        <f t="shared" si="522"/>
        <v>#DIV/0!</v>
      </c>
      <c r="G3186" s="1260">
        <v>99</v>
      </c>
      <c r="H3186" s="1261"/>
      <c r="I3186" s="1262"/>
      <c r="J3186" s="1263"/>
      <c r="K3186" s="587" t="e">
        <f t="shared" si="523"/>
        <v>#DIV/0!</v>
      </c>
      <c r="M3186" s="1260">
        <v>99</v>
      </c>
      <c r="N3186" s="1261"/>
      <c r="O3186" s="1262"/>
      <c r="P3186" s="1263"/>
      <c r="Q3186" s="587" t="e">
        <f t="shared" si="524"/>
        <v>#DIV/0!</v>
      </c>
      <c r="S3186" s="1260">
        <v>99</v>
      </c>
      <c r="T3186" s="1261"/>
      <c r="U3186" s="1262"/>
      <c r="V3186" s="1263"/>
      <c r="W3186" s="587" t="e">
        <f t="shared" si="525"/>
        <v>#DIV/0!</v>
      </c>
      <c r="Y3186" s="1260">
        <v>99</v>
      </c>
      <c r="Z3186" s="1261"/>
      <c r="AA3186" s="1262"/>
      <c r="AB3186" s="1263"/>
      <c r="AC3186" s="587" t="e">
        <f t="shared" si="526"/>
        <v>#DIV/0!</v>
      </c>
      <c r="AE3186" s="1260">
        <v>99</v>
      </c>
      <c r="AF3186" s="1261"/>
      <c r="AG3186" s="1262"/>
      <c r="AH3186" s="1263"/>
      <c r="AI3186" s="587" t="e">
        <f t="shared" si="527"/>
        <v>#DIV/0!</v>
      </c>
      <c r="AK3186" s="1260">
        <v>99</v>
      </c>
      <c r="AL3186" s="1261"/>
      <c r="AM3186" s="1262"/>
      <c r="AN3186" s="1263"/>
      <c r="AO3186" s="587" t="e">
        <f t="shared" si="528"/>
        <v>#DIV/0!</v>
      </c>
      <c r="AQ3186" s="1260">
        <v>99</v>
      </c>
      <c r="AR3186" s="1261"/>
      <c r="AS3186" s="1262"/>
      <c r="AT3186" s="1263"/>
      <c r="AU3186" s="587" t="e">
        <f t="shared" si="529"/>
        <v>#DIV/0!</v>
      </c>
      <c r="AW3186" s="1260">
        <v>99</v>
      </c>
      <c r="AX3186" s="1261"/>
      <c r="AY3186" s="1262"/>
      <c r="AZ3186" s="1263"/>
      <c r="BA3186" s="587" t="e">
        <f t="shared" si="530"/>
        <v>#DIV/0!</v>
      </c>
    </row>
    <row r="3187" spans="1:53" s="17" customFormat="1" ht="16.75" customHeight="1" outlineLevel="2">
      <c r="A3187" s="1260">
        <v>100</v>
      </c>
      <c r="B3187" s="1261"/>
      <c r="C3187" s="1262"/>
      <c r="D3187" s="1263"/>
      <c r="E3187" s="587" t="e">
        <f t="shared" si="522"/>
        <v>#DIV/0!</v>
      </c>
      <c r="G3187" s="1260">
        <v>100</v>
      </c>
      <c r="H3187" s="1261"/>
      <c r="I3187" s="1262"/>
      <c r="J3187" s="1263"/>
      <c r="K3187" s="587" t="e">
        <f t="shared" si="523"/>
        <v>#DIV/0!</v>
      </c>
      <c r="M3187" s="1260">
        <v>100</v>
      </c>
      <c r="N3187" s="1261"/>
      <c r="O3187" s="1262"/>
      <c r="P3187" s="1263"/>
      <c r="Q3187" s="587" t="e">
        <f t="shared" si="524"/>
        <v>#DIV/0!</v>
      </c>
      <c r="S3187" s="1260">
        <v>100</v>
      </c>
      <c r="T3187" s="1261"/>
      <c r="U3187" s="1262"/>
      <c r="V3187" s="1263"/>
      <c r="W3187" s="587" t="e">
        <f t="shared" si="525"/>
        <v>#DIV/0!</v>
      </c>
      <c r="Y3187" s="1260">
        <v>100</v>
      </c>
      <c r="Z3187" s="1261"/>
      <c r="AA3187" s="1262"/>
      <c r="AB3187" s="1263"/>
      <c r="AC3187" s="587" t="e">
        <f t="shared" si="526"/>
        <v>#DIV/0!</v>
      </c>
      <c r="AE3187" s="1260">
        <v>100</v>
      </c>
      <c r="AF3187" s="1261"/>
      <c r="AG3187" s="1262"/>
      <c r="AH3187" s="1263"/>
      <c r="AI3187" s="587" t="e">
        <f t="shared" si="527"/>
        <v>#DIV/0!</v>
      </c>
      <c r="AK3187" s="1260">
        <v>100</v>
      </c>
      <c r="AL3187" s="1261"/>
      <c r="AM3187" s="1262"/>
      <c r="AN3187" s="1263"/>
      <c r="AO3187" s="587" t="e">
        <f t="shared" si="528"/>
        <v>#DIV/0!</v>
      </c>
      <c r="AQ3187" s="1260">
        <v>100</v>
      </c>
      <c r="AR3187" s="1261"/>
      <c r="AS3187" s="1262"/>
      <c r="AT3187" s="1263"/>
      <c r="AU3187" s="587" t="e">
        <f t="shared" si="529"/>
        <v>#DIV/0!</v>
      </c>
      <c r="AW3187" s="1260">
        <v>100</v>
      </c>
      <c r="AX3187" s="1261"/>
      <c r="AY3187" s="1262"/>
      <c r="AZ3187" s="1263"/>
      <c r="BA3187" s="587" t="e">
        <f t="shared" si="530"/>
        <v>#DIV/0!</v>
      </c>
    </row>
    <row r="3188" spans="1:53" s="17" customFormat="1" ht="16.75" customHeight="1" outlineLevel="2">
      <c r="A3188" s="1260">
        <v>101</v>
      </c>
      <c r="B3188" s="1261"/>
      <c r="C3188" s="1262"/>
      <c r="D3188" s="1263"/>
      <c r="E3188" s="587" t="e">
        <f t="shared" si="522"/>
        <v>#DIV/0!</v>
      </c>
      <c r="G3188" s="1260">
        <v>101</v>
      </c>
      <c r="H3188" s="1261"/>
      <c r="I3188" s="1262"/>
      <c r="J3188" s="1263"/>
      <c r="K3188" s="587" t="e">
        <f t="shared" si="523"/>
        <v>#DIV/0!</v>
      </c>
      <c r="M3188" s="1260">
        <v>101</v>
      </c>
      <c r="N3188" s="1261"/>
      <c r="O3188" s="1262"/>
      <c r="P3188" s="1263"/>
      <c r="Q3188" s="587" t="e">
        <f t="shared" si="524"/>
        <v>#DIV/0!</v>
      </c>
      <c r="S3188" s="1260">
        <v>101</v>
      </c>
      <c r="T3188" s="1261"/>
      <c r="U3188" s="1262"/>
      <c r="V3188" s="1263"/>
      <c r="W3188" s="587" t="e">
        <f t="shared" si="525"/>
        <v>#DIV/0!</v>
      </c>
      <c r="Y3188" s="1260">
        <v>101</v>
      </c>
      <c r="Z3188" s="1261"/>
      <c r="AA3188" s="1262"/>
      <c r="AB3188" s="1263"/>
      <c r="AC3188" s="587" t="e">
        <f t="shared" si="526"/>
        <v>#DIV/0!</v>
      </c>
      <c r="AE3188" s="1260">
        <v>101</v>
      </c>
      <c r="AF3188" s="1261"/>
      <c r="AG3188" s="1262"/>
      <c r="AH3188" s="1263"/>
      <c r="AI3188" s="587" t="e">
        <f t="shared" si="527"/>
        <v>#DIV/0!</v>
      </c>
      <c r="AK3188" s="1260">
        <v>101</v>
      </c>
      <c r="AL3188" s="1261"/>
      <c r="AM3188" s="1262"/>
      <c r="AN3188" s="1263"/>
      <c r="AO3188" s="587" t="e">
        <f t="shared" si="528"/>
        <v>#DIV/0!</v>
      </c>
      <c r="AQ3188" s="1260">
        <v>101</v>
      </c>
      <c r="AR3188" s="1261"/>
      <c r="AS3188" s="1262"/>
      <c r="AT3188" s="1263"/>
      <c r="AU3188" s="587" t="e">
        <f t="shared" si="529"/>
        <v>#DIV/0!</v>
      </c>
      <c r="AW3188" s="1260">
        <v>101</v>
      </c>
      <c r="AX3188" s="1261"/>
      <c r="AY3188" s="1262"/>
      <c r="AZ3188" s="1263"/>
      <c r="BA3188" s="587" t="e">
        <f t="shared" si="530"/>
        <v>#DIV/0!</v>
      </c>
    </row>
    <row r="3189" spans="1:53" s="17" customFormat="1" ht="16.75" customHeight="1" outlineLevel="2">
      <c r="A3189" s="1260">
        <v>102</v>
      </c>
      <c r="B3189" s="1261"/>
      <c r="C3189" s="1262"/>
      <c r="D3189" s="1263"/>
      <c r="E3189" s="587" t="e">
        <f t="shared" si="522"/>
        <v>#DIV/0!</v>
      </c>
      <c r="G3189" s="1260">
        <v>102</v>
      </c>
      <c r="H3189" s="1261"/>
      <c r="I3189" s="1262"/>
      <c r="J3189" s="1263"/>
      <c r="K3189" s="587" t="e">
        <f t="shared" si="523"/>
        <v>#DIV/0!</v>
      </c>
      <c r="M3189" s="1260">
        <v>102</v>
      </c>
      <c r="N3189" s="1261"/>
      <c r="O3189" s="1262"/>
      <c r="P3189" s="1263"/>
      <c r="Q3189" s="587" t="e">
        <f t="shared" si="524"/>
        <v>#DIV/0!</v>
      </c>
      <c r="S3189" s="1260">
        <v>102</v>
      </c>
      <c r="T3189" s="1261"/>
      <c r="U3189" s="1262"/>
      <c r="V3189" s="1263"/>
      <c r="W3189" s="587" t="e">
        <f t="shared" si="525"/>
        <v>#DIV/0!</v>
      </c>
      <c r="Y3189" s="1260">
        <v>102</v>
      </c>
      <c r="Z3189" s="1261"/>
      <c r="AA3189" s="1262"/>
      <c r="AB3189" s="1263"/>
      <c r="AC3189" s="587" t="e">
        <f t="shared" si="526"/>
        <v>#DIV/0!</v>
      </c>
      <c r="AE3189" s="1260">
        <v>102</v>
      </c>
      <c r="AF3189" s="1261"/>
      <c r="AG3189" s="1262"/>
      <c r="AH3189" s="1263"/>
      <c r="AI3189" s="587" t="e">
        <f t="shared" si="527"/>
        <v>#DIV/0!</v>
      </c>
      <c r="AK3189" s="1260">
        <v>102</v>
      </c>
      <c r="AL3189" s="1261"/>
      <c r="AM3189" s="1262"/>
      <c r="AN3189" s="1263"/>
      <c r="AO3189" s="587" t="e">
        <f t="shared" si="528"/>
        <v>#DIV/0!</v>
      </c>
      <c r="AQ3189" s="1260">
        <v>102</v>
      </c>
      <c r="AR3189" s="1261"/>
      <c r="AS3189" s="1262"/>
      <c r="AT3189" s="1263"/>
      <c r="AU3189" s="587" t="e">
        <f t="shared" si="529"/>
        <v>#DIV/0!</v>
      </c>
      <c r="AW3189" s="1260">
        <v>102</v>
      </c>
      <c r="AX3189" s="1261"/>
      <c r="AY3189" s="1262"/>
      <c r="AZ3189" s="1263"/>
      <c r="BA3189" s="587" t="e">
        <f t="shared" si="530"/>
        <v>#DIV/0!</v>
      </c>
    </row>
    <row r="3190" spans="1:53" s="17" customFormat="1" ht="16.75" customHeight="1" outlineLevel="2">
      <c r="A3190" s="1260">
        <v>103</v>
      </c>
      <c r="B3190" s="1261"/>
      <c r="C3190" s="1262"/>
      <c r="D3190" s="1263"/>
      <c r="E3190" s="587" t="e">
        <f t="shared" si="522"/>
        <v>#DIV/0!</v>
      </c>
      <c r="G3190" s="1260">
        <v>103</v>
      </c>
      <c r="H3190" s="1261"/>
      <c r="I3190" s="1262"/>
      <c r="J3190" s="1263"/>
      <c r="K3190" s="587" t="e">
        <f t="shared" si="523"/>
        <v>#DIV/0!</v>
      </c>
      <c r="M3190" s="1260">
        <v>103</v>
      </c>
      <c r="N3190" s="1261"/>
      <c r="O3190" s="1262"/>
      <c r="P3190" s="1263"/>
      <c r="Q3190" s="587" t="e">
        <f t="shared" si="524"/>
        <v>#DIV/0!</v>
      </c>
      <c r="S3190" s="1260">
        <v>103</v>
      </c>
      <c r="T3190" s="1261"/>
      <c r="U3190" s="1262"/>
      <c r="V3190" s="1263"/>
      <c r="W3190" s="587" t="e">
        <f t="shared" si="525"/>
        <v>#DIV/0!</v>
      </c>
      <c r="Y3190" s="1260">
        <v>103</v>
      </c>
      <c r="Z3190" s="1261"/>
      <c r="AA3190" s="1262"/>
      <c r="AB3190" s="1263"/>
      <c r="AC3190" s="587" t="e">
        <f t="shared" si="526"/>
        <v>#DIV/0!</v>
      </c>
      <c r="AE3190" s="1260">
        <v>103</v>
      </c>
      <c r="AF3190" s="1261"/>
      <c r="AG3190" s="1262"/>
      <c r="AH3190" s="1263"/>
      <c r="AI3190" s="587" t="e">
        <f t="shared" si="527"/>
        <v>#DIV/0!</v>
      </c>
      <c r="AK3190" s="1260">
        <v>103</v>
      </c>
      <c r="AL3190" s="1261"/>
      <c r="AM3190" s="1262"/>
      <c r="AN3190" s="1263"/>
      <c r="AO3190" s="587" t="e">
        <f t="shared" si="528"/>
        <v>#DIV/0!</v>
      </c>
      <c r="AQ3190" s="1260">
        <v>103</v>
      </c>
      <c r="AR3190" s="1261"/>
      <c r="AS3190" s="1262"/>
      <c r="AT3190" s="1263"/>
      <c r="AU3190" s="587" t="e">
        <f t="shared" si="529"/>
        <v>#DIV/0!</v>
      </c>
      <c r="AW3190" s="1260">
        <v>103</v>
      </c>
      <c r="AX3190" s="1261"/>
      <c r="AY3190" s="1262"/>
      <c r="AZ3190" s="1263"/>
      <c r="BA3190" s="587" t="e">
        <f t="shared" si="530"/>
        <v>#DIV/0!</v>
      </c>
    </row>
    <row r="3191" spans="1:53" s="17" customFormat="1" ht="16.75" customHeight="1" outlineLevel="2">
      <c r="A3191" s="1260">
        <v>104</v>
      </c>
      <c r="B3191" s="1261"/>
      <c r="C3191" s="1262"/>
      <c r="D3191" s="1263"/>
      <c r="E3191" s="587" t="e">
        <f t="shared" si="522"/>
        <v>#DIV/0!</v>
      </c>
      <c r="G3191" s="1260">
        <v>104</v>
      </c>
      <c r="H3191" s="1261"/>
      <c r="I3191" s="1262"/>
      <c r="J3191" s="1263"/>
      <c r="K3191" s="587" t="e">
        <f t="shared" si="523"/>
        <v>#DIV/0!</v>
      </c>
      <c r="M3191" s="1260">
        <v>104</v>
      </c>
      <c r="N3191" s="1261"/>
      <c r="O3191" s="1262"/>
      <c r="P3191" s="1263"/>
      <c r="Q3191" s="587" t="e">
        <f t="shared" si="524"/>
        <v>#DIV/0!</v>
      </c>
      <c r="S3191" s="1260">
        <v>104</v>
      </c>
      <c r="T3191" s="1261"/>
      <c r="U3191" s="1262"/>
      <c r="V3191" s="1263"/>
      <c r="W3191" s="587" t="e">
        <f t="shared" si="525"/>
        <v>#DIV/0!</v>
      </c>
      <c r="Y3191" s="1260">
        <v>104</v>
      </c>
      <c r="Z3191" s="1261"/>
      <c r="AA3191" s="1262"/>
      <c r="AB3191" s="1263"/>
      <c r="AC3191" s="587" t="e">
        <f t="shared" si="526"/>
        <v>#DIV/0!</v>
      </c>
      <c r="AE3191" s="1260">
        <v>104</v>
      </c>
      <c r="AF3191" s="1261"/>
      <c r="AG3191" s="1262"/>
      <c r="AH3191" s="1263"/>
      <c r="AI3191" s="587" t="e">
        <f t="shared" si="527"/>
        <v>#DIV/0!</v>
      </c>
      <c r="AK3191" s="1260">
        <v>104</v>
      </c>
      <c r="AL3191" s="1261"/>
      <c r="AM3191" s="1262"/>
      <c r="AN3191" s="1263"/>
      <c r="AO3191" s="587" t="e">
        <f t="shared" si="528"/>
        <v>#DIV/0!</v>
      </c>
      <c r="AQ3191" s="1260">
        <v>104</v>
      </c>
      <c r="AR3191" s="1261"/>
      <c r="AS3191" s="1262"/>
      <c r="AT3191" s="1263"/>
      <c r="AU3191" s="587" t="e">
        <f t="shared" si="529"/>
        <v>#DIV/0!</v>
      </c>
      <c r="AW3191" s="1260">
        <v>104</v>
      </c>
      <c r="AX3191" s="1261"/>
      <c r="AY3191" s="1262"/>
      <c r="AZ3191" s="1263"/>
      <c r="BA3191" s="587" t="e">
        <f t="shared" si="530"/>
        <v>#DIV/0!</v>
      </c>
    </row>
    <row r="3192" spans="1:53" s="17" customFormat="1" ht="16.75" customHeight="1" outlineLevel="2">
      <c r="A3192" s="1260">
        <v>105</v>
      </c>
      <c r="B3192" s="1261"/>
      <c r="C3192" s="1262"/>
      <c r="D3192" s="1263"/>
      <c r="E3192" s="587" t="e">
        <f t="shared" si="522"/>
        <v>#DIV/0!</v>
      </c>
      <c r="G3192" s="1260">
        <v>105</v>
      </c>
      <c r="H3192" s="1261"/>
      <c r="I3192" s="1262"/>
      <c r="J3192" s="1263"/>
      <c r="K3192" s="587" t="e">
        <f t="shared" si="523"/>
        <v>#DIV/0!</v>
      </c>
      <c r="M3192" s="1260">
        <v>105</v>
      </c>
      <c r="N3192" s="1261"/>
      <c r="O3192" s="1262"/>
      <c r="P3192" s="1263"/>
      <c r="Q3192" s="587" t="e">
        <f t="shared" si="524"/>
        <v>#DIV/0!</v>
      </c>
      <c r="S3192" s="1260">
        <v>105</v>
      </c>
      <c r="T3192" s="1261"/>
      <c r="U3192" s="1262"/>
      <c r="V3192" s="1263"/>
      <c r="W3192" s="587" t="e">
        <f t="shared" si="525"/>
        <v>#DIV/0!</v>
      </c>
      <c r="Y3192" s="1260">
        <v>105</v>
      </c>
      <c r="Z3192" s="1261"/>
      <c r="AA3192" s="1262"/>
      <c r="AB3192" s="1263"/>
      <c r="AC3192" s="587" t="e">
        <f t="shared" si="526"/>
        <v>#DIV/0!</v>
      </c>
      <c r="AE3192" s="1260">
        <v>105</v>
      </c>
      <c r="AF3192" s="1261"/>
      <c r="AG3192" s="1262"/>
      <c r="AH3192" s="1263"/>
      <c r="AI3192" s="587" t="e">
        <f t="shared" si="527"/>
        <v>#DIV/0!</v>
      </c>
      <c r="AK3192" s="1260">
        <v>105</v>
      </c>
      <c r="AL3192" s="1261"/>
      <c r="AM3192" s="1262"/>
      <c r="AN3192" s="1263"/>
      <c r="AO3192" s="587" t="e">
        <f t="shared" si="528"/>
        <v>#DIV/0!</v>
      </c>
      <c r="AQ3192" s="1260">
        <v>105</v>
      </c>
      <c r="AR3192" s="1261"/>
      <c r="AS3192" s="1262"/>
      <c r="AT3192" s="1263"/>
      <c r="AU3192" s="587" t="e">
        <f t="shared" si="529"/>
        <v>#DIV/0!</v>
      </c>
      <c r="AW3192" s="1260">
        <v>105</v>
      </c>
      <c r="AX3192" s="1261"/>
      <c r="AY3192" s="1262"/>
      <c r="AZ3192" s="1263"/>
      <c r="BA3192" s="587" t="e">
        <f t="shared" si="530"/>
        <v>#DIV/0!</v>
      </c>
    </row>
    <row r="3193" spans="1:53" s="17" customFormat="1" ht="16.75" customHeight="1" outlineLevel="2">
      <c r="A3193" s="1260">
        <v>106</v>
      </c>
      <c r="B3193" s="1261"/>
      <c r="C3193" s="1262"/>
      <c r="D3193" s="1263"/>
      <c r="E3193" s="587" t="e">
        <f t="shared" si="522"/>
        <v>#DIV/0!</v>
      </c>
      <c r="G3193" s="1260">
        <v>106</v>
      </c>
      <c r="H3193" s="1261"/>
      <c r="I3193" s="1262"/>
      <c r="J3193" s="1263"/>
      <c r="K3193" s="587" t="e">
        <f t="shared" si="523"/>
        <v>#DIV/0!</v>
      </c>
      <c r="M3193" s="1260">
        <v>106</v>
      </c>
      <c r="N3193" s="1261"/>
      <c r="O3193" s="1262"/>
      <c r="P3193" s="1263"/>
      <c r="Q3193" s="587" t="e">
        <f t="shared" si="524"/>
        <v>#DIV/0!</v>
      </c>
      <c r="S3193" s="1260">
        <v>106</v>
      </c>
      <c r="T3193" s="1261"/>
      <c r="U3193" s="1262"/>
      <c r="V3193" s="1263"/>
      <c r="W3193" s="587" t="e">
        <f t="shared" si="525"/>
        <v>#DIV/0!</v>
      </c>
      <c r="Y3193" s="1260">
        <v>106</v>
      </c>
      <c r="Z3193" s="1261"/>
      <c r="AA3193" s="1262"/>
      <c r="AB3193" s="1263"/>
      <c r="AC3193" s="587" t="e">
        <f t="shared" si="526"/>
        <v>#DIV/0!</v>
      </c>
      <c r="AE3193" s="1260">
        <v>106</v>
      </c>
      <c r="AF3193" s="1261"/>
      <c r="AG3193" s="1262"/>
      <c r="AH3193" s="1263"/>
      <c r="AI3193" s="587" t="e">
        <f t="shared" si="527"/>
        <v>#DIV/0!</v>
      </c>
      <c r="AK3193" s="1260">
        <v>106</v>
      </c>
      <c r="AL3193" s="1261"/>
      <c r="AM3193" s="1262"/>
      <c r="AN3193" s="1263"/>
      <c r="AO3193" s="587" t="e">
        <f t="shared" si="528"/>
        <v>#DIV/0!</v>
      </c>
      <c r="AQ3193" s="1260">
        <v>106</v>
      </c>
      <c r="AR3193" s="1261"/>
      <c r="AS3193" s="1262"/>
      <c r="AT3193" s="1263"/>
      <c r="AU3193" s="587" t="e">
        <f t="shared" si="529"/>
        <v>#DIV/0!</v>
      </c>
      <c r="AW3193" s="1260">
        <v>106</v>
      </c>
      <c r="AX3193" s="1261"/>
      <c r="AY3193" s="1262"/>
      <c r="AZ3193" s="1263"/>
      <c r="BA3193" s="587" t="e">
        <f t="shared" si="530"/>
        <v>#DIV/0!</v>
      </c>
    </row>
    <row r="3194" spans="1:53" s="17" customFormat="1" ht="16.75" customHeight="1" outlineLevel="2">
      <c r="A3194" s="1260">
        <v>107</v>
      </c>
      <c r="B3194" s="1261"/>
      <c r="C3194" s="1262"/>
      <c r="D3194" s="1263"/>
      <c r="E3194" s="587" t="e">
        <f t="shared" si="522"/>
        <v>#DIV/0!</v>
      </c>
      <c r="G3194" s="1260">
        <v>107</v>
      </c>
      <c r="H3194" s="1261"/>
      <c r="I3194" s="1262"/>
      <c r="J3194" s="1263"/>
      <c r="K3194" s="587" t="e">
        <f t="shared" si="523"/>
        <v>#DIV/0!</v>
      </c>
      <c r="M3194" s="1260">
        <v>107</v>
      </c>
      <c r="N3194" s="1261"/>
      <c r="O3194" s="1262"/>
      <c r="P3194" s="1263"/>
      <c r="Q3194" s="587" t="e">
        <f t="shared" si="524"/>
        <v>#DIV/0!</v>
      </c>
      <c r="S3194" s="1260">
        <v>107</v>
      </c>
      <c r="T3194" s="1261"/>
      <c r="U3194" s="1262"/>
      <c r="V3194" s="1263"/>
      <c r="W3194" s="587" t="e">
        <f t="shared" si="525"/>
        <v>#DIV/0!</v>
      </c>
      <c r="Y3194" s="1260">
        <v>107</v>
      </c>
      <c r="Z3194" s="1261"/>
      <c r="AA3194" s="1262"/>
      <c r="AB3194" s="1263"/>
      <c r="AC3194" s="587" t="e">
        <f t="shared" si="526"/>
        <v>#DIV/0!</v>
      </c>
      <c r="AE3194" s="1260">
        <v>107</v>
      </c>
      <c r="AF3194" s="1261"/>
      <c r="AG3194" s="1262"/>
      <c r="AH3194" s="1263"/>
      <c r="AI3194" s="587" t="e">
        <f t="shared" si="527"/>
        <v>#DIV/0!</v>
      </c>
      <c r="AK3194" s="1260">
        <v>107</v>
      </c>
      <c r="AL3194" s="1261"/>
      <c r="AM3194" s="1262"/>
      <c r="AN3194" s="1263"/>
      <c r="AO3194" s="587" t="e">
        <f t="shared" si="528"/>
        <v>#DIV/0!</v>
      </c>
      <c r="AQ3194" s="1260">
        <v>107</v>
      </c>
      <c r="AR3194" s="1261"/>
      <c r="AS3194" s="1262"/>
      <c r="AT3194" s="1263"/>
      <c r="AU3194" s="587" t="e">
        <f t="shared" si="529"/>
        <v>#DIV/0!</v>
      </c>
      <c r="AW3194" s="1260">
        <v>107</v>
      </c>
      <c r="AX3194" s="1261"/>
      <c r="AY3194" s="1262"/>
      <c r="AZ3194" s="1263"/>
      <c r="BA3194" s="587" t="e">
        <f t="shared" si="530"/>
        <v>#DIV/0!</v>
      </c>
    </row>
    <row r="3195" spans="1:53" s="17" customFormat="1" ht="16.75" customHeight="1" outlineLevel="2">
      <c r="A3195" s="1260">
        <v>108</v>
      </c>
      <c r="B3195" s="1261"/>
      <c r="C3195" s="1262"/>
      <c r="D3195" s="1263"/>
      <c r="E3195" s="587" t="e">
        <f t="shared" si="522"/>
        <v>#DIV/0!</v>
      </c>
      <c r="G3195" s="1260">
        <v>108</v>
      </c>
      <c r="H3195" s="1261"/>
      <c r="I3195" s="1262"/>
      <c r="J3195" s="1263"/>
      <c r="K3195" s="587" t="e">
        <f t="shared" si="523"/>
        <v>#DIV/0!</v>
      </c>
      <c r="M3195" s="1260">
        <v>108</v>
      </c>
      <c r="N3195" s="1261"/>
      <c r="O3195" s="1262"/>
      <c r="P3195" s="1263"/>
      <c r="Q3195" s="587" t="e">
        <f t="shared" si="524"/>
        <v>#DIV/0!</v>
      </c>
      <c r="S3195" s="1260">
        <v>108</v>
      </c>
      <c r="T3195" s="1261"/>
      <c r="U3195" s="1262"/>
      <c r="V3195" s="1263"/>
      <c r="W3195" s="587" t="e">
        <f t="shared" si="525"/>
        <v>#DIV/0!</v>
      </c>
      <c r="Y3195" s="1260">
        <v>108</v>
      </c>
      <c r="Z3195" s="1261"/>
      <c r="AA3195" s="1262"/>
      <c r="AB3195" s="1263"/>
      <c r="AC3195" s="587" t="e">
        <f t="shared" si="526"/>
        <v>#DIV/0!</v>
      </c>
      <c r="AE3195" s="1260">
        <v>108</v>
      </c>
      <c r="AF3195" s="1261"/>
      <c r="AG3195" s="1262"/>
      <c r="AH3195" s="1263"/>
      <c r="AI3195" s="587" t="e">
        <f t="shared" si="527"/>
        <v>#DIV/0!</v>
      </c>
      <c r="AK3195" s="1260">
        <v>108</v>
      </c>
      <c r="AL3195" s="1261"/>
      <c r="AM3195" s="1262"/>
      <c r="AN3195" s="1263"/>
      <c r="AO3195" s="587" t="e">
        <f t="shared" si="528"/>
        <v>#DIV/0!</v>
      </c>
      <c r="AQ3195" s="1260">
        <v>108</v>
      </c>
      <c r="AR3195" s="1261"/>
      <c r="AS3195" s="1262"/>
      <c r="AT3195" s="1263"/>
      <c r="AU3195" s="587" t="e">
        <f t="shared" si="529"/>
        <v>#DIV/0!</v>
      </c>
      <c r="AW3195" s="1260">
        <v>108</v>
      </c>
      <c r="AX3195" s="1261"/>
      <c r="AY3195" s="1262"/>
      <c r="AZ3195" s="1263"/>
      <c r="BA3195" s="587" t="e">
        <f t="shared" si="530"/>
        <v>#DIV/0!</v>
      </c>
    </row>
    <row r="3196" spans="1:53" s="17" customFormat="1" ht="16.75" customHeight="1" outlineLevel="2">
      <c r="A3196" s="1260">
        <v>109</v>
      </c>
      <c r="B3196" s="1261"/>
      <c r="C3196" s="1262"/>
      <c r="D3196" s="1263"/>
      <c r="E3196" s="587" t="e">
        <f t="shared" si="522"/>
        <v>#DIV/0!</v>
      </c>
      <c r="G3196" s="1260">
        <v>109</v>
      </c>
      <c r="H3196" s="1261"/>
      <c r="I3196" s="1262"/>
      <c r="J3196" s="1263"/>
      <c r="K3196" s="587" t="e">
        <f t="shared" si="523"/>
        <v>#DIV/0!</v>
      </c>
      <c r="M3196" s="1260">
        <v>109</v>
      </c>
      <c r="N3196" s="1261"/>
      <c r="O3196" s="1262"/>
      <c r="P3196" s="1263"/>
      <c r="Q3196" s="587" t="e">
        <f t="shared" si="524"/>
        <v>#DIV/0!</v>
      </c>
      <c r="S3196" s="1260">
        <v>109</v>
      </c>
      <c r="T3196" s="1261"/>
      <c r="U3196" s="1262"/>
      <c r="V3196" s="1263"/>
      <c r="W3196" s="587" t="e">
        <f t="shared" si="525"/>
        <v>#DIV/0!</v>
      </c>
      <c r="Y3196" s="1260">
        <v>109</v>
      </c>
      <c r="Z3196" s="1261"/>
      <c r="AA3196" s="1262"/>
      <c r="AB3196" s="1263"/>
      <c r="AC3196" s="587" t="e">
        <f t="shared" si="526"/>
        <v>#DIV/0!</v>
      </c>
      <c r="AE3196" s="1260">
        <v>109</v>
      </c>
      <c r="AF3196" s="1261"/>
      <c r="AG3196" s="1262"/>
      <c r="AH3196" s="1263"/>
      <c r="AI3196" s="587" t="e">
        <f t="shared" si="527"/>
        <v>#DIV/0!</v>
      </c>
      <c r="AK3196" s="1260">
        <v>109</v>
      </c>
      <c r="AL3196" s="1261"/>
      <c r="AM3196" s="1262"/>
      <c r="AN3196" s="1263"/>
      <c r="AO3196" s="587" t="e">
        <f t="shared" si="528"/>
        <v>#DIV/0!</v>
      </c>
      <c r="AQ3196" s="1260">
        <v>109</v>
      </c>
      <c r="AR3196" s="1261"/>
      <c r="AS3196" s="1262"/>
      <c r="AT3196" s="1263"/>
      <c r="AU3196" s="587" t="e">
        <f t="shared" si="529"/>
        <v>#DIV/0!</v>
      </c>
      <c r="AW3196" s="1260">
        <v>109</v>
      </c>
      <c r="AX3196" s="1261"/>
      <c r="AY3196" s="1262"/>
      <c r="AZ3196" s="1263"/>
      <c r="BA3196" s="587" t="e">
        <f t="shared" si="530"/>
        <v>#DIV/0!</v>
      </c>
    </row>
    <row r="3197" spans="1:53" s="17" customFormat="1" ht="16.75" customHeight="1" outlineLevel="2">
      <c r="A3197" s="1260">
        <v>110</v>
      </c>
      <c r="B3197" s="1261"/>
      <c r="C3197" s="1262"/>
      <c r="D3197" s="1263"/>
      <c r="E3197" s="587" t="e">
        <f t="shared" si="522"/>
        <v>#DIV/0!</v>
      </c>
      <c r="G3197" s="1260">
        <v>110</v>
      </c>
      <c r="H3197" s="1261"/>
      <c r="I3197" s="1262"/>
      <c r="J3197" s="1263"/>
      <c r="K3197" s="587" t="e">
        <f t="shared" si="523"/>
        <v>#DIV/0!</v>
      </c>
      <c r="M3197" s="1260">
        <v>110</v>
      </c>
      <c r="N3197" s="1261"/>
      <c r="O3197" s="1262"/>
      <c r="P3197" s="1263"/>
      <c r="Q3197" s="587" t="e">
        <f t="shared" si="524"/>
        <v>#DIV/0!</v>
      </c>
      <c r="S3197" s="1260">
        <v>110</v>
      </c>
      <c r="T3197" s="1261"/>
      <c r="U3197" s="1262"/>
      <c r="V3197" s="1263"/>
      <c r="W3197" s="587" t="e">
        <f t="shared" si="525"/>
        <v>#DIV/0!</v>
      </c>
      <c r="Y3197" s="1260">
        <v>110</v>
      </c>
      <c r="Z3197" s="1261"/>
      <c r="AA3197" s="1262"/>
      <c r="AB3197" s="1263"/>
      <c r="AC3197" s="587" t="e">
        <f t="shared" si="526"/>
        <v>#DIV/0!</v>
      </c>
      <c r="AE3197" s="1260">
        <v>110</v>
      </c>
      <c r="AF3197" s="1261"/>
      <c r="AG3197" s="1262"/>
      <c r="AH3197" s="1263"/>
      <c r="AI3197" s="587" t="e">
        <f t="shared" si="527"/>
        <v>#DIV/0!</v>
      </c>
      <c r="AK3197" s="1260">
        <v>110</v>
      </c>
      <c r="AL3197" s="1261"/>
      <c r="AM3197" s="1262"/>
      <c r="AN3197" s="1263"/>
      <c r="AO3197" s="587" t="e">
        <f t="shared" si="528"/>
        <v>#DIV/0!</v>
      </c>
      <c r="AQ3197" s="1260">
        <v>110</v>
      </c>
      <c r="AR3197" s="1261"/>
      <c r="AS3197" s="1262"/>
      <c r="AT3197" s="1263"/>
      <c r="AU3197" s="587" t="e">
        <f t="shared" si="529"/>
        <v>#DIV/0!</v>
      </c>
      <c r="AW3197" s="1260">
        <v>110</v>
      </c>
      <c r="AX3197" s="1261"/>
      <c r="AY3197" s="1262"/>
      <c r="AZ3197" s="1263"/>
      <c r="BA3197" s="587" t="e">
        <f t="shared" si="530"/>
        <v>#DIV/0!</v>
      </c>
    </row>
    <row r="3198" spans="1:53" s="17" customFormat="1" ht="16.75" customHeight="1" outlineLevel="2">
      <c r="A3198" s="1260">
        <v>111</v>
      </c>
      <c r="B3198" s="1261"/>
      <c r="C3198" s="1262"/>
      <c r="D3198" s="1263"/>
      <c r="E3198" s="587" t="e">
        <f t="shared" si="522"/>
        <v>#DIV/0!</v>
      </c>
      <c r="G3198" s="1260">
        <v>111</v>
      </c>
      <c r="H3198" s="1261"/>
      <c r="I3198" s="1262"/>
      <c r="J3198" s="1263"/>
      <c r="K3198" s="587" t="e">
        <f t="shared" si="523"/>
        <v>#DIV/0!</v>
      </c>
      <c r="M3198" s="1260">
        <v>111</v>
      </c>
      <c r="N3198" s="1261"/>
      <c r="O3198" s="1262"/>
      <c r="P3198" s="1263"/>
      <c r="Q3198" s="587" t="e">
        <f t="shared" si="524"/>
        <v>#DIV/0!</v>
      </c>
      <c r="S3198" s="1260">
        <v>111</v>
      </c>
      <c r="T3198" s="1261"/>
      <c r="U3198" s="1262"/>
      <c r="V3198" s="1263"/>
      <c r="W3198" s="587" t="e">
        <f t="shared" si="525"/>
        <v>#DIV/0!</v>
      </c>
      <c r="Y3198" s="1260">
        <v>111</v>
      </c>
      <c r="Z3198" s="1261"/>
      <c r="AA3198" s="1262"/>
      <c r="AB3198" s="1263"/>
      <c r="AC3198" s="587" t="e">
        <f t="shared" si="526"/>
        <v>#DIV/0!</v>
      </c>
      <c r="AE3198" s="1260">
        <v>111</v>
      </c>
      <c r="AF3198" s="1261"/>
      <c r="AG3198" s="1262"/>
      <c r="AH3198" s="1263"/>
      <c r="AI3198" s="587" t="e">
        <f t="shared" si="527"/>
        <v>#DIV/0!</v>
      </c>
      <c r="AK3198" s="1260">
        <v>111</v>
      </c>
      <c r="AL3198" s="1261"/>
      <c r="AM3198" s="1262"/>
      <c r="AN3198" s="1263"/>
      <c r="AO3198" s="587" t="e">
        <f t="shared" si="528"/>
        <v>#DIV/0!</v>
      </c>
      <c r="AQ3198" s="1260">
        <v>111</v>
      </c>
      <c r="AR3198" s="1261"/>
      <c r="AS3198" s="1262"/>
      <c r="AT3198" s="1263"/>
      <c r="AU3198" s="587" t="e">
        <f t="shared" si="529"/>
        <v>#DIV/0!</v>
      </c>
      <c r="AW3198" s="1260">
        <v>111</v>
      </c>
      <c r="AX3198" s="1261"/>
      <c r="AY3198" s="1262"/>
      <c r="AZ3198" s="1263"/>
      <c r="BA3198" s="587" t="e">
        <f t="shared" si="530"/>
        <v>#DIV/0!</v>
      </c>
    </row>
    <row r="3199" spans="1:53" s="17" customFormat="1" ht="16.75" customHeight="1" outlineLevel="2">
      <c r="A3199" s="1260">
        <v>112</v>
      </c>
      <c r="B3199" s="1261"/>
      <c r="C3199" s="1262"/>
      <c r="D3199" s="1263"/>
      <c r="E3199" s="587" t="e">
        <f t="shared" si="522"/>
        <v>#DIV/0!</v>
      </c>
      <c r="G3199" s="1260">
        <v>112</v>
      </c>
      <c r="H3199" s="1261"/>
      <c r="I3199" s="1262"/>
      <c r="J3199" s="1263"/>
      <c r="K3199" s="587" t="e">
        <f t="shared" si="523"/>
        <v>#DIV/0!</v>
      </c>
      <c r="M3199" s="1260">
        <v>112</v>
      </c>
      <c r="N3199" s="1261"/>
      <c r="O3199" s="1262"/>
      <c r="P3199" s="1263"/>
      <c r="Q3199" s="587" t="e">
        <f t="shared" si="524"/>
        <v>#DIV/0!</v>
      </c>
      <c r="S3199" s="1260">
        <v>112</v>
      </c>
      <c r="T3199" s="1261"/>
      <c r="U3199" s="1262"/>
      <c r="V3199" s="1263"/>
      <c r="W3199" s="587" t="e">
        <f t="shared" si="525"/>
        <v>#DIV/0!</v>
      </c>
      <c r="Y3199" s="1260">
        <v>112</v>
      </c>
      <c r="Z3199" s="1261"/>
      <c r="AA3199" s="1262"/>
      <c r="AB3199" s="1263"/>
      <c r="AC3199" s="587" t="e">
        <f t="shared" si="526"/>
        <v>#DIV/0!</v>
      </c>
      <c r="AE3199" s="1260">
        <v>112</v>
      </c>
      <c r="AF3199" s="1261"/>
      <c r="AG3199" s="1262"/>
      <c r="AH3199" s="1263"/>
      <c r="AI3199" s="587" t="e">
        <f t="shared" si="527"/>
        <v>#DIV/0!</v>
      </c>
      <c r="AK3199" s="1260">
        <v>112</v>
      </c>
      <c r="AL3199" s="1261"/>
      <c r="AM3199" s="1262"/>
      <c r="AN3199" s="1263"/>
      <c r="AO3199" s="587" t="e">
        <f t="shared" si="528"/>
        <v>#DIV/0!</v>
      </c>
      <c r="AQ3199" s="1260">
        <v>112</v>
      </c>
      <c r="AR3199" s="1261"/>
      <c r="AS3199" s="1262"/>
      <c r="AT3199" s="1263"/>
      <c r="AU3199" s="587" t="e">
        <f t="shared" si="529"/>
        <v>#DIV/0!</v>
      </c>
      <c r="AW3199" s="1260">
        <v>112</v>
      </c>
      <c r="AX3199" s="1261"/>
      <c r="AY3199" s="1262"/>
      <c r="AZ3199" s="1263"/>
      <c r="BA3199" s="587" t="e">
        <f t="shared" si="530"/>
        <v>#DIV/0!</v>
      </c>
    </row>
    <row r="3200" spans="1:53" s="17" customFormat="1" ht="16.75" customHeight="1" outlineLevel="2">
      <c r="A3200" s="1260">
        <v>113</v>
      </c>
      <c r="B3200" s="1261"/>
      <c r="C3200" s="1262"/>
      <c r="D3200" s="1263"/>
      <c r="E3200" s="587" t="e">
        <f t="shared" si="522"/>
        <v>#DIV/0!</v>
      </c>
      <c r="G3200" s="1260">
        <v>113</v>
      </c>
      <c r="H3200" s="1261"/>
      <c r="I3200" s="1262"/>
      <c r="J3200" s="1263"/>
      <c r="K3200" s="587" t="e">
        <f t="shared" si="523"/>
        <v>#DIV/0!</v>
      </c>
      <c r="M3200" s="1260">
        <v>113</v>
      </c>
      <c r="N3200" s="1261"/>
      <c r="O3200" s="1262"/>
      <c r="P3200" s="1263"/>
      <c r="Q3200" s="587" t="e">
        <f t="shared" si="524"/>
        <v>#DIV/0!</v>
      </c>
      <c r="S3200" s="1260">
        <v>113</v>
      </c>
      <c r="T3200" s="1261"/>
      <c r="U3200" s="1262"/>
      <c r="V3200" s="1263"/>
      <c r="W3200" s="587" t="e">
        <f t="shared" si="525"/>
        <v>#DIV/0!</v>
      </c>
      <c r="Y3200" s="1260">
        <v>113</v>
      </c>
      <c r="Z3200" s="1261"/>
      <c r="AA3200" s="1262"/>
      <c r="AB3200" s="1263"/>
      <c r="AC3200" s="587" t="e">
        <f t="shared" si="526"/>
        <v>#DIV/0!</v>
      </c>
      <c r="AE3200" s="1260">
        <v>113</v>
      </c>
      <c r="AF3200" s="1261"/>
      <c r="AG3200" s="1262"/>
      <c r="AH3200" s="1263"/>
      <c r="AI3200" s="587" t="e">
        <f t="shared" si="527"/>
        <v>#DIV/0!</v>
      </c>
      <c r="AK3200" s="1260">
        <v>113</v>
      </c>
      <c r="AL3200" s="1261"/>
      <c r="AM3200" s="1262"/>
      <c r="AN3200" s="1263"/>
      <c r="AO3200" s="587" t="e">
        <f t="shared" si="528"/>
        <v>#DIV/0!</v>
      </c>
      <c r="AQ3200" s="1260">
        <v>113</v>
      </c>
      <c r="AR3200" s="1261"/>
      <c r="AS3200" s="1262"/>
      <c r="AT3200" s="1263"/>
      <c r="AU3200" s="587" t="e">
        <f t="shared" si="529"/>
        <v>#DIV/0!</v>
      </c>
      <c r="AW3200" s="1260">
        <v>113</v>
      </c>
      <c r="AX3200" s="1261"/>
      <c r="AY3200" s="1262"/>
      <c r="AZ3200" s="1263"/>
      <c r="BA3200" s="587" t="e">
        <f t="shared" si="530"/>
        <v>#DIV/0!</v>
      </c>
    </row>
    <row r="3201" spans="1:53" s="17" customFormat="1" ht="16.75" customHeight="1" outlineLevel="2">
      <c r="A3201" s="1260">
        <v>114</v>
      </c>
      <c r="B3201" s="1261"/>
      <c r="C3201" s="1262"/>
      <c r="D3201" s="1263"/>
      <c r="E3201" s="587" t="e">
        <f t="shared" si="522"/>
        <v>#DIV/0!</v>
      </c>
      <c r="G3201" s="1260">
        <v>114</v>
      </c>
      <c r="H3201" s="1261"/>
      <c r="I3201" s="1262"/>
      <c r="J3201" s="1263"/>
      <c r="K3201" s="587" t="e">
        <f t="shared" si="523"/>
        <v>#DIV/0!</v>
      </c>
      <c r="M3201" s="1260">
        <v>114</v>
      </c>
      <c r="N3201" s="1261"/>
      <c r="O3201" s="1262"/>
      <c r="P3201" s="1263"/>
      <c r="Q3201" s="587" t="e">
        <f t="shared" si="524"/>
        <v>#DIV/0!</v>
      </c>
      <c r="S3201" s="1260">
        <v>114</v>
      </c>
      <c r="T3201" s="1261"/>
      <c r="U3201" s="1262"/>
      <c r="V3201" s="1263"/>
      <c r="W3201" s="587" t="e">
        <f t="shared" si="525"/>
        <v>#DIV/0!</v>
      </c>
      <c r="Y3201" s="1260">
        <v>114</v>
      </c>
      <c r="Z3201" s="1261"/>
      <c r="AA3201" s="1262"/>
      <c r="AB3201" s="1263"/>
      <c r="AC3201" s="587" t="e">
        <f t="shared" si="526"/>
        <v>#DIV/0!</v>
      </c>
      <c r="AE3201" s="1260">
        <v>114</v>
      </c>
      <c r="AF3201" s="1261"/>
      <c r="AG3201" s="1262"/>
      <c r="AH3201" s="1263"/>
      <c r="AI3201" s="587" t="e">
        <f t="shared" si="527"/>
        <v>#DIV/0!</v>
      </c>
      <c r="AK3201" s="1260">
        <v>114</v>
      </c>
      <c r="AL3201" s="1261"/>
      <c r="AM3201" s="1262"/>
      <c r="AN3201" s="1263"/>
      <c r="AO3201" s="587" t="e">
        <f t="shared" si="528"/>
        <v>#DIV/0!</v>
      </c>
      <c r="AQ3201" s="1260">
        <v>114</v>
      </c>
      <c r="AR3201" s="1261"/>
      <c r="AS3201" s="1262"/>
      <c r="AT3201" s="1263"/>
      <c r="AU3201" s="587" t="e">
        <f t="shared" si="529"/>
        <v>#DIV/0!</v>
      </c>
      <c r="AW3201" s="1260">
        <v>114</v>
      </c>
      <c r="AX3201" s="1261"/>
      <c r="AY3201" s="1262"/>
      <c r="AZ3201" s="1263"/>
      <c r="BA3201" s="587" t="e">
        <f t="shared" si="530"/>
        <v>#DIV/0!</v>
      </c>
    </row>
    <row r="3202" spans="1:53" s="17" customFormat="1" ht="16.75" customHeight="1" outlineLevel="2">
      <c r="A3202" s="1260">
        <v>115</v>
      </c>
      <c r="B3202" s="1261"/>
      <c r="C3202" s="1262"/>
      <c r="D3202" s="1263"/>
      <c r="E3202" s="587" t="e">
        <f t="shared" si="522"/>
        <v>#DIV/0!</v>
      </c>
      <c r="G3202" s="1260">
        <v>115</v>
      </c>
      <c r="H3202" s="1261"/>
      <c r="I3202" s="1262"/>
      <c r="J3202" s="1263"/>
      <c r="K3202" s="587" t="e">
        <f t="shared" si="523"/>
        <v>#DIV/0!</v>
      </c>
      <c r="M3202" s="1260">
        <v>115</v>
      </c>
      <c r="N3202" s="1261"/>
      <c r="O3202" s="1262"/>
      <c r="P3202" s="1263"/>
      <c r="Q3202" s="587" t="e">
        <f t="shared" si="524"/>
        <v>#DIV/0!</v>
      </c>
      <c r="S3202" s="1260">
        <v>115</v>
      </c>
      <c r="T3202" s="1261"/>
      <c r="U3202" s="1262"/>
      <c r="V3202" s="1263"/>
      <c r="W3202" s="587" t="e">
        <f t="shared" si="525"/>
        <v>#DIV/0!</v>
      </c>
      <c r="Y3202" s="1260">
        <v>115</v>
      </c>
      <c r="Z3202" s="1261"/>
      <c r="AA3202" s="1262"/>
      <c r="AB3202" s="1263"/>
      <c r="AC3202" s="587" t="e">
        <f t="shared" si="526"/>
        <v>#DIV/0!</v>
      </c>
      <c r="AE3202" s="1260">
        <v>115</v>
      </c>
      <c r="AF3202" s="1261"/>
      <c r="AG3202" s="1262"/>
      <c r="AH3202" s="1263"/>
      <c r="AI3202" s="587" t="e">
        <f t="shared" si="527"/>
        <v>#DIV/0!</v>
      </c>
      <c r="AK3202" s="1260">
        <v>115</v>
      </c>
      <c r="AL3202" s="1261"/>
      <c r="AM3202" s="1262"/>
      <c r="AN3202" s="1263"/>
      <c r="AO3202" s="587" t="e">
        <f t="shared" si="528"/>
        <v>#DIV/0!</v>
      </c>
      <c r="AQ3202" s="1260">
        <v>115</v>
      </c>
      <c r="AR3202" s="1261"/>
      <c r="AS3202" s="1262"/>
      <c r="AT3202" s="1263"/>
      <c r="AU3202" s="587" t="e">
        <f t="shared" si="529"/>
        <v>#DIV/0!</v>
      </c>
      <c r="AW3202" s="1260">
        <v>115</v>
      </c>
      <c r="AX3202" s="1261"/>
      <c r="AY3202" s="1262"/>
      <c r="AZ3202" s="1263"/>
      <c r="BA3202" s="587" t="e">
        <f t="shared" si="530"/>
        <v>#DIV/0!</v>
      </c>
    </row>
    <row r="3203" spans="1:53" s="17" customFormat="1" ht="16.75" customHeight="1" outlineLevel="2">
      <c r="A3203" s="1260">
        <v>116</v>
      </c>
      <c r="B3203" s="1261"/>
      <c r="C3203" s="1262"/>
      <c r="D3203" s="1263"/>
      <c r="E3203" s="587" t="e">
        <f t="shared" si="522"/>
        <v>#DIV/0!</v>
      </c>
      <c r="G3203" s="1260">
        <v>116</v>
      </c>
      <c r="H3203" s="1261"/>
      <c r="I3203" s="1262"/>
      <c r="J3203" s="1263"/>
      <c r="K3203" s="587" t="e">
        <f t="shared" si="523"/>
        <v>#DIV/0!</v>
      </c>
      <c r="M3203" s="1260">
        <v>116</v>
      </c>
      <c r="N3203" s="1261"/>
      <c r="O3203" s="1262"/>
      <c r="P3203" s="1263"/>
      <c r="Q3203" s="587" t="e">
        <f t="shared" si="524"/>
        <v>#DIV/0!</v>
      </c>
      <c r="S3203" s="1260">
        <v>116</v>
      </c>
      <c r="T3203" s="1261"/>
      <c r="U3203" s="1262"/>
      <c r="V3203" s="1263"/>
      <c r="W3203" s="587" t="e">
        <f t="shared" si="525"/>
        <v>#DIV/0!</v>
      </c>
      <c r="Y3203" s="1260">
        <v>116</v>
      </c>
      <c r="Z3203" s="1261"/>
      <c r="AA3203" s="1262"/>
      <c r="AB3203" s="1263"/>
      <c r="AC3203" s="587" t="e">
        <f t="shared" si="526"/>
        <v>#DIV/0!</v>
      </c>
      <c r="AE3203" s="1260">
        <v>116</v>
      </c>
      <c r="AF3203" s="1261"/>
      <c r="AG3203" s="1262"/>
      <c r="AH3203" s="1263"/>
      <c r="AI3203" s="587" t="e">
        <f t="shared" si="527"/>
        <v>#DIV/0!</v>
      </c>
      <c r="AK3203" s="1260">
        <v>116</v>
      </c>
      <c r="AL3203" s="1261"/>
      <c r="AM3203" s="1262"/>
      <c r="AN3203" s="1263"/>
      <c r="AO3203" s="587" t="e">
        <f t="shared" si="528"/>
        <v>#DIV/0!</v>
      </c>
      <c r="AQ3203" s="1260">
        <v>116</v>
      </c>
      <c r="AR3203" s="1261"/>
      <c r="AS3203" s="1262"/>
      <c r="AT3203" s="1263"/>
      <c r="AU3203" s="587" t="e">
        <f t="shared" si="529"/>
        <v>#DIV/0!</v>
      </c>
      <c r="AW3203" s="1260">
        <v>116</v>
      </c>
      <c r="AX3203" s="1261"/>
      <c r="AY3203" s="1262"/>
      <c r="AZ3203" s="1263"/>
      <c r="BA3203" s="587" t="e">
        <f t="shared" si="530"/>
        <v>#DIV/0!</v>
      </c>
    </row>
    <row r="3204" spans="1:53" s="17" customFormat="1" ht="16.75" customHeight="1" outlineLevel="2">
      <c r="A3204" s="1260">
        <v>117</v>
      </c>
      <c r="B3204" s="1261"/>
      <c r="C3204" s="1262"/>
      <c r="D3204" s="1263"/>
      <c r="E3204" s="587" t="e">
        <f t="shared" si="522"/>
        <v>#DIV/0!</v>
      </c>
      <c r="G3204" s="1260">
        <v>117</v>
      </c>
      <c r="H3204" s="1261"/>
      <c r="I3204" s="1262"/>
      <c r="J3204" s="1263"/>
      <c r="K3204" s="587" t="e">
        <f t="shared" si="523"/>
        <v>#DIV/0!</v>
      </c>
      <c r="M3204" s="1260">
        <v>117</v>
      </c>
      <c r="N3204" s="1261"/>
      <c r="O3204" s="1262"/>
      <c r="P3204" s="1263"/>
      <c r="Q3204" s="587" t="e">
        <f t="shared" si="524"/>
        <v>#DIV/0!</v>
      </c>
      <c r="S3204" s="1260">
        <v>117</v>
      </c>
      <c r="T3204" s="1261"/>
      <c r="U3204" s="1262"/>
      <c r="V3204" s="1263"/>
      <c r="W3204" s="587" t="e">
        <f t="shared" si="525"/>
        <v>#DIV/0!</v>
      </c>
      <c r="Y3204" s="1260">
        <v>117</v>
      </c>
      <c r="Z3204" s="1261"/>
      <c r="AA3204" s="1262"/>
      <c r="AB3204" s="1263"/>
      <c r="AC3204" s="587" t="e">
        <f t="shared" si="526"/>
        <v>#DIV/0!</v>
      </c>
      <c r="AE3204" s="1260">
        <v>117</v>
      </c>
      <c r="AF3204" s="1261"/>
      <c r="AG3204" s="1262"/>
      <c r="AH3204" s="1263"/>
      <c r="AI3204" s="587" t="e">
        <f t="shared" si="527"/>
        <v>#DIV/0!</v>
      </c>
      <c r="AK3204" s="1260">
        <v>117</v>
      </c>
      <c r="AL3204" s="1261"/>
      <c r="AM3204" s="1262"/>
      <c r="AN3204" s="1263"/>
      <c r="AO3204" s="587" t="e">
        <f t="shared" si="528"/>
        <v>#DIV/0!</v>
      </c>
      <c r="AQ3204" s="1260">
        <v>117</v>
      </c>
      <c r="AR3204" s="1261"/>
      <c r="AS3204" s="1262"/>
      <c r="AT3204" s="1263"/>
      <c r="AU3204" s="587" t="e">
        <f t="shared" si="529"/>
        <v>#DIV/0!</v>
      </c>
      <c r="AW3204" s="1260">
        <v>117</v>
      </c>
      <c r="AX3204" s="1261"/>
      <c r="AY3204" s="1262"/>
      <c r="AZ3204" s="1263"/>
      <c r="BA3204" s="587" t="e">
        <f t="shared" si="530"/>
        <v>#DIV/0!</v>
      </c>
    </row>
    <row r="3205" spans="1:53" s="17" customFormat="1" ht="16.75" customHeight="1" outlineLevel="2">
      <c r="A3205" s="1260">
        <v>118</v>
      </c>
      <c r="B3205" s="1261"/>
      <c r="C3205" s="1262"/>
      <c r="D3205" s="1263"/>
      <c r="E3205" s="587" t="e">
        <f t="shared" si="522"/>
        <v>#DIV/0!</v>
      </c>
      <c r="G3205" s="1260">
        <v>118</v>
      </c>
      <c r="H3205" s="1261"/>
      <c r="I3205" s="1262"/>
      <c r="J3205" s="1263"/>
      <c r="K3205" s="587" t="e">
        <f t="shared" si="523"/>
        <v>#DIV/0!</v>
      </c>
      <c r="M3205" s="1260">
        <v>118</v>
      </c>
      <c r="N3205" s="1261"/>
      <c r="O3205" s="1262"/>
      <c r="P3205" s="1263"/>
      <c r="Q3205" s="587" t="e">
        <f t="shared" si="524"/>
        <v>#DIV/0!</v>
      </c>
      <c r="S3205" s="1260">
        <v>118</v>
      </c>
      <c r="T3205" s="1261"/>
      <c r="U3205" s="1262"/>
      <c r="V3205" s="1263"/>
      <c r="W3205" s="587" t="e">
        <f t="shared" si="525"/>
        <v>#DIV/0!</v>
      </c>
      <c r="Y3205" s="1260">
        <v>118</v>
      </c>
      <c r="Z3205" s="1261"/>
      <c r="AA3205" s="1262"/>
      <c r="AB3205" s="1263"/>
      <c r="AC3205" s="587" t="e">
        <f t="shared" si="526"/>
        <v>#DIV/0!</v>
      </c>
      <c r="AE3205" s="1260">
        <v>118</v>
      </c>
      <c r="AF3205" s="1261"/>
      <c r="AG3205" s="1262"/>
      <c r="AH3205" s="1263"/>
      <c r="AI3205" s="587" t="e">
        <f t="shared" si="527"/>
        <v>#DIV/0!</v>
      </c>
      <c r="AK3205" s="1260">
        <v>118</v>
      </c>
      <c r="AL3205" s="1261"/>
      <c r="AM3205" s="1262"/>
      <c r="AN3205" s="1263"/>
      <c r="AO3205" s="587" t="e">
        <f t="shared" si="528"/>
        <v>#DIV/0!</v>
      </c>
      <c r="AQ3205" s="1260">
        <v>118</v>
      </c>
      <c r="AR3205" s="1261"/>
      <c r="AS3205" s="1262"/>
      <c r="AT3205" s="1263"/>
      <c r="AU3205" s="587" t="e">
        <f t="shared" si="529"/>
        <v>#DIV/0!</v>
      </c>
      <c r="AW3205" s="1260">
        <v>118</v>
      </c>
      <c r="AX3205" s="1261"/>
      <c r="AY3205" s="1262"/>
      <c r="AZ3205" s="1263"/>
      <c r="BA3205" s="587" t="e">
        <f t="shared" si="530"/>
        <v>#DIV/0!</v>
      </c>
    </row>
    <row r="3206" spans="1:53" s="17" customFormat="1" ht="16.75" customHeight="1" outlineLevel="2">
      <c r="A3206" s="1260">
        <v>119</v>
      </c>
      <c r="B3206" s="1261"/>
      <c r="C3206" s="1262"/>
      <c r="D3206" s="1263"/>
      <c r="E3206" s="587" t="e">
        <f t="shared" si="522"/>
        <v>#DIV/0!</v>
      </c>
      <c r="G3206" s="1260">
        <v>119</v>
      </c>
      <c r="H3206" s="1261"/>
      <c r="I3206" s="1262"/>
      <c r="J3206" s="1263"/>
      <c r="K3206" s="587" t="e">
        <f t="shared" si="523"/>
        <v>#DIV/0!</v>
      </c>
      <c r="M3206" s="1260">
        <v>119</v>
      </c>
      <c r="N3206" s="1261"/>
      <c r="O3206" s="1262"/>
      <c r="P3206" s="1263"/>
      <c r="Q3206" s="587" t="e">
        <f t="shared" si="524"/>
        <v>#DIV/0!</v>
      </c>
      <c r="S3206" s="1260">
        <v>119</v>
      </c>
      <c r="T3206" s="1261"/>
      <c r="U3206" s="1262"/>
      <c r="V3206" s="1263"/>
      <c r="W3206" s="587" t="e">
        <f t="shared" si="525"/>
        <v>#DIV/0!</v>
      </c>
      <c r="Y3206" s="1260">
        <v>119</v>
      </c>
      <c r="Z3206" s="1261"/>
      <c r="AA3206" s="1262"/>
      <c r="AB3206" s="1263"/>
      <c r="AC3206" s="587" t="e">
        <f t="shared" si="526"/>
        <v>#DIV/0!</v>
      </c>
      <c r="AE3206" s="1260">
        <v>119</v>
      </c>
      <c r="AF3206" s="1261"/>
      <c r="AG3206" s="1262"/>
      <c r="AH3206" s="1263"/>
      <c r="AI3206" s="587" t="e">
        <f t="shared" si="527"/>
        <v>#DIV/0!</v>
      </c>
      <c r="AK3206" s="1260">
        <v>119</v>
      </c>
      <c r="AL3206" s="1261"/>
      <c r="AM3206" s="1262"/>
      <c r="AN3206" s="1263"/>
      <c r="AO3206" s="587" t="e">
        <f t="shared" si="528"/>
        <v>#DIV/0!</v>
      </c>
      <c r="AQ3206" s="1260">
        <v>119</v>
      </c>
      <c r="AR3206" s="1261"/>
      <c r="AS3206" s="1262"/>
      <c r="AT3206" s="1263"/>
      <c r="AU3206" s="587" t="e">
        <f t="shared" si="529"/>
        <v>#DIV/0!</v>
      </c>
      <c r="AW3206" s="1260">
        <v>119</v>
      </c>
      <c r="AX3206" s="1261"/>
      <c r="AY3206" s="1262"/>
      <c r="AZ3206" s="1263"/>
      <c r="BA3206" s="587" t="e">
        <f t="shared" si="530"/>
        <v>#DIV/0!</v>
      </c>
    </row>
    <row r="3207" spans="1:53" s="17" customFormat="1" ht="16.75" customHeight="1" outlineLevel="2">
      <c r="A3207" s="1260">
        <v>120</v>
      </c>
      <c r="B3207" s="1261"/>
      <c r="C3207" s="1262"/>
      <c r="D3207" s="1263"/>
      <c r="E3207" s="587" t="e">
        <f t="shared" si="522"/>
        <v>#DIV/0!</v>
      </c>
      <c r="G3207" s="1260">
        <v>120</v>
      </c>
      <c r="H3207" s="1261"/>
      <c r="I3207" s="1262"/>
      <c r="J3207" s="1263"/>
      <c r="K3207" s="587" t="e">
        <f t="shared" si="523"/>
        <v>#DIV/0!</v>
      </c>
      <c r="M3207" s="1260">
        <v>120</v>
      </c>
      <c r="N3207" s="1261"/>
      <c r="O3207" s="1262"/>
      <c r="P3207" s="1263"/>
      <c r="Q3207" s="587" t="e">
        <f t="shared" si="524"/>
        <v>#DIV/0!</v>
      </c>
      <c r="S3207" s="1260">
        <v>120</v>
      </c>
      <c r="T3207" s="1261"/>
      <c r="U3207" s="1262"/>
      <c r="V3207" s="1263"/>
      <c r="W3207" s="587" t="e">
        <f t="shared" si="525"/>
        <v>#DIV/0!</v>
      </c>
      <c r="Y3207" s="1260">
        <v>120</v>
      </c>
      <c r="Z3207" s="1261"/>
      <c r="AA3207" s="1262"/>
      <c r="AB3207" s="1263"/>
      <c r="AC3207" s="587" t="e">
        <f t="shared" si="526"/>
        <v>#DIV/0!</v>
      </c>
      <c r="AE3207" s="1260">
        <v>120</v>
      </c>
      <c r="AF3207" s="1261"/>
      <c r="AG3207" s="1262"/>
      <c r="AH3207" s="1263"/>
      <c r="AI3207" s="587" t="e">
        <f t="shared" si="527"/>
        <v>#DIV/0!</v>
      </c>
      <c r="AK3207" s="1260">
        <v>120</v>
      </c>
      <c r="AL3207" s="1261"/>
      <c r="AM3207" s="1262"/>
      <c r="AN3207" s="1263"/>
      <c r="AO3207" s="587" t="e">
        <f t="shared" si="528"/>
        <v>#DIV/0!</v>
      </c>
      <c r="AQ3207" s="1260">
        <v>120</v>
      </c>
      <c r="AR3207" s="1261"/>
      <c r="AS3207" s="1262"/>
      <c r="AT3207" s="1263"/>
      <c r="AU3207" s="587" t="e">
        <f t="shared" si="529"/>
        <v>#DIV/0!</v>
      </c>
      <c r="AW3207" s="1260">
        <v>120</v>
      </c>
      <c r="AX3207" s="1261"/>
      <c r="AY3207" s="1262"/>
      <c r="AZ3207" s="1263"/>
      <c r="BA3207" s="587" t="e">
        <f t="shared" si="530"/>
        <v>#DIV/0!</v>
      </c>
    </row>
    <row r="3208" spans="1:53" s="17" customFormat="1" ht="16.75" customHeight="1" outlineLevel="2">
      <c r="A3208" s="1260">
        <v>121</v>
      </c>
      <c r="B3208" s="1261"/>
      <c r="C3208" s="1262"/>
      <c r="D3208" s="1263"/>
      <c r="E3208" s="587" t="e">
        <f t="shared" si="522"/>
        <v>#DIV/0!</v>
      </c>
      <c r="G3208" s="1260">
        <v>121</v>
      </c>
      <c r="H3208" s="1261"/>
      <c r="I3208" s="1262"/>
      <c r="J3208" s="1263"/>
      <c r="K3208" s="587" t="e">
        <f t="shared" si="523"/>
        <v>#DIV/0!</v>
      </c>
      <c r="M3208" s="1260">
        <v>121</v>
      </c>
      <c r="N3208" s="1261"/>
      <c r="O3208" s="1262"/>
      <c r="P3208" s="1263"/>
      <c r="Q3208" s="587" t="e">
        <f t="shared" si="524"/>
        <v>#DIV/0!</v>
      </c>
      <c r="S3208" s="1260">
        <v>121</v>
      </c>
      <c r="T3208" s="1261"/>
      <c r="U3208" s="1262"/>
      <c r="V3208" s="1263"/>
      <c r="W3208" s="587" t="e">
        <f t="shared" si="525"/>
        <v>#DIV/0!</v>
      </c>
      <c r="Y3208" s="1260">
        <v>121</v>
      </c>
      <c r="Z3208" s="1261"/>
      <c r="AA3208" s="1262"/>
      <c r="AB3208" s="1263"/>
      <c r="AC3208" s="587" t="e">
        <f t="shared" si="526"/>
        <v>#DIV/0!</v>
      </c>
      <c r="AE3208" s="1260">
        <v>121</v>
      </c>
      <c r="AF3208" s="1261"/>
      <c r="AG3208" s="1262"/>
      <c r="AH3208" s="1263"/>
      <c r="AI3208" s="587" t="e">
        <f t="shared" si="527"/>
        <v>#DIV/0!</v>
      </c>
      <c r="AK3208" s="1260">
        <v>121</v>
      </c>
      <c r="AL3208" s="1261"/>
      <c r="AM3208" s="1262"/>
      <c r="AN3208" s="1263"/>
      <c r="AO3208" s="587" t="e">
        <f t="shared" si="528"/>
        <v>#DIV/0!</v>
      </c>
      <c r="AQ3208" s="1260">
        <v>121</v>
      </c>
      <c r="AR3208" s="1261"/>
      <c r="AS3208" s="1262"/>
      <c r="AT3208" s="1263"/>
      <c r="AU3208" s="587" t="e">
        <f t="shared" si="529"/>
        <v>#DIV/0!</v>
      </c>
      <c r="AW3208" s="1260">
        <v>121</v>
      </c>
      <c r="AX3208" s="1261"/>
      <c r="AY3208" s="1262"/>
      <c r="AZ3208" s="1263"/>
      <c r="BA3208" s="587" t="e">
        <f t="shared" si="530"/>
        <v>#DIV/0!</v>
      </c>
    </row>
    <row r="3209" spans="1:53" s="17" customFormat="1" ht="16.75" customHeight="1" outlineLevel="2">
      <c r="A3209" s="1260">
        <v>122</v>
      </c>
      <c r="B3209" s="1261"/>
      <c r="C3209" s="1262"/>
      <c r="D3209" s="1263"/>
      <c r="E3209" s="587" t="e">
        <f t="shared" si="522"/>
        <v>#DIV/0!</v>
      </c>
      <c r="G3209" s="1260">
        <v>122</v>
      </c>
      <c r="H3209" s="1261"/>
      <c r="I3209" s="1262"/>
      <c r="J3209" s="1263"/>
      <c r="K3209" s="587" t="e">
        <f t="shared" si="523"/>
        <v>#DIV/0!</v>
      </c>
      <c r="M3209" s="1260">
        <v>122</v>
      </c>
      <c r="N3209" s="1261"/>
      <c r="O3209" s="1262"/>
      <c r="P3209" s="1263"/>
      <c r="Q3209" s="587" t="e">
        <f t="shared" si="524"/>
        <v>#DIV/0!</v>
      </c>
      <c r="S3209" s="1260">
        <v>122</v>
      </c>
      <c r="T3209" s="1261"/>
      <c r="U3209" s="1262"/>
      <c r="V3209" s="1263"/>
      <c r="W3209" s="587" t="e">
        <f t="shared" si="525"/>
        <v>#DIV/0!</v>
      </c>
      <c r="Y3209" s="1260">
        <v>122</v>
      </c>
      <c r="Z3209" s="1261"/>
      <c r="AA3209" s="1262"/>
      <c r="AB3209" s="1263"/>
      <c r="AC3209" s="587" t="e">
        <f t="shared" si="526"/>
        <v>#DIV/0!</v>
      </c>
      <c r="AE3209" s="1260">
        <v>122</v>
      </c>
      <c r="AF3209" s="1261"/>
      <c r="AG3209" s="1262"/>
      <c r="AH3209" s="1263"/>
      <c r="AI3209" s="587" t="e">
        <f t="shared" si="527"/>
        <v>#DIV/0!</v>
      </c>
      <c r="AK3209" s="1260">
        <v>122</v>
      </c>
      <c r="AL3209" s="1261"/>
      <c r="AM3209" s="1262"/>
      <c r="AN3209" s="1263"/>
      <c r="AO3209" s="587" t="e">
        <f t="shared" si="528"/>
        <v>#DIV/0!</v>
      </c>
      <c r="AQ3209" s="1260">
        <v>122</v>
      </c>
      <c r="AR3209" s="1261"/>
      <c r="AS3209" s="1262"/>
      <c r="AT3209" s="1263"/>
      <c r="AU3209" s="587" t="e">
        <f t="shared" si="529"/>
        <v>#DIV/0!</v>
      </c>
      <c r="AW3209" s="1260">
        <v>122</v>
      </c>
      <c r="AX3209" s="1261"/>
      <c r="AY3209" s="1262"/>
      <c r="AZ3209" s="1263"/>
      <c r="BA3209" s="587" t="e">
        <f t="shared" si="530"/>
        <v>#DIV/0!</v>
      </c>
    </row>
    <row r="3210" spans="1:53" s="17" customFormat="1" ht="16.75" customHeight="1" outlineLevel="2">
      <c r="A3210" s="1260">
        <v>123</v>
      </c>
      <c r="B3210" s="1261"/>
      <c r="C3210" s="1262"/>
      <c r="D3210" s="1263"/>
      <c r="E3210" s="587" t="e">
        <f t="shared" si="522"/>
        <v>#DIV/0!</v>
      </c>
      <c r="G3210" s="1260">
        <v>123</v>
      </c>
      <c r="H3210" s="1261"/>
      <c r="I3210" s="1262"/>
      <c r="J3210" s="1263"/>
      <c r="K3210" s="587" t="e">
        <f t="shared" si="523"/>
        <v>#DIV/0!</v>
      </c>
      <c r="M3210" s="1260">
        <v>123</v>
      </c>
      <c r="N3210" s="1261"/>
      <c r="O3210" s="1262"/>
      <c r="P3210" s="1263"/>
      <c r="Q3210" s="587" t="e">
        <f t="shared" si="524"/>
        <v>#DIV/0!</v>
      </c>
      <c r="S3210" s="1260">
        <v>123</v>
      </c>
      <c r="T3210" s="1261"/>
      <c r="U3210" s="1262"/>
      <c r="V3210" s="1263"/>
      <c r="W3210" s="587" t="e">
        <f t="shared" si="525"/>
        <v>#DIV/0!</v>
      </c>
      <c r="Y3210" s="1260">
        <v>123</v>
      </c>
      <c r="Z3210" s="1261"/>
      <c r="AA3210" s="1262"/>
      <c r="AB3210" s="1263"/>
      <c r="AC3210" s="587" t="e">
        <f t="shared" si="526"/>
        <v>#DIV/0!</v>
      </c>
      <c r="AE3210" s="1260">
        <v>123</v>
      </c>
      <c r="AF3210" s="1261"/>
      <c r="AG3210" s="1262"/>
      <c r="AH3210" s="1263"/>
      <c r="AI3210" s="587" t="e">
        <f t="shared" si="527"/>
        <v>#DIV/0!</v>
      </c>
      <c r="AK3210" s="1260">
        <v>123</v>
      </c>
      <c r="AL3210" s="1261"/>
      <c r="AM3210" s="1262"/>
      <c r="AN3210" s="1263"/>
      <c r="AO3210" s="587" t="e">
        <f t="shared" si="528"/>
        <v>#DIV/0!</v>
      </c>
      <c r="AQ3210" s="1260">
        <v>123</v>
      </c>
      <c r="AR3210" s="1261"/>
      <c r="AS3210" s="1262"/>
      <c r="AT3210" s="1263"/>
      <c r="AU3210" s="587" t="e">
        <f t="shared" si="529"/>
        <v>#DIV/0!</v>
      </c>
      <c r="AW3210" s="1260">
        <v>123</v>
      </c>
      <c r="AX3210" s="1261"/>
      <c r="AY3210" s="1262"/>
      <c r="AZ3210" s="1263"/>
      <c r="BA3210" s="587" t="e">
        <f t="shared" si="530"/>
        <v>#DIV/0!</v>
      </c>
    </row>
    <row r="3211" spans="1:53" s="17" customFormat="1" ht="16.75" customHeight="1" outlineLevel="2">
      <c r="A3211" s="1260">
        <v>124</v>
      </c>
      <c r="B3211" s="1261"/>
      <c r="C3211" s="1262"/>
      <c r="D3211" s="1263"/>
      <c r="E3211" s="587" t="e">
        <f t="shared" si="522"/>
        <v>#DIV/0!</v>
      </c>
      <c r="G3211" s="1260">
        <v>124</v>
      </c>
      <c r="H3211" s="1261"/>
      <c r="I3211" s="1262"/>
      <c r="J3211" s="1263"/>
      <c r="K3211" s="587" t="e">
        <f t="shared" si="523"/>
        <v>#DIV/0!</v>
      </c>
      <c r="M3211" s="1260">
        <v>124</v>
      </c>
      <c r="N3211" s="1261"/>
      <c r="O3211" s="1262"/>
      <c r="P3211" s="1263"/>
      <c r="Q3211" s="587" t="e">
        <f t="shared" si="524"/>
        <v>#DIV/0!</v>
      </c>
      <c r="S3211" s="1260">
        <v>124</v>
      </c>
      <c r="T3211" s="1261"/>
      <c r="U3211" s="1262"/>
      <c r="V3211" s="1263"/>
      <c r="W3211" s="587" t="e">
        <f t="shared" si="525"/>
        <v>#DIV/0!</v>
      </c>
      <c r="Y3211" s="1260">
        <v>124</v>
      </c>
      <c r="Z3211" s="1261"/>
      <c r="AA3211" s="1262"/>
      <c r="AB3211" s="1263"/>
      <c r="AC3211" s="587" t="e">
        <f t="shared" si="526"/>
        <v>#DIV/0!</v>
      </c>
      <c r="AE3211" s="1260">
        <v>124</v>
      </c>
      <c r="AF3211" s="1261"/>
      <c r="AG3211" s="1262"/>
      <c r="AH3211" s="1263"/>
      <c r="AI3211" s="587" t="e">
        <f t="shared" si="527"/>
        <v>#DIV/0!</v>
      </c>
      <c r="AK3211" s="1260">
        <v>124</v>
      </c>
      <c r="AL3211" s="1261"/>
      <c r="AM3211" s="1262"/>
      <c r="AN3211" s="1263"/>
      <c r="AO3211" s="587" t="e">
        <f t="shared" si="528"/>
        <v>#DIV/0!</v>
      </c>
      <c r="AQ3211" s="1260">
        <v>124</v>
      </c>
      <c r="AR3211" s="1261"/>
      <c r="AS3211" s="1262"/>
      <c r="AT3211" s="1263"/>
      <c r="AU3211" s="587" t="e">
        <f t="shared" si="529"/>
        <v>#DIV/0!</v>
      </c>
      <c r="AW3211" s="1260">
        <v>124</v>
      </c>
      <c r="AX3211" s="1261"/>
      <c r="AY3211" s="1262"/>
      <c r="AZ3211" s="1263"/>
      <c r="BA3211" s="587" t="e">
        <f t="shared" si="530"/>
        <v>#DIV/0!</v>
      </c>
    </row>
    <row r="3212" spans="1:53" s="17" customFormat="1" ht="16.75" customHeight="1" outlineLevel="2">
      <c r="A3212" s="1260">
        <v>125</v>
      </c>
      <c r="B3212" s="1261"/>
      <c r="C3212" s="1262"/>
      <c r="D3212" s="1263"/>
      <c r="E3212" s="587" t="e">
        <f t="shared" si="522"/>
        <v>#DIV/0!</v>
      </c>
      <c r="G3212" s="1260">
        <v>125</v>
      </c>
      <c r="H3212" s="1261"/>
      <c r="I3212" s="1262"/>
      <c r="J3212" s="1263"/>
      <c r="K3212" s="587" t="e">
        <f t="shared" si="523"/>
        <v>#DIV/0!</v>
      </c>
      <c r="M3212" s="1260">
        <v>125</v>
      </c>
      <c r="N3212" s="1261"/>
      <c r="O3212" s="1262"/>
      <c r="P3212" s="1263"/>
      <c r="Q3212" s="587" t="e">
        <f t="shared" si="524"/>
        <v>#DIV/0!</v>
      </c>
      <c r="S3212" s="1260">
        <v>125</v>
      </c>
      <c r="T3212" s="1261"/>
      <c r="U3212" s="1262"/>
      <c r="V3212" s="1263"/>
      <c r="W3212" s="587" t="e">
        <f t="shared" si="525"/>
        <v>#DIV/0!</v>
      </c>
      <c r="Y3212" s="1260">
        <v>125</v>
      </c>
      <c r="Z3212" s="1261"/>
      <c r="AA3212" s="1262"/>
      <c r="AB3212" s="1263"/>
      <c r="AC3212" s="587" t="e">
        <f t="shared" si="526"/>
        <v>#DIV/0!</v>
      </c>
      <c r="AE3212" s="1260">
        <v>125</v>
      </c>
      <c r="AF3212" s="1261"/>
      <c r="AG3212" s="1262"/>
      <c r="AH3212" s="1263"/>
      <c r="AI3212" s="587" t="e">
        <f t="shared" si="527"/>
        <v>#DIV/0!</v>
      </c>
      <c r="AK3212" s="1260">
        <v>125</v>
      </c>
      <c r="AL3212" s="1261"/>
      <c r="AM3212" s="1262"/>
      <c r="AN3212" s="1263"/>
      <c r="AO3212" s="587" t="e">
        <f t="shared" si="528"/>
        <v>#DIV/0!</v>
      </c>
      <c r="AQ3212" s="1260">
        <v>125</v>
      </c>
      <c r="AR3212" s="1261"/>
      <c r="AS3212" s="1262"/>
      <c r="AT3212" s="1263"/>
      <c r="AU3212" s="587" t="e">
        <f t="shared" si="529"/>
        <v>#DIV/0!</v>
      </c>
      <c r="AW3212" s="1260">
        <v>125</v>
      </c>
      <c r="AX3212" s="1261"/>
      <c r="AY3212" s="1262"/>
      <c r="AZ3212" s="1263"/>
      <c r="BA3212" s="587" t="e">
        <f t="shared" si="530"/>
        <v>#DIV/0!</v>
      </c>
    </row>
    <row r="3213" spans="1:53" s="17" customFormat="1" ht="16.75" customHeight="1" outlineLevel="2">
      <c r="A3213" s="1260">
        <v>126</v>
      </c>
      <c r="B3213" s="1261"/>
      <c r="C3213" s="1262"/>
      <c r="D3213" s="1263"/>
      <c r="E3213" s="587" t="e">
        <f t="shared" si="522"/>
        <v>#DIV/0!</v>
      </c>
      <c r="G3213" s="1260">
        <v>126</v>
      </c>
      <c r="H3213" s="1261"/>
      <c r="I3213" s="1262"/>
      <c r="J3213" s="1263"/>
      <c r="K3213" s="587" t="e">
        <f t="shared" si="523"/>
        <v>#DIV/0!</v>
      </c>
      <c r="M3213" s="1260">
        <v>126</v>
      </c>
      <c r="N3213" s="1261"/>
      <c r="O3213" s="1262"/>
      <c r="P3213" s="1263"/>
      <c r="Q3213" s="587" t="e">
        <f t="shared" si="524"/>
        <v>#DIV/0!</v>
      </c>
      <c r="S3213" s="1260">
        <v>126</v>
      </c>
      <c r="T3213" s="1261"/>
      <c r="U3213" s="1262"/>
      <c r="V3213" s="1263"/>
      <c r="W3213" s="587" t="e">
        <f t="shared" si="525"/>
        <v>#DIV/0!</v>
      </c>
      <c r="Y3213" s="1260">
        <v>126</v>
      </c>
      <c r="Z3213" s="1261"/>
      <c r="AA3213" s="1262"/>
      <c r="AB3213" s="1263"/>
      <c r="AC3213" s="587" t="e">
        <f t="shared" si="526"/>
        <v>#DIV/0!</v>
      </c>
      <c r="AE3213" s="1260">
        <v>126</v>
      </c>
      <c r="AF3213" s="1261"/>
      <c r="AG3213" s="1262"/>
      <c r="AH3213" s="1263"/>
      <c r="AI3213" s="587" t="e">
        <f t="shared" si="527"/>
        <v>#DIV/0!</v>
      </c>
      <c r="AK3213" s="1260">
        <v>126</v>
      </c>
      <c r="AL3213" s="1261"/>
      <c r="AM3213" s="1262"/>
      <c r="AN3213" s="1263"/>
      <c r="AO3213" s="587" t="e">
        <f t="shared" si="528"/>
        <v>#DIV/0!</v>
      </c>
      <c r="AQ3213" s="1260">
        <v>126</v>
      </c>
      <c r="AR3213" s="1261"/>
      <c r="AS3213" s="1262"/>
      <c r="AT3213" s="1263"/>
      <c r="AU3213" s="587" t="e">
        <f t="shared" si="529"/>
        <v>#DIV/0!</v>
      </c>
      <c r="AW3213" s="1260">
        <v>126</v>
      </c>
      <c r="AX3213" s="1261"/>
      <c r="AY3213" s="1262"/>
      <c r="AZ3213" s="1263"/>
      <c r="BA3213" s="587" t="e">
        <f t="shared" si="530"/>
        <v>#DIV/0!</v>
      </c>
    </row>
    <row r="3214" spans="1:53" s="17" customFormat="1" ht="16.75" customHeight="1" outlineLevel="2">
      <c r="A3214" s="1260">
        <v>127</v>
      </c>
      <c r="B3214" s="1261"/>
      <c r="C3214" s="1262"/>
      <c r="D3214" s="1263"/>
      <c r="E3214" s="587" t="e">
        <f t="shared" si="522"/>
        <v>#DIV/0!</v>
      </c>
      <c r="G3214" s="1260">
        <v>127</v>
      </c>
      <c r="H3214" s="1261"/>
      <c r="I3214" s="1262"/>
      <c r="J3214" s="1263"/>
      <c r="K3214" s="587" t="e">
        <f t="shared" si="523"/>
        <v>#DIV/0!</v>
      </c>
      <c r="M3214" s="1260">
        <v>127</v>
      </c>
      <c r="N3214" s="1261"/>
      <c r="O3214" s="1262"/>
      <c r="P3214" s="1263"/>
      <c r="Q3214" s="587" t="e">
        <f t="shared" si="524"/>
        <v>#DIV/0!</v>
      </c>
      <c r="S3214" s="1260">
        <v>127</v>
      </c>
      <c r="T3214" s="1261"/>
      <c r="U3214" s="1262"/>
      <c r="V3214" s="1263"/>
      <c r="W3214" s="587" t="e">
        <f t="shared" si="525"/>
        <v>#DIV/0!</v>
      </c>
      <c r="Y3214" s="1260">
        <v>127</v>
      </c>
      <c r="Z3214" s="1261"/>
      <c r="AA3214" s="1262"/>
      <c r="AB3214" s="1263"/>
      <c r="AC3214" s="587" t="e">
        <f t="shared" si="526"/>
        <v>#DIV/0!</v>
      </c>
      <c r="AE3214" s="1260">
        <v>127</v>
      </c>
      <c r="AF3214" s="1261"/>
      <c r="AG3214" s="1262"/>
      <c r="AH3214" s="1263"/>
      <c r="AI3214" s="587" t="e">
        <f t="shared" si="527"/>
        <v>#DIV/0!</v>
      </c>
      <c r="AK3214" s="1260">
        <v>127</v>
      </c>
      <c r="AL3214" s="1261"/>
      <c r="AM3214" s="1262"/>
      <c r="AN3214" s="1263"/>
      <c r="AO3214" s="587" t="e">
        <f t="shared" si="528"/>
        <v>#DIV/0!</v>
      </c>
      <c r="AQ3214" s="1260">
        <v>127</v>
      </c>
      <c r="AR3214" s="1261"/>
      <c r="AS3214" s="1262"/>
      <c r="AT3214" s="1263"/>
      <c r="AU3214" s="587" t="e">
        <f t="shared" si="529"/>
        <v>#DIV/0!</v>
      </c>
      <c r="AW3214" s="1260">
        <v>127</v>
      </c>
      <c r="AX3214" s="1261"/>
      <c r="AY3214" s="1262"/>
      <c r="AZ3214" s="1263"/>
      <c r="BA3214" s="587" t="e">
        <f t="shared" si="530"/>
        <v>#DIV/0!</v>
      </c>
    </row>
    <row r="3215" spans="1:53" s="17" customFormat="1" ht="16.75" customHeight="1" outlineLevel="2">
      <c r="A3215" s="1260">
        <v>128</v>
      </c>
      <c r="B3215" s="1261"/>
      <c r="C3215" s="1262"/>
      <c r="D3215" s="1263"/>
      <c r="E3215" s="587" t="e">
        <f t="shared" si="522"/>
        <v>#DIV/0!</v>
      </c>
      <c r="G3215" s="1260">
        <v>128</v>
      </c>
      <c r="H3215" s="1261"/>
      <c r="I3215" s="1262"/>
      <c r="J3215" s="1263"/>
      <c r="K3215" s="587" t="e">
        <f t="shared" si="523"/>
        <v>#DIV/0!</v>
      </c>
      <c r="M3215" s="1260">
        <v>128</v>
      </c>
      <c r="N3215" s="1261"/>
      <c r="O3215" s="1262"/>
      <c r="P3215" s="1263"/>
      <c r="Q3215" s="587" t="e">
        <f t="shared" si="524"/>
        <v>#DIV/0!</v>
      </c>
      <c r="S3215" s="1260">
        <v>128</v>
      </c>
      <c r="T3215" s="1261"/>
      <c r="U3215" s="1262"/>
      <c r="V3215" s="1263"/>
      <c r="W3215" s="587" t="e">
        <f t="shared" si="525"/>
        <v>#DIV/0!</v>
      </c>
      <c r="Y3215" s="1260">
        <v>128</v>
      </c>
      <c r="Z3215" s="1261"/>
      <c r="AA3215" s="1262"/>
      <c r="AB3215" s="1263"/>
      <c r="AC3215" s="587" t="e">
        <f t="shared" si="526"/>
        <v>#DIV/0!</v>
      </c>
      <c r="AE3215" s="1260">
        <v>128</v>
      </c>
      <c r="AF3215" s="1261"/>
      <c r="AG3215" s="1262"/>
      <c r="AH3215" s="1263"/>
      <c r="AI3215" s="587" t="e">
        <f t="shared" si="527"/>
        <v>#DIV/0!</v>
      </c>
      <c r="AK3215" s="1260">
        <v>128</v>
      </c>
      <c r="AL3215" s="1261"/>
      <c r="AM3215" s="1262"/>
      <c r="AN3215" s="1263"/>
      <c r="AO3215" s="587" t="e">
        <f t="shared" si="528"/>
        <v>#DIV/0!</v>
      </c>
      <c r="AQ3215" s="1260">
        <v>128</v>
      </c>
      <c r="AR3215" s="1261"/>
      <c r="AS3215" s="1262"/>
      <c r="AT3215" s="1263"/>
      <c r="AU3215" s="587" t="e">
        <f t="shared" si="529"/>
        <v>#DIV/0!</v>
      </c>
      <c r="AW3215" s="1260">
        <v>128</v>
      </c>
      <c r="AX3215" s="1261"/>
      <c r="AY3215" s="1262"/>
      <c r="AZ3215" s="1263"/>
      <c r="BA3215" s="587" t="e">
        <f t="shared" si="530"/>
        <v>#DIV/0!</v>
      </c>
    </row>
    <row r="3216" spans="1:53" s="17" customFormat="1" ht="16.75" customHeight="1" outlineLevel="2">
      <c r="A3216" s="1260">
        <v>129</v>
      </c>
      <c r="B3216" s="1261"/>
      <c r="C3216" s="1262"/>
      <c r="D3216" s="1263"/>
      <c r="E3216" s="587" t="e">
        <f t="shared" si="522"/>
        <v>#DIV/0!</v>
      </c>
      <c r="G3216" s="1260">
        <v>129</v>
      </c>
      <c r="H3216" s="1261"/>
      <c r="I3216" s="1262"/>
      <c r="J3216" s="1263"/>
      <c r="K3216" s="587" t="e">
        <f t="shared" si="523"/>
        <v>#DIV/0!</v>
      </c>
      <c r="M3216" s="1260">
        <v>129</v>
      </c>
      <c r="N3216" s="1261"/>
      <c r="O3216" s="1262"/>
      <c r="P3216" s="1263"/>
      <c r="Q3216" s="587" t="e">
        <f t="shared" si="524"/>
        <v>#DIV/0!</v>
      </c>
      <c r="S3216" s="1260">
        <v>129</v>
      </c>
      <c r="T3216" s="1261"/>
      <c r="U3216" s="1262"/>
      <c r="V3216" s="1263"/>
      <c r="W3216" s="587" t="e">
        <f t="shared" si="525"/>
        <v>#DIV/0!</v>
      </c>
      <c r="Y3216" s="1260">
        <v>129</v>
      </c>
      <c r="Z3216" s="1261"/>
      <c r="AA3216" s="1262"/>
      <c r="AB3216" s="1263"/>
      <c r="AC3216" s="587" t="e">
        <f t="shared" si="526"/>
        <v>#DIV/0!</v>
      </c>
      <c r="AE3216" s="1260">
        <v>129</v>
      </c>
      <c r="AF3216" s="1261"/>
      <c r="AG3216" s="1262"/>
      <c r="AH3216" s="1263"/>
      <c r="AI3216" s="587" t="e">
        <f t="shared" si="527"/>
        <v>#DIV/0!</v>
      </c>
      <c r="AK3216" s="1260">
        <v>129</v>
      </c>
      <c r="AL3216" s="1261"/>
      <c r="AM3216" s="1262"/>
      <c r="AN3216" s="1263"/>
      <c r="AO3216" s="587" t="e">
        <f t="shared" si="528"/>
        <v>#DIV/0!</v>
      </c>
      <c r="AQ3216" s="1260">
        <v>129</v>
      </c>
      <c r="AR3216" s="1261"/>
      <c r="AS3216" s="1262"/>
      <c r="AT3216" s="1263"/>
      <c r="AU3216" s="587" t="e">
        <f t="shared" si="529"/>
        <v>#DIV/0!</v>
      </c>
      <c r="AW3216" s="1260">
        <v>129</v>
      </c>
      <c r="AX3216" s="1261"/>
      <c r="AY3216" s="1262"/>
      <c r="AZ3216" s="1263"/>
      <c r="BA3216" s="587" t="e">
        <f t="shared" si="530"/>
        <v>#DIV/0!</v>
      </c>
    </row>
    <row r="3217" spans="1:53" s="17" customFormat="1" ht="16.75" customHeight="1" outlineLevel="2">
      <c r="A3217" s="1260">
        <v>130</v>
      </c>
      <c r="B3217" s="1261"/>
      <c r="C3217" s="1262"/>
      <c r="D3217" s="1263"/>
      <c r="E3217" s="587" t="e">
        <f t="shared" ref="E3217:E3280" si="531">IF(AND(C3217&gt;=D$3081,C3217&lt;=D$3080),1,0)</f>
        <v>#DIV/0!</v>
      </c>
      <c r="G3217" s="1260">
        <v>130</v>
      </c>
      <c r="H3217" s="1261"/>
      <c r="I3217" s="1262"/>
      <c r="J3217" s="1263"/>
      <c r="K3217" s="587" t="e">
        <f t="shared" ref="K3217:K3280" si="532">IF(AND(I3217&gt;=J$3081,I3217&lt;=J$3080),1,0)</f>
        <v>#DIV/0!</v>
      </c>
      <c r="M3217" s="1260">
        <v>130</v>
      </c>
      <c r="N3217" s="1261"/>
      <c r="O3217" s="1262"/>
      <c r="P3217" s="1263"/>
      <c r="Q3217" s="587" t="e">
        <f t="shared" ref="Q3217:Q3280" si="533">IF(AND(O3217&gt;=P$3081,O3217&lt;=P$3080),1,0)</f>
        <v>#DIV/0!</v>
      </c>
      <c r="S3217" s="1260">
        <v>130</v>
      </c>
      <c r="T3217" s="1261"/>
      <c r="U3217" s="1262"/>
      <c r="V3217" s="1263"/>
      <c r="W3217" s="587" t="e">
        <f t="shared" ref="W3217:W3280" si="534">IF(AND(U3217&gt;=V$3081,U3217&lt;=V$3080),1,0)</f>
        <v>#DIV/0!</v>
      </c>
      <c r="Y3217" s="1260">
        <v>130</v>
      </c>
      <c r="Z3217" s="1261"/>
      <c r="AA3217" s="1262"/>
      <c r="AB3217" s="1263"/>
      <c r="AC3217" s="587" t="e">
        <f t="shared" ref="AC3217:AC3280" si="535">IF(AND(AA3217&gt;=AB$3081,AA3217&lt;=AB$3080),1,0)</f>
        <v>#DIV/0!</v>
      </c>
      <c r="AE3217" s="1260">
        <v>130</v>
      </c>
      <c r="AF3217" s="1261"/>
      <c r="AG3217" s="1262"/>
      <c r="AH3217" s="1263"/>
      <c r="AI3217" s="587" t="e">
        <f t="shared" ref="AI3217:AI3280" si="536">IF(AND(AG3217&gt;=AH$3081,AG3217&lt;=AH$3080),1,0)</f>
        <v>#DIV/0!</v>
      </c>
      <c r="AK3217" s="1260">
        <v>130</v>
      </c>
      <c r="AL3217" s="1261"/>
      <c r="AM3217" s="1262"/>
      <c r="AN3217" s="1263"/>
      <c r="AO3217" s="587" t="e">
        <f t="shared" ref="AO3217:AO3280" si="537">IF(AND(AM3217&gt;=AN$3081,AM3217&lt;=AN$3080),1,0)</f>
        <v>#DIV/0!</v>
      </c>
      <c r="AQ3217" s="1260">
        <v>130</v>
      </c>
      <c r="AR3217" s="1261"/>
      <c r="AS3217" s="1262"/>
      <c r="AT3217" s="1263"/>
      <c r="AU3217" s="587" t="e">
        <f t="shared" ref="AU3217:AU3280" si="538">IF(AND(AS3217&gt;=AT$3081,AS3217&lt;=AT$3080),1,0)</f>
        <v>#DIV/0!</v>
      </c>
      <c r="AW3217" s="1260">
        <v>130</v>
      </c>
      <c r="AX3217" s="1261"/>
      <c r="AY3217" s="1262"/>
      <c r="AZ3217" s="1263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60">
        <v>131</v>
      </c>
      <c r="B3218" s="1261"/>
      <c r="C3218" s="1262"/>
      <c r="D3218" s="1263"/>
      <c r="E3218" s="587" t="e">
        <f t="shared" si="531"/>
        <v>#DIV/0!</v>
      </c>
      <c r="G3218" s="1260">
        <v>131</v>
      </c>
      <c r="H3218" s="1261"/>
      <c r="I3218" s="1262"/>
      <c r="J3218" s="1263"/>
      <c r="K3218" s="587" t="e">
        <f t="shared" si="532"/>
        <v>#DIV/0!</v>
      </c>
      <c r="M3218" s="1260">
        <v>131</v>
      </c>
      <c r="N3218" s="1261"/>
      <c r="O3218" s="1262"/>
      <c r="P3218" s="1263"/>
      <c r="Q3218" s="587" t="e">
        <f t="shared" si="533"/>
        <v>#DIV/0!</v>
      </c>
      <c r="S3218" s="1260">
        <v>131</v>
      </c>
      <c r="T3218" s="1261"/>
      <c r="U3218" s="1262"/>
      <c r="V3218" s="1263"/>
      <c r="W3218" s="587" t="e">
        <f t="shared" si="534"/>
        <v>#DIV/0!</v>
      </c>
      <c r="Y3218" s="1260">
        <v>131</v>
      </c>
      <c r="Z3218" s="1261"/>
      <c r="AA3218" s="1262"/>
      <c r="AB3218" s="1263"/>
      <c r="AC3218" s="587" t="e">
        <f t="shared" si="535"/>
        <v>#DIV/0!</v>
      </c>
      <c r="AE3218" s="1260">
        <v>131</v>
      </c>
      <c r="AF3218" s="1261"/>
      <c r="AG3218" s="1262"/>
      <c r="AH3218" s="1263"/>
      <c r="AI3218" s="587" t="e">
        <f t="shared" si="536"/>
        <v>#DIV/0!</v>
      </c>
      <c r="AK3218" s="1260">
        <v>131</v>
      </c>
      <c r="AL3218" s="1261"/>
      <c r="AM3218" s="1262"/>
      <c r="AN3218" s="1263"/>
      <c r="AO3218" s="587" t="e">
        <f t="shared" si="537"/>
        <v>#DIV/0!</v>
      </c>
      <c r="AQ3218" s="1260">
        <v>131</v>
      </c>
      <c r="AR3218" s="1261"/>
      <c r="AS3218" s="1262"/>
      <c r="AT3218" s="1263"/>
      <c r="AU3218" s="587" t="e">
        <f t="shared" si="538"/>
        <v>#DIV/0!</v>
      </c>
      <c r="AW3218" s="1260">
        <v>131</v>
      </c>
      <c r="AX3218" s="1261"/>
      <c r="AY3218" s="1262"/>
      <c r="AZ3218" s="1263"/>
      <c r="BA3218" s="587" t="e">
        <f t="shared" si="539"/>
        <v>#DIV/0!</v>
      </c>
    </row>
    <row r="3219" spans="1:53" s="17" customFormat="1" ht="16.75" customHeight="1" outlineLevel="2">
      <c r="A3219" s="1260">
        <v>132</v>
      </c>
      <c r="B3219" s="1261"/>
      <c r="C3219" s="1262"/>
      <c r="D3219" s="1263"/>
      <c r="E3219" s="587" t="e">
        <f t="shared" si="531"/>
        <v>#DIV/0!</v>
      </c>
      <c r="G3219" s="1260">
        <v>132</v>
      </c>
      <c r="H3219" s="1261"/>
      <c r="I3219" s="1262"/>
      <c r="J3219" s="1263"/>
      <c r="K3219" s="587" t="e">
        <f t="shared" si="532"/>
        <v>#DIV/0!</v>
      </c>
      <c r="M3219" s="1260">
        <v>132</v>
      </c>
      <c r="N3219" s="1261"/>
      <c r="O3219" s="1262"/>
      <c r="P3219" s="1263"/>
      <c r="Q3219" s="587" t="e">
        <f t="shared" si="533"/>
        <v>#DIV/0!</v>
      </c>
      <c r="S3219" s="1260">
        <v>132</v>
      </c>
      <c r="T3219" s="1261"/>
      <c r="U3219" s="1262"/>
      <c r="V3219" s="1263"/>
      <c r="W3219" s="587" t="e">
        <f t="shared" si="534"/>
        <v>#DIV/0!</v>
      </c>
      <c r="Y3219" s="1260">
        <v>132</v>
      </c>
      <c r="Z3219" s="1261"/>
      <c r="AA3219" s="1262"/>
      <c r="AB3219" s="1263"/>
      <c r="AC3219" s="587" t="e">
        <f t="shared" si="535"/>
        <v>#DIV/0!</v>
      </c>
      <c r="AE3219" s="1260">
        <v>132</v>
      </c>
      <c r="AF3219" s="1261"/>
      <c r="AG3219" s="1262"/>
      <c r="AH3219" s="1263"/>
      <c r="AI3219" s="587" t="e">
        <f t="shared" si="536"/>
        <v>#DIV/0!</v>
      </c>
      <c r="AK3219" s="1260">
        <v>132</v>
      </c>
      <c r="AL3219" s="1261"/>
      <c r="AM3219" s="1262"/>
      <c r="AN3219" s="1263"/>
      <c r="AO3219" s="587" t="e">
        <f t="shared" si="537"/>
        <v>#DIV/0!</v>
      </c>
      <c r="AQ3219" s="1260">
        <v>132</v>
      </c>
      <c r="AR3219" s="1261"/>
      <c r="AS3219" s="1262"/>
      <c r="AT3219" s="1263"/>
      <c r="AU3219" s="587" t="e">
        <f t="shared" si="538"/>
        <v>#DIV/0!</v>
      </c>
      <c r="AW3219" s="1260">
        <v>132</v>
      </c>
      <c r="AX3219" s="1261"/>
      <c r="AY3219" s="1262"/>
      <c r="AZ3219" s="1263"/>
      <c r="BA3219" s="587" t="e">
        <f t="shared" si="539"/>
        <v>#DIV/0!</v>
      </c>
    </row>
    <row r="3220" spans="1:53" s="17" customFormat="1" ht="16.75" customHeight="1" outlineLevel="2">
      <c r="A3220" s="1260">
        <v>133</v>
      </c>
      <c r="B3220" s="1261"/>
      <c r="C3220" s="1262"/>
      <c r="D3220" s="1263"/>
      <c r="E3220" s="587" t="e">
        <f t="shared" si="531"/>
        <v>#DIV/0!</v>
      </c>
      <c r="G3220" s="1260">
        <v>133</v>
      </c>
      <c r="H3220" s="1261"/>
      <c r="I3220" s="1262"/>
      <c r="J3220" s="1263"/>
      <c r="K3220" s="587" t="e">
        <f t="shared" si="532"/>
        <v>#DIV/0!</v>
      </c>
      <c r="M3220" s="1260">
        <v>133</v>
      </c>
      <c r="N3220" s="1261"/>
      <c r="O3220" s="1262"/>
      <c r="P3220" s="1263"/>
      <c r="Q3220" s="587" t="e">
        <f t="shared" si="533"/>
        <v>#DIV/0!</v>
      </c>
      <c r="S3220" s="1260">
        <v>133</v>
      </c>
      <c r="T3220" s="1261"/>
      <c r="U3220" s="1262"/>
      <c r="V3220" s="1263"/>
      <c r="W3220" s="587" t="e">
        <f t="shared" si="534"/>
        <v>#DIV/0!</v>
      </c>
      <c r="Y3220" s="1260">
        <v>133</v>
      </c>
      <c r="Z3220" s="1261"/>
      <c r="AA3220" s="1262"/>
      <c r="AB3220" s="1263"/>
      <c r="AC3220" s="587" t="e">
        <f t="shared" si="535"/>
        <v>#DIV/0!</v>
      </c>
      <c r="AE3220" s="1260">
        <v>133</v>
      </c>
      <c r="AF3220" s="1261"/>
      <c r="AG3220" s="1262"/>
      <c r="AH3220" s="1263"/>
      <c r="AI3220" s="587" t="e">
        <f t="shared" si="536"/>
        <v>#DIV/0!</v>
      </c>
      <c r="AK3220" s="1260">
        <v>133</v>
      </c>
      <c r="AL3220" s="1261"/>
      <c r="AM3220" s="1262"/>
      <c r="AN3220" s="1263"/>
      <c r="AO3220" s="587" t="e">
        <f t="shared" si="537"/>
        <v>#DIV/0!</v>
      </c>
      <c r="AQ3220" s="1260">
        <v>133</v>
      </c>
      <c r="AR3220" s="1261"/>
      <c r="AS3220" s="1262"/>
      <c r="AT3220" s="1263"/>
      <c r="AU3220" s="587" t="e">
        <f t="shared" si="538"/>
        <v>#DIV/0!</v>
      </c>
      <c r="AW3220" s="1260">
        <v>133</v>
      </c>
      <c r="AX3220" s="1261"/>
      <c r="AY3220" s="1262"/>
      <c r="AZ3220" s="1263"/>
      <c r="BA3220" s="587" t="e">
        <f t="shared" si="539"/>
        <v>#DIV/0!</v>
      </c>
    </row>
    <row r="3221" spans="1:53" s="17" customFormat="1" ht="16.75" customHeight="1" outlineLevel="2">
      <c r="A3221" s="1260">
        <v>134</v>
      </c>
      <c r="B3221" s="1261"/>
      <c r="C3221" s="1262"/>
      <c r="D3221" s="1263"/>
      <c r="E3221" s="587" t="e">
        <f t="shared" si="531"/>
        <v>#DIV/0!</v>
      </c>
      <c r="G3221" s="1260">
        <v>134</v>
      </c>
      <c r="H3221" s="1261"/>
      <c r="I3221" s="1262"/>
      <c r="J3221" s="1263"/>
      <c r="K3221" s="587" t="e">
        <f t="shared" si="532"/>
        <v>#DIV/0!</v>
      </c>
      <c r="M3221" s="1260">
        <v>134</v>
      </c>
      <c r="N3221" s="1261"/>
      <c r="O3221" s="1262"/>
      <c r="P3221" s="1263"/>
      <c r="Q3221" s="587" t="e">
        <f t="shared" si="533"/>
        <v>#DIV/0!</v>
      </c>
      <c r="S3221" s="1260">
        <v>134</v>
      </c>
      <c r="T3221" s="1261"/>
      <c r="U3221" s="1262"/>
      <c r="V3221" s="1263"/>
      <c r="W3221" s="587" t="e">
        <f t="shared" si="534"/>
        <v>#DIV/0!</v>
      </c>
      <c r="Y3221" s="1260">
        <v>134</v>
      </c>
      <c r="Z3221" s="1261"/>
      <c r="AA3221" s="1262"/>
      <c r="AB3221" s="1263"/>
      <c r="AC3221" s="587" t="e">
        <f t="shared" si="535"/>
        <v>#DIV/0!</v>
      </c>
      <c r="AE3221" s="1260">
        <v>134</v>
      </c>
      <c r="AF3221" s="1261"/>
      <c r="AG3221" s="1262"/>
      <c r="AH3221" s="1263"/>
      <c r="AI3221" s="587" t="e">
        <f t="shared" si="536"/>
        <v>#DIV/0!</v>
      </c>
      <c r="AK3221" s="1260">
        <v>134</v>
      </c>
      <c r="AL3221" s="1261"/>
      <c r="AM3221" s="1262"/>
      <c r="AN3221" s="1263"/>
      <c r="AO3221" s="587" t="e">
        <f t="shared" si="537"/>
        <v>#DIV/0!</v>
      </c>
      <c r="AQ3221" s="1260">
        <v>134</v>
      </c>
      <c r="AR3221" s="1261"/>
      <c r="AS3221" s="1262"/>
      <c r="AT3221" s="1263"/>
      <c r="AU3221" s="587" t="e">
        <f t="shared" si="538"/>
        <v>#DIV/0!</v>
      </c>
      <c r="AW3221" s="1260">
        <v>134</v>
      </c>
      <c r="AX3221" s="1261"/>
      <c r="AY3221" s="1262"/>
      <c r="AZ3221" s="1263"/>
      <c r="BA3221" s="587" t="e">
        <f t="shared" si="539"/>
        <v>#DIV/0!</v>
      </c>
    </row>
    <row r="3222" spans="1:53" s="17" customFormat="1" ht="16.75" customHeight="1" outlineLevel="2">
      <c r="A3222" s="1260">
        <v>135</v>
      </c>
      <c r="B3222" s="1261"/>
      <c r="C3222" s="1262"/>
      <c r="D3222" s="1263"/>
      <c r="E3222" s="587" t="e">
        <f t="shared" si="531"/>
        <v>#DIV/0!</v>
      </c>
      <c r="G3222" s="1260">
        <v>135</v>
      </c>
      <c r="H3222" s="1261"/>
      <c r="I3222" s="1262"/>
      <c r="J3222" s="1263"/>
      <c r="K3222" s="587" t="e">
        <f t="shared" si="532"/>
        <v>#DIV/0!</v>
      </c>
      <c r="M3222" s="1260">
        <v>135</v>
      </c>
      <c r="N3222" s="1261"/>
      <c r="O3222" s="1262"/>
      <c r="P3222" s="1263"/>
      <c r="Q3222" s="587" t="e">
        <f t="shared" si="533"/>
        <v>#DIV/0!</v>
      </c>
      <c r="S3222" s="1260">
        <v>135</v>
      </c>
      <c r="T3222" s="1261"/>
      <c r="U3222" s="1262"/>
      <c r="V3222" s="1263"/>
      <c r="W3222" s="587" t="e">
        <f t="shared" si="534"/>
        <v>#DIV/0!</v>
      </c>
      <c r="Y3222" s="1260">
        <v>135</v>
      </c>
      <c r="Z3222" s="1261"/>
      <c r="AA3222" s="1262"/>
      <c r="AB3222" s="1263"/>
      <c r="AC3222" s="587" t="e">
        <f t="shared" si="535"/>
        <v>#DIV/0!</v>
      </c>
      <c r="AE3222" s="1260">
        <v>135</v>
      </c>
      <c r="AF3222" s="1261"/>
      <c r="AG3222" s="1262"/>
      <c r="AH3222" s="1263"/>
      <c r="AI3222" s="587" t="e">
        <f t="shared" si="536"/>
        <v>#DIV/0!</v>
      </c>
      <c r="AK3222" s="1260">
        <v>135</v>
      </c>
      <c r="AL3222" s="1261"/>
      <c r="AM3222" s="1262"/>
      <c r="AN3222" s="1263"/>
      <c r="AO3222" s="587" t="e">
        <f t="shared" si="537"/>
        <v>#DIV/0!</v>
      </c>
      <c r="AQ3222" s="1260">
        <v>135</v>
      </c>
      <c r="AR3222" s="1261"/>
      <c r="AS3222" s="1262"/>
      <c r="AT3222" s="1263"/>
      <c r="AU3222" s="587" t="e">
        <f t="shared" si="538"/>
        <v>#DIV/0!</v>
      </c>
      <c r="AW3222" s="1260">
        <v>135</v>
      </c>
      <c r="AX3222" s="1261"/>
      <c r="AY3222" s="1262"/>
      <c r="AZ3222" s="1263"/>
      <c r="BA3222" s="587" t="e">
        <f t="shared" si="539"/>
        <v>#DIV/0!</v>
      </c>
    </row>
    <row r="3223" spans="1:53" s="17" customFormat="1" ht="16.75" customHeight="1" outlineLevel="2">
      <c r="A3223" s="1260">
        <v>136</v>
      </c>
      <c r="B3223" s="1261"/>
      <c r="C3223" s="1262"/>
      <c r="D3223" s="1263"/>
      <c r="E3223" s="587" t="e">
        <f t="shared" si="531"/>
        <v>#DIV/0!</v>
      </c>
      <c r="G3223" s="1260">
        <v>136</v>
      </c>
      <c r="H3223" s="1261"/>
      <c r="I3223" s="1262"/>
      <c r="J3223" s="1263"/>
      <c r="K3223" s="587" t="e">
        <f t="shared" si="532"/>
        <v>#DIV/0!</v>
      </c>
      <c r="M3223" s="1260">
        <v>136</v>
      </c>
      <c r="N3223" s="1261"/>
      <c r="O3223" s="1262"/>
      <c r="P3223" s="1263"/>
      <c r="Q3223" s="587" t="e">
        <f t="shared" si="533"/>
        <v>#DIV/0!</v>
      </c>
      <c r="S3223" s="1260">
        <v>136</v>
      </c>
      <c r="T3223" s="1261"/>
      <c r="U3223" s="1262"/>
      <c r="V3223" s="1263"/>
      <c r="W3223" s="587" t="e">
        <f t="shared" si="534"/>
        <v>#DIV/0!</v>
      </c>
      <c r="Y3223" s="1260">
        <v>136</v>
      </c>
      <c r="Z3223" s="1261"/>
      <c r="AA3223" s="1262"/>
      <c r="AB3223" s="1263"/>
      <c r="AC3223" s="587" t="e">
        <f t="shared" si="535"/>
        <v>#DIV/0!</v>
      </c>
      <c r="AE3223" s="1260">
        <v>136</v>
      </c>
      <c r="AF3223" s="1261"/>
      <c r="AG3223" s="1262"/>
      <c r="AH3223" s="1263"/>
      <c r="AI3223" s="587" t="e">
        <f t="shared" si="536"/>
        <v>#DIV/0!</v>
      </c>
      <c r="AK3223" s="1260">
        <v>136</v>
      </c>
      <c r="AL3223" s="1261"/>
      <c r="AM3223" s="1262"/>
      <c r="AN3223" s="1263"/>
      <c r="AO3223" s="587" t="e">
        <f t="shared" si="537"/>
        <v>#DIV/0!</v>
      </c>
      <c r="AQ3223" s="1260">
        <v>136</v>
      </c>
      <c r="AR3223" s="1261"/>
      <c r="AS3223" s="1262"/>
      <c r="AT3223" s="1263"/>
      <c r="AU3223" s="587" t="e">
        <f t="shared" si="538"/>
        <v>#DIV/0!</v>
      </c>
      <c r="AW3223" s="1260">
        <v>136</v>
      </c>
      <c r="AX3223" s="1261"/>
      <c r="AY3223" s="1262"/>
      <c r="AZ3223" s="1263"/>
      <c r="BA3223" s="587" t="e">
        <f t="shared" si="539"/>
        <v>#DIV/0!</v>
      </c>
    </row>
    <row r="3224" spans="1:53" s="17" customFormat="1" ht="16.75" customHeight="1" outlineLevel="2">
      <c r="A3224" s="1260">
        <v>137</v>
      </c>
      <c r="B3224" s="1261"/>
      <c r="C3224" s="1262"/>
      <c r="D3224" s="1263"/>
      <c r="E3224" s="587" t="e">
        <f t="shared" si="531"/>
        <v>#DIV/0!</v>
      </c>
      <c r="G3224" s="1260">
        <v>137</v>
      </c>
      <c r="H3224" s="1261"/>
      <c r="I3224" s="1262"/>
      <c r="J3224" s="1263"/>
      <c r="K3224" s="587" t="e">
        <f t="shared" si="532"/>
        <v>#DIV/0!</v>
      </c>
      <c r="M3224" s="1260">
        <v>137</v>
      </c>
      <c r="N3224" s="1261"/>
      <c r="O3224" s="1262"/>
      <c r="P3224" s="1263"/>
      <c r="Q3224" s="587" t="e">
        <f t="shared" si="533"/>
        <v>#DIV/0!</v>
      </c>
      <c r="S3224" s="1260">
        <v>137</v>
      </c>
      <c r="T3224" s="1261"/>
      <c r="U3224" s="1262"/>
      <c r="V3224" s="1263"/>
      <c r="W3224" s="587" t="e">
        <f t="shared" si="534"/>
        <v>#DIV/0!</v>
      </c>
      <c r="Y3224" s="1260">
        <v>137</v>
      </c>
      <c r="Z3224" s="1261"/>
      <c r="AA3224" s="1262"/>
      <c r="AB3224" s="1263"/>
      <c r="AC3224" s="587" t="e">
        <f t="shared" si="535"/>
        <v>#DIV/0!</v>
      </c>
      <c r="AE3224" s="1260">
        <v>137</v>
      </c>
      <c r="AF3224" s="1261"/>
      <c r="AG3224" s="1262"/>
      <c r="AH3224" s="1263"/>
      <c r="AI3224" s="587" t="e">
        <f t="shared" si="536"/>
        <v>#DIV/0!</v>
      </c>
      <c r="AK3224" s="1260">
        <v>137</v>
      </c>
      <c r="AL3224" s="1261"/>
      <c r="AM3224" s="1262"/>
      <c r="AN3224" s="1263"/>
      <c r="AO3224" s="587" t="e">
        <f t="shared" si="537"/>
        <v>#DIV/0!</v>
      </c>
      <c r="AQ3224" s="1260">
        <v>137</v>
      </c>
      <c r="AR3224" s="1261"/>
      <c r="AS3224" s="1262"/>
      <c r="AT3224" s="1263"/>
      <c r="AU3224" s="587" t="e">
        <f t="shared" si="538"/>
        <v>#DIV/0!</v>
      </c>
      <c r="AW3224" s="1260">
        <v>137</v>
      </c>
      <c r="AX3224" s="1261"/>
      <c r="AY3224" s="1262"/>
      <c r="AZ3224" s="1263"/>
      <c r="BA3224" s="587" t="e">
        <f t="shared" si="539"/>
        <v>#DIV/0!</v>
      </c>
    </row>
    <row r="3225" spans="1:53" s="17" customFormat="1" ht="16.75" customHeight="1" outlineLevel="2">
      <c r="A3225" s="1260">
        <v>138</v>
      </c>
      <c r="B3225" s="1261"/>
      <c r="C3225" s="1262"/>
      <c r="D3225" s="1263"/>
      <c r="E3225" s="587" t="e">
        <f t="shared" si="531"/>
        <v>#DIV/0!</v>
      </c>
      <c r="G3225" s="1260">
        <v>138</v>
      </c>
      <c r="H3225" s="1261"/>
      <c r="I3225" s="1262"/>
      <c r="J3225" s="1263"/>
      <c r="K3225" s="587" t="e">
        <f t="shared" si="532"/>
        <v>#DIV/0!</v>
      </c>
      <c r="M3225" s="1260">
        <v>138</v>
      </c>
      <c r="N3225" s="1261"/>
      <c r="O3225" s="1262"/>
      <c r="P3225" s="1263"/>
      <c r="Q3225" s="587" t="e">
        <f t="shared" si="533"/>
        <v>#DIV/0!</v>
      </c>
      <c r="S3225" s="1260">
        <v>138</v>
      </c>
      <c r="T3225" s="1261"/>
      <c r="U3225" s="1262"/>
      <c r="V3225" s="1263"/>
      <c r="W3225" s="587" t="e">
        <f t="shared" si="534"/>
        <v>#DIV/0!</v>
      </c>
      <c r="Y3225" s="1260">
        <v>138</v>
      </c>
      <c r="Z3225" s="1261"/>
      <c r="AA3225" s="1262"/>
      <c r="AB3225" s="1263"/>
      <c r="AC3225" s="587" t="e">
        <f t="shared" si="535"/>
        <v>#DIV/0!</v>
      </c>
      <c r="AE3225" s="1260">
        <v>138</v>
      </c>
      <c r="AF3225" s="1261"/>
      <c r="AG3225" s="1262"/>
      <c r="AH3225" s="1263"/>
      <c r="AI3225" s="587" t="e">
        <f t="shared" si="536"/>
        <v>#DIV/0!</v>
      </c>
      <c r="AK3225" s="1260">
        <v>138</v>
      </c>
      <c r="AL3225" s="1261"/>
      <c r="AM3225" s="1262"/>
      <c r="AN3225" s="1263"/>
      <c r="AO3225" s="587" t="e">
        <f t="shared" si="537"/>
        <v>#DIV/0!</v>
      </c>
      <c r="AQ3225" s="1260">
        <v>138</v>
      </c>
      <c r="AR3225" s="1261"/>
      <c r="AS3225" s="1262"/>
      <c r="AT3225" s="1263"/>
      <c r="AU3225" s="587" t="e">
        <f t="shared" si="538"/>
        <v>#DIV/0!</v>
      </c>
      <c r="AW3225" s="1260">
        <v>138</v>
      </c>
      <c r="AX3225" s="1261"/>
      <c r="AY3225" s="1262"/>
      <c r="AZ3225" s="1263"/>
      <c r="BA3225" s="587" t="e">
        <f t="shared" si="539"/>
        <v>#DIV/0!</v>
      </c>
    </row>
    <row r="3226" spans="1:53" s="17" customFormat="1" ht="16.75" customHeight="1" outlineLevel="2">
      <c r="A3226" s="1260">
        <v>139</v>
      </c>
      <c r="B3226" s="1261"/>
      <c r="C3226" s="1262"/>
      <c r="D3226" s="1263"/>
      <c r="E3226" s="587" t="e">
        <f t="shared" si="531"/>
        <v>#DIV/0!</v>
      </c>
      <c r="G3226" s="1260">
        <v>139</v>
      </c>
      <c r="H3226" s="1261"/>
      <c r="I3226" s="1262"/>
      <c r="J3226" s="1263"/>
      <c r="K3226" s="587" t="e">
        <f t="shared" si="532"/>
        <v>#DIV/0!</v>
      </c>
      <c r="M3226" s="1260">
        <v>139</v>
      </c>
      <c r="N3226" s="1261"/>
      <c r="O3226" s="1262"/>
      <c r="P3226" s="1263"/>
      <c r="Q3226" s="587" t="e">
        <f t="shared" si="533"/>
        <v>#DIV/0!</v>
      </c>
      <c r="S3226" s="1260">
        <v>139</v>
      </c>
      <c r="T3226" s="1261"/>
      <c r="U3226" s="1262"/>
      <c r="V3226" s="1263"/>
      <c r="W3226" s="587" t="e">
        <f t="shared" si="534"/>
        <v>#DIV/0!</v>
      </c>
      <c r="Y3226" s="1260">
        <v>139</v>
      </c>
      <c r="Z3226" s="1261"/>
      <c r="AA3226" s="1262"/>
      <c r="AB3226" s="1263"/>
      <c r="AC3226" s="587" t="e">
        <f t="shared" si="535"/>
        <v>#DIV/0!</v>
      </c>
      <c r="AE3226" s="1260">
        <v>139</v>
      </c>
      <c r="AF3226" s="1261"/>
      <c r="AG3226" s="1262"/>
      <c r="AH3226" s="1263"/>
      <c r="AI3226" s="587" t="e">
        <f t="shared" si="536"/>
        <v>#DIV/0!</v>
      </c>
      <c r="AK3226" s="1260">
        <v>139</v>
      </c>
      <c r="AL3226" s="1261"/>
      <c r="AM3226" s="1262"/>
      <c r="AN3226" s="1263"/>
      <c r="AO3226" s="587" t="e">
        <f t="shared" si="537"/>
        <v>#DIV/0!</v>
      </c>
      <c r="AQ3226" s="1260">
        <v>139</v>
      </c>
      <c r="AR3226" s="1261"/>
      <c r="AS3226" s="1262"/>
      <c r="AT3226" s="1263"/>
      <c r="AU3226" s="587" t="e">
        <f t="shared" si="538"/>
        <v>#DIV/0!</v>
      </c>
      <c r="AW3226" s="1260">
        <v>139</v>
      </c>
      <c r="AX3226" s="1261"/>
      <c r="AY3226" s="1262"/>
      <c r="AZ3226" s="1263"/>
      <c r="BA3226" s="587" t="e">
        <f t="shared" si="539"/>
        <v>#DIV/0!</v>
      </c>
    </row>
    <row r="3227" spans="1:53" s="17" customFormat="1" ht="16.75" customHeight="1" outlineLevel="2">
      <c r="A3227" s="1260">
        <v>140</v>
      </c>
      <c r="B3227" s="1261"/>
      <c r="C3227" s="1262"/>
      <c r="D3227" s="1263"/>
      <c r="E3227" s="587" t="e">
        <f t="shared" si="531"/>
        <v>#DIV/0!</v>
      </c>
      <c r="G3227" s="1260">
        <v>140</v>
      </c>
      <c r="H3227" s="1261"/>
      <c r="I3227" s="1262"/>
      <c r="J3227" s="1263"/>
      <c r="K3227" s="587" t="e">
        <f t="shared" si="532"/>
        <v>#DIV/0!</v>
      </c>
      <c r="M3227" s="1260">
        <v>140</v>
      </c>
      <c r="N3227" s="1261"/>
      <c r="O3227" s="1262"/>
      <c r="P3227" s="1263"/>
      <c r="Q3227" s="587" t="e">
        <f t="shared" si="533"/>
        <v>#DIV/0!</v>
      </c>
      <c r="S3227" s="1260">
        <v>140</v>
      </c>
      <c r="T3227" s="1261"/>
      <c r="U3227" s="1262"/>
      <c r="V3227" s="1263"/>
      <c r="W3227" s="587" t="e">
        <f t="shared" si="534"/>
        <v>#DIV/0!</v>
      </c>
      <c r="Y3227" s="1260">
        <v>140</v>
      </c>
      <c r="Z3227" s="1261"/>
      <c r="AA3227" s="1262"/>
      <c r="AB3227" s="1263"/>
      <c r="AC3227" s="587" t="e">
        <f t="shared" si="535"/>
        <v>#DIV/0!</v>
      </c>
      <c r="AE3227" s="1260">
        <v>140</v>
      </c>
      <c r="AF3227" s="1261"/>
      <c r="AG3227" s="1262"/>
      <c r="AH3227" s="1263"/>
      <c r="AI3227" s="587" t="e">
        <f t="shared" si="536"/>
        <v>#DIV/0!</v>
      </c>
      <c r="AK3227" s="1260">
        <v>140</v>
      </c>
      <c r="AL3227" s="1261"/>
      <c r="AM3227" s="1262"/>
      <c r="AN3227" s="1263"/>
      <c r="AO3227" s="587" t="e">
        <f t="shared" si="537"/>
        <v>#DIV/0!</v>
      </c>
      <c r="AQ3227" s="1260">
        <v>140</v>
      </c>
      <c r="AR3227" s="1261"/>
      <c r="AS3227" s="1262"/>
      <c r="AT3227" s="1263"/>
      <c r="AU3227" s="587" t="e">
        <f t="shared" si="538"/>
        <v>#DIV/0!</v>
      </c>
      <c r="AW3227" s="1260">
        <v>140</v>
      </c>
      <c r="AX3227" s="1261"/>
      <c r="AY3227" s="1262"/>
      <c r="AZ3227" s="1263"/>
      <c r="BA3227" s="587" t="e">
        <f t="shared" si="539"/>
        <v>#DIV/0!</v>
      </c>
    </row>
    <row r="3228" spans="1:53" s="17" customFormat="1" ht="16.75" customHeight="1" outlineLevel="2">
      <c r="A3228" s="1260">
        <v>141</v>
      </c>
      <c r="B3228" s="1261"/>
      <c r="C3228" s="1262"/>
      <c r="D3228" s="1263"/>
      <c r="E3228" s="587" t="e">
        <f t="shared" si="531"/>
        <v>#DIV/0!</v>
      </c>
      <c r="G3228" s="1260">
        <v>141</v>
      </c>
      <c r="H3228" s="1261"/>
      <c r="I3228" s="1262"/>
      <c r="J3228" s="1263"/>
      <c r="K3228" s="587" t="e">
        <f t="shared" si="532"/>
        <v>#DIV/0!</v>
      </c>
      <c r="M3228" s="1260">
        <v>141</v>
      </c>
      <c r="N3228" s="1261"/>
      <c r="O3228" s="1262"/>
      <c r="P3228" s="1263"/>
      <c r="Q3228" s="587" t="e">
        <f t="shared" si="533"/>
        <v>#DIV/0!</v>
      </c>
      <c r="S3228" s="1260">
        <v>141</v>
      </c>
      <c r="T3228" s="1261"/>
      <c r="U3228" s="1262"/>
      <c r="V3228" s="1263"/>
      <c r="W3228" s="587" t="e">
        <f t="shared" si="534"/>
        <v>#DIV/0!</v>
      </c>
      <c r="Y3228" s="1260">
        <v>141</v>
      </c>
      <c r="Z3228" s="1261"/>
      <c r="AA3228" s="1262"/>
      <c r="AB3228" s="1263"/>
      <c r="AC3228" s="587" t="e">
        <f t="shared" si="535"/>
        <v>#DIV/0!</v>
      </c>
      <c r="AE3228" s="1260">
        <v>141</v>
      </c>
      <c r="AF3228" s="1261"/>
      <c r="AG3228" s="1262"/>
      <c r="AH3228" s="1263"/>
      <c r="AI3228" s="587" t="e">
        <f t="shared" si="536"/>
        <v>#DIV/0!</v>
      </c>
      <c r="AK3228" s="1260">
        <v>141</v>
      </c>
      <c r="AL3228" s="1261"/>
      <c r="AM3228" s="1262"/>
      <c r="AN3228" s="1263"/>
      <c r="AO3228" s="587" t="e">
        <f t="shared" si="537"/>
        <v>#DIV/0!</v>
      </c>
      <c r="AQ3228" s="1260">
        <v>141</v>
      </c>
      <c r="AR3228" s="1261"/>
      <c r="AS3228" s="1262"/>
      <c r="AT3228" s="1263"/>
      <c r="AU3228" s="587" t="e">
        <f t="shared" si="538"/>
        <v>#DIV/0!</v>
      </c>
      <c r="AW3228" s="1260">
        <v>141</v>
      </c>
      <c r="AX3228" s="1261"/>
      <c r="AY3228" s="1262"/>
      <c r="AZ3228" s="1263"/>
      <c r="BA3228" s="587" t="e">
        <f t="shared" si="539"/>
        <v>#DIV/0!</v>
      </c>
    </row>
    <row r="3229" spans="1:53" s="17" customFormat="1" ht="16.75" customHeight="1" outlineLevel="2">
      <c r="A3229" s="1260">
        <v>142</v>
      </c>
      <c r="B3229" s="1261"/>
      <c r="C3229" s="1262"/>
      <c r="D3229" s="1263"/>
      <c r="E3229" s="587" t="e">
        <f t="shared" si="531"/>
        <v>#DIV/0!</v>
      </c>
      <c r="G3229" s="1260">
        <v>142</v>
      </c>
      <c r="H3229" s="1261"/>
      <c r="I3229" s="1262"/>
      <c r="J3229" s="1263"/>
      <c r="K3229" s="587" t="e">
        <f t="shared" si="532"/>
        <v>#DIV/0!</v>
      </c>
      <c r="M3229" s="1260">
        <v>142</v>
      </c>
      <c r="N3229" s="1261"/>
      <c r="O3229" s="1262"/>
      <c r="P3229" s="1263"/>
      <c r="Q3229" s="587" t="e">
        <f t="shared" si="533"/>
        <v>#DIV/0!</v>
      </c>
      <c r="S3229" s="1260">
        <v>142</v>
      </c>
      <c r="T3229" s="1261"/>
      <c r="U3229" s="1262"/>
      <c r="V3229" s="1263"/>
      <c r="W3229" s="587" t="e">
        <f t="shared" si="534"/>
        <v>#DIV/0!</v>
      </c>
      <c r="Y3229" s="1260">
        <v>142</v>
      </c>
      <c r="Z3229" s="1261"/>
      <c r="AA3229" s="1262"/>
      <c r="AB3229" s="1263"/>
      <c r="AC3229" s="587" t="e">
        <f t="shared" si="535"/>
        <v>#DIV/0!</v>
      </c>
      <c r="AE3229" s="1260">
        <v>142</v>
      </c>
      <c r="AF3229" s="1261"/>
      <c r="AG3229" s="1262"/>
      <c r="AH3229" s="1263"/>
      <c r="AI3229" s="587" t="e">
        <f t="shared" si="536"/>
        <v>#DIV/0!</v>
      </c>
      <c r="AK3229" s="1260">
        <v>142</v>
      </c>
      <c r="AL3229" s="1261"/>
      <c r="AM3229" s="1262"/>
      <c r="AN3229" s="1263"/>
      <c r="AO3229" s="587" t="e">
        <f t="shared" si="537"/>
        <v>#DIV/0!</v>
      </c>
      <c r="AQ3229" s="1260">
        <v>142</v>
      </c>
      <c r="AR3229" s="1261"/>
      <c r="AS3229" s="1262"/>
      <c r="AT3229" s="1263"/>
      <c r="AU3229" s="587" t="e">
        <f t="shared" si="538"/>
        <v>#DIV/0!</v>
      </c>
      <c r="AW3229" s="1260">
        <v>142</v>
      </c>
      <c r="AX3229" s="1261"/>
      <c r="AY3229" s="1262"/>
      <c r="AZ3229" s="1263"/>
      <c r="BA3229" s="587" t="e">
        <f t="shared" si="539"/>
        <v>#DIV/0!</v>
      </c>
    </row>
    <row r="3230" spans="1:53" s="17" customFormat="1" ht="16.75" customHeight="1" outlineLevel="2">
      <c r="A3230" s="1260">
        <v>143</v>
      </c>
      <c r="B3230" s="1261"/>
      <c r="C3230" s="1262"/>
      <c r="D3230" s="1263"/>
      <c r="E3230" s="587" t="e">
        <f t="shared" si="531"/>
        <v>#DIV/0!</v>
      </c>
      <c r="G3230" s="1260">
        <v>143</v>
      </c>
      <c r="H3230" s="1261"/>
      <c r="I3230" s="1262"/>
      <c r="J3230" s="1263"/>
      <c r="K3230" s="587" t="e">
        <f t="shared" si="532"/>
        <v>#DIV/0!</v>
      </c>
      <c r="M3230" s="1260">
        <v>143</v>
      </c>
      <c r="N3230" s="1261"/>
      <c r="O3230" s="1262"/>
      <c r="P3230" s="1263"/>
      <c r="Q3230" s="587" t="e">
        <f t="shared" si="533"/>
        <v>#DIV/0!</v>
      </c>
      <c r="S3230" s="1260">
        <v>143</v>
      </c>
      <c r="T3230" s="1261"/>
      <c r="U3230" s="1262"/>
      <c r="V3230" s="1263"/>
      <c r="W3230" s="587" t="e">
        <f t="shared" si="534"/>
        <v>#DIV/0!</v>
      </c>
      <c r="Y3230" s="1260">
        <v>143</v>
      </c>
      <c r="Z3230" s="1261"/>
      <c r="AA3230" s="1262"/>
      <c r="AB3230" s="1263"/>
      <c r="AC3230" s="587" t="e">
        <f t="shared" si="535"/>
        <v>#DIV/0!</v>
      </c>
      <c r="AE3230" s="1260">
        <v>143</v>
      </c>
      <c r="AF3230" s="1261"/>
      <c r="AG3230" s="1262"/>
      <c r="AH3230" s="1263"/>
      <c r="AI3230" s="587" t="e">
        <f t="shared" si="536"/>
        <v>#DIV/0!</v>
      </c>
      <c r="AK3230" s="1260">
        <v>143</v>
      </c>
      <c r="AL3230" s="1261"/>
      <c r="AM3230" s="1262"/>
      <c r="AN3230" s="1263"/>
      <c r="AO3230" s="587" t="e">
        <f t="shared" si="537"/>
        <v>#DIV/0!</v>
      </c>
      <c r="AQ3230" s="1260">
        <v>143</v>
      </c>
      <c r="AR3230" s="1261"/>
      <c r="AS3230" s="1262"/>
      <c r="AT3230" s="1263"/>
      <c r="AU3230" s="587" t="e">
        <f t="shared" si="538"/>
        <v>#DIV/0!</v>
      </c>
      <c r="AW3230" s="1260">
        <v>143</v>
      </c>
      <c r="AX3230" s="1261"/>
      <c r="AY3230" s="1262"/>
      <c r="AZ3230" s="1263"/>
      <c r="BA3230" s="587" t="e">
        <f t="shared" si="539"/>
        <v>#DIV/0!</v>
      </c>
    </row>
    <row r="3231" spans="1:53" s="17" customFormat="1" ht="16.75" customHeight="1" outlineLevel="2">
      <c r="A3231" s="1260">
        <v>144</v>
      </c>
      <c r="B3231" s="1261"/>
      <c r="C3231" s="1262"/>
      <c r="D3231" s="1263"/>
      <c r="E3231" s="587" t="e">
        <f t="shared" si="531"/>
        <v>#DIV/0!</v>
      </c>
      <c r="G3231" s="1260">
        <v>144</v>
      </c>
      <c r="H3231" s="1261"/>
      <c r="I3231" s="1262"/>
      <c r="J3231" s="1263"/>
      <c r="K3231" s="587" t="e">
        <f t="shared" si="532"/>
        <v>#DIV/0!</v>
      </c>
      <c r="M3231" s="1260">
        <v>144</v>
      </c>
      <c r="N3231" s="1261"/>
      <c r="O3231" s="1262"/>
      <c r="P3231" s="1263"/>
      <c r="Q3231" s="587" t="e">
        <f t="shared" si="533"/>
        <v>#DIV/0!</v>
      </c>
      <c r="S3231" s="1260">
        <v>144</v>
      </c>
      <c r="T3231" s="1261"/>
      <c r="U3231" s="1262"/>
      <c r="V3231" s="1263"/>
      <c r="W3231" s="587" t="e">
        <f t="shared" si="534"/>
        <v>#DIV/0!</v>
      </c>
      <c r="Y3231" s="1260">
        <v>144</v>
      </c>
      <c r="Z3231" s="1261"/>
      <c r="AA3231" s="1262"/>
      <c r="AB3231" s="1263"/>
      <c r="AC3231" s="587" t="e">
        <f t="shared" si="535"/>
        <v>#DIV/0!</v>
      </c>
      <c r="AE3231" s="1260">
        <v>144</v>
      </c>
      <c r="AF3231" s="1261"/>
      <c r="AG3231" s="1262"/>
      <c r="AH3231" s="1263"/>
      <c r="AI3231" s="587" t="e">
        <f t="shared" si="536"/>
        <v>#DIV/0!</v>
      </c>
      <c r="AK3231" s="1260">
        <v>144</v>
      </c>
      <c r="AL3231" s="1261"/>
      <c r="AM3231" s="1262"/>
      <c r="AN3231" s="1263"/>
      <c r="AO3231" s="587" t="e">
        <f t="shared" si="537"/>
        <v>#DIV/0!</v>
      </c>
      <c r="AQ3231" s="1260">
        <v>144</v>
      </c>
      <c r="AR3231" s="1261"/>
      <c r="AS3231" s="1262"/>
      <c r="AT3231" s="1263"/>
      <c r="AU3231" s="587" t="e">
        <f t="shared" si="538"/>
        <v>#DIV/0!</v>
      </c>
      <c r="AW3231" s="1260">
        <v>144</v>
      </c>
      <c r="AX3231" s="1261"/>
      <c r="AY3231" s="1262"/>
      <c r="AZ3231" s="1263"/>
      <c r="BA3231" s="587" t="e">
        <f t="shared" si="539"/>
        <v>#DIV/0!</v>
      </c>
    </row>
    <row r="3232" spans="1:53" s="17" customFormat="1" ht="16.75" customHeight="1" outlineLevel="2">
      <c r="A3232" s="1260">
        <v>145</v>
      </c>
      <c r="B3232" s="1261"/>
      <c r="C3232" s="1262"/>
      <c r="D3232" s="1263"/>
      <c r="E3232" s="587" t="e">
        <f t="shared" si="531"/>
        <v>#DIV/0!</v>
      </c>
      <c r="G3232" s="1260">
        <v>145</v>
      </c>
      <c r="H3232" s="1261"/>
      <c r="I3232" s="1262"/>
      <c r="J3232" s="1263"/>
      <c r="K3232" s="587" t="e">
        <f t="shared" si="532"/>
        <v>#DIV/0!</v>
      </c>
      <c r="M3232" s="1260">
        <v>145</v>
      </c>
      <c r="N3232" s="1261"/>
      <c r="O3232" s="1262"/>
      <c r="P3232" s="1263"/>
      <c r="Q3232" s="587" t="e">
        <f t="shared" si="533"/>
        <v>#DIV/0!</v>
      </c>
      <c r="S3232" s="1260">
        <v>145</v>
      </c>
      <c r="T3232" s="1261"/>
      <c r="U3232" s="1262"/>
      <c r="V3232" s="1263"/>
      <c r="W3232" s="587" t="e">
        <f t="shared" si="534"/>
        <v>#DIV/0!</v>
      </c>
      <c r="Y3232" s="1260">
        <v>145</v>
      </c>
      <c r="Z3232" s="1261"/>
      <c r="AA3232" s="1262"/>
      <c r="AB3232" s="1263"/>
      <c r="AC3232" s="587" t="e">
        <f t="shared" si="535"/>
        <v>#DIV/0!</v>
      </c>
      <c r="AE3232" s="1260">
        <v>145</v>
      </c>
      <c r="AF3232" s="1261"/>
      <c r="AG3232" s="1262"/>
      <c r="AH3232" s="1263"/>
      <c r="AI3232" s="587" t="e">
        <f t="shared" si="536"/>
        <v>#DIV/0!</v>
      </c>
      <c r="AK3232" s="1260">
        <v>145</v>
      </c>
      <c r="AL3232" s="1261"/>
      <c r="AM3232" s="1262"/>
      <c r="AN3232" s="1263"/>
      <c r="AO3232" s="587" t="e">
        <f t="shared" si="537"/>
        <v>#DIV/0!</v>
      </c>
      <c r="AQ3232" s="1260">
        <v>145</v>
      </c>
      <c r="AR3232" s="1261"/>
      <c r="AS3232" s="1262"/>
      <c r="AT3232" s="1263"/>
      <c r="AU3232" s="587" t="e">
        <f t="shared" si="538"/>
        <v>#DIV/0!</v>
      </c>
      <c r="AW3232" s="1260">
        <v>145</v>
      </c>
      <c r="AX3232" s="1261"/>
      <c r="AY3232" s="1262"/>
      <c r="AZ3232" s="1263"/>
      <c r="BA3232" s="587" t="e">
        <f t="shared" si="539"/>
        <v>#DIV/0!</v>
      </c>
    </row>
    <row r="3233" spans="1:53" s="17" customFormat="1" ht="16.75" customHeight="1" outlineLevel="2">
      <c r="A3233" s="1260">
        <v>146</v>
      </c>
      <c r="B3233" s="1261"/>
      <c r="C3233" s="1262"/>
      <c r="D3233" s="1263"/>
      <c r="E3233" s="587" t="e">
        <f t="shared" si="531"/>
        <v>#DIV/0!</v>
      </c>
      <c r="G3233" s="1260">
        <v>146</v>
      </c>
      <c r="H3233" s="1261"/>
      <c r="I3233" s="1262"/>
      <c r="J3233" s="1263"/>
      <c r="K3233" s="587" t="e">
        <f t="shared" si="532"/>
        <v>#DIV/0!</v>
      </c>
      <c r="M3233" s="1260">
        <v>146</v>
      </c>
      <c r="N3233" s="1261"/>
      <c r="O3233" s="1262"/>
      <c r="P3233" s="1263"/>
      <c r="Q3233" s="587" t="e">
        <f t="shared" si="533"/>
        <v>#DIV/0!</v>
      </c>
      <c r="S3233" s="1260">
        <v>146</v>
      </c>
      <c r="T3233" s="1261"/>
      <c r="U3233" s="1262"/>
      <c r="V3233" s="1263"/>
      <c r="W3233" s="587" t="e">
        <f t="shared" si="534"/>
        <v>#DIV/0!</v>
      </c>
      <c r="Y3233" s="1260">
        <v>146</v>
      </c>
      <c r="Z3233" s="1261"/>
      <c r="AA3233" s="1262"/>
      <c r="AB3233" s="1263"/>
      <c r="AC3233" s="587" t="e">
        <f t="shared" si="535"/>
        <v>#DIV/0!</v>
      </c>
      <c r="AE3233" s="1260">
        <v>146</v>
      </c>
      <c r="AF3233" s="1261"/>
      <c r="AG3233" s="1262"/>
      <c r="AH3233" s="1263"/>
      <c r="AI3233" s="587" t="e">
        <f t="shared" si="536"/>
        <v>#DIV/0!</v>
      </c>
      <c r="AK3233" s="1260">
        <v>146</v>
      </c>
      <c r="AL3233" s="1261"/>
      <c r="AM3233" s="1262"/>
      <c r="AN3233" s="1263"/>
      <c r="AO3233" s="587" t="e">
        <f t="shared" si="537"/>
        <v>#DIV/0!</v>
      </c>
      <c r="AQ3233" s="1260">
        <v>146</v>
      </c>
      <c r="AR3233" s="1261"/>
      <c r="AS3233" s="1262"/>
      <c r="AT3233" s="1263"/>
      <c r="AU3233" s="587" t="e">
        <f t="shared" si="538"/>
        <v>#DIV/0!</v>
      </c>
      <c r="AW3233" s="1260">
        <v>146</v>
      </c>
      <c r="AX3233" s="1261"/>
      <c r="AY3233" s="1262"/>
      <c r="AZ3233" s="1263"/>
      <c r="BA3233" s="587" t="e">
        <f t="shared" si="539"/>
        <v>#DIV/0!</v>
      </c>
    </row>
    <row r="3234" spans="1:53" s="17" customFormat="1" ht="16.75" customHeight="1" outlineLevel="2">
      <c r="A3234" s="1260">
        <v>147</v>
      </c>
      <c r="B3234" s="1261"/>
      <c r="C3234" s="1262"/>
      <c r="D3234" s="1263"/>
      <c r="E3234" s="587" t="e">
        <f t="shared" si="531"/>
        <v>#DIV/0!</v>
      </c>
      <c r="G3234" s="1260">
        <v>147</v>
      </c>
      <c r="H3234" s="1261"/>
      <c r="I3234" s="1262"/>
      <c r="J3234" s="1263"/>
      <c r="K3234" s="587" t="e">
        <f t="shared" si="532"/>
        <v>#DIV/0!</v>
      </c>
      <c r="M3234" s="1260">
        <v>147</v>
      </c>
      <c r="N3234" s="1261"/>
      <c r="O3234" s="1262"/>
      <c r="P3234" s="1263"/>
      <c r="Q3234" s="587" t="e">
        <f t="shared" si="533"/>
        <v>#DIV/0!</v>
      </c>
      <c r="S3234" s="1260">
        <v>147</v>
      </c>
      <c r="T3234" s="1261"/>
      <c r="U3234" s="1262"/>
      <c r="V3234" s="1263"/>
      <c r="W3234" s="587" t="e">
        <f t="shared" si="534"/>
        <v>#DIV/0!</v>
      </c>
      <c r="Y3234" s="1260">
        <v>147</v>
      </c>
      <c r="Z3234" s="1261"/>
      <c r="AA3234" s="1262"/>
      <c r="AB3234" s="1263"/>
      <c r="AC3234" s="587" t="e">
        <f t="shared" si="535"/>
        <v>#DIV/0!</v>
      </c>
      <c r="AE3234" s="1260">
        <v>147</v>
      </c>
      <c r="AF3234" s="1261"/>
      <c r="AG3234" s="1262"/>
      <c r="AH3234" s="1263"/>
      <c r="AI3234" s="587" t="e">
        <f t="shared" si="536"/>
        <v>#DIV/0!</v>
      </c>
      <c r="AK3234" s="1260">
        <v>147</v>
      </c>
      <c r="AL3234" s="1261"/>
      <c r="AM3234" s="1262"/>
      <c r="AN3234" s="1263"/>
      <c r="AO3234" s="587" t="e">
        <f t="shared" si="537"/>
        <v>#DIV/0!</v>
      </c>
      <c r="AQ3234" s="1260">
        <v>147</v>
      </c>
      <c r="AR3234" s="1261"/>
      <c r="AS3234" s="1262"/>
      <c r="AT3234" s="1263"/>
      <c r="AU3234" s="587" t="e">
        <f t="shared" si="538"/>
        <v>#DIV/0!</v>
      </c>
      <c r="AW3234" s="1260">
        <v>147</v>
      </c>
      <c r="AX3234" s="1261"/>
      <c r="AY3234" s="1262"/>
      <c r="AZ3234" s="1263"/>
      <c r="BA3234" s="587" t="e">
        <f t="shared" si="539"/>
        <v>#DIV/0!</v>
      </c>
    </row>
    <row r="3235" spans="1:53" s="17" customFormat="1" ht="16.75" customHeight="1" outlineLevel="2">
      <c r="A3235" s="1260">
        <v>148</v>
      </c>
      <c r="B3235" s="1261"/>
      <c r="C3235" s="1262"/>
      <c r="D3235" s="1263"/>
      <c r="E3235" s="587" t="e">
        <f t="shared" si="531"/>
        <v>#DIV/0!</v>
      </c>
      <c r="G3235" s="1260">
        <v>148</v>
      </c>
      <c r="H3235" s="1261"/>
      <c r="I3235" s="1262"/>
      <c r="J3235" s="1263"/>
      <c r="K3235" s="587" t="e">
        <f t="shared" si="532"/>
        <v>#DIV/0!</v>
      </c>
      <c r="M3235" s="1260">
        <v>148</v>
      </c>
      <c r="N3235" s="1261"/>
      <c r="O3235" s="1262"/>
      <c r="P3235" s="1263"/>
      <c r="Q3235" s="587" t="e">
        <f t="shared" si="533"/>
        <v>#DIV/0!</v>
      </c>
      <c r="S3235" s="1260">
        <v>148</v>
      </c>
      <c r="T3235" s="1261"/>
      <c r="U3235" s="1262"/>
      <c r="V3235" s="1263"/>
      <c r="W3235" s="587" t="e">
        <f t="shared" si="534"/>
        <v>#DIV/0!</v>
      </c>
      <c r="Y3235" s="1260">
        <v>148</v>
      </c>
      <c r="Z3235" s="1261"/>
      <c r="AA3235" s="1262"/>
      <c r="AB3235" s="1263"/>
      <c r="AC3235" s="587" t="e">
        <f t="shared" si="535"/>
        <v>#DIV/0!</v>
      </c>
      <c r="AE3235" s="1260">
        <v>148</v>
      </c>
      <c r="AF3235" s="1261"/>
      <c r="AG3235" s="1262"/>
      <c r="AH3235" s="1263"/>
      <c r="AI3235" s="587" t="e">
        <f t="shared" si="536"/>
        <v>#DIV/0!</v>
      </c>
      <c r="AK3235" s="1260">
        <v>148</v>
      </c>
      <c r="AL3235" s="1261"/>
      <c r="AM3235" s="1262"/>
      <c r="AN3235" s="1263"/>
      <c r="AO3235" s="587" t="e">
        <f t="shared" si="537"/>
        <v>#DIV/0!</v>
      </c>
      <c r="AQ3235" s="1260">
        <v>148</v>
      </c>
      <c r="AR3235" s="1261"/>
      <c r="AS3235" s="1262"/>
      <c r="AT3235" s="1263"/>
      <c r="AU3235" s="587" t="e">
        <f t="shared" si="538"/>
        <v>#DIV/0!</v>
      </c>
      <c r="AW3235" s="1260">
        <v>148</v>
      </c>
      <c r="AX3235" s="1261"/>
      <c r="AY3235" s="1262"/>
      <c r="AZ3235" s="1263"/>
      <c r="BA3235" s="587" t="e">
        <f t="shared" si="539"/>
        <v>#DIV/0!</v>
      </c>
    </row>
    <row r="3236" spans="1:53" s="17" customFormat="1" ht="16.75" customHeight="1" outlineLevel="2">
      <c r="A3236" s="1260">
        <v>149</v>
      </c>
      <c r="B3236" s="1261"/>
      <c r="C3236" s="1262"/>
      <c r="D3236" s="1263"/>
      <c r="E3236" s="587" t="e">
        <f t="shared" si="531"/>
        <v>#DIV/0!</v>
      </c>
      <c r="G3236" s="1260">
        <v>149</v>
      </c>
      <c r="H3236" s="1261"/>
      <c r="I3236" s="1262"/>
      <c r="J3236" s="1263"/>
      <c r="K3236" s="587" t="e">
        <f t="shared" si="532"/>
        <v>#DIV/0!</v>
      </c>
      <c r="M3236" s="1260">
        <v>149</v>
      </c>
      <c r="N3236" s="1261"/>
      <c r="O3236" s="1262"/>
      <c r="P3236" s="1263"/>
      <c r="Q3236" s="587" t="e">
        <f t="shared" si="533"/>
        <v>#DIV/0!</v>
      </c>
      <c r="S3236" s="1260">
        <v>149</v>
      </c>
      <c r="T3236" s="1261"/>
      <c r="U3236" s="1262"/>
      <c r="V3236" s="1263"/>
      <c r="W3236" s="587" t="e">
        <f t="shared" si="534"/>
        <v>#DIV/0!</v>
      </c>
      <c r="Y3236" s="1260">
        <v>149</v>
      </c>
      <c r="Z3236" s="1261"/>
      <c r="AA3236" s="1262"/>
      <c r="AB3236" s="1263"/>
      <c r="AC3236" s="587" t="e">
        <f t="shared" si="535"/>
        <v>#DIV/0!</v>
      </c>
      <c r="AE3236" s="1260">
        <v>149</v>
      </c>
      <c r="AF3236" s="1261"/>
      <c r="AG3236" s="1262"/>
      <c r="AH3236" s="1263"/>
      <c r="AI3236" s="587" t="e">
        <f t="shared" si="536"/>
        <v>#DIV/0!</v>
      </c>
      <c r="AK3236" s="1260">
        <v>149</v>
      </c>
      <c r="AL3236" s="1261"/>
      <c r="AM3236" s="1262"/>
      <c r="AN3236" s="1263"/>
      <c r="AO3236" s="587" t="e">
        <f t="shared" si="537"/>
        <v>#DIV/0!</v>
      </c>
      <c r="AQ3236" s="1260">
        <v>149</v>
      </c>
      <c r="AR3236" s="1261"/>
      <c r="AS3236" s="1262"/>
      <c r="AT3236" s="1263"/>
      <c r="AU3236" s="587" t="e">
        <f t="shared" si="538"/>
        <v>#DIV/0!</v>
      </c>
      <c r="AW3236" s="1260">
        <v>149</v>
      </c>
      <c r="AX3236" s="1261"/>
      <c r="AY3236" s="1262"/>
      <c r="AZ3236" s="1263"/>
      <c r="BA3236" s="587" t="e">
        <f t="shared" si="539"/>
        <v>#DIV/0!</v>
      </c>
    </row>
    <row r="3237" spans="1:53" s="17" customFormat="1" ht="16.75" customHeight="1" outlineLevel="2">
      <c r="A3237" s="1260">
        <v>150</v>
      </c>
      <c r="B3237" s="1261"/>
      <c r="C3237" s="1262"/>
      <c r="D3237" s="1263"/>
      <c r="E3237" s="587" t="e">
        <f t="shared" si="531"/>
        <v>#DIV/0!</v>
      </c>
      <c r="G3237" s="1260">
        <v>150</v>
      </c>
      <c r="H3237" s="1261"/>
      <c r="I3237" s="1262"/>
      <c r="J3237" s="1263"/>
      <c r="K3237" s="587" t="e">
        <f t="shared" si="532"/>
        <v>#DIV/0!</v>
      </c>
      <c r="M3237" s="1260">
        <v>150</v>
      </c>
      <c r="N3237" s="1261"/>
      <c r="O3237" s="1262"/>
      <c r="P3237" s="1263"/>
      <c r="Q3237" s="587" t="e">
        <f t="shared" si="533"/>
        <v>#DIV/0!</v>
      </c>
      <c r="S3237" s="1260">
        <v>150</v>
      </c>
      <c r="T3237" s="1261"/>
      <c r="U3237" s="1262"/>
      <c r="V3237" s="1263"/>
      <c r="W3237" s="587" t="e">
        <f t="shared" si="534"/>
        <v>#DIV/0!</v>
      </c>
      <c r="Y3237" s="1260">
        <v>150</v>
      </c>
      <c r="Z3237" s="1261"/>
      <c r="AA3237" s="1262"/>
      <c r="AB3237" s="1263"/>
      <c r="AC3237" s="587" t="e">
        <f t="shared" si="535"/>
        <v>#DIV/0!</v>
      </c>
      <c r="AE3237" s="1260">
        <v>150</v>
      </c>
      <c r="AF3237" s="1261"/>
      <c r="AG3237" s="1262"/>
      <c r="AH3237" s="1263"/>
      <c r="AI3237" s="587" t="e">
        <f t="shared" si="536"/>
        <v>#DIV/0!</v>
      </c>
      <c r="AK3237" s="1260">
        <v>150</v>
      </c>
      <c r="AL3237" s="1261"/>
      <c r="AM3237" s="1262"/>
      <c r="AN3237" s="1263"/>
      <c r="AO3237" s="587" t="e">
        <f t="shared" si="537"/>
        <v>#DIV/0!</v>
      </c>
      <c r="AQ3237" s="1260">
        <v>150</v>
      </c>
      <c r="AR3237" s="1261"/>
      <c r="AS3237" s="1262"/>
      <c r="AT3237" s="1263"/>
      <c r="AU3237" s="587" t="e">
        <f t="shared" si="538"/>
        <v>#DIV/0!</v>
      </c>
      <c r="AW3237" s="1260">
        <v>150</v>
      </c>
      <c r="AX3237" s="1261"/>
      <c r="AY3237" s="1262"/>
      <c r="AZ3237" s="1263"/>
      <c r="BA3237" s="587" t="e">
        <f t="shared" si="539"/>
        <v>#DIV/0!</v>
      </c>
    </row>
    <row r="3238" spans="1:53" s="17" customFormat="1" ht="16.75" customHeight="1" outlineLevel="2">
      <c r="A3238" s="1260">
        <v>151</v>
      </c>
      <c r="B3238" s="1261"/>
      <c r="C3238" s="1262"/>
      <c r="D3238" s="1263"/>
      <c r="E3238" s="587" t="e">
        <f t="shared" si="531"/>
        <v>#DIV/0!</v>
      </c>
      <c r="G3238" s="1260">
        <v>151</v>
      </c>
      <c r="H3238" s="1261"/>
      <c r="I3238" s="1262"/>
      <c r="J3238" s="1263"/>
      <c r="K3238" s="587" t="e">
        <f t="shared" si="532"/>
        <v>#DIV/0!</v>
      </c>
      <c r="M3238" s="1260">
        <v>151</v>
      </c>
      <c r="N3238" s="1261"/>
      <c r="O3238" s="1262"/>
      <c r="P3238" s="1263"/>
      <c r="Q3238" s="587" t="e">
        <f t="shared" si="533"/>
        <v>#DIV/0!</v>
      </c>
      <c r="S3238" s="1260">
        <v>151</v>
      </c>
      <c r="T3238" s="1261"/>
      <c r="U3238" s="1262"/>
      <c r="V3238" s="1263"/>
      <c r="W3238" s="587" t="e">
        <f t="shared" si="534"/>
        <v>#DIV/0!</v>
      </c>
      <c r="Y3238" s="1260">
        <v>151</v>
      </c>
      <c r="Z3238" s="1261"/>
      <c r="AA3238" s="1262"/>
      <c r="AB3238" s="1263"/>
      <c r="AC3238" s="587" t="e">
        <f t="shared" si="535"/>
        <v>#DIV/0!</v>
      </c>
      <c r="AE3238" s="1260">
        <v>151</v>
      </c>
      <c r="AF3238" s="1261"/>
      <c r="AG3238" s="1262"/>
      <c r="AH3238" s="1263"/>
      <c r="AI3238" s="587" t="e">
        <f t="shared" si="536"/>
        <v>#DIV/0!</v>
      </c>
      <c r="AK3238" s="1260">
        <v>151</v>
      </c>
      <c r="AL3238" s="1261"/>
      <c r="AM3238" s="1262"/>
      <c r="AN3238" s="1263"/>
      <c r="AO3238" s="587" t="e">
        <f t="shared" si="537"/>
        <v>#DIV/0!</v>
      </c>
      <c r="AQ3238" s="1260">
        <v>151</v>
      </c>
      <c r="AR3238" s="1261"/>
      <c r="AS3238" s="1262"/>
      <c r="AT3238" s="1263"/>
      <c r="AU3238" s="587" t="e">
        <f t="shared" si="538"/>
        <v>#DIV/0!</v>
      </c>
      <c r="AW3238" s="1260">
        <v>151</v>
      </c>
      <c r="AX3238" s="1261"/>
      <c r="AY3238" s="1262"/>
      <c r="AZ3238" s="1263"/>
      <c r="BA3238" s="587" t="e">
        <f t="shared" si="539"/>
        <v>#DIV/0!</v>
      </c>
    </row>
    <row r="3239" spans="1:53" s="17" customFormat="1" ht="16.75" customHeight="1" outlineLevel="2">
      <c r="A3239" s="1260">
        <v>152</v>
      </c>
      <c r="B3239" s="1261"/>
      <c r="C3239" s="1262"/>
      <c r="D3239" s="1263"/>
      <c r="E3239" s="587" t="e">
        <f t="shared" si="531"/>
        <v>#DIV/0!</v>
      </c>
      <c r="G3239" s="1260">
        <v>152</v>
      </c>
      <c r="H3239" s="1261"/>
      <c r="I3239" s="1262"/>
      <c r="J3239" s="1263"/>
      <c r="K3239" s="587" t="e">
        <f t="shared" si="532"/>
        <v>#DIV/0!</v>
      </c>
      <c r="M3239" s="1260">
        <v>152</v>
      </c>
      <c r="N3239" s="1261"/>
      <c r="O3239" s="1262"/>
      <c r="P3239" s="1263"/>
      <c r="Q3239" s="587" t="e">
        <f t="shared" si="533"/>
        <v>#DIV/0!</v>
      </c>
      <c r="S3239" s="1260">
        <v>152</v>
      </c>
      <c r="T3239" s="1261"/>
      <c r="U3239" s="1262"/>
      <c r="V3239" s="1263"/>
      <c r="W3239" s="587" t="e">
        <f t="shared" si="534"/>
        <v>#DIV/0!</v>
      </c>
      <c r="Y3239" s="1260">
        <v>152</v>
      </c>
      <c r="Z3239" s="1261"/>
      <c r="AA3239" s="1262"/>
      <c r="AB3239" s="1263"/>
      <c r="AC3239" s="587" t="e">
        <f t="shared" si="535"/>
        <v>#DIV/0!</v>
      </c>
      <c r="AE3239" s="1260">
        <v>152</v>
      </c>
      <c r="AF3239" s="1261"/>
      <c r="AG3239" s="1262"/>
      <c r="AH3239" s="1263"/>
      <c r="AI3239" s="587" t="e">
        <f t="shared" si="536"/>
        <v>#DIV/0!</v>
      </c>
      <c r="AK3239" s="1260">
        <v>152</v>
      </c>
      <c r="AL3239" s="1261"/>
      <c r="AM3239" s="1262"/>
      <c r="AN3239" s="1263"/>
      <c r="AO3239" s="587" t="e">
        <f t="shared" si="537"/>
        <v>#DIV/0!</v>
      </c>
      <c r="AQ3239" s="1260">
        <v>152</v>
      </c>
      <c r="AR3239" s="1261"/>
      <c r="AS3239" s="1262"/>
      <c r="AT3239" s="1263"/>
      <c r="AU3239" s="587" t="e">
        <f t="shared" si="538"/>
        <v>#DIV/0!</v>
      </c>
      <c r="AW3239" s="1260">
        <v>152</v>
      </c>
      <c r="AX3239" s="1261"/>
      <c r="AY3239" s="1262"/>
      <c r="AZ3239" s="1263"/>
      <c r="BA3239" s="587" t="e">
        <f t="shared" si="539"/>
        <v>#DIV/0!</v>
      </c>
    </row>
    <row r="3240" spans="1:53" s="17" customFormat="1" ht="16.75" customHeight="1" outlineLevel="2">
      <c r="A3240" s="1260">
        <v>153</v>
      </c>
      <c r="B3240" s="1261"/>
      <c r="C3240" s="1262"/>
      <c r="D3240" s="1263"/>
      <c r="E3240" s="587" t="e">
        <f t="shared" si="531"/>
        <v>#DIV/0!</v>
      </c>
      <c r="G3240" s="1260">
        <v>153</v>
      </c>
      <c r="H3240" s="1261"/>
      <c r="I3240" s="1262"/>
      <c r="J3240" s="1263"/>
      <c r="K3240" s="587" t="e">
        <f t="shared" si="532"/>
        <v>#DIV/0!</v>
      </c>
      <c r="M3240" s="1260">
        <v>153</v>
      </c>
      <c r="N3240" s="1261"/>
      <c r="O3240" s="1262"/>
      <c r="P3240" s="1263"/>
      <c r="Q3240" s="587" t="e">
        <f t="shared" si="533"/>
        <v>#DIV/0!</v>
      </c>
      <c r="S3240" s="1260">
        <v>153</v>
      </c>
      <c r="T3240" s="1261"/>
      <c r="U3240" s="1262"/>
      <c r="V3240" s="1263"/>
      <c r="W3240" s="587" t="e">
        <f t="shared" si="534"/>
        <v>#DIV/0!</v>
      </c>
      <c r="Y3240" s="1260">
        <v>153</v>
      </c>
      <c r="Z3240" s="1261"/>
      <c r="AA3240" s="1262"/>
      <c r="AB3240" s="1263"/>
      <c r="AC3240" s="587" t="e">
        <f t="shared" si="535"/>
        <v>#DIV/0!</v>
      </c>
      <c r="AE3240" s="1260">
        <v>153</v>
      </c>
      <c r="AF3240" s="1261"/>
      <c r="AG3240" s="1262"/>
      <c r="AH3240" s="1263"/>
      <c r="AI3240" s="587" t="e">
        <f t="shared" si="536"/>
        <v>#DIV/0!</v>
      </c>
      <c r="AK3240" s="1260">
        <v>153</v>
      </c>
      <c r="AL3240" s="1261"/>
      <c r="AM3240" s="1262"/>
      <c r="AN3240" s="1263"/>
      <c r="AO3240" s="587" t="e">
        <f t="shared" si="537"/>
        <v>#DIV/0!</v>
      </c>
      <c r="AQ3240" s="1260">
        <v>153</v>
      </c>
      <c r="AR3240" s="1261"/>
      <c r="AS3240" s="1262"/>
      <c r="AT3240" s="1263"/>
      <c r="AU3240" s="587" t="e">
        <f t="shared" si="538"/>
        <v>#DIV/0!</v>
      </c>
      <c r="AW3240" s="1260">
        <v>153</v>
      </c>
      <c r="AX3240" s="1261"/>
      <c r="AY3240" s="1262"/>
      <c r="AZ3240" s="1263"/>
      <c r="BA3240" s="587" t="e">
        <f t="shared" si="539"/>
        <v>#DIV/0!</v>
      </c>
    </row>
    <row r="3241" spans="1:53" s="17" customFormat="1" ht="16.75" customHeight="1" outlineLevel="2">
      <c r="A3241" s="1260">
        <v>154</v>
      </c>
      <c r="B3241" s="1261"/>
      <c r="C3241" s="1262"/>
      <c r="D3241" s="1263"/>
      <c r="E3241" s="587" t="e">
        <f t="shared" si="531"/>
        <v>#DIV/0!</v>
      </c>
      <c r="G3241" s="1260">
        <v>154</v>
      </c>
      <c r="H3241" s="1261"/>
      <c r="I3241" s="1262"/>
      <c r="J3241" s="1263"/>
      <c r="K3241" s="587" t="e">
        <f t="shared" si="532"/>
        <v>#DIV/0!</v>
      </c>
      <c r="M3241" s="1260">
        <v>154</v>
      </c>
      <c r="N3241" s="1261"/>
      <c r="O3241" s="1262"/>
      <c r="P3241" s="1263"/>
      <c r="Q3241" s="587" t="e">
        <f t="shared" si="533"/>
        <v>#DIV/0!</v>
      </c>
      <c r="S3241" s="1260">
        <v>154</v>
      </c>
      <c r="T3241" s="1261"/>
      <c r="U3241" s="1262"/>
      <c r="V3241" s="1263"/>
      <c r="W3241" s="587" t="e">
        <f t="shared" si="534"/>
        <v>#DIV/0!</v>
      </c>
      <c r="Y3241" s="1260">
        <v>154</v>
      </c>
      <c r="Z3241" s="1261"/>
      <c r="AA3241" s="1262"/>
      <c r="AB3241" s="1263"/>
      <c r="AC3241" s="587" t="e">
        <f t="shared" si="535"/>
        <v>#DIV/0!</v>
      </c>
      <c r="AE3241" s="1260">
        <v>154</v>
      </c>
      <c r="AF3241" s="1261"/>
      <c r="AG3241" s="1262"/>
      <c r="AH3241" s="1263"/>
      <c r="AI3241" s="587" t="e">
        <f t="shared" si="536"/>
        <v>#DIV/0!</v>
      </c>
      <c r="AK3241" s="1260">
        <v>154</v>
      </c>
      <c r="AL3241" s="1261"/>
      <c r="AM3241" s="1262"/>
      <c r="AN3241" s="1263"/>
      <c r="AO3241" s="587" t="e">
        <f t="shared" si="537"/>
        <v>#DIV/0!</v>
      </c>
      <c r="AQ3241" s="1260">
        <v>154</v>
      </c>
      <c r="AR3241" s="1261"/>
      <c r="AS3241" s="1262"/>
      <c r="AT3241" s="1263"/>
      <c r="AU3241" s="587" t="e">
        <f t="shared" si="538"/>
        <v>#DIV/0!</v>
      </c>
      <c r="AW3241" s="1260">
        <v>154</v>
      </c>
      <c r="AX3241" s="1261"/>
      <c r="AY3241" s="1262"/>
      <c r="AZ3241" s="1263"/>
      <c r="BA3241" s="587" t="e">
        <f t="shared" si="539"/>
        <v>#DIV/0!</v>
      </c>
    </row>
    <row r="3242" spans="1:53" s="17" customFormat="1" ht="16.75" customHeight="1" outlineLevel="2">
      <c r="A3242" s="1260">
        <v>155</v>
      </c>
      <c r="B3242" s="1261"/>
      <c r="C3242" s="1262"/>
      <c r="D3242" s="1263"/>
      <c r="E3242" s="587" t="e">
        <f t="shared" si="531"/>
        <v>#DIV/0!</v>
      </c>
      <c r="G3242" s="1260">
        <v>155</v>
      </c>
      <c r="H3242" s="1261"/>
      <c r="I3242" s="1262"/>
      <c r="J3242" s="1263"/>
      <c r="K3242" s="587" t="e">
        <f t="shared" si="532"/>
        <v>#DIV/0!</v>
      </c>
      <c r="M3242" s="1260">
        <v>155</v>
      </c>
      <c r="N3242" s="1261"/>
      <c r="O3242" s="1262"/>
      <c r="P3242" s="1263"/>
      <c r="Q3242" s="587" t="e">
        <f t="shared" si="533"/>
        <v>#DIV/0!</v>
      </c>
      <c r="S3242" s="1260">
        <v>155</v>
      </c>
      <c r="T3242" s="1261"/>
      <c r="U3242" s="1262"/>
      <c r="V3242" s="1263"/>
      <c r="W3242" s="587" t="e">
        <f t="shared" si="534"/>
        <v>#DIV/0!</v>
      </c>
      <c r="Y3242" s="1260">
        <v>155</v>
      </c>
      <c r="Z3242" s="1261"/>
      <c r="AA3242" s="1262"/>
      <c r="AB3242" s="1263"/>
      <c r="AC3242" s="587" t="e">
        <f t="shared" si="535"/>
        <v>#DIV/0!</v>
      </c>
      <c r="AE3242" s="1260">
        <v>155</v>
      </c>
      <c r="AF3242" s="1261"/>
      <c r="AG3242" s="1262"/>
      <c r="AH3242" s="1263"/>
      <c r="AI3242" s="587" t="e">
        <f t="shared" si="536"/>
        <v>#DIV/0!</v>
      </c>
      <c r="AK3242" s="1260">
        <v>155</v>
      </c>
      <c r="AL3242" s="1261"/>
      <c r="AM3242" s="1262"/>
      <c r="AN3242" s="1263"/>
      <c r="AO3242" s="587" t="e">
        <f t="shared" si="537"/>
        <v>#DIV/0!</v>
      </c>
      <c r="AQ3242" s="1260">
        <v>155</v>
      </c>
      <c r="AR3242" s="1261"/>
      <c r="AS3242" s="1262"/>
      <c r="AT3242" s="1263"/>
      <c r="AU3242" s="587" t="e">
        <f t="shared" si="538"/>
        <v>#DIV/0!</v>
      </c>
      <c r="AW3242" s="1260">
        <v>155</v>
      </c>
      <c r="AX3242" s="1261"/>
      <c r="AY3242" s="1262"/>
      <c r="AZ3242" s="1263"/>
      <c r="BA3242" s="587" t="e">
        <f t="shared" si="539"/>
        <v>#DIV/0!</v>
      </c>
    </row>
    <row r="3243" spans="1:53" s="17" customFormat="1" ht="16.75" customHeight="1" outlineLevel="2">
      <c r="A3243" s="1260">
        <v>156</v>
      </c>
      <c r="B3243" s="1261"/>
      <c r="C3243" s="1262"/>
      <c r="D3243" s="1263"/>
      <c r="E3243" s="587" t="e">
        <f t="shared" si="531"/>
        <v>#DIV/0!</v>
      </c>
      <c r="G3243" s="1260">
        <v>156</v>
      </c>
      <c r="H3243" s="1261"/>
      <c r="I3243" s="1262"/>
      <c r="J3243" s="1263"/>
      <c r="K3243" s="587" t="e">
        <f t="shared" si="532"/>
        <v>#DIV/0!</v>
      </c>
      <c r="M3243" s="1260">
        <v>156</v>
      </c>
      <c r="N3243" s="1261"/>
      <c r="O3243" s="1262"/>
      <c r="P3243" s="1263"/>
      <c r="Q3243" s="587" t="e">
        <f t="shared" si="533"/>
        <v>#DIV/0!</v>
      </c>
      <c r="S3243" s="1260">
        <v>156</v>
      </c>
      <c r="T3243" s="1261"/>
      <c r="U3243" s="1262"/>
      <c r="V3243" s="1263"/>
      <c r="W3243" s="587" t="e">
        <f t="shared" si="534"/>
        <v>#DIV/0!</v>
      </c>
      <c r="Y3243" s="1260">
        <v>156</v>
      </c>
      <c r="Z3243" s="1261"/>
      <c r="AA3243" s="1262"/>
      <c r="AB3243" s="1263"/>
      <c r="AC3243" s="587" t="e">
        <f t="shared" si="535"/>
        <v>#DIV/0!</v>
      </c>
      <c r="AE3243" s="1260">
        <v>156</v>
      </c>
      <c r="AF3243" s="1261"/>
      <c r="AG3243" s="1262"/>
      <c r="AH3243" s="1263"/>
      <c r="AI3243" s="587" t="e">
        <f t="shared" si="536"/>
        <v>#DIV/0!</v>
      </c>
      <c r="AK3243" s="1260">
        <v>156</v>
      </c>
      <c r="AL3243" s="1261"/>
      <c r="AM3243" s="1262"/>
      <c r="AN3243" s="1263"/>
      <c r="AO3243" s="587" t="e">
        <f t="shared" si="537"/>
        <v>#DIV/0!</v>
      </c>
      <c r="AQ3243" s="1260">
        <v>156</v>
      </c>
      <c r="AR3243" s="1261"/>
      <c r="AS3243" s="1262"/>
      <c r="AT3243" s="1263"/>
      <c r="AU3243" s="587" t="e">
        <f t="shared" si="538"/>
        <v>#DIV/0!</v>
      </c>
      <c r="AW3243" s="1260">
        <v>156</v>
      </c>
      <c r="AX3243" s="1261"/>
      <c r="AY3243" s="1262"/>
      <c r="AZ3243" s="1263"/>
      <c r="BA3243" s="587" t="e">
        <f t="shared" si="539"/>
        <v>#DIV/0!</v>
      </c>
    </row>
    <row r="3244" spans="1:53" s="17" customFormat="1" ht="16.75" customHeight="1" outlineLevel="2">
      <c r="A3244" s="1260">
        <v>157</v>
      </c>
      <c r="B3244" s="1261"/>
      <c r="C3244" s="1262"/>
      <c r="D3244" s="1263"/>
      <c r="E3244" s="587" t="e">
        <f t="shared" si="531"/>
        <v>#DIV/0!</v>
      </c>
      <c r="G3244" s="1260">
        <v>157</v>
      </c>
      <c r="H3244" s="1261"/>
      <c r="I3244" s="1262"/>
      <c r="J3244" s="1263"/>
      <c r="K3244" s="587" t="e">
        <f t="shared" si="532"/>
        <v>#DIV/0!</v>
      </c>
      <c r="M3244" s="1260">
        <v>157</v>
      </c>
      <c r="N3244" s="1261"/>
      <c r="O3244" s="1262"/>
      <c r="P3244" s="1263"/>
      <c r="Q3244" s="587" t="e">
        <f t="shared" si="533"/>
        <v>#DIV/0!</v>
      </c>
      <c r="S3244" s="1260">
        <v>157</v>
      </c>
      <c r="T3244" s="1261"/>
      <c r="U3244" s="1262"/>
      <c r="V3244" s="1263"/>
      <c r="W3244" s="587" t="e">
        <f t="shared" si="534"/>
        <v>#DIV/0!</v>
      </c>
      <c r="Y3244" s="1260">
        <v>157</v>
      </c>
      <c r="Z3244" s="1261"/>
      <c r="AA3244" s="1262"/>
      <c r="AB3244" s="1263"/>
      <c r="AC3244" s="587" t="e">
        <f t="shared" si="535"/>
        <v>#DIV/0!</v>
      </c>
      <c r="AE3244" s="1260">
        <v>157</v>
      </c>
      <c r="AF3244" s="1261"/>
      <c r="AG3244" s="1262"/>
      <c r="AH3244" s="1263"/>
      <c r="AI3244" s="587" t="e">
        <f t="shared" si="536"/>
        <v>#DIV/0!</v>
      </c>
      <c r="AK3244" s="1260">
        <v>157</v>
      </c>
      <c r="AL3244" s="1261"/>
      <c r="AM3244" s="1262"/>
      <c r="AN3244" s="1263"/>
      <c r="AO3244" s="587" t="e">
        <f t="shared" si="537"/>
        <v>#DIV/0!</v>
      </c>
      <c r="AQ3244" s="1260">
        <v>157</v>
      </c>
      <c r="AR3244" s="1261"/>
      <c r="AS3244" s="1262"/>
      <c r="AT3244" s="1263"/>
      <c r="AU3244" s="587" t="e">
        <f t="shared" si="538"/>
        <v>#DIV/0!</v>
      </c>
      <c r="AW3244" s="1260">
        <v>157</v>
      </c>
      <c r="AX3244" s="1261"/>
      <c r="AY3244" s="1262"/>
      <c r="AZ3244" s="1263"/>
      <c r="BA3244" s="587" t="e">
        <f t="shared" si="539"/>
        <v>#DIV/0!</v>
      </c>
    </row>
    <row r="3245" spans="1:53" s="17" customFormat="1" ht="16.75" customHeight="1" outlineLevel="2">
      <c r="A3245" s="1260">
        <v>158</v>
      </c>
      <c r="B3245" s="1261"/>
      <c r="C3245" s="1262"/>
      <c r="D3245" s="1263"/>
      <c r="E3245" s="587" t="e">
        <f t="shared" si="531"/>
        <v>#DIV/0!</v>
      </c>
      <c r="G3245" s="1260">
        <v>158</v>
      </c>
      <c r="H3245" s="1261"/>
      <c r="I3245" s="1262"/>
      <c r="J3245" s="1263"/>
      <c r="K3245" s="587" t="e">
        <f t="shared" si="532"/>
        <v>#DIV/0!</v>
      </c>
      <c r="M3245" s="1260">
        <v>158</v>
      </c>
      <c r="N3245" s="1261"/>
      <c r="O3245" s="1262"/>
      <c r="P3245" s="1263"/>
      <c r="Q3245" s="587" t="e">
        <f t="shared" si="533"/>
        <v>#DIV/0!</v>
      </c>
      <c r="S3245" s="1260">
        <v>158</v>
      </c>
      <c r="T3245" s="1261"/>
      <c r="U3245" s="1262"/>
      <c r="V3245" s="1263"/>
      <c r="W3245" s="587" t="e">
        <f t="shared" si="534"/>
        <v>#DIV/0!</v>
      </c>
      <c r="Y3245" s="1260">
        <v>158</v>
      </c>
      <c r="Z3245" s="1261"/>
      <c r="AA3245" s="1262"/>
      <c r="AB3245" s="1263"/>
      <c r="AC3245" s="587" t="e">
        <f t="shared" si="535"/>
        <v>#DIV/0!</v>
      </c>
      <c r="AE3245" s="1260">
        <v>158</v>
      </c>
      <c r="AF3245" s="1261"/>
      <c r="AG3245" s="1262"/>
      <c r="AH3245" s="1263"/>
      <c r="AI3245" s="587" t="e">
        <f t="shared" si="536"/>
        <v>#DIV/0!</v>
      </c>
      <c r="AK3245" s="1260">
        <v>158</v>
      </c>
      <c r="AL3245" s="1261"/>
      <c r="AM3245" s="1262"/>
      <c r="AN3245" s="1263"/>
      <c r="AO3245" s="587" t="e">
        <f t="shared" si="537"/>
        <v>#DIV/0!</v>
      </c>
      <c r="AQ3245" s="1260">
        <v>158</v>
      </c>
      <c r="AR3245" s="1261"/>
      <c r="AS3245" s="1262"/>
      <c r="AT3245" s="1263"/>
      <c r="AU3245" s="587" t="e">
        <f t="shared" si="538"/>
        <v>#DIV/0!</v>
      </c>
      <c r="AW3245" s="1260">
        <v>158</v>
      </c>
      <c r="AX3245" s="1261"/>
      <c r="AY3245" s="1262"/>
      <c r="AZ3245" s="1263"/>
      <c r="BA3245" s="587" t="e">
        <f t="shared" si="539"/>
        <v>#DIV/0!</v>
      </c>
    </row>
    <row r="3246" spans="1:53" s="17" customFormat="1" ht="16.75" customHeight="1" outlineLevel="2">
      <c r="A3246" s="1260">
        <v>159</v>
      </c>
      <c r="B3246" s="1261"/>
      <c r="C3246" s="1262"/>
      <c r="D3246" s="1263"/>
      <c r="E3246" s="587" t="e">
        <f t="shared" si="531"/>
        <v>#DIV/0!</v>
      </c>
      <c r="G3246" s="1260">
        <v>159</v>
      </c>
      <c r="H3246" s="1261"/>
      <c r="I3246" s="1262"/>
      <c r="J3246" s="1263"/>
      <c r="K3246" s="587" t="e">
        <f t="shared" si="532"/>
        <v>#DIV/0!</v>
      </c>
      <c r="M3246" s="1260">
        <v>159</v>
      </c>
      <c r="N3246" s="1261"/>
      <c r="O3246" s="1262"/>
      <c r="P3246" s="1263"/>
      <c r="Q3246" s="587" t="e">
        <f t="shared" si="533"/>
        <v>#DIV/0!</v>
      </c>
      <c r="S3246" s="1260">
        <v>159</v>
      </c>
      <c r="T3246" s="1261"/>
      <c r="U3246" s="1262"/>
      <c r="V3246" s="1263"/>
      <c r="W3246" s="587" t="e">
        <f t="shared" si="534"/>
        <v>#DIV/0!</v>
      </c>
      <c r="Y3246" s="1260">
        <v>159</v>
      </c>
      <c r="Z3246" s="1261"/>
      <c r="AA3246" s="1262"/>
      <c r="AB3246" s="1263"/>
      <c r="AC3246" s="587" t="e">
        <f t="shared" si="535"/>
        <v>#DIV/0!</v>
      </c>
      <c r="AE3246" s="1260">
        <v>159</v>
      </c>
      <c r="AF3246" s="1261"/>
      <c r="AG3246" s="1262"/>
      <c r="AH3246" s="1263"/>
      <c r="AI3246" s="587" t="e">
        <f t="shared" si="536"/>
        <v>#DIV/0!</v>
      </c>
      <c r="AK3246" s="1260">
        <v>159</v>
      </c>
      <c r="AL3246" s="1261"/>
      <c r="AM3246" s="1262"/>
      <c r="AN3246" s="1263"/>
      <c r="AO3246" s="587" t="e">
        <f t="shared" si="537"/>
        <v>#DIV/0!</v>
      </c>
      <c r="AQ3246" s="1260">
        <v>159</v>
      </c>
      <c r="AR3246" s="1261"/>
      <c r="AS3246" s="1262"/>
      <c r="AT3246" s="1263"/>
      <c r="AU3246" s="587" t="e">
        <f t="shared" si="538"/>
        <v>#DIV/0!</v>
      </c>
      <c r="AW3246" s="1260">
        <v>159</v>
      </c>
      <c r="AX3246" s="1261"/>
      <c r="AY3246" s="1262"/>
      <c r="AZ3246" s="1263"/>
      <c r="BA3246" s="587" t="e">
        <f t="shared" si="539"/>
        <v>#DIV/0!</v>
      </c>
    </row>
    <row r="3247" spans="1:53" s="17" customFormat="1" ht="16.75" customHeight="1" outlineLevel="2">
      <c r="A3247" s="1260">
        <v>160</v>
      </c>
      <c r="B3247" s="1261"/>
      <c r="C3247" s="1262"/>
      <c r="D3247" s="1263"/>
      <c r="E3247" s="587" t="e">
        <f t="shared" si="531"/>
        <v>#DIV/0!</v>
      </c>
      <c r="G3247" s="1260">
        <v>160</v>
      </c>
      <c r="H3247" s="1261"/>
      <c r="I3247" s="1262"/>
      <c r="J3247" s="1263"/>
      <c r="K3247" s="587" t="e">
        <f t="shared" si="532"/>
        <v>#DIV/0!</v>
      </c>
      <c r="M3247" s="1260">
        <v>160</v>
      </c>
      <c r="N3247" s="1261"/>
      <c r="O3247" s="1262"/>
      <c r="P3247" s="1263"/>
      <c r="Q3247" s="587" t="e">
        <f t="shared" si="533"/>
        <v>#DIV/0!</v>
      </c>
      <c r="S3247" s="1260">
        <v>160</v>
      </c>
      <c r="T3247" s="1261"/>
      <c r="U3247" s="1262"/>
      <c r="V3247" s="1263"/>
      <c r="W3247" s="587" t="e">
        <f t="shared" si="534"/>
        <v>#DIV/0!</v>
      </c>
      <c r="Y3247" s="1260">
        <v>160</v>
      </c>
      <c r="Z3247" s="1261"/>
      <c r="AA3247" s="1262"/>
      <c r="AB3247" s="1263"/>
      <c r="AC3247" s="587" t="e">
        <f t="shared" si="535"/>
        <v>#DIV/0!</v>
      </c>
      <c r="AE3247" s="1260">
        <v>160</v>
      </c>
      <c r="AF3247" s="1261"/>
      <c r="AG3247" s="1262"/>
      <c r="AH3247" s="1263"/>
      <c r="AI3247" s="587" t="e">
        <f t="shared" si="536"/>
        <v>#DIV/0!</v>
      </c>
      <c r="AK3247" s="1260">
        <v>160</v>
      </c>
      <c r="AL3247" s="1261"/>
      <c r="AM3247" s="1262"/>
      <c r="AN3247" s="1263"/>
      <c r="AO3247" s="587" t="e">
        <f t="shared" si="537"/>
        <v>#DIV/0!</v>
      </c>
      <c r="AQ3247" s="1260">
        <v>160</v>
      </c>
      <c r="AR3247" s="1261"/>
      <c r="AS3247" s="1262"/>
      <c r="AT3247" s="1263"/>
      <c r="AU3247" s="587" t="e">
        <f t="shared" si="538"/>
        <v>#DIV/0!</v>
      </c>
      <c r="AW3247" s="1260">
        <v>160</v>
      </c>
      <c r="AX3247" s="1261"/>
      <c r="AY3247" s="1262"/>
      <c r="AZ3247" s="1263"/>
      <c r="BA3247" s="587" t="e">
        <f t="shared" si="539"/>
        <v>#DIV/0!</v>
      </c>
    </row>
    <row r="3248" spans="1:53" s="17" customFormat="1" ht="16.75" customHeight="1" outlineLevel="2">
      <c r="A3248" s="1260">
        <v>161</v>
      </c>
      <c r="B3248" s="1261"/>
      <c r="C3248" s="1262"/>
      <c r="D3248" s="1263"/>
      <c r="E3248" s="587" t="e">
        <f t="shared" si="531"/>
        <v>#DIV/0!</v>
      </c>
      <c r="G3248" s="1260">
        <v>161</v>
      </c>
      <c r="H3248" s="1261"/>
      <c r="I3248" s="1262"/>
      <c r="J3248" s="1263"/>
      <c r="K3248" s="587" t="e">
        <f t="shared" si="532"/>
        <v>#DIV/0!</v>
      </c>
      <c r="M3248" s="1260">
        <v>161</v>
      </c>
      <c r="N3248" s="1261"/>
      <c r="O3248" s="1262"/>
      <c r="P3248" s="1263"/>
      <c r="Q3248" s="587" t="e">
        <f t="shared" si="533"/>
        <v>#DIV/0!</v>
      </c>
      <c r="S3248" s="1260">
        <v>161</v>
      </c>
      <c r="T3248" s="1261"/>
      <c r="U3248" s="1262"/>
      <c r="V3248" s="1263"/>
      <c r="W3248" s="587" t="e">
        <f t="shared" si="534"/>
        <v>#DIV/0!</v>
      </c>
      <c r="Y3248" s="1260">
        <v>161</v>
      </c>
      <c r="Z3248" s="1261"/>
      <c r="AA3248" s="1262"/>
      <c r="AB3248" s="1263"/>
      <c r="AC3248" s="587" t="e">
        <f t="shared" si="535"/>
        <v>#DIV/0!</v>
      </c>
      <c r="AE3248" s="1260">
        <v>161</v>
      </c>
      <c r="AF3248" s="1261"/>
      <c r="AG3248" s="1262"/>
      <c r="AH3248" s="1263"/>
      <c r="AI3248" s="587" t="e">
        <f t="shared" si="536"/>
        <v>#DIV/0!</v>
      </c>
      <c r="AK3248" s="1260">
        <v>161</v>
      </c>
      <c r="AL3248" s="1261"/>
      <c r="AM3248" s="1262"/>
      <c r="AN3248" s="1263"/>
      <c r="AO3248" s="587" t="e">
        <f t="shared" si="537"/>
        <v>#DIV/0!</v>
      </c>
      <c r="AQ3248" s="1260">
        <v>161</v>
      </c>
      <c r="AR3248" s="1261"/>
      <c r="AS3248" s="1262"/>
      <c r="AT3248" s="1263"/>
      <c r="AU3248" s="587" t="e">
        <f t="shared" si="538"/>
        <v>#DIV/0!</v>
      </c>
      <c r="AW3248" s="1260">
        <v>161</v>
      </c>
      <c r="AX3248" s="1261"/>
      <c r="AY3248" s="1262"/>
      <c r="AZ3248" s="1263"/>
      <c r="BA3248" s="587" t="e">
        <f t="shared" si="539"/>
        <v>#DIV/0!</v>
      </c>
    </row>
    <row r="3249" spans="1:53" s="17" customFormat="1" ht="16.75" customHeight="1" outlineLevel="2">
      <c r="A3249" s="1260">
        <v>162</v>
      </c>
      <c r="B3249" s="1261"/>
      <c r="C3249" s="1262"/>
      <c r="D3249" s="1263"/>
      <c r="E3249" s="587" t="e">
        <f t="shared" si="531"/>
        <v>#DIV/0!</v>
      </c>
      <c r="G3249" s="1260">
        <v>162</v>
      </c>
      <c r="H3249" s="1261"/>
      <c r="I3249" s="1262"/>
      <c r="J3249" s="1263"/>
      <c r="K3249" s="587" t="e">
        <f t="shared" si="532"/>
        <v>#DIV/0!</v>
      </c>
      <c r="M3249" s="1260">
        <v>162</v>
      </c>
      <c r="N3249" s="1261"/>
      <c r="O3249" s="1262"/>
      <c r="P3249" s="1263"/>
      <c r="Q3249" s="587" t="e">
        <f t="shared" si="533"/>
        <v>#DIV/0!</v>
      </c>
      <c r="S3249" s="1260">
        <v>162</v>
      </c>
      <c r="T3249" s="1261"/>
      <c r="U3249" s="1262"/>
      <c r="V3249" s="1263"/>
      <c r="W3249" s="587" t="e">
        <f t="shared" si="534"/>
        <v>#DIV/0!</v>
      </c>
      <c r="Y3249" s="1260">
        <v>162</v>
      </c>
      <c r="Z3249" s="1261"/>
      <c r="AA3249" s="1262"/>
      <c r="AB3249" s="1263"/>
      <c r="AC3249" s="587" t="e">
        <f t="shared" si="535"/>
        <v>#DIV/0!</v>
      </c>
      <c r="AE3249" s="1260">
        <v>162</v>
      </c>
      <c r="AF3249" s="1261"/>
      <c r="AG3249" s="1262"/>
      <c r="AH3249" s="1263"/>
      <c r="AI3249" s="587" t="e">
        <f t="shared" si="536"/>
        <v>#DIV/0!</v>
      </c>
      <c r="AK3249" s="1260">
        <v>162</v>
      </c>
      <c r="AL3249" s="1261"/>
      <c r="AM3249" s="1262"/>
      <c r="AN3249" s="1263"/>
      <c r="AO3249" s="587" t="e">
        <f t="shared" si="537"/>
        <v>#DIV/0!</v>
      </c>
      <c r="AQ3249" s="1260">
        <v>162</v>
      </c>
      <c r="AR3249" s="1261"/>
      <c r="AS3249" s="1262"/>
      <c r="AT3249" s="1263"/>
      <c r="AU3249" s="587" t="e">
        <f t="shared" si="538"/>
        <v>#DIV/0!</v>
      </c>
      <c r="AW3249" s="1260">
        <v>162</v>
      </c>
      <c r="AX3249" s="1261"/>
      <c r="AY3249" s="1262"/>
      <c r="AZ3249" s="1263"/>
      <c r="BA3249" s="587" t="e">
        <f t="shared" si="539"/>
        <v>#DIV/0!</v>
      </c>
    </row>
    <row r="3250" spans="1:53" s="17" customFormat="1" ht="16.75" customHeight="1" outlineLevel="2">
      <c r="A3250" s="1260">
        <v>163</v>
      </c>
      <c r="B3250" s="1261"/>
      <c r="C3250" s="1262"/>
      <c r="D3250" s="1263"/>
      <c r="E3250" s="587" t="e">
        <f t="shared" si="531"/>
        <v>#DIV/0!</v>
      </c>
      <c r="G3250" s="1260">
        <v>163</v>
      </c>
      <c r="H3250" s="1261"/>
      <c r="I3250" s="1262"/>
      <c r="J3250" s="1263"/>
      <c r="K3250" s="587" t="e">
        <f t="shared" si="532"/>
        <v>#DIV/0!</v>
      </c>
      <c r="M3250" s="1260">
        <v>163</v>
      </c>
      <c r="N3250" s="1261"/>
      <c r="O3250" s="1262"/>
      <c r="P3250" s="1263"/>
      <c r="Q3250" s="587" t="e">
        <f t="shared" si="533"/>
        <v>#DIV/0!</v>
      </c>
      <c r="S3250" s="1260">
        <v>163</v>
      </c>
      <c r="T3250" s="1261"/>
      <c r="U3250" s="1262"/>
      <c r="V3250" s="1263"/>
      <c r="W3250" s="587" t="e">
        <f t="shared" si="534"/>
        <v>#DIV/0!</v>
      </c>
      <c r="Y3250" s="1260">
        <v>163</v>
      </c>
      <c r="Z3250" s="1261"/>
      <c r="AA3250" s="1262"/>
      <c r="AB3250" s="1263"/>
      <c r="AC3250" s="587" t="e">
        <f t="shared" si="535"/>
        <v>#DIV/0!</v>
      </c>
      <c r="AE3250" s="1260">
        <v>163</v>
      </c>
      <c r="AF3250" s="1261"/>
      <c r="AG3250" s="1262"/>
      <c r="AH3250" s="1263"/>
      <c r="AI3250" s="587" t="e">
        <f t="shared" si="536"/>
        <v>#DIV/0!</v>
      </c>
      <c r="AK3250" s="1260">
        <v>163</v>
      </c>
      <c r="AL3250" s="1261"/>
      <c r="AM3250" s="1262"/>
      <c r="AN3250" s="1263"/>
      <c r="AO3250" s="587" t="e">
        <f t="shared" si="537"/>
        <v>#DIV/0!</v>
      </c>
      <c r="AQ3250" s="1260">
        <v>163</v>
      </c>
      <c r="AR3250" s="1261"/>
      <c r="AS3250" s="1262"/>
      <c r="AT3250" s="1263"/>
      <c r="AU3250" s="587" t="e">
        <f t="shared" si="538"/>
        <v>#DIV/0!</v>
      </c>
      <c r="AW3250" s="1260">
        <v>163</v>
      </c>
      <c r="AX3250" s="1261"/>
      <c r="AY3250" s="1262"/>
      <c r="AZ3250" s="1263"/>
      <c r="BA3250" s="587" t="e">
        <f t="shared" si="539"/>
        <v>#DIV/0!</v>
      </c>
    </row>
    <row r="3251" spans="1:53" s="17" customFormat="1" ht="16.75" customHeight="1" outlineLevel="2">
      <c r="A3251" s="1260">
        <v>164</v>
      </c>
      <c r="B3251" s="1261"/>
      <c r="C3251" s="1262"/>
      <c r="D3251" s="1263"/>
      <c r="E3251" s="587" t="e">
        <f t="shared" si="531"/>
        <v>#DIV/0!</v>
      </c>
      <c r="G3251" s="1260">
        <v>164</v>
      </c>
      <c r="H3251" s="1261"/>
      <c r="I3251" s="1262"/>
      <c r="J3251" s="1263"/>
      <c r="K3251" s="587" t="e">
        <f t="shared" si="532"/>
        <v>#DIV/0!</v>
      </c>
      <c r="M3251" s="1260">
        <v>164</v>
      </c>
      <c r="N3251" s="1261"/>
      <c r="O3251" s="1262"/>
      <c r="P3251" s="1263"/>
      <c r="Q3251" s="587" t="e">
        <f t="shared" si="533"/>
        <v>#DIV/0!</v>
      </c>
      <c r="S3251" s="1260">
        <v>164</v>
      </c>
      <c r="T3251" s="1261"/>
      <c r="U3251" s="1262"/>
      <c r="V3251" s="1263"/>
      <c r="W3251" s="587" t="e">
        <f t="shared" si="534"/>
        <v>#DIV/0!</v>
      </c>
      <c r="Y3251" s="1260">
        <v>164</v>
      </c>
      <c r="Z3251" s="1261"/>
      <c r="AA3251" s="1262"/>
      <c r="AB3251" s="1263"/>
      <c r="AC3251" s="587" t="e">
        <f t="shared" si="535"/>
        <v>#DIV/0!</v>
      </c>
      <c r="AE3251" s="1260">
        <v>164</v>
      </c>
      <c r="AF3251" s="1261"/>
      <c r="AG3251" s="1262"/>
      <c r="AH3251" s="1263"/>
      <c r="AI3251" s="587" t="e">
        <f t="shared" si="536"/>
        <v>#DIV/0!</v>
      </c>
      <c r="AK3251" s="1260">
        <v>164</v>
      </c>
      <c r="AL3251" s="1261"/>
      <c r="AM3251" s="1262"/>
      <c r="AN3251" s="1263"/>
      <c r="AO3251" s="587" t="e">
        <f t="shared" si="537"/>
        <v>#DIV/0!</v>
      </c>
      <c r="AQ3251" s="1260">
        <v>164</v>
      </c>
      <c r="AR3251" s="1261"/>
      <c r="AS3251" s="1262"/>
      <c r="AT3251" s="1263"/>
      <c r="AU3251" s="587" t="e">
        <f t="shared" si="538"/>
        <v>#DIV/0!</v>
      </c>
      <c r="AW3251" s="1260">
        <v>164</v>
      </c>
      <c r="AX3251" s="1261"/>
      <c r="AY3251" s="1262"/>
      <c r="AZ3251" s="1263"/>
      <c r="BA3251" s="587" t="e">
        <f t="shared" si="539"/>
        <v>#DIV/0!</v>
      </c>
    </row>
    <row r="3252" spans="1:53" s="17" customFormat="1" ht="16.75" customHeight="1" outlineLevel="2">
      <c r="A3252" s="1260">
        <v>165</v>
      </c>
      <c r="B3252" s="1261"/>
      <c r="C3252" s="1262"/>
      <c r="D3252" s="1263"/>
      <c r="E3252" s="587" t="e">
        <f t="shared" si="531"/>
        <v>#DIV/0!</v>
      </c>
      <c r="G3252" s="1260">
        <v>165</v>
      </c>
      <c r="H3252" s="1261"/>
      <c r="I3252" s="1262"/>
      <c r="J3252" s="1263"/>
      <c r="K3252" s="587" t="e">
        <f t="shared" si="532"/>
        <v>#DIV/0!</v>
      </c>
      <c r="M3252" s="1260">
        <v>165</v>
      </c>
      <c r="N3252" s="1261"/>
      <c r="O3252" s="1262"/>
      <c r="P3252" s="1263"/>
      <c r="Q3252" s="587" t="e">
        <f t="shared" si="533"/>
        <v>#DIV/0!</v>
      </c>
      <c r="S3252" s="1260">
        <v>165</v>
      </c>
      <c r="T3252" s="1261"/>
      <c r="U3252" s="1262"/>
      <c r="V3252" s="1263"/>
      <c r="W3252" s="587" t="e">
        <f t="shared" si="534"/>
        <v>#DIV/0!</v>
      </c>
      <c r="Y3252" s="1260">
        <v>165</v>
      </c>
      <c r="Z3252" s="1261"/>
      <c r="AA3252" s="1262"/>
      <c r="AB3252" s="1263"/>
      <c r="AC3252" s="587" t="e">
        <f t="shared" si="535"/>
        <v>#DIV/0!</v>
      </c>
      <c r="AE3252" s="1260">
        <v>165</v>
      </c>
      <c r="AF3252" s="1261"/>
      <c r="AG3252" s="1262"/>
      <c r="AH3252" s="1263"/>
      <c r="AI3252" s="587" t="e">
        <f t="shared" si="536"/>
        <v>#DIV/0!</v>
      </c>
      <c r="AK3252" s="1260">
        <v>165</v>
      </c>
      <c r="AL3252" s="1261"/>
      <c r="AM3252" s="1262"/>
      <c r="AN3252" s="1263"/>
      <c r="AO3252" s="587" t="e">
        <f t="shared" si="537"/>
        <v>#DIV/0!</v>
      </c>
      <c r="AQ3252" s="1260">
        <v>165</v>
      </c>
      <c r="AR3252" s="1261"/>
      <c r="AS3252" s="1262"/>
      <c r="AT3252" s="1263"/>
      <c r="AU3252" s="587" t="e">
        <f t="shared" si="538"/>
        <v>#DIV/0!</v>
      </c>
      <c r="AW3252" s="1260">
        <v>165</v>
      </c>
      <c r="AX3252" s="1261"/>
      <c r="AY3252" s="1262"/>
      <c r="AZ3252" s="1263"/>
      <c r="BA3252" s="587" t="e">
        <f t="shared" si="539"/>
        <v>#DIV/0!</v>
      </c>
    </row>
    <row r="3253" spans="1:53" s="17" customFormat="1" ht="16.75" customHeight="1" outlineLevel="2">
      <c r="A3253" s="1260">
        <v>166</v>
      </c>
      <c r="B3253" s="1261"/>
      <c r="C3253" s="1262"/>
      <c r="D3253" s="1263"/>
      <c r="E3253" s="587" t="e">
        <f t="shared" si="531"/>
        <v>#DIV/0!</v>
      </c>
      <c r="G3253" s="1260">
        <v>166</v>
      </c>
      <c r="H3253" s="1261"/>
      <c r="I3253" s="1262"/>
      <c r="J3253" s="1263"/>
      <c r="K3253" s="587" t="e">
        <f t="shared" si="532"/>
        <v>#DIV/0!</v>
      </c>
      <c r="M3253" s="1260">
        <v>166</v>
      </c>
      <c r="N3253" s="1261"/>
      <c r="O3253" s="1262"/>
      <c r="P3253" s="1263"/>
      <c r="Q3253" s="587" t="e">
        <f t="shared" si="533"/>
        <v>#DIV/0!</v>
      </c>
      <c r="S3253" s="1260">
        <v>166</v>
      </c>
      <c r="T3253" s="1261"/>
      <c r="U3253" s="1262"/>
      <c r="V3253" s="1263"/>
      <c r="W3253" s="587" t="e">
        <f t="shared" si="534"/>
        <v>#DIV/0!</v>
      </c>
      <c r="Y3253" s="1260">
        <v>166</v>
      </c>
      <c r="Z3253" s="1261"/>
      <c r="AA3253" s="1262"/>
      <c r="AB3253" s="1263"/>
      <c r="AC3253" s="587" t="e">
        <f t="shared" si="535"/>
        <v>#DIV/0!</v>
      </c>
      <c r="AE3253" s="1260">
        <v>166</v>
      </c>
      <c r="AF3253" s="1261"/>
      <c r="AG3253" s="1262"/>
      <c r="AH3253" s="1263"/>
      <c r="AI3253" s="587" t="e">
        <f t="shared" si="536"/>
        <v>#DIV/0!</v>
      </c>
      <c r="AK3253" s="1260">
        <v>166</v>
      </c>
      <c r="AL3253" s="1261"/>
      <c r="AM3253" s="1262"/>
      <c r="AN3253" s="1263"/>
      <c r="AO3253" s="587" t="e">
        <f t="shared" si="537"/>
        <v>#DIV/0!</v>
      </c>
      <c r="AQ3253" s="1260">
        <v>166</v>
      </c>
      <c r="AR3253" s="1261"/>
      <c r="AS3253" s="1262"/>
      <c r="AT3253" s="1263"/>
      <c r="AU3253" s="587" t="e">
        <f t="shared" si="538"/>
        <v>#DIV/0!</v>
      </c>
      <c r="AW3253" s="1260">
        <v>166</v>
      </c>
      <c r="AX3253" s="1261"/>
      <c r="AY3253" s="1262"/>
      <c r="AZ3253" s="1263"/>
      <c r="BA3253" s="587" t="e">
        <f t="shared" si="539"/>
        <v>#DIV/0!</v>
      </c>
    </row>
    <row r="3254" spans="1:53" s="17" customFormat="1" ht="16.75" customHeight="1" outlineLevel="2">
      <c r="A3254" s="1260">
        <v>167</v>
      </c>
      <c r="B3254" s="1261"/>
      <c r="C3254" s="1262"/>
      <c r="D3254" s="1263"/>
      <c r="E3254" s="587" t="e">
        <f t="shared" si="531"/>
        <v>#DIV/0!</v>
      </c>
      <c r="G3254" s="1260">
        <v>167</v>
      </c>
      <c r="H3254" s="1261"/>
      <c r="I3254" s="1262"/>
      <c r="J3254" s="1263"/>
      <c r="K3254" s="587" t="e">
        <f t="shared" si="532"/>
        <v>#DIV/0!</v>
      </c>
      <c r="M3254" s="1260">
        <v>167</v>
      </c>
      <c r="N3254" s="1261"/>
      <c r="O3254" s="1262"/>
      <c r="P3254" s="1263"/>
      <c r="Q3254" s="587" t="e">
        <f t="shared" si="533"/>
        <v>#DIV/0!</v>
      </c>
      <c r="S3254" s="1260">
        <v>167</v>
      </c>
      <c r="T3254" s="1261"/>
      <c r="U3254" s="1262"/>
      <c r="V3254" s="1263"/>
      <c r="W3254" s="587" t="e">
        <f t="shared" si="534"/>
        <v>#DIV/0!</v>
      </c>
      <c r="Y3254" s="1260">
        <v>167</v>
      </c>
      <c r="Z3254" s="1261"/>
      <c r="AA3254" s="1262"/>
      <c r="AB3254" s="1263"/>
      <c r="AC3254" s="587" t="e">
        <f t="shared" si="535"/>
        <v>#DIV/0!</v>
      </c>
      <c r="AE3254" s="1260">
        <v>167</v>
      </c>
      <c r="AF3254" s="1261"/>
      <c r="AG3254" s="1262"/>
      <c r="AH3254" s="1263"/>
      <c r="AI3254" s="587" t="e">
        <f t="shared" si="536"/>
        <v>#DIV/0!</v>
      </c>
      <c r="AK3254" s="1260">
        <v>167</v>
      </c>
      <c r="AL3254" s="1261"/>
      <c r="AM3254" s="1262"/>
      <c r="AN3254" s="1263"/>
      <c r="AO3254" s="587" t="e">
        <f t="shared" si="537"/>
        <v>#DIV/0!</v>
      </c>
      <c r="AQ3254" s="1260">
        <v>167</v>
      </c>
      <c r="AR3254" s="1261"/>
      <c r="AS3254" s="1262"/>
      <c r="AT3254" s="1263"/>
      <c r="AU3254" s="587" t="e">
        <f t="shared" si="538"/>
        <v>#DIV/0!</v>
      </c>
      <c r="AW3254" s="1260">
        <v>167</v>
      </c>
      <c r="AX3254" s="1261"/>
      <c r="AY3254" s="1262"/>
      <c r="AZ3254" s="1263"/>
      <c r="BA3254" s="587" t="e">
        <f t="shared" si="539"/>
        <v>#DIV/0!</v>
      </c>
    </row>
    <row r="3255" spans="1:53" s="17" customFormat="1" ht="16.75" customHeight="1" outlineLevel="2">
      <c r="A3255" s="1260">
        <v>168</v>
      </c>
      <c r="B3255" s="1261"/>
      <c r="C3255" s="1262"/>
      <c r="D3255" s="1263"/>
      <c r="E3255" s="587" t="e">
        <f t="shared" si="531"/>
        <v>#DIV/0!</v>
      </c>
      <c r="G3255" s="1260">
        <v>168</v>
      </c>
      <c r="H3255" s="1261"/>
      <c r="I3255" s="1262"/>
      <c r="J3255" s="1263"/>
      <c r="K3255" s="587" t="e">
        <f t="shared" si="532"/>
        <v>#DIV/0!</v>
      </c>
      <c r="M3255" s="1260">
        <v>168</v>
      </c>
      <c r="N3255" s="1261"/>
      <c r="O3255" s="1262"/>
      <c r="P3255" s="1263"/>
      <c r="Q3255" s="587" t="e">
        <f t="shared" si="533"/>
        <v>#DIV/0!</v>
      </c>
      <c r="S3255" s="1260">
        <v>168</v>
      </c>
      <c r="T3255" s="1261"/>
      <c r="U3255" s="1262"/>
      <c r="V3255" s="1263"/>
      <c r="W3255" s="587" t="e">
        <f t="shared" si="534"/>
        <v>#DIV/0!</v>
      </c>
      <c r="Y3255" s="1260">
        <v>168</v>
      </c>
      <c r="Z3255" s="1261"/>
      <c r="AA3255" s="1262"/>
      <c r="AB3255" s="1263"/>
      <c r="AC3255" s="587" t="e">
        <f t="shared" si="535"/>
        <v>#DIV/0!</v>
      </c>
      <c r="AE3255" s="1260">
        <v>168</v>
      </c>
      <c r="AF3255" s="1261"/>
      <c r="AG3255" s="1262"/>
      <c r="AH3255" s="1263"/>
      <c r="AI3255" s="587" t="e">
        <f t="shared" si="536"/>
        <v>#DIV/0!</v>
      </c>
      <c r="AK3255" s="1260">
        <v>168</v>
      </c>
      <c r="AL3255" s="1261"/>
      <c r="AM3255" s="1262"/>
      <c r="AN3255" s="1263"/>
      <c r="AO3255" s="587" t="e">
        <f t="shared" si="537"/>
        <v>#DIV/0!</v>
      </c>
      <c r="AQ3255" s="1260">
        <v>168</v>
      </c>
      <c r="AR3255" s="1261"/>
      <c r="AS3255" s="1262"/>
      <c r="AT3255" s="1263"/>
      <c r="AU3255" s="587" t="e">
        <f t="shared" si="538"/>
        <v>#DIV/0!</v>
      </c>
      <c r="AW3255" s="1260">
        <v>168</v>
      </c>
      <c r="AX3255" s="1261"/>
      <c r="AY3255" s="1262"/>
      <c r="AZ3255" s="1263"/>
      <c r="BA3255" s="587" t="e">
        <f t="shared" si="539"/>
        <v>#DIV/0!</v>
      </c>
    </row>
    <row r="3256" spans="1:53" s="17" customFormat="1" ht="16.75" customHeight="1" outlineLevel="2">
      <c r="A3256" s="1260">
        <v>169</v>
      </c>
      <c r="B3256" s="1261"/>
      <c r="C3256" s="1262"/>
      <c r="D3256" s="1263"/>
      <c r="E3256" s="587" t="e">
        <f t="shared" si="531"/>
        <v>#DIV/0!</v>
      </c>
      <c r="G3256" s="1260">
        <v>169</v>
      </c>
      <c r="H3256" s="1261"/>
      <c r="I3256" s="1262"/>
      <c r="J3256" s="1263"/>
      <c r="K3256" s="587" t="e">
        <f t="shared" si="532"/>
        <v>#DIV/0!</v>
      </c>
      <c r="M3256" s="1260">
        <v>169</v>
      </c>
      <c r="N3256" s="1261"/>
      <c r="O3256" s="1262"/>
      <c r="P3256" s="1263"/>
      <c r="Q3256" s="587" t="e">
        <f t="shared" si="533"/>
        <v>#DIV/0!</v>
      </c>
      <c r="S3256" s="1260">
        <v>169</v>
      </c>
      <c r="T3256" s="1261"/>
      <c r="U3256" s="1262"/>
      <c r="V3256" s="1263"/>
      <c r="W3256" s="587" t="e">
        <f t="shared" si="534"/>
        <v>#DIV/0!</v>
      </c>
      <c r="Y3256" s="1260">
        <v>169</v>
      </c>
      <c r="Z3256" s="1261"/>
      <c r="AA3256" s="1262"/>
      <c r="AB3256" s="1263"/>
      <c r="AC3256" s="587" t="e">
        <f t="shared" si="535"/>
        <v>#DIV/0!</v>
      </c>
      <c r="AE3256" s="1260">
        <v>169</v>
      </c>
      <c r="AF3256" s="1261"/>
      <c r="AG3256" s="1262"/>
      <c r="AH3256" s="1263"/>
      <c r="AI3256" s="587" t="e">
        <f t="shared" si="536"/>
        <v>#DIV/0!</v>
      </c>
      <c r="AK3256" s="1260">
        <v>169</v>
      </c>
      <c r="AL3256" s="1261"/>
      <c r="AM3256" s="1262"/>
      <c r="AN3256" s="1263"/>
      <c r="AO3256" s="587" t="e">
        <f t="shared" si="537"/>
        <v>#DIV/0!</v>
      </c>
      <c r="AQ3256" s="1260">
        <v>169</v>
      </c>
      <c r="AR3256" s="1261"/>
      <c r="AS3256" s="1262"/>
      <c r="AT3256" s="1263"/>
      <c r="AU3256" s="587" t="e">
        <f t="shared" si="538"/>
        <v>#DIV/0!</v>
      </c>
      <c r="AW3256" s="1260">
        <v>169</v>
      </c>
      <c r="AX3256" s="1261"/>
      <c r="AY3256" s="1262"/>
      <c r="AZ3256" s="1263"/>
      <c r="BA3256" s="587" t="e">
        <f t="shared" si="539"/>
        <v>#DIV/0!</v>
      </c>
    </row>
    <row r="3257" spans="1:53" s="17" customFormat="1" ht="16.75" customHeight="1" outlineLevel="2">
      <c r="A3257" s="1260">
        <v>170</v>
      </c>
      <c r="B3257" s="1261"/>
      <c r="C3257" s="1262"/>
      <c r="D3257" s="1263"/>
      <c r="E3257" s="587" t="e">
        <f t="shared" si="531"/>
        <v>#DIV/0!</v>
      </c>
      <c r="G3257" s="1260">
        <v>170</v>
      </c>
      <c r="H3257" s="1261"/>
      <c r="I3257" s="1262"/>
      <c r="J3257" s="1263"/>
      <c r="K3257" s="587" t="e">
        <f t="shared" si="532"/>
        <v>#DIV/0!</v>
      </c>
      <c r="M3257" s="1260">
        <v>170</v>
      </c>
      <c r="N3257" s="1261"/>
      <c r="O3257" s="1262"/>
      <c r="P3257" s="1263"/>
      <c r="Q3257" s="587" t="e">
        <f t="shared" si="533"/>
        <v>#DIV/0!</v>
      </c>
      <c r="S3257" s="1260">
        <v>170</v>
      </c>
      <c r="T3257" s="1261"/>
      <c r="U3257" s="1262"/>
      <c r="V3257" s="1263"/>
      <c r="W3257" s="587" t="e">
        <f t="shared" si="534"/>
        <v>#DIV/0!</v>
      </c>
      <c r="Y3257" s="1260">
        <v>170</v>
      </c>
      <c r="Z3257" s="1261"/>
      <c r="AA3257" s="1262"/>
      <c r="AB3257" s="1263"/>
      <c r="AC3257" s="587" t="e">
        <f t="shared" si="535"/>
        <v>#DIV/0!</v>
      </c>
      <c r="AE3257" s="1260">
        <v>170</v>
      </c>
      <c r="AF3257" s="1261"/>
      <c r="AG3257" s="1262"/>
      <c r="AH3257" s="1263"/>
      <c r="AI3257" s="587" t="e">
        <f t="shared" si="536"/>
        <v>#DIV/0!</v>
      </c>
      <c r="AK3257" s="1260">
        <v>170</v>
      </c>
      <c r="AL3257" s="1261"/>
      <c r="AM3257" s="1262"/>
      <c r="AN3257" s="1263"/>
      <c r="AO3257" s="587" t="e">
        <f t="shared" si="537"/>
        <v>#DIV/0!</v>
      </c>
      <c r="AQ3257" s="1260">
        <v>170</v>
      </c>
      <c r="AR3257" s="1261"/>
      <c r="AS3257" s="1262"/>
      <c r="AT3257" s="1263"/>
      <c r="AU3257" s="587" t="e">
        <f t="shared" si="538"/>
        <v>#DIV/0!</v>
      </c>
      <c r="AW3257" s="1260">
        <v>170</v>
      </c>
      <c r="AX3257" s="1261"/>
      <c r="AY3257" s="1262"/>
      <c r="AZ3257" s="1263"/>
      <c r="BA3257" s="587" t="e">
        <f t="shared" si="539"/>
        <v>#DIV/0!</v>
      </c>
    </row>
    <row r="3258" spans="1:53" s="17" customFormat="1" ht="16.75" customHeight="1" outlineLevel="2">
      <c r="A3258" s="1260">
        <v>171</v>
      </c>
      <c r="B3258" s="1261"/>
      <c r="C3258" s="1262"/>
      <c r="D3258" s="1263"/>
      <c r="E3258" s="587" t="e">
        <f t="shared" si="531"/>
        <v>#DIV/0!</v>
      </c>
      <c r="G3258" s="1260">
        <v>171</v>
      </c>
      <c r="H3258" s="1261"/>
      <c r="I3258" s="1262"/>
      <c r="J3258" s="1263"/>
      <c r="K3258" s="587" t="e">
        <f t="shared" si="532"/>
        <v>#DIV/0!</v>
      </c>
      <c r="M3258" s="1260">
        <v>171</v>
      </c>
      <c r="N3258" s="1261"/>
      <c r="O3258" s="1262"/>
      <c r="P3258" s="1263"/>
      <c r="Q3258" s="587" t="e">
        <f t="shared" si="533"/>
        <v>#DIV/0!</v>
      </c>
      <c r="S3258" s="1260">
        <v>171</v>
      </c>
      <c r="T3258" s="1261"/>
      <c r="U3258" s="1262"/>
      <c r="V3258" s="1263"/>
      <c r="W3258" s="587" t="e">
        <f t="shared" si="534"/>
        <v>#DIV/0!</v>
      </c>
      <c r="Y3258" s="1260">
        <v>171</v>
      </c>
      <c r="Z3258" s="1261"/>
      <c r="AA3258" s="1262"/>
      <c r="AB3258" s="1263"/>
      <c r="AC3258" s="587" t="e">
        <f t="shared" si="535"/>
        <v>#DIV/0!</v>
      </c>
      <c r="AE3258" s="1260">
        <v>171</v>
      </c>
      <c r="AF3258" s="1261"/>
      <c r="AG3258" s="1262"/>
      <c r="AH3258" s="1263"/>
      <c r="AI3258" s="587" t="e">
        <f t="shared" si="536"/>
        <v>#DIV/0!</v>
      </c>
      <c r="AK3258" s="1260">
        <v>171</v>
      </c>
      <c r="AL3258" s="1261"/>
      <c r="AM3258" s="1262"/>
      <c r="AN3258" s="1263"/>
      <c r="AO3258" s="587" t="e">
        <f t="shared" si="537"/>
        <v>#DIV/0!</v>
      </c>
      <c r="AQ3258" s="1260">
        <v>171</v>
      </c>
      <c r="AR3258" s="1261"/>
      <c r="AS3258" s="1262"/>
      <c r="AT3258" s="1263"/>
      <c r="AU3258" s="587" t="e">
        <f t="shared" si="538"/>
        <v>#DIV/0!</v>
      </c>
      <c r="AW3258" s="1260">
        <v>171</v>
      </c>
      <c r="AX3258" s="1261"/>
      <c r="AY3258" s="1262"/>
      <c r="AZ3258" s="1263"/>
      <c r="BA3258" s="587" t="e">
        <f t="shared" si="539"/>
        <v>#DIV/0!</v>
      </c>
    </row>
    <row r="3259" spans="1:53" s="17" customFormat="1" ht="16.75" customHeight="1" outlineLevel="2">
      <c r="A3259" s="1260">
        <v>172</v>
      </c>
      <c r="B3259" s="1261"/>
      <c r="C3259" s="1262"/>
      <c r="D3259" s="1263"/>
      <c r="E3259" s="587" t="e">
        <f t="shared" si="531"/>
        <v>#DIV/0!</v>
      </c>
      <c r="G3259" s="1260">
        <v>172</v>
      </c>
      <c r="H3259" s="1261"/>
      <c r="I3259" s="1262"/>
      <c r="J3259" s="1263"/>
      <c r="K3259" s="587" t="e">
        <f t="shared" si="532"/>
        <v>#DIV/0!</v>
      </c>
      <c r="M3259" s="1260">
        <v>172</v>
      </c>
      <c r="N3259" s="1261"/>
      <c r="O3259" s="1262"/>
      <c r="P3259" s="1263"/>
      <c r="Q3259" s="587" t="e">
        <f t="shared" si="533"/>
        <v>#DIV/0!</v>
      </c>
      <c r="S3259" s="1260">
        <v>172</v>
      </c>
      <c r="T3259" s="1261"/>
      <c r="U3259" s="1262"/>
      <c r="V3259" s="1263"/>
      <c r="W3259" s="587" t="e">
        <f t="shared" si="534"/>
        <v>#DIV/0!</v>
      </c>
      <c r="Y3259" s="1260">
        <v>172</v>
      </c>
      <c r="Z3259" s="1261"/>
      <c r="AA3259" s="1262"/>
      <c r="AB3259" s="1263"/>
      <c r="AC3259" s="587" t="e">
        <f t="shared" si="535"/>
        <v>#DIV/0!</v>
      </c>
      <c r="AE3259" s="1260">
        <v>172</v>
      </c>
      <c r="AF3259" s="1261"/>
      <c r="AG3259" s="1262"/>
      <c r="AH3259" s="1263"/>
      <c r="AI3259" s="587" t="e">
        <f t="shared" si="536"/>
        <v>#DIV/0!</v>
      </c>
      <c r="AK3259" s="1260">
        <v>172</v>
      </c>
      <c r="AL3259" s="1261"/>
      <c r="AM3259" s="1262"/>
      <c r="AN3259" s="1263"/>
      <c r="AO3259" s="587" t="e">
        <f t="shared" si="537"/>
        <v>#DIV/0!</v>
      </c>
      <c r="AQ3259" s="1260">
        <v>172</v>
      </c>
      <c r="AR3259" s="1261"/>
      <c r="AS3259" s="1262"/>
      <c r="AT3259" s="1263"/>
      <c r="AU3259" s="587" t="e">
        <f t="shared" si="538"/>
        <v>#DIV/0!</v>
      </c>
      <c r="AW3259" s="1260">
        <v>172</v>
      </c>
      <c r="AX3259" s="1261"/>
      <c r="AY3259" s="1262"/>
      <c r="AZ3259" s="1263"/>
      <c r="BA3259" s="587" t="e">
        <f t="shared" si="539"/>
        <v>#DIV/0!</v>
      </c>
    </row>
    <row r="3260" spans="1:53" s="17" customFormat="1" ht="16.75" customHeight="1" outlineLevel="2">
      <c r="A3260" s="1260">
        <v>173</v>
      </c>
      <c r="B3260" s="1261"/>
      <c r="C3260" s="1262"/>
      <c r="D3260" s="1263"/>
      <c r="E3260" s="587" t="e">
        <f t="shared" si="531"/>
        <v>#DIV/0!</v>
      </c>
      <c r="G3260" s="1260">
        <v>173</v>
      </c>
      <c r="H3260" s="1261"/>
      <c r="I3260" s="1262"/>
      <c r="J3260" s="1263"/>
      <c r="K3260" s="587" t="e">
        <f t="shared" si="532"/>
        <v>#DIV/0!</v>
      </c>
      <c r="M3260" s="1260">
        <v>173</v>
      </c>
      <c r="N3260" s="1261"/>
      <c r="O3260" s="1262"/>
      <c r="P3260" s="1263"/>
      <c r="Q3260" s="587" t="e">
        <f t="shared" si="533"/>
        <v>#DIV/0!</v>
      </c>
      <c r="S3260" s="1260">
        <v>173</v>
      </c>
      <c r="T3260" s="1261"/>
      <c r="U3260" s="1262"/>
      <c r="V3260" s="1263"/>
      <c r="W3260" s="587" t="e">
        <f t="shared" si="534"/>
        <v>#DIV/0!</v>
      </c>
      <c r="Y3260" s="1260">
        <v>173</v>
      </c>
      <c r="Z3260" s="1261"/>
      <c r="AA3260" s="1262"/>
      <c r="AB3260" s="1263"/>
      <c r="AC3260" s="587" t="e">
        <f t="shared" si="535"/>
        <v>#DIV/0!</v>
      </c>
      <c r="AE3260" s="1260">
        <v>173</v>
      </c>
      <c r="AF3260" s="1261"/>
      <c r="AG3260" s="1262"/>
      <c r="AH3260" s="1263"/>
      <c r="AI3260" s="587" t="e">
        <f t="shared" si="536"/>
        <v>#DIV/0!</v>
      </c>
      <c r="AK3260" s="1260">
        <v>173</v>
      </c>
      <c r="AL3260" s="1261"/>
      <c r="AM3260" s="1262"/>
      <c r="AN3260" s="1263"/>
      <c r="AO3260" s="587" t="e">
        <f t="shared" si="537"/>
        <v>#DIV/0!</v>
      </c>
      <c r="AQ3260" s="1260">
        <v>173</v>
      </c>
      <c r="AR3260" s="1261"/>
      <c r="AS3260" s="1262"/>
      <c r="AT3260" s="1263"/>
      <c r="AU3260" s="587" t="e">
        <f t="shared" si="538"/>
        <v>#DIV/0!</v>
      </c>
      <c r="AW3260" s="1260">
        <v>173</v>
      </c>
      <c r="AX3260" s="1261"/>
      <c r="AY3260" s="1262"/>
      <c r="AZ3260" s="1263"/>
      <c r="BA3260" s="587" t="e">
        <f t="shared" si="539"/>
        <v>#DIV/0!</v>
      </c>
    </row>
    <row r="3261" spans="1:53" s="17" customFormat="1" ht="16.75" customHeight="1" outlineLevel="2">
      <c r="A3261" s="1260">
        <v>174</v>
      </c>
      <c r="B3261" s="1261"/>
      <c r="C3261" s="1262"/>
      <c r="D3261" s="1263"/>
      <c r="E3261" s="587" t="e">
        <f t="shared" si="531"/>
        <v>#DIV/0!</v>
      </c>
      <c r="G3261" s="1260">
        <v>174</v>
      </c>
      <c r="H3261" s="1261"/>
      <c r="I3261" s="1262"/>
      <c r="J3261" s="1263"/>
      <c r="K3261" s="587" t="e">
        <f t="shared" si="532"/>
        <v>#DIV/0!</v>
      </c>
      <c r="M3261" s="1260">
        <v>174</v>
      </c>
      <c r="N3261" s="1261"/>
      <c r="O3261" s="1262"/>
      <c r="P3261" s="1263"/>
      <c r="Q3261" s="587" t="e">
        <f t="shared" si="533"/>
        <v>#DIV/0!</v>
      </c>
      <c r="S3261" s="1260">
        <v>174</v>
      </c>
      <c r="T3261" s="1261"/>
      <c r="U3261" s="1262"/>
      <c r="V3261" s="1263"/>
      <c r="W3261" s="587" t="e">
        <f t="shared" si="534"/>
        <v>#DIV/0!</v>
      </c>
      <c r="Y3261" s="1260">
        <v>174</v>
      </c>
      <c r="Z3261" s="1261"/>
      <c r="AA3261" s="1262"/>
      <c r="AB3261" s="1263"/>
      <c r="AC3261" s="587" t="e">
        <f t="shared" si="535"/>
        <v>#DIV/0!</v>
      </c>
      <c r="AE3261" s="1260">
        <v>174</v>
      </c>
      <c r="AF3261" s="1261"/>
      <c r="AG3261" s="1262"/>
      <c r="AH3261" s="1263"/>
      <c r="AI3261" s="587" t="e">
        <f t="shared" si="536"/>
        <v>#DIV/0!</v>
      </c>
      <c r="AK3261" s="1260">
        <v>174</v>
      </c>
      <c r="AL3261" s="1261"/>
      <c r="AM3261" s="1262"/>
      <c r="AN3261" s="1263"/>
      <c r="AO3261" s="587" t="e">
        <f t="shared" si="537"/>
        <v>#DIV/0!</v>
      </c>
      <c r="AQ3261" s="1260">
        <v>174</v>
      </c>
      <c r="AR3261" s="1261"/>
      <c r="AS3261" s="1262"/>
      <c r="AT3261" s="1263"/>
      <c r="AU3261" s="587" t="e">
        <f t="shared" si="538"/>
        <v>#DIV/0!</v>
      </c>
      <c r="AW3261" s="1260">
        <v>174</v>
      </c>
      <c r="AX3261" s="1261"/>
      <c r="AY3261" s="1262"/>
      <c r="AZ3261" s="1263"/>
      <c r="BA3261" s="587" t="e">
        <f t="shared" si="539"/>
        <v>#DIV/0!</v>
      </c>
    </row>
    <row r="3262" spans="1:53" s="17" customFormat="1" ht="16.75" customHeight="1" outlineLevel="2">
      <c r="A3262" s="1260">
        <v>175</v>
      </c>
      <c r="B3262" s="1261"/>
      <c r="C3262" s="1262"/>
      <c r="D3262" s="1263"/>
      <c r="E3262" s="587" t="e">
        <f t="shared" si="531"/>
        <v>#DIV/0!</v>
      </c>
      <c r="G3262" s="1260">
        <v>175</v>
      </c>
      <c r="H3262" s="1261"/>
      <c r="I3262" s="1262"/>
      <c r="J3262" s="1263"/>
      <c r="K3262" s="587" t="e">
        <f t="shared" si="532"/>
        <v>#DIV/0!</v>
      </c>
      <c r="M3262" s="1260">
        <v>175</v>
      </c>
      <c r="N3262" s="1261"/>
      <c r="O3262" s="1262"/>
      <c r="P3262" s="1263"/>
      <c r="Q3262" s="587" t="e">
        <f t="shared" si="533"/>
        <v>#DIV/0!</v>
      </c>
      <c r="S3262" s="1260">
        <v>175</v>
      </c>
      <c r="T3262" s="1261"/>
      <c r="U3262" s="1262"/>
      <c r="V3262" s="1263"/>
      <c r="W3262" s="587" t="e">
        <f t="shared" si="534"/>
        <v>#DIV/0!</v>
      </c>
      <c r="Y3262" s="1260">
        <v>175</v>
      </c>
      <c r="Z3262" s="1261"/>
      <c r="AA3262" s="1262"/>
      <c r="AB3262" s="1263"/>
      <c r="AC3262" s="587" t="e">
        <f t="shared" si="535"/>
        <v>#DIV/0!</v>
      </c>
      <c r="AE3262" s="1260">
        <v>175</v>
      </c>
      <c r="AF3262" s="1261"/>
      <c r="AG3262" s="1262"/>
      <c r="AH3262" s="1263"/>
      <c r="AI3262" s="587" t="e">
        <f t="shared" si="536"/>
        <v>#DIV/0!</v>
      </c>
      <c r="AK3262" s="1260">
        <v>175</v>
      </c>
      <c r="AL3262" s="1261"/>
      <c r="AM3262" s="1262"/>
      <c r="AN3262" s="1263"/>
      <c r="AO3262" s="587" t="e">
        <f t="shared" si="537"/>
        <v>#DIV/0!</v>
      </c>
      <c r="AQ3262" s="1260">
        <v>175</v>
      </c>
      <c r="AR3262" s="1261"/>
      <c r="AS3262" s="1262"/>
      <c r="AT3262" s="1263"/>
      <c r="AU3262" s="587" t="e">
        <f t="shared" si="538"/>
        <v>#DIV/0!</v>
      </c>
      <c r="AW3262" s="1260">
        <v>175</v>
      </c>
      <c r="AX3262" s="1261"/>
      <c r="AY3262" s="1262"/>
      <c r="AZ3262" s="1263"/>
      <c r="BA3262" s="587" t="e">
        <f t="shared" si="539"/>
        <v>#DIV/0!</v>
      </c>
    </row>
    <row r="3263" spans="1:53" s="17" customFormat="1" ht="16.75" customHeight="1" outlineLevel="2">
      <c r="A3263" s="1260">
        <v>176</v>
      </c>
      <c r="B3263" s="1261"/>
      <c r="C3263" s="1262"/>
      <c r="D3263" s="1263"/>
      <c r="E3263" s="587" t="e">
        <f t="shared" si="531"/>
        <v>#DIV/0!</v>
      </c>
      <c r="G3263" s="1260">
        <v>176</v>
      </c>
      <c r="H3263" s="1261"/>
      <c r="I3263" s="1262"/>
      <c r="J3263" s="1263"/>
      <c r="K3263" s="587" t="e">
        <f t="shared" si="532"/>
        <v>#DIV/0!</v>
      </c>
      <c r="M3263" s="1260">
        <v>176</v>
      </c>
      <c r="N3263" s="1261"/>
      <c r="O3263" s="1262"/>
      <c r="P3263" s="1263"/>
      <c r="Q3263" s="587" t="e">
        <f t="shared" si="533"/>
        <v>#DIV/0!</v>
      </c>
      <c r="S3263" s="1260">
        <v>176</v>
      </c>
      <c r="T3263" s="1261"/>
      <c r="U3263" s="1262"/>
      <c r="V3263" s="1263"/>
      <c r="W3263" s="587" t="e">
        <f t="shared" si="534"/>
        <v>#DIV/0!</v>
      </c>
      <c r="Y3263" s="1260">
        <v>176</v>
      </c>
      <c r="Z3263" s="1261"/>
      <c r="AA3263" s="1262"/>
      <c r="AB3263" s="1263"/>
      <c r="AC3263" s="587" t="e">
        <f t="shared" si="535"/>
        <v>#DIV/0!</v>
      </c>
      <c r="AE3263" s="1260">
        <v>176</v>
      </c>
      <c r="AF3263" s="1261"/>
      <c r="AG3263" s="1262"/>
      <c r="AH3263" s="1263"/>
      <c r="AI3263" s="587" t="e">
        <f t="shared" si="536"/>
        <v>#DIV/0!</v>
      </c>
      <c r="AK3263" s="1260">
        <v>176</v>
      </c>
      <c r="AL3263" s="1261"/>
      <c r="AM3263" s="1262"/>
      <c r="AN3263" s="1263"/>
      <c r="AO3263" s="587" t="e">
        <f t="shared" si="537"/>
        <v>#DIV/0!</v>
      </c>
      <c r="AQ3263" s="1260">
        <v>176</v>
      </c>
      <c r="AR3263" s="1261"/>
      <c r="AS3263" s="1262"/>
      <c r="AT3263" s="1263"/>
      <c r="AU3263" s="587" t="e">
        <f t="shared" si="538"/>
        <v>#DIV/0!</v>
      </c>
      <c r="AW3263" s="1260">
        <v>176</v>
      </c>
      <c r="AX3263" s="1261"/>
      <c r="AY3263" s="1262"/>
      <c r="AZ3263" s="1263"/>
      <c r="BA3263" s="587" t="e">
        <f t="shared" si="539"/>
        <v>#DIV/0!</v>
      </c>
    </row>
    <row r="3264" spans="1:53" s="17" customFormat="1" ht="16.75" customHeight="1" outlineLevel="2">
      <c r="A3264" s="1260">
        <v>177</v>
      </c>
      <c r="B3264" s="1261"/>
      <c r="C3264" s="1262"/>
      <c r="D3264" s="1263"/>
      <c r="E3264" s="587" t="e">
        <f t="shared" si="531"/>
        <v>#DIV/0!</v>
      </c>
      <c r="G3264" s="1260">
        <v>177</v>
      </c>
      <c r="H3264" s="1261"/>
      <c r="I3264" s="1262"/>
      <c r="J3264" s="1263"/>
      <c r="K3264" s="587" t="e">
        <f t="shared" si="532"/>
        <v>#DIV/0!</v>
      </c>
      <c r="M3264" s="1260">
        <v>177</v>
      </c>
      <c r="N3264" s="1261"/>
      <c r="O3264" s="1262"/>
      <c r="P3264" s="1263"/>
      <c r="Q3264" s="587" t="e">
        <f t="shared" si="533"/>
        <v>#DIV/0!</v>
      </c>
      <c r="S3264" s="1260">
        <v>177</v>
      </c>
      <c r="T3264" s="1261"/>
      <c r="U3264" s="1262"/>
      <c r="V3264" s="1263"/>
      <c r="W3264" s="587" t="e">
        <f t="shared" si="534"/>
        <v>#DIV/0!</v>
      </c>
      <c r="Y3264" s="1260">
        <v>177</v>
      </c>
      <c r="Z3264" s="1261"/>
      <c r="AA3264" s="1262"/>
      <c r="AB3264" s="1263"/>
      <c r="AC3264" s="587" t="e">
        <f t="shared" si="535"/>
        <v>#DIV/0!</v>
      </c>
      <c r="AE3264" s="1260">
        <v>177</v>
      </c>
      <c r="AF3264" s="1261"/>
      <c r="AG3264" s="1262"/>
      <c r="AH3264" s="1263"/>
      <c r="AI3264" s="587" t="e">
        <f t="shared" si="536"/>
        <v>#DIV/0!</v>
      </c>
      <c r="AK3264" s="1260">
        <v>177</v>
      </c>
      <c r="AL3264" s="1261"/>
      <c r="AM3264" s="1262"/>
      <c r="AN3264" s="1263"/>
      <c r="AO3264" s="587" t="e">
        <f t="shared" si="537"/>
        <v>#DIV/0!</v>
      </c>
      <c r="AQ3264" s="1260">
        <v>177</v>
      </c>
      <c r="AR3264" s="1261"/>
      <c r="AS3264" s="1262"/>
      <c r="AT3264" s="1263"/>
      <c r="AU3264" s="587" t="e">
        <f t="shared" si="538"/>
        <v>#DIV/0!</v>
      </c>
      <c r="AW3264" s="1260">
        <v>177</v>
      </c>
      <c r="AX3264" s="1261"/>
      <c r="AY3264" s="1262"/>
      <c r="AZ3264" s="1263"/>
      <c r="BA3264" s="587" t="e">
        <f t="shared" si="539"/>
        <v>#DIV/0!</v>
      </c>
    </row>
    <row r="3265" spans="1:53" s="17" customFormat="1" ht="16.75" customHeight="1" outlineLevel="2">
      <c r="A3265" s="1260">
        <v>178</v>
      </c>
      <c r="B3265" s="1261"/>
      <c r="C3265" s="1262"/>
      <c r="D3265" s="1263"/>
      <c r="E3265" s="587" t="e">
        <f t="shared" si="531"/>
        <v>#DIV/0!</v>
      </c>
      <c r="G3265" s="1260">
        <v>178</v>
      </c>
      <c r="H3265" s="1261"/>
      <c r="I3265" s="1262"/>
      <c r="J3265" s="1263"/>
      <c r="K3265" s="587" t="e">
        <f t="shared" si="532"/>
        <v>#DIV/0!</v>
      </c>
      <c r="M3265" s="1260">
        <v>178</v>
      </c>
      <c r="N3265" s="1261"/>
      <c r="O3265" s="1262"/>
      <c r="P3265" s="1263"/>
      <c r="Q3265" s="587" t="e">
        <f t="shared" si="533"/>
        <v>#DIV/0!</v>
      </c>
      <c r="S3265" s="1260">
        <v>178</v>
      </c>
      <c r="T3265" s="1261"/>
      <c r="U3265" s="1262"/>
      <c r="V3265" s="1263"/>
      <c r="W3265" s="587" t="e">
        <f t="shared" si="534"/>
        <v>#DIV/0!</v>
      </c>
      <c r="Y3265" s="1260">
        <v>178</v>
      </c>
      <c r="Z3265" s="1261"/>
      <c r="AA3265" s="1262"/>
      <c r="AB3265" s="1263"/>
      <c r="AC3265" s="587" t="e">
        <f t="shared" si="535"/>
        <v>#DIV/0!</v>
      </c>
      <c r="AE3265" s="1260">
        <v>178</v>
      </c>
      <c r="AF3265" s="1261"/>
      <c r="AG3265" s="1262"/>
      <c r="AH3265" s="1263"/>
      <c r="AI3265" s="587" t="e">
        <f t="shared" si="536"/>
        <v>#DIV/0!</v>
      </c>
      <c r="AK3265" s="1260">
        <v>178</v>
      </c>
      <c r="AL3265" s="1261"/>
      <c r="AM3265" s="1262"/>
      <c r="AN3265" s="1263"/>
      <c r="AO3265" s="587" t="e">
        <f t="shared" si="537"/>
        <v>#DIV/0!</v>
      </c>
      <c r="AQ3265" s="1260">
        <v>178</v>
      </c>
      <c r="AR3265" s="1261"/>
      <c r="AS3265" s="1262"/>
      <c r="AT3265" s="1263"/>
      <c r="AU3265" s="587" t="e">
        <f t="shared" si="538"/>
        <v>#DIV/0!</v>
      </c>
      <c r="AW3265" s="1260">
        <v>178</v>
      </c>
      <c r="AX3265" s="1261"/>
      <c r="AY3265" s="1262"/>
      <c r="AZ3265" s="1263"/>
      <c r="BA3265" s="587" t="e">
        <f t="shared" si="539"/>
        <v>#DIV/0!</v>
      </c>
    </row>
    <row r="3266" spans="1:53" s="17" customFormat="1" ht="16.75" customHeight="1" outlineLevel="2">
      <c r="A3266" s="1260">
        <v>179</v>
      </c>
      <c r="B3266" s="1261"/>
      <c r="C3266" s="1262"/>
      <c r="D3266" s="1263"/>
      <c r="E3266" s="587" t="e">
        <f t="shared" si="531"/>
        <v>#DIV/0!</v>
      </c>
      <c r="G3266" s="1260">
        <v>179</v>
      </c>
      <c r="H3266" s="1261"/>
      <c r="I3266" s="1262"/>
      <c r="J3266" s="1263"/>
      <c r="K3266" s="587" t="e">
        <f t="shared" si="532"/>
        <v>#DIV/0!</v>
      </c>
      <c r="M3266" s="1260">
        <v>179</v>
      </c>
      <c r="N3266" s="1261"/>
      <c r="O3266" s="1262"/>
      <c r="P3266" s="1263"/>
      <c r="Q3266" s="587" t="e">
        <f t="shared" si="533"/>
        <v>#DIV/0!</v>
      </c>
      <c r="S3266" s="1260">
        <v>179</v>
      </c>
      <c r="T3266" s="1261"/>
      <c r="U3266" s="1262"/>
      <c r="V3266" s="1263"/>
      <c r="W3266" s="587" t="e">
        <f t="shared" si="534"/>
        <v>#DIV/0!</v>
      </c>
      <c r="Y3266" s="1260">
        <v>179</v>
      </c>
      <c r="Z3266" s="1261"/>
      <c r="AA3266" s="1262"/>
      <c r="AB3266" s="1263"/>
      <c r="AC3266" s="587" t="e">
        <f t="shared" si="535"/>
        <v>#DIV/0!</v>
      </c>
      <c r="AE3266" s="1260">
        <v>179</v>
      </c>
      <c r="AF3266" s="1261"/>
      <c r="AG3266" s="1262"/>
      <c r="AH3266" s="1263"/>
      <c r="AI3266" s="587" t="e">
        <f t="shared" si="536"/>
        <v>#DIV/0!</v>
      </c>
      <c r="AK3266" s="1260">
        <v>179</v>
      </c>
      <c r="AL3266" s="1261"/>
      <c r="AM3266" s="1262"/>
      <c r="AN3266" s="1263"/>
      <c r="AO3266" s="587" t="e">
        <f t="shared" si="537"/>
        <v>#DIV/0!</v>
      </c>
      <c r="AQ3266" s="1260">
        <v>179</v>
      </c>
      <c r="AR3266" s="1261"/>
      <c r="AS3266" s="1262"/>
      <c r="AT3266" s="1263"/>
      <c r="AU3266" s="587" t="e">
        <f t="shared" si="538"/>
        <v>#DIV/0!</v>
      </c>
      <c r="AW3266" s="1260">
        <v>179</v>
      </c>
      <c r="AX3266" s="1261"/>
      <c r="AY3266" s="1262"/>
      <c r="AZ3266" s="1263"/>
      <c r="BA3266" s="587" t="e">
        <f t="shared" si="539"/>
        <v>#DIV/0!</v>
      </c>
    </row>
    <row r="3267" spans="1:53" s="17" customFormat="1" ht="16.75" customHeight="1" outlineLevel="2">
      <c r="A3267" s="1260">
        <v>180</v>
      </c>
      <c r="B3267" s="1261"/>
      <c r="C3267" s="1262"/>
      <c r="D3267" s="1263"/>
      <c r="E3267" s="587" t="e">
        <f t="shared" si="531"/>
        <v>#DIV/0!</v>
      </c>
      <c r="G3267" s="1260">
        <v>180</v>
      </c>
      <c r="H3267" s="1261"/>
      <c r="I3267" s="1262"/>
      <c r="J3267" s="1263"/>
      <c r="K3267" s="587" t="e">
        <f t="shared" si="532"/>
        <v>#DIV/0!</v>
      </c>
      <c r="M3267" s="1260">
        <v>180</v>
      </c>
      <c r="N3267" s="1261"/>
      <c r="O3267" s="1262"/>
      <c r="P3267" s="1263"/>
      <c r="Q3267" s="587" t="e">
        <f t="shared" si="533"/>
        <v>#DIV/0!</v>
      </c>
      <c r="S3267" s="1260">
        <v>180</v>
      </c>
      <c r="T3267" s="1261"/>
      <c r="U3267" s="1262"/>
      <c r="V3267" s="1263"/>
      <c r="W3267" s="587" t="e">
        <f t="shared" si="534"/>
        <v>#DIV/0!</v>
      </c>
      <c r="Y3267" s="1260">
        <v>180</v>
      </c>
      <c r="Z3267" s="1261"/>
      <c r="AA3267" s="1262"/>
      <c r="AB3267" s="1263"/>
      <c r="AC3267" s="587" t="e">
        <f t="shared" si="535"/>
        <v>#DIV/0!</v>
      </c>
      <c r="AE3267" s="1260">
        <v>180</v>
      </c>
      <c r="AF3267" s="1261"/>
      <c r="AG3267" s="1262"/>
      <c r="AH3267" s="1263"/>
      <c r="AI3267" s="587" t="e">
        <f t="shared" si="536"/>
        <v>#DIV/0!</v>
      </c>
      <c r="AK3267" s="1260">
        <v>180</v>
      </c>
      <c r="AL3267" s="1261"/>
      <c r="AM3267" s="1262"/>
      <c r="AN3267" s="1263"/>
      <c r="AO3267" s="587" t="e">
        <f t="shared" si="537"/>
        <v>#DIV/0!</v>
      </c>
      <c r="AQ3267" s="1260">
        <v>180</v>
      </c>
      <c r="AR3267" s="1261"/>
      <c r="AS3267" s="1262"/>
      <c r="AT3267" s="1263"/>
      <c r="AU3267" s="587" t="e">
        <f t="shared" si="538"/>
        <v>#DIV/0!</v>
      </c>
      <c r="AW3267" s="1260">
        <v>180</v>
      </c>
      <c r="AX3267" s="1261"/>
      <c r="AY3267" s="1262"/>
      <c r="AZ3267" s="1263"/>
      <c r="BA3267" s="587" t="e">
        <f t="shared" si="539"/>
        <v>#DIV/0!</v>
      </c>
    </row>
    <row r="3268" spans="1:53" s="17" customFormat="1" ht="16.75" customHeight="1" outlineLevel="2">
      <c r="A3268" s="1260">
        <v>181</v>
      </c>
      <c r="B3268" s="1261"/>
      <c r="C3268" s="1262"/>
      <c r="D3268" s="1263"/>
      <c r="E3268" s="587" t="e">
        <f t="shared" si="531"/>
        <v>#DIV/0!</v>
      </c>
      <c r="G3268" s="1260">
        <v>181</v>
      </c>
      <c r="H3268" s="1261"/>
      <c r="I3268" s="1262"/>
      <c r="J3268" s="1263"/>
      <c r="K3268" s="587" t="e">
        <f t="shared" si="532"/>
        <v>#DIV/0!</v>
      </c>
      <c r="M3268" s="1260">
        <v>181</v>
      </c>
      <c r="N3268" s="1261"/>
      <c r="O3268" s="1262"/>
      <c r="P3268" s="1263"/>
      <c r="Q3268" s="587" t="e">
        <f t="shared" si="533"/>
        <v>#DIV/0!</v>
      </c>
      <c r="S3268" s="1260">
        <v>181</v>
      </c>
      <c r="T3268" s="1261"/>
      <c r="U3268" s="1262"/>
      <c r="V3268" s="1263"/>
      <c r="W3268" s="587" t="e">
        <f t="shared" si="534"/>
        <v>#DIV/0!</v>
      </c>
      <c r="Y3268" s="1260">
        <v>181</v>
      </c>
      <c r="Z3268" s="1261"/>
      <c r="AA3268" s="1262"/>
      <c r="AB3268" s="1263"/>
      <c r="AC3268" s="587" t="e">
        <f t="shared" si="535"/>
        <v>#DIV/0!</v>
      </c>
      <c r="AE3268" s="1260">
        <v>181</v>
      </c>
      <c r="AF3268" s="1261"/>
      <c r="AG3268" s="1262"/>
      <c r="AH3268" s="1263"/>
      <c r="AI3268" s="587" t="e">
        <f t="shared" si="536"/>
        <v>#DIV/0!</v>
      </c>
      <c r="AK3268" s="1260">
        <v>181</v>
      </c>
      <c r="AL3268" s="1261"/>
      <c r="AM3268" s="1262"/>
      <c r="AN3268" s="1263"/>
      <c r="AO3268" s="587" t="e">
        <f t="shared" si="537"/>
        <v>#DIV/0!</v>
      </c>
      <c r="AQ3268" s="1260">
        <v>181</v>
      </c>
      <c r="AR3268" s="1261"/>
      <c r="AS3268" s="1262"/>
      <c r="AT3268" s="1263"/>
      <c r="AU3268" s="587" t="e">
        <f t="shared" si="538"/>
        <v>#DIV/0!</v>
      </c>
      <c r="AW3268" s="1260">
        <v>181</v>
      </c>
      <c r="AX3268" s="1261"/>
      <c r="AY3268" s="1262"/>
      <c r="AZ3268" s="1263"/>
      <c r="BA3268" s="587" t="e">
        <f t="shared" si="539"/>
        <v>#DIV/0!</v>
      </c>
    </row>
    <row r="3269" spans="1:53" s="17" customFormat="1" ht="16.75" customHeight="1" outlineLevel="2">
      <c r="A3269" s="1260">
        <v>182</v>
      </c>
      <c r="B3269" s="1261"/>
      <c r="C3269" s="1262"/>
      <c r="D3269" s="1263"/>
      <c r="E3269" s="587" t="e">
        <f t="shared" si="531"/>
        <v>#DIV/0!</v>
      </c>
      <c r="G3269" s="1260">
        <v>182</v>
      </c>
      <c r="H3269" s="1261"/>
      <c r="I3269" s="1262"/>
      <c r="J3269" s="1263"/>
      <c r="K3269" s="587" t="e">
        <f t="shared" si="532"/>
        <v>#DIV/0!</v>
      </c>
      <c r="M3269" s="1260">
        <v>182</v>
      </c>
      <c r="N3269" s="1261"/>
      <c r="O3269" s="1262"/>
      <c r="P3269" s="1263"/>
      <c r="Q3269" s="587" t="e">
        <f t="shared" si="533"/>
        <v>#DIV/0!</v>
      </c>
      <c r="S3269" s="1260">
        <v>182</v>
      </c>
      <c r="T3269" s="1261"/>
      <c r="U3269" s="1262"/>
      <c r="V3269" s="1263"/>
      <c r="W3269" s="587" t="e">
        <f t="shared" si="534"/>
        <v>#DIV/0!</v>
      </c>
      <c r="Y3269" s="1260">
        <v>182</v>
      </c>
      <c r="Z3269" s="1261"/>
      <c r="AA3269" s="1262"/>
      <c r="AB3269" s="1263"/>
      <c r="AC3269" s="587" t="e">
        <f t="shared" si="535"/>
        <v>#DIV/0!</v>
      </c>
      <c r="AE3269" s="1260">
        <v>182</v>
      </c>
      <c r="AF3269" s="1261"/>
      <c r="AG3269" s="1262"/>
      <c r="AH3269" s="1263"/>
      <c r="AI3269" s="587" t="e">
        <f t="shared" si="536"/>
        <v>#DIV/0!</v>
      </c>
      <c r="AK3269" s="1260">
        <v>182</v>
      </c>
      <c r="AL3269" s="1261"/>
      <c r="AM3269" s="1262"/>
      <c r="AN3269" s="1263"/>
      <c r="AO3269" s="587" t="e">
        <f t="shared" si="537"/>
        <v>#DIV/0!</v>
      </c>
      <c r="AQ3269" s="1260">
        <v>182</v>
      </c>
      <c r="AR3269" s="1261"/>
      <c r="AS3269" s="1262"/>
      <c r="AT3269" s="1263"/>
      <c r="AU3269" s="587" t="e">
        <f t="shared" si="538"/>
        <v>#DIV/0!</v>
      </c>
      <c r="AW3269" s="1260">
        <v>182</v>
      </c>
      <c r="AX3269" s="1261"/>
      <c r="AY3269" s="1262"/>
      <c r="AZ3269" s="1263"/>
      <c r="BA3269" s="587" t="e">
        <f t="shared" si="539"/>
        <v>#DIV/0!</v>
      </c>
    </row>
    <row r="3270" spans="1:53" s="17" customFormat="1" ht="16.75" customHeight="1" outlineLevel="2">
      <c r="A3270" s="1260">
        <v>183</v>
      </c>
      <c r="B3270" s="1261"/>
      <c r="C3270" s="1262"/>
      <c r="D3270" s="1263"/>
      <c r="E3270" s="587" t="e">
        <f t="shared" si="531"/>
        <v>#DIV/0!</v>
      </c>
      <c r="G3270" s="1260">
        <v>183</v>
      </c>
      <c r="H3270" s="1261"/>
      <c r="I3270" s="1262"/>
      <c r="J3270" s="1263"/>
      <c r="K3270" s="587" t="e">
        <f t="shared" si="532"/>
        <v>#DIV/0!</v>
      </c>
      <c r="M3270" s="1260">
        <v>183</v>
      </c>
      <c r="N3270" s="1261"/>
      <c r="O3270" s="1262"/>
      <c r="P3270" s="1263"/>
      <c r="Q3270" s="587" t="e">
        <f t="shared" si="533"/>
        <v>#DIV/0!</v>
      </c>
      <c r="S3270" s="1260">
        <v>183</v>
      </c>
      <c r="T3270" s="1261"/>
      <c r="U3270" s="1262"/>
      <c r="V3270" s="1263"/>
      <c r="W3270" s="587" t="e">
        <f t="shared" si="534"/>
        <v>#DIV/0!</v>
      </c>
      <c r="Y3270" s="1260">
        <v>183</v>
      </c>
      <c r="Z3270" s="1261"/>
      <c r="AA3270" s="1262"/>
      <c r="AB3270" s="1263"/>
      <c r="AC3270" s="587" t="e">
        <f t="shared" si="535"/>
        <v>#DIV/0!</v>
      </c>
      <c r="AE3270" s="1260">
        <v>183</v>
      </c>
      <c r="AF3270" s="1261"/>
      <c r="AG3270" s="1262"/>
      <c r="AH3270" s="1263"/>
      <c r="AI3270" s="587" t="e">
        <f t="shared" si="536"/>
        <v>#DIV/0!</v>
      </c>
      <c r="AK3270" s="1260">
        <v>183</v>
      </c>
      <c r="AL3270" s="1261"/>
      <c r="AM3270" s="1262"/>
      <c r="AN3270" s="1263"/>
      <c r="AO3270" s="587" t="e">
        <f t="shared" si="537"/>
        <v>#DIV/0!</v>
      </c>
      <c r="AQ3270" s="1260">
        <v>183</v>
      </c>
      <c r="AR3270" s="1261"/>
      <c r="AS3270" s="1262"/>
      <c r="AT3270" s="1263"/>
      <c r="AU3270" s="587" t="e">
        <f t="shared" si="538"/>
        <v>#DIV/0!</v>
      </c>
      <c r="AW3270" s="1260">
        <v>183</v>
      </c>
      <c r="AX3270" s="1261"/>
      <c r="AY3270" s="1262"/>
      <c r="AZ3270" s="1263"/>
      <c r="BA3270" s="587" t="e">
        <f t="shared" si="539"/>
        <v>#DIV/0!</v>
      </c>
    </row>
    <row r="3271" spans="1:53" s="17" customFormat="1" ht="16.75" customHeight="1" outlineLevel="2">
      <c r="A3271" s="1260">
        <v>184</v>
      </c>
      <c r="B3271" s="1261"/>
      <c r="C3271" s="1262"/>
      <c r="D3271" s="1263"/>
      <c r="E3271" s="587" t="e">
        <f t="shared" si="531"/>
        <v>#DIV/0!</v>
      </c>
      <c r="G3271" s="1260">
        <v>184</v>
      </c>
      <c r="H3271" s="1261"/>
      <c r="I3271" s="1262"/>
      <c r="J3271" s="1263"/>
      <c r="K3271" s="587" t="e">
        <f t="shared" si="532"/>
        <v>#DIV/0!</v>
      </c>
      <c r="M3271" s="1260">
        <v>184</v>
      </c>
      <c r="N3271" s="1261"/>
      <c r="O3271" s="1262"/>
      <c r="P3271" s="1263"/>
      <c r="Q3271" s="587" t="e">
        <f t="shared" si="533"/>
        <v>#DIV/0!</v>
      </c>
      <c r="S3271" s="1260">
        <v>184</v>
      </c>
      <c r="T3271" s="1261"/>
      <c r="U3271" s="1262"/>
      <c r="V3271" s="1263"/>
      <c r="W3271" s="587" t="e">
        <f t="shared" si="534"/>
        <v>#DIV/0!</v>
      </c>
      <c r="Y3271" s="1260">
        <v>184</v>
      </c>
      <c r="Z3271" s="1261"/>
      <c r="AA3271" s="1262"/>
      <c r="AB3271" s="1263"/>
      <c r="AC3271" s="587" t="e">
        <f t="shared" si="535"/>
        <v>#DIV/0!</v>
      </c>
      <c r="AE3271" s="1260">
        <v>184</v>
      </c>
      <c r="AF3271" s="1261"/>
      <c r="AG3271" s="1262"/>
      <c r="AH3271" s="1263"/>
      <c r="AI3271" s="587" t="e">
        <f t="shared" si="536"/>
        <v>#DIV/0!</v>
      </c>
      <c r="AK3271" s="1260">
        <v>184</v>
      </c>
      <c r="AL3271" s="1261"/>
      <c r="AM3271" s="1262"/>
      <c r="AN3271" s="1263"/>
      <c r="AO3271" s="587" t="e">
        <f t="shared" si="537"/>
        <v>#DIV/0!</v>
      </c>
      <c r="AQ3271" s="1260">
        <v>184</v>
      </c>
      <c r="AR3271" s="1261"/>
      <c r="AS3271" s="1262"/>
      <c r="AT3271" s="1263"/>
      <c r="AU3271" s="587" t="e">
        <f t="shared" si="538"/>
        <v>#DIV/0!</v>
      </c>
      <c r="AW3271" s="1260">
        <v>184</v>
      </c>
      <c r="AX3271" s="1261"/>
      <c r="AY3271" s="1262"/>
      <c r="AZ3271" s="1263"/>
      <c r="BA3271" s="587" t="e">
        <f t="shared" si="539"/>
        <v>#DIV/0!</v>
      </c>
    </row>
    <row r="3272" spans="1:53" s="17" customFormat="1" ht="16.75" customHeight="1" outlineLevel="2">
      <c r="A3272" s="1260">
        <v>185</v>
      </c>
      <c r="B3272" s="1261"/>
      <c r="C3272" s="1262"/>
      <c r="D3272" s="1263"/>
      <c r="E3272" s="587" t="e">
        <f t="shared" si="531"/>
        <v>#DIV/0!</v>
      </c>
      <c r="G3272" s="1260">
        <v>185</v>
      </c>
      <c r="H3272" s="1261"/>
      <c r="I3272" s="1262"/>
      <c r="J3272" s="1263"/>
      <c r="K3272" s="587" t="e">
        <f t="shared" si="532"/>
        <v>#DIV/0!</v>
      </c>
      <c r="M3272" s="1260">
        <v>185</v>
      </c>
      <c r="N3272" s="1261"/>
      <c r="O3272" s="1262"/>
      <c r="P3272" s="1263"/>
      <c r="Q3272" s="587" t="e">
        <f t="shared" si="533"/>
        <v>#DIV/0!</v>
      </c>
      <c r="S3272" s="1260">
        <v>185</v>
      </c>
      <c r="T3272" s="1261"/>
      <c r="U3272" s="1262"/>
      <c r="V3272" s="1263"/>
      <c r="W3272" s="587" t="e">
        <f t="shared" si="534"/>
        <v>#DIV/0!</v>
      </c>
      <c r="Y3272" s="1260">
        <v>185</v>
      </c>
      <c r="Z3272" s="1261"/>
      <c r="AA3272" s="1262"/>
      <c r="AB3272" s="1263"/>
      <c r="AC3272" s="587" t="e">
        <f t="shared" si="535"/>
        <v>#DIV/0!</v>
      </c>
      <c r="AE3272" s="1260">
        <v>185</v>
      </c>
      <c r="AF3272" s="1261"/>
      <c r="AG3272" s="1262"/>
      <c r="AH3272" s="1263"/>
      <c r="AI3272" s="587" t="e">
        <f t="shared" si="536"/>
        <v>#DIV/0!</v>
      </c>
      <c r="AK3272" s="1260">
        <v>185</v>
      </c>
      <c r="AL3272" s="1261"/>
      <c r="AM3272" s="1262"/>
      <c r="AN3272" s="1263"/>
      <c r="AO3272" s="587" t="e">
        <f t="shared" si="537"/>
        <v>#DIV/0!</v>
      </c>
      <c r="AQ3272" s="1260">
        <v>185</v>
      </c>
      <c r="AR3272" s="1261"/>
      <c r="AS3272" s="1262"/>
      <c r="AT3272" s="1263"/>
      <c r="AU3272" s="587" t="e">
        <f t="shared" si="538"/>
        <v>#DIV/0!</v>
      </c>
      <c r="AW3272" s="1260">
        <v>185</v>
      </c>
      <c r="AX3272" s="1261"/>
      <c r="AY3272" s="1262"/>
      <c r="AZ3272" s="1263"/>
      <c r="BA3272" s="587" t="e">
        <f t="shared" si="539"/>
        <v>#DIV/0!</v>
      </c>
    </row>
    <row r="3273" spans="1:53" s="17" customFormat="1" ht="16.75" customHeight="1" outlineLevel="2">
      <c r="A3273" s="1260">
        <v>186</v>
      </c>
      <c r="B3273" s="1261"/>
      <c r="C3273" s="1262"/>
      <c r="D3273" s="1263"/>
      <c r="E3273" s="587" t="e">
        <f t="shared" si="531"/>
        <v>#DIV/0!</v>
      </c>
      <c r="G3273" s="1260">
        <v>186</v>
      </c>
      <c r="H3273" s="1261"/>
      <c r="I3273" s="1262"/>
      <c r="J3273" s="1263"/>
      <c r="K3273" s="587" t="e">
        <f t="shared" si="532"/>
        <v>#DIV/0!</v>
      </c>
      <c r="M3273" s="1260">
        <v>186</v>
      </c>
      <c r="N3273" s="1261"/>
      <c r="O3273" s="1262"/>
      <c r="P3273" s="1263"/>
      <c r="Q3273" s="587" t="e">
        <f t="shared" si="533"/>
        <v>#DIV/0!</v>
      </c>
      <c r="S3273" s="1260">
        <v>186</v>
      </c>
      <c r="T3273" s="1261"/>
      <c r="U3273" s="1262"/>
      <c r="V3273" s="1263"/>
      <c r="W3273" s="587" t="e">
        <f t="shared" si="534"/>
        <v>#DIV/0!</v>
      </c>
      <c r="Y3273" s="1260">
        <v>186</v>
      </c>
      <c r="Z3273" s="1261"/>
      <c r="AA3273" s="1262"/>
      <c r="AB3273" s="1263"/>
      <c r="AC3273" s="587" t="e">
        <f t="shared" si="535"/>
        <v>#DIV/0!</v>
      </c>
      <c r="AE3273" s="1260">
        <v>186</v>
      </c>
      <c r="AF3273" s="1261"/>
      <c r="AG3273" s="1262"/>
      <c r="AH3273" s="1263"/>
      <c r="AI3273" s="587" t="e">
        <f t="shared" si="536"/>
        <v>#DIV/0!</v>
      </c>
      <c r="AK3273" s="1260">
        <v>186</v>
      </c>
      <c r="AL3273" s="1261"/>
      <c r="AM3273" s="1262"/>
      <c r="AN3273" s="1263"/>
      <c r="AO3273" s="587" t="e">
        <f t="shared" si="537"/>
        <v>#DIV/0!</v>
      </c>
      <c r="AQ3273" s="1260">
        <v>186</v>
      </c>
      <c r="AR3273" s="1261"/>
      <c r="AS3273" s="1262"/>
      <c r="AT3273" s="1263"/>
      <c r="AU3273" s="587" t="e">
        <f t="shared" si="538"/>
        <v>#DIV/0!</v>
      </c>
      <c r="AW3273" s="1260">
        <v>186</v>
      </c>
      <c r="AX3273" s="1261"/>
      <c r="AY3273" s="1262"/>
      <c r="AZ3273" s="1263"/>
      <c r="BA3273" s="587" t="e">
        <f t="shared" si="539"/>
        <v>#DIV/0!</v>
      </c>
    </row>
    <row r="3274" spans="1:53" s="17" customFormat="1" ht="16.75" customHeight="1" outlineLevel="2">
      <c r="A3274" s="1260">
        <v>187</v>
      </c>
      <c r="B3274" s="1261"/>
      <c r="C3274" s="1262"/>
      <c r="D3274" s="1263"/>
      <c r="E3274" s="587" t="e">
        <f t="shared" si="531"/>
        <v>#DIV/0!</v>
      </c>
      <c r="G3274" s="1260">
        <v>187</v>
      </c>
      <c r="H3274" s="1261"/>
      <c r="I3274" s="1262"/>
      <c r="J3274" s="1263"/>
      <c r="K3274" s="587" t="e">
        <f t="shared" si="532"/>
        <v>#DIV/0!</v>
      </c>
      <c r="M3274" s="1260">
        <v>187</v>
      </c>
      <c r="N3274" s="1261"/>
      <c r="O3274" s="1262"/>
      <c r="P3274" s="1263"/>
      <c r="Q3274" s="587" t="e">
        <f t="shared" si="533"/>
        <v>#DIV/0!</v>
      </c>
      <c r="S3274" s="1260">
        <v>187</v>
      </c>
      <c r="T3274" s="1261"/>
      <c r="U3274" s="1262"/>
      <c r="V3274" s="1263"/>
      <c r="W3274" s="587" t="e">
        <f t="shared" si="534"/>
        <v>#DIV/0!</v>
      </c>
      <c r="Y3274" s="1260">
        <v>187</v>
      </c>
      <c r="Z3274" s="1261"/>
      <c r="AA3274" s="1262"/>
      <c r="AB3274" s="1263"/>
      <c r="AC3274" s="587" t="e">
        <f t="shared" si="535"/>
        <v>#DIV/0!</v>
      </c>
      <c r="AE3274" s="1260">
        <v>187</v>
      </c>
      <c r="AF3274" s="1261"/>
      <c r="AG3274" s="1262"/>
      <c r="AH3274" s="1263"/>
      <c r="AI3274" s="587" t="e">
        <f t="shared" si="536"/>
        <v>#DIV/0!</v>
      </c>
      <c r="AK3274" s="1260">
        <v>187</v>
      </c>
      <c r="AL3274" s="1261"/>
      <c r="AM3274" s="1262"/>
      <c r="AN3274" s="1263"/>
      <c r="AO3274" s="587" t="e">
        <f t="shared" si="537"/>
        <v>#DIV/0!</v>
      </c>
      <c r="AQ3274" s="1260">
        <v>187</v>
      </c>
      <c r="AR3274" s="1261"/>
      <c r="AS3274" s="1262"/>
      <c r="AT3274" s="1263"/>
      <c r="AU3274" s="587" t="e">
        <f t="shared" si="538"/>
        <v>#DIV/0!</v>
      </c>
      <c r="AW3274" s="1260">
        <v>187</v>
      </c>
      <c r="AX3274" s="1261"/>
      <c r="AY3274" s="1262"/>
      <c r="AZ3274" s="1263"/>
      <c r="BA3274" s="587" t="e">
        <f t="shared" si="539"/>
        <v>#DIV/0!</v>
      </c>
    </row>
    <row r="3275" spans="1:53" s="17" customFormat="1" ht="16.75" customHeight="1" outlineLevel="2">
      <c r="A3275" s="1260">
        <v>188</v>
      </c>
      <c r="B3275" s="1261"/>
      <c r="C3275" s="1262"/>
      <c r="D3275" s="1263"/>
      <c r="E3275" s="587" t="e">
        <f t="shared" si="531"/>
        <v>#DIV/0!</v>
      </c>
      <c r="G3275" s="1260">
        <v>188</v>
      </c>
      <c r="H3275" s="1261"/>
      <c r="I3275" s="1262"/>
      <c r="J3275" s="1263"/>
      <c r="K3275" s="587" t="e">
        <f t="shared" si="532"/>
        <v>#DIV/0!</v>
      </c>
      <c r="M3275" s="1260">
        <v>188</v>
      </c>
      <c r="N3275" s="1261"/>
      <c r="O3275" s="1262"/>
      <c r="P3275" s="1263"/>
      <c r="Q3275" s="587" t="e">
        <f t="shared" si="533"/>
        <v>#DIV/0!</v>
      </c>
      <c r="S3275" s="1260">
        <v>188</v>
      </c>
      <c r="T3275" s="1261"/>
      <c r="U3275" s="1262"/>
      <c r="V3275" s="1263"/>
      <c r="W3275" s="587" t="e">
        <f t="shared" si="534"/>
        <v>#DIV/0!</v>
      </c>
      <c r="Y3275" s="1260">
        <v>188</v>
      </c>
      <c r="Z3275" s="1261"/>
      <c r="AA3275" s="1262"/>
      <c r="AB3275" s="1263"/>
      <c r="AC3275" s="587" t="e">
        <f t="shared" si="535"/>
        <v>#DIV/0!</v>
      </c>
      <c r="AE3275" s="1260">
        <v>188</v>
      </c>
      <c r="AF3275" s="1261"/>
      <c r="AG3275" s="1262"/>
      <c r="AH3275" s="1263"/>
      <c r="AI3275" s="587" t="e">
        <f t="shared" si="536"/>
        <v>#DIV/0!</v>
      </c>
      <c r="AK3275" s="1260">
        <v>188</v>
      </c>
      <c r="AL3275" s="1261"/>
      <c r="AM3275" s="1262"/>
      <c r="AN3275" s="1263"/>
      <c r="AO3275" s="587" t="e">
        <f t="shared" si="537"/>
        <v>#DIV/0!</v>
      </c>
      <c r="AQ3275" s="1260">
        <v>188</v>
      </c>
      <c r="AR3275" s="1261"/>
      <c r="AS3275" s="1262"/>
      <c r="AT3275" s="1263"/>
      <c r="AU3275" s="587" t="e">
        <f t="shared" si="538"/>
        <v>#DIV/0!</v>
      </c>
      <c r="AW3275" s="1260">
        <v>188</v>
      </c>
      <c r="AX3275" s="1261"/>
      <c r="AY3275" s="1262"/>
      <c r="AZ3275" s="1263"/>
      <c r="BA3275" s="587" t="e">
        <f t="shared" si="539"/>
        <v>#DIV/0!</v>
      </c>
    </row>
    <row r="3276" spans="1:53" s="17" customFormat="1" ht="16.75" customHeight="1" outlineLevel="2">
      <c r="A3276" s="1260">
        <v>189</v>
      </c>
      <c r="B3276" s="1261"/>
      <c r="C3276" s="1262"/>
      <c r="D3276" s="1263"/>
      <c r="E3276" s="587" t="e">
        <f t="shared" si="531"/>
        <v>#DIV/0!</v>
      </c>
      <c r="G3276" s="1260">
        <v>189</v>
      </c>
      <c r="H3276" s="1261"/>
      <c r="I3276" s="1262"/>
      <c r="J3276" s="1263"/>
      <c r="K3276" s="587" t="e">
        <f t="shared" si="532"/>
        <v>#DIV/0!</v>
      </c>
      <c r="M3276" s="1260">
        <v>189</v>
      </c>
      <c r="N3276" s="1261"/>
      <c r="O3276" s="1262"/>
      <c r="P3276" s="1263"/>
      <c r="Q3276" s="587" t="e">
        <f t="shared" si="533"/>
        <v>#DIV/0!</v>
      </c>
      <c r="S3276" s="1260">
        <v>189</v>
      </c>
      <c r="T3276" s="1261"/>
      <c r="U3276" s="1262"/>
      <c r="V3276" s="1263"/>
      <c r="W3276" s="587" t="e">
        <f t="shared" si="534"/>
        <v>#DIV/0!</v>
      </c>
      <c r="Y3276" s="1260">
        <v>189</v>
      </c>
      <c r="Z3276" s="1261"/>
      <c r="AA3276" s="1262"/>
      <c r="AB3276" s="1263"/>
      <c r="AC3276" s="587" t="e">
        <f t="shared" si="535"/>
        <v>#DIV/0!</v>
      </c>
      <c r="AE3276" s="1260">
        <v>189</v>
      </c>
      <c r="AF3276" s="1261"/>
      <c r="AG3276" s="1262"/>
      <c r="AH3276" s="1263"/>
      <c r="AI3276" s="587" t="e">
        <f t="shared" si="536"/>
        <v>#DIV/0!</v>
      </c>
      <c r="AK3276" s="1260">
        <v>189</v>
      </c>
      <c r="AL3276" s="1261"/>
      <c r="AM3276" s="1262"/>
      <c r="AN3276" s="1263"/>
      <c r="AO3276" s="587" t="e">
        <f t="shared" si="537"/>
        <v>#DIV/0!</v>
      </c>
      <c r="AQ3276" s="1260">
        <v>189</v>
      </c>
      <c r="AR3276" s="1261"/>
      <c r="AS3276" s="1262"/>
      <c r="AT3276" s="1263"/>
      <c r="AU3276" s="587" t="e">
        <f t="shared" si="538"/>
        <v>#DIV/0!</v>
      </c>
      <c r="AW3276" s="1260">
        <v>189</v>
      </c>
      <c r="AX3276" s="1261"/>
      <c r="AY3276" s="1262"/>
      <c r="AZ3276" s="1263"/>
      <c r="BA3276" s="587" t="e">
        <f t="shared" si="539"/>
        <v>#DIV/0!</v>
      </c>
    </row>
    <row r="3277" spans="1:53" s="17" customFormat="1" ht="16.75" customHeight="1" outlineLevel="2">
      <c r="A3277" s="1260">
        <v>190</v>
      </c>
      <c r="B3277" s="1261"/>
      <c r="C3277" s="1262"/>
      <c r="D3277" s="1263"/>
      <c r="E3277" s="587" t="e">
        <f t="shared" si="531"/>
        <v>#DIV/0!</v>
      </c>
      <c r="G3277" s="1260">
        <v>190</v>
      </c>
      <c r="H3277" s="1261"/>
      <c r="I3277" s="1262"/>
      <c r="J3277" s="1263"/>
      <c r="K3277" s="587" t="e">
        <f t="shared" si="532"/>
        <v>#DIV/0!</v>
      </c>
      <c r="M3277" s="1260">
        <v>190</v>
      </c>
      <c r="N3277" s="1261"/>
      <c r="O3277" s="1262"/>
      <c r="P3277" s="1263"/>
      <c r="Q3277" s="587" t="e">
        <f t="shared" si="533"/>
        <v>#DIV/0!</v>
      </c>
      <c r="S3277" s="1260">
        <v>190</v>
      </c>
      <c r="T3277" s="1261"/>
      <c r="U3277" s="1262"/>
      <c r="V3277" s="1263"/>
      <c r="W3277" s="587" t="e">
        <f t="shared" si="534"/>
        <v>#DIV/0!</v>
      </c>
      <c r="Y3277" s="1260">
        <v>190</v>
      </c>
      <c r="Z3277" s="1261"/>
      <c r="AA3277" s="1262"/>
      <c r="AB3277" s="1263"/>
      <c r="AC3277" s="587" t="e">
        <f t="shared" si="535"/>
        <v>#DIV/0!</v>
      </c>
      <c r="AE3277" s="1260">
        <v>190</v>
      </c>
      <c r="AF3277" s="1261"/>
      <c r="AG3277" s="1262"/>
      <c r="AH3277" s="1263"/>
      <c r="AI3277" s="587" t="e">
        <f t="shared" si="536"/>
        <v>#DIV/0!</v>
      </c>
      <c r="AK3277" s="1260">
        <v>190</v>
      </c>
      <c r="AL3277" s="1261"/>
      <c r="AM3277" s="1262"/>
      <c r="AN3277" s="1263"/>
      <c r="AO3277" s="587" t="e">
        <f t="shared" si="537"/>
        <v>#DIV/0!</v>
      </c>
      <c r="AQ3277" s="1260">
        <v>190</v>
      </c>
      <c r="AR3277" s="1261"/>
      <c r="AS3277" s="1262"/>
      <c r="AT3277" s="1263"/>
      <c r="AU3277" s="587" t="e">
        <f t="shared" si="538"/>
        <v>#DIV/0!</v>
      </c>
      <c r="AW3277" s="1260">
        <v>190</v>
      </c>
      <c r="AX3277" s="1261"/>
      <c r="AY3277" s="1262"/>
      <c r="AZ3277" s="1263"/>
      <c r="BA3277" s="587" t="e">
        <f t="shared" si="539"/>
        <v>#DIV/0!</v>
      </c>
    </row>
    <row r="3278" spans="1:53" s="17" customFormat="1" ht="16.75" customHeight="1" outlineLevel="2">
      <c r="A3278" s="1260">
        <v>191</v>
      </c>
      <c r="B3278" s="1261"/>
      <c r="C3278" s="1262"/>
      <c r="D3278" s="1263"/>
      <c r="E3278" s="587" t="e">
        <f t="shared" si="531"/>
        <v>#DIV/0!</v>
      </c>
      <c r="G3278" s="1260">
        <v>191</v>
      </c>
      <c r="H3278" s="1261"/>
      <c r="I3278" s="1262"/>
      <c r="J3278" s="1263"/>
      <c r="K3278" s="587" t="e">
        <f t="shared" si="532"/>
        <v>#DIV/0!</v>
      </c>
      <c r="M3278" s="1260">
        <v>191</v>
      </c>
      <c r="N3278" s="1261"/>
      <c r="O3278" s="1262"/>
      <c r="P3278" s="1263"/>
      <c r="Q3278" s="587" t="e">
        <f t="shared" si="533"/>
        <v>#DIV/0!</v>
      </c>
      <c r="S3278" s="1260">
        <v>191</v>
      </c>
      <c r="T3278" s="1261"/>
      <c r="U3278" s="1262"/>
      <c r="V3278" s="1263"/>
      <c r="W3278" s="587" t="e">
        <f t="shared" si="534"/>
        <v>#DIV/0!</v>
      </c>
      <c r="Y3278" s="1260">
        <v>191</v>
      </c>
      <c r="Z3278" s="1261"/>
      <c r="AA3278" s="1262"/>
      <c r="AB3278" s="1263"/>
      <c r="AC3278" s="587" t="e">
        <f t="shared" si="535"/>
        <v>#DIV/0!</v>
      </c>
      <c r="AE3278" s="1260">
        <v>191</v>
      </c>
      <c r="AF3278" s="1261"/>
      <c r="AG3278" s="1262"/>
      <c r="AH3278" s="1263"/>
      <c r="AI3278" s="587" t="e">
        <f t="shared" si="536"/>
        <v>#DIV/0!</v>
      </c>
      <c r="AK3278" s="1260">
        <v>191</v>
      </c>
      <c r="AL3278" s="1261"/>
      <c r="AM3278" s="1262"/>
      <c r="AN3278" s="1263"/>
      <c r="AO3278" s="587" t="e">
        <f t="shared" si="537"/>
        <v>#DIV/0!</v>
      </c>
      <c r="AQ3278" s="1260">
        <v>191</v>
      </c>
      <c r="AR3278" s="1261"/>
      <c r="AS3278" s="1262"/>
      <c r="AT3278" s="1263"/>
      <c r="AU3278" s="587" t="e">
        <f t="shared" si="538"/>
        <v>#DIV/0!</v>
      </c>
      <c r="AW3278" s="1260">
        <v>191</v>
      </c>
      <c r="AX3278" s="1261"/>
      <c r="AY3278" s="1262"/>
      <c r="AZ3278" s="1263"/>
      <c r="BA3278" s="587" t="e">
        <f t="shared" si="539"/>
        <v>#DIV/0!</v>
      </c>
    </row>
    <row r="3279" spans="1:53" s="17" customFormat="1" ht="16.75" customHeight="1" outlineLevel="2">
      <c r="A3279" s="1260">
        <v>192</v>
      </c>
      <c r="B3279" s="1261"/>
      <c r="C3279" s="1262"/>
      <c r="D3279" s="1263"/>
      <c r="E3279" s="587" t="e">
        <f t="shared" si="531"/>
        <v>#DIV/0!</v>
      </c>
      <c r="G3279" s="1260">
        <v>192</v>
      </c>
      <c r="H3279" s="1261"/>
      <c r="I3279" s="1262"/>
      <c r="J3279" s="1263"/>
      <c r="K3279" s="587" t="e">
        <f t="shared" si="532"/>
        <v>#DIV/0!</v>
      </c>
      <c r="M3279" s="1260">
        <v>192</v>
      </c>
      <c r="N3279" s="1261"/>
      <c r="O3279" s="1262"/>
      <c r="P3279" s="1263"/>
      <c r="Q3279" s="587" t="e">
        <f t="shared" si="533"/>
        <v>#DIV/0!</v>
      </c>
      <c r="S3279" s="1260">
        <v>192</v>
      </c>
      <c r="T3279" s="1261"/>
      <c r="U3279" s="1262"/>
      <c r="V3279" s="1263"/>
      <c r="W3279" s="587" t="e">
        <f t="shared" si="534"/>
        <v>#DIV/0!</v>
      </c>
      <c r="Y3279" s="1260">
        <v>192</v>
      </c>
      <c r="Z3279" s="1261"/>
      <c r="AA3279" s="1262"/>
      <c r="AB3279" s="1263"/>
      <c r="AC3279" s="587" t="e">
        <f t="shared" si="535"/>
        <v>#DIV/0!</v>
      </c>
      <c r="AE3279" s="1260">
        <v>192</v>
      </c>
      <c r="AF3279" s="1261"/>
      <c r="AG3279" s="1262"/>
      <c r="AH3279" s="1263"/>
      <c r="AI3279" s="587" t="e">
        <f t="shared" si="536"/>
        <v>#DIV/0!</v>
      </c>
      <c r="AK3279" s="1260">
        <v>192</v>
      </c>
      <c r="AL3279" s="1261"/>
      <c r="AM3279" s="1262"/>
      <c r="AN3279" s="1263"/>
      <c r="AO3279" s="587" t="e">
        <f t="shared" si="537"/>
        <v>#DIV/0!</v>
      </c>
      <c r="AQ3279" s="1260">
        <v>192</v>
      </c>
      <c r="AR3279" s="1261"/>
      <c r="AS3279" s="1262"/>
      <c r="AT3279" s="1263"/>
      <c r="AU3279" s="587" t="e">
        <f t="shared" si="538"/>
        <v>#DIV/0!</v>
      </c>
      <c r="AW3279" s="1260">
        <v>192</v>
      </c>
      <c r="AX3279" s="1261"/>
      <c r="AY3279" s="1262"/>
      <c r="AZ3279" s="1263"/>
      <c r="BA3279" s="587" t="e">
        <f t="shared" si="539"/>
        <v>#DIV/0!</v>
      </c>
    </row>
    <row r="3280" spans="1:53" s="17" customFormat="1" ht="16.75" customHeight="1" outlineLevel="2">
      <c r="A3280" s="1260">
        <v>193</v>
      </c>
      <c r="B3280" s="1261"/>
      <c r="C3280" s="1262"/>
      <c r="D3280" s="1263"/>
      <c r="E3280" s="587" t="e">
        <f t="shared" si="531"/>
        <v>#DIV/0!</v>
      </c>
      <c r="G3280" s="1260">
        <v>193</v>
      </c>
      <c r="H3280" s="1261"/>
      <c r="I3280" s="1262"/>
      <c r="J3280" s="1263"/>
      <c r="K3280" s="587" t="e">
        <f t="shared" si="532"/>
        <v>#DIV/0!</v>
      </c>
      <c r="M3280" s="1260">
        <v>193</v>
      </c>
      <c r="N3280" s="1261"/>
      <c r="O3280" s="1262"/>
      <c r="P3280" s="1263"/>
      <c r="Q3280" s="587" t="e">
        <f t="shared" si="533"/>
        <v>#DIV/0!</v>
      </c>
      <c r="S3280" s="1260">
        <v>193</v>
      </c>
      <c r="T3280" s="1261"/>
      <c r="U3280" s="1262"/>
      <c r="V3280" s="1263"/>
      <c r="W3280" s="587" t="e">
        <f t="shared" si="534"/>
        <v>#DIV/0!</v>
      </c>
      <c r="Y3280" s="1260">
        <v>193</v>
      </c>
      <c r="Z3280" s="1261"/>
      <c r="AA3280" s="1262"/>
      <c r="AB3280" s="1263"/>
      <c r="AC3280" s="587" t="e">
        <f t="shared" si="535"/>
        <v>#DIV/0!</v>
      </c>
      <c r="AE3280" s="1260">
        <v>193</v>
      </c>
      <c r="AF3280" s="1261"/>
      <c r="AG3280" s="1262"/>
      <c r="AH3280" s="1263"/>
      <c r="AI3280" s="587" t="e">
        <f t="shared" si="536"/>
        <v>#DIV/0!</v>
      </c>
      <c r="AK3280" s="1260">
        <v>193</v>
      </c>
      <c r="AL3280" s="1261"/>
      <c r="AM3280" s="1262"/>
      <c r="AN3280" s="1263"/>
      <c r="AO3280" s="587" t="e">
        <f t="shared" si="537"/>
        <v>#DIV/0!</v>
      </c>
      <c r="AQ3280" s="1260">
        <v>193</v>
      </c>
      <c r="AR3280" s="1261"/>
      <c r="AS3280" s="1262"/>
      <c r="AT3280" s="1263"/>
      <c r="AU3280" s="587" t="e">
        <f t="shared" si="538"/>
        <v>#DIV/0!</v>
      </c>
      <c r="AW3280" s="1260">
        <v>193</v>
      </c>
      <c r="AX3280" s="1261"/>
      <c r="AY3280" s="1262"/>
      <c r="AZ3280" s="1263"/>
      <c r="BA3280" s="587" t="e">
        <f t="shared" si="539"/>
        <v>#DIV/0!</v>
      </c>
    </row>
    <row r="3281" spans="1:53" s="17" customFormat="1" ht="16.75" customHeight="1" outlineLevel="2">
      <c r="A3281" s="1260">
        <v>194</v>
      </c>
      <c r="B3281" s="1261"/>
      <c r="C3281" s="1262"/>
      <c r="D3281" s="1263"/>
      <c r="E3281" s="587" t="e">
        <f t="shared" ref="E3281:E3344" si="540">IF(AND(C3281&gt;=D$3081,C3281&lt;=D$3080),1,0)</f>
        <v>#DIV/0!</v>
      </c>
      <c r="G3281" s="1260">
        <v>194</v>
      </c>
      <c r="H3281" s="1261"/>
      <c r="I3281" s="1262"/>
      <c r="J3281" s="1263"/>
      <c r="K3281" s="587" t="e">
        <f t="shared" ref="K3281:K3344" si="541">IF(AND(I3281&gt;=J$3081,I3281&lt;=J$3080),1,0)</f>
        <v>#DIV/0!</v>
      </c>
      <c r="M3281" s="1260">
        <v>194</v>
      </c>
      <c r="N3281" s="1261"/>
      <c r="O3281" s="1262"/>
      <c r="P3281" s="1263"/>
      <c r="Q3281" s="587" t="e">
        <f t="shared" ref="Q3281:Q3344" si="542">IF(AND(O3281&gt;=P$3081,O3281&lt;=P$3080),1,0)</f>
        <v>#DIV/0!</v>
      </c>
      <c r="S3281" s="1260">
        <v>194</v>
      </c>
      <c r="T3281" s="1261"/>
      <c r="U3281" s="1262"/>
      <c r="V3281" s="1263"/>
      <c r="W3281" s="587" t="e">
        <f t="shared" ref="W3281:W3344" si="543">IF(AND(U3281&gt;=V$3081,U3281&lt;=V$3080),1,0)</f>
        <v>#DIV/0!</v>
      </c>
      <c r="Y3281" s="1260">
        <v>194</v>
      </c>
      <c r="Z3281" s="1261"/>
      <c r="AA3281" s="1262"/>
      <c r="AB3281" s="1263"/>
      <c r="AC3281" s="587" t="e">
        <f t="shared" ref="AC3281:AC3344" si="544">IF(AND(AA3281&gt;=AB$3081,AA3281&lt;=AB$3080),1,0)</f>
        <v>#DIV/0!</v>
      </c>
      <c r="AE3281" s="1260">
        <v>194</v>
      </c>
      <c r="AF3281" s="1261"/>
      <c r="AG3281" s="1262"/>
      <c r="AH3281" s="1263"/>
      <c r="AI3281" s="587" t="e">
        <f t="shared" ref="AI3281:AI3344" si="545">IF(AND(AG3281&gt;=AH$3081,AG3281&lt;=AH$3080),1,0)</f>
        <v>#DIV/0!</v>
      </c>
      <c r="AK3281" s="1260">
        <v>194</v>
      </c>
      <c r="AL3281" s="1261"/>
      <c r="AM3281" s="1262"/>
      <c r="AN3281" s="1263"/>
      <c r="AO3281" s="587" t="e">
        <f t="shared" ref="AO3281:AO3344" si="546">IF(AND(AM3281&gt;=AN$3081,AM3281&lt;=AN$3080),1,0)</f>
        <v>#DIV/0!</v>
      </c>
      <c r="AQ3281" s="1260">
        <v>194</v>
      </c>
      <c r="AR3281" s="1261"/>
      <c r="AS3281" s="1262"/>
      <c r="AT3281" s="1263"/>
      <c r="AU3281" s="587" t="e">
        <f t="shared" ref="AU3281:AU3344" si="547">IF(AND(AS3281&gt;=AT$3081,AS3281&lt;=AT$3080),1,0)</f>
        <v>#DIV/0!</v>
      </c>
      <c r="AW3281" s="1260">
        <v>194</v>
      </c>
      <c r="AX3281" s="1261"/>
      <c r="AY3281" s="1262"/>
      <c r="AZ3281" s="1263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60">
        <v>195</v>
      </c>
      <c r="B3282" s="1261"/>
      <c r="C3282" s="1262"/>
      <c r="D3282" s="1263"/>
      <c r="E3282" s="587" t="e">
        <f t="shared" si="540"/>
        <v>#DIV/0!</v>
      </c>
      <c r="G3282" s="1260">
        <v>195</v>
      </c>
      <c r="H3282" s="1261"/>
      <c r="I3282" s="1262"/>
      <c r="J3282" s="1263"/>
      <c r="K3282" s="587" t="e">
        <f t="shared" si="541"/>
        <v>#DIV/0!</v>
      </c>
      <c r="M3282" s="1260">
        <v>195</v>
      </c>
      <c r="N3282" s="1261"/>
      <c r="O3282" s="1262"/>
      <c r="P3282" s="1263"/>
      <c r="Q3282" s="587" t="e">
        <f t="shared" si="542"/>
        <v>#DIV/0!</v>
      </c>
      <c r="S3282" s="1260">
        <v>195</v>
      </c>
      <c r="T3282" s="1261"/>
      <c r="U3282" s="1262"/>
      <c r="V3282" s="1263"/>
      <c r="W3282" s="587" t="e">
        <f t="shared" si="543"/>
        <v>#DIV/0!</v>
      </c>
      <c r="Y3282" s="1260">
        <v>195</v>
      </c>
      <c r="Z3282" s="1261"/>
      <c r="AA3282" s="1262"/>
      <c r="AB3282" s="1263"/>
      <c r="AC3282" s="587" t="e">
        <f t="shared" si="544"/>
        <v>#DIV/0!</v>
      </c>
      <c r="AE3282" s="1260">
        <v>195</v>
      </c>
      <c r="AF3282" s="1261"/>
      <c r="AG3282" s="1262"/>
      <c r="AH3282" s="1263"/>
      <c r="AI3282" s="587" t="e">
        <f t="shared" si="545"/>
        <v>#DIV/0!</v>
      </c>
      <c r="AK3282" s="1260">
        <v>195</v>
      </c>
      <c r="AL3282" s="1261"/>
      <c r="AM3282" s="1262"/>
      <c r="AN3282" s="1263"/>
      <c r="AO3282" s="587" t="e">
        <f t="shared" si="546"/>
        <v>#DIV/0!</v>
      </c>
      <c r="AQ3282" s="1260">
        <v>195</v>
      </c>
      <c r="AR3282" s="1261"/>
      <c r="AS3282" s="1262"/>
      <c r="AT3282" s="1263"/>
      <c r="AU3282" s="587" t="e">
        <f t="shared" si="547"/>
        <v>#DIV/0!</v>
      </c>
      <c r="AW3282" s="1260">
        <v>195</v>
      </c>
      <c r="AX3282" s="1261"/>
      <c r="AY3282" s="1262"/>
      <c r="AZ3282" s="1263"/>
      <c r="BA3282" s="587" t="e">
        <f t="shared" si="548"/>
        <v>#DIV/0!</v>
      </c>
    </row>
    <row r="3283" spans="1:53" s="17" customFormat="1" ht="16.75" customHeight="1" outlineLevel="2">
      <c r="A3283" s="1260">
        <v>196</v>
      </c>
      <c r="B3283" s="1261"/>
      <c r="C3283" s="1262"/>
      <c r="D3283" s="1263"/>
      <c r="E3283" s="587" t="e">
        <f t="shared" si="540"/>
        <v>#DIV/0!</v>
      </c>
      <c r="G3283" s="1260">
        <v>196</v>
      </c>
      <c r="H3283" s="1261"/>
      <c r="I3283" s="1262"/>
      <c r="J3283" s="1263"/>
      <c r="K3283" s="587" t="e">
        <f t="shared" si="541"/>
        <v>#DIV/0!</v>
      </c>
      <c r="M3283" s="1260">
        <v>196</v>
      </c>
      <c r="N3283" s="1261"/>
      <c r="O3283" s="1262"/>
      <c r="P3283" s="1263"/>
      <c r="Q3283" s="587" t="e">
        <f t="shared" si="542"/>
        <v>#DIV/0!</v>
      </c>
      <c r="S3283" s="1260">
        <v>196</v>
      </c>
      <c r="T3283" s="1261"/>
      <c r="U3283" s="1262"/>
      <c r="V3283" s="1263"/>
      <c r="W3283" s="587" t="e">
        <f t="shared" si="543"/>
        <v>#DIV/0!</v>
      </c>
      <c r="Y3283" s="1260">
        <v>196</v>
      </c>
      <c r="Z3283" s="1261"/>
      <c r="AA3283" s="1262"/>
      <c r="AB3283" s="1263"/>
      <c r="AC3283" s="587" t="e">
        <f t="shared" si="544"/>
        <v>#DIV/0!</v>
      </c>
      <c r="AE3283" s="1260">
        <v>196</v>
      </c>
      <c r="AF3283" s="1261"/>
      <c r="AG3283" s="1262"/>
      <c r="AH3283" s="1263"/>
      <c r="AI3283" s="587" t="e">
        <f t="shared" si="545"/>
        <v>#DIV/0!</v>
      </c>
      <c r="AK3283" s="1260">
        <v>196</v>
      </c>
      <c r="AL3283" s="1261"/>
      <c r="AM3283" s="1262"/>
      <c r="AN3283" s="1263"/>
      <c r="AO3283" s="587" t="e">
        <f t="shared" si="546"/>
        <v>#DIV/0!</v>
      </c>
      <c r="AQ3283" s="1260">
        <v>196</v>
      </c>
      <c r="AR3283" s="1261"/>
      <c r="AS3283" s="1262"/>
      <c r="AT3283" s="1263"/>
      <c r="AU3283" s="587" t="e">
        <f t="shared" si="547"/>
        <v>#DIV/0!</v>
      </c>
      <c r="AW3283" s="1260">
        <v>196</v>
      </c>
      <c r="AX3283" s="1261"/>
      <c r="AY3283" s="1262"/>
      <c r="AZ3283" s="1263"/>
      <c r="BA3283" s="587" t="e">
        <f t="shared" si="548"/>
        <v>#DIV/0!</v>
      </c>
    </row>
    <row r="3284" spans="1:53" s="17" customFormat="1" ht="16.75" customHeight="1" outlineLevel="2">
      <c r="A3284" s="1260">
        <v>197</v>
      </c>
      <c r="B3284" s="1261"/>
      <c r="C3284" s="1262"/>
      <c r="D3284" s="1263"/>
      <c r="E3284" s="587" t="e">
        <f t="shared" si="540"/>
        <v>#DIV/0!</v>
      </c>
      <c r="G3284" s="1260">
        <v>197</v>
      </c>
      <c r="H3284" s="1261"/>
      <c r="I3284" s="1262"/>
      <c r="J3284" s="1263"/>
      <c r="K3284" s="587" t="e">
        <f t="shared" si="541"/>
        <v>#DIV/0!</v>
      </c>
      <c r="M3284" s="1260">
        <v>197</v>
      </c>
      <c r="N3284" s="1261"/>
      <c r="O3284" s="1262"/>
      <c r="P3284" s="1263"/>
      <c r="Q3284" s="587" t="e">
        <f t="shared" si="542"/>
        <v>#DIV/0!</v>
      </c>
      <c r="S3284" s="1260">
        <v>197</v>
      </c>
      <c r="T3284" s="1261"/>
      <c r="U3284" s="1262"/>
      <c r="V3284" s="1263"/>
      <c r="W3284" s="587" t="e">
        <f t="shared" si="543"/>
        <v>#DIV/0!</v>
      </c>
      <c r="Y3284" s="1260">
        <v>197</v>
      </c>
      <c r="Z3284" s="1261"/>
      <c r="AA3284" s="1262"/>
      <c r="AB3284" s="1263"/>
      <c r="AC3284" s="587" t="e">
        <f t="shared" si="544"/>
        <v>#DIV/0!</v>
      </c>
      <c r="AE3284" s="1260">
        <v>197</v>
      </c>
      <c r="AF3284" s="1261"/>
      <c r="AG3284" s="1262"/>
      <c r="AH3284" s="1263"/>
      <c r="AI3284" s="587" t="e">
        <f t="shared" si="545"/>
        <v>#DIV/0!</v>
      </c>
      <c r="AK3284" s="1260">
        <v>197</v>
      </c>
      <c r="AL3284" s="1261"/>
      <c r="AM3284" s="1262"/>
      <c r="AN3284" s="1263"/>
      <c r="AO3284" s="587" t="e">
        <f t="shared" si="546"/>
        <v>#DIV/0!</v>
      </c>
      <c r="AQ3284" s="1260">
        <v>197</v>
      </c>
      <c r="AR3284" s="1261"/>
      <c r="AS3284" s="1262"/>
      <c r="AT3284" s="1263"/>
      <c r="AU3284" s="587" t="e">
        <f t="shared" si="547"/>
        <v>#DIV/0!</v>
      </c>
      <c r="AW3284" s="1260">
        <v>197</v>
      </c>
      <c r="AX3284" s="1261"/>
      <c r="AY3284" s="1262"/>
      <c r="AZ3284" s="1263"/>
      <c r="BA3284" s="587" t="e">
        <f t="shared" si="548"/>
        <v>#DIV/0!</v>
      </c>
    </row>
    <row r="3285" spans="1:53" s="17" customFormat="1" ht="16.75" customHeight="1" outlineLevel="2">
      <c r="A3285" s="1260">
        <v>198</v>
      </c>
      <c r="B3285" s="1261"/>
      <c r="C3285" s="1262"/>
      <c r="D3285" s="1263"/>
      <c r="E3285" s="587" t="e">
        <f t="shared" si="540"/>
        <v>#DIV/0!</v>
      </c>
      <c r="G3285" s="1260">
        <v>198</v>
      </c>
      <c r="H3285" s="1261"/>
      <c r="I3285" s="1262"/>
      <c r="J3285" s="1263"/>
      <c r="K3285" s="587" t="e">
        <f t="shared" si="541"/>
        <v>#DIV/0!</v>
      </c>
      <c r="M3285" s="1260">
        <v>198</v>
      </c>
      <c r="N3285" s="1261"/>
      <c r="O3285" s="1262"/>
      <c r="P3285" s="1263"/>
      <c r="Q3285" s="587" t="e">
        <f t="shared" si="542"/>
        <v>#DIV/0!</v>
      </c>
      <c r="S3285" s="1260">
        <v>198</v>
      </c>
      <c r="T3285" s="1261"/>
      <c r="U3285" s="1262"/>
      <c r="V3285" s="1263"/>
      <c r="W3285" s="587" t="e">
        <f t="shared" si="543"/>
        <v>#DIV/0!</v>
      </c>
      <c r="Y3285" s="1260">
        <v>198</v>
      </c>
      <c r="Z3285" s="1261"/>
      <c r="AA3285" s="1262"/>
      <c r="AB3285" s="1263"/>
      <c r="AC3285" s="587" t="e">
        <f t="shared" si="544"/>
        <v>#DIV/0!</v>
      </c>
      <c r="AE3285" s="1260">
        <v>198</v>
      </c>
      <c r="AF3285" s="1261"/>
      <c r="AG3285" s="1262"/>
      <c r="AH3285" s="1263"/>
      <c r="AI3285" s="587" t="e">
        <f t="shared" si="545"/>
        <v>#DIV/0!</v>
      </c>
      <c r="AK3285" s="1260">
        <v>198</v>
      </c>
      <c r="AL3285" s="1261"/>
      <c r="AM3285" s="1262"/>
      <c r="AN3285" s="1263"/>
      <c r="AO3285" s="587" t="e">
        <f t="shared" si="546"/>
        <v>#DIV/0!</v>
      </c>
      <c r="AQ3285" s="1260">
        <v>198</v>
      </c>
      <c r="AR3285" s="1261"/>
      <c r="AS3285" s="1262"/>
      <c r="AT3285" s="1263"/>
      <c r="AU3285" s="587" t="e">
        <f t="shared" si="547"/>
        <v>#DIV/0!</v>
      </c>
      <c r="AW3285" s="1260">
        <v>198</v>
      </c>
      <c r="AX3285" s="1261"/>
      <c r="AY3285" s="1262"/>
      <c r="AZ3285" s="1263"/>
      <c r="BA3285" s="587" t="e">
        <f t="shared" si="548"/>
        <v>#DIV/0!</v>
      </c>
    </row>
    <row r="3286" spans="1:53" s="17" customFormat="1" ht="16.75" customHeight="1" outlineLevel="2">
      <c r="A3286" s="1260">
        <v>199</v>
      </c>
      <c r="B3286" s="1261"/>
      <c r="C3286" s="1262"/>
      <c r="D3286" s="1263"/>
      <c r="E3286" s="587" t="e">
        <f t="shared" si="540"/>
        <v>#DIV/0!</v>
      </c>
      <c r="G3286" s="1260">
        <v>199</v>
      </c>
      <c r="H3286" s="1261"/>
      <c r="I3286" s="1262"/>
      <c r="J3286" s="1263"/>
      <c r="K3286" s="587" t="e">
        <f t="shared" si="541"/>
        <v>#DIV/0!</v>
      </c>
      <c r="M3286" s="1260">
        <v>199</v>
      </c>
      <c r="N3286" s="1261"/>
      <c r="O3286" s="1262"/>
      <c r="P3286" s="1263"/>
      <c r="Q3286" s="587" t="e">
        <f t="shared" si="542"/>
        <v>#DIV/0!</v>
      </c>
      <c r="S3286" s="1260">
        <v>199</v>
      </c>
      <c r="T3286" s="1261"/>
      <c r="U3286" s="1262"/>
      <c r="V3286" s="1263"/>
      <c r="W3286" s="587" t="e">
        <f t="shared" si="543"/>
        <v>#DIV/0!</v>
      </c>
      <c r="Y3286" s="1260">
        <v>199</v>
      </c>
      <c r="Z3286" s="1261"/>
      <c r="AA3286" s="1262"/>
      <c r="AB3286" s="1263"/>
      <c r="AC3286" s="587" t="e">
        <f t="shared" si="544"/>
        <v>#DIV/0!</v>
      </c>
      <c r="AE3286" s="1260">
        <v>199</v>
      </c>
      <c r="AF3286" s="1261"/>
      <c r="AG3286" s="1262"/>
      <c r="AH3286" s="1263"/>
      <c r="AI3286" s="587" t="e">
        <f t="shared" si="545"/>
        <v>#DIV/0!</v>
      </c>
      <c r="AK3286" s="1260">
        <v>199</v>
      </c>
      <c r="AL3286" s="1261"/>
      <c r="AM3286" s="1262"/>
      <c r="AN3286" s="1263"/>
      <c r="AO3286" s="587" t="e">
        <f t="shared" si="546"/>
        <v>#DIV/0!</v>
      </c>
      <c r="AQ3286" s="1260">
        <v>199</v>
      </c>
      <c r="AR3286" s="1261"/>
      <c r="AS3286" s="1262"/>
      <c r="AT3286" s="1263"/>
      <c r="AU3286" s="587" t="e">
        <f t="shared" si="547"/>
        <v>#DIV/0!</v>
      </c>
      <c r="AW3286" s="1260">
        <v>199</v>
      </c>
      <c r="AX3286" s="1261"/>
      <c r="AY3286" s="1262"/>
      <c r="AZ3286" s="1263"/>
      <c r="BA3286" s="587" t="e">
        <f t="shared" si="548"/>
        <v>#DIV/0!</v>
      </c>
    </row>
    <row r="3287" spans="1:53" s="17" customFormat="1" ht="16.75" customHeight="1" outlineLevel="2">
      <c r="A3287" s="1260">
        <v>200</v>
      </c>
      <c r="B3287" s="1261"/>
      <c r="C3287" s="1262"/>
      <c r="D3287" s="1263"/>
      <c r="E3287" s="587" t="e">
        <f t="shared" si="540"/>
        <v>#DIV/0!</v>
      </c>
      <c r="G3287" s="1260">
        <v>200</v>
      </c>
      <c r="H3287" s="1261"/>
      <c r="I3287" s="1262"/>
      <c r="J3287" s="1263"/>
      <c r="K3287" s="587" t="e">
        <f t="shared" si="541"/>
        <v>#DIV/0!</v>
      </c>
      <c r="M3287" s="1260">
        <v>200</v>
      </c>
      <c r="N3287" s="1261"/>
      <c r="O3287" s="1262"/>
      <c r="P3287" s="1263"/>
      <c r="Q3287" s="587" t="e">
        <f t="shared" si="542"/>
        <v>#DIV/0!</v>
      </c>
      <c r="S3287" s="1260">
        <v>200</v>
      </c>
      <c r="T3287" s="1261"/>
      <c r="U3287" s="1262"/>
      <c r="V3287" s="1263"/>
      <c r="W3287" s="587" t="e">
        <f t="shared" si="543"/>
        <v>#DIV/0!</v>
      </c>
      <c r="Y3287" s="1260">
        <v>200</v>
      </c>
      <c r="Z3287" s="1261"/>
      <c r="AA3287" s="1262"/>
      <c r="AB3287" s="1263"/>
      <c r="AC3287" s="587" t="e">
        <f t="shared" si="544"/>
        <v>#DIV/0!</v>
      </c>
      <c r="AE3287" s="1260">
        <v>200</v>
      </c>
      <c r="AF3287" s="1261"/>
      <c r="AG3287" s="1262"/>
      <c r="AH3287" s="1263"/>
      <c r="AI3287" s="587" t="e">
        <f t="shared" si="545"/>
        <v>#DIV/0!</v>
      </c>
      <c r="AK3287" s="1260">
        <v>200</v>
      </c>
      <c r="AL3287" s="1261"/>
      <c r="AM3287" s="1262"/>
      <c r="AN3287" s="1263"/>
      <c r="AO3287" s="587" t="e">
        <f t="shared" si="546"/>
        <v>#DIV/0!</v>
      </c>
      <c r="AQ3287" s="1260">
        <v>200</v>
      </c>
      <c r="AR3287" s="1261"/>
      <c r="AS3287" s="1262"/>
      <c r="AT3287" s="1263"/>
      <c r="AU3287" s="587" t="e">
        <f t="shared" si="547"/>
        <v>#DIV/0!</v>
      </c>
      <c r="AW3287" s="1260">
        <v>200</v>
      </c>
      <c r="AX3287" s="1261"/>
      <c r="AY3287" s="1262"/>
      <c r="AZ3287" s="1263"/>
      <c r="BA3287" s="587" t="e">
        <f t="shared" si="548"/>
        <v>#DIV/0!</v>
      </c>
    </row>
    <row r="3288" spans="1:53" s="17" customFormat="1" ht="16.75" customHeight="1" outlineLevel="2">
      <c r="A3288" s="1260">
        <v>201</v>
      </c>
      <c r="B3288" s="1261"/>
      <c r="C3288" s="1262"/>
      <c r="D3288" s="1263"/>
      <c r="E3288" s="587" t="e">
        <f t="shared" si="540"/>
        <v>#DIV/0!</v>
      </c>
      <c r="G3288" s="1260">
        <v>201</v>
      </c>
      <c r="H3288" s="1261"/>
      <c r="I3288" s="1262"/>
      <c r="J3288" s="1263"/>
      <c r="K3288" s="587" t="e">
        <f t="shared" si="541"/>
        <v>#DIV/0!</v>
      </c>
      <c r="M3288" s="1260">
        <v>201</v>
      </c>
      <c r="N3288" s="1261"/>
      <c r="O3288" s="1262"/>
      <c r="P3288" s="1263"/>
      <c r="Q3288" s="587" t="e">
        <f t="shared" si="542"/>
        <v>#DIV/0!</v>
      </c>
      <c r="S3288" s="1260">
        <v>201</v>
      </c>
      <c r="T3288" s="1261"/>
      <c r="U3288" s="1262"/>
      <c r="V3288" s="1263"/>
      <c r="W3288" s="587" t="e">
        <f t="shared" si="543"/>
        <v>#DIV/0!</v>
      </c>
      <c r="Y3288" s="1260">
        <v>201</v>
      </c>
      <c r="Z3288" s="1261"/>
      <c r="AA3288" s="1262"/>
      <c r="AB3288" s="1263"/>
      <c r="AC3288" s="587" t="e">
        <f t="shared" si="544"/>
        <v>#DIV/0!</v>
      </c>
      <c r="AE3288" s="1260">
        <v>201</v>
      </c>
      <c r="AF3288" s="1261"/>
      <c r="AG3288" s="1262"/>
      <c r="AH3288" s="1263"/>
      <c r="AI3288" s="587" t="e">
        <f t="shared" si="545"/>
        <v>#DIV/0!</v>
      </c>
      <c r="AK3288" s="1260">
        <v>201</v>
      </c>
      <c r="AL3288" s="1261"/>
      <c r="AM3288" s="1262"/>
      <c r="AN3288" s="1263"/>
      <c r="AO3288" s="587" t="e">
        <f t="shared" si="546"/>
        <v>#DIV/0!</v>
      </c>
      <c r="AQ3288" s="1260">
        <v>201</v>
      </c>
      <c r="AR3288" s="1261"/>
      <c r="AS3288" s="1262"/>
      <c r="AT3288" s="1263"/>
      <c r="AU3288" s="587" t="e">
        <f t="shared" si="547"/>
        <v>#DIV/0!</v>
      </c>
      <c r="AW3288" s="1260">
        <v>201</v>
      </c>
      <c r="AX3288" s="1261"/>
      <c r="AY3288" s="1262"/>
      <c r="AZ3288" s="1263"/>
      <c r="BA3288" s="587" t="e">
        <f t="shared" si="548"/>
        <v>#DIV/0!</v>
      </c>
    </row>
    <row r="3289" spans="1:53" s="17" customFormat="1" ht="16.75" customHeight="1" outlineLevel="2">
      <c r="A3289" s="1260">
        <v>202</v>
      </c>
      <c r="B3289" s="1261"/>
      <c r="C3289" s="1262"/>
      <c r="D3289" s="1263"/>
      <c r="E3289" s="587" t="e">
        <f t="shared" si="540"/>
        <v>#DIV/0!</v>
      </c>
      <c r="G3289" s="1260">
        <v>202</v>
      </c>
      <c r="H3289" s="1261"/>
      <c r="I3289" s="1262"/>
      <c r="J3289" s="1263"/>
      <c r="K3289" s="587" t="e">
        <f t="shared" si="541"/>
        <v>#DIV/0!</v>
      </c>
      <c r="M3289" s="1260">
        <v>202</v>
      </c>
      <c r="N3289" s="1261"/>
      <c r="O3289" s="1262"/>
      <c r="P3289" s="1263"/>
      <c r="Q3289" s="587" t="e">
        <f t="shared" si="542"/>
        <v>#DIV/0!</v>
      </c>
      <c r="S3289" s="1260">
        <v>202</v>
      </c>
      <c r="T3289" s="1261"/>
      <c r="U3289" s="1262"/>
      <c r="V3289" s="1263"/>
      <c r="W3289" s="587" t="e">
        <f t="shared" si="543"/>
        <v>#DIV/0!</v>
      </c>
      <c r="Y3289" s="1260">
        <v>202</v>
      </c>
      <c r="Z3289" s="1261"/>
      <c r="AA3289" s="1262"/>
      <c r="AB3289" s="1263"/>
      <c r="AC3289" s="587" t="e">
        <f t="shared" si="544"/>
        <v>#DIV/0!</v>
      </c>
      <c r="AE3289" s="1260">
        <v>202</v>
      </c>
      <c r="AF3289" s="1261"/>
      <c r="AG3289" s="1262"/>
      <c r="AH3289" s="1263"/>
      <c r="AI3289" s="587" t="e">
        <f t="shared" si="545"/>
        <v>#DIV/0!</v>
      </c>
      <c r="AK3289" s="1260">
        <v>202</v>
      </c>
      <c r="AL3289" s="1261"/>
      <c r="AM3289" s="1262"/>
      <c r="AN3289" s="1263"/>
      <c r="AO3289" s="587" t="e">
        <f t="shared" si="546"/>
        <v>#DIV/0!</v>
      </c>
      <c r="AQ3289" s="1260">
        <v>202</v>
      </c>
      <c r="AR3289" s="1261"/>
      <c r="AS3289" s="1262"/>
      <c r="AT3289" s="1263"/>
      <c r="AU3289" s="587" t="e">
        <f t="shared" si="547"/>
        <v>#DIV/0!</v>
      </c>
      <c r="AW3289" s="1260">
        <v>202</v>
      </c>
      <c r="AX3289" s="1261"/>
      <c r="AY3289" s="1262"/>
      <c r="AZ3289" s="1263"/>
      <c r="BA3289" s="587" t="e">
        <f t="shared" si="548"/>
        <v>#DIV/0!</v>
      </c>
    </row>
    <row r="3290" spans="1:53" s="17" customFormat="1" ht="16.75" customHeight="1" outlineLevel="2">
      <c r="A3290" s="1260">
        <v>203</v>
      </c>
      <c r="B3290" s="1261"/>
      <c r="C3290" s="1262"/>
      <c r="D3290" s="1263"/>
      <c r="E3290" s="587" t="e">
        <f t="shared" si="540"/>
        <v>#DIV/0!</v>
      </c>
      <c r="G3290" s="1260">
        <v>203</v>
      </c>
      <c r="H3290" s="1261"/>
      <c r="I3290" s="1262"/>
      <c r="J3290" s="1263"/>
      <c r="K3290" s="587" t="e">
        <f t="shared" si="541"/>
        <v>#DIV/0!</v>
      </c>
      <c r="M3290" s="1260">
        <v>203</v>
      </c>
      <c r="N3290" s="1261"/>
      <c r="O3290" s="1262"/>
      <c r="P3290" s="1263"/>
      <c r="Q3290" s="587" t="e">
        <f t="shared" si="542"/>
        <v>#DIV/0!</v>
      </c>
      <c r="S3290" s="1260">
        <v>203</v>
      </c>
      <c r="T3290" s="1261"/>
      <c r="U3290" s="1262"/>
      <c r="V3290" s="1263"/>
      <c r="W3290" s="587" t="e">
        <f t="shared" si="543"/>
        <v>#DIV/0!</v>
      </c>
      <c r="Y3290" s="1260">
        <v>203</v>
      </c>
      <c r="Z3290" s="1261"/>
      <c r="AA3290" s="1262"/>
      <c r="AB3290" s="1263"/>
      <c r="AC3290" s="587" t="e">
        <f t="shared" si="544"/>
        <v>#DIV/0!</v>
      </c>
      <c r="AE3290" s="1260">
        <v>203</v>
      </c>
      <c r="AF3290" s="1261"/>
      <c r="AG3290" s="1262"/>
      <c r="AH3290" s="1263"/>
      <c r="AI3290" s="587" t="e">
        <f t="shared" si="545"/>
        <v>#DIV/0!</v>
      </c>
      <c r="AK3290" s="1260">
        <v>203</v>
      </c>
      <c r="AL3290" s="1261"/>
      <c r="AM3290" s="1262"/>
      <c r="AN3290" s="1263"/>
      <c r="AO3290" s="587" t="e">
        <f t="shared" si="546"/>
        <v>#DIV/0!</v>
      </c>
      <c r="AQ3290" s="1260">
        <v>203</v>
      </c>
      <c r="AR3290" s="1261"/>
      <c r="AS3290" s="1262"/>
      <c r="AT3290" s="1263"/>
      <c r="AU3290" s="587" t="e">
        <f t="shared" si="547"/>
        <v>#DIV/0!</v>
      </c>
      <c r="AW3290" s="1260">
        <v>203</v>
      </c>
      <c r="AX3290" s="1261"/>
      <c r="AY3290" s="1262"/>
      <c r="AZ3290" s="1263"/>
      <c r="BA3290" s="587" t="e">
        <f t="shared" si="548"/>
        <v>#DIV/0!</v>
      </c>
    </row>
    <row r="3291" spans="1:53" s="17" customFormat="1" ht="16.75" customHeight="1" outlineLevel="2">
      <c r="A3291" s="1260">
        <v>204</v>
      </c>
      <c r="B3291" s="1261"/>
      <c r="C3291" s="1262"/>
      <c r="D3291" s="1263"/>
      <c r="E3291" s="587" t="e">
        <f t="shared" si="540"/>
        <v>#DIV/0!</v>
      </c>
      <c r="G3291" s="1260">
        <v>204</v>
      </c>
      <c r="H3291" s="1261"/>
      <c r="I3291" s="1262"/>
      <c r="J3291" s="1263"/>
      <c r="K3291" s="587" t="e">
        <f t="shared" si="541"/>
        <v>#DIV/0!</v>
      </c>
      <c r="M3291" s="1260">
        <v>204</v>
      </c>
      <c r="N3291" s="1261"/>
      <c r="O3291" s="1262"/>
      <c r="P3291" s="1263"/>
      <c r="Q3291" s="587" t="e">
        <f t="shared" si="542"/>
        <v>#DIV/0!</v>
      </c>
      <c r="S3291" s="1260">
        <v>204</v>
      </c>
      <c r="T3291" s="1261"/>
      <c r="U3291" s="1262"/>
      <c r="V3291" s="1263"/>
      <c r="W3291" s="587" t="e">
        <f t="shared" si="543"/>
        <v>#DIV/0!</v>
      </c>
      <c r="Y3291" s="1260">
        <v>204</v>
      </c>
      <c r="Z3291" s="1261"/>
      <c r="AA3291" s="1262"/>
      <c r="AB3291" s="1263"/>
      <c r="AC3291" s="587" t="e">
        <f t="shared" si="544"/>
        <v>#DIV/0!</v>
      </c>
      <c r="AE3291" s="1260">
        <v>204</v>
      </c>
      <c r="AF3291" s="1261"/>
      <c r="AG3291" s="1262"/>
      <c r="AH3291" s="1263"/>
      <c r="AI3291" s="587" t="e">
        <f t="shared" si="545"/>
        <v>#DIV/0!</v>
      </c>
      <c r="AK3291" s="1260">
        <v>204</v>
      </c>
      <c r="AL3291" s="1261"/>
      <c r="AM3291" s="1262"/>
      <c r="AN3291" s="1263"/>
      <c r="AO3291" s="587" t="e">
        <f t="shared" si="546"/>
        <v>#DIV/0!</v>
      </c>
      <c r="AQ3291" s="1260">
        <v>204</v>
      </c>
      <c r="AR3291" s="1261"/>
      <c r="AS3291" s="1262"/>
      <c r="AT3291" s="1263"/>
      <c r="AU3291" s="587" t="e">
        <f t="shared" si="547"/>
        <v>#DIV/0!</v>
      </c>
      <c r="AW3291" s="1260">
        <v>204</v>
      </c>
      <c r="AX3291" s="1261"/>
      <c r="AY3291" s="1262"/>
      <c r="AZ3291" s="1263"/>
      <c r="BA3291" s="587" t="e">
        <f t="shared" si="548"/>
        <v>#DIV/0!</v>
      </c>
    </row>
    <row r="3292" spans="1:53" s="17" customFormat="1" ht="16.75" customHeight="1" outlineLevel="2">
      <c r="A3292" s="1260">
        <v>205</v>
      </c>
      <c r="B3292" s="1261"/>
      <c r="C3292" s="1262"/>
      <c r="D3292" s="1263"/>
      <c r="E3292" s="587" t="e">
        <f t="shared" si="540"/>
        <v>#DIV/0!</v>
      </c>
      <c r="G3292" s="1260">
        <v>205</v>
      </c>
      <c r="H3292" s="1261"/>
      <c r="I3292" s="1262"/>
      <c r="J3292" s="1263"/>
      <c r="K3292" s="587" t="e">
        <f t="shared" si="541"/>
        <v>#DIV/0!</v>
      </c>
      <c r="M3292" s="1260">
        <v>205</v>
      </c>
      <c r="N3292" s="1261"/>
      <c r="O3292" s="1262"/>
      <c r="P3292" s="1263"/>
      <c r="Q3292" s="587" t="e">
        <f t="shared" si="542"/>
        <v>#DIV/0!</v>
      </c>
      <c r="S3292" s="1260">
        <v>205</v>
      </c>
      <c r="T3292" s="1261"/>
      <c r="U3292" s="1262"/>
      <c r="V3292" s="1263"/>
      <c r="W3292" s="587" t="e">
        <f t="shared" si="543"/>
        <v>#DIV/0!</v>
      </c>
      <c r="Y3292" s="1260">
        <v>205</v>
      </c>
      <c r="Z3292" s="1261"/>
      <c r="AA3292" s="1262"/>
      <c r="AB3292" s="1263"/>
      <c r="AC3292" s="587" t="e">
        <f t="shared" si="544"/>
        <v>#DIV/0!</v>
      </c>
      <c r="AE3292" s="1260">
        <v>205</v>
      </c>
      <c r="AF3292" s="1261"/>
      <c r="AG3292" s="1262"/>
      <c r="AH3292" s="1263"/>
      <c r="AI3292" s="587" t="e">
        <f t="shared" si="545"/>
        <v>#DIV/0!</v>
      </c>
      <c r="AK3292" s="1260">
        <v>205</v>
      </c>
      <c r="AL3292" s="1261"/>
      <c r="AM3292" s="1262"/>
      <c r="AN3292" s="1263"/>
      <c r="AO3292" s="587" t="e">
        <f t="shared" si="546"/>
        <v>#DIV/0!</v>
      </c>
      <c r="AQ3292" s="1260">
        <v>205</v>
      </c>
      <c r="AR3292" s="1261"/>
      <c r="AS3292" s="1262"/>
      <c r="AT3292" s="1263"/>
      <c r="AU3292" s="587" t="e">
        <f t="shared" si="547"/>
        <v>#DIV/0!</v>
      </c>
      <c r="AW3292" s="1260">
        <v>205</v>
      </c>
      <c r="AX3292" s="1261"/>
      <c r="AY3292" s="1262"/>
      <c r="AZ3292" s="1263"/>
      <c r="BA3292" s="587" t="e">
        <f t="shared" si="548"/>
        <v>#DIV/0!</v>
      </c>
    </row>
    <row r="3293" spans="1:53" s="17" customFormat="1" ht="16.75" customHeight="1" outlineLevel="2">
      <c r="A3293" s="1260">
        <v>206</v>
      </c>
      <c r="B3293" s="1261"/>
      <c r="C3293" s="1262"/>
      <c r="D3293" s="1263"/>
      <c r="E3293" s="587" t="e">
        <f t="shared" si="540"/>
        <v>#DIV/0!</v>
      </c>
      <c r="G3293" s="1260">
        <v>206</v>
      </c>
      <c r="H3293" s="1261"/>
      <c r="I3293" s="1262"/>
      <c r="J3293" s="1263"/>
      <c r="K3293" s="587" t="e">
        <f t="shared" si="541"/>
        <v>#DIV/0!</v>
      </c>
      <c r="M3293" s="1260">
        <v>206</v>
      </c>
      <c r="N3293" s="1261"/>
      <c r="O3293" s="1262"/>
      <c r="P3293" s="1263"/>
      <c r="Q3293" s="587" t="e">
        <f t="shared" si="542"/>
        <v>#DIV/0!</v>
      </c>
      <c r="S3293" s="1260">
        <v>206</v>
      </c>
      <c r="T3293" s="1261"/>
      <c r="U3293" s="1262"/>
      <c r="V3293" s="1263"/>
      <c r="W3293" s="587" t="e">
        <f t="shared" si="543"/>
        <v>#DIV/0!</v>
      </c>
      <c r="Y3293" s="1260">
        <v>206</v>
      </c>
      <c r="Z3293" s="1261"/>
      <c r="AA3293" s="1262"/>
      <c r="AB3293" s="1263"/>
      <c r="AC3293" s="587" t="e">
        <f t="shared" si="544"/>
        <v>#DIV/0!</v>
      </c>
      <c r="AE3293" s="1260">
        <v>206</v>
      </c>
      <c r="AF3293" s="1261"/>
      <c r="AG3293" s="1262"/>
      <c r="AH3293" s="1263"/>
      <c r="AI3293" s="587" t="e">
        <f t="shared" si="545"/>
        <v>#DIV/0!</v>
      </c>
      <c r="AK3293" s="1260">
        <v>206</v>
      </c>
      <c r="AL3293" s="1261"/>
      <c r="AM3293" s="1262"/>
      <c r="AN3293" s="1263"/>
      <c r="AO3293" s="587" t="e">
        <f t="shared" si="546"/>
        <v>#DIV/0!</v>
      </c>
      <c r="AQ3293" s="1260">
        <v>206</v>
      </c>
      <c r="AR3293" s="1261"/>
      <c r="AS3293" s="1262"/>
      <c r="AT3293" s="1263"/>
      <c r="AU3293" s="587" t="e">
        <f t="shared" si="547"/>
        <v>#DIV/0!</v>
      </c>
      <c r="AW3293" s="1260">
        <v>206</v>
      </c>
      <c r="AX3293" s="1261"/>
      <c r="AY3293" s="1262"/>
      <c r="AZ3293" s="1263"/>
      <c r="BA3293" s="587" t="e">
        <f t="shared" si="548"/>
        <v>#DIV/0!</v>
      </c>
    </row>
    <row r="3294" spans="1:53" s="17" customFormat="1" ht="16.75" customHeight="1" outlineLevel="2">
      <c r="A3294" s="1260">
        <v>207</v>
      </c>
      <c r="B3294" s="1261"/>
      <c r="C3294" s="1262"/>
      <c r="D3294" s="1263"/>
      <c r="E3294" s="587" t="e">
        <f t="shared" si="540"/>
        <v>#DIV/0!</v>
      </c>
      <c r="G3294" s="1260">
        <v>207</v>
      </c>
      <c r="H3294" s="1261"/>
      <c r="I3294" s="1262"/>
      <c r="J3294" s="1263"/>
      <c r="K3294" s="587" t="e">
        <f t="shared" si="541"/>
        <v>#DIV/0!</v>
      </c>
      <c r="M3294" s="1260">
        <v>207</v>
      </c>
      <c r="N3294" s="1261"/>
      <c r="O3294" s="1262"/>
      <c r="P3294" s="1263"/>
      <c r="Q3294" s="587" t="e">
        <f t="shared" si="542"/>
        <v>#DIV/0!</v>
      </c>
      <c r="S3294" s="1260">
        <v>207</v>
      </c>
      <c r="T3294" s="1261"/>
      <c r="U3294" s="1262"/>
      <c r="V3294" s="1263"/>
      <c r="W3294" s="587" t="e">
        <f t="shared" si="543"/>
        <v>#DIV/0!</v>
      </c>
      <c r="Y3294" s="1260">
        <v>207</v>
      </c>
      <c r="Z3294" s="1261"/>
      <c r="AA3294" s="1262"/>
      <c r="AB3294" s="1263"/>
      <c r="AC3294" s="587" t="e">
        <f t="shared" si="544"/>
        <v>#DIV/0!</v>
      </c>
      <c r="AE3294" s="1260">
        <v>207</v>
      </c>
      <c r="AF3294" s="1261"/>
      <c r="AG3294" s="1262"/>
      <c r="AH3294" s="1263"/>
      <c r="AI3294" s="587" t="e">
        <f t="shared" si="545"/>
        <v>#DIV/0!</v>
      </c>
      <c r="AK3294" s="1260">
        <v>207</v>
      </c>
      <c r="AL3294" s="1261"/>
      <c r="AM3294" s="1262"/>
      <c r="AN3294" s="1263"/>
      <c r="AO3294" s="587" t="e">
        <f t="shared" si="546"/>
        <v>#DIV/0!</v>
      </c>
      <c r="AQ3294" s="1260">
        <v>207</v>
      </c>
      <c r="AR3294" s="1261"/>
      <c r="AS3294" s="1262"/>
      <c r="AT3294" s="1263"/>
      <c r="AU3294" s="587" t="e">
        <f t="shared" si="547"/>
        <v>#DIV/0!</v>
      </c>
      <c r="AW3294" s="1260">
        <v>207</v>
      </c>
      <c r="AX3294" s="1261"/>
      <c r="AY3294" s="1262"/>
      <c r="AZ3294" s="1263"/>
      <c r="BA3294" s="587" t="e">
        <f t="shared" si="548"/>
        <v>#DIV/0!</v>
      </c>
    </row>
    <row r="3295" spans="1:53" s="17" customFormat="1" ht="16.75" customHeight="1" outlineLevel="2">
      <c r="A3295" s="1260">
        <v>208</v>
      </c>
      <c r="B3295" s="1261"/>
      <c r="C3295" s="1262"/>
      <c r="D3295" s="1263"/>
      <c r="E3295" s="587" t="e">
        <f t="shared" si="540"/>
        <v>#DIV/0!</v>
      </c>
      <c r="G3295" s="1260">
        <v>208</v>
      </c>
      <c r="H3295" s="1261"/>
      <c r="I3295" s="1262"/>
      <c r="J3295" s="1263"/>
      <c r="K3295" s="587" t="e">
        <f t="shared" si="541"/>
        <v>#DIV/0!</v>
      </c>
      <c r="M3295" s="1260">
        <v>208</v>
      </c>
      <c r="N3295" s="1261"/>
      <c r="O3295" s="1262"/>
      <c r="P3295" s="1263"/>
      <c r="Q3295" s="587" t="e">
        <f t="shared" si="542"/>
        <v>#DIV/0!</v>
      </c>
      <c r="S3295" s="1260">
        <v>208</v>
      </c>
      <c r="T3295" s="1261"/>
      <c r="U3295" s="1262"/>
      <c r="V3295" s="1263"/>
      <c r="W3295" s="587" t="e">
        <f t="shared" si="543"/>
        <v>#DIV/0!</v>
      </c>
      <c r="Y3295" s="1260">
        <v>208</v>
      </c>
      <c r="Z3295" s="1261"/>
      <c r="AA3295" s="1262"/>
      <c r="AB3295" s="1263"/>
      <c r="AC3295" s="587" t="e">
        <f t="shared" si="544"/>
        <v>#DIV/0!</v>
      </c>
      <c r="AE3295" s="1260">
        <v>208</v>
      </c>
      <c r="AF3295" s="1261"/>
      <c r="AG3295" s="1262"/>
      <c r="AH3295" s="1263"/>
      <c r="AI3295" s="587" t="e">
        <f t="shared" si="545"/>
        <v>#DIV/0!</v>
      </c>
      <c r="AK3295" s="1260">
        <v>208</v>
      </c>
      <c r="AL3295" s="1261"/>
      <c r="AM3295" s="1262"/>
      <c r="AN3295" s="1263"/>
      <c r="AO3295" s="587" t="e">
        <f t="shared" si="546"/>
        <v>#DIV/0!</v>
      </c>
      <c r="AQ3295" s="1260">
        <v>208</v>
      </c>
      <c r="AR3295" s="1261"/>
      <c r="AS3295" s="1262"/>
      <c r="AT3295" s="1263"/>
      <c r="AU3295" s="587" t="e">
        <f t="shared" si="547"/>
        <v>#DIV/0!</v>
      </c>
      <c r="AW3295" s="1260">
        <v>208</v>
      </c>
      <c r="AX3295" s="1261"/>
      <c r="AY3295" s="1262"/>
      <c r="AZ3295" s="1263"/>
      <c r="BA3295" s="587" t="e">
        <f t="shared" si="548"/>
        <v>#DIV/0!</v>
      </c>
    </row>
    <row r="3296" spans="1:53" s="17" customFormat="1" ht="16.75" customHeight="1" outlineLevel="2">
      <c r="A3296" s="1260">
        <v>209</v>
      </c>
      <c r="B3296" s="1261"/>
      <c r="C3296" s="1262"/>
      <c r="D3296" s="1263"/>
      <c r="E3296" s="587" t="e">
        <f t="shared" si="540"/>
        <v>#DIV/0!</v>
      </c>
      <c r="G3296" s="1260">
        <v>209</v>
      </c>
      <c r="H3296" s="1261"/>
      <c r="I3296" s="1262"/>
      <c r="J3296" s="1263"/>
      <c r="K3296" s="587" t="e">
        <f t="shared" si="541"/>
        <v>#DIV/0!</v>
      </c>
      <c r="M3296" s="1260">
        <v>209</v>
      </c>
      <c r="N3296" s="1261"/>
      <c r="O3296" s="1262"/>
      <c r="P3296" s="1263"/>
      <c r="Q3296" s="587" t="e">
        <f t="shared" si="542"/>
        <v>#DIV/0!</v>
      </c>
      <c r="S3296" s="1260">
        <v>209</v>
      </c>
      <c r="T3296" s="1261"/>
      <c r="U3296" s="1262"/>
      <c r="V3296" s="1263"/>
      <c r="W3296" s="587" t="e">
        <f t="shared" si="543"/>
        <v>#DIV/0!</v>
      </c>
      <c r="Y3296" s="1260">
        <v>209</v>
      </c>
      <c r="Z3296" s="1261"/>
      <c r="AA3296" s="1262"/>
      <c r="AB3296" s="1263"/>
      <c r="AC3296" s="587" t="e">
        <f t="shared" si="544"/>
        <v>#DIV/0!</v>
      </c>
      <c r="AE3296" s="1260">
        <v>209</v>
      </c>
      <c r="AF3296" s="1261"/>
      <c r="AG3296" s="1262"/>
      <c r="AH3296" s="1263"/>
      <c r="AI3296" s="587" t="e">
        <f t="shared" si="545"/>
        <v>#DIV/0!</v>
      </c>
      <c r="AK3296" s="1260">
        <v>209</v>
      </c>
      <c r="AL3296" s="1261"/>
      <c r="AM3296" s="1262"/>
      <c r="AN3296" s="1263"/>
      <c r="AO3296" s="587" t="e">
        <f t="shared" si="546"/>
        <v>#DIV/0!</v>
      </c>
      <c r="AQ3296" s="1260">
        <v>209</v>
      </c>
      <c r="AR3296" s="1261"/>
      <c r="AS3296" s="1262"/>
      <c r="AT3296" s="1263"/>
      <c r="AU3296" s="587" t="e">
        <f t="shared" si="547"/>
        <v>#DIV/0!</v>
      </c>
      <c r="AW3296" s="1260">
        <v>209</v>
      </c>
      <c r="AX3296" s="1261"/>
      <c r="AY3296" s="1262"/>
      <c r="AZ3296" s="1263"/>
      <c r="BA3296" s="587" t="e">
        <f t="shared" si="548"/>
        <v>#DIV/0!</v>
      </c>
    </row>
    <row r="3297" spans="1:53" s="17" customFormat="1" ht="16.75" customHeight="1" outlineLevel="2">
      <c r="A3297" s="1260">
        <v>210</v>
      </c>
      <c r="B3297" s="1261"/>
      <c r="C3297" s="1262"/>
      <c r="D3297" s="1263"/>
      <c r="E3297" s="587" t="e">
        <f t="shared" si="540"/>
        <v>#DIV/0!</v>
      </c>
      <c r="G3297" s="1260">
        <v>210</v>
      </c>
      <c r="H3297" s="1261"/>
      <c r="I3297" s="1262"/>
      <c r="J3297" s="1263"/>
      <c r="K3297" s="587" t="e">
        <f t="shared" si="541"/>
        <v>#DIV/0!</v>
      </c>
      <c r="M3297" s="1260">
        <v>210</v>
      </c>
      <c r="N3297" s="1261"/>
      <c r="O3297" s="1262"/>
      <c r="P3297" s="1263"/>
      <c r="Q3297" s="587" t="e">
        <f t="shared" si="542"/>
        <v>#DIV/0!</v>
      </c>
      <c r="S3297" s="1260">
        <v>210</v>
      </c>
      <c r="T3297" s="1261"/>
      <c r="U3297" s="1262"/>
      <c r="V3297" s="1263"/>
      <c r="W3297" s="587" t="e">
        <f t="shared" si="543"/>
        <v>#DIV/0!</v>
      </c>
      <c r="Y3297" s="1260">
        <v>210</v>
      </c>
      <c r="Z3297" s="1261"/>
      <c r="AA3297" s="1262"/>
      <c r="AB3297" s="1263"/>
      <c r="AC3297" s="587" t="e">
        <f t="shared" si="544"/>
        <v>#DIV/0!</v>
      </c>
      <c r="AE3297" s="1260">
        <v>210</v>
      </c>
      <c r="AF3297" s="1261"/>
      <c r="AG3297" s="1262"/>
      <c r="AH3297" s="1263"/>
      <c r="AI3297" s="587" t="e">
        <f t="shared" si="545"/>
        <v>#DIV/0!</v>
      </c>
      <c r="AK3297" s="1260">
        <v>210</v>
      </c>
      <c r="AL3297" s="1261"/>
      <c r="AM3297" s="1262"/>
      <c r="AN3297" s="1263"/>
      <c r="AO3297" s="587" t="e">
        <f t="shared" si="546"/>
        <v>#DIV/0!</v>
      </c>
      <c r="AQ3297" s="1260">
        <v>210</v>
      </c>
      <c r="AR3297" s="1261"/>
      <c r="AS3297" s="1262"/>
      <c r="AT3297" s="1263"/>
      <c r="AU3297" s="587" t="e">
        <f t="shared" si="547"/>
        <v>#DIV/0!</v>
      </c>
      <c r="AW3297" s="1260">
        <v>210</v>
      </c>
      <c r="AX3297" s="1261"/>
      <c r="AY3297" s="1262"/>
      <c r="AZ3297" s="1263"/>
      <c r="BA3297" s="587" t="e">
        <f t="shared" si="548"/>
        <v>#DIV/0!</v>
      </c>
    </row>
    <row r="3298" spans="1:53" s="17" customFormat="1" ht="16.75" customHeight="1" outlineLevel="2">
      <c r="A3298" s="1260">
        <v>211</v>
      </c>
      <c r="B3298" s="1261"/>
      <c r="C3298" s="1262"/>
      <c r="D3298" s="1263"/>
      <c r="E3298" s="587" t="e">
        <f t="shared" si="540"/>
        <v>#DIV/0!</v>
      </c>
      <c r="G3298" s="1260">
        <v>211</v>
      </c>
      <c r="H3298" s="1261"/>
      <c r="I3298" s="1262"/>
      <c r="J3298" s="1263"/>
      <c r="K3298" s="587" t="e">
        <f t="shared" si="541"/>
        <v>#DIV/0!</v>
      </c>
      <c r="M3298" s="1260">
        <v>211</v>
      </c>
      <c r="N3298" s="1261"/>
      <c r="O3298" s="1262"/>
      <c r="P3298" s="1263"/>
      <c r="Q3298" s="587" t="e">
        <f t="shared" si="542"/>
        <v>#DIV/0!</v>
      </c>
      <c r="S3298" s="1260">
        <v>211</v>
      </c>
      <c r="T3298" s="1261"/>
      <c r="U3298" s="1262"/>
      <c r="V3298" s="1263"/>
      <c r="W3298" s="587" t="e">
        <f t="shared" si="543"/>
        <v>#DIV/0!</v>
      </c>
      <c r="Y3298" s="1260">
        <v>211</v>
      </c>
      <c r="Z3298" s="1261"/>
      <c r="AA3298" s="1262"/>
      <c r="AB3298" s="1263"/>
      <c r="AC3298" s="587" t="e">
        <f t="shared" si="544"/>
        <v>#DIV/0!</v>
      </c>
      <c r="AE3298" s="1260">
        <v>211</v>
      </c>
      <c r="AF3298" s="1261"/>
      <c r="AG3298" s="1262"/>
      <c r="AH3298" s="1263"/>
      <c r="AI3298" s="587" t="e">
        <f t="shared" si="545"/>
        <v>#DIV/0!</v>
      </c>
      <c r="AK3298" s="1260">
        <v>211</v>
      </c>
      <c r="AL3298" s="1261"/>
      <c r="AM3298" s="1262"/>
      <c r="AN3298" s="1263"/>
      <c r="AO3298" s="587" t="e">
        <f t="shared" si="546"/>
        <v>#DIV/0!</v>
      </c>
      <c r="AQ3298" s="1260">
        <v>211</v>
      </c>
      <c r="AR3298" s="1261"/>
      <c r="AS3298" s="1262"/>
      <c r="AT3298" s="1263"/>
      <c r="AU3298" s="587" t="e">
        <f t="shared" si="547"/>
        <v>#DIV/0!</v>
      </c>
      <c r="AW3298" s="1260">
        <v>211</v>
      </c>
      <c r="AX3298" s="1261"/>
      <c r="AY3298" s="1262"/>
      <c r="AZ3298" s="1263"/>
      <c r="BA3298" s="587" t="e">
        <f t="shared" si="548"/>
        <v>#DIV/0!</v>
      </c>
    </row>
    <row r="3299" spans="1:53" s="17" customFormat="1" ht="16.75" customHeight="1" outlineLevel="2">
      <c r="A3299" s="1260">
        <v>212</v>
      </c>
      <c r="B3299" s="1261"/>
      <c r="C3299" s="1262"/>
      <c r="D3299" s="1263"/>
      <c r="E3299" s="587" t="e">
        <f t="shared" si="540"/>
        <v>#DIV/0!</v>
      </c>
      <c r="G3299" s="1260">
        <v>212</v>
      </c>
      <c r="H3299" s="1261"/>
      <c r="I3299" s="1262"/>
      <c r="J3299" s="1263"/>
      <c r="K3299" s="587" t="e">
        <f t="shared" si="541"/>
        <v>#DIV/0!</v>
      </c>
      <c r="M3299" s="1260">
        <v>212</v>
      </c>
      <c r="N3299" s="1261"/>
      <c r="O3299" s="1262"/>
      <c r="P3299" s="1263"/>
      <c r="Q3299" s="587" t="e">
        <f t="shared" si="542"/>
        <v>#DIV/0!</v>
      </c>
      <c r="S3299" s="1260">
        <v>212</v>
      </c>
      <c r="T3299" s="1261"/>
      <c r="U3299" s="1262"/>
      <c r="V3299" s="1263"/>
      <c r="W3299" s="587" t="e">
        <f t="shared" si="543"/>
        <v>#DIV/0!</v>
      </c>
      <c r="Y3299" s="1260">
        <v>212</v>
      </c>
      <c r="Z3299" s="1261"/>
      <c r="AA3299" s="1262"/>
      <c r="AB3299" s="1263"/>
      <c r="AC3299" s="587" t="e">
        <f t="shared" si="544"/>
        <v>#DIV/0!</v>
      </c>
      <c r="AE3299" s="1260">
        <v>212</v>
      </c>
      <c r="AF3299" s="1261"/>
      <c r="AG3299" s="1262"/>
      <c r="AH3299" s="1263"/>
      <c r="AI3299" s="587" t="e">
        <f t="shared" si="545"/>
        <v>#DIV/0!</v>
      </c>
      <c r="AK3299" s="1260">
        <v>212</v>
      </c>
      <c r="AL3299" s="1261"/>
      <c r="AM3299" s="1262"/>
      <c r="AN3299" s="1263"/>
      <c r="AO3299" s="587" t="e">
        <f t="shared" si="546"/>
        <v>#DIV/0!</v>
      </c>
      <c r="AQ3299" s="1260">
        <v>212</v>
      </c>
      <c r="AR3299" s="1261"/>
      <c r="AS3299" s="1262"/>
      <c r="AT3299" s="1263"/>
      <c r="AU3299" s="587" t="e">
        <f t="shared" si="547"/>
        <v>#DIV/0!</v>
      </c>
      <c r="AW3299" s="1260">
        <v>212</v>
      </c>
      <c r="AX3299" s="1261"/>
      <c r="AY3299" s="1262"/>
      <c r="AZ3299" s="1263"/>
      <c r="BA3299" s="587" t="e">
        <f t="shared" si="548"/>
        <v>#DIV/0!</v>
      </c>
    </row>
    <row r="3300" spans="1:53" s="17" customFormat="1" ht="16.75" customHeight="1" outlineLevel="2">
      <c r="A3300" s="1260">
        <v>213</v>
      </c>
      <c r="B3300" s="1261"/>
      <c r="C3300" s="1262"/>
      <c r="D3300" s="1263"/>
      <c r="E3300" s="587" t="e">
        <f t="shared" si="540"/>
        <v>#DIV/0!</v>
      </c>
      <c r="G3300" s="1260">
        <v>213</v>
      </c>
      <c r="H3300" s="1261"/>
      <c r="I3300" s="1262"/>
      <c r="J3300" s="1263"/>
      <c r="K3300" s="587" t="e">
        <f t="shared" si="541"/>
        <v>#DIV/0!</v>
      </c>
      <c r="M3300" s="1260">
        <v>213</v>
      </c>
      <c r="N3300" s="1261"/>
      <c r="O3300" s="1262"/>
      <c r="P3300" s="1263"/>
      <c r="Q3300" s="587" t="e">
        <f t="shared" si="542"/>
        <v>#DIV/0!</v>
      </c>
      <c r="S3300" s="1260">
        <v>213</v>
      </c>
      <c r="T3300" s="1261"/>
      <c r="U3300" s="1262"/>
      <c r="V3300" s="1263"/>
      <c r="W3300" s="587" t="e">
        <f t="shared" si="543"/>
        <v>#DIV/0!</v>
      </c>
      <c r="Y3300" s="1260">
        <v>213</v>
      </c>
      <c r="Z3300" s="1261"/>
      <c r="AA3300" s="1262"/>
      <c r="AB3300" s="1263"/>
      <c r="AC3300" s="587" t="e">
        <f t="shared" si="544"/>
        <v>#DIV/0!</v>
      </c>
      <c r="AE3300" s="1260">
        <v>213</v>
      </c>
      <c r="AF3300" s="1261"/>
      <c r="AG3300" s="1262"/>
      <c r="AH3300" s="1263"/>
      <c r="AI3300" s="587" t="e">
        <f t="shared" si="545"/>
        <v>#DIV/0!</v>
      </c>
      <c r="AK3300" s="1260">
        <v>213</v>
      </c>
      <c r="AL3300" s="1261"/>
      <c r="AM3300" s="1262"/>
      <c r="AN3300" s="1263"/>
      <c r="AO3300" s="587" t="e">
        <f t="shared" si="546"/>
        <v>#DIV/0!</v>
      </c>
      <c r="AQ3300" s="1260">
        <v>213</v>
      </c>
      <c r="AR3300" s="1261"/>
      <c r="AS3300" s="1262"/>
      <c r="AT3300" s="1263"/>
      <c r="AU3300" s="587" t="e">
        <f t="shared" si="547"/>
        <v>#DIV/0!</v>
      </c>
      <c r="AW3300" s="1260">
        <v>213</v>
      </c>
      <c r="AX3300" s="1261"/>
      <c r="AY3300" s="1262"/>
      <c r="AZ3300" s="1263"/>
      <c r="BA3300" s="587" t="e">
        <f t="shared" si="548"/>
        <v>#DIV/0!</v>
      </c>
    </row>
    <row r="3301" spans="1:53" s="17" customFormat="1" ht="16.75" customHeight="1" outlineLevel="2">
      <c r="A3301" s="1260">
        <v>214</v>
      </c>
      <c r="B3301" s="1261"/>
      <c r="C3301" s="1262"/>
      <c r="D3301" s="1263"/>
      <c r="E3301" s="587" t="e">
        <f t="shared" si="540"/>
        <v>#DIV/0!</v>
      </c>
      <c r="G3301" s="1260">
        <v>214</v>
      </c>
      <c r="H3301" s="1261"/>
      <c r="I3301" s="1262"/>
      <c r="J3301" s="1263"/>
      <c r="K3301" s="587" t="e">
        <f t="shared" si="541"/>
        <v>#DIV/0!</v>
      </c>
      <c r="M3301" s="1260">
        <v>214</v>
      </c>
      <c r="N3301" s="1261"/>
      <c r="O3301" s="1262"/>
      <c r="P3301" s="1263"/>
      <c r="Q3301" s="587" t="e">
        <f t="shared" si="542"/>
        <v>#DIV/0!</v>
      </c>
      <c r="S3301" s="1260">
        <v>214</v>
      </c>
      <c r="T3301" s="1261"/>
      <c r="U3301" s="1262"/>
      <c r="V3301" s="1263"/>
      <c r="W3301" s="587" t="e">
        <f t="shared" si="543"/>
        <v>#DIV/0!</v>
      </c>
      <c r="Y3301" s="1260">
        <v>214</v>
      </c>
      <c r="Z3301" s="1261"/>
      <c r="AA3301" s="1262"/>
      <c r="AB3301" s="1263"/>
      <c r="AC3301" s="587" t="e">
        <f t="shared" si="544"/>
        <v>#DIV/0!</v>
      </c>
      <c r="AE3301" s="1260">
        <v>214</v>
      </c>
      <c r="AF3301" s="1261"/>
      <c r="AG3301" s="1262"/>
      <c r="AH3301" s="1263"/>
      <c r="AI3301" s="587" t="e">
        <f t="shared" si="545"/>
        <v>#DIV/0!</v>
      </c>
      <c r="AK3301" s="1260">
        <v>214</v>
      </c>
      <c r="AL3301" s="1261"/>
      <c r="AM3301" s="1262"/>
      <c r="AN3301" s="1263"/>
      <c r="AO3301" s="587" t="e">
        <f t="shared" si="546"/>
        <v>#DIV/0!</v>
      </c>
      <c r="AQ3301" s="1260">
        <v>214</v>
      </c>
      <c r="AR3301" s="1261"/>
      <c r="AS3301" s="1262"/>
      <c r="AT3301" s="1263"/>
      <c r="AU3301" s="587" t="e">
        <f t="shared" si="547"/>
        <v>#DIV/0!</v>
      </c>
      <c r="AW3301" s="1260">
        <v>214</v>
      </c>
      <c r="AX3301" s="1261"/>
      <c r="AY3301" s="1262"/>
      <c r="AZ3301" s="1263"/>
      <c r="BA3301" s="587" t="e">
        <f t="shared" si="548"/>
        <v>#DIV/0!</v>
      </c>
    </row>
    <row r="3302" spans="1:53" s="17" customFormat="1" ht="16.75" customHeight="1" outlineLevel="2">
      <c r="A3302" s="1260">
        <v>215</v>
      </c>
      <c r="B3302" s="1261"/>
      <c r="C3302" s="1262"/>
      <c r="D3302" s="1263"/>
      <c r="E3302" s="587" t="e">
        <f t="shared" si="540"/>
        <v>#DIV/0!</v>
      </c>
      <c r="G3302" s="1260">
        <v>215</v>
      </c>
      <c r="H3302" s="1261"/>
      <c r="I3302" s="1262"/>
      <c r="J3302" s="1263"/>
      <c r="K3302" s="587" t="e">
        <f t="shared" si="541"/>
        <v>#DIV/0!</v>
      </c>
      <c r="M3302" s="1260">
        <v>215</v>
      </c>
      <c r="N3302" s="1261"/>
      <c r="O3302" s="1262"/>
      <c r="P3302" s="1263"/>
      <c r="Q3302" s="587" t="e">
        <f t="shared" si="542"/>
        <v>#DIV/0!</v>
      </c>
      <c r="S3302" s="1260">
        <v>215</v>
      </c>
      <c r="T3302" s="1261"/>
      <c r="U3302" s="1262"/>
      <c r="V3302" s="1263"/>
      <c r="W3302" s="587" t="e">
        <f t="shared" si="543"/>
        <v>#DIV/0!</v>
      </c>
      <c r="Y3302" s="1260">
        <v>215</v>
      </c>
      <c r="Z3302" s="1261"/>
      <c r="AA3302" s="1262"/>
      <c r="AB3302" s="1263"/>
      <c r="AC3302" s="587" t="e">
        <f t="shared" si="544"/>
        <v>#DIV/0!</v>
      </c>
      <c r="AE3302" s="1260">
        <v>215</v>
      </c>
      <c r="AF3302" s="1261"/>
      <c r="AG3302" s="1262"/>
      <c r="AH3302" s="1263"/>
      <c r="AI3302" s="587" t="e">
        <f t="shared" si="545"/>
        <v>#DIV/0!</v>
      </c>
      <c r="AK3302" s="1260">
        <v>215</v>
      </c>
      <c r="AL3302" s="1261"/>
      <c r="AM3302" s="1262"/>
      <c r="AN3302" s="1263"/>
      <c r="AO3302" s="587" t="e">
        <f t="shared" si="546"/>
        <v>#DIV/0!</v>
      </c>
      <c r="AQ3302" s="1260">
        <v>215</v>
      </c>
      <c r="AR3302" s="1261"/>
      <c r="AS3302" s="1262"/>
      <c r="AT3302" s="1263"/>
      <c r="AU3302" s="587" t="e">
        <f t="shared" si="547"/>
        <v>#DIV/0!</v>
      </c>
      <c r="AW3302" s="1260">
        <v>215</v>
      </c>
      <c r="AX3302" s="1261"/>
      <c r="AY3302" s="1262"/>
      <c r="AZ3302" s="1263"/>
      <c r="BA3302" s="587" t="e">
        <f t="shared" si="548"/>
        <v>#DIV/0!</v>
      </c>
    </row>
    <row r="3303" spans="1:53" s="17" customFormat="1" ht="16.75" customHeight="1" outlineLevel="2">
      <c r="A3303" s="1260">
        <v>216</v>
      </c>
      <c r="B3303" s="1261"/>
      <c r="C3303" s="1262"/>
      <c r="D3303" s="1263"/>
      <c r="E3303" s="587" t="e">
        <f t="shared" si="540"/>
        <v>#DIV/0!</v>
      </c>
      <c r="G3303" s="1260">
        <v>216</v>
      </c>
      <c r="H3303" s="1261"/>
      <c r="I3303" s="1262"/>
      <c r="J3303" s="1263"/>
      <c r="K3303" s="587" t="e">
        <f t="shared" si="541"/>
        <v>#DIV/0!</v>
      </c>
      <c r="M3303" s="1260">
        <v>216</v>
      </c>
      <c r="N3303" s="1261"/>
      <c r="O3303" s="1262"/>
      <c r="P3303" s="1263"/>
      <c r="Q3303" s="587" t="e">
        <f t="shared" si="542"/>
        <v>#DIV/0!</v>
      </c>
      <c r="S3303" s="1260">
        <v>216</v>
      </c>
      <c r="T3303" s="1261"/>
      <c r="U3303" s="1262"/>
      <c r="V3303" s="1263"/>
      <c r="W3303" s="587" t="e">
        <f t="shared" si="543"/>
        <v>#DIV/0!</v>
      </c>
      <c r="Y3303" s="1260">
        <v>216</v>
      </c>
      <c r="Z3303" s="1261"/>
      <c r="AA3303" s="1262"/>
      <c r="AB3303" s="1263"/>
      <c r="AC3303" s="587" t="e">
        <f t="shared" si="544"/>
        <v>#DIV/0!</v>
      </c>
      <c r="AE3303" s="1260">
        <v>216</v>
      </c>
      <c r="AF3303" s="1261"/>
      <c r="AG3303" s="1262"/>
      <c r="AH3303" s="1263"/>
      <c r="AI3303" s="587" t="e">
        <f t="shared" si="545"/>
        <v>#DIV/0!</v>
      </c>
      <c r="AK3303" s="1260">
        <v>216</v>
      </c>
      <c r="AL3303" s="1261"/>
      <c r="AM3303" s="1262"/>
      <c r="AN3303" s="1263"/>
      <c r="AO3303" s="587" t="e">
        <f t="shared" si="546"/>
        <v>#DIV/0!</v>
      </c>
      <c r="AQ3303" s="1260">
        <v>216</v>
      </c>
      <c r="AR3303" s="1261"/>
      <c r="AS3303" s="1262"/>
      <c r="AT3303" s="1263"/>
      <c r="AU3303" s="587" t="e">
        <f t="shared" si="547"/>
        <v>#DIV/0!</v>
      </c>
      <c r="AW3303" s="1260">
        <v>216</v>
      </c>
      <c r="AX3303" s="1261"/>
      <c r="AY3303" s="1262"/>
      <c r="AZ3303" s="1263"/>
      <c r="BA3303" s="587" t="e">
        <f t="shared" si="548"/>
        <v>#DIV/0!</v>
      </c>
    </row>
    <row r="3304" spans="1:53" s="17" customFormat="1" ht="16.75" customHeight="1" outlineLevel="2">
      <c r="A3304" s="1260">
        <v>217</v>
      </c>
      <c r="B3304" s="1261"/>
      <c r="C3304" s="1262"/>
      <c r="D3304" s="1263"/>
      <c r="E3304" s="587" t="e">
        <f t="shared" si="540"/>
        <v>#DIV/0!</v>
      </c>
      <c r="G3304" s="1260">
        <v>217</v>
      </c>
      <c r="H3304" s="1261"/>
      <c r="I3304" s="1262"/>
      <c r="J3304" s="1263"/>
      <c r="K3304" s="587" t="e">
        <f t="shared" si="541"/>
        <v>#DIV/0!</v>
      </c>
      <c r="M3304" s="1260">
        <v>217</v>
      </c>
      <c r="N3304" s="1261"/>
      <c r="O3304" s="1262"/>
      <c r="P3304" s="1263"/>
      <c r="Q3304" s="587" t="e">
        <f t="shared" si="542"/>
        <v>#DIV/0!</v>
      </c>
      <c r="S3304" s="1260">
        <v>217</v>
      </c>
      <c r="T3304" s="1261"/>
      <c r="U3304" s="1262"/>
      <c r="V3304" s="1263"/>
      <c r="W3304" s="587" t="e">
        <f t="shared" si="543"/>
        <v>#DIV/0!</v>
      </c>
      <c r="Y3304" s="1260">
        <v>217</v>
      </c>
      <c r="Z3304" s="1261"/>
      <c r="AA3304" s="1262"/>
      <c r="AB3304" s="1263"/>
      <c r="AC3304" s="587" t="e">
        <f t="shared" si="544"/>
        <v>#DIV/0!</v>
      </c>
      <c r="AE3304" s="1260">
        <v>217</v>
      </c>
      <c r="AF3304" s="1261"/>
      <c r="AG3304" s="1262"/>
      <c r="AH3304" s="1263"/>
      <c r="AI3304" s="587" t="e">
        <f t="shared" si="545"/>
        <v>#DIV/0!</v>
      </c>
      <c r="AK3304" s="1260">
        <v>217</v>
      </c>
      <c r="AL3304" s="1261"/>
      <c r="AM3304" s="1262"/>
      <c r="AN3304" s="1263"/>
      <c r="AO3304" s="587" t="e">
        <f t="shared" si="546"/>
        <v>#DIV/0!</v>
      </c>
      <c r="AQ3304" s="1260">
        <v>217</v>
      </c>
      <c r="AR3304" s="1261"/>
      <c r="AS3304" s="1262"/>
      <c r="AT3304" s="1263"/>
      <c r="AU3304" s="587" t="e">
        <f t="shared" si="547"/>
        <v>#DIV/0!</v>
      </c>
      <c r="AW3304" s="1260">
        <v>217</v>
      </c>
      <c r="AX3304" s="1261"/>
      <c r="AY3304" s="1262"/>
      <c r="AZ3304" s="1263"/>
      <c r="BA3304" s="587" t="e">
        <f t="shared" si="548"/>
        <v>#DIV/0!</v>
      </c>
    </row>
    <row r="3305" spans="1:53" s="17" customFormat="1" ht="16.75" customHeight="1" outlineLevel="2">
      <c r="A3305" s="1260">
        <v>218</v>
      </c>
      <c r="B3305" s="1261"/>
      <c r="C3305" s="1262"/>
      <c r="D3305" s="1263"/>
      <c r="E3305" s="587" t="e">
        <f t="shared" si="540"/>
        <v>#DIV/0!</v>
      </c>
      <c r="G3305" s="1260">
        <v>218</v>
      </c>
      <c r="H3305" s="1261"/>
      <c r="I3305" s="1262"/>
      <c r="J3305" s="1263"/>
      <c r="K3305" s="587" t="e">
        <f t="shared" si="541"/>
        <v>#DIV/0!</v>
      </c>
      <c r="M3305" s="1260">
        <v>218</v>
      </c>
      <c r="N3305" s="1261"/>
      <c r="O3305" s="1262"/>
      <c r="P3305" s="1263"/>
      <c r="Q3305" s="587" t="e">
        <f t="shared" si="542"/>
        <v>#DIV/0!</v>
      </c>
      <c r="S3305" s="1260">
        <v>218</v>
      </c>
      <c r="T3305" s="1261"/>
      <c r="U3305" s="1262"/>
      <c r="V3305" s="1263"/>
      <c r="W3305" s="587" t="e">
        <f t="shared" si="543"/>
        <v>#DIV/0!</v>
      </c>
      <c r="Y3305" s="1260">
        <v>218</v>
      </c>
      <c r="Z3305" s="1261"/>
      <c r="AA3305" s="1262"/>
      <c r="AB3305" s="1263"/>
      <c r="AC3305" s="587" t="e">
        <f t="shared" si="544"/>
        <v>#DIV/0!</v>
      </c>
      <c r="AE3305" s="1260">
        <v>218</v>
      </c>
      <c r="AF3305" s="1261"/>
      <c r="AG3305" s="1262"/>
      <c r="AH3305" s="1263"/>
      <c r="AI3305" s="587" t="e">
        <f t="shared" si="545"/>
        <v>#DIV/0!</v>
      </c>
      <c r="AK3305" s="1260">
        <v>218</v>
      </c>
      <c r="AL3305" s="1261"/>
      <c r="AM3305" s="1262"/>
      <c r="AN3305" s="1263"/>
      <c r="AO3305" s="587" t="e">
        <f t="shared" si="546"/>
        <v>#DIV/0!</v>
      </c>
      <c r="AQ3305" s="1260">
        <v>218</v>
      </c>
      <c r="AR3305" s="1261"/>
      <c r="AS3305" s="1262"/>
      <c r="AT3305" s="1263"/>
      <c r="AU3305" s="587" t="e">
        <f t="shared" si="547"/>
        <v>#DIV/0!</v>
      </c>
      <c r="AW3305" s="1260">
        <v>218</v>
      </c>
      <c r="AX3305" s="1261"/>
      <c r="AY3305" s="1262"/>
      <c r="AZ3305" s="1263"/>
      <c r="BA3305" s="587" t="e">
        <f t="shared" si="548"/>
        <v>#DIV/0!</v>
      </c>
    </row>
    <row r="3306" spans="1:53" s="17" customFormat="1" ht="16.75" customHeight="1" outlineLevel="2">
      <c r="A3306" s="1260">
        <v>219</v>
      </c>
      <c r="B3306" s="1261"/>
      <c r="C3306" s="1262"/>
      <c r="D3306" s="1263"/>
      <c r="E3306" s="587" t="e">
        <f t="shared" si="540"/>
        <v>#DIV/0!</v>
      </c>
      <c r="G3306" s="1260">
        <v>219</v>
      </c>
      <c r="H3306" s="1261"/>
      <c r="I3306" s="1262"/>
      <c r="J3306" s="1263"/>
      <c r="K3306" s="587" t="e">
        <f t="shared" si="541"/>
        <v>#DIV/0!</v>
      </c>
      <c r="M3306" s="1260">
        <v>219</v>
      </c>
      <c r="N3306" s="1261"/>
      <c r="O3306" s="1262"/>
      <c r="P3306" s="1263"/>
      <c r="Q3306" s="587" t="e">
        <f t="shared" si="542"/>
        <v>#DIV/0!</v>
      </c>
      <c r="S3306" s="1260">
        <v>219</v>
      </c>
      <c r="T3306" s="1261"/>
      <c r="U3306" s="1262"/>
      <c r="V3306" s="1263"/>
      <c r="W3306" s="587" t="e">
        <f t="shared" si="543"/>
        <v>#DIV/0!</v>
      </c>
      <c r="Y3306" s="1260">
        <v>219</v>
      </c>
      <c r="Z3306" s="1261"/>
      <c r="AA3306" s="1262"/>
      <c r="AB3306" s="1263"/>
      <c r="AC3306" s="587" t="e">
        <f t="shared" si="544"/>
        <v>#DIV/0!</v>
      </c>
      <c r="AE3306" s="1260">
        <v>219</v>
      </c>
      <c r="AF3306" s="1261"/>
      <c r="AG3306" s="1262"/>
      <c r="AH3306" s="1263"/>
      <c r="AI3306" s="587" t="e">
        <f t="shared" si="545"/>
        <v>#DIV/0!</v>
      </c>
      <c r="AK3306" s="1260">
        <v>219</v>
      </c>
      <c r="AL3306" s="1261"/>
      <c r="AM3306" s="1262"/>
      <c r="AN3306" s="1263"/>
      <c r="AO3306" s="587" t="e">
        <f t="shared" si="546"/>
        <v>#DIV/0!</v>
      </c>
      <c r="AQ3306" s="1260">
        <v>219</v>
      </c>
      <c r="AR3306" s="1261"/>
      <c r="AS3306" s="1262"/>
      <c r="AT3306" s="1263"/>
      <c r="AU3306" s="587" t="e">
        <f t="shared" si="547"/>
        <v>#DIV/0!</v>
      </c>
      <c r="AW3306" s="1260">
        <v>219</v>
      </c>
      <c r="AX3306" s="1261"/>
      <c r="AY3306" s="1262"/>
      <c r="AZ3306" s="1263"/>
      <c r="BA3306" s="587" t="e">
        <f t="shared" si="548"/>
        <v>#DIV/0!</v>
      </c>
    </row>
    <row r="3307" spans="1:53" s="17" customFormat="1" ht="16.75" customHeight="1" outlineLevel="2">
      <c r="A3307" s="1260">
        <v>220</v>
      </c>
      <c r="B3307" s="1261"/>
      <c r="C3307" s="1262"/>
      <c r="D3307" s="1263"/>
      <c r="E3307" s="587" t="e">
        <f t="shared" si="540"/>
        <v>#DIV/0!</v>
      </c>
      <c r="G3307" s="1260">
        <v>220</v>
      </c>
      <c r="H3307" s="1261"/>
      <c r="I3307" s="1262"/>
      <c r="J3307" s="1263"/>
      <c r="K3307" s="587" t="e">
        <f t="shared" si="541"/>
        <v>#DIV/0!</v>
      </c>
      <c r="M3307" s="1260">
        <v>220</v>
      </c>
      <c r="N3307" s="1261"/>
      <c r="O3307" s="1262"/>
      <c r="P3307" s="1263"/>
      <c r="Q3307" s="587" t="e">
        <f t="shared" si="542"/>
        <v>#DIV/0!</v>
      </c>
      <c r="S3307" s="1260">
        <v>220</v>
      </c>
      <c r="T3307" s="1261"/>
      <c r="U3307" s="1262"/>
      <c r="V3307" s="1263"/>
      <c r="W3307" s="587" t="e">
        <f t="shared" si="543"/>
        <v>#DIV/0!</v>
      </c>
      <c r="Y3307" s="1260">
        <v>220</v>
      </c>
      <c r="Z3307" s="1261"/>
      <c r="AA3307" s="1262"/>
      <c r="AB3307" s="1263"/>
      <c r="AC3307" s="587" t="e">
        <f t="shared" si="544"/>
        <v>#DIV/0!</v>
      </c>
      <c r="AE3307" s="1260">
        <v>220</v>
      </c>
      <c r="AF3307" s="1261"/>
      <c r="AG3307" s="1262"/>
      <c r="AH3307" s="1263"/>
      <c r="AI3307" s="587" t="e">
        <f t="shared" si="545"/>
        <v>#DIV/0!</v>
      </c>
      <c r="AK3307" s="1260">
        <v>220</v>
      </c>
      <c r="AL3307" s="1261"/>
      <c r="AM3307" s="1262"/>
      <c r="AN3307" s="1263"/>
      <c r="AO3307" s="587" t="e">
        <f t="shared" si="546"/>
        <v>#DIV/0!</v>
      </c>
      <c r="AQ3307" s="1260">
        <v>220</v>
      </c>
      <c r="AR3307" s="1261"/>
      <c r="AS3307" s="1262"/>
      <c r="AT3307" s="1263"/>
      <c r="AU3307" s="587" t="e">
        <f t="shared" si="547"/>
        <v>#DIV/0!</v>
      </c>
      <c r="AW3307" s="1260">
        <v>220</v>
      </c>
      <c r="AX3307" s="1261"/>
      <c r="AY3307" s="1262"/>
      <c r="AZ3307" s="1263"/>
      <c r="BA3307" s="587" t="e">
        <f t="shared" si="548"/>
        <v>#DIV/0!</v>
      </c>
    </row>
    <row r="3308" spans="1:53" s="17" customFormat="1" ht="16.75" customHeight="1" outlineLevel="2">
      <c r="A3308" s="1260">
        <v>221</v>
      </c>
      <c r="B3308" s="1261"/>
      <c r="C3308" s="1262"/>
      <c r="D3308" s="1263"/>
      <c r="E3308" s="587" t="e">
        <f t="shared" si="540"/>
        <v>#DIV/0!</v>
      </c>
      <c r="G3308" s="1260">
        <v>221</v>
      </c>
      <c r="H3308" s="1261"/>
      <c r="I3308" s="1262"/>
      <c r="J3308" s="1263"/>
      <c r="K3308" s="587" t="e">
        <f t="shared" si="541"/>
        <v>#DIV/0!</v>
      </c>
      <c r="M3308" s="1260">
        <v>221</v>
      </c>
      <c r="N3308" s="1261"/>
      <c r="O3308" s="1262"/>
      <c r="P3308" s="1263"/>
      <c r="Q3308" s="587" t="e">
        <f t="shared" si="542"/>
        <v>#DIV/0!</v>
      </c>
      <c r="S3308" s="1260">
        <v>221</v>
      </c>
      <c r="T3308" s="1261"/>
      <c r="U3308" s="1262"/>
      <c r="V3308" s="1263"/>
      <c r="W3308" s="587" t="e">
        <f t="shared" si="543"/>
        <v>#DIV/0!</v>
      </c>
      <c r="Y3308" s="1260">
        <v>221</v>
      </c>
      <c r="Z3308" s="1261"/>
      <c r="AA3308" s="1262"/>
      <c r="AB3308" s="1263"/>
      <c r="AC3308" s="587" t="e">
        <f t="shared" si="544"/>
        <v>#DIV/0!</v>
      </c>
      <c r="AE3308" s="1260">
        <v>221</v>
      </c>
      <c r="AF3308" s="1261"/>
      <c r="AG3308" s="1262"/>
      <c r="AH3308" s="1263"/>
      <c r="AI3308" s="587" t="e">
        <f t="shared" si="545"/>
        <v>#DIV/0!</v>
      </c>
      <c r="AK3308" s="1260">
        <v>221</v>
      </c>
      <c r="AL3308" s="1261"/>
      <c r="AM3308" s="1262"/>
      <c r="AN3308" s="1263"/>
      <c r="AO3308" s="587" t="e">
        <f t="shared" si="546"/>
        <v>#DIV/0!</v>
      </c>
      <c r="AQ3308" s="1260">
        <v>221</v>
      </c>
      <c r="AR3308" s="1261"/>
      <c r="AS3308" s="1262"/>
      <c r="AT3308" s="1263"/>
      <c r="AU3308" s="587" t="e">
        <f t="shared" si="547"/>
        <v>#DIV/0!</v>
      </c>
      <c r="AW3308" s="1260">
        <v>221</v>
      </c>
      <c r="AX3308" s="1261"/>
      <c r="AY3308" s="1262"/>
      <c r="AZ3308" s="1263"/>
      <c r="BA3308" s="587" t="e">
        <f t="shared" si="548"/>
        <v>#DIV/0!</v>
      </c>
    </row>
    <row r="3309" spans="1:53" s="17" customFormat="1" ht="16.75" customHeight="1" outlineLevel="2">
      <c r="A3309" s="1260">
        <v>222</v>
      </c>
      <c r="B3309" s="1261"/>
      <c r="C3309" s="1262"/>
      <c r="D3309" s="1263"/>
      <c r="E3309" s="587" t="e">
        <f t="shared" si="540"/>
        <v>#DIV/0!</v>
      </c>
      <c r="G3309" s="1260">
        <v>222</v>
      </c>
      <c r="H3309" s="1261"/>
      <c r="I3309" s="1262"/>
      <c r="J3309" s="1263"/>
      <c r="K3309" s="587" t="e">
        <f t="shared" si="541"/>
        <v>#DIV/0!</v>
      </c>
      <c r="M3309" s="1260">
        <v>222</v>
      </c>
      <c r="N3309" s="1261"/>
      <c r="O3309" s="1262"/>
      <c r="P3309" s="1263"/>
      <c r="Q3309" s="587" t="e">
        <f t="shared" si="542"/>
        <v>#DIV/0!</v>
      </c>
      <c r="S3309" s="1260">
        <v>222</v>
      </c>
      <c r="T3309" s="1261"/>
      <c r="U3309" s="1262"/>
      <c r="V3309" s="1263"/>
      <c r="W3309" s="587" t="e">
        <f t="shared" si="543"/>
        <v>#DIV/0!</v>
      </c>
      <c r="Y3309" s="1260">
        <v>222</v>
      </c>
      <c r="Z3309" s="1261"/>
      <c r="AA3309" s="1262"/>
      <c r="AB3309" s="1263"/>
      <c r="AC3309" s="587" t="e">
        <f t="shared" si="544"/>
        <v>#DIV/0!</v>
      </c>
      <c r="AE3309" s="1260">
        <v>222</v>
      </c>
      <c r="AF3309" s="1261"/>
      <c r="AG3309" s="1262"/>
      <c r="AH3309" s="1263"/>
      <c r="AI3309" s="587" t="e">
        <f t="shared" si="545"/>
        <v>#DIV/0!</v>
      </c>
      <c r="AK3309" s="1260">
        <v>222</v>
      </c>
      <c r="AL3309" s="1261"/>
      <c r="AM3309" s="1262"/>
      <c r="AN3309" s="1263"/>
      <c r="AO3309" s="587" t="e">
        <f t="shared" si="546"/>
        <v>#DIV/0!</v>
      </c>
      <c r="AQ3309" s="1260">
        <v>222</v>
      </c>
      <c r="AR3309" s="1261"/>
      <c r="AS3309" s="1262"/>
      <c r="AT3309" s="1263"/>
      <c r="AU3309" s="587" t="e">
        <f t="shared" si="547"/>
        <v>#DIV/0!</v>
      </c>
      <c r="AW3309" s="1260">
        <v>222</v>
      </c>
      <c r="AX3309" s="1261"/>
      <c r="AY3309" s="1262"/>
      <c r="AZ3309" s="1263"/>
      <c r="BA3309" s="587" t="e">
        <f t="shared" si="548"/>
        <v>#DIV/0!</v>
      </c>
    </row>
    <row r="3310" spans="1:53" s="17" customFormat="1" ht="16.75" customHeight="1" outlineLevel="2">
      <c r="A3310" s="1260">
        <v>223</v>
      </c>
      <c r="B3310" s="1261"/>
      <c r="C3310" s="1262"/>
      <c r="D3310" s="1263"/>
      <c r="E3310" s="587" t="e">
        <f t="shared" si="540"/>
        <v>#DIV/0!</v>
      </c>
      <c r="G3310" s="1260">
        <v>223</v>
      </c>
      <c r="H3310" s="1261"/>
      <c r="I3310" s="1262"/>
      <c r="J3310" s="1263"/>
      <c r="K3310" s="587" t="e">
        <f t="shared" si="541"/>
        <v>#DIV/0!</v>
      </c>
      <c r="M3310" s="1260">
        <v>223</v>
      </c>
      <c r="N3310" s="1261"/>
      <c r="O3310" s="1262"/>
      <c r="P3310" s="1263"/>
      <c r="Q3310" s="587" t="e">
        <f t="shared" si="542"/>
        <v>#DIV/0!</v>
      </c>
      <c r="S3310" s="1260">
        <v>223</v>
      </c>
      <c r="T3310" s="1261"/>
      <c r="U3310" s="1262"/>
      <c r="V3310" s="1263"/>
      <c r="W3310" s="587" t="e">
        <f t="shared" si="543"/>
        <v>#DIV/0!</v>
      </c>
      <c r="Y3310" s="1260">
        <v>223</v>
      </c>
      <c r="Z3310" s="1261"/>
      <c r="AA3310" s="1262"/>
      <c r="AB3310" s="1263"/>
      <c r="AC3310" s="587" t="e">
        <f t="shared" si="544"/>
        <v>#DIV/0!</v>
      </c>
      <c r="AE3310" s="1260">
        <v>223</v>
      </c>
      <c r="AF3310" s="1261"/>
      <c r="AG3310" s="1262"/>
      <c r="AH3310" s="1263"/>
      <c r="AI3310" s="587" t="e">
        <f t="shared" si="545"/>
        <v>#DIV/0!</v>
      </c>
      <c r="AK3310" s="1260">
        <v>223</v>
      </c>
      <c r="AL3310" s="1261"/>
      <c r="AM3310" s="1262"/>
      <c r="AN3310" s="1263"/>
      <c r="AO3310" s="587" t="e">
        <f t="shared" si="546"/>
        <v>#DIV/0!</v>
      </c>
      <c r="AQ3310" s="1260">
        <v>223</v>
      </c>
      <c r="AR3310" s="1261"/>
      <c r="AS3310" s="1262"/>
      <c r="AT3310" s="1263"/>
      <c r="AU3310" s="587" t="e">
        <f t="shared" si="547"/>
        <v>#DIV/0!</v>
      </c>
      <c r="AW3310" s="1260">
        <v>223</v>
      </c>
      <c r="AX3310" s="1261"/>
      <c r="AY3310" s="1262"/>
      <c r="AZ3310" s="1263"/>
      <c r="BA3310" s="587" t="e">
        <f t="shared" si="548"/>
        <v>#DIV/0!</v>
      </c>
    </row>
    <row r="3311" spans="1:53" s="17" customFormat="1" ht="16.75" customHeight="1" outlineLevel="2">
      <c r="A3311" s="1260">
        <v>224</v>
      </c>
      <c r="B3311" s="1261"/>
      <c r="C3311" s="1262"/>
      <c r="D3311" s="1263"/>
      <c r="E3311" s="587" t="e">
        <f t="shared" si="540"/>
        <v>#DIV/0!</v>
      </c>
      <c r="G3311" s="1260">
        <v>224</v>
      </c>
      <c r="H3311" s="1261"/>
      <c r="I3311" s="1262"/>
      <c r="J3311" s="1263"/>
      <c r="K3311" s="587" t="e">
        <f t="shared" si="541"/>
        <v>#DIV/0!</v>
      </c>
      <c r="M3311" s="1260">
        <v>224</v>
      </c>
      <c r="N3311" s="1261"/>
      <c r="O3311" s="1262"/>
      <c r="P3311" s="1263"/>
      <c r="Q3311" s="587" t="e">
        <f t="shared" si="542"/>
        <v>#DIV/0!</v>
      </c>
      <c r="S3311" s="1260">
        <v>224</v>
      </c>
      <c r="T3311" s="1261"/>
      <c r="U3311" s="1262"/>
      <c r="V3311" s="1263"/>
      <c r="W3311" s="587" t="e">
        <f t="shared" si="543"/>
        <v>#DIV/0!</v>
      </c>
      <c r="Y3311" s="1260">
        <v>224</v>
      </c>
      <c r="Z3311" s="1261"/>
      <c r="AA3311" s="1262"/>
      <c r="AB3311" s="1263"/>
      <c r="AC3311" s="587" t="e">
        <f t="shared" si="544"/>
        <v>#DIV/0!</v>
      </c>
      <c r="AE3311" s="1260">
        <v>224</v>
      </c>
      <c r="AF3311" s="1261"/>
      <c r="AG3311" s="1262"/>
      <c r="AH3311" s="1263"/>
      <c r="AI3311" s="587" t="e">
        <f t="shared" si="545"/>
        <v>#DIV/0!</v>
      </c>
      <c r="AK3311" s="1260">
        <v>224</v>
      </c>
      <c r="AL3311" s="1261"/>
      <c r="AM3311" s="1262"/>
      <c r="AN3311" s="1263"/>
      <c r="AO3311" s="587" t="e">
        <f t="shared" si="546"/>
        <v>#DIV/0!</v>
      </c>
      <c r="AQ3311" s="1260">
        <v>224</v>
      </c>
      <c r="AR3311" s="1261"/>
      <c r="AS3311" s="1262"/>
      <c r="AT3311" s="1263"/>
      <c r="AU3311" s="587" t="e">
        <f t="shared" si="547"/>
        <v>#DIV/0!</v>
      </c>
      <c r="AW3311" s="1260">
        <v>224</v>
      </c>
      <c r="AX3311" s="1261"/>
      <c r="AY3311" s="1262"/>
      <c r="AZ3311" s="1263"/>
      <c r="BA3311" s="587" t="e">
        <f t="shared" si="548"/>
        <v>#DIV/0!</v>
      </c>
    </row>
    <row r="3312" spans="1:53" s="17" customFormat="1" ht="16.75" customHeight="1" outlineLevel="2">
      <c r="A3312" s="1260">
        <v>225</v>
      </c>
      <c r="B3312" s="1261"/>
      <c r="C3312" s="1262"/>
      <c r="D3312" s="1263"/>
      <c r="E3312" s="587" t="e">
        <f t="shared" si="540"/>
        <v>#DIV/0!</v>
      </c>
      <c r="G3312" s="1260">
        <v>225</v>
      </c>
      <c r="H3312" s="1261"/>
      <c r="I3312" s="1262"/>
      <c r="J3312" s="1263"/>
      <c r="K3312" s="587" t="e">
        <f t="shared" si="541"/>
        <v>#DIV/0!</v>
      </c>
      <c r="M3312" s="1260">
        <v>225</v>
      </c>
      <c r="N3312" s="1261"/>
      <c r="O3312" s="1262"/>
      <c r="P3312" s="1263"/>
      <c r="Q3312" s="587" t="e">
        <f t="shared" si="542"/>
        <v>#DIV/0!</v>
      </c>
      <c r="S3312" s="1260">
        <v>225</v>
      </c>
      <c r="T3312" s="1261"/>
      <c r="U3312" s="1262"/>
      <c r="V3312" s="1263"/>
      <c r="W3312" s="587" t="e">
        <f t="shared" si="543"/>
        <v>#DIV/0!</v>
      </c>
      <c r="Y3312" s="1260">
        <v>225</v>
      </c>
      <c r="Z3312" s="1261"/>
      <c r="AA3312" s="1262"/>
      <c r="AB3312" s="1263"/>
      <c r="AC3312" s="587" t="e">
        <f t="shared" si="544"/>
        <v>#DIV/0!</v>
      </c>
      <c r="AE3312" s="1260">
        <v>225</v>
      </c>
      <c r="AF3312" s="1261"/>
      <c r="AG3312" s="1262"/>
      <c r="AH3312" s="1263"/>
      <c r="AI3312" s="587" t="e">
        <f t="shared" si="545"/>
        <v>#DIV/0!</v>
      </c>
      <c r="AK3312" s="1260">
        <v>225</v>
      </c>
      <c r="AL3312" s="1261"/>
      <c r="AM3312" s="1262"/>
      <c r="AN3312" s="1263"/>
      <c r="AO3312" s="587" t="e">
        <f t="shared" si="546"/>
        <v>#DIV/0!</v>
      </c>
      <c r="AQ3312" s="1260">
        <v>225</v>
      </c>
      <c r="AR3312" s="1261"/>
      <c r="AS3312" s="1262"/>
      <c r="AT3312" s="1263"/>
      <c r="AU3312" s="587" t="e">
        <f t="shared" si="547"/>
        <v>#DIV/0!</v>
      </c>
      <c r="AW3312" s="1260">
        <v>225</v>
      </c>
      <c r="AX3312" s="1261"/>
      <c r="AY3312" s="1262"/>
      <c r="AZ3312" s="1263"/>
      <c r="BA3312" s="587" t="e">
        <f t="shared" si="548"/>
        <v>#DIV/0!</v>
      </c>
    </row>
    <row r="3313" spans="1:53" s="17" customFormat="1" ht="16.75" customHeight="1" outlineLevel="2">
      <c r="A3313" s="1260">
        <v>226</v>
      </c>
      <c r="B3313" s="1261"/>
      <c r="C3313" s="1262"/>
      <c r="D3313" s="1263"/>
      <c r="E3313" s="587" t="e">
        <f t="shared" si="540"/>
        <v>#DIV/0!</v>
      </c>
      <c r="G3313" s="1260">
        <v>226</v>
      </c>
      <c r="H3313" s="1261"/>
      <c r="I3313" s="1262"/>
      <c r="J3313" s="1263"/>
      <c r="K3313" s="587" t="e">
        <f t="shared" si="541"/>
        <v>#DIV/0!</v>
      </c>
      <c r="M3313" s="1260">
        <v>226</v>
      </c>
      <c r="N3313" s="1261"/>
      <c r="O3313" s="1262"/>
      <c r="P3313" s="1263"/>
      <c r="Q3313" s="587" t="e">
        <f t="shared" si="542"/>
        <v>#DIV/0!</v>
      </c>
      <c r="S3313" s="1260">
        <v>226</v>
      </c>
      <c r="T3313" s="1261"/>
      <c r="U3313" s="1262"/>
      <c r="V3313" s="1263"/>
      <c r="W3313" s="587" t="e">
        <f t="shared" si="543"/>
        <v>#DIV/0!</v>
      </c>
      <c r="Y3313" s="1260">
        <v>226</v>
      </c>
      <c r="Z3313" s="1261"/>
      <c r="AA3313" s="1262"/>
      <c r="AB3313" s="1263"/>
      <c r="AC3313" s="587" t="e">
        <f t="shared" si="544"/>
        <v>#DIV/0!</v>
      </c>
      <c r="AE3313" s="1260">
        <v>226</v>
      </c>
      <c r="AF3313" s="1261"/>
      <c r="AG3313" s="1262"/>
      <c r="AH3313" s="1263"/>
      <c r="AI3313" s="587" t="e">
        <f t="shared" si="545"/>
        <v>#DIV/0!</v>
      </c>
      <c r="AK3313" s="1260">
        <v>226</v>
      </c>
      <c r="AL3313" s="1261"/>
      <c r="AM3313" s="1262"/>
      <c r="AN3313" s="1263"/>
      <c r="AO3313" s="587" t="e">
        <f t="shared" si="546"/>
        <v>#DIV/0!</v>
      </c>
      <c r="AQ3313" s="1260">
        <v>226</v>
      </c>
      <c r="AR3313" s="1261"/>
      <c r="AS3313" s="1262"/>
      <c r="AT3313" s="1263"/>
      <c r="AU3313" s="587" t="e">
        <f t="shared" si="547"/>
        <v>#DIV/0!</v>
      </c>
      <c r="AW3313" s="1260">
        <v>226</v>
      </c>
      <c r="AX3313" s="1261"/>
      <c r="AY3313" s="1262"/>
      <c r="AZ3313" s="1263"/>
      <c r="BA3313" s="587" t="e">
        <f t="shared" si="548"/>
        <v>#DIV/0!</v>
      </c>
    </row>
    <row r="3314" spans="1:53" s="17" customFormat="1" ht="16.75" customHeight="1" outlineLevel="2">
      <c r="A3314" s="1260">
        <v>227</v>
      </c>
      <c r="B3314" s="1261"/>
      <c r="C3314" s="1262"/>
      <c r="D3314" s="1263"/>
      <c r="E3314" s="587" t="e">
        <f t="shared" si="540"/>
        <v>#DIV/0!</v>
      </c>
      <c r="G3314" s="1260">
        <v>227</v>
      </c>
      <c r="H3314" s="1261"/>
      <c r="I3314" s="1262"/>
      <c r="J3314" s="1263"/>
      <c r="K3314" s="587" t="e">
        <f t="shared" si="541"/>
        <v>#DIV/0!</v>
      </c>
      <c r="M3314" s="1260">
        <v>227</v>
      </c>
      <c r="N3314" s="1261"/>
      <c r="O3314" s="1262"/>
      <c r="P3314" s="1263"/>
      <c r="Q3314" s="587" t="e">
        <f t="shared" si="542"/>
        <v>#DIV/0!</v>
      </c>
      <c r="S3314" s="1260">
        <v>227</v>
      </c>
      <c r="T3314" s="1261"/>
      <c r="U3314" s="1262"/>
      <c r="V3314" s="1263"/>
      <c r="W3314" s="587" t="e">
        <f t="shared" si="543"/>
        <v>#DIV/0!</v>
      </c>
      <c r="Y3314" s="1260">
        <v>227</v>
      </c>
      <c r="Z3314" s="1261"/>
      <c r="AA3314" s="1262"/>
      <c r="AB3314" s="1263"/>
      <c r="AC3314" s="587" t="e">
        <f t="shared" si="544"/>
        <v>#DIV/0!</v>
      </c>
      <c r="AE3314" s="1260">
        <v>227</v>
      </c>
      <c r="AF3314" s="1261"/>
      <c r="AG3314" s="1262"/>
      <c r="AH3314" s="1263"/>
      <c r="AI3314" s="587" t="e">
        <f t="shared" si="545"/>
        <v>#DIV/0!</v>
      </c>
      <c r="AK3314" s="1260">
        <v>227</v>
      </c>
      <c r="AL3314" s="1261"/>
      <c r="AM3314" s="1262"/>
      <c r="AN3314" s="1263"/>
      <c r="AO3314" s="587" t="e">
        <f t="shared" si="546"/>
        <v>#DIV/0!</v>
      </c>
      <c r="AQ3314" s="1260">
        <v>227</v>
      </c>
      <c r="AR3314" s="1261"/>
      <c r="AS3314" s="1262"/>
      <c r="AT3314" s="1263"/>
      <c r="AU3314" s="587" t="e">
        <f t="shared" si="547"/>
        <v>#DIV/0!</v>
      </c>
      <c r="AW3314" s="1260">
        <v>227</v>
      </c>
      <c r="AX3314" s="1261"/>
      <c r="AY3314" s="1262"/>
      <c r="AZ3314" s="1263"/>
      <c r="BA3314" s="587" t="e">
        <f t="shared" si="548"/>
        <v>#DIV/0!</v>
      </c>
    </row>
    <row r="3315" spans="1:53" s="17" customFormat="1" ht="16.75" customHeight="1" outlineLevel="2">
      <c r="A3315" s="1260">
        <v>228</v>
      </c>
      <c r="B3315" s="1261"/>
      <c r="C3315" s="1262"/>
      <c r="D3315" s="1263"/>
      <c r="E3315" s="587" t="e">
        <f t="shared" si="540"/>
        <v>#DIV/0!</v>
      </c>
      <c r="G3315" s="1260">
        <v>228</v>
      </c>
      <c r="H3315" s="1261"/>
      <c r="I3315" s="1262"/>
      <c r="J3315" s="1263"/>
      <c r="K3315" s="587" t="e">
        <f t="shared" si="541"/>
        <v>#DIV/0!</v>
      </c>
      <c r="M3315" s="1260">
        <v>228</v>
      </c>
      <c r="N3315" s="1261"/>
      <c r="O3315" s="1262"/>
      <c r="P3315" s="1263"/>
      <c r="Q3315" s="587" t="e">
        <f t="shared" si="542"/>
        <v>#DIV/0!</v>
      </c>
      <c r="S3315" s="1260">
        <v>228</v>
      </c>
      <c r="T3315" s="1261"/>
      <c r="U3315" s="1262"/>
      <c r="V3315" s="1263"/>
      <c r="W3315" s="587" t="e">
        <f t="shared" si="543"/>
        <v>#DIV/0!</v>
      </c>
      <c r="Y3315" s="1260">
        <v>228</v>
      </c>
      <c r="Z3315" s="1261"/>
      <c r="AA3315" s="1262"/>
      <c r="AB3315" s="1263"/>
      <c r="AC3315" s="587" t="e">
        <f t="shared" si="544"/>
        <v>#DIV/0!</v>
      </c>
      <c r="AE3315" s="1260">
        <v>228</v>
      </c>
      <c r="AF3315" s="1261"/>
      <c r="AG3315" s="1262"/>
      <c r="AH3315" s="1263"/>
      <c r="AI3315" s="587" t="e">
        <f t="shared" si="545"/>
        <v>#DIV/0!</v>
      </c>
      <c r="AK3315" s="1260">
        <v>228</v>
      </c>
      <c r="AL3315" s="1261"/>
      <c r="AM3315" s="1262"/>
      <c r="AN3315" s="1263"/>
      <c r="AO3315" s="587" t="e">
        <f t="shared" si="546"/>
        <v>#DIV/0!</v>
      </c>
      <c r="AQ3315" s="1260">
        <v>228</v>
      </c>
      <c r="AR3315" s="1261"/>
      <c r="AS3315" s="1262"/>
      <c r="AT3315" s="1263"/>
      <c r="AU3315" s="587" t="e">
        <f t="shared" si="547"/>
        <v>#DIV/0!</v>
      </c>
      <c r="AW3315" s="1260">
        <v>228</v>
      </c>
      <c r="AX3315" s="1261"/>
      <c r="AY3315" s="1262"/>
      <c r="AZ3315" s="1263"/>
      <c r="BA3315" s="587" t="e">
        <f t="shared" si="548"/>
        <v>#DIV/0!</v>
      </c>
    </row>
    <row r="3316" spans="1:53" s="17" customFormat="1" ht="16.75" customHeight="1" outlineLevel="2">
      <c r="A3316" s="1260">
        <v>229</v>
      </c>
      <c r="B3316" s="1261"/>
      <c r="C3316" s="1262"/>
      <c r="D3316" s="1263"/>
      <c r="E3316" s="587" t="e">
        <f t="shared" si="540"/>
        <v>#DIV/0!</v>
      </c>
      <c r="G3316" s="1260">
        <v>229</v>
      </c>
      <c r="H3316" s="1261"/>
      <c r="I3316" s="1262"/>
      <c r="J3316" s="1263"/>
      <c r="K3316" s="587" t="e">
        <f t="shared" si="541"/>
        <v>#DIV/0!</v>
      </c>
      <c r="M3316" s="1260">
        <v>229</v>
      </c>
      <c r="N3316" s="1261"/>
      <c r="O3316" s="1262"/>
      <c r="P3316" s="1263"/>
      <c r="Q3316" s="587" t="e">
        <f t="shared" si="542"/>
        <v>#DIV/0!</v>
      </c>
      <c r="S3316" s="1260">
        <v>229</v>
      </c>
      <c r="T3316" s="1261"/>
      <c r="U3316" s="1262"/>
      <c r="V3316" s="1263"/>
      <c r="W3316" s="587" t="e">
        <f t="shared" si="543"/>
        <v>#DIV/0!</v>
      </c>
      <c r="Y3316" s="1260">
        <v>229</v>
      </c>
      <c r="Z3316" s="1261"/>
      <c r="AA3316" s="1262"/>
      <c r="AB3316" s="1263"/>
      <c r="AC3316" s="587" t="e">
        <f t="shared" si="544"/>
        <v>#DIV/0!</v>
      </c>
      <c r="AE3316" s="1260">
        <v>229</v>
      </c>
      <c r="AF3316" s="1261"/>
      <c r="AG3316" s="1262"/>
      <c r="AH3316" s="1263"/>
      <c r="AI3316" s="587" t="e">
        <f t="shared" si="545"/>
        <v>#DIV/0!</v>
      </c>
      <c r="AK3316" s="1260">
        <v>229</v>
      </c>
      <c r="AL3316" s="1261"/>
      <c r="AM3316" s="1262"/>
      <c r="AN3316" s="1263"/>
      <c r="AO3316" s="587" t="e">
        <f t="shared" si="546"/>
        <v>#DIV/0!</v>
      </c>
      <c r="AQ3316" s="1260">
        <v>229</v>
      </c>
      <c r="AR3316" s="1261"/>
      <c r="AS3316" s="1262"/>
      <c r="AT3316" s="1263"/>
      <c r="AU3316" s="587" t="e">
        <f t="shared" si="547"/>
        <v>#DIV/0!</v>
      </c>
      <c r="AW3316" s="1260">
        <v>229</v>
      </c>
      <c r="AX3316" s="1261"/>
      <c r="AY3316" s="1262"/>
      <c r="AZ3316" s="1263"/>
      <c r="BA3316" s="587" t="e">
        <f t="shared" si="548"/>
        <v>#DIV/0!</v>
      </c>
    </row>
    <row r="3317" spans="1:53" s="17" customFormat="1" ht="16.75" customHeight="1" outlineLevel="2">
      <c r="A3317" s="1260">
        <v>230</v>
      </c>
      <c r="B3317" s="1261"/>
      <c r="C3317" s="1262"/>
      <c r="D3317" s="1263"/>
      <c r="E3317" s="587" t="e">
        <f t="shared" si="540"/>
        <v>#DIV/0!</v>
      </c>
      <c r="G3317" s="1260">
        <v>230</v>
      </c>
      <c r="H3317" s="1261"/>
      <c r="I3317" s="1262"/>
      <c r="J3317" s="1263"/>
      <c r="K3317" s="587" t="e">
        <f t="shared" si="541"/>
        <v>#DIV/0!</v>
      </c>
      <c r="M3317" s="1260">
        <v>230</v>
      </c>
      <c r="N3317" s="1261"/>
      <c r="O3317" s="1262"/>
      <c r="P3317" s="1263"/>
      <c r="Q3317" s="587" t="e">
        <f t="shared" si="542"/>
        <v>#DIV/0!</v>
      </c>
      <c r="S3317" s="1260">
        <v>230</v>
      </c>
      <c r="T3317" s="1261"/>
      <c r="U3317" s="1262"/>
      <c r="V3317" s="1263"/>
      <c r="W3317" s="587" t="e">
        <f t="shared" si="543"/>
        <v>#DIV/0!</v>
      </c>
      <c r="Y3317" s="1260">
        <v>230</v>
      </c>
      <c r="Z3317" s="1261"/>
      <c r="AA3317" s="1262"/>
      <c r="AB3317" s="1263"/>
      <c r="AC3317" s="587" t="e">
        <f t="shared" si="544"/>
        <v>#DIV/0!</v>
      </c>
      <c r="AE3317" s="1260">
        <v>230</v>
      </c>
      <c r="AF3317" s="1261"/>
      <c r="AG3317" s="1262"/>
      <c r="AH3317" s="1263"/>
      <c r="AI3317" s="587" t="e">
        <f t="shared" si="545"/>
        <v>#DIV/0!</v>
      </c>
      <c r="AK3317" s="1260">
        <v>230</v>
      </c>
      <c r="AL3317" s="1261"/>
      <c r="AM3317" s="1262"/>
      <c r="AN3317" s="1263"/>
      <c r="AO3317" s="587" t="e">
        <f t="shared" si="546"/>
        <v>#DIV/0!</v>
      </c>
      <c r="AQ3317" s="1260">
        <v>230</v>
      </c>
      <c r="AR3317" s="1261"/>
      <c r="AS3317" s="1262"/>
      <c r="AT3317" s="1263"/>
      <c r="AU3317" s="587" t="e">
        <f t="shared" si="547"/>
        <v>#DIV/0!</v>
      </c>
      <c r="AW3317" s="1260">
        <v>230</v>
      </c>
      <c r="AX3317" s="1261"/>
      <c r="AY3317" s="1262"/>
      <c r="AZ3317" s="1263"/>
      <c r="BA3317" s="587" t="e">
        <f t="shared" si="548"/>
        <v>#DIV/0!</v>
      </c>
    </row>
    <row r="3318" spans="1:53" s="17" customFormat="1" ht="16.75" customHeight="1" outlineLevel="2">
      <c r="A3318" s="1260">
        <v>231</v>
      </c>
      <c r="B3318" s="1261"/>
      <c r="C3318" s="1262"/>
      <c r="D3318" s="1263"/>
      <c r="E3318" s="587" t="e">
        <f t="shared" si="540"/>
        <v>#DIV/0!</v>
      </c>
      <c r="G3318" s="1260">
        <v>231</v>
      </c>
      <c r="H3318" s="1261"/>
      <c r="I3318" s="1262"/>
      <c r="J3318" s="1263"/>
      <c r="K3318" s="587" t="e">
        <f t="shared" si="541"/>
        <v>#DIV/0!</v>
      </c>
      <c r="M3318" s="1260">
        <v>231</v>
      </c>
      <c r="N3318" s="1261"/>
      <c r="O3318" s="1262"/>
      <c r="P3318" s="1263"/>
      <c r="Q3318" s="587" t="e">
        <f t="shared" si="542"/>
        <v>#DIV/0!</v>
      </c>
      <c r="S3318" s="1260">
        <v>231</v>
      </c>
      <c r="T3318" s="1261"/>
      <c r="U3318" s="1262"/>
      <c r="V3318" s="1263"/>
      <c r="W3318" s="587" t="e">
        <f t="shared" si="543"/>
        <v>#DIV/0!</v>
      </c>
      <c r="Y3318" s="1260">
        <v>231</v>
      </c>
      <c r="Z3318" s="1261"/>
      <c r="AA3318" s="1262"/>
      <c r="AB3318" s="1263"/>
      <c r="AC3318" s="587" t="e">
        <f t="shared" si="544"/>
        <v>#DIV/0!</v>
      </c>
      <c r="AE3318" s="1260">
        <v>231</v>
      </c>
      <c r="AF3318" s="1261"/>
      <c r="AG3318" s="1262"/>
      <c r="AH3318" s="1263"/>
      <c r="AI3318" s="587" t="e">
        <f t="shared" si="545"/>
        <v>#DIV/0!</v>
      </c>
      <c r="AK3318" s="1260">
        <v>231</v>
      </c>
      <c r="AL3318" s="1261"/>
      <c r="AM3318" s="1262"/>
      <c r="AN3318" s="1263"/>
      <c r="AO3318" s="587" t="e">
        <f t="shared" si="546"/>
        <v>#DIV/0!</v>
      </c>
      <c r="AQ3318" s="1260">
        <v>231</v>
      </c>
      <c r="AR3318" s="1261"/>
      <c r="AS3318" s="1262"/>
      <c r="AT3318" s="1263"/>
      <c r="AU3318" s="587" t="e">
        <f t="shared" si="547"/>
        <v>#DIV/0!</v>
      </c>
      <c r="AW3318" s="1260">
        <v>231</v>
      </c>
      <c r="AX3318" s="1261"/>
      <c r="AY3318" s="1262"/>
      <c r="AZ3318" s="1263"/>
      <c r="BA3318" s="587" t="e">
        <f t="shared" si="548"/>
        <v>#DIV/0!</v>
      </c>
    </row>
    <row r="3319" spans="1:53" s="17" customFormat="1" ht="16.75" customHeight="1" outlineLevel="2">
      <c r="A3319" s="1260">
        <v>232</v>
      </c>
      <c r="B3319" s="1261"/>
      <c r="C3319" s="1262"/>
      <c r="D3319" s="1263"/>
      <c r="E3319" s="587" t="e">
        <f t="shared" si="540"/>
        <v>#DIV/0!</v>
      </c>
      <c r="G3319" s="1260">
        <v>232</v>
      </c>
      <c r="H3319" s="1261"/>
      <c r="I3319" s="1262"/>
      <c r="J3319" s="1263"/>
      <c r="K3319" s="587" t="e">
        <f t="shared" si="541"/>
        <v>#DIV/0!</v>
      </c>
      <c r="M3319" s="1260">
        <v>232</v>
      </c>
      <c r="N3319" s="1261"/>
      <c r="O3319" s="1262"/>
      <c r="P3319" s="1263"/>
      <c r="Q3319" s="587" t="e">
        <f t="shared" si="542"/>
        <v>#DIV/0!</v>
      </c>
      <c r="S3319" s="1260">
        <v>232</v>
      </c>
      <c r="T3319" s="1261"/>
      <c r="U3319" s="1262"/>
      <c r="V3319" s="1263"/>
      <c r="W3319" s="587" t="e">
        <f t="shared" si="543"/>
        <v>#DIV/0!</v>
      </c>
      <c r="Y3319" s="1260">
        <v>232</v>
      </c>
      <c r="Z3319" s="1261"/>
      <c r="AA3319" s="1262"/>
      <c r="AB3319" s="1263"/>
      <c r="AC3319" s="587" t="e">
        <f t="shared" si="544"/>
        <v>#DIV/0!</v>
      </c>
      <c r="AE3319" s="1260">
        <v>232</v>
      </c>
      <c r="AF3319" s="1261"/>
      <c r="AG3319" s="1262"/>
      <c r="AH3319" s="1263"/>
      <c r="AI3319" s="587" t="e">
        <f t="shared" si="545"/>
        <v>#DIV/0!</v>
      </c>
      <c r="AK3319" s="1260">
        <v>232</v>
      </c>
      <c r="AL3319" s="1261"/>
      <c r="AM3319" s="1262"/>
      <c r="AN3319" s="1263"/>
      <c r="AO3319" s="587" t="e">
        <f t="shared" si="546"/>
        <v>#DIV/0!</v>
      </c>
      <c r="AQ3319" s="1260">
        <v>232</v>
      </c>
      <c r="AR3319" s="1261"/>
      <c r="AS3319" s="1262"/>
      <c r="AT3319" s="1263"/>
      <c r="AU3319" s="587" t="e">
        <f t="shared" si="547"/>
        <v>#DIV/0!</v>
      </c>
      <c r="AW3319" s="1260">
        <v>232</v>
      </c>
      <c r="AX3319" s="1261"/>
      <c r="AY3319" s="1262"/>
      <c r="AZ3319" s="1263"/>
      <c r="BA3319" s="587" t="e">
        <f t="shared" si="548"/>
        <v>#DIV/0!</v>
      </c>
    </row>
    <row r="3320" spans="1:53" s="17" customFormat="1" ht="16.75" customHeight="1" outlineLevel="2">
      <c r="A3320" s="1260">
        <v>233</v>
      </c>
      <c r="B3320" s="1261"/>
      <c r="C3320" s="1262"/>
      <c r="D3320" s="1263"/>
      <c r="E3320" s="587" t="e">
        <f t="shared" si="540"/>
        <v>#DIV/0!</v>
      </c>
      <c r="G3320" s="1260">
        <v>233</v>
      </c>
      <c r="H3320" s="1261"/>
      <c r="I3320" s="1262"/>
      <c r="J3320" s="1263"/>
      <c r="K3320" s="587" t="e">
        <f t="shared" si="541"/>
        <v>#DIV/0!</v>
      </c>
      <c r="M3320" s="1260">
        <v>233</v>
      </c>
      <c r="N3320" s="1261"/>
      <c r="O3320" s="1262"/>
      <c r="P3320" s="1263"/>
      <c r="Q3320" s="587" t="e">
        <f t="shared" si="542"/>
        <v>#DIV/0!</v>
      </c>
      <c r="S3320" s="1260">
        <v>233</v>
      </c>
      <c r="T3320" s="1261"/>
      <c r="U3320" s="1262"/>
      <c r="V3320" s="1263"/>
      <c r="W3320" s="587" t="e">
        <f t="shared" si="543"/>
        <v>#DIV/0!</v>
      </c>
      <c r="Y3320" s="1260">
        <v>233</v>
      </c>
      <c r="Z3320" s="1261"/>
      <c r="AA3320" s="1262"/>
      <c r="AB3320" s="1263"/>
      <c r="AC3320" s="587" t="e">
        <f t="shared" si="544"/>
        <v>#DIV/0!</v>
      </c>
      <c r="AE3320" s="1260">
        <v>233</v>
      </c>
      <c r="AF3320" s="1261"/>
      <c r="AG3320" s="1262"/>
      <c r="AH3320" s="1263"/>
      <c r="AI3320" s="587" t="e">
        <f t="shared" si="545"/>
        <v>#DIV/0!</v>
      </c>
      <c r="AK3320" s="1260">
        <v>233</v>
      </c>
      <c r="AL3320" s="1261"/>
      <c r="AM3320" s="1262"/>
      <c r="AN3320" s="1263"/>
      <c r="AO3320" s="587" t="e">
        <f t="shared" si="546"/>
        <v>#DIV/0!</v>
      </c>
      <c r="AQ3320" s="1260">
        <v>233</v>
      </c>
      <c r="AR3320" s="1261"/>
      <c r="AS3320" s="1262"/>
      <c r="AT3320" s="1263"/>
      <c r="AU3320" s="587" t="e">
        <f t="shared" si="547"/>
        <v>#DIV/0!</v>
      </c>
      <c r="AW3320" s="1260">
        <v>233</v>
      </c>
      <c r="AX3320" s="1261"/>
      <c r="AY3320" s="1262"/>
      <c r="AZ3320" s="1263"/>
      <c r="BA3320" s="587" t="e">
        <f t="shared" si="548"/>
        <v>#DIV/0!</v>
      </c>
    </row>
    <row r="3321" spans="1:53" s="17" customFormat="1" ht="16.75" customHeight="1" outlineLevel="2">
      <c r="A3321" s="1260">
        <v>234</v>
      </c>
      <c r="B3321" s="1261"/>
      <c r="C3321" s="1262"/>
      <c r="D3321" s="1263"/>
      <c r="E3321" s="587" t="e">
        <f t="shared" si="540"/>
        <v>#DIV/0!</v>
      </c>
      <c r="G3321" s="1260">
        <v>234</v>
      </c>
      <c r="H3321" s="1261"/>
      <c r="I3321" s="1262"/>
      <c r="J3321" s="1263"/>
      <c r="K3321" s="587" t="e">
        <f t="shared" si="541"/>
        <v>#DIV/0!</v>
      </c>
      <c r="M3321" s="1260">
        <v>234</v>
      </c>
      <c r="N3321" s="1261"/>
      <c r="O3321" s="1262"/>
      <c r="P3321" s="1263"/>
      <c r="Q3321" s="587" t="e">
        <f t="shared" si="542"/>
        <v>#DIV/0!</v>
      </c>
      <c r="S3321" s="1260">
        <v>234</v>
      </c>
      <c r="T3321" s="1261"/>
      <c r="U3321" s="1262"/>
      <c r="V3321" s="1263"/>
      <c r="W3321" s="587" t="e">
        <f t="shared" si="543"/>
        <v>#DIV/0!</v>
      </c>
      <c r="Y3321" s="1260">
        <v>234</v>
      </c>
      <c r="Z3321" s="1261"/>
      <c r="AA3321" s="1262"/>
      <c r="AB3321" s="1263"/>
      <c r="AC3321" s="587" t="e">
        <f t="shared" si="544"/>
        <v>#DIV/0!</v>
      </c>
      <c r="AE3321" s="1260">
        <v>234</v>
      </c>
      <c r="AF3321" s="1261"/>
      <c r="AG3321" s="1262"/>
      <c r="AH3321" s="1263"/>
      <c r="AI3321" s="587" t="e">
        <f t="shared" si="545"/>
        <v>#DIV/0!</v>
      </c>
      <c r="AK3321" s="1260">
        <v>234</v>
      </c>
      <c r="AL3321" s="1261"/>
      <c r="AM3321" s="1262"/>
      <c r="AN3321" s="1263"/>
      <c r="AO3321" s="587" t="e">
        <f t="shared" si="546"/>
        <v>#DIV/0!</v>
      </c>
      <c r="AQ3321" s="1260">
        <v>234</v>
      </c>
      <c r="AR3321" s="1261"/>
      <c r="AS3321" s="1262"/>
      <c r="AT3321" s="1263"/>
      <c r="AU3321" s="587" t="e">
        <f t="shared" si="547"/>
        <v>#DIV/0!</v>
      </c>
      <c r="AW3321" s="1260">
        <v>234</v>
      </c>
      <c r="AX3321" s="1261"/>
      <c r="AY3321" s="1262"/>
      <c r="AZ3321" s="1263"/>
      <c r="BA3321" s="587" t="e">
        <f t="shared" si="548"/>
        <v>#DIV/0!</v>
      </c>
    </row>
    <row r="3322" spans="1:53" s="17" customFormat="1" ht="16.75" customHeight="1" outlineLevel="2">
      <c r="A3322" s="1260">
        <v>235</v>
      </c>
      <c r="B3322" s="1261"/>
      <c r="C3322" s="1262"/>
      <c r="D3322" s="1263"/>
      <c r="E3322" s="587" t="e">
        <f t="shared" si="540"/>
        <v>#DIV/0!</v>
      </c>
      <c r="G3322" s="1260">
        <v>235</v>
      </c>
      <c r="H3322" s="1261"/>
      <c r="I3322" s="1262"/>
      <c r="J3322" s="1263"/>
      <c r="K3322" s="587" t="e">
        <f t="shared" si="541"/>
        <v>#DIV/0!</v>
      </c>
      <c r="M3322" s="1260">
        <v>235</v>
      </c>
      <c r="N3322" s="1261"/>
      <c r="O3322" s="1262"/>
      <c r="P3322" s="1263"/>
      <c r="Q3322" s="587" t="e">
        <f t="shared" si="542"/>
        <v>#DIV/0!</v>
      </c>
      <c r="S3322" s="1260">
        <v>235</v>
      </c>
      <c r="T3322" s="1261"/>
      <c r="U3322" s="1262"/>
      <c r="V3322" s="1263"/>
      <c r="W3322" s="587" t="e">
        <f t="shared" si="543"/>
        <v>#DIV/0!</v>
      </c>
      <c r="Y3322" s="1260">
        <v>235</v>
      </c>
      <c r="Z3322" s="1261"/>
      <c r="AA3322" s="1262"/>
      <c r="AB3322" s="1263"/>
      <c r="AC3322" s="587" t="e">
        <f t="shared" si="544"/>
        <v>#DIV/0!</v>
      </c>
      <c r="AE3322" s="1260">
        <v>235</v>
      </c>
      <c r="AF3322" s="1261"/>
      <c r="AG3322" s="1262"/>
      <c r="AH3322" s="1263"/>
      <c r="AI3322" s="587" t="e">
        <f t="shared" si="545"/>
        <v>#DIV/0!</v>
      </c>
      <c r="AK3322" s="1260">
        <v>235</v>
      </c>
      <c r="AL3322" s="1261"/>
      <c r="AM3322" s="1262"/>
      <c r="AN3322" s="1263"/>
      <c r="AO3322" s="587" t="e">
        <f t="shared" si="546"/>
        <v>#DIV/0!</v>
      </c>
      <c r="AQ3322" s="1260">
        <v>235</v>
      </c>
      <c r="AR3322" s="1261"/>
      <c r="AS3322" s="1262"/>
      <c r="AT3322" s="1263"/>
      <c r="AU3322" s="587" t="e">
        <f t="shared" si="547"/>
        <v>#DIV/0!</v>
      </c>
      <c r="AW3322" s="1260">
        <v>235</v>
      </c>
      <c r="AX3322" s="1261"/>
      <c r="AY3322" s="1262"/>
      <c r="AZ3322" s="1263"/>
      <c r="BA3322" s="587" t="e">
        <f t="shared" si="548"/>
        <v>#DIV/0!</v>
      </c>
    </row>
    <row r="3323" spans="1:53" s="17" customFormat="1" ht="16.75" customHeight="1" outlineLevel="2">
      <c r="A3323" s="1260">
        <v>236</v>
      </c>
      <c r="B3323" s="1261"/>
      <c r="C3323" s="1262"/>
      <c r="D3323" s="1263"/>
      <c r="E3323" s="587" t="e">
        <f t="shared" si="540"/>
        <v>#DIV/0!</v>
      </c>
      <c r="G3323" s="1260">
        <v>236</v>
      </c>
      <c r="H3323" s="1261"/>
      <c r="I3323" s="1262"/>
      <c r="J3323" s="1263"/>
      <c r="K3323" s="587" t="e">
        <f t="shared" si="541"/>
        <v>#DIV/0!</v>
      </c>
      <c r="M3323" s="1260">
        <v>236</v>
      </c>
      <c r="N3323" s="1261"/>
      <c r="O3323" s="1262"/>
      <c r="P3323" s="1263"/>
      <c r="Q3323" s="587" t="e">
        <f t="shared" si="542"/>
        <v>#DIV/0!</v>
      </c>
      <c r="S3323" s="1260">
        <v>236</v>
      </c>
      <c r="T3323" s="1261"/>
      <c r="U3323" s="1262"/>
      <c r="V3323" s="1263"/>
      <c r="W3323" s="587" t="e">
        <f t="shared" si="543"/>
        <v>#DIV/0!</v>
      </c>
      <c r="Y3323" s="1260">
        <v>236</v>
      </c>
      <c r="Z3323" s="1261"/>
      <c r="AA3323" s="1262"/>
      <c r="AB3323" s="1263"/>
      <c r="AC3323" s="587" t="e">
        <f t="shared" si="544"/>
        <v>#DIV/0!</v>
      </c>
      <c r="AE3323" s="1260">
        <v>236</v>
      </c>
      <c r="AF3323" s="1261"/>
      <c r="AG3323" s="1262"/>
      <c r="AH3323" s="1263"/>
      <c r="AI3323" s="587" t="e">
        <f t="shared" si="545"/>
        <v>#DIV/0!</v>
      </c>
      <c r="AK3323" s="1260">
        <v>236</v>
      </c>
      <c r="AL3323" s="1261"/>
      <c r="AM3323" s="1262"/>
      <c r="AN3323" s="1263"/>
      <c r="AO3323" s="587" t="e">
        <f t="shared" si="546"/>
        <v>#DIV/0!</v>
      </c>
      <c r="AQ3323" s="1260">
        <v>236</v>
      </c>
      <c r="AR3323" s="1261"/>
      <c r="AS3323" s="1262"/>
      <c r="AT3323" s="1263"/>
      <c r="AU3323" s="587" t="e">
        <f t="shared" si="547"/>
        <v>#DIV/0!</v>
      </c>
      <c r="AW3323" s="1260">
        <v>236</v>
      </c>
      <c r="AX3323" s="1261"/>
      <c r="AY3323" s="1262"/>
      <c r="AZ3323" s="1263"/>
      <c r="BA3323" s="587" t="e">
        <f t="shared" si="548"/>
        <v>#DIV/0!</v>
      </c>
    </row>
    <row r="3324" spans="1:53" s="17" customFormat="1" ht="16.75" customHeight="1" outlineLevel="2">
      <c r="A3324" s="1260">
        <v>237</v>
      </c>
      <c r="B3324" s="1261"/>
      <c r="C3324" s="1262"/>
      <c r="D3324" s="1263"/>
      <c r="E3324" s="587" t="e">
        <f t="shared" si="540"/>
        <v>#DIV/0!</v>
      </c>
      <c r="G3324" s="1260">
        <v>237</v>
      </c>
      <c r="H3324" s="1261"/>
      <c r="I3324" s="1262"/>
      <c r="J3324" s="1263"/>
      <c r="K3324" s="587" t="e">
        <f t="shared" si="541"/>
        <v>#DIV/0!</v>
      </c>
      <c r="M3324" s="1260">
        <v>237</v>
      </c>
      <c r="N3324" s="1261"/>
      <c r="O3324" s="1262"/>
      <c r="P3324" s="1263"/>
      <c r="Q3324" s="587" t="e">
        <f t="shared" si="542"/>
        <v>#DIV/0!</v>
      </c>
      <c r="S3324" s="1260">
        <v>237</v>
      </c>
      <c r="T3324" s="1261"/>
      <c r="U3324" s="1262"/>
      <c r="V3324" s="1263"/>
      <c r="W3324" s="587" t="e">
        <f t="shared" si="543"/>
        <v>#DIV/0!</v>
      </c>
      <c r="Y3324" s="1260">
        <v>237</v>
      </c>
      <c r="Z3324" s="1261"/>
      <c r="AA3324" s="1262"/>
      <c r="AB3324" s="1263"/>
      <c r="AC3324" s="587" t="e">
        <f t="shared" si="544"/>
        <v>#DIV/0!</v>
      </c>
      <c r="AE3324" s="1260">
        <v>237</v>
      </c>
      <c r="AF3324" s="1261"/>
      <c r="AG3324" s="1262"/>
      <c r="AH3324" s="1263"/>
      <c r="AI3324" s="587" t="e">
        <f t="shared" si="545"/>
        <v>#DIV/0!</v>
      </c>
      <c r="AK3324" s="1260">
        <v>237</v>
      </c>
      <c r="AL3324" s="1261"/>
      <c r="AM3324" s="1262"/>
      <c r="AN3324" s="1263"/>
      <c r="AO3324" s="587" t="e">
        <f t="shared" si="546"/>
        <v>#DIV/0!</v>
      </c>
      <c r="AQ3324" s="1260">
        <v>237</v>
      </c>
      <c r="AR3324" s="1261"/>
      <c r="AS3324" s="1262"/>
      <c r="AT3324" s="1263"/>
      <c r="AU3324" s="587" t="e">
        <f t="shared" si="547"/>
        <v>#DIV/0!</v>
      </c>
      <c r="AW3324" s="1260">
        <v>237</v>
      </c>
      <c r="AX3324" s="1261"/>
      <c r="AY3324" s="1262"/>
      <c r="AZ3324" s="1263"/>
      <c r="BA3324" s="587" t="e">
        <f t="shared" si="548"/>
        <v>#DIV/0!</v>
      </c>
    </row>
    <row r="3325" spans="1:53" s="17" customFormat="1" ht="16.75" customHeight="1" outlineLevel="2">
      <c r="A3325" s="1260">
        <v>238</v>
      </c>
      <c r="B3325" s="1261"/>
      <c r="C3325" s="1262"/>
      <c r="D3325" s="1263"/>
      <c r="E3325" s="587" t="e">
        <f t="shared" si="540"/>
        <v>#DIV/0!</v>
      </c>
      <c r="G3325" s="1260">
        <v>238</v>
      </c>
      <c r="H3325" s="1261"/>
      <c r="I3325" s="1262"/>
      <c r="J3325" s="1263"/>
      <c r="K3325" s="587" t="e">
        <f t="shared" si="541"/>
        <v>#DIV/0!</v>
      </c>
      <c r="M3325" s="1260">
        <v>238</v>
      </c>
      <c r="N3325" s="1261"/>
      <c r="O3325" s="1262"/>
      <c r="P3325" s="1263"/>
      <c r="Q3325" s="587" t="e">
        <f t="shared" si="542"/>
        <v>#DIV/0!</v>
      </c>
      <c r="S3325" s="1260">
        <v>238</v>
      </c>
      <c r="T3325" s="1261"/>
      <c r="U3325" s="1262"/>
      <c r="V3325" s="1263"/>
      <c r="W3325" s="587" t="e">
        <f t="shared" si="543"/>
        <v>#DIV/0!</v>
      </c>
      <c r="Y3325" s="1260">
        <v>238</v>
      </c>
      <c r="Z3325" s="1261"/>
      <c r="AA3325" s="1262"/>
      <c r="AB3325" s="1263"/>
      <c r="AC3325" s="587" t="e">
        <f t="shared" si="544"/>
        <v>#DIV/0!</v>
      </c>
      <c r="AE3325" s="1260">
        <v>238</v>
      </c>
      <c r="AF3325" s="1261"/>
      <c r="AG3325" s="1262"/>
      <c r="AH3325" s="1263"/>
      <c r="AI3325" s="587" t="e">
        <f t="shared" si="545"/>
        <v>#DIV/0!</v>
      </c>
      <c r="AK3325" s="1260">
        <v>238</v>
      </c>
      <c r="AL3325" s="1261"/>
      <c r="AM3325" s="1262"/>
      <c r="AN3325" s="1263"/>
      <c r="AO3325" s="587" t="e">
        <f t="shared" si="546"/>
        <v>#DIV/0!</v>
      </c>
      <c r="AQ3325" s="1260">
        <v>238</v>
      </c>
      <c r="AR3325" s="1261"/>
      <c r="AS3325" s="1262"/>
      <c r="AT3325" s="1263"/>
      <c r="AU3325" s="587" t="e">
        <f t="shared" si="547"/>
        <v>#DIV/0!</v>
      </c>
      <c r="AW3325" s="1260">
        <v>238</v>
      </c>
      <c r="AX3325" s="1261"/>
      <c r="AY3325" s="1262"/>
      <c r="AZ3325" s="1263"/>
      <c r="BA3325" s="587" t="e">
        <f t="shared" si="548"/>
        <v>#DIV/0!</v>
      </c>
    </row>
    <row r="3326" spans="1:53" s="17" customFormat="1" ht="16.75" customHeight="1" outlineLevel="2">
      <c r="A3326" s="1260">
        <v>239</v>
      </c>
      <c r="B3326" s="1261"/>
      <c r="C3326" s="1262"/>
      <c r="D3326" s="1263"/>
      <c r="E3326" s="587" t="e">
        <f t="shared" si="540"/>
        <v>#DIV/0!</v>
      </c>
      <c r="G3326" s="1260">
        <v>239</v>
      </c>
      <c r="H3326" s="1261"/>
      <c r="I3326" s="1262"/>
      <c r="J3326" s="1263"/>
      <c r="K3326" s="587" t="e">
        <f t="shared" si="541"/>
        <v>#DIV/0!</v>
      </c>
      <c r="M3326" s="1260">
        <v>239</v>
      </c>
      <c r="N3326" s="1261"/>
      <c r="O3326" s="1262"/>
      <c r="P3326" s="1263"/>
      <c r="Q3326" s="587" t="e">
        <f t="shared" si="542"/>
        <v>#DIV/0!</v>
      </c>
      <c r="S3326" s="1260">
        <v>239</v>
      </c>
      <c r="T3326" s="1261"/>
      <c r="U3326" s="1262"/>
      <c r="V3326" s="1263"/>
      <c r="W3326" s="587" t="e">
        <f t="shared" si="543"/>
        <v>#DIV/0!</v>
      </c>
      <c r="Y3326" s="1260">
        <v>239</v>
      </c>
      <c r="Z3326" s="1261"/>
      <c r="AA3326" s="1262"/>
      <c r="AB3326" s="1263"/>
      <c r="AC3326" s="587" t="e">
        <f t="shared" si="544"/>
        <v>#DIV/0!</v>
      </c>
      <c r="AE3326" s="1260">
        <v>239</v>
      </c>
      <c r="AF3326" s="1261"/>
      <c r="AG3326" s="1262"/>
      <c r="AH3326" s="1263"/>
      <c r="AI3326" s="587" t="e">
        <f t="shared" si="545"/>
        <v>#DIV/0!</v>
      </c>
      <c r="AK3326" s="1260">
        <v>239</v>
      </c>
      <c r="AL3326" s="1261"/>
      <c r="AM3326" s="1262"/>
      <c r="AN3326" s="1263"/>
      <c r="AO3326" s="587" t="e">
        <f t="shared" si="546"/>
        <v>#DIV/0!</v>
      </c>
      <c r="AQ3326" s="1260">
        <v>239</v>
      </c>
      <c r="AR3326" s="1261"/>
      <c r="AS3326" s="1262"/>
      <c r="AT3326" s="1263"/>
      <c r="AU3326" s="587" t="e">
        <f t="shared" si="547"/>
        <v>#DIV/0!</v>
      </c>
      <c r="AW3326" s="1260">
        <v>239</v>
      </c>
      <c r="AX3326" s="1261"/>
      <c r="AY3326" s="1262"/>
      <c r="AZ3326" s="1263"/>
      <c r="BA3326" s="587" t="e">
        <f t="shared" si="548"/>
        <v>#DIV/0!</v>
      </c>
    </row>
    <row r="3327" spans="1:53" s="17" customFormat="1" ht="16.75" customHeight="1" outlineLevel="2">
      <c r="A3327" s="1260">
        <v>240</v>
      </c>
      <c r="B3327" s="1261"/>
      <c r="C3327" s="1262"/>
      <c r="D3327" s="1263"/>
      <c r="E3327" s="587" t="e">
        <f t="shared" si="540"/>
        <v>#DIV/0!</v>
      </c>
      <c r="G3327" s="1260">
        <v>240</v>
      </c>
      <c r="H3327" s="1261"/>
      <c r="I3327" s="1262"/>
      <c r="J3327" s="1263"/>
      <c r="K3327" s="587" t="e">
        <f t="shared" si="541"/>
        <v>#DIV/0!</v>
      </c>
      <c r="M3327" s="1260">
        <v>240</v>
      </c>
      <c r="N3327" s="1261"/>
      <c r="O3327" s="1262"/>
      <c r="P3327" s="1263"/>
      <c r="Q3327" s="587" t="e">
        <f t="shared" si="542"/>
        <v>#DIV/0!</v>
      </c>
      <c r="S3327" s="1260">
        <v>240</v>
      </c>
      <c r="T3327" s="1261"/>
      <c r="U3327" s="1262"/>
      <c r="V3327" s="1263"/>
      <c r="W3327" s="587" t="e">
        <f t="shared" si="543"/>
        <v>#DIV/0!</v>
      </c>
      <c r="Y3327" s="1260">
        <v>240</v>
      </c>
      <c r="Z3327" s="1261"/>
      <c r="AA3327" s="1262"/>
      <c r="AB3327" s="1263"/>
      <c r="AC3327" s="587" t="e">
        <f t="shared" si="544"/>
        <v>#DIV/0!</v>
      </c>
      <c r="AE3327" s="1260">
        <v>240</v>
      </c>
      <c r="AF3327" s="1261"/>
      <c r="AG3327" s="1262"/>
      <c r="AH3327" s="1263"/>
      <c r="AI3327" s="587" t="e">
        <f t="shared" si="545"/>
        <v>#DIV/0!</v>
      </c>
      <c r="AK3327" s="1260">
        <v>240</v>
      </c>
      <c r="AL3327" s="1261"/>
      <c r="AM3327" s="1262"/>
      <c r="AN3327" s="1263"/>
      <c r="AO3327" s="587" t="e">
        <f t="shared" si="546"/>
        <v>#DIV/0!</v>
      </c>
      <c r="AQ3327" s="1260">
        <v>240</v>
      </c>
      <c r="AR3327" s="1261"/>
      <c r="AS3327" s="1262"/>
      <c r="AT3327" s="1263"/>
      <c r="AU3327" s="587" t="e">
        <f t="shared" si="547"/>
        <v>#DIV/0!</v>
      </c>
      <c r="AW3327" s="1260">
        <v>240</v>
      </c>
      <c r="AX3327" s="1261"/>
      <c r="AY3327" s="1262"/>
      <c r="AZ3327" s="1263"/>
      <c r="BA3327" s="587" t="e">
        <f t="shared" si="548"/>
        <v>#DIV/0!</v>
      </c>
    </row>
    <row r="3328" spans="1:53" s="17" customFormat="1" ht="16.75" customHeight="1" outlineLevel="2">
      <c r="A3328" s="1260">
        <v>241</v>
      </c>
      <c r="B3328" s="1261"/>
      <c r="C3328" s="1262"/>
      <c r="D3328" s="1263"/>
      <c r="E3328" s="587" t="e">
        <f t="shared" si="540"/>
        <v>#DIV/0!</v>
      </c>
      <c r="G3328" s="1260">
        <v>241</v>
      </c>
      <c r="H3328" s="1261"/>
      <c r="I3328" s="1262"/>
      <c r="J3328" s="1263"/>
      <c r="K3328" s="587" t="e">
        <f t="shared" si="541"/>
        <v>#DIV/0!</v>
      </c>
      <c r="M3328" s="1260">
        <v>241</v>
      </c>
      <c r="N3328" s="1261"/>
      <c r="O3328" s="1262"/>
      <c r="P3328" s="1263"/>
      <c r="Q3328" s="587" t="e">
        <f t="shared" si="542"/>
        <v>#DIV/0!</v>
      </c>
      <c r="S3328" s="1260">
        <v>241</v>
      </c>
      <c r="T3328" s="1261"/>
      <c r="U3328" s="1262"/>
      <c r="V3328" s="1263"/>
      <c r="W3328" s="587" t="e">
        <f t="shared" si="543"/>
        <v>#DIV/0!</v>
      </c>
      <c r="Y3328" s="1260">
        <v>241</v>
      </c>
      <c r="Z3328" s="1261"/>
      <c r="AA3328" s="1262"/>
      <c r="AB3328" s="1263"/>
      <c r="AC3328" s="587" t="e">
        <f t="shared" si="544"/>
        <v>#DIV/0!</v>
      </c>
      <c r="AE3328" s="1260">
        <v>241</v>
      </c>
      <c r="AF3328" s="1261"/>
      <c r="AG3328" s="1262"/>
      <c r="AH3328" s="1263"/>
      <c r="AI3328" s="587" t="e">
        <f t="shared" si="545"/>
        <v>#DIV/0!</v>
      </c>
      <c r="AK3328" s="1260">
        <v>241</v>
      </c>
      <c r="AL3328" s="1261"/>
      <c r="AM3328" s="1262"/>
      <c r="AN3328" s="1263"/>
      <c r="AO3328" s="587" t="e">
        <f t="shared" si="546"/>
        <v>#DIV/0!</v>
      </c>
      <c r="AQ3328" s="1260">
        <v>241</v>
      </c>
      <c r="AR3328" s="1261"/>
      <c r="AS3328" s="1262"/>
      <c r="AT3328" s="1263"/>
      <c r="AU3328" s="587" t="e">
        <f t="shared" si="547"/>
        <v>#DIV/0!</v>
      </c>
      <c r="AW3328" s="1260">
        <v>241</v>
      </c>
      <c r="AX3328" s="1261"/>
      <c r="AY3328" s="1262"/>
      <c r="AZ3328" s="1263"/>
      <c r="BA3328" s="587" t="e">
        <f t="shared" si="548"/>
        <v>#DIV/0!</v>
      </c>
    </row>
    <row r="3329" spans="1:53" s="17" customFormat="1" ht="16.75" customHeight="1" outlineLevel="2">
      <c r="A3329" s="1260">
        <v>242</v>
      </c>
      <c r="B3329" s="1261"/>
      <c r="C3329" s="1262"/>
      <c r="D3329" s="1263"/>
      <c r="E3329" s="587" t="e">
        <f t="shared" si="540"/>
        <v>#DIV/0!</v>
      </c>
      <c r="G3329" s="1260">
        <v>242</v>
      </c>
      <c r="H3329" s="1261"/>
      <c r="I3329" s="1262"/>
      <c r="J3329" s="1263"/>
      <c r="K3329" s="587" t="e">
        <f t="shared" si="541"/>
        <v>#DIV/0!</v>
      </c>
      <c r="M3329" s="1260">
        <v>242</v>
      </c>
      <c r="N3329" s="1261"/>
      <c r="O3329" s="1262"/>
      <c r="P3329" s="1263"/>
      <c r="Q3329" s="587" t="e">
        <f t="shared" si="542"/>
        <v>#DIV/0!</v>
      </c>
      <c r="S3329" s="1260">
        <v>242</v>
      </c>
      <c r="T3329" s="1261"/>
      <c r="U3329" s="1262"/>
      <c r="V3329" s="1263"/>
      <c r="W3329" s="587" t="e">
        <f t="shared" si="543"/>
        <v>#DIV/0!</v>
      </c>
      <c r="Y3329" s="1260">
        <v>242</v>
      </c>
      <c r="Z3329" s="1261"/>
      <c r="AA3329" s="1262"/>
      <c r="AB3329" s="1263"/>
      <c r="AC3329" s="587" t="e">
        <f t="shared" si="544"/>
        <v>#DIV/0!</v>
      </c>
      <c r="AE3329" s="1260">
        <v>242</v>
      </c>
      <c r="AF3329" s="1261"/>
      <c r="AG3329" s="1262"/>
      <c r="AH3329" s="1263"/>
      <c r="AI3329" s="587" t="e">
        <f t="shared" si="545"/>
        <v>#DIV/0!</v>
      </c>
      <c r="AK3329" s="1260">
        <v>242</v>
      </c>
      <c r="AL3329" s="1261"/>
      <c r="AM3329" s="1262"/>
      <c r="AN3329" s="1263"/>
      <c r="AO3329" s="587" t="e">
        <f t="shared" si="546"/>
        <v>#DIV/0!</v>
      </c>
      <c r="AQ3329" s="1260">
        <v>242</v>
      </c>
      <c r="AR3329" s="1261"/>
      <c r="AS3329" s="1262"/>
      <c r="AT3329" s="1263"/>
      <c r="AU3329" s="587" t="e">
        <f t="shared" si="547"/>
        <v>#DIV/0!</v>
      </c>
      <c r="AW3329" s="1260">
        <v>242</v>
      </c>
      <c r="AX3329" s="1261"/>
      <c r="AY3329" s="1262"/>
      <c r="AZ3329" s="1263"/>
      <c r="BA3329" s="587" t="e">
        <f t="shared" si="548"/>
        <v>#DIV/0!</v>
      </c>
    </row>
    <row r="3330" spans="1:53" s="17" customFormat="1" ht="16.75" customHeight="1" outlineLevel="2">
      <c r="A3330" s="1260">
        <v>243</v>
      </c>
      <c r="B3330" s="1261"/>
      <c r="C3330" s="1262"/>
      <c r="D3330" s="1263"/>
      <c r="E3330" s="587" t="e">
        <f t="shared" si="540"/>
        <v>#DIV/0!</v>
      </c>
      <c r="G3330" s="1260">
        <v>243</v>
      </c>
      <c r="H3330" s="1261"/>
      <c r="I3330" s="1262"/>
      <c r="J3330" s="1263"/>
      <c r="K3330" s="587" t="e">
        <f t="shared" si="541"/>
        <v>#DIV/0!</v>
      </c>
      <c r="M3330" s="1260">
        <v>243</v>
      </c>
      <c r="N3330" s="1261"/>
      <c r="O3330" s="1262"/>
      <c r="P3330" s="1263"/>
      <c r="Q3330" s="587" t="e">
        <f t="shared" si="542"/>
        <v>#DIV/0!</v>
      </c>
      <c r="S3330" s="1260">
        <v>243</v>
      </c>
      <c r="T3330" s="1261"/>
      <c r="U3330" s="1262"/>
      <c r="V3330" s="1263"/>
      <c r="W3330" s="587" t="e">
        <f t="shared" si="543"/>
        <v>#DIV/0!</v>
      </c>
      <c r="Y3330" s="1260">
        <v>243</v>
      </c>
      <c r="Z3330" s="1261"/>
      <c r="AA3330" s="1262"/>
      <c r="AB3330" s="1263"/>
      <c r="AC3330" s="587" t="e">
        <f t="shared" si="544"/>
        <v>#DIV/0!</v>
      </c>
      <c r="AE3330" s="1260">
        <v>243</v>
      </c>
      <c r="AF3330" s="1261"/>
      <c r="AG3330" s="1262"/>
      <c r="AH3330" s="1263"/>
      <c r="AI3330" s="587" t="e">
        <f t="shared" si="545"/>
        <v>#DIV/0!</v>
      </c>
      <c r="AK3330" s="1260">
        <v>243</v>
      </c>
      <c r="AL3330" s="1261"/>
      <c r="AM3330" s="1262"/>
      <c r="AN3330" s="1263"/>
      <c r="AO3330" s="587" t="e">
        <f t="shared" si="546"/>
        <v>#DIV/0!</v>
      </c>
      <c r="AQ3330" s="1260">
        <v>243</v>
      </c>
      <c r="AR3330" s="1261"/>
      <c r="AS3330" s="1262"/>
      <c r="AT3330" s="1263"/>
      <c r="AU3330" s="587" t="e">
        <f t="shared" si="547"/>
        <v>#DIV/0!</v>
      </c>
      <c r="AW3330" s="1260">
        <v>243</v>
      </c>
      <c r="AX3330" s="1261"/>
      <c r="AY3330" s="1262"/>
      <c r="AZ3330" s="1263"/>
      <c r="BA3330" s="587" t="e">
        <f t="shared" si="548"/>
        <v>#DIV/0!</v>
      </c>
    </row>
    <row r="3331" spans="1:53" s="17" customFormat="1" ht="16.75" customHeight="1" outlineLevel="2">
      <c r="A3331" s="1260">
        <v>244</v>
      </c>
      <c r="B3331" s="1261"/>
      <c r="C3331" s="1262"/>
      <c r="D3331" s="1263"/>
      <c r="E3331" s="587" t="e">
        <f t="shared" si="540"/>
        <v>#DIV/0!</v>
      </c>
      <c r="G3331" s="1260">
        <v>244</v>
      </c>
      <c r="H3331" s="1261"/>
      <c r="I3331" s="1262"/>
      <c r="J3331" s="1263"/>
      <c r="K3331" s="587" t="e">
        <f t="shared" si="541"/>
        <v>#DIV/0!</v>
      </c>
      <c r="M3331" s="1260">
        <v>244</v>
      </c>
      <c r="N3331" s="1261"/>
      <c r="O3331" s="1262"/>
      <c r="P3331" s="1263"/>
      <c r="Q3331" s="587" t="e">
        <f t="shared" si="542"/>
        <v>#DIV/0!</v>
      </c>
      <c r="S3331" s="1260">
        <v>244</v>
      </c>
      <c r="T3331" s="1261"/>
      <c r="U3331" s="1262"/>
      <c r="V3331" s="1263"/>
      <c r="W3331" s="587" t="e">
        <f t="shared" si="543"/>
        <v>#DIV/0!</v>
      </c>
      <c r="Y3331" s="1260">
        <v>244</v>
      </c>
      <c r="Z3331" s="1261"/>
      <c r="AA3331" s="1262"/>
      <c r="AB3331" s="1263"/>
      <c r="AC3331" s="587" t="e">
        <f t="shared" si="544"/>
        <v>#DIV/0!</v>
      </c>
      <c r="AE3331" s="1260">
        <v>244</v>
      </c>
      <c r="AF3331" s="1261"/>
      <c r="AG3331" s="1262"/>
      <c r="AH3331" s="1263"/>
      <c r="AI3331" s="587" t="e">
        <f t="shared" si="545"/>
        <v>#DIV/0!</v>
      </c>
      <c r="AK3331" s="1260">
        <v>244</v>
      </c>
      <c r="AL3331" s="1261"/>
      <c r="AM3331" s="1262"/>
      <c r="AN3331" s="1263"/>
      <c r="AO3331" s="587" t="e">
        <f t="shared" si="546"/>
        <v>#DIV/0!</v>
      </c>
      <c r="AQ3331" s="1260">
        <v>244</v>
      </c>
      <c r="AR3331" s="1261"/>
      <c r="AS3331" s="1262"/>
      <c r="AT3331" s="1263"/>
      <c r="AU3331" s="587" t="e">
        <f t="shared" si="547"/>
        <v>#DIV/0!</v>
      </c>
      <c r="AW3331" s="1260">
        <v>244</v>
      </c>
      <c r="AX3331" s="1261"/>
      <c r="AY3331" s="1262"/>
      <c r="AZ3331" s="1263"/>
      <c r="BA3331" s="587" t="e">
        <f t="shared" si="548"/>
        <v>#DIV/0!</v>
      </c>
    </row>
    <row r="3332" spans="1:53" s="17" customFormat="1" ht="16.75" customHeight="1" outlineLevel="2">
      <c r="A3332" s="1260">
        <v>245</v>
      </c>
      <c r="B3332" s="1261"/>
      <c r="C3332" s="1262"/>
      <c r="D3332" s="1263"/>
      <c r="E3332" s="587" t="e">
        <f t="shared" si="540"/>
        <v>#DIV/0!</v>
      </c>
      <c r="G3332" s="1260">
        <v>245</v>
      </c>
      <c r="H3332" s="1261"/>
      <c r="I3332" s="1262"/>
      <c r="J3332" s="1263"/>
      <c r="K3332" s="587" t="e">
        <f t="shared" si="541"/>
        <v>#DIV/0!</v>
      </c>
      <c r="M3332" s="1260">
        <v>245</v>
      </c>
      <c r="N3332" s="1261"/>
      <c r="O3332" s="1262"/>
      <c r="P3332" s="1263"/>
      <c r="Q3332" s="587" t="e">
        <f t="shared" si="542"/>
        <v>#DIV/0!</v>
      </c>
      <c r="S3332" s="1260">
        <v>245</v>
      </c>
      <c r="T3332" s="1261"/>
      <c r="U3332" s="1262"/>
      <c r="V3332" s="1263"/>
      <c r="W3332" s="587" t="e">
        <f t="shared" si="543"/>
        <v>#DIV/0!</v>
      </c>
      <c r="Y3332" s="1260">
        <v>245</v>
      </c>
      <c r="Z3332" s="1261"/>
      <c r="AA3332" s="1262"/>
      <c r="AB3332" s="1263"/>
      <c r="AC3332" s="587" t="e">
        <f t="shared" si="544"/>
        <v>#DIV/0!</v>
      </c>
      <c r="AE3332" s="1260">
        <v>245</v>
      </c>
      <c r="AF3332" s="1261"/>
      <c r="AG3332" s="1262"/>
      <c r="AH3332" s="1263"/>
      <c r="AI3332" s="587" t="e">
        <f t="shared" si="545"/>
        <v>#DIV/0!</v>
      </c>
      <c r="AK3332" s="1260">
        <v>245</v>
      </c>
      <c r="AL3332" s="1261"/>
      <c r="AM3332" s="1262"/>
      <c r="AN3332" s="1263"/>
      <c r="AO3332" s="587" t="e">
        <f t="shared" si="546"/>
        <v>#DIV/0!</v>
      </c>
      <c r="AQ3332" s="1260">
        <v>245</v>
      </c>
      <c r="AR3332" s="1261"/>
      <c r="AS3332" s="1262"/>
      <c r="AT3332" s="1263"/>
      <c r="AU3332" s="587" t="e">
        <f t="shared" si="547"/>
        <v>#DIV/0!</v>
      </c>
      <c r="AW3332" s="1260">
        <v>245</v>
      </c>
      <c r="AX3332" s="1261"/>
      <c r="AY3332" s="1262"/>
      <c r="AZ3332" s="1263"/>
      <c r="BA3332" s="587" t="e">
        <f t="shared" si="548"/>
        <v>#DIV/0!</v>
      </c>
    </row>
    <row r="3333" spans="1:53" s="17" customFormat="1" ht="16.75" customHeight="1" outlineLevel="2">
      <c r="A3333" s="1260">
        <v>246</v>
      </c>
      <c r="B3333" s="1261"/>
      <c r="C3333" s="1262"/>
      <c r="D3333" s="1263"/>
      <c r="E3333" s="587" t="e">
        <f t="shared" si="540"/>
        <v>#DIV/0!</v>
      </c>
      <c r="G3333" s="1260">
        <v>246</v>
      </c>
      <c r="H3333" s="1261"/>
      <c r="I3333" s="1262"/>
      <c r="J3333" s="1263"/>
      <c r="K3333" s="587" t="e">
        <f t="shared" si="541"/>
        <v>#DIV/0!</v>
      </c>
      <c r="M3333" s="1260">
        <v>246</v>
      </c>
      <c r="N3333" s="1261"/>
      <c r="O3333" s="1262"/>
      <c r="P3333" s="1263"/>
      <c r="Q3333" s="587" t="e">
        <f t="shared" si="542"/>
        <v>#DIV/0!</v>
      </c>
      <c r="S3333" s="1260">
        <v>246</v>
      </c>
      <c r="T3333" s="1261"/>
      <c r="U3333" s="1262"/>
      <c r="V3333" s="1263"/>
      <c r="W3333" s="587" t="e">
        <f t="shared" si="543"/>
        <v>#DIV/0!</v>
      </c>
      <c r="Y3333" s="1260">
        <v>246</v>
      </c>
      <c r="Z3333" s="1261"/>
      <c r="AA3333" s="1262"/>
      <c r="AB3333" s="1263"/>
      <c r="AC3333" s="587" t="e">
        <f t="shared" si="544"/>
        <v>#DIV/0!</v>
      </c>
      <c r="AE3333" s="1260">
        <v>246</v>
      </c>
      <c r="AF3333" s="1261"/>
      <c r="AG3333" s="1262"/>
      <c r="AH3333" s="1263"/>
      <c r="AI3333" s="587" t="e">
        <f t="shared" si="545"/>
        <v>#DIV/0!</v>
      </c>
      <c r="AK3333" s="1260">
        <v>246</v>
      </c>
      <c r="AL3333" s="1261"/>
      <c r="AM3333" s="1262"/>
      <c r="AN3333" s="1263"/>
      <c r="AO3333" s="587" t="e">
        <f t="shared" si="546"/>
        <v>#DIV/0!</v>
      </c>
      <c r="AQ3333" s="1260">
        <v>246</v>
      </c>
      <c r="AR3333" s="1261"/>
      <c r="AS3333" s="1262"/>
      <c r="AT3333" s="1263"/>
      <c r="AU3333" s="587" t="e">
        <f t="shared" si="547"/>
        <v>#DIV/0!</v>
      </c>
      <c r="AW3333" s="1260">
        <v>246</v>
      </c>
      <c r="AX3333" s="1261"/>
      <c r="AY3333" s="1262"/>
      <c r="AZ3333" s="1263"/>
      <c r="BA3333" s="587" t="e">
        <f t="shared" si="548"/>
        <v>#DIV/0!</v>
      </c>
    </row>
    <row r="3334" spans="1:53" s="17" customFormat="1" ht="16.75" customHeight="1" outlineLevel="2">
      <c r="A3334" s="1260">
        <v>247</v>
      </c>
      <c r="B3334" s="1261"/>
      <c r="C3334" s="1262"/>
      <c r="D3334" s="1263"/>
      <c r="E3334" s="587" t="e">
        <f t="shared" si="540"/>
        <v>#DIV/0!</v>
      </c>
      <c r="G3334" s="1260">
        <v>247</v>
      </c>
      <c r="H3334" s="1261"/>
      <c r="I3334" s="1262"/>
      <c r="J3334" s="1263"/>
      <c r="K3334" s="587" t="e">
        <f t="shared" si="541"/>
        <v>#DIV/0!</v>
      </c>
      <c r="M3334" s="1260">
        <v>247</v>
      </c>
      <c r="N3334" s="1261"/>
      <c r="O3334" s="1262"/>
      <c r="P3334" s="1263"/>
      <c r="Q3334" s="587" t="e">
        <f t="shared" si="542"/>
        <v>#DIV/0!</v>
      </c>
      <c r="S3334" s="1260">
        <v>247</v>
      </c>
      <c r="T3334" s="1261"/>
      <c r="U3334" s="1262"/>
      <c r="V3334" s="1263"/>
      <c r="W3334" s="587" t="e">
        <f t="shared" si="543"/>
        <v>#DIV/0!</v>
      </c>
      <c r="Y3334" s="1260">
        <v>247</v>
      </c>
      <c r="Z3334" s="1261"/>
      <c r="AA3334" s="1262"/>
      <c r="AB3334" s="1263"/>
      <c r="AC3334" s="587" t="e">
        <f t="shared" si="544"/>
        <v>#DIV/0!</v>
      </c>
      <c r="AE3334" s="1260">
        <v>247</v>
      </c>
      <c r="AF3334" s="1261"/>
      <c r="AG3334" s="1262"/>
      <c r="AH3334" s="1263"/>
      <c r="AI3334" s="587" t="e">
        <f t="shared" si="545"/>
        <v>#DIV/0!</v>
      </c>
      <c r="AK3334" s="1260">
        <v>247</v>
      </c>
      <c r="AL3334" s="1261"/>
      <c r="AM3334" s="1262"/>
      <c r="AN3334" s="1263"/>
      <c r="AO3334" s="587" t="e">
        <f t="shared" si="546"/>
        <v>#DIV/0!</v>
      </c>
      <c r="AQ3334" s="1260">
        <v>247</v>
      </c>
      <c r="AR3334" s="1261"/>
      <c r="AS3334" s="1262"/>
      <c r="AT3334" s="1263"/>
      <c r="AU3334" s="587" t="e">
        <f t="shared" si="547"/>
        <v>#DIV/0!</v>
      </c>
      <c r="AW3334" s="1260">
        <v>247</v>
      </c>
      <c r="AX3334" s="1261"/>
      <c r="AY3334" s="1262"/>
      <c r="AZ3334" s="1263"/>
      <c r="BA3334" s="587" t="e">
        <f t="shared" si="548"/>
        <v>#DIV/0!</v>
      </c>
    </row>
    <row r="3335" spans="1:53" s="17" customFormat="1" ht="16.75" customHeight="1" outlineLevel="2">
      <c r="A3335" s="1260">
        <v>248</v>
      </c>
      <c r="B3335" s="1261"/>
      <c r="C3335" s="1262"/>
      <c r="D3335" s="1263"/>
      <c r="E3335" s="587" t="e">
        <f t="shared" si="540"/>
        <v>#DIV/0!</v>
      </c>
      <c r="G3335" s="1260">
        <v>248</v>
      </c>
      <c r="H3335" s="1261"/>
      <c r="I3335" s="1262"/>
      <c r="J3335" s="1263"/>
      <c r="K3335" s="587" t="e">
        <f t="shared" si="541"/>
        <v>#DIV/0!</v>
      </c>
      <c r="M3335" s="1260">
        <v>248</v>
      </c>
      <c r="N3335" s="1261"/>
      <c r="O3335" s="1262"/>
      <c r="P3335" s="1263"/>
      <c r="Q3335" s="587" t="e">
        <f t="shared" si="542"/>
        <v>#DIV/0!</v>
      </c>
      <c r="S3335" s="1260">
        <v>248</v>
      </c>
      <c r="T3335" s="1261"/>
      <c r="U3335" s="1262"/>
      <c r="V3335" s="1263"/>
      <c r="W3335" s="587" t="e">
        <f t="shared" si="543"/>
        <v>#DIV/0!</v>
      </c>
      <c r="Y3335" s="1260">
        <v>248</v>
      </c>
      <c r="Z3335" s="1261"/>
      <c r="AA3335" s="1262"/>
      <c r="AB3335" s="1263"/>
      <c r="AC3335" s="587" t="e">
        <f t="shared" si="544"/>
        <v>#DIV/0!</v>
      </c>
      <c r="AE3335" s="1260">
        <v>248</v>
      </c>
      <c r="AF3335" s="1261"/>
      <c r="AG3335" s="1262"/>
      <c r="AH3335" s="1263"/>
      <c r="AI3335" s="587" t="e">
        <f t="shared" si="545"/>
        <v>#DIV/0!</v>
      </c>
      <c r="AK3335" s="1260">
        <v>248</v>
      </c>
      <c r="AL3335" s="1261"/>
      <c r="AM3335" s="1262"/>
      <c r="AN3335" s="1263"/>
      <c r="AO3335" s="587" t="e">
        <f t="shared" si="546"/>
        <v>#DIV/0!</v>
      </c>
      <c r="AQ3335" s="1260">
        <v>248</v>
      </c>
      <c r="AR3335" s="1261"/>
      <c r="AS3335" s="1262"/>
      <c r="AT3335" s="1263"/>
      <c r="AU3335" s="587" t="e">
        <f t="shared" si="547"/>
        <v>#DIV/0!</v>
      </c>
      <c r="AW3335" s="1260">
        <v>248</v>
      </c>
      <c r="AX3335" s="1261"/>
      <c r="AY3335" s="1262"/>
      <c r="AZ3335" s="1263"/>
      <c r="BA3335" s="587" t="e">
        <f t="shared" si="548"/>
        <v>#DIV/0!</v>
      </c>
    </row>
    <row r="3336" spans="1:53" s="17" customFormat="1" ht="16.75" customHeight="1" outlineLevel="2">
      <c r="A3336" s="1260">
        <v>249</v>
      </c>
      <c r="B3336" s="1261"/>
      <c r="C3336" s="1262"/>
      <c r="D3336" s="1263"/>
      <c r="E3336" s="587" t="e">
        <f t="shared" si="540"/>
        <v>#DIV/0!</v>
      </c>
      <c r="G3336" s="1260">
        <v>249</v>
      </c>
      <c r="H3336" s="1261"/>
      <c r="I3336" s="1262"/>
      <c r="J3336" s="1263"/>
      <c r="K3336" s="587" t="e">
        <f t="shared" si="541"/>
        <v>#DIV/0!</v>
      </c>
      <c r="M3336" s="1260">
        <v>249</v>
      </c>
      <c r="N3336" s="1261"/>
      <c r="O3336" s="1262"/>
      <c r="P3336" s="1263"/>
      <c r="Q3336" s="587" t="e">
        <f t="shared" si="542"/>
        <v>#DIV/0!</v>
      </c>
      <c r="S3336" s="1260">
        <v>249</v>
      </c>
      <c r="T3336" s="1261"/>
      <c r="U3336" s="1262"/>
      <c r="V3336" s="1263"/>
      <c r="W3336" s="587" t="e">
        <f t="shared" si="543"/>
        <v>#DIV/0!</v>
      </c>
      <c r="Y3336" s="1260">
        <v>249</v>
      </c>
      <c r="Z3336" s="1261"/>
      <c r="AA3336" s="1262"/>
      <c r="AB3336" s="1263"/>
      <c r="AC3336" s="587" t="e">
        <f t="shared" si="544"/>
        <v>#DIV/0!</v>
      </c>
      <c r="AE3336" s="1260">
        <v>249</v>
      </c>
      <c r="AF3336" s="1261"/>
      <c r="AG3336" s="1262"/>
      <c r="AH3336" s="1263"/>
      <c r="AI3336" s="587" t="e">
        <f t="shared" si="545"/>
        <v>#DIV/0!</v>
      </c>
      <c r="AK3336" s="1260">
        <v>249</v>
      </c>
      <c r="AL3336" s="1261"/>
      <c r="AM3336" s="1262"/>
      <c r="AN3336" s="1263"/>
      <c r="AO3336" s="587" t="e">
        <f t="shared" si="546"/>
        <v>#DIV/0!</v>
      </c>
      <c r="AQ3336" s="1260">
        <v>249</v>
      </c>
      <c r="AR3336" s="1261"/>
      <c r="AS3336" s="1262"/>
      <c r="AT3336" s="1263"/>
      <c r="AU3336" s="587" t="e">
        <f t="shared" si="547"/>
        <v>#DIV/0!</v>
      </c>
      <c r="AW3336" s="1260">
        <v>249</v>
      </c>
      <c r="AX3336" s="1261"/>
      <c r="AY3336" s="1262"/>
      <c r="AZ3336" s="1263"/>
      <c r="BA3336" s="587" t="e">
        <f t="shared" si="548"/>
        <v>#DIV/0!</v>
      </c>
    </row>
    <row r="3337" spans="1:53" s="17" customFormat="1" ht="16.75" customHeight="1" outlineLevel="2">
      <c r="A3337" s="1260">
        <v>250</v>
      </c>
      <c r="B3337" s="1261"/>
      <c r="C3337" s="1262"/>
      <c r="D3337" s="1263"/>
      <c r="E3337" s="587" t="e">
        <f t="shared" si="540"/>
        <v>#DIV/0!</v>
      </c>
      <c r="G3337" s="1260">
        <v>250</v>
      </c>
      <c r="H3337" s="1261"/>
      <c r="I3337" s="1262"/>
      <c r="J3337" s="1263"/>
      <c r="K3337" s="587" t="e">
        <f t="shared" si="541"/>
        <v>#DIV/0!</v>
      </c>
      <c r="M3337" s="1260">
        <v>250</v>
      </c>
      <c r="N3337" s="1261"/>
      <c r="O3337" s="1262"/>
      <c r="P3337" s="1263"/>
      <c r="Q3337" s="587" t="e">
        <f t="shared" si="542"/>
        <v>#DIV/0!</v>
      </c>
      <c r="S3337" s="1260">
        <v>250</v>
      </c>
      <c r="T3337" s="1261"/>
      <c r="U3337" s="1262"/>
      <c r="V3337" s="1263"/>
      <c r="W3337" s="587" t="e">
        <f t="shared" si="543"/>
        <v>#DIV/0!</v>
      </c>
      <c r="Y3337" s="1260">
        <v>250</v>
      </c>
      <c r="Z3337" s="1261"/>
      <c r="AA3337" s="1262"/>
      <c r="AB3337" s="1263"/>
      <c r="AC3337" s="587" t="e">
        <f t="shared" si="544"/>
        <v>#DIV/0!</v>
      </c>
      <c r="AE3337" s="1260">
        <v>250</v>
      </c>
      <c r="AF3337" s="1261"/>
      <c r="AG3337" s="1262"/>
      <c r="AH3337" s="1263"/>
      <c r="AI3337" s="587" t="e">
        <f t="shared" si="545"/>
        <v>#DIV/0!</v>
      </c>
      <c r="AK3337" s="1260">
        <v>250</v>
      </c>
      <c r="AL3337" s="1261"/>
      <c r="AM3337" s="1262"/>
      <c r="AN3337" s="1263"/>
      <c r="AO3337" s="587" t="e">
        <f t="shared" si="546"/>
        <v>#DIV/0!</v>
      </c>
      <c r="AQ3337" s="1260">
        <v>250</v>
      </c>
      <c r="AR3337" s="1261"/>
      <c r="AS3337" s="1262"/>
      <c r="AT3337" s="1263"/>
      <c r="AU3337" s="587" t="e">
        <f t="shared" si="547"/>
        <v>#DIV/0!</v>
      </c>
      <c r="AW3337" s="1260">
        <v>250</v>
      </c>
      <c r="AX3337" s="1261"/>
      <c r="AY3337" s="1262"/>
      <c r="AZ3337" s="1263"/>
      <c r="BA3337" s="587" t="e">
        <f t="shared" si="548"/>
        <v>#DIV/0!</v>
      </c>
    </row>
    <row r="3338" spans="1:53" s="17" customFormat="1" ht="16.75" customHeight="1" outlineLevel="2">
      <c r="A3338" s="1260">
        <v>251</v>
      </c>
      <c r="B3338" s="1261"/>
      <c r="C3338" s="1262"/>
      <c r="D3338" s="1263"/>
      <c r="E3338" s="587" t="e">
        <f t="shared" si="540"/>
        <v>#DIV/0!</v>
      </c>
      <c r="G3338" s="1260">
        <v>251</v>
      </c>
      <c r="H3338" s="1261"/>
      <c r="I3338" s="1262"/>
      <c r="J3338" s="1263"/>
      <c r="K3338" s="587" t="e">
        <f t="shared" si="541"/>
        <v>#DIV/0!</v>
      </c>
      <c r="M3338" s="1260">
        <v>251</v>
      </c>
      <c r="N3338" s="1261"/>
      <c r="O3338" s="1262"/>
      <c r="P3338" s="1263"/>
      <c r="Q3338" s="587" t="e">
        <f t="shared" si="542"/>
        <v>#DIV/0!</v>
      </c>
      <c r="S3338" s="1260">
        <v>251</v>
      </c>
      <c r="T3338" s="1261"/>
      <c r="U3338" s="1262"/>
      <c r="V3338" s="1263"/>
      <c r="W3338" s="587" t="e">
        <f t="shared" si="543"/>
        <v>#DIV/0!</v>
      </c>
      <c r="Y3338" s="1260">
        <v>251</v>
      </c>
      <c r="Z3338" s="1261"/>
      <c r="AA3338" s="1262"/>
      <c r="AB3338" s="1263"/>
      <c r="AC3338" s="587" t="e">
        <f t="shared" si="544"/>
        <v>#DIV/0!</v>
      </c>
      <c r="AE3338" s="1260">
        <v>251</v>
      </c>
      <c r="AF3338" s="1261"/>
      <c r="AG3338" s="1262"/>
      <c r="AH3338" s="1263"/>
      <c r="AI3338" s="587" t="e">
        <f t="shared" si="545"/>
        <v>#DIV/0!</v>
      </c>
      <c r="AK3338" s="1260">
        <v>251</v>
      </c>
      <c r="AL3338" s="1261"/>
      <c r="AM3338" s="1262"/>
      <c r="AN3338" s="1263"/>
      <c r="AO3338" s="587" t="e">
        <f t="shared" si="546"/>
        <v>#DIV/0!</v>
      </c>
      <c r="AQ3338" s="1260">
        <v>251</v>
      </c>
      <c r="AR3338" s="1261"/>
      <c r="AS3338" s="1262"/>
      <c r="AT3338" s="1263"/>
      <c r="AU3338" s="587" t="e">
        <f t="shared" si="547"/>
        <v>#DIV/0!</v>
      </c>
      <c r="AW3338" s="1260">
        <v>251</v>
      </c>
      <c r="AX3338" s="1261"/>
      <c r="AY3338" s="1262"/>
      <c r="AZ3338" s="1263"/>
      <c r="BA3338" s="587" t="e">
        <f t="shared" si="548"/>
        <v>#DIV/0!</v>
      </c>
    </row>
    <row r="3339" spans="1:53" s="17" customFormat="1" ht="16.75" customHeight="1" outlineLevel="2">
      <c r="A3339" s="1260">
        <v>252</v>
      </c>
      <c r="B3339" s="1261"/>
      <c r="C3339" s="1262"/>
      <c r="D3339" s="1263"/>
      <c r="E3339" s="587" t="e">
        <f t="shared" si="540"/>
        <v>#DIV/0!</v>
      </c>
      <c r="G3339" s="1260">
        <v>252</v>
      </c>
      <c r="H3339" s="1261"/>
      <c r="I3339" s="1262"/>
      <c r="J3339" s="1263"/>
      <c r="K3339" s="587" t="e">
        <f t="shared" si="541"/>
        <v>#DIV/0!</v>
      </c>
      <c r="M3339" s="1260">
        <v>252</v>
      </c>
      <c r="N3339" s="1261"/>
      <c r="O3339" s="1262"/>
      <c r="P3339" s="1263"/>
      <c r="Q3339" s="587" t="e">
        <f t="shared" si="542"/>
        <v>#DIV/0!</v>
      </c>
      <c r="S3339" s="1260">
        <v>252</v>
      </c>
      <c r="T3339" s="1261"/>
      <c r="U3339" s="1262"/>
      <c r="V3339" s="1263"/>
      <c r="W3339" s="587" t="e">
        <f t="shared" si="543"/>
        <v>#DIV/0!</v>
      </c>
      <c r="Y3339" s="1260">
        <v>252</v>
      </c>
      <c r="Z3339" s="1261"/>
      <c r="AA3339" s="1262"/>
      <c r="AB3339" s="1263"/>
      <c r="AC3339" s="587" t="e">
        <f t="shared" si="544"/>
        <v>#DIV/0!</v>
      </c>
      <c r="AE3339" s="1260">
        <v>252</v>
      </c>
      <c r="AF3339" s="1261"/>
      <c r="AG3339" s="1262"/>
      <c r="AH3339" s="1263"/>
      <c r="AI3339" s="587" t="e">
        <f t="shared" si="545"/>
        <v>#DIV/0!</v>
      </c>
      <c r="AK3339" s="1260">
        <v>252</v>
      </c>
      <c r="AL3339" s="1261"/>
      <c r="AM3339" s="1262"/>
      <c r="AN3339" s="1263"/>
      <c r="AO3339" s="587" t="e">
        <f t="shared" si="546"/>
        <v>#DIV/0!</v>
      </c>
      <c r="AQ3339" s="1260">
        <v>252</v>
      </c>
      <c r="AR3339" s="1261"/>
      <c r="AS3339" s="1262"/>
      <c r="AT3339" s="1263"/>
      <c r="AU3339" s="587" t="e">
        <f t="shared" si="547"/>
        <v>#DIV/0!</v>
      </c>
      <c r="AW3339" s="1260">
        <v>252</v>
      </c>
      <c r="AX3339" s="1261"/>
      <c r="AY3339" s="1262"/>
      <c r="AZ3339" s="1263"/>
      <c r="BA3339" s="587" t="e">
        <f t="shared" si="548"/>
        <v>#DIV/0!</v>
      </c>
    </row>
    <row r="3340" spans="1:53" s="17" customFormat="1" ht="16.75" customHeight="1" outlineLevel="2">
      <c r="A3340" s="1260">
        <v>253</v>
      </c>
      <c r="B3340" s="1261"/>
      <c r="C3340" s="1262"/>
      <c r="D3340" s="1263"/>
      <c r="E3340" s="587" t="e">
        <f t="shared" si="540"/>
        <v>#DIV/0!</v>
      </c>
      <c r="G3340" s="1260">
        <v>253</v>
      </c>
      <c r="H3340" s="1261"/>
      <c r="I3340" s="1262"/>
      <c r="J3340" s="1263"/>
      <c r="K3340" s="587" t="e">
        <f t="shared" si="541"/>
        <v>#DIV/0!</v>
      </c>
      <c r="M3340" s="1260">
        <v>253</v>
      </c>
      <c r="N3340" s="1261"/>
      <c r="O3340" s="1262"/>
      <c r="P3340" s="1263"/>
      <c r="Q3340" s="587" t="e">
        <f t="shared" si="542"/>
        <v>#DIV/0!</v>
      </c>
      <c r="S3340" s="1260">
        <v>253</v>
      </c>
      <c r="T3340" s="1261"/>
      <c r="U3340" s="1262"/>
      <c r="V3340" s="1263"/>
      <c r="W3340" s="587" t="e">
        <f t="shared" si="543"/>
        <v>#DIV/0!</v>
      </c>
      <c r="Y3340" s="1260">
        <v>253</v>
      </c>
      <c r="Z3340" s="1261"/>
      <c r="AA3340" s="1262"/>
      <c r="AB3340" s="1263"/>
      <c r="AC3340" s="587" t="e">
        <f t="shared" si="544"/>
        <v>#DIV/0!</v>
      </c>
      <c r="AE3340" s="1260">
        <v>253</v>
      </c>
      <c r="AF3340" s="1261"/>
      <c r="AG3340" s="1262"/>
      <c r="AH3340" s="1263"/>
      <c r="AI3340" s="587" t="e">
        <f t="shared" si="545"/>
        <v>#DIV/0!</v>
      </c>
      <c r="AK3340" s="1260">
        <v>253</v>
      </c>
      <c r="AL3340" s="1261"/>
      <c r="AM3340" s="1262"/>
      <c r="AN3340" s="1263"/>
      <c r="AO3340" s="587" t="e">
        <f t="shared" si="546"/>
        <v>#DIV/0!</v>
      </c>
      <c r="AQ3340" s="1260">
        <v>253</v>
      </c>
      <c r="AR3340" s="1261"/>
      <c r="AS3340" s="1262"/>
      <c r="AT3340" s="1263"/>
      <c r="AU3340" s="587" t="e">
        <f t="shared" si="547"/>
        <v>#DIV/0!</v>
      </c>
      <c r="AW3340" s="1260">
        <v>253</v>
      </c>
      <c r="AX3340" s="1261"/>
      <c r="AY3340" s="1262"/>
      <c r="AZ3340" s="1263"/>
      <c r="BA3340" s="587" t="e">
        <f t="shared" si="548"/>
        <v>#DIV/0!</v>
      </c>
    </row>
    <row r="3341" spans="1:53" s="17" customFormat="1" ht="16.75" customHeight="1" outlineLevel="2">
      <c r="A3341" s="1260">
        <v>254</v>
      </c>
      <c r="B3341" s="1261"/>
      <c r="C3341" s="1262"/>
      <c r="D3341" s="1263"/>
      <c r="E3341" s="587" t="e">
        <f t="shared" si="540"/>
        <v>#DIV/0!</v>
      </c>
      <c r="G3341" s="1260">
        <v>254</v>
      </c>
      <c r="H3341" s="1261"/>
      <c r="I3341" s="1262"/>
      <c r="J3341" s="1263"/>
      <c r="K3341" s="587" t="e">
        <f t="shared" si="541"/>
        <v>#DIV/0!</v>
      </c>
      <c r="M3341" s="1260">
        <v>254</v>
      </c>
      <c r="N3341" s="1261"/>
      <c r="O3341" s="1262"/>
      <c r="P3341" s="1263"/>
      <c r="Q3341" s="587" t="e">
        <f t="shared" si="542"/>
        <v>#DIV/0!</v>
      </c>
      <c r="S3341" s="1260">
        <v>254</v>
      </c>
      <c r="T3341" s="1261"/>
      <c r="U3341" s="1262"/>
      <c r="V3341" s="1263"/>
      <c r="W3341" s="587" t="e">
        <f t="shared" si="543"/>
        <v>#DIV/0!</v>
      </c>
      <c r="Y3341" s="1260">
        <v>254</v>
      </c>
      <c r="Z3341" s="1261"/>
      <c r="AA3341" s="1262"/>
      <c r="AB3341" s="1263"/>
      <c r="AC3341" s="587" t="e">
        <f t="shared" si="544"/>
        <v>#DIV/0!</v>
      </c>
      <c r="AE3341" s="1260">
        <v>254</v>
      </c>
      <c r="AF3341" s="1261"/>
      <c r="AG3341" s="1262"/>
      <c r="AH3341" s="1263"/>
      <c r="AI3341" s="587" t="e">
        <f t="shared" si="545"/>
        <v>#DIV/0!</v>
      </c>
      <c r="AK3341" s="1260">
        <v>254</v>
      </c>
      <c r="AL3341" s="1261"/>
      <c r="AM3341" s="1262"/>
      <c r="AN3341" s="1263"/>
      <c r="AO3341" s="587" t="e">
        <f t="shared" si="546"/>
        <v>#DIV/0!</v>
      </c>
      <c r="AQ3341" s="1260">
        <v>254</v>
      </c>
      <c r="AR3341" s="1261"/>
      <c r="AS3341" s="1262"/>
      <c r="AT3341" s="1263"/>
      <c r="AU3341" s="587" t="e">
        <f t="shared" si="547"/>
        <v>#DIV/0!</v>
      </c>
      <c r="AW3341" s="1260">
        <v>254</v>
      </c>
      <c r="AX3341" s="1261"/>
      <c r="AY3341" s="1262"/>
      <c r="AZ3341" s="1263"/>
      <c r="BA3341" s="587" t="e">
        <f t="shared" si="548"/>
        <v>#DIV/0!</v>
      </c>
    </row>
    <row r="3342" spans="1:53" s="17" customFormat="1" ht="16.75" customHeight="1" outlineLevel="2">
      <c r="A3342" s="1260">
        <v>255</v>
      </c>
      <c r="B3342" s="1261"/>
      <c r="C3342" s="1262"/>
      <c r="D3342" s="1263"/>
      <c r="E3342" s="587" t="e">
        <f t="shared" si="540"/>
        <v>#DIV/0!</v>
      </c>
      <c r="G3342" s="1260">
        <v>255</v>
      </c>
      <c r="H3342" s="1261"/>
      <c r="I3342" s="1262"/>
      <c r="J3342" s="1263"/>
      <c r="K3342" s="587" t="e">
        <f t="shared" si="541"/>
        <v>#DIV/0!</v>
      </c>
      <c r="M3342" s="1260">
        <v>255</v>
      </c>
      <c r="N3342" s="1261"/>
      <c r="O3342" s="1262"/>
      <c r="P3342" s="1263"/>
      <c r="Q3342" s="587" t="e">
        <f t="shared" si="542"/>
        <v>#DIV/0!</v>
      </c>
      <c r="S3342" s="1260">
        <v>255</v>
      </c>
      <c r="T3342" s="1261"/>
      <c r="U3342" s="1262"/>
      <c r="V3342" s="1263"/>
      <c r="W3342" s="587" t="e">
        <f t="shared" si="543"/>
        <v>#DIV/0!</v>
      </c>
      <c r="Y3342" s="1260">
        <v>255</v>
      </c>
      <c r="Z3342" s="1261"/>
      <c r="AA3342" s="1262"/>
      <c r="AB3342" s="1263"/>
      <c r="AC3342" s="587" t="e">
        <f t="shared" si="544"/>
        <v>#DIV/0!</v>
      </c>
      <c r="AE3342" s="1260">
        <v>255</v>
      </c>
      <c r="AF3342" s="1261"/>
      <c r="AG3342" s="1262"/>
      <c r="AH3342" s="1263"/>
      <c r="AI3342" s="587" t="e">
        <f t="shared" si="545"/>
        <v>#DIV/0!</v>
      </c>
      <c r="AK3342" s="1260">
        <v>255</v>
      </c>
      <c r="AL3342" s="1261"/>
      <c r="AM3342" s="1262"/>
      <c r="AN3342" s="1263"/>
      <c r="AO3342" s="587" t="e">
        <f t="shared" si="546"/>
        <v>#DIV/0!</v>
      </c>
      <c r="AQ3342" s="1260">
        <v>255</v>
      </c>
      <c r="AR3342" s="1261"/>
      <c r="AS3342" s="1262"/>
      <c r="AT3342" s="1263"/>
      <c r="AU3342" s="587" t="e">
        <f t="shared" si="547"/>
        <v>#DIV/0!</v>
      </c>
      <c r="AW3342" s="1260">
        <v>255</v>
      </c>
      <c r="AX3342" s="1261"/>
      <c r="AY3342" s="1262"/>
      <c r="AZ3342" s="1263"/>
      <c r="BA3342" s="587" t="e">
        <f t="shared" si="548"/>
        <v>#DIV/0!</v>
      </c>
    </row>
    <row r="3343" spans="1:53" s="17" customFormat="1" ht="16.75" customHeight="1" outlineLevel="2">
      <c r="A3343" s="1260">
        <v>256</v>
      </c>
      <c r="B3343" s="1261"/>
      <c r="C3343" s="1262"/>
      <c r="D3343" s="1263"/>
      <c r="E3343" s="587" t="e">
        <f t="shared" si="540"/>
        <v>#DIV/0!</v>
      </c>
      <c r="G3343" s="1260">
        <v>256</v>
      </c>
      <c r="H3343" s="1261"/>
      <c r="I3343" s="1262"/>
      <c r="J3343" s="1263"/>
      <c r="K3343" s="587" t="e">
        <f t="shared" si="541"/>
        <v>#DIV/0!</v>
      </c>
      <c r="M3343" s="1260">
        <v>256</v>
      </c>
      <c r="N3343" s="1261"/>
      <c r="O3343" s="1262"/>
      <c r="P3343" s="1263"/>
      <c r="Q3343" s="587" t="e">
        <f t="shared" si="542"/>
        <v>#DIV/0!</v>
      </c>
      <c r="S3343" s="1260">
        <v>256</v>
      </c>
      <c r="T3343" s="1261"/>
      <c r="U3343" s="1262"/>
      <c r="V3343" s="1263"/>
      <c r="W3343" s="587" t="e">
        <f t="shared" si="543"/>
        <v>#DIV/0!</v>
      </c>
      <c r="Y3343" s="1260">
        <v>256</v>
      </c>
      <c r="Z3343" s="1261"/>
      <c r="AA3343" s="1262"/>
      <c r="AB3343" s="1263"/>
      <c r="AC3343" s="587" t="e">
        <f t="shared" si="544"/>
        <v>#DIV/0!</v>
      </c>
      <c r="AE3343" s="1260">
        <v>256</v>
      </c>
      <c r="AF3343" s="1261"/>
      <c r="AG3343" s="1262"/>
      <c r="AH3343" s="1263"/>
      <c r="AI3343" s="587" t="e">
        <f t="shared" si="545"/>
        <v>#DIV/0!</v>
      </c>
      <c r="AK3343" s="1260">
        <v>256</v>
      </c>
      <c r="AL3343" s="1261"/>
      <c r="AM3343" s="1262"/>
      <c r="AN3343" s="1263"/>
      <c r="AO3343" s="587" t="e">
        <f t="shared" si="546"/>
        <v>#DIV/0!</v>
      </c>
      <c r="AQ3343" s="1260">
        <v>256</v>
      </c>
      <c r="AR3343" s="1261"/>
      <c r="AS3343" s="1262"/>
      <c r="AT3343" s="1263"/>
      <c r="AU3343" s="587" t="e">
        <f t="shared" si="547"/>
        <v>#DIV/0!</v>
      </c>
      <c r="AW3343" s="1260">
        <v>256</v>
      </c>
      <c r="AX3343" s="1261"/>
      <c r="AY3343" s="1262"/>
      <c r="AZ3343" s="1263"/>
      <c r="BA3343" s="587" t="e">
        <f t="shared" si="548"/>
        <v>#DIV/0!</v>
      </c>
    </row>
    <row r="3344" spans="1:53" s="17" customFormat="1" ht="16.75" customHeight="1" outlineLevel="2">
      <c r="A3344" s="1260">
        <v>257</v>
      </c>
      <c r="B3344" s="1261"/>
      <c r="C3344" s="1262"/>
      <c r="D3344" s="1263"/>
      <c r="E3344" s="587" t="e">
        <f t="shared" si="540"/>
        <v>#DIV/0!</v>
      </c>
      <c r="G3344" s="1260">
        <v>257</v>
      </c>
      <c r="H3344" s="1261"/>
      <c r="I3344" s="1262"/>
      <c r="J3344" s="1263"/>
      <c r="K3344" s="587" t="e">
        <f t="shared" si="541"/>
        <v>#DIV/0!</v>
      </c>
      <c r="M3344" s="1260">
        <v>257</v>
      </c>
      <c r="N3344" s="1261"/>
      <c r="O3344" s="1262"/>
      <c r="P3344" s="1263"/>
      <c r="Q3344" s="587" t="e">
        <f t="shared" si="542"/>
        <v>#DIV/0!</v>
      </c>
      <c r="S3344" s="1260">
        <v>257</v>
      </c>
      <c r="T3344" s="1261"/>
      <c r="U3344" s="1262"/>
      <c r="V3344" s="1263"/>
      <c r="W3344" s="587" t="e">
        <f t="shared" si="543"/>
        <v>#DIV/0!</v>
      </c>
      <c r="Y3344" s="1260">
        <v>257</v>
      </c>
      <c r="Z3344" s="1261"/>
      <c r="AA3344" s="1262"/>
      <c r="AB3344" s="1263"/>
      <c r="AC3344" s="587" t="e">
        <f t="shared" si="544"/>
        <v>#DIV/0!</v>
      </c>
      <c r="AE3344" s="1260">
        <v>257</v>
      </c>
      <c r="AF3344" s="1261"/>
      <c r="AG3344" s="1262"/>
      <c r="AH3344" s="1263"/>
      <c r="AI3344" s="587" t="e">
        <f t="shared" si="545"/>
        <v>#DIV/0!</v>
      </c>
      <c r="AK3344" s="1260">
        <v>257</v>
      </c>
      <c r="AL3344" s="1261"/>
      <c r="AM3344" s="1262"/>
      <c r="AN3344" s="1263"/>
      <c r="AO3344" s="587" t="e">
        <f t="shared" si="546"/>
        <v>#DIV/0!</v>
      </c>
      <c r="AQ3344" s="1260">
        <v>257</v>
      </c>
      <c r="AR3344" s="1261"/>
      <c r="AS3344" s="1262"/>
      <c r="AT3344" s="1263"/>
      <c r="AU3344" s="587" t="e">
        <f t="shared" si="547"/>
        <v>#DIV/0!</v>
      </c>
      <c r="AW3344" s="1260">
        <v>257</v>
      </c>
      <c r="AX3344" s="1261"/>
      <c r="AY3344" s="1262"/>
      <c r="AZ3344" s="1263"/>
      <c r="BA3344" s="587" t="e">
        <f t="shared" si="548"/>
        <v>#DIV/0!</v>
      </c>
    </row>
    <row r="3345" spans="1:53" s="17" customFormat="1" ht="16.75" customHeight="1" outlineLevel="2">
      <c r="A3345" s="1260">
        <v>258</v>
      </c>
      <c r="B3345" s="1261"/>
      <c r="C3345" s="1262"/>
      <c r="D3345" s="1263"/>
      <c r="E3345" s="587" t="e">
        <f t="shared" ref="E3345:E3408" si="549">IF(AND(C3345&gt;=D$3081,C3345&lt;=D$3080),1,0)</f>
        <v>#DIV/0!</v>
      </c>
      <c r="G3345" s="1260">
        <v>258</v>
      </c>
      <c r="H3345" s="1261"/>
      <c r="I3345" s="1262"/>
      <c r="J3345" s="1263"/>
      <c r="K3345" s="587" t="e">
        <f t="shared" ref="K3345:K3408" si="550">IF(AND(I3345&gt;=J$3081,I3345&lt;=J$3080),1,0)</f>
        <v>#DIV/0!</v>
      </c>
      <c r="M3345" s="1260">
        <v>258</v>
      </c>
      <c r="N3345" s="1261"/>
      <c r="O3345" s="1262"/>
      <c r="P3345" s="1263"/>
      <c r="Q3345" s="587" t="e">
        <f t="shared" ref="Q3345:Q3408" si="551">IF(AND(O3345&gt;=P$3081,O3345&lt;=P$3080),1,0)</f>
        <v>#DIV/0!</v>
      </c>
      <c r="S3345" s="1260">
        <v>258</v>
      </c>
      <c r="T3345" s="1261"/>
      <c r="U3345" s="1262"/>
      <c r="V3345" s="1263"/>
      <c r="W3345" s="587" t="e">
        <f t="shared" ref="W3345:W3408" si="552">IF(AND(U3345&gt;=V$3081,U3345&lt;=V$3080),1,0)</f>
        <v>#DIV/0!</v>
      </c>
      <c r="Y3345" s="1260">
        <v>258</v>
      </c>
      <c r="Z3345" s="1261"/>
      <c r="AA3345" s="1262"/>
      <c r="AB3345" s="1263"/>
      <c r="AC3345" s="587" t="e">
        <f t="shared" ref="AC3345:AC3408" si="553">IF(AND(AA3345&gt;=AB$3081,AA3345&lt;=AB$3080),1,0)</f>
        <v>#DIV/0!</v>
      </c>
      <c r="AE3345" s="1260">
        <v>258</v>
      </c>
      <c r="AF3345" s="1261"/>
      <c r="AG3345" s="1262"/>
      <c r="AH3345" s="1263"/>
      <c r="AI3345" s="587" t="e">
        <f t="shared" ref="AI3345:AI3408" si="554">IF(AND(AG3345&gt;=AH$3081,AG3345&lt;=AH$3080),1,0)</f>
        <v>#DIV/0!</v>
      </c>
      <c r="AK3345" s="1260">
        <v>258</v>
      </c>
      <c r="AL3345" s="1261"/>
      <c r="AM3345" s="1262"/>
      <c r="AN3345" s="1263"/>
      <c r="AO3345" s="587" t="e">
        <f t="shared" ref="AO3345:AO3408" si="555">IF(AND(AM3345&gt;=AN$3081,AM3345&lt;=AN$3080),1,0)</f>
        <v>#DIV/0!</v>
      </c>
      <c r="AQ3345" s="1260">
        <v>258</v>
      </c>
      <c r="AR3345" s="1261"/>
      <c r="AS3345" s="1262"/>
      <c r="AT3345" s="1263"/>
      <c r="AU3345" s="587" t="e">
        <f t="shared" ref="AU3345:AU3408" si="556">IF(AND(AS3345&gt;=AT$3081,AS3345&lt;=AT$3080),1,0)</f>
        <v>#DIV/0!</v>
      </c>
      <c r="AW3345" s="1260">
        <v>258</v>
      </c>
      <c r="AX3345" s="1261"/>
      <c r="AY3345" s="1262"/>
      <c r="AZ3345" s="1263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60">
        <v>259</v>
      </c>
      <c r="B3346" s="1261"/>
      <c r="C3346" s="1262"/>
      <c r="D3346" s="1263"/>
      <c r="E3346" s="587" t="e">
        <f t="shared" si="549"/>
        <v>#DIV/0!</v>
      </c>
      <c r="G3346" s="1260">
        <v>259</v>
      </c>
      <c r="H3346" s="1261"/>
      <c r="I3346" s="1262"/>
      <c r="J3346" s="1263"/>
      <c r="K3346" s="587" t="e">
        <f t="shared" si="550"/>
        <v>#DIV/0!</v>
      </c>
      <c r="M3346" s="1260">
        <v>259</v>
      </c>
      <c r="N3346" s="1261"/>
      <c r="O3346" s="1262"/>
      <c r="P3346" s="1263"/>
      <c r="Q3346" s="587" t="e">
        <f t="shared" si="551"/>
        <v>#DIV/0!</v>
      </c>
      <c r="S3346" s="1260">
        <v>259</v>
      </c>
      <c r="T3346" s="1261"/>
      <c r="U3346" s="1262"/>
      <c r="V3346" s="1263"/>
      <c r="W3346" s="587" t="e">
        <f t="shared" si="552"/>
        <v>#DIV/0!</v>
      </c>
      <c r="Y3346" s="1260">
        <v>259</v>
      </c>
      <c r="Z3346" s="1261"/>
      <c r="AA3346" s="1262"/>
      <c r="AB3346" s="1263"/>
      <c r="AC3346" s="587" t="e">
        <f t="shared" si="553"/>
        <v>#DIV/0!</v>
      </c>
      <c r="AE3346" s="1260">
        <v>259</v>
      </c>
      <c r="AF3346" s="1261"/>
      <c r="AG3346" s="1262"/>
      <c r="AH3346" s="1263"/>
      <c r="AI3346" s="587" t="e">
        <f t="shared" si="554"/>
        <v>#DIV/0!</v>
      </c>
      <c r="AK3346" s="1260">
        <v>259</v>
      </c>
      <c r="AL3346" s="1261"/>
      <c r="AM3346" s="1262"/>
      <c r="AN3346" s="1263"/>
      <c r="AO3346" s="587" t="e">
        <f t="shared" si="555"/>
        <v>#DIV/0!</v>
      </c>
      <c r="AQ3346" s="1260">
        <v>259</v>
      </c>
      <c r="AR3346" s="1261"/>
      <c r="AS3346" s="1262"/>
      <c r="AT3346" s="1263"/>
      <c r="AU3346" s="587" t="e">
        <f t="shared" si="556"/>
        <v>#DIV/0!</v>
      </c>
      <c r="AW3346" s="1260">
        <v>259</v>
      </c>
      <c r="AX3346" s="1261"/>
      <c r="AY3346" s="1262"/>
      <c r="AZ3346" s="1263"/>
      <c r="BA3346" s="587" t="e">
        <f t="shared" si="557"/>
        <v>#DIV/0!</v>
      </c>
    </row>
    <row r="3347" spans="1:53" s="17" customFormat="1" ht="16.75" customHeight="1" outlineLevel="2">
      <c r="A3347" s="1260">
        <v>260</v>
      </c>
      <c r="B3347" s="1261"/>
      <c r="C3347" s="1262"/>
      <c r="D3347" s="1263"/>
      <c r="E3347" s="587" t="e">
        <f t="shared" si="549"/>
        <v>#DIV/0!</v>
      </c>
      <c r="G3347" s="1260">
        <v>260</v>
      </c>
      <c r="H3347" s="1261"/>
      <c r="I3347" s="1262"/>
      <c r="J3347" s="1263"/>
      <c r="K3347" s="587" t="e">
        <f t="shared" si="550"/>
        <v>#DIV/0!</v>
      </c>
      <c r="M3347" s="1260">
        <v>260</v>
      </c>
      <c r="N3347" s="1261"/>
      <c r="O3347" s="1262"/>
      <c r="P3347" s="1263"/>
      <c r="Q3347" s="587" t="e">
        <f t="shared" si="551"/>
        <v>#DIV/0!</v>
      </c>
      <c r="S3347" s="1260">
        <v>260</v>
      </c>
      <c r="T3347" s="1261"/>
      <c r="U3347" s="1262"/>
      <c r="V3347" s="1263"/>
      <c r="W3347" s="587" t="e">
        <f t="shared" si="552"/>
        <v>#DIV/0!</v>
      </c>
      <c r="Y3347" s="1260">
        <v>260</v>
      </c>
      <c r="Z3347" s="1261"/>
      <c r="AA3347" s="1262"/>
      <c r="AB3347" s="1263"/>
      <c r="AC3347" s="587" t="e">
        <f t="shared" si="553"/>
        <v>#DIV/0!</v>
      </c>
      <c r="AE3347" s="1260">
        <v>260</v>
      </c>
      <c r="AF3347" s="1261"/>
      <c r="AG3347" s="1262"/>
      <c r="AH3347" s="1263"/>
      <c r="AI3347" s="587" t="e">
        <f t="shared" si="554"/>
        <v>#DIV/0!</v>
      </c>
      <c r="AK3347" s="1260">
        <v>260</v>
      </c>
      <c r="AL3347" s="1261"/>
      <c r="AM3347" s="1262"/>
      <c r="AN3347" s="1263"/>
      <c r="AO3347" s="587" t="e">
        <f t="shared" si="555"/>
        <v>#DIV/0!</v>
      </c>
      <c r="AQ3347" s="1260">
        <v>260</v>
      </c>
      <c r="AR3347" s="1261"/>
      <c r="AS3347" s="1262"/>
      <c r="AT3347" s="1263"/>
      <c r="AU3347" s="587" t="e">
        <f t="shared" si="556"/>
        <v>#DIV/0!</v>
      </c>
      <c r="AW3347" s="1260">
        <v>260</v>
      </c>
      <c r="AX3347" s="1261"/>
      <c r="AY3347" s="1262"/>
      <c r="AZ3347" s="1263"/>
      <c r="BA3347" s="587" t="e">
        <f t="shared" si="557"/>
        <v>#DIV/0!</v>
      </c>
    </row>
    <row r="3348" spans="1:53" s="17" customFormat="1" ht="16.75" customHeight="1" outlineLevel="2">
      <c r="A3348" s="1260">
        <v>261</v>
      </c>
      <c r="B3348" s="1261"/>
      <c r="C3348" s="1262"/>
      <c r="D3348" s="1263"/>
      <c r="E3348" s="587" t="e">
        <f t="shared" si="549"/>
        <v>#DIV/0!</v>
      </c>
      <c r="G3348" s="1260">
        <v>261</v>
      </c>
      <c r="H3348" s="1261"/>
      <c r="I3348" s="1262"/>
      <c r="J3348" s="1263"/>
      <c r="K3348" s="587" t="e">
        <f t="shared" si="550"/>
        <v>#DIV/0!</v>
      </c>
      <c r="M3348" s="1260">
        <v>261</v>
      </c>
      <c r="N3348" s="1261"/>
      <c r="O3348" s="1262"/>
      <c r="P3348" s="1263"/>
      <c r="Q3348" s="587" t="e">
        <f t="shared" si="551"/>
        <v>#DIV/0!</v>
      </c>
      <c r="S3348" s="1260">
        <v>261</v>
      </c>
      <c r="T3348" s="1261"/>
      <c r="U3348" s="1262"/>
      <c r="V3348" s="1263"/>
      <c r="W3348" s="587" t="e">
        <f t="shared" si="552"/>
        <v>#DIV/0!</v>
      </c>
      <c r="Y3348" s="1260">
        <v>261</v>
      </c>
      <c r="Z3348" s="1261"/>
      <c r="AA3348" s="1262"/>
      <c r="AB3348" s="1263"/>
      <c r="AC3348" s="587" t="e">
        <f t="shared" si="553"/>
        <v>#DIV/0!</v>
      </c>
      <c r="AE3348" s="1260">
        <v>261</v>
      </c>
      <c r="AF3348" s="1261"/>
      <c r="AG3348" s="1262"/>
      <c r="AH3348" s="1263"/>
      <c r="AI3348" s="587" t="e">
        <f t="shared" si="554"/>
        <v>#DIV/0!</v>
      </c>
      <c r="AK3348" s="1260">
        <v>261</v>
      </c>
      <c r="AL3348" s="1261"/>
      <c r="AM3348" s="1262"/>
      <c r="AN3348" s="1263"/>
      <c r="AO3348" s="587" t="e">
        <f t="shared" si="555"/>
        <v>#DIV/0!</v>
      </c>
      <c r="AQ3348" s="1260">
        <v>261</v>
      </c>
      <c r="AR3348" s="1261"/>
      <c r="AS3348" s="1262"/>
      <c r="AT3348" s="1263"/>
      <c r="AU3348" s="587" t="e">
        <f t="shared" si="556"/>
        <v>#DIV/0!</v>
      </c>
      <c r="AW3348" s="1260">
        <v>261</v>
      </c>
      <c r="AX3348" s="1261"/>
      <c r="AY3348" s="1262"/>
      <c r="AZ3348" s="1263"/>
      <c r="BA3348" s="587" t="e">
        <f t="shared" si="557"/>
        <v>#DIV/0!</v>
      </c>
    </row>
    <row r="3349" spans="1:53" s="17" customFormat="1" ht="16.75" customHeight="1" outlineLevel="2">
      <c r="A3349" s="1260">
        <v>262</v>
      </c>
      <c r="B3349" s="1261"/>
      <c r="C3349" s="1262"/>
      <c r="D3349" s="1263"/>
      <c r="E3349" s="587" t="e">
        <f t="shared" si="549"/>
        <v>#DIV/0!</v>
      </c>
      <c r="G3349" s="1260">
        <v>262</v>
      </c>
      <c r="H3349" s="1261"/>
      <c r="I3349" s="1262"/>
      <c r="J3349" s="1263"/>
      <c r="K3349" s="587" t="e">
        <f t="shared" si="550"/>
        <v>#DIV/0!</v>
      </c>
      <c r="M3349" s="1260">
        <v>262</v>
      </c>
      <c r="N3349" s="1261"/>
      <c r="O3349" s="1262"/>
      <c r="P3349" s="1263"/>
      <c r="Q3349" s="587" t="e">
        <f t="shared" si="551"/>
        <v>#DIV/0!</v>
      </c>
      <c r="S3349" s="1260">
        <v>262</v>
      </c>
      <c r="T3349" s="1261"/>
      <c r="U3349" s="1262"/>
      <c r="V3349" s="1263"/>
      <c r="W3349" s="587" t="e">
        <f t="shared" si="552"/>
        <v>#DIV/0!</v>
      </c>
      <c r="Y3349" s="1260">
        <v>262</v>
      </c>
      <c r="Z3349" s="1261"/>
      <c r="AA3349" s="1262"/>
      <c r="AB3349" s="1263"/>
      <c r="AC3349" s="587" t="e">
        <f t="shared" si="553"/>
        <v>#DIV/0!</v>
      </c>
      <c r="AE3349" s="1260">
        <v>262</v>
      </c>
      <c r="AF3349" s="1261"/>
      <c r="AG3349" s="1262"/>
      <c r="AH3349" s="1263"/>
      <c r="AI3349" s="587" t="e">
        <f t="shared" si="554"/>
        <v>#DIV/0!</v>
      </c>
      <c r="AK3349" s="1260">
        <v>262</v>
      </c>
      <c r="AL3349" s="1261"/>
      <c r="AM3349" s="1262"/>
      <c r="AN3349" s="1263"/>
      <c r="AO3349" s="587" t="e">
        <f t="shared" si="555"/>
        <v>#DIV/0!</v>
      </c>
      <c r="AQ3349" s="1260">
        <v>262</v>
      </c>
      <c r="AR3349" s="1261"/>
      <c r="AS3349" s="1262"/>
      <c r="AT3349" s="1263"/>
      <c r="AU3349" s="587" t="e">
        <f t="shared" si="556"/>
        <v>#DIV/0!</v>
      </c>
      <c r="AW3349" s="1260">
        <v>262</v>
      </c>
      <c r="AX3349" s="1261"/>
      <c r="AY3349" s="1262"/>
      <c r="AZ3349" s="1263"/>
      <c r="BA3349" s="587" t="e">
        <f t="shared" si="557"/>
        <v>#DIV/0!</v>
      </c>
    </row>
    <row r="3350" spans="1:53" s="17" customFormat="1" ht="16.75" customHeight="1" outlineLevel="2">
      <c r="A3350" s="1260">
        <v>263</v>
      </c>
      <c r="B3350" s="1261"/>
      <c r="C3350" s="1262"/>
      <c r="D3350" s="1263"/>
      <c r="E3350" s="587" t="e">
        <f t="shared" si="549"/>
        <v>#DIV/0!</v>
      </c>
      <c r="G3350" s="1260">
        <v>263</v>
      </c>
      <c r="H3350" s="1261"/>
      <c r="I3350" s="1262"/>
      <c r="J3350" s="1263"/>
      <c r="K3350" s="587" t="e">
        <f t="shared" si="550"/>
        <v>#DIV/0!</v>
      </c>
      <c r="M3350" s="1260">
        <v>263</v>
      </c>
      <c r="N3350" s="1261"/>
      <c r="O3350" s="1262"/>
      <c r="P3350" s="1263"/>
      <c r="Q3350" s="587" t="e">
        <f t="shared" si="551"/>
        <v>#DIV/0!</v>
      </c>
      <c r="S3350" s="1260">
        <v>263</v>
      </c>
      <c r="T3350" s="1261"/>
      <c r="U3350" s="1262"/>
      <c r="V3350" s="1263"/>
      <c r="W3350" s="587" t="e">
        <f t="shared" si="552"/>
        <v>#DIV/0!</v>
      </c>
      <c r="Y3350" s="1260">
        <v>263</v>
      </c>
      <c r="Z3350" s="1261"/>
      <c r="AA3350" s="1262"/>
      <c r="AB3350" s="1263"/>
      <c r="AC3350" s="587" t="e">
        <f t="shared" si="553"/>
        <v>#DIV/0!</v>
      </c>
      <c r="AE3350" s="1260">
        <v>263</v>
      </c>
      <c r="AF3350" s="1261"/>
      <c r="AG3350" s="1262"/>
      <c r="AH3350" s="1263"/>
      <c r="AI3350" s="587" t="e">
        <f t="shared" si="554"/>
        <v>#DIV/0!</v>
      </c>
      <c r="AK3350" s="1260">
        <v>263</v>
      </c>
      <c r="AL3350" s="1261"/>
      <c r="AM3350" s="1262"/>
      <c r="AN3350" s="1263"/>
      <c r="AO3350" s="587" t="e">
        <f t="shared" si="555"/>
        <v>#DIV/0!</v>
      </c>
      <c r="AQ3350" s="1260">
        <v>263</v>
      </c>
      <c r="AR3350" s="1261"/>
      <c r="AS3350" s="1262"/>
      <c r="AT3350" s="1263"/>
      <c r="AU3350" s="587" t="e">
        <f t="shared" si="556"/>
        <v>#DIV/0!</v>
      </c>
      <c r="AW3350" s="1260">
        <v>263</v>
      </c>
      <c r="AX3350" s="1261"/>
      <c r="AY3350" s="1262"/>
      <c r="AZ3350" s="1263"/>
      <c r="BA3350" s="587" t="e">
        <f t="shared" si="557"/>
        <v>#DIV/0!</v>
      </c>
    </row>
    <row r="3351" spans="1:53" s="17" customFormat="1" ht="16.75" customHeight="1" outlineLevel="2">
      <c r="A3351" s="1260">
        <v>264</v>
      </c>
      <c r="B3351" s="1261"/>
      <c r="C3351" s="1262"/>
      <c r="D3351" s="1263"/>
      <c r="E3351" s="587" t="e">
        <f t="shared" si="549"/>
        <v>#DIV/0!</v>
      </c>
      <c r="G3351" s="1260">
        <v>264</v>
      </c>
      <c r="H3351" s="1261"/>
      <c r="I3351" s="1262"/>
      <c r="J3351" s="1263"/>
      <c r="K3351" s="587" t="e">
        <f t="shared" si="550"/>
        <v>#DIV/0!</v>
      </c>
      <c r="M3351" s="1260">
        <v>264</v>
      </c>
      <c r="N3351" s="1261"/>
      <c r="O3351" s="1262"/>
      <c r="P3351" s="1263"/>
      <c r="Q3351" s="587" t="e">
        <f t="shared" si="551"/>
        <v>#DIV/0!</v>
      </c>
      <c r="S3351" s="1260">
        <v>264</v>
      </c>
      <c r="T3351" s="1261"/>
      <c r="U3351" s="1262"/>
      <c r="V3351" s="1263"/>
      <c r="W3351" s="587" t="e">
        <f t="shared" si="552"/>
        <v>#DIV/0!</v>
      </c>
      <c r="Y3351" s="1260">
        <v>264</v>
      </c>
      <c r="Z3351" s="1261"/>
      <c r="AA3351" s="1262"/>
      <c r="AB3351" s="1263"/>
      <c r="AC3351" s="587" t="e">
        <f t="shared" si="553"/>
        <v>#DIV/0!</v>
      </c>
      <c r="AE3351" s="1260">
        <v>264</v>
      </c>
      <c r="AF3351" s="1261"/>
      <c r="AG3351" s="1262"/>
      <c r="AH3351" s="1263"/>
      <c r="AI3351" s="587" t="e">
        <f t="shared" si="554"/>
        <v>#DIV/0!</v>
      </c>
      <c r="AK3351" s="1260">
        <v>264</v>
      </c>
      <c r="AL3351" s="1261"/>
      <c r="AM3351" s="1262"/>
      <c r="AN3351" s="1263"/>
      <c r="AO3351" s="587" t="e">
        <f t="shared" si="555"/>
        <v>#DIV/0!</v>
      </c>
      <c r="AQ3351" s="1260">
        <v>264</v>
      </c>
      <c r="AR3351" s="1261"/>
      <c r="AS3351" s="1262"/>
      <c r="AT3351" s="1263"/>
      <c r="AU3351" s="587" t="e">
        <f t="shared" si="556"/>
        <v>#DIV/0!</v>
      </c>
      <c r="AW3351" s="1260">
        <v>264</v>
      </c>
      <c r="AX3351" s="1261"/>
      <c r="AY3351" s="1262"/>
      <c r="AZ3351" s="1263"/>
      <c r="BA3351" s="587" t="e">
        <f t="shared" si="557"/>
        <v>#DIV/0!</v>
      </c>
    </row>
    <row r="3352" spans="1:53" s="17" customFormat="1" ht="16.75" customHeight="1" outlineLevel="2">
      <c r="A3352" s="1260">
        <v>265</v>
      </c>
      <c r="B3352" s="1261"/>
      <c r="C3352" s="1262"/>
      <c r="D3352" s="1263"/>
      <c r="E3352" s="587" t="e">
        <f t="shared" si="549"/>
        <v>#DIV/0!</v>
      </c>
      <c r="G3352" s="1260">
        <v>265</v>
      </c>
      <c r="H3352" s="1261"/>
      <c r="I3352" s="1262"/>
      <c r="J3352" s="1263"/>
      <c r="K3352" s="587" t="e">
        <f t="shared" si="550"/>
        <v>#DIV/0!</v>
      </c>
      <c r="M3352" s="1260">
        <v>265</v>
      </c>
      <c r="N3352" s="1261"/>
      <c r="O3352" s="1262"/>
      <c r="P3352" s="1263"/>
      <c r="Q3352" s="587" t="e">
        <f t="shared" si="551"/>
        <v>#DIV/0!</v>
      </c>
      <c r="S3352" s="1260">
        <v>265</v>
      </c>
      <c r="T3352" s="1261"/>
      <c r="U3352" s="1262"/>
      <c r="V3352" s="1263"/>
      <c r="W3352" s="587" t="e">
        <f t="shared" si="552"/>
        <v>#DIV/0!</v>
      </c>
      <c r="Y3352" s="1260">
        <v>265</v>
      </c>
      <c r="Z3352" s="1261"/>
      <c r="AA3352" s="1262"/>
      <c r="AB3352" s="1263"/>
      <c r="AC3352" s="587" t="e">
        <f t="shared" si="553"/>
        <v>#DIV/0!</v>
      </c>
      <c r="AE3352" s="1260">
        <v>265</v>
      </c>
      <c r="AF3352" s="1261"/>
      <c r="AG3352" s="1262"/>
      <c r="AH3352" s="1263"/>
      <c r="AI3352" s="587" t="e">
        <f t="shared" si="554"/>
        <v>#DIV/0!</v>
      </c>
      <c r="AK3352" s="1260">
        <v>265</v>
      </c>
      <c r="AL3352" s="1261"/>
      <c r="AM3352" s="1262"/>
      <c r="AN3352" s="1263"/>
      <c r="AO3352" s="587" t="e">
        <f t="shared" si="555"/>
        <v>#DIV/0!</v>
      </c>
      <c r="AQ3352" s="1260">
        <v>265</v>
      </c>
      <c r="AR3352" s="1261"/>
      <c r="AS3352" s="1262"/>
      <c r="AT3352" s="1263"/>
      <c r="AU3352" s="587" t="e">
        <f t="shared" si="556"/>
        <v>#DIV/0!</v>
      </c>
      <c r="AW3352" s="1260">
        <v>265</v>
      </c>
      <c r="AX3352" s="1261"/>
      <c r="AY3352" s="1262"/>
      <c r="AZ3352" s="1263"/>
      <c r="BA3352" s="587" t="e">
        <f t="shared" si="557"/>
        <v>#DIV/0!</v>
      </c>
    </row>
    <row r="3353" spans="1:53" s="17" customFormat="1" ht="16.75" customHeight="1" outlineLevel="2">
      <c r="A3353" s="1260">
        <v>266</v>
      </c>
      <c r="B3353" s="1261"/>
      <c r="C3353" s="1262"/>
      <c r="D3353" s="1263"/>
      <c r="E3353" s="587" t="e">
        <f t="shared" si="549"/>
        <v>#DIV/0!</v>
      </c>
      <c r="G3353" s="1260">
        <v>266</v>
      </c>
      <c r="H3353" s="1261"/>
      <c r="I3353" s="1262"/>
      <c r="J3353" s="1263"/>
      <c r="K3353" s="587" t="e">
        <f t="shared" si="550"/>
        <v>#DIV/0!</v>
      </c>
      <c r="M3353" s="1260">
        <v>266</v>
      </c>
      <c r="N3353" s="1261"/>
      <c r="O3353" s="1262"/>
      <c r="P3353" s="1263"/>
      <c r="Q3353" s="587" t="e">
        <f t="shared" si="551"/>
        <v>#DIV/0!</v>
      </c>
      <c r="S3353" s="1260">
        <v>266</v>
      </c>
      <c r="T3353" s="1261"/>
      <c r="U3353" s="1262"/>
      <c r="V3353" s="1263"/>
      <c r="W3353" s="587" t="e">
        <f t="shared" si="552"/>
        <v>#DIV/0!</v>
      </c>
      <c r="Y3353" s="1260">
        <v>266</v>
      </c>
      <c r="Z3353" s="1261"/>
      <c r="AA3353" s="1262"/>
      <c r="AB3353" s="1263"/>
      <c r="AC3353" s="587" t="e">
        <f t="shared" si="553"/>
        <v>#DIV/0!</v>
      </c>
      <c r="AE3353" s="1260">
        <v>266</v>
      </c>
      <c r="AF3353" s="1261"/>
      <c r="AG3353" s="1262"/>
      <c r="AH3353" s="1263"/>
      <c r="AI3353" s="587" t="e">
        <f t="shared" si="554"/>
        <v>#DIV/0!</v>
      </c>
      <c r="AK3353" s="1260">
        <v>266</v>
      </c>
      <c r="AL3353" s="1261"/>
      <c r="AM3353" s="1262"/>
      <c r="AN3353" s="1263"/>
      <c r="AO3353" s="587" t="e">
        <f t="shared" si="555"/>
        <v>#DIV/0!</v>
      </c>
      <c r="AQ3353" s="1260">
        <v>266</v>
      </c>
      <c r="AR3353" s="1261"/>
      <c r="AS3353" s="1262"/>
      <c r="AT3353" s="1263"/>
      <c r="AU3353" s="587" t="e">
        <f t="shared" si="556"/>
        <v>#DIV/0!</v>
      </c>
      <c r="AW3353" s="1260">
        <v>266</v>
      </c>
      <c r="AX3353" s="1261"/>
      <c r="AY3353" s="1262"/>
      <c r="AZ3353" s="1263"/>
      <c r="BA3353" s="587" t="e">
        <f t="shared" si="557"/>
        <v>#DIV/0!</v>
      </c>
    </row>
    <row r="3354" spans="1:53" s="17" customFormat="1" ht="16.75" customHeight="1" outlineLevel="2">
      <c r="A3354" s="1260">
        <v>267</v>
      </c>
      <c r="B3354" s="1261"/>
      <c r="C3354" s="1262"/>
      <c r="D3354" s="1263"/>
      <c r="E3354" s="587" t="e">
        <f t="shared" si="549"/>
        <v>#DIV/0!</v>
      </c>
      <c r="G3354" s="1260">
        <v>267</v>
      </c>
      <c r="H3354" s="1261"/>
      <c r="I3354" s="1262"/>
      <c r="J3354" s="1263"/>
      <c r="K3354" s="587" t="e">
        <f t="shared" si="550"/>
        <v>#DIV/0!</v>
      </c>
      <c r="M3354" s="1260">
        <v>267</v>
      </c>
      <c r="N3354" s="1261"/>
      <c r="O3354" s="1262"/>
      <c r="P3354" s="1263"/>
      <c r="Q3354" s="587" t="e">
        <f t="shared" si="551"/>
        <v>#DIV/0!</v>
      </c>
      <c r="S3354" s="1260">
        <v>267</v>
      </c>
      <c r="T3354" s="1261"/>
      <c r="U3354" s="1262"/>
      <c r="V3354" s="1263"/>
      <c r="W3354" s="587" t="e">
        <f t="shared" si="552"/>
        <v>#DIV/0!</v>
      </c>
      <c r="Y3354" s="1260">
        <v>267</v>
      </c>
      <c r="Z3354" s="1261"/>
      <c r="AA3354" s="1262"/>
      <c r="AB3354" s="1263"/>
      <c r="AC3354" s="587" t="e">
        <f t="shared" si="553"/>
        <v>#DIV/0!</v>
      </c>
      <c r="AE3354" s="1260">
        <v>267</v>
      </c>
      <c r="AF3354" s="1261"/>
      <c r="AG3354" s="1262"/>
      <c r="AH3354" s="1263"/>
      <c r="AI3354" s="587" t="e">
        <f t="shared" si="554"/>
        <v>#DIV/0!</v>
      </c>
      <c r="AK3354" s="1260">
        <v>267</v>
      </c>
      <c r="AL3354" s="1261"/>
      <c r="AM3354" s="1262"/>
      <c r="AN3354" s="1263"/>
      <c r="AO3354" s="587" t="e">
        <f t="shared" si="555"/>
        <v>#DIV/0!</v>
      </c>
      <c r="AQ3354" s="1260">
        <v>267</v>
      </c>
      <c r="AR3354" s="1261"/>
      <c r="AS3354" s="1262"/>
      <c r="AT3354" s="1263"/>
      <c r="AU3354" s="587" t="e">
        <f t="shared" si="556"/>
        <v>#DIV/0!</v>
      </c>
      <c r="AW3354" s="1260">
        <v>267</v>
      </c>
      <c r="AX3354" s="1261"/>
      <c r="AY3354" s="1262"/>
      <c r="AZ3354" s="1263"/>
      <c r="BA3354" s="587" t="e">
        <f t="shared" si="557"/>
        <v>#DIV/0!</v>
      </c>
    </row>
    <row r="3355" spans="1:53" s="17" customFormat="1" ht="16.75" customHeight="1" outlineLevel="2">
      <c r="A3355" s="1260">
        <v>268</v>
      </c>
      <c r="B3355" s="1261"/>
      <c r="C3355" s="1262"/>
      <c r="D3355" s="1263"/>
      <c r="E3355" s="587" t="e">
        <f t="shared" si="549"/>
        <v>#DIV/0!</v>
      </c>
      <c r="G3355" s="1260">
        <v>268</v>
      </c>
      <c r="H3355" s="1261"/>
      <c r="I3355" s="1262"/>
      <c r="J3355" s="1263"/>
      <c r="K3355" s="587" t="e">
        <f t="shared" si="550"/>
        <v>#DIV/0!</v>
      </c>
      <c r="M3355" s="1260">
        <v>268</v>
      </c>
      <c r="N3355" s="1261"/>
      <c r="O3355" s="1262"/>
      <c r="P3355" s="1263"/>
      <c r="Q3355" s="587" t="e">
        <f t="shared" si="551"/>
        <v>#DIV/0!</v>
      </c>
      <c r="S3355" s="1260">
        <v>268</v>
      </c>
      <c r="T3355" s="1261"/>
      <c r="U3355" s="1262"/>
      <c r="V3355" s="1263"/>
      <c r="W3355" s="587" t="e">
        <f t="shared" si="552"/>
        <v>#DIV/0!</v>
      </c>
      <c r="Y3355" s="1260">
        <v>268</v>
      </c>
      <c r="Z3355" s="1261"/>
      <c r="AA3355" s="1262"/>
      <c r="AB3355" s="1263"/>
      <c r="AC3355" s="587" t="e">
        <f t="shared" si="553"/>
        <v>#DIV/0!</v>
      </c>
      <c r="AE3355" s="1260">
        <v>268</v>
      </c>
      <c r="AF3355" s="1261"/>
      <c r="AG3355" s="1262"/>
      <c r="AH3355" s="1263"/>
      <c r="AI3355" s="587" t="e">
        <f t="shared" si="554"/>
        <v>#DIV/0!</v>
      </c>
      <c r="AK3355" s="1260">
        <v>268</v>
      </c>
      <c r="AL3355" s="1261"/>
      <c r="AM3355" s="1262"/>
      <c r="AN3355" s="1263"/>
      <c r="AO3355" s="587" t="e">
        <f t="shared" si="555"/>
        <v>#DIV/0!</v>
      </c>
      <c r="AQ3355" s="1260">
        <v>268</v>
      </c>
      <c r="AR3355" s="1261"/>
      <c r="AS3355" s="1262"/>
      <c r="AT3355" s="1263"/>
      <c r="AU3355" s="587" t="e">
        <f t="shared" si="556"/>
        <v>#DIV/0!</v>
      </c>
      <c r="AW3355" s="1260">
        <v>268</v>
      </c>
      <c r="AX3355" s="1261"/>
      <c r="AY3355" s="1262"/>
      <c r="AZ3355" s="1263"/>
      <c r="BA3355" s="587" t="e">
        <f t="shared" si="557"/>
        <v>#DIV/0!</v>
      </c>
    </row>
    <row r="3356" spans="1:53" s="17" customFormat="1" ht="16.75" customHeight="1" outlineLevel="2">
      <c r="A3356" s="1260">
        <v>269</v>
      </c>
      <c r="B3356" s="1261"/>
      <c r="C3356" s="1262"/>
      <c r="D3356" s="1263"/>
      <c r="E3356" s="587" t="e">
        <f t="shared" si="549"/>
        <v>#DIV/0!</v>
      </c>
      <c r="G3356" s="1260">
        <v>269</v>
      </c>
      <c r="H3356" s="1261"/>
      <c r="I3356" s="1262"/>
      <c r="J3356" s="1263"/>
      <c r="K3356" s="587" t="e">
        <f t="shared" si="550"/>
        <v>#DIV/0!</v>
      </c>
      <c r="M3356" s="1260">
        <v>269</v>
      </c>
      <c r="N3356" s="1261"/>
      <c r="O3356" s="1262"/>
      <c r="P3356" s="1263"/>
      <c r="Q3356" s="587" t="e">
        <f t="shared" si="551"/>
        <v>#DIV/0!</v>
      </c>
      <c r="S3356" s="1260">
        <v>269</v>
      </c>
      <c r="T3356" s="1261"/>
      <c r="U3356" s="1262"/>
      <c r="V3356" s="1263"/>
      <c r="W3356" s="587" t="e">
        <f t="shared" si="552"/>
        <v>#DIV/0!</v>
      </c>
      <c r="Y3356" s="1260">
        <v>269</v>
      </c>
      <c r="Z3356" s="1261"/>
      <c r="AA3356" s="1262"/>
      <c r="AB3356" s="1263"/>
      <c r="AC3356" s="587" t="e">
        <f t="shared" si="553"/>
        <v>#DIV/0!</v>
      </c>
      <c r="AE3356" s="1260">
        <v>269</v>
      </c>
      <c r="AF3356" s="1261"/>
      <c r="AG3356" s="1262"/>
      <c r="AH3356" s="1263"/>
      <c r="AI3356" s="587" t="e">
        <f t="shared" si="554"/>
        <v>#DIV/0!</v>
      </c>
      <c r="AK3356" s="1260">
        <v>269</v>
      </c>
      <c r="AL3356" s="1261"/>
      <c r="AM3356" s="1262"/>
      <c r="AN3356" s="1263"/>
      <c r="AO3356" s="587" t="e">
        <f t="shared" si="555"/>
        <v>#DIV/0!</v>
      </c>
      <c r="AQ3356" s="1260">
        <v>269</v>
      </c>
      <c r="AR3356" s="1261"/>
      <c r="AS3356" s="1262"/>
      <c r="AT3356" s="1263"/>
      <c r="AU3356" s="587" t="e">
        <f t="shared" si="556"/>
        <v>#DIV/0!</v>
      </c>
      <c r="AW3356" s="1260">
        <v>269</v>
      </c>
      <c r="AX3356" s="1261"/>
      <c r="AY3356" s="1262"/>
      <c r="AZ3356" s="1263"/>
      <c r="BA3356" s="587" t="e">
        <f t="shared" si="557"/>
        <v>#DIV/0!</v>
      </c>
    </row>
    <row r="3357" spans="1:53" s="17" customFormat="1" ht="16.75" customHeight="1" outlineLevel="2">
      <c r="A3357" s="1260">
        <v>270</v>
      </c>
      <c r="B3357" s="1261"/>
      <c r="C3357" s="1262"/>
      <c r="D3357" s="1263"/>
      <c r="E3357" s="587" t="e">
        <f t="shared" si="549"/>
        <v>#DIV/0!</v>
      </c>
      <c r="G3357" s="1260">
        <v>270</v>
      </c>
      <c r="H3357" s="1261"/>
      <c r="I3357" s="1262"/>
      <c r="J3357" s="1263"/>
      <c r="K3357" s="587" t="e">
        <f t="shared" si="550"/>
        <v>#DIV/0!</v>
      </c>
      <c r="M3357" s="1260">
        <v>270</v>
      </c>
      <c r="N3357" s="1261"/>
      <c r="O3357" s="1262"/>
      <c r="P3357" s="1263"/>
      <c r="Q3357" s="587" t="e">
        <f t="shared" si="551"/>
        <v>#DIV/0!</v>
      </c>
      <c r="S3357" s="1260">
        <v>270</v>
      </c>
      <c r="T3357" s="1261"/>
      <c r="U3357" s="1262"/>
      <c r="V3357" s="1263"/>
      <c r="W3357" s="587" t="e">
        <f t="shared" si="552"/>
        <v>#DIV/0!</v>
      </c>
      <c r="Y3357" s="1260">
        <v>270</v>
      </c>
      <c r="Z3357" s="1261"/>
      <c r="AA3357" s="1262"/>
      <c r="AB3357" s="1263"/>
      <c r="AC3357" s="587" t="e">
        <f t="shared" si="553"/>
        <v>#DIV/0!</v>
      </c>
      <c r="AE3357" s="1260">
        <v>270</v>
      </c>
      <c r="AF3357" s="1261"/>
      <c r="AG3357" s="1262"/>
      <c r="AH3357" s="1263"/>
      <c r="AI3357" s="587" t="e">
        <f t="shared" si="554"/>
        <v>#DIV/0!</v>
      </c>
      <c r="AK3357" s="1260">
        <v>270</v>
      </c>
      <c r="AL3357" s="1261"/>
      <c r="AM3357" s="1262"/>
      <c r="AN3357" s="1263"/>
      <c r="AO3357" s="587" t="e">
        <f t="shared" si="555"/>
        <v>#DIV/0!</v>
      </c>
      <c r="AQ3357" s="1260">
        <v>270</v>
      </c>
      <c r="AR3357" s="1261"/>
      <c r="AS3357" s="1262"/>
      <c r="AT3357" s="1263"/>
      <c r="AU3357" s="587" t="e">
        <f t="shared" si="556"/>
        <v>#DIV/0!</v>
      </c>
      <c r="AW3357" s="1260">
        <v>270</v>
      </c>
      <c r="AX3357" s="1261"/>
      <c r="AY3357" s="1262"/>
      <c r="AZ3357" s="1263"/>
      <c r="BA3357" s="587" t="e">
        <f t="shared" si="557"/>
        <v>#DIV/0!</v>
      </c>
    </row>
    <row r="3358" spans="1:53" s="17" customFormat="1" ht="16.75" customHeight="1" outlineLevel="2">
      <c r="A3358" s="1260">
        <v>271</v>
      </c>
      <c r="B3358" s="1261"/>
      <c r="C3358" s="1262"/>
      <c r="D3358" s="1263"/>
      <c r="E3358" s="587" t="e">
        <f t="shared" si="549"/>
        <v>#DIV/0!</v>
      </c>
      <c r="G3358" s="1260">
        <v>271</v>
      </c>
      <c r="H3358" s="1261"/>
      <c r="I3358" s="1262"/>
      <c r="J3358" s="1263"/>
      <c r="K3358" s="587" t="e">
        <f t="shared" si="550"/>
        <v>#DIV/0!</v>
      </c>
      <c r="M3358" s="1260">
        <v>271</v>
      </c>
      <c r="N3358" s="1261"/>
      <c r="O3358" s="1262"/>
      <c r="P3358" s="1263"/>
      <c r="Q3358" s="587" t="e">
        <f t="shared" si="551"/>
        <v>#DIV/0!</v>
      </c>
      <c r="S3358" s="1260">
        <v>271</v>
      </c>
      <c r="T3358" s="1261"/>
      <c r="U3358" s="1262"/>
      <c r="V3358" s="1263"/>
      <c r="W3358" s="587" t="e">
        <f t="shared" si="552"/>
        <v>#DIV/0!</v>
      </c>
      <c r="Y3358" s="1260">
        <v>271</v>
      </c>
      <c r="Z3358" s="1261"/>
      <c r="AA3358" s="1262"/>
      <c r="AB3358" s="1263"/>
      <c r="AC3358" s="587" t="e">
        <f t="shared" si="553"/>
        <v>#DIV/0!</v>
      </c>
      <c r="AE3358" s="1260">
        <v>271</v>
      </c>
      <c r="AF3358" s="1261"/>
      <c r="AG3358" s="1262"/>
      <c r="AH3358" s="1263"/>
      <c r="AI3358" s="587" t="e">
        <f t="shared" si="554"/>
        <v>#DIV/0!</v>
      </c>
      <c r="AK3358" s="1260">
        <v>271</v>
      </c>
      <c r="AL3358" s="1261"/>
      <c r="AM3358" s="1262"/>
      <c r="AN3358" s="1263"/>
      <c r="AO3358" s="587" t="e">
        <f t="shared" si="555"/>
        <v>#DIV/0!</v>
      </c>
      <c r="AQ3358" s="1260">
        <v>271</v>
      </c>
      <c r="AR3358" s="1261"/>
      <c r="AS3358" s="1262"/>
      <c r="AT3358" s="1263"/>
      <c r="AU3358" s="587" t="e">
        <f t="shared" si="556"/>
        <v>#DIV/0!</v>
      </c>
      <c r="AW3358" s="1260">
        <v>271</v>
      </c>
      <c r="AX3358" s="1261"/>
      <c r="AY3358" s="1262"/>
      <c r="AZ3358" s="1263"/>
      <c r="BA3358" s="587" t="e">
        <f t="shared" si="557"/>
        <v>#DIV/0!</v>
      </c>
    </row>
    <row r="3359" spans="1:53" s="17" customFormat="1" ht="16.75" customHeight="1" outlineLevel="2">
      <c r="A3359" s="1260">
        <v>272</v>
      </c>
      <c r="B3359" s="1261"/>
      <c r="C3359" s="1262"/>
      <c r="D3359" s="1263"/>
      <c r="E3359" s="587" t="e">
        <f t="shared" si="549"/>
        <v>#DIV/0!</v>
      </c>
      <c r="G3359" s="1260">
        <v>272</v>
      </c>
      <c r="H3359" s="1261"/>
      <c r="I3359" s="1262"/>
      <c r="J3359" s="1263"/>
      <c r="K3359" s="587" t="e">
        <f t="shared" si="550"/>
        <v>#DIV/0!</v>
      </c>
      <c r="M3359" s="1260">
        <v>272</v>
      </c>
      <c r="N3359" s="1261"/>
      <c r="O3359" s="1262"/>
      <c r="P3359" s="1263"/>
      <c r="Q3359" s="587" t="e">
        <f t="shared" si="551"/>
        <v>#DIV/0!</v>
      </c>
      <c r="S3359" s="1260">
        <v>272</v>
      </c>
      <c r="T3359" s="1261"/>
      <c r="U3359" s="1262"/>
      <c r="V3359" s="1263"/>
      <c r="W3359" s="587" t="e">
        <f t="shared" si="552"/>
        <v>#DIV/0!</v>
      </c>
      <c r="Y3359" s="1260">
        <v>272</v>
      </c>
      <c r="Z3359" s="1261"/>
      <c r="AA3359" s="1262"/>
      <c r="AB3359" s="1263"/>
      <c r="AC3359" s="587" t="e">
        <f t="shared" si="553"/>
        <v>#DIV/0!</v>
      </c>
      <c r="AE3359" s="1260">
        <v>272</v>
      </c>
      <c r="AF3359" s="1261"/>
      <c r="AG3359" s="1262"/>
      <c r="AH3359" s="1263"/>
      <c r="AI3359" s="587" t="e">
        <f t="shared" si="554"/>
        <v>#DIV/0!</v>
      </c>
      <c r="AK3359" s="1260">
        <v>272</v>
      </c>
      <c r="AL3359" s="1261"/>
      <c r="AM3359" s="1262"/>
      <c r="AN3359" s="1263"/>
      <c r="AO3359" s="587" t="e">
        <f t="shared" si="555"/>
        <v>#DIV/0!</v>
      </c>
      <c r="AQ3359" s="1260">
        <v>272</v>
      </c>
      <c r="AR3359" s="1261"/>
      <c r="AS3359" s="1262"/>
      <c r="AT3359" s="1263"/>
      <c r="AU3359" s="587" t="e">
        <f t="shared" si="556"/>
        <v>#DIV/0!</v>
      </c>
      <c r="AW3359" s="1260">
        <v>272</v>
      </c>
      <c r="AX3359" s="1261"/>
      <c r="AY3359" s="1262"/>
      <c r="AZ3359" s="1263"/>
      <c r="BA3359" s="587" t="e">
        <f t="shared" si="557"/>
        <v>#DIV/0!</v>
      </c>
    </row>
    <row r="3360" spans="1:53" s="17" customFormat="1" ht="16.75" customHeight="1" outlineLevel="2">
      <c r="A3360" s="1260">
        <v>273</v>
      </c>
      <c r="B3360" s="1261"/>
      <c r="C3360" s="1262"/>
      <c r="D3360" s="1263"/>
      <c r="E3360" s="587" t="e">
        <f t="shared" si="549"/>
        <v>#DIV/0!</v>
      </c>
      <c r="G3360" s="1260">
        <v>273</v>
      </c>
      <c r="H3360" s="1261"/>
      <c r="I3360" s="1262"/>
      <c r="J3360" s="1263"/>
      <c r="K3360" s="587" t="e">
        <f t="shared" si="550"/>
        <v>#DIV/0!</v>
      </c>
      <c r="M3360" s="1260">
        <v>273</v>
      </c>
      <c r="N3360" s="1261"/>
      <c r="O3360" s="1262"/>
      <c r="P3360" s="1263"/>
      <c r="Q3360" s="587" t="e">
        <f t="shared" si="551"/>
        <v>#DIV/0!</v>
      </c>
      <c r="S3360" s="1260">
        <v>273</v>
      </c>
      <c r="T3360" s="1261"/>
      <c r="U3360" s="1262"/>
      <c r="V3360" s="1263"/>
      <c r="W3360" s="587" t="e">
        <f t="shared" si="552"/>
        <v>#DIV/0!</v>
      </c>
      <c r="Y3360" s="1260">
        <v>273</v>
      </c>
      <c r="Z3360" s="1261"/>
      <c r="AA3360" s="1262"/>
      <c r="AB3360" s="1263"/>
      <c r="AC3360" s="587" t="e">
        <f t="shared" si="553"/>
        <v>#DIV/0!</v>
      </c>
      <c r="AE3360" s="1260">
        <v>273</v>
      </c>
      <c r="AF3360" s="1261"/>
      <c r="AG3360" s="1262"/>
      <c r="AH3360" s="1263"/>
      <c r="AI3360" s="587" t="e">
        <f t="shared" si="554"/>
        <v>#DIV/0!</v>
      </c>
      <c r="AK3360" s="1260">
        <v>273</v>
      </c>
      <c r="AL3360" s="1261"/>
      <c r="AM3360" s="1262"/>
      <c r="AN3360" s="1263"/>
      <c r="AO3360" s="587" t="e">
        <f t="shared" si="555"/>
        <v>#DIV/0!</v>
      </c>
      <c r="AQ3360" s="1260">
        <v>273</v>
      </c>
      <c r="AR3360" s="1261"/>
      <c r="AS3360" s="1262"/>
      <c r="AT3360" s="1263"/>
      <c r="AU3360" s="587" t="e">
        <f t="shared" si="556"/>
        <v>#DIV/0!</v>
      </c>
      <c r="AW3360" s="1260">
        <v>273</v>
      </c>
      <c r="AX3360" s="1261"/>
      <c r="AY3360" s="1262"/>
      <c r="AZ3360" s="1263"/>
      <c r="BA3360" s="587" t="e">
        <f t="shared" si="557"/>
        <v>#DIV/0!</v>
      </c>
    </row>
    <row r="3361" spans="1:53" s="17" customFormat="1" ht="16.75" customHeight="1" outlineLevel="2">
      <c r="A3361" s="1260">
        <v>274</v>
      </c>
      <c r="B3361" s="1261"/>
      <c r="C3361" s="1262"/>
      <c r="D3361" s="1263"/>
      <c r="E3361" s="587" t="e">
        <f t="shared" si="549"/>
        <v>#DIV/0!</v>
      </c>
      <c r="G3361" s="1260">
        <v>274</v>
      </c>
      <c r="H3361" s="1261"/>
      <c r="I3361" s="1262"/>
      <c r="J3361" s="1263"/>
      <c r="K3361" s="587" t="e">
        <f t="shared" si="550"/>
        <v>#DIV/0!</v>
      </c>
      <c r="M3361" s="1260">
        <v>274</v>
      </c>
      <c r="N3361" s="1261"/>
      <c r="O3361" s="1262"/>
      <c r="P3361" s="1263"/>
      <c r="Q3361" s="587" t="e">
        <f t="shared" si="551"/>
        <v>#DIV/0!</v>
      </c>
      <c r="S3361" s="1260">
        <v>274</v>
      </c>
      <c r="T3361" s="1261"/>
      <c r="U3361" s="1262"/>
      <c r="V3361" s="1263"/>
      <c r="W3361" s="587" t="e">
        <f t="shared" si="552"/>
        <v>#DIV/0!</v>
      </c>
      <c r="Y3361" s="1260">
        <v>274</v>
      </c>
      <c r="Z3361" s="1261"/>
      <c r="AA3361" s="1262"/>
      <c r="AB3361" s="1263"/>
      <c r="AC3361" s="587" t="e">
        <f t="shared" si="553"/>
        <v>#DIV/0!</v>
      </c>
      <c r="AE3361" s="1260">
        <v>274</v>
      </c>
      <c r="AF3361" s="1261"/>
      <c r="AG3361" s="1262"/>
      <c r="AH3361" s="1263"/>
      <c r="AI3361" s="587" t="e">
        <f t="shared" si="554"/>
        <v>#DIV/0!</v>
      </c>
      <c r="AK3361" s="1260">
        <v>274</v>
      </c>
      <c r="AL3361" s="1261"/>
      <c r="AM3361" s="1262"/>
      <c r="AN3361" s="1263"/>
      <c r="AO3361" s="587" t="e">
        <f t="shared" si="555"/>
        <v>#DIV/0!</v>
      </c>
      <c r="AQ3361" s="1260">
        <v>274</v>
      </c>
      <c r="AR3361" s="1261"/>
      <c r="AS3361" s="1262"/>
      <c r="AT3361" s="1263"/>
      <c r="AU3361" s="587" t="e">
        <f t="shared" si="556"/>
        <v>#DIV/0!</v>
      </c>
      <c r="AW3361" s="1260">
        <v>274</v>
      </c>
      <c r="AX3361" s="1261"/>
      <c r="AY3361" s="1262"/>
      <c r="AZ3361" s="1263"/>
      <c r="BA3361" s="587" t="e">
        <f t="shared" si="557"/>
        <v>#DIV/0!</v>
      </c>
    </row>
    <row r="3362" spans="1:53" s="17" customFormat="1" ht="16.75" customHeight="1" outlineLevel="2">
      <c r="A3362" s="1260">
        <v>275</v>
      </c>
      <c r="B3362" s="1261"/>
      <c r="C3362" s="1262"/>
      <c r="D3362" s="1263"/>
      <c r="E3362" s="587" t="e">
        <f t="shared" si="549"/>
        <v>#DIV/0!</v>
      </c>
      <c r="G3362" s="1260">
        <v>275</v>
      </c>
      <c r="H3362" s="1261"/>
      <c r="I3362" s="1262"/>
      <c r="J3362" s="1263"/>
      <c r="K3362" s="587" t="e">
        <f t="shared" si="550"/>
        <v>#DIV/0!</v>
      </c>
      <c r="M3362" s="1260">
        <v>275</v>
      </c>
      <c r="N3362" s="1261"/>
      <c r="O3362" s="1262"/>
      <c r="P3362" s="1263"/>
      <c r="Q3362" s="587" t="e">
        <f t="shared" si="551"/>
        <v>#DIV/0!</v>
      </c>
      <c r="S3362" s="1260">
        <v>275</v>
      </c>
      <c r="T3362" s="1261"/>
      <c r="U3362" s="1262"/>
      <c r="V3362" s="1263"/>
      <c r="W3362" s="587" t="e">
        <f t="shared" si="552"/>
        <v>#DIV/0!</v>
      </c>
      <c r="Y3362" s="1260">
        <v>275</v>
      </c>
      <c r="Z3362" s="1261"/>
      <c r="AA3362" s="1262"/>
      <c r="AB3362" s="1263"/>
      <c r="AC3362" s="587" t="e">
        <f t="shared" si="553"/>
        <v>#DIV/0!</v>
      </c>
      <c r="AE3362" s="1260">
        <v>275</v>
      </c>
      <c r="AF3362" s="1261"/>
      <c r="AG3362" s="1262"/>
      <c r="AH3362" s="1263"/>
      <c r="AI3362" s="587" t="e">
        <f t="shared" si="554"/>
        <v>#DIV/0!</v>
      </c>
      <c r="AK3362" s="1260">
        <v>275</v>
      </c>
      <c r="AL3362" s="1261"/>
      <c r="AM3362" s="1262"/>
      <c r="AN3362" s="1263"/>
      <c r="AO3362" s="587" t="e">
        <f t="shared" si="555"/>
        <v>#DIV/0!</v>
      </c>
      <c r="AQ3362" s="1260">
        <v>275</v>
      </c>
      <c r="AR3362" s="1261"/>
      <c r="AS3362" s="1262"/>
      <c r="AT3362" s="1263"/>
      <c r="AU3362" s="587" t="e">
        <f t="shared" si="556"/>
        <v>#DIV/0!</v>
      </c>
      <c r="AW3362" s="1260">
        <v>275</v>
      </c>
      <c r="AX3362" s="1261"/>
      <c r="AY3362" s="1262"/>
      <c r="AZ3362" s="1263"/>
      <c r="BA3362" s="587" t="e">
        <f t="shared" si="557"/>
        <v>#DIV/0!</v>
      </c>
    </row>
    <row r="3363" spans="1:53" s="17" customFormat="1" ht="16.75" customHeight="1" outlineLevel="2">
      <c r="A3363" s="1260">
        <v>276</v>
      </c>
      <c r="B3363" s="1261"/>
      <c r="C3363" s="1262"/>
      <c r="D3363" s="1263"/>
      <c r="E3363" s="587" t="e">
        <f t="shared" si="549"/>
        <v>#DIV/0!</v>
      </c>
      <c r="G3363" s="1260">
        <v>276</v>
      </c>
      <c r="H3363" s="1261"/>
      <c r="I3363" s="1262"/>
      <c r="J3363" s="1263"/>
      <c r="K3363" s="587" t="e">
        <f t="shared" si="550"/>
        <v>#DIV/0!</v>
      </c>
      <c r="M3363" s="1260">
        <v>276</v>
      </c>
      <c r="N3363" s="1261"/>
      <c r="O3363" s="1262"/>
      <c r="P3363" s="1263"/>
      <c r="Q3363" s="587" t="e">
        <f t="shared" si="551"/>
        <v>#DIV/0!</v>
      </c>
      <c r="S3363" s="1260">
        <v>276</v>
      </c>
      <c r="T3363" s="1261"/>
      <c r="U3363" s="1262"/>
      <c r="V3363" s="1263"/>
      <c r="W3363" s="587" t="e">
        <f t="shared" si="552"/>
        <v>#DIV/0!</v>
      </c>
      <c r="Y3363" s="1260">
        <v>276</v>
      </c>
      <c r="Z3363" s="1261"/>
      <c r="AA3363" s="1262"/>
      <c r="AB3363" s="1263"/>
      <c r="AC3363" s="587" t="e">
        <f t="shared" si="553"/>
        <v>#DIV/0!</v>
      </c>
      <c r="AE3363" s="1260">
        <v>276</v>
      </c>
      <c r="AF3363" s="1261"/>
      <c r="AG3363" s="1262"/>
      <c r="AH3363" s="1263"/>
      <c r="AI3363" s="587" t="e">
        <f t="shared" si="554"/>
        <v>#DIV/0!</v>
      </c>
      <c r="AK3363" s="1260">
        <v>276</v>
      </c>
      <c r="AL3363" s="1261"/>
      <c r="AM3363" s="1262"/>
      <c r="AN3363" s="1263"/>
      <c r="AO3363" s="587" t="e">
        <f t="shared" si="555"/>
        <v>#DIV/0!</v>
      </c>
      <c r="AQ3363" s="1260">
        <v>276</v>
      </c>
      <c r="AR3363" s="1261"/>
      <c r="AS3363" s="1262"/>
      <c r="AT3363" s="1263"/>
      <c r="AU3363" s="587" t="e">
        <f t="shared" si="556"/>
        <v>#DIV/0!</v>
      </c>
      <c r="AW3363" s="1260">
        <v>276</v>
      </c>
      <c r="AX3363" s="1261"/>
      <c r="AY3363" s="1262"/>
      <c r="AZ3363" s="1263"/>
      <c r="BA3363" s="587" t="e">
        <f t="shared" si="557"/>
        <v>#DIV/0!</v>
      </c>
    </row>
    <row r="3364" spans="1:53" s="17" customFormat="1" ht="16.75" customHeight="1" outlineLevel="2">
      <c r="A3364" s="1260">
        <v>277</v>
      </c>
      <c r="B3364" s="1261"/>
      <c r="C3364" s="1262"/>
      <c r="D3364" s="1263"/>
      <c r="E3364" s="587" t="e">
        <f t="shared" si="549"/>
        <v>#DIV/0!</v>
      </c>
      <c r="G3364" s="1260">
        <v>277</v>
      </c>
      <c r="H3364" s="1261"/>
      <c r="I3364" s="1262"/>
      <c r="J3364" s="1263"/>
      <c r="K3364" s="587" t="e">
        <f t="shared" si="550"/>
        <v>#DIV/0!</v>
      </c>
      <c r="M3364" s="1260">
        <v>277</v>
      </c>
      <c r="N3364" s="1261"/>
      <c r="O3364" s="1262"/>
      <c r="P3364" s="1263"/>
      <c r="Q3364" s="587" t="e">
        <f t="shared" si="551"/>
        <v>#DIV/0!</v>
      </c>
      <c r="S3364" s="1260">
        <v>277</v>
      </c>
      <c r="T3364" s="1261"/>
      <c r="U3364" s="1262"/>
      <c r="V3364" s="1263"/>
      <c r="W3364" s="587" t="e">
        <f t="shared" si="552"/>
        <v>#DIV/0!</v>
      </c>
      <c r="Y3364" s="1260">
        <v>277</v>
      </c>
      <c r="Z3364" s="1261"/>
      <c r="AA3364" s="1262"/>
      <c r="AB3364" s="1263"/>
      <c r="AC3364" s="587" t="e">
        <f t="shared" si="553"/>
        <v>#DIV/0!</v>
      </c>
      <c r="AE3364" s="1260">
        <v>277</v>
      </c>
      <c r="AF3364" s="1261"/>
      <c r="AG3364" s="1262"/>
      <c r="AH3364" s="1263"/>
      <c r="AI3364" s="587" t="e">
        <f t="shared" si="554"/>
        <v>#DIV/0!</v>
      </c>
      <c r="AK3364" s="1260">
        <v>277</v>
      </c>
      <c r="AL3364" s="1261"/>
      <c r="AM3364" s="1262"/>
      <c r="AN3364" s="1263"/>
      <c r="AO3364" s="587" t="e">
        <f t="shared" si="555"/>
        <v>#DIV/0!</v>
      </c>
      <c r="AQ3364" s="1260">
        <v>277</v>
      </c>
      <c r="AR3364" s="1261"/>
      <c r="AS3364" s="1262"/>
      <c r="AT3364" s="1263"/>
      <c r="AU3364" s="587" t="e">
        <f t="shared" si="556"/>
        <v>#DIV/0!</v>
      </c>
      <c r="AW3364" s="1260">
        <v>277</v>
      </c>
      <c r="AX3364" s="1261"/>
      <c r="AY3364" s="1262"/>
      <c r="AZ3364" s="1263"/>
      <c r="BA3364" s="587" t="e">
        <f t="shared" si="557"/>
        <v>#DIV/0!</v>
      </c>
    </row>
    <row r="3365" spans="1:53" s="17" customFormat="1" ht="16.75" customHeight="1" outlineLevel="2">
      <c r="A3365" s="1260">
        <v>278</v>
      </c>
      <c r="B3365" s="1261"/>
      <c r="C3365" s="1262"/>
      <c r="D3365" s="1263"/>
      <c r="E3365" s="587" t="e">
        <f t="shared" si="549"/>
        <v>#DIV/0!</v>
      </c>
      <c r="G3365" s="1260">
        <v>278</v>
      </c>
      <c r="H3365" s="1261"/>
      <c r="I3365" s="1262"/>
      <c r="J3365" s="1263"/>
      <c r="K3365" s="587" t="e">
        <f t="shared" si="550"/>
        <v>#DIV/0!</v>
      </c>
      <c r="M3365" s="1260">
        <v>278</v>
      </c>
      <c r="N3365" s="1261"/>
      <c r="O3365" s="1262"/>
      <c r="P3365" s="1263"/>
      <c r="Q3365" s="587" t="e">
        <f t="shared" si="551"/>
        <v>#DIV/0!</v>
      </c>
      <c r="S3365" s="1260">
        <v>278</v>
      </c>
      <c r="T3365" s="1261"/>
      <c r="U3365" s="1262"/>
      <c r="V3365" s="1263"/>
      <c r="W3365" s="587" t="e">
        <f t="shared" si="552"/>
        <v>#DIV/0!</v>
      </c>
      <c r="Y3365" s="1260">
        <v>278</v>
      </c>
      <c r="Z3365" s="1261"/>
      <c r="AA3365" s="1262"/>
      <c r="AB3365" s="1263"/>
      <c r="AC3365" s="587" t="e">
        <f t="shared" si="553"/>
        <v>#DIV/0!</v>
      </c>
      <c r="AE3365" s="1260">
        <v>278</v>
      </c>
      <c r="AF3365" s="1261"/>
      <c r="AG3365" s="1262"/>
      <c r="AH3365" s="1263"/>
      <c r="AI3365" s="587" t="e">
        <f t="shared" si="554"/>
        <v>#DIV/0!</v>
      </c>
      <c r="AK3365" s="1260">
        <v>278</v>
      </c>
      <c r="AL3365" s="1261"/>
      <c r="AM3365" s="1262"/>
      <c r="AN3365" s="1263"/>
      <c r="AO3365" s="587" t="e">
        <f t="shared" si="555"/>
        <v>#DIV/0!</v>
      </c>
      <c r="AQ3365" s="1260">
        <v>278</v>
      </c>
      <c r="AR3365" s="1261"/>
      <c r="AS3365" s="1262"/>
      <c r="AT3365" s="1263"/>
      <c r="AU3365" s="587" t="e">
        <f t="shared" si="556"/>
        <v>#DIV/0!</v>
      </c>
      <c r="AW3365" s="1260">
        <v>278</v>
      </c>
      <c r="AX3365" s="1261"/>
      <c r="AY3365" s="1262"/>
      <c r="AZ3365" s="1263"/>
      <c r="BA3365" s="587" t="e">
        <f t="shared" si="557"/>
        <v>#DIV/0!</v>
      </c>
    </row>
    <row r="3366" spans="1:53" s="17" customFormat="1" ht="16.75" customHeight="1" outlineLevel="2">
      <c r="A3366" s="1260">
        <v>279</v>
      </c>
      <c r="B3366" s="1261"/>
      <c r="C3366" s="1262"/>
      <c r="D3366" s="1263"/>
      <c r="E3366" s="587" t="e">
        <f t="shared" si="549"/>
        <v>#DIV/0!</v>
      </c>
      <c r="G3366" s="1260">
        <v>279</v>
      </c>
      <c r="H3366" s="1261"/>
      <c r="I3366" s="1262"/>
      <c r="J3366" s="1263"/>
      <c r="K3366" s="587" t="e">
        <f t="shared" si="550"/>
        <v>#DIV/0!</v>
      </c>
      <c r="M3366" s="1260">
        <v>279</v>
      </c>
      <c r="N3366" s="1261"/>
      <c r="O3366" s="1262"/>
      <c r="P3366" s="1263"/>
      <c r="Q3366" s="587" t="e">
        <f t="shared" si="551"/>
        <v>#DIV/0!</v>
      </c>
      <c r="S3366" s="1260">
        <v>279</v>
      </c>
      <c r="T3366" s="1261"/>
      <c r="U3366" s="1262"/>
      <c r="V3366" s="1263"/>
      <c r="W3366" s="587" t="e">
        <f t="shared" si="552"/>
        <v>#DIV/0!</v>
      </c>
      <c r="Y3366" s="1260">
        <v>279</v>
      </c>
      <c r="Z3366" s="1261"/>
      <c r="AA3366" s="1262"/>
      <c r="AB3366" s="1263"/>
      <c r="AC3366" s="587" t="e">
        <f t="shared" si="553"/>
        <v>#DIV/0!</v>
      </c>
      <c r="AE3366" s="1260">
        <v>279</v>
      </c>
      <c r="AF3366" s="1261"/>
      <c r="AG3366" s="1262"/>
      <c r="AH3366" s="1263"/>
      <c r="AI3366" s="587" t="e">
        <f t="shared" si="554"/>
        <v>#DIV/0!</v>
      </c>
      <c r="AK3366" s="1260">
        <v>279</v>
      </c>
      <c r="AL3366" s="1261"/>
      <c r="AM3366" s="1262"/>
      <c r="AN3366" s="1263"/>
      <c r="AO3366" s="587" t="e">
        <f t="shared" si="555"/>
        <v>#DIV/0!</v>
      </c>
      <c r="AQ3366" s="1260">
        <v>279</v>
      </c>
      <c r="AR3366" s="1261"/>
      <c r="AS3366" s="1262"/>
      <c r="AT3366" s="1263"/>
      <c r="AU3366" s="587" t="e">
        <f t="shared" si="556"/>
        <v>#DIV/0!</v>
      </c>
      <c r="AW3366" s="1260">
        <v>279</v>
      </c>
      <c r="AX3366" s="1261"/>
      <c r="AY3366" s="1262"/>
      <c r="AZ3366" s="1263"/>
      <c r="BA3366" s="587" t="e">
        <f t="shared" si="557"/>
        <v>#DIV/0!</v>
      </c>
    </row>
    <row r="3367" spans="1:53" s="17" customFormat="1" ht="16.75" customHeight="1" outlineLevel="2">
      <c r="A3367" s="1260">
        <v>280</v>
      </c>
      <c r="B3367" s="1261"/>
      <c r="C3367" s="1262"/>
      <c r="D3367" s="1263"/>
      <c r="E3367" s="587" t="e">
        <f t="shared" si="549"/>
        <v>#DIV/0!</v>
      </c>
      <c r="G3367" s="1260">
        <v>280</v>
      </c>
      <c r="H3367" s="1261"/>
      <c r="I3367" s="1262"/>
      <c r="J3367" s="1263"/>
      <c r="K3367" s="587" t="e">
        <f t="shared" si="550"/>
        <v>#DIV/0!</v>
      </c>
      <c r="M3367" s="1260">
        <v>280</v>
      </c>
      <c r="N3367" s="1261"/>
      <c r="O3367" s="1262"/>
      <c r="P3367" s="1263"/>
      <c r="Q3367" s="587" t="e">
        <f t="shared" si="551"/>
        <v>#DIV/0!</v>
      </c>
      <c r="S3367" s="1260">
        <v>280</v>
      </c>
      <c r="T3367" s="1261"/>
      <c r="U3367" s="1262"/>
      <c r="V3367" s="1263"/>
      <c r="W3367" s="587" t="e">
        <f t="shared" si="552"/>
        <v>#DIV/0!</v>
      </c>
      <c r="Y3367" s="1260">
        <v>280</v>
      </c>
      <c r="Z3367" s="1261"/>
      <c r="AA3367" s="1262"/>
      <c r="AB3367" s="1263"/>
      <c r="AC3367" s="587" t="e">
        <f t="shared" si="553"/>
        <v>#DIV/0!</v>
      </c>
      <c r="AE3367" s="1260">
        <v>280</v>
      </c>
      <c r="AF3367" s="1261"/>
      <c r="AG3367" s="1262"/>
      <c r="AH3367" s="1263"/>
      <c r="AI3367" s="587" t="e">
        <f t="shared" si="554"/>
        <v>#DIV/0!</v>
      </c>
      <c r="AK3367" s="1260">
        <v>280</v>
      </c>
      <c r="AL3367" s="1261"/>
      <c r="AM3367" s="1262"/>
      <c r="AN3367" s="1263"/>
      <c r="AO3367" s="587" t="e">
        <f t="shared" si="555"/>
        <v>#DIV/0!</v>
      </c>
      <c r="AQ3367" s="1260">
        <v>280</v>
      </c>
      <c r="AR3367" s="1261"/>
      <c r="AS3367" s="1262"/>
      <c r="AT3367" s="1263"/>
      <c r="AU3367" s="587" t="e">
        <f t="shared" si="556"/>
        <v>#DIV/0!</v>
      </c>
      <c r="AW3367" s="1260">
        <v>280</v>
      </c>
      <c r="AX3367" s="1261"/>
      <c r="AY3367" s="1262"/>
      <c r="AZ3367" s="1263"/>
      <c r="BA3367" s="587" t="e">
        <f t="shared" si="557"/>
        <v>#DIV/0!</v>
      </c>
    </row>
    <row r="3368" spans="1:53" s="17" customFormat="1" ht="16.75" customHeight="1" outlineLevel="2">
      <c r="A3368" s="1260">
        <v>281</v>
      </c>
      <c r="B3368" s="1261"/>
      <c r="C3368" s="1262"/>
      <c r="D3368" s="1263"/>
      <c r="E3368" s="587" t="e">
        <f t="shared" si="549"/>
        <v>#DIV/0!</v>
      </c>
      <c r="G3368" s="1260">
        <v>281</v>
      </c>
      <c r="H3368" s="1261"/>
      <c r="I3368" s="1262"/>
      <c r="J3368" s="1263"/>
      <c r="K3368" s="587" t="e">
        <f t="shared" si="550"/>
        <v>#DIV/0!</v>
      </c>
      <c r="M3368" s="1260">
        <v>281</v>
      </c>
      <c r="N3368" s="1261"/>
      <c r="O3368" s="1262"/>
      <c r="P3368" s="1263"/>
      <c r="Q3368" s="587" t="e">
        <f t="shared" si="551"/>
        <v>#DIV/0!</v>
      </c>
      <c r="S3368" s="1260">
        <v>281</v>
      </c>
      <c r="T3368" s="1261"/>
      <c r="U3368" s="1262"/>
      <c r="V3368" s="1263"/>
      <c r="W3368" s="587" t="e">
        <f t="shared" si="552"/>
        <v>#DIV/0!</v>
      </c>
      <c r="Y3368" s="1260">
        <v>281</v>
      </c>
      <c r="Z3368" s="1261"/>
      <c r="AA3368" s="1262"/>
      <c r="AB3368" s="1263"/>
      <c r="AC3368" s="587" t="e">
        <f t="shared" si="553"/>
        <v>#DIV/0!</v>
      </c>
      <c r="AE3368" s="1260">
        <v>281</v>
      </c>
      <c r="AF3368" s="1261"/>
      <c r="AG3368" s="1262"/>
      <c r="AH3368" s="1263"/>
      <c r="AI3368" s="587" t="e">
        <f t="shared" si="554"/>
        <v>#DIV/0!</v>
      </c>
      <c r="AK3368" s="1260">
        <v>281</v>
      </c>
      <c r="AL3368" s="1261"/>
      <c r="AM3368" s="1262"/>
      <c r="AN3368" s="1263"/>
      <c r="AO3368" s="587" t="e">
        <f t="shared" si="555"/>
        <v>#DIV/0!</v>
      </c>
      <c r="AQ3368" s="1260">
        <v>281</v>
      </c>
      <c r="AR3368" s="1261"/>
      <c r="AS3368" s="1262"/>
      <c r="AT3368" s="1263"/>
      <c r="AU3368" s="587" t="e">
        <f t="shared" si="556"/>
        <v>#DIV/0!</v>
      </c>
      <c r="AW3368" s="1260">
        <v>281</v>
      </c>
      <c r="AX3368" s="1261"/>
      <c r="AY3368" s="1262"/>
      <c r="AZ3368" s="1263"/>
      <c r="BA3368" s="587" t="e">
        <f t="shared" si="557"/>
        <v>#DIV/0!</v>
      </c>
    </row>
    <row r="3369" spans="1:53" s="17" customFormat="1" ht="16.75" customHeight="1" outlineLevel="2">
      <c r="A3369" s="1260">
        <v>282</v>
      </c>
      <c r="B3369" s="1261"/>
      <c r="C3369" s="1262"/>
      <c r="D3369" s="1263"/>
      <c r="E3369" s="587" t="e">
        <f t="shared" si="549"/>
        <v>#DIV/0!</v>
      </c>
      <c r="G3369" s="1260">
        <v>282</v>
      </c>
      <c r="H3369" s="1261"/>
      <c r="I3369" s="1262"/>
      <c r="J3369" s="1263"/>
      <c r="K3369" s="587" t="e">
        <f t="shared" si="550"/>
        <v>#DIV/0!</v>
      </c>
      <c r="M3369" s="1260">
        <v>282</v>
      </c>
      <c r="N3369" s="1261"/>
      <c r="O3369" s="1262"/>
      <c r="P3369" s="1263"/>
      <c r="Q3369" s="587" t="e">
        <f t="shared" si="551"/>
        <v>#DIV/0!</v>
      </c>
      <c r="S3369" s="1260">
        <v>282</v>
      </c>
      <c r="T3369" s="1261"/>
      <c r="U3369" s="1262"/>
      <c r="V3369" s="1263"/>
      <c r="W3369" s="587" t="e">
        <f t="shared" si="552"/>
        <v>#DIV/0!</v>
      </c>
      <c r="Y3369" s="1260">
        <v>282</v>
      </c>
      <c r="Z3369" s="1261"/>
      <c r="AA3369" s="1262"/>
      <c r="AB3369" s="1263"/>
      <c r="AC3369" s="587" t="e">
        <f t="shared" si="553"/>
        <v>#DIV/0!</v>
      </c>
      <c r="AE3369" s="1260">
        <v>282</v>
      </c>
      <c r="AF3369" s="1261"/>
      <c r="AG3369" s="1262"/>
      <c r="AH3369" s="1263"/>
      <c r="AI3369" s="587" t="e">
        <f t="shared" si="554"/>
        <v>#DIV/0!</v>
      </c>
      <c r="AK3369" s="1260">
        <v>282</v>
      </c>
      <c r="AL3369" s="1261"/>
      <c r="AM3369" s="1262"/>
      <c r="AN3369" s="1263"/>
      <c r="AO3369" s="587" t="e">
        <f t="shared" si="555"/>
        <v>#DIV/0!</v>
      </c>
      <c r="AQ3369" s="1260">
        <v>282</v>
      </c>
      <c r="AR3369" s="1261"/>
      <c r="AS3369" s="1262"/>
      <c r="AT3369" s="1263"/>
      <c r="AU3369" s="587" t="e">
        <f t="shared" si="556"/>
        <v>#DIV/0!</v>
      </c>
      <c r="AW3369" s="1260">
        <v>282</v>
      </c>
      <c r="AX3369" s="1261"/>
      <c r="AY3369" s="1262"/>
      <c r="AZ3369" s="1263"/>
      <c r="BA3369" s="587" t="e">
        <f t="shared" si="557"/>
        <v>#DIV/0!</v>
      </c>
    </row>
    <row r="3370" spans="1:53" s="17" customFormat="1" ht="16.75" customHeight="1" outlineLevel="2">
      <c r="A3370" s="1260">
        <v>283</v>
      </c>
      <c r="B3370" s="1261"/>
      <c r="C3370" s="1262"/>
      <c r="D3370" s="1263"/>
      <c r="E3370" s="587" t="e">
        <f t="shared" si="549"/>
        <v>#DIV/0!</v>
      </c>
      <c r="G3370" s="1260">
        <v>283</v>
      </c>
      <c r="H3370" s="1261"/>
      <c r="I3370" s="1262"/>
      <c r="J3370" s="1263"/>
      <c r="K3370" s="587" t="e">
        <f t="shared" si="550"/>
        <v>#DIV/0!</v>
      </c>
      <c r="M3370" s="1260">
        <v>283</v>
      </c>
      <c r="N3370" s="1261"/>
      <c r="O3370" s="1262"/>
      <c r="P3370" s="1263"/>
      <c r="Q3370" s="587" t="e">
        <f t="shared" si="551"/>
        <v>#DIV/0!</v>
      </c>
      <c r="S3370" s="1260">
        <v>283</v>
      </c>
      <c r="T3370" s="1261"/>
      <c r="U3370" s="1262"/>
      <c r="V3370" s="1263"/>
      <c r="W3370" s="587" t="e">
        <f t="shared" si="552"/>
        <v>#DIV/0!</v>
      </c>
      <c r="Y3370" s="1260">
        <v>283</v>
      </c>
      <c r="Z3370" s="1261"/>
      <c r="AA3370" s="1262"/>
      <c r="AB3370" s="1263"/>
      <c r="AC3370" s="587" t="e">
        <f t="shared" si="553"/>
        <v>#DIV/0!</v>
      </c>
      <c r="AE3370" s="1260">
        <v>283</v>
      </c>
      <c r="AF3370" s="1261"/>
      <c r="AG3370" s="1262"/>
      <c r="AH3370" s="1263"/>
      <c r="AI3370" s="587" t="e">
        <f t="shared" si="554"/>
        <v>#DIV/0!</v>
      </c>
      <c r="AK3370" s="1260">
        <v>283</v>
      </c>
      <c r="AL3370" s="1261"/>
      <c r="AM3370" s="1262"/>
      <c r="AN3370" s="1263"/>
      <c r="AO3370" s="587" t="e">
        <f t="shared" si="555"/>
        <v>#DIV/0!</v>
      </c>
      <c r="AQ3370" s="1260">
        <v>283</v>
      </c>
      <c r="AR3370" s="1261"/>
      <c r="AS3370" s="1262"/>
      <c r="AT3370" s="1263"/>
      <c r="AU3370" s="587" t="e">
        <f t="shared" si="556"/>
        <v>#DIV/0!</v>
      </c>
      <c r="AW3370" s="1260">
        <v>283</v>
      </c>
      <c r="AX3370" s="1261"/>
      <c r="AY3370" s="1262"/>
      <c r="AZ3370" s="1263"/>
      <c r="BA3370" s="587" t="e">
        <f t="shared" si="557"/>
        <v>#DIV/0!</v>
      </c>
    </row>
    <row r="3371" spans="1:53" s="17" customFormat="1" ht="16.75" customHeight="1" outlineLevel="2">
      <c r="A3371" s="1260">
        <v>284</v>
      </c>
      <c r="B3371" s="1261"/>
      <c r="C3371" s="1262"/>
      <c r="D3371" s="1263"/>
      <c r="E3371" s="587" t="e">
        <f t="shared" si="549"/>
        <v>#DIV/0!</v>
      </c>
      <c r="G3371" s="1260">
        <v>284</v>
      </c>
      <c r="H3371" s="1261"/>
      <c r="I3371" s="1262"/>
      <c r="J3371" s="1263"/>
      <c r="K3371" s="587" t="e">
        <f t="shared" si="550"/>
        <v>#DIV/0!</v>
      </c>
      <c r="M3371" s="1260">
        <v>284</v>
      </c>
      <c r="N3371" s="1261"/>
      <c r="O3371" s="1262"/>
      <c r="P3371" s="1263"/>
      <c r="Q3371" s="587" t="e">
        <f t="shared" si="551"/>
        <v>#DIV/0!</v>
      </c>
      <c r="S3371" s="1260">
        <v>284</v>
      </c>
      <c r="T3371" s="1261"/>
      <c r="U3371" s="1262"/>
      <c r="V3371" s="1263"/>
      <c r="W3371" s="587" t="e">
        <f t="shared" si="552"/>
        <v>#DIV/0!</v>
      </c>
      <c r="Y3371" s="1260">
        <v>284</v>
      </c>
      <c r="Z3371" s="1261"/>
      <c r="AA3371" s="1262"/>
      <c r="AB3371" s="1263"/>
      <c r="AC3371" s="587" t="e">
        <f t="shared" si="553"/>
        <v>#DIV/0!</v>
      </c>
      <c r="AE3371" s="1260">
        <v>284</v>
      </c>
      <c r="AF3371" s="1261"/>
      <c r="AG3371" s="1262"/>
      <c r="AH3371" s="1263"/>
      <c r="AI3371" s="587" t="e">
        <f t="shared" si="554"/>
        <v>#DIV/0!</v>
      </c>
      <c r="AK3371" s="1260">
        <v>284</v>
      </c>
      <c r="AL3371" s="1261"/>
      <c r="AM3371" s="1262"/>
      <c r="AN3371" s="1263"/>
      <c r="AO3371" s="587" t="e">
        <f t="shared" si="555"/>
        <v>#DIV/0!</v>
      </c>
      <c r="AQ3371" s="1260">
        <v>284</v>
      </c>
      <c r="AR3371" s="1261"/>
      <c r="AS3371" s="1262"/>
      <c r="AT3371" s="1263"/>
      <c r="AU3371" s="587" t="e">
        <f t="shared" si="556"/>
        <v>#DIV/0!</v>
      </c>
      <c r="AW3371" s="1260">
        <v>284</v>
      </c>
      <c r="AX3371" s="1261"/>
      <c r="AY3371" s="1262"/>
      <c r="AZ3371" s="1263"/>
      <c r="BA3371" s="587" t="e">
        <f t="shared" si="557"/>
        <v>#DIV/0!</v>
      </c>
    </row>
    <row r="3372" spans="1:53" s="17" customFormat="1" ht="16.75" customHeight="1" outlineLevel="2">
      <c r="A3372" s="1260">
        <v>285</v>
      </c>
      <c r="B3372" s="1261"/>
      <c r="C3372" s="1262"/>
      <c r="D3372" s="1263"/>
      <c r="E3372" s="587" t="e">
        <f t="shared" si="549"/>
        <v>#DIV/0!</v>
      </c>
      <c r="G3372" s="1260">
        <v>285</v>
      </c>
      <c r="H3372" s="1261"/>
      <c r="I3372" s="1262"/>
      <c r="J3372" s="1263"/>
      <c r="K3372" s="587" t="e">
        <f t="shared" si="550"/>
        <v>#DIV/0!</v>
      </c>
      <c r="M3372" s="1260">
        <v>285</v>
      </c>
      <c r="N3372" s="1261"/>
      <c r="O3372" s="1262"/>
      <c r="P3372" s="1263"/>
      <c r="Q3372" s="587" t="e">
        <f t="shared" si="551"/>
        <v>#DIV/0!</v>
      </c>
      <c r="S3372" s="1260">
        <v>285</v>
      </c>
      <c r="T3372" s="1261"/>
      <c r="U3372" s="1262"/>
      <c r="V3372" s="1263"/>
      <c r="W3372" s="587" t="e">
        <f t="shared" si="552"/>
        <v>#DIV/0!</v>
      </c>
      <c r="Y3372" s="1260">
        <v>285</v>
      </c>
      <c r="Z3372" s="1261"/>
      <c r="AA3372" s="1262"/>
      <c r="AB3372" s="1263"/>
      <c r="AC3372" s="587" t="e">
        <f t="shared" si="553"/>
        <v>#DIV/0!</v>
      </c>
      <c r="AE3372" s="1260">
        <v>285</v>
      </c>
      <c r="AF3372" s="1261"/>
      <c r="AG3372" s="1262"/>
      <c r="AH3372" s="1263"/>
      <c r="AI3372" s="587" t="e">
        <f t="shared" si="554"/>
        <v>#DIV/0!</v>
      </c>
      <c r="AK3372" s="1260">
        <v>285</v>
      </c>
      <c r="AL3372" s="1261"/>
      <c r="AM3372" s="1262"/>
      <c r="AN3372" s="1263"/>
      <c r="AO3372" s="587" t="e">
        <f t="shared" si="555"/>
        <v>#DIV/0!</v>
      </c>
      <c r="AQ3372" s="1260">
        <v>285</v>
      </c>
      <c r="AR3372" s="1261"/>
      <c r="AS3372" s="1262"/>
      <c r="AT3372" s="1263"/>
      <c r="AU3372" s="587" t="e">
        <f t="shared" si="556"/>
        <v>#DIV/0!</v>
      </c>
      <c r="AW3372" s="1260">
        <v>285</v>
      </c>
      <c r="AX3372" s="1261"/>
      <c r="AY3372" s="1262"/>
      <c r="AZ3372" s="1263"/>
      <c r="BA3372" s="587" t="e">
        <f t="shared" si="557"/>
        <v>#DIV/0!</v>
      </c>
    </row>
    <row r="3373" spans="1:53" s="17" customFormat="1" ht="16.75" customHeight="1" outlineLevel="2">
      <c r="A3373" s="1260">
        <v>286</v>
      </c>
      <c r="B3373" s="1261"/>
      <c r="C3373" s="1262"/>
      <c r="D3373" s="1263"/>
      <c r="E3373" s="587" t="e">
        <f t="shared" si="549"/>
        <v>#DIV/0!</v>
      </c>
      <c r="G3373" s="1260">
        <v>286</v>
      </c>
      <c r="H3373" s="1261"/>
      <c r="I3373" s="1262"/>
      <c r="J3373" s="1263"/>
      <c r="K3373" s="587" t="e">
        <f t="shared" si="550"/>
        <v>#DIV/0!</v>
      </c>
      <c r="M3373" s="1260">
        <v>286</v>
      </c>
      <c r="N3373" s="1261"/>
      <c r="O3373" s="1262"/>
      <c r="P3373" s="1263"/>
      <c r="Q3373" s="587" t="e">
        <f t="shared" si="551"/>
        <v>#DIV/0!</v>
      </c>
      <c r="S3373" s="1260">
        <v>286</v>
      </c>
      <c r="T3373" s="1261"/>
      <c r="U3373" s="1262"/>
      <c r="V3373" s="1263"/>
      <c r="W3373" s="587" t="e">
        <f t="shared" si="552"/>
        <v>#DIV/0!</v>
      </c>
      <c r="Y3373" s="1260">
        <v>286</v>
      </c>
      <c r="Z3373" s="1261"/>
      <c r="AA3373" s="1262"/>
      <c r="AB3373" s="1263"/>
      <c r="AC3373" s="587" t="e">
        <f t="shared" si="553"/>
        <v>#DIV/0!</v>
      </c>
      <c r="AE3373" s="1260">
        <v>286</v>
      </c>
      <c r="AF3373" s="1261"/>
      <c r="AG3373" s="1262"/>
      <c r="AH3373" s="1263"/>
      <c r="AI3373" s="587" t="e">
        <f t="shared" si="554"/>
        <v>#DIV/0!</v>
      </c>
      <c r="AK3373" s="1260">
        <v>286</v>
      </c>
      <c r="AL3373" s="1261"/>
      <c r="AM3373" s="1262"/>
      <c r="AN3373" s="1263"/>
      <c r="AO3373" s="587" t="e">
        <f t="shared" si="555"/>
        <v>#DIV/0!</v>
      </c>
      <c r="AQ3373" s="1260">
        <v>286</v>
      </c>
      <c r="AR3373" s="1261"/>
      <c r="AS3373" s="1262"/>
      <c r="AT3373" s="1263"/>
      <c r="AU3373" s="587" t="e">
        <f t="shared" si="556"/>
        <v>#DIV/0!</v>
      </c>
      <c r="AW3373" s="1260">
        <v>286</v>
      </c>
      <c r="AX3373" s="1261"/>
      <c r="AY3373" s="1262"/>
      <c r="AZ3373" s="1263"/>
      <c r="BA3373" s="587" t="e">
        <f t="shared" si="557"/>
        <v>#DIV/0!</v>
      </c>
    </row>
    <row r="3374" spans="1:53" s="17" customFormat="1" ht="16.75" customHeight="1" outlineLevel="2">
      <c r="A3374" s="1260">
        <v>287</v>
      </c>
      <c r="B3374" s="1261"/>
      <c r="C3374" s="1262"/>
      <c r="D3374" s="1263"/>
      <c r="E3374" s="587" t="e">
        <f t="shared" si="549"/>
        <v>#DIV/0!</v>
      </c>
      <c r="G3374" s="1260">
        <v>287</v>
      </c>
      <c r="H3374" s="1261"/>
      <c r="I3374" s="1262"/>
      <c r="J3374" s="1263"/>
      <c r="K3374" s="587" t="e">
        <f t="shared" si="550"/>
        <v>#DIV/0!</v>
      </c>
      <c r="M3374" s="1260">
        <v>287</v>
      </c>
      <c r="N3374" s="1261"/>
      <c r="O3374" s="1262"/>
      <c r="P3374" s="1263"/>
      <c r="Q3374" s="587" t="e">
        <f t="shared" si="551"/>
        <v>#DIV/0!</v>
      </c>
      <c r="S3374" s="1260">
        <v>287</v>
      </c>
      <c r="T3374" s="1261"/>
      <c r="U3374" s="1262"/>
      <c r="V3374" s="1263"/>
      <c r="W3374" s="587" t="e">
        <f t="shared" si="552"/>
        <v>#DIV/0!</v>
      </c>
      <c r="Y3374" s="1260">
        <v>287</v>
      </c>
      <c r="Z3374" s="1261"/>
      <c r="AA3374" s="1262"/>
      <c r="AB3374" s="1263"/>
      <c r="AC3374" s="587" t="e">
        <f t="shared" si="553"/>
        <v>#DIV/0!</v>
      </c>
      <c r="AE3374" s="1260">
        <v>287</v>
      </c>
      <c r="AF3374" s="1261"/>
      <c r="AG3374" s="1262"/>
      <c r="AH3374" s="1263"/>
      <c r="AI3374" s="587" t="e">
        <f t="shared" si="554"/>
        <v>#DIV/0!</v>
      </c>
      <c r="AK3374" s="1260">
        <v>287</v>
      </c>
      <c r="AL3374" s="1261"/>
      <c r="AM3374" s="1262"/>
      <c r="AN3374" s="1263"/>
      <c r="AO3374" s="587" t="e">
        <f t="shared" si="555"/>
        <v>#DIV/0!</v>
      </c>
      <c r="AQ3374" s="1260">
        <v>287</v>
      </c>
      <c r="AR3374" s="1261"/>
      <c r="AS3374" s="1262"/>
      <c r="AT3374" s="1263"/>
      <c r="AU3374" s="587" t="e">
        <f t="shared" si="556"/>
        <v>#DIV/0!</v>
      </c>
      <c r="AW3374" s="1260">
        <v>287</v>
      </c>
      <c r="AX3374" s="1261"/>
      <c r="AY3374" s="1262"/>
      <c r="AZ3374" s="1263"/>
      <c r="BA3374" s="587" t="e">
        <f t="shared" si="557"/>
        <v>#DIV/0!</v>
      </c>
    </row>
    <row r="3375" spans="1:53" s="17" customFormat="1" ht="16.75" customHeight="1" outlineLevel="2">
      <c r="A3375" s="1260">
        <v>288</v>
      </c>
      <c r="B3375" s="1261"/>
      <c r="C3375" s="1262"/>
      <c r="D3375" s="1263"/>
      <c r="E3375" s="587" t="e">
        <f t="shared" si="549"/>
        <v>#DIV/0!</v>
      </c>
      <c r="G3375" s="1260">
        <v>288</v>
      </c>
      <c r="H3375" s="1261"/>
      <c r="I3375" s="1262"/>
      <c r="J3375" s="1263"/>
      <c r="K3375" s="587" t="e">
        <f t="shared" si="550"/>
        <v>#DIV/0!</v>
      </c>
      <c r="M3375" s="1260">
        <v>288</v>
      </c>
      <c r="N3375" s="1261"/>
      <c r="O3375" s="1262"/>
      <c r="P3375" s="1263"/>
      <c r="Q3375" s="587" t="e">
        <f t="shared" si="551"/>
        <v>#DIV/0!</v>
      </c>
      <c r="S3375" s="1260">
        <v>288</v>
      </c>
      <c r="T3375" s="1261"/>
      <c r="U3375" s="1262"/>
      <c r="V3375" s="1263"/>
      <c r="W3375" s="587" t="e">
        <f t="shared" si="552"/>
        <v>#DIV/0!</v>
      </c>
      <c r="Y3375" s="1260">
        <v>288</v>
      </c>
      <c r="Z3375" s="1261"/>
      <c r="AA3375" s="1262"/>
      <c r="AB3375" s="1263"/>
      <c r="AC3375" s="587" t="e">
        <f t="shared" si="553"/>
        <v>#DIV/0!</v>
      </c>
      <c r="AE3375" s="1260">
        <v>288</v>
      </c>
      <c r="AF3375" s="1261"/>
      <c r="AG3375" s="1262"/>
      <c r="AH3375" s="1263"/>
      <c r="AI3375" s="587" t="e">
        <f t="shared" si="554"/>
        <v>#DIV/0!</v>
      </c>
      <c r="AK3375" s="1260">
        <v>288</v>
      </c>
      <c r="AL3375" s="1261"/>
      <c r="AM3375" s="1262"/>
      <c r="AN3375" s="1263"/>
      <c r="AO3375" s="587" t="e">
        <f t="shared" si="555"/>
        <v>#DIV/0!</v>
      </c>
      <c r="AQ3375" s="1260">
        <v>288</v>
      </c>
      <c r="AR3375" s="1261"/>
      <c r="AS3375" s="1262"/>
      <c r="AT3375" s="1263"/>
      <c r="AU3375" s="587" t="e">
        <f t="shared" si="556"/>
        <v>#DIV/0!</v>
      </c>
      <c r="AW3375" s="1260">
        <v>288</v>
      </c>
      <c r="AX3375" s="1261"/>
      <c r="AY3375" s="1262"/>
      <c r="AZ3375" s="1263"/>
      <c r="BA3375" s="587" t="e">
        <f t="shared" si="557"/>
        <v>#DIV/0!</v>
      </c>
    </row>
    <row r="3376" spans="1:53" s="17" customFormat="1" ht="16.75" customHeight="1" outlineLevel="2">
      <c r="A3376" s="1260">
        <v>289</v>
      </c>
      <c r="B3376" s="1261"/>
      <c r="C3376" s="1262"/>
      <c r="D3376" s="1263"/>
      <c r="E3376" s="587" t="e">
        <f t="shared" si="549"/>
        <v>#DIV/0!</v>
      </c>
      <c r="G3376" s="1260">
        <v>289</v>
      </c>
      <c r="H3376" s="1261"/>
      <c r="I3376" s="1262"/>
      <c r="J3376" s="1263"/>
      <c r="K3376" s="587" t="e">
        <f t="shared" si="550"/>
        <v>#DIV/0!</v>
      </c>
      <c r="M3376" s="1260">
        <v>289</v>
      </c>
      <c r="N3376" s="1261"/>
      <c r="O3376" s="1262"/>
      <c r="P3376" s="1263"/>
      <c r="Q3376" s="587" t="e">
        <f t="shared" si="551"/>
        <v>#DIV/0!</v>
      </c>
      <c r="S3376" s="1260">
        <v>289</v>
      </c>
      <c r="T3376" s="1261"/>
      <c r="U3376" s="1262"/>
      <c r="V3376" s="1263"/>
      <c r="W3376" s="587" t="e">
        <f t="shared" si="552"/>
        <v>#DIV/0!</v>
      </c>
      <c r="Y3376" s="1260">
        <v>289</v>
      </c>
      <c r="Z3376" s="1261"/>
      <c r="AA3376" s="1262"/>
      <c r="AB3376" s="1263"/>
      <c r="AC3376" s="587" t="e">
        <f t="shared" si="553"/>
        <v>#DIV/0!</v>
      </c>
      <c r="AE3376" s="1260">
        <v>289</v>
      </c>
      <c r="AF3376" s="1261"/>
      <c r="AG3376" s="1262"/>
      <c r="AH3376" s="1263"/>
      <c r="AI3376" s="587" t="e">
        <f t="shared" si="554"/>
        <v>#DIV/0!</v>
      </c>
      <c r="AK3376" s="1260">
        <v>289</v>
      </c>
      <c r="AL3376" s="1261"/>
      <c r="AM3376" s="1262"/>
      <c r="AN3376" s="1263"/>
      <c r="AO3376" s="587" t="e">
        <f t="shared" si="555"/>
        <v>#DIV/0!</v>
      </c>
      <c r="AQ3376" s="1260">
        <v>289</v>
      </c>
      <c r="AR3376" s="1261"/>
      <c r="AS3376" s="1262"/>
      <c r="AT3376" s="1263"/>
      <c r="AU3376" s="587" t="e">
        <f t="shared" si="556"/>
        <v>#DIV/0!</v>
      </c>
      <c r="AW3376" s="1260">
        <v>289</v>
      </c>
      <c r="AX3376" s="1261"/>
      <c r="AY3376" s="1262"/>
      <c r="AZ3376" s="1263"/>
      <c r="BA3376" s="587" t="e">
        <f t="shared" si="557"/>
        <v>#DIV/0!</v>
      </c>
    </row>
    <row r="3377" spans="1:53" s="17" customFormat="1" ht="16.75" customHeight="1" outlineLevel="2">
      <c r="A3377" s="1260">
        <v>290</v>
      </c>
      <c r="B3377" s="1261"/>
      <c r="C3377" s="1262"/>
      <c r="D3377" s="1263"/>
      <c r="E3377" s="587" t="e">
        <f t="shared" si="549"/>
        <v>#DIV/0!</v>
      </c>
      <c r="G3377" s="1260">
        <v>290</v>
      </c>
      <c r="H3377" s="1261"/>
      <c r="I3377" s="1262"/>
      <c r="J3377" s="1263"/>
      <c r="K3377" s="587" t="e">
        <f t="shared" si="550"/>
        <v>#DIV/0!</v>
      </c>
      <c r="M3377" s="1260">
        <v>290</v>
      </c>
      <c r="N3377" s="1261"/>
      <c r="O3377" s="1262"/>
      <c r="P3377" s="1263"/>
      <c r="Q3377" s="587" t="e">
        <f t="shared" si="551"/>
        <v>#DIV/0!</v>
      </c>
      <c r="S3377" s="1260">
        <v>290</v>
      </c>
      <c r="T3377" s="1261"/>
      <c r="U3377" s="1262"/>
      <c r="V3377" s="1263"/>
      <c r="W3377" s="587" t="e">
        <f t="shared" si="552"/>
        <v>#DIV/0!</v>
      </c>
      <c r="Y3377" s="1260">
        <v>290</v>
      </c>
      <c r="Z3377" s="1261"/>
      <c r="AA3377" s="1262"/>
      <c r="AB3377" s="1263"/>
      <c r="AC3377" s="587" t="e">
        <f t="shared" si="553"/>
        <v>#DIV/0!</v>
      </c>
      <c r="AE3377" s="1260">
        <v>290</v>
      </c>
      <c r="AF3377" s="1261"/>
      <c r="AG3377" s="1262"/>
      <c r="AH3377" s="1263"/>
      <c r="AI3377" s="587" t="e">
        <f t="shared" si="554"/>
        <v>#DIV/0!</v>
      </c>
      <c r="AK3377" s="1260">
        <v>290</v>
      </c>
      <c r="AL3377" s="1261"/>
      <c r="AM3377" s="1262"/>
      <c r="AN3377" s="1263"/>
      <c r="AO3377" s="587" t="e">
        <f t="shared" si="555"/>
        <v>#DIV/0!</v>
      </c>
      <c r="AQ3377" s="1260">
        <v>290</v>
      </c>
      <c r="AR3377" s="1261"/>
      <c r="AS3377" s="1262"/>
      <c r="AT3377" s="1263"/>
      <c r="AU3377" s="587" t="e">
        <f t="shared" si="556"/>
        <v>#DIV/0!</v>
      </c>
      <c r="AW3377" s="1260">
        <v>290</v>
      </c>
      <c r="AX3377" s="1261"/>
      <c r="AY3377" s="1262"/>
      <c r="AZ3377" s="1263"/>
      <c r="BA3377" s="587" t="e">
        <f t="shared" si="557"/>
        <v>#DIV/0!</v>
      </c>
    </row>
    <row r="3378" spans="1:53" s="17" customFormat="1" ht="16.75" customHeight="1" outlineLevel="2">
      <c r="A3378" s="1260">
        <v>291</v>
      </c>
      <c r="B3378" s="1261"/>
      <c r="C3378" s="1262"/>
      <c r="D3378" s="1263"/>
      <c r="E3378" s="587" t="e">
        <f t="shared" si="549"/>
        <v>#DIV/0!</v>
      </c>
      <c r="G3378" s="1260">
        <v>291</v>
      </c>
      <c r="H3378" s="1261"/>
      <c r="I3378" s="1262"/>
      <c r="J3378" s="1263"/>
      <c r="K3378" s="587" t="e">
        <f t="shared" si="550"/>
        <v>#DIV/0!</v>
      </c>
      <c r="M3378" s="1260">
        <v>291</v>
      </c>
      <c r="N3378" s="1261"/>
      <c r="O3378" s="1262"/>
      <c r="P3378" s="1263"/>
      <c r="Q3378" s="587" t="e">
        <f t="shared" si="551"/>
        <v>#DIV/0!</v>
      </c>
      <c r="S3378" s="1260">
        <v>291</v>
      </c>
      <c r="T3378" s="1261"/>
      <c r="U3378" s="1262"/>
      <c r="V3378" s="1263"/>
      <c r="W3378" s="587" t="e">
        <f t="shared" si="552"/>
        <v>#DIV/0!</v>
      </c>
      <c r="Y3378" s="1260">
        <v>291</v>
      </c>
      <c r="Z3378" s="1261"/>
      <c r="AA3378" s="1262"/>
      <c r="AB3378" s="1263"/>
      <c r="AC3378" s="587" t="e">
        <f t="shared" si="553"/>
        <v>#DIV/0!</v>
      </c>
      <c r="AE3378" s="1260">
        <v>291</v>
      </c>
      <c r="AF3378" s="1261"/>
      <c r="AG3378" s="1262"/>
      <c r="AH3378" s="1263"/>
      <c r="AI3378" s="587" t="e">
        <f t="shared" si="554"/>
        <v>#DIV/0!</v>
      </c>
      <c r="AK3378" s="1260">
        <v>291</v>
      </c>
      <c r="AL3378" s="1261"/>
      <c r="AM3378" s="1262"/>
      <c r="AN3378" s="1263"/>
      <c r="AO3378" s="587" t="e">
        <f t="shared" si="555"/>
        <v>#DIV/0!</v>
      </c>
      <c r="AQ3378" s="1260">
        <v>291</v>
      </c>
      <c r="AR3378" s="1261"/>
      <c r="AS3378" s="1262"/>
      <c r="AT3378" s="1263"/>
      <c r="AU3378" s="587" t="e">
        <f t="shared" si="556"/>
        <v>#DIV/0!</v>
      </c>
      <c r="AW3378" s="1260">
        <v>291</v>
      </c>
      <c r="AX3378" s="1261"/>
      <c r="AY3378" s="1262"/>
      <c r="AZ3378" s="1263"/>
      <c r="BA3378" s="587" t="e">
        <f t="shared" si="557"/>
        <v>#DIV/0!</v>
      </c>
    </row>
    <row r="3379" spans="1:53" s="17" customFormat="1" ht="16.75" customHeight="1" outlineLevel="2">
      <c r="A3379" s="1260">
        <v>292</v>
      </c>
      <c r="B3379" s="1261"/>
      <c r="C3379" s="1262"/>
      <c r="D3379" s="1263"/>
      <c r="E3379" s="587" t="e">
        <f t="shared" si="549"/>
        <v>#DIV/0!</v>
      </c>
      <c r="G3379" s="1260">
        <v>292</v>
      </c>
      <c r="H3379" s="1261"/>
      <c r="I3379" s="1262"/>
      <c r="J3379" s="1263"/>
      <c r="K3379" s="587" t="e">
        <f t="shared" si="550"/>
        <v>#DIV/0!</v>
      </c>
      <c r="M3379" s="1260">
        <v>292</v>
      </c>
      <c r="N3379" s="1261"/>
      <c r="O3379" s="1262"/>
      <c r="P3379" s="1263"/>
      <c r="Q3379" s="587" t="e">
        <f t="shared" si="551"/>
        <v>#DIV/0!</v>
      </c>
      <c r="S3379" s="1260">
        <v>292</v>
      </c>
      <c r="T3379" s="1261"/>
      <c r="U3379" s="1262"/>
      <c r="V3379" s="1263"/>
      <c r="W3379" s="587" t="e">
        <f t="shared" si="552"/>
        <v>#DIV/0!</v>
      </c>
      <c r="Y3379" s="1260">
        <v>292</v>
      </c>
      <c r="Z3379" s="1261"/>
      <c r="AA3379" s="1262"/>
      <c r="AB3379" s="1263"/>
      <c r="AC3379" s="587" t="e">
        <f t="shared" si="553"/>
        <v>#DIV/0!</v>
      </c>
      <c r="AE3379" s="1260">
        <v>292</v>
      </c>
      <c r="AF3379" s="1261"/>
      <c r="AG3379" s="1262"/>
      <c r="AH3379" s="1263"/>
      <c r="AI3379" s="587" t="e">
        <f t="shared" si="554"/>
        <v>#DIV/0!</v>
      </c>
      <c r="AK3379" s="1260">
        <v>292</v>
      </c>
      <c r="AL3379" s="1261"/>
      <c r="AM3379" s="1262"/>
      <c r="AN3379" s="1263"/>
      <c r="AO3379" s="587" t="e">
        <f t="shared" si="555"/>
        <v>#DIV/0!</v>
      </c>
      <c r="AQ3379" s="1260">
        <v>292</v>
      </c>
      <c r="AR3379" s="1261"/>
      <c r="AS3379" s="1262"/>
      <c r="AT3379" s="1263"/>
      <c r="AU3379" s="587" t="e">
        <f t="shared" si="556"/>
        <v>#DIV/0!</v>
      </c>
      <c r="AW3379" s="1260">
        <v>292</v>
      </c>
      <c r="AX3379" s="1261"/>
      <c r="AY3379" s="1262"/>
      <c r="AZ3379" s="1263"/>
      <c r="BA3379" s="587" t="e">
        <f t="shared" si="557"/>
        <v>#DIV/0!</v>
      </c>
    </row>
    <row r="3380" spans="1:53" s="17" customFormat="1" ht="16.75" customHeight="1" outlineLevel="2">
      <c r="A3380" s="1260">
        <v>293</v>
      </c>
      <c r="B3380" s="1261"/>
      <c r="C3380" s="1262"/>
      <c r="D3380" s="1263"/>
      <c r="E3380" s="587" t="e">
        <f t="shared" si="549"/>
        <v>#DIV/0!</v>
      </c>
      <c r="G3380" s="1260">
        <v>293</v>
      </c>
      <c r="H3380" s="1261"/>
      <c r="I3380" s="1262"/>
      <c r="J3380" s="1263"/>
      <c r="K3380" s="587" t="e">
        <f t="shared" si="550"/>
        <v>#DIV/0!</v>
      </c>
      <c r="M3380" s="1260">
        <v>293</v>
      </c>
      <c r="N3380" s="1261"/>
      <c r="O3380" s="1262"/>
      <c r="P3380" s="1263"/>
      <c r="Q3380" s="587" t="e">
        <f t="shared" si="551"/>
        <v>#DIV/0!</v>
      </c>
      <c r="S3380" s="1260">
        <v>293</v>
      </c>
      <c r="T3380" s="1261"/>
      <c r="U3380" s="1262"/>
      <c r="V3380" s="1263"/>
      <c r="W3380" s="587" t="e">
        <f t="shared" si="552"/>
        <v>#DIV/0!</v>
      </c>
      <c r="Y3380" s="1260">
        <v>293</v>
      </c>
      <c r="Z3380" s="1261"/>
      <c r="AA3380" s="1262"/>
      <c r="AB3380" s="1263"/>
      <c r="AC3380" s="587" t="e">
        <f t="shared" si="553"/>
        <v>#DIV/0!</v>
      </c>
      <c r="AE3380" s="1260">
        <v>293</v>
      </c>
      <c r="AF3380" s="1261"/>
      <c r="AG3380" s="1262"/>
      <c r="AH3380" s="1263"/>
      <c r="AI3380" s="587" t="e">
        <f t="shared" si="554"/>
        <v>#DIV/0!</v>
      </c>
      <c r="AK3380" s="1260">
        <v>293</v>
      </c>
      <c r="AL3380" s="1261"/>
      <c r="AM3380" s="1262"/>
      <c r="AN3380" s="1263"/>
      <c r="AO3380" s="587" t="e">
        <f t="shared" si="555"/>
        <v>#DIV/0!</v>
      </c>
      <c r="AQ3380" s="1260">
        <v>293</v>
      </c>
      <c r="AR3380" s="1261"/>
      <c r="AS3380" s="1262"/>
      <c r="AT3380" s="1263"/>
      <c r="AU3380" s="587" t="e">
        <f t="shared" si="556"/>
        <v>#DIV/0!</v>
      </c>
      <c r="AW3380" s="1260">
        <v>293</v>
      </c>
      <c r="AX3380" s="1261"/>
      <c r="AY3380" s="1262"/>
      <c r="AZ3380" s="1263"/>
      <c r="BA3380" s="587" t="e">
        <f t="shared" si="557"/>
        <v>#DIV/0!</v>
      </c>
    </row>
    <row r="3381" spans="1:53" s="17" customFormat="1" ht="16.75" customHeight="1" outlineLevel="2">
      <c r="A3381" s="1260">
        <v>294</v>
      </c>
      <c r="B3381" s="1261"/>
      <c r="C3381" s="1262"/>
      <c r="D3381" s="1263"/>
      <c r="E3381" s="587" t="e">
        <f t="shared" si="549"/>
        <v>#DIV/0!</v>
      </c>
      <c r="G3381" s="1260">
        <v>294</v>
      </c>
      <c r="H3381" s="1261"/>
      <c r="I3381" s="1262"/>
      <c r="J3381" s="1263"/>
      <c r="K3381" s="587" t="e">
        <f t="shared" si="550"/>
        <v>#DIV/0!</v>
      </c>
      <c r="M3381" s="1260">
        <v>294</v>
      </c>
      <c r="N3381" s="1261"/>
      <c r="O3381" s="1262"/>
      <c r="P3381" s="1263"/>
      <c r="Q3381" s="587" t="e">
        <f t="shared" si="551"/>
        <v>#DIV/0!</v>
      </c>
      <c r="S3381" s="1260">
        <v>294</v>
      </c>
      <c r="T3381" s="1261"/>
      <c r="U3381" s="1262"/>
      <c r="V3381" s="1263"/>
      <c r="W3381" s="587" t="e">
        <f t="shared" si="552"/>
        <v>#DIV/0!</v>
      </c>
      <c r="Y3381" s="1260">
        <v>294</v>
      </c>
      <c r="Z3381" s="1261"/>
      <c r="AA3381" s="1262"/>
      <c r="AB3381" s="1263"/>
      <c r="AC3381" s="587" t="e">
        <f t="shared" si="553"/>
        <v>#DIV/0!</v>
      </c>
      <c r="AE3381" s="1260">
        <v>294</v>
      </c>
      <c r="AF3381" s="1261"/>
      <c r="AG3381" s="1262"/>
      <c r="AH3381" s="1263"/>
      <c r="AI3381" s="587" t="e">
        <f t="shared" si="554"/>
        <v>#DIV/0!</v>
      </c>
      <c r="AK3381" s="1260">
        <v>294</v>
      </c>
      <c r="AL3381" s="1261"/>
      <c r="AM3381" s="1262"/>
      <c r="AN3381" s="1263"/>
      <c r="AO3381" s="587" t="e">
        <f t="shared" si="555"/>
        <v>#DIV/0!</v>
      </c>
      <c r="AQ3381" s="1260">
        <v>294</v>
      </c>
      <c r="AR3381" s="1261"/>
      <c r="AS3381" s="1262"/>
      <c r="AT3381" s="1263"/>
      <c r="AU3381" s="587" t="e">
        <f t="shared" si="556"/>
        <v>#DIV/0!</v>
      </c>
      <c r="AW3381" s="1260">
        <v>294</v>
      </c>
      <c r="AX3381" s="1261"/>
      <c r="AY3381" s="1262"/>
      <c r="AZ3381" s="1263"/>
      <c r="BA3381" s="587" t="e">
        <f t="shared" si="557"/>
        <v>#DIV/0!</v>
      </c>
    </row>
    <row r="3382" spans="1:53" s="17" customFormat="1" ht="16.75" customHeight="1" outlineLevel="2">
      <c r="A3382" s="1260">
        <v>295</v>
      </c>
      <c r="B3382" s="1261"/>
      <c r="C3382" s="1262"/>
      <c r="D3382" s="1263"/>
      <c r="E3382" s="587" t="e">
        <f t="shared" si="549"/>
        <v>#DIV/0!</v>
      </c>
      <c r="G3382" s="1260">
        <v>295</v>
      </c>
      <c r="H3382" s="1261"/>
      <c r="I3382" s="1262"/>
      <c r="J3382" s="1263"/>
      <c r="K3382" s="587" t="e">
        <f t="shared" si="550"/>
        <v>#DIV/0!</v>
      </c>
      <c r="M3382" s="1260">
        <v>295</v>
      </c>
      <c r="N3382" s="1261"/>
      <c r="O3382" s="1262"/>
      <c r="P3382" s="1263"/>
      <c r="Q3382" s="587" t="e">
        <f t="shared" si="551"/>
        <v>#DIV/0!</v>
      </c>
      <c r="S3382" s="1260">
        <v>295</v>
      </c>
      <c r="T3382" s="1261"/>
      <c r="U3382" s="1262"/>
      <c r="V3382" s="1263"/>
      <c r="W3382" s="587" t="e">
        <f t="shared" si="552"/>
        <v>#DIV/0!</v>
      </c>
      <c r="Y3382" s="1260">
        <v>295</v>
      </c>
      <c r="Z3382" s="1261"/>
      <c r="AA3382" s="1262"/>
      <c r="AB3382" s="1263"/>
      <c r="AC3382" s="587" t="e">
        <f t="shared" si="553"/>
        <v>#DIV/0!</v>
      </c>
      <c r="AE3382" s="1260">
        <v>295</v>
      </c>
      <c r="AF3382" s="1261"/>
      <c r="AG3382" s="1262"/>
      <c r="AH3382" s="1263"/>
      <c r="AI3382" s="587" t="e">
        <f t="shared" si="554"/>
        <v>#DIV/0!</v>
      </c>
      <c r="AK3382" s="1260">
        <v>295</v>
      </c>
      <c r="AL3382" s="1261"/>
      <c r="AM3382" s="1262"/>
      <c r="AN3382" s="1263"/>
      <c r="AO3382" s="587" t="e">
        <f t="shared" si="555"/>
        <v>#DIV/0!</v>
      </c>
      <c r="AQ3382" s="1260">
        <v>295</v>
      </c>
      <c r="AR3382" s="1261"/>
      <c r="AS3382" s="1262"/>
      <c r="AT3382" s="1263"/>
      <c r="AU3382" s="587" t="e">
        <f t="shared" si="556"/>
        <v>#DIV/0!</v>
      </c>
      <c r="AW3382" s="1260">
        <v>295</v>
      </c>
      <c r="AX3382" s="1261"/>
      <c r="AY3382" s="1262"/>
      <c r="AZ3382" s="1263"/>
      <c r="BA3382" s="587" t="e">
        <f t="shared" si="557"/>
        <v>#DIV/0!</v>
      </c>
    </row>
    <row r="3383" spans="1:53" s="17" customFormat="1" ht="16.75" customHeight="1" outlineLevel="2">
      <c r="A3383" s="1260">
        <v>296</v>
      </c>
      <c r="B3383" s="1261"/>
      <c r="C3383" s="1262"/>
      <c r="D3383" s="1263"/>
      <c r="E3383" s="587" t="e">
        <f t="shared" si="549"/>
        <v>#DIV/0!</v>
      </c>
      <c r="G3383" s="1260">
        <v>296</v>
      </c>
      <c r="H3383" s="1261"/>
      <c r="I3383" s="1262"/>
      <c r="J3383" s="1263"/>
      <c r="K3383" s="587" t="e">
        <f t="shared" si="550"/>
        <v>#DIV/0!</v>
      </c>
      <c r="M3383" s="1260">
        <v>296</v>
      </c>
      <c r="N3383" s="1261"/>
      <c r="O3383" s="1262"/>
      <c r="P3383" s="1263"/>
      <c r="Q3383" s="587" t="e">
        <f t="shared" si="551"/>
        <v>#DIV/0!</v>
      </c>
      <c r="S3383" s="1260">
        <v>296</v>
      </c>
      <c r="T3383" s="1261"/>
      <c r="U3383" s="1262"/>
      <c r="V3383" s="1263"/>
      <c r="W3383" s="587" t="e">
        <f t="shared" si="552"/>
        <v>#DIV/0!</v>
      </c>
      <c r="Y3383" s="1260">
        <v>296</v>
      </c>
      <c r="Z3383" s="1261"/>
      <c r="AA3383" s="1262"/>
      <c r="AB3383" s="1263"/>
      <c r="AC3383" s="587" t="e">
        <f t="shared" si="553"/>
        <v>#DIV/0!</v>
      </c>
      <c r="AE3383" s="1260">
        <v>296</v>
      </c>
      <c r="AF3383" s="1261"/>
      <c r="AG3383" s="1262"/>
      <c r="AH3383" s="1263"/>
      <c r="AI3383" s="587" t="e">
        <f t="shared" si="554"/>
        <v>#DIV/0!</v>
      </c>
      <c r="AK3383" s="1260">
        <v>296</v>
      </c>
      <c r="AL3383" s="1261"/>
      <c r="AM3383" s="1262"/>
      <c r="AN3383" s="1263"/>
      <c r="AO3383" s="587" t="e">
        <f t="shared" si="555"/>
        <v>#DIV/0!</v>
      </c>
      <c r="AQ3383" s="1260">
        <v>296</v>
      </c>
      <c r="AR3383" s="1261"/>
      <c r="AS3383" s="1262"/>
      <c r="AT3383" s="1263"/>
      <c r="AU3383" s="587" t="e">
        <f t="shared" si="556"/>
        <v>#DIV/0!</v>
      </c>
      <c r="AW3383" s="1260">
        <v>296</v>
      </c>
      <c r="AX3383" s="1261"/>
      <c r="AY3383" s="1262"/>
      <c r="AZ3383" s="1263"/>
      <c r="BA3383" s="587" t="e">
        <f t="shared" si="557"/>
        <v>#DIV/0!</v>
      </c>
    </row>
    <row r="3384" spans="1:53" s="17" customFormat="1" ht="16.75" customHeight="1" outlineLevel="2">
      <c r="A3384" s="1260">
        <v>297</v>
      </c>
      <c r="B3384" s="1261"/>
      <c r="C3384" s="1262"/>
      <c r="D3384" s="1263"/>
      <c r="E3384" s="587" t="e">
        <f t="shared" si="549"/>
        <v>#DIV/0!</v>
      </c>
      <c r="G3384" s="1260">
        <v>297</v>
      </c>
      <c r="H3384" s="1261"/>
      <c r="I3384" s="1262"/>
      <c r="J3384" s="1263"/>
      <c r="K3384" s="587" t="e">
        <f t="shared" si="550"/>
        <v>#DIV/0!</v>
      </c>
      <c r="M3384" s="1260">
        <v>297</v>
      </c>
      <c r="N3384" s="1261"/>
      <c r="O3384" s="1262"/>
      <c r="P3384" s="1263"/>
      <c r="Q3384" s="587" t="e">
        <f t="shared" si="551"/>
        <v>#DIV/0!</v>
      </c>
      <c r="S3384" s="1260">
        <v>297</v>
      </c>
      <c r="T3384" s="1261"/>
      <c r="U3384" s="1262"/>
      <c r="V3384" s="1263"/>
      <c r="W3384" s="587" t="e">
        <f t="shared" si="552"/>
        <v>#DIV/0!</v>
      </c>
      <c r="Y3384" s="1260">
        <v>297</v>
      </c>
      <c r="Z3384" s="1261"/>
      <c r="AA3384" s="1262"/>
      <c r="AB3384" s="1263"/>
      <c r="AC3384" s="587" t="e">
        <f t="shared" si="553"/>
        <v>#DIV/0!</v>
      </c>
      <c r="AE3384" s="1260">
        <v>297</v>
      </c>
      <c r="AF3384" s="1261"/>
      <c r="AG3384" s="1262"/>
      <c r="AH3384" s="1263"/>
      <c r="AI3384" s="587" t="e">
        <f t="shared" si="554"/>
        <v>#DIV/0!</v>
      </c>
      <c r="AK3384" s="1260">
        <v>297</v>
      </c>
      <c r="AL3384" s="1261"/>
      <c r="AM3384" s="1262"/>
      <c r="AN3384" s="1263"/>
      <c r="AO3384" s="587" t="e">
        <f t="shared" si="555"/>
        <v>#DIV/0!</v>
      </c>
      <c r="AQ3384" s="1260">
        <v>297</v>
      </c>
      <c r="AR3384" s="1261"/>
      <c r="AS3384" s="1262"/>
      <c r="AT3384" s="1263"/>
      <c r="AU3384" s="587" t="e">
        <f t="shared" si="556"/>
        <v>#DIV/0!</v>
      </c>
      <c r="AW3384" s="1260">
        <v>297</v>
      </c>
      <c r="AX3384" s="1261"/>
      <c r="AY3384" s="1262"/>
      <c r="AZ3384" s="1263"/>
      <c r="BA3384" s="587" t="e">
        <f t="shared" si="557"/>
        <v>#DIV/0!</v>
      </c>
    </row>
    <row r="3385" spans="1:53" s="17" customFormat="1" ht="16.75" customHeight="1" outlineLevel="2">
      <c r="A3385" s="1260">
        <v>298</v>
      </c>
      <c r="B3385" s="1261"/>
      <c r="C3385" s="1262"/>
      <c r="D3385" s="1263"/>
      <c r="E3385" s="587" t="e">
        <f t="shared" si="549"/>
        <v>#DIV/0!</v>
      </c>
      <c r="G3385" s="1260">
        <v>298</v>
      </c>
      <c r="H3385" s="1261"/>
      <c r="I3385" s="1262"/>
      <c r="J3385" s="1263"/>
      <c r="K3385" s="587" t="e">
        <f t="shared" si="550"/>
        <v>#DIV/0!</v>
      </c>
      <c r="M3385" s="1260">
        <v>298</v>
      </c>
      <c r="N3385" s="1261"/>
      <c r="O3385" s="1262"/>
      <c r="P3385" s="1263"/>
      <c r="Q3385" s="587" t="e">
        <f t="shared" si="551"/>
        <v>#DIV/0!</v>
      </c>
      <c r="S3385" s="1260">
        <v>298</v>
      </c>
      <c r="T3385" s="1261"/>
      <c r="U3385" s="1262"/>
      <c r="V3385" s="1263"/>
      <c r="W3385" s="587" t="e">
        <f t="shared" si="552"/>
        <v>#DIV/0!</v>
      </c>
      <c r="Y3385" s="1260">
        <v>298</v>
      </c>
      <c r="Z3385" s="1261"/>
      <c r="AA3385" s="1262"/>
      <c r="AB3385" s="1263"/>
      <c r="AC3385" s="587" t="e">
        <f t="shared" si="553"/>
        <v>#DIV/0!</v>
      </c>
      <c r="AE3385" s="1260">
        <v>298</v>
      </c>
      <c r="AF3385" s="1261"/>
      <c r="AG3385" s="1262"/>
      <c r="AH3385" s="1263"/>
      <c r="AI3385" s="587" t="e">
        <f t="shared" si="554"/>
        <v>#DIV/0!</v>
      </c>
      <c r="AK3385" s="1260">
        <v>298</v>
      </c>
      <c r="AL3385" s="1261"/>
      <c r="AM3385" s="1262"/>
      <c r="AN3385" s="1263"/>
      <c r="AO3385" s="587" t="e">
        <f t="shared" si="555"/>
        <v>#DIV/0!</v>
      </c>
      <c r="AQ3385" s="1260">
        <v>298</v>
      </c>
      <c r="AR3385" s="1261"/>
      <c r="AS3385" s="1262"/>
      <c r="AT3385" s="1263"/>
      <c r="AU3385" s="587" t="e">
        <f t="shared" si="556"/>
        <v>#DIV/0!</v>
      </c>
      <c r="AW3385" s="1260">
        <v>298</v>
      </c>
      <c r="AX3385" s="1261"/>
      <c r="AY3385" s="1262"/>
      <c r="AZ3385" s="1263"/>
      <c r="BA3385" s="587" t="e">
        <f t="shared" si="557"/>
        <v>#DIV/0!</v>
      </c>
    </row>
    <row r="3386" spans="1:53" s="17" customFormat="1" ht="16.75" customHeight="1" outlineLevel="2">
      <c r="A3386" s="1260">
        <v>299</v>
      </c>
      <c r="B3386" s="1261"/>
      <c r="C3386" s="1262"/>
      <c r="D3386" s="1263"/>
      <c r="E3386" s="587" t="e">
        <f t="shared" si="549"/>
        <v>#DIV/0!</v>
      </c>
      <c r="G3386" s="1260">
        <v>299</v>
      </c>
      <c r="H3386" s="1261"/>
      <c r="I3386" s="1262"/>
      <c r="J3386" s="1263"/>
      <c r="K3386" s="587" t="e">
        <f t="shared" si="550"/>
        <v>#DIV/0!</v>
      </c>
      <c r="M3386" s="1260">
        <v>299</v>
      </c>
      <c r="N3386" s="1261"/>
      <c r="O3386" s="1262"/>
      <c r="P3386" s="1263"/>
      <c r="Q3386" s="587" t="e">
        <f t="shared" si="551"/>
        <v>#DIV/0!</v>
      </c>
      <c r="S3386" s="1260">
        <v>299</v>
      </c>
      <c r="T3386" s="1261"/>
      <c r="U3386" s="1262"/>
      <c r="V3386" s="1263"/>
      <c r="W3386" s="587" t="e">
        <f t="shared" si="552"/>
        <v>#DIV/0!</v>
      </c>
      <c r="Y3386" s="1260">
        <v>299</v>
      </c>
      <c r="Z3386" s="1261"/>
      <c r="AA3386" s="1262"/>
      <c r="AB3386" s="1263"/>
      <c r="AC3386" s="587" t="e">
        <f t="shared" si="553"/>
        <v>#DIV/0!</v>
      </c>
      <c r="AE3386" s="1260">
        <v>299</v>
      </c>
      <c r="AF3386" s="1261"/>
      <c r="AG3386" s="1262"/>
      <c r="AH3386" s="1263"/>
      <c r="AI3386" s="587" t="e">
        <f t="shared" si="554"/>
        <v>#DIV/0!</v>
      </c>
      <c r="AK3386" s="1260">
        <v>299</v>
      </c>
      <c r="AL3386" s="1261"/>
      <c r="AM3386" s="1262"/>
      <c r="AN3386" s="1263"/>
      <c r="AO3386" s="587" t="e">
        <f t="shared" si="555"/>
        <v>#DIV/0!</v>
      </c>
      <c r="AQ3386" s="1260">
        <v>299</v>
      </c>
      <c r="AR3386" s="1261"/>
      <c r="AS3386" s="1262"/>
      <c r="AT3386" s="1263"/>
      <c r="AU3386" s="587" t="e">
        <f t="shared" si="556"/>
        <v>#DIV/0!</v>
      </c>
      <c r="AW3386" s="1260">
        <v>299</v>
      </c>
      <c r="AX3386" s="1261"/>
      <c r="AY3386" s="1262"/>
      <c r="AZ3386" s="1263"/>
      <c r="BA3386" s="587" t="e">
        <f t="shared" si="557"/>
        <v>#DIV/0!</v>
      </c>
    </row>
    <row r="3387" spans="1:53" s="17" customFormat="1" ht="16.75" customHeight="1" outlineLevel="2">
      <c r="A3387" s="1260">
        <v>300</v>
      </c>
      <c r="B3387" s="1261"/>
      <c r="C3387" s="1262"/>
      <c r="D3387" s="1263"/>
      <c r="E3387" s="587" t="e">
        <f t="shared" si="549"/>
        <v>#DIV/0!</v>
      </c>
      <c r="G3387" s="1260">
        <v>300</v>
      </c>
      <c r="H3387" s="1261"/>
      <c r="I3387" s="1262"/>
      <c r="J3387" s="1263"/>
      <c r="K3387" s="587" t="e">
        <f t="shared" si="550"/>
        <v>#DIV/0!</v>
      </c>
      <c r="M3387" s="1260">
        <v>300</v>
      </c>
      <c r="N3387" s="1261"/>
      <c r="O3387" s="1262"/>
      <c r="P3387" s="1263"/>
      <c r="Q3387" s="587" t="e">
        <f t="shared" si="551"/>
        <v>#DIV/0!</v>
      </c>
      <c r="S3387" s="1260">
        <v>300</v>
      </c>
      <c r="T3387" s="1261"/>
      <c r="U3387" s="1262"/>
      <c r="V3387" s="1263"/>
      <c r="W3387" s="587" t="e">
        <f t="shared" si="552"/>
        <v>#DIV/0!</v>
      </c>
      <c r="Y3387" s="1260">
        <v>300</v>
      </c>
      <c r="Z3387" s="1261"/>
      <c r="AA3387" s="1262"/>
      <c r="AB3387" s="1263"/>
      <c r="AC3387" s="587" t="e">
        <f t="shared" si="553"/>
        <v>#DIV/0!</v>
      </c>
      <c r="AE3387" s="1260">
        <v>300</v>
      </c>
      <c r="AF3387" s="1261"/>
      <c r="AG3387" s="1262"/>
      <c r="AH3387" s="1263"/>
      <c r="AI3387" s="587" t="e">
        <f t="shared" si="554"/>
        <v>#DIV/0!</v>
      </c>
      <c r="AK3387" s="1260">
        <v>300</v>
      </c>
      <c r="AL3387" s="1261"/>
      <c r="AM3387" s="1262"/>
      <c r="AN3387" s="1263"/>
      <c r="AO3387" s="587" t="e">
        <f t="shared" si="555"/>
        <v>#DIV/0!</v>
      </c>
      <c r="AQ3387" s="1260">
        <v>300</v>
      </c>
      <c r="AR3387" s="1261"/>
      <c r="AS3387" s="1262"/>
      <c r="AT3387" s="1263"/>
      <c r="AU3387" s="587" t="e">
        <f t="shared" si="556"/>
        <v>#DIV/0!</v>
      </c>
      <c r="AW3387" s="1260">
        <v>300</v>
      </c>
      <c r="AX3387" s="1261"/>
      <c r="AY3387" s="1262"/>
      <c r="AZ3387" s="1263"/>
      <c r="BA3387" s="587" t="e">
        <f t="shared" si="557"/>
        <v>#DIV/0!</v>
      </c>
    </row>
    <row r="3388" spans="1:53" s="17" customFormat="1" ht="16.75" customHeight="1" outlineLevel="2">
      <c r="A3388" s="1260">
        <v>301</v>
      </c>
      <c r="B3388" s="1261"/>
      <c r="C3388" s="1262"/>
      <c r="D3388" s="1263"/>
      <c r="E3388" s="587" t="e">
        <f t="shared" si="549"/>
        <v>#DIV/0!</v>
      </c>
      <c r="G3388" s="1260">
        <v>301</v>
      </c>
      <c r="H3388" s="1261"/>
      <c r="I3388" s="1262"/>
      <c r="J3388" s="1263"/>
      <c r="K3388" s="587" t="e">
        <f t="shared" si="550"/>
        <v>#DIV/0!</v>
      </c>
      <c r="M3388" s="1260">
        <v>301</v>
      </c>
      <c r="N3388" s="1261"/>
      <c r="O3388" s="1262"/>
      <c r="P3388" s="1263"/>
      <c r="Q3388" s="587" t="e">
        <f t="shared" si="551"/>
        <v>#DIV/0!</v>
      </c>
      <c r="S3388" s="1260">
        <v>301</v>
      </c>
      <c r="T3388" s="1261"/>
      <c r="U3388" s="1262"/>
      <c r="V3388" s="1263"/>
      <c r="W3388" s="587" t="e">
        <f t="shared" si="552"/>
        <v>#DIV/0!</v>
      </c>
      <c r="Y3388" s="1260">
        <v>301</v>
      </c>
      <c r="Z3388" s="1261"/>
      <c r="AA3388" s="1262"/>
      <c r="AB3388" s="1263"/>
      <c r="AC3388" s="587" t="e">
        <f t="shared" si="553"/>
        <v>#DIV/0!</v>
      </c>
      <c r="AE3388" s="1260">
        <v>301</v>
      </c>
      <c r="AF3388" s="1261"/>
      <c r="AG3388" s="1262"/>
      <c r="AH3388" s="1263"/>
      <c r="AI3388" s="587" t="e">
        <f t="shared" si="554"/>
        <v>#DIV/0!</v>
      </c>
      <c r="AK3388" s="1260">
        <v>301</v>
      </c>
      <c r="AL3388" s="1261"/>
      <c r="AM3388" s="1262"/>
      <c r="AN3388" s="1263"/>
      <c r="AO3388" s="587" t="e">
        <f t="shared" si="555"/>
        <v>#DIV/0!</v>
      </c>
      <c r="AQ3388" s="1260">
        <v>301</v>
      </c>
      <c r="AR3388" s="1261"/>
      <c r="AS3388" s="1262"/>
      <c r="AT3388" s="1263"/>
      <c r="AU3388" s="587" t="e">
        <f t="shared" si="556"/>
        <v>#DIV/0!</v>
      </c>
      <c r="AW3388" s="1260">
        <v>301</v>
      </c>
      <c r="AX3388" s="1261"/>
      <c r="AY3388" s="1262"/>
      <c r="AZ3388" s="1263"/>
      <c r="BA3388" s="587" t="e">
        <f t="shared" si="557"/>
        <v>#DIV/0!</v>
      </c>
    </row>
    <row r="3389" spans="1:53" s="17" customFormat="1" ht="16.75" customHeight="1" outlineLevel="2">
      <c r="A3389" s="1260">
        <v>302</v>
      </c>
      <c r="B3389" s="1261"/>
      <c r="C3389" s="1262"/>
      <c r="D3389" s="1263"/>
      <c r="E3389" s="587" t="e">
        <f t="shared" si="549"/>
        <v>#DIV/0!</v>
      </c>
      <c r="G3389" s="1260">
        <v>302</v>
      </c>
      <c r="H3389" s="1261"/>
      <c r="I3389" s="1262"/>
      <c r="J3389" s="1263"/>
      <c r="K3389" s="587" t="e">
        <f t="shared" si="550"/>
        <v>#DIV/0!</v>
      </c>
      <c r="M3389" s="1260">
        <v>302</v>
      </c>
      <c r="N3389" s="1261"/>
      <c r="O3389" s="1262"/>
      <c r="P3389" s="1263"/>
      <c r="Q3389" s="587" t="e">
        <f t="shared" si="551"/>
        <v>#DIV/0!</v>
      </c>
      <c r="S3389" s="1260">
        <v>302</v>
      </c>
      <c r="T3389" s="1261"/>
      <c r="U3389" s="1262"/>
      <c r="V3389" s="1263"/>
      <c r="W3389" s="587" t="e">
        <f t="shared" si="552"/>
        <v>#DIV/0!</v>
      </c>
      <c r="Y3389" s="1260">
        <v>302</v>
      </c>
      <c r="Z3389" s="1261"/>
      <c r="AA3389" s="1262"/>
      <c r="AB3389" s="1263"/>
      <c r="AC3389" s="587" t="e">
        <f t="shared" si="553"/>
        <v>#DIV/0!</v>
      </c>
      <c r="AE3389" s="1260">
        <v>302</v>
      </c>
      <c r="AF3389" s="1261"/>
      <c r="AG3389" s="1262"/>
      <c r="AH3389" s="1263"/>
      <c r="AI3389" s="587" t="e">
        <f t="shared" si="554"/>
        <v>#DIV/0!</v>
      </c>
      <c r="AK3389" s="1260">
        <v>302</v>
      </c>
      <c r="AL3389" s="1261"/>
      <c r="AM3389" s="1262"/>
      <c r="AN3389" s="1263"/>
      <c r="AO3389" s="587" t="e">
        <f t="shared" si="555"/>
        <v>#DIV/0!</v>
      </c>
      <c r="AQ3389" s="1260">
        <v>302</v>
      </c>
      <c r="AR3389" s="1261"/>
      <c r="AS3389" s="1262"/>
      <c r="AT3389" s="1263"/>
      <c r="AU3389" s="587" t="e">
        <f t="shared" si="556"/>
        <v>#DIV/0!</v>
      </c>
      <c r="AW3389" s="1260">
        <v>302</v>
      </c>
      <c r="AX3389" s="1261"/>
      <c r="AY3389" s="1262"/>
      <c r="AZ3389" s="1263"/>
      <c r="BA3389" s="587" t="e">
        <f t="shared" si="557"/>
        <v>#DIV/0!</v>
      </c>
    </row>
    <row r="3390" spans="1:53" s="17" customFormat="1" ht="16.75" customHeight="1" outlineLevel="2">
      <c r="A3390" s="1260">
        <v>303</v>
      </c>
      <c r="B3390" s="1261"/>
      <c r="C3390" s="1262"/>
      <c r="D3390" s="1263"/>
      <c r="E3390" s="587" t="e">
        <f t="shared" si="549"/>
        <v>#DIV/0!</v>
      </c>
      <c r="G3390" s="1260">
        <v>303</v>
      </c>
      <c r="H3390" s="1261"/>
      <c r="I3390" s="1262"/>
      <c r="J3390" s="1263"/>
      <c r="K3390" s="587" t="e">
        <f t="shared" si="550"/>
        <v>#DIV/0!</v>
      </c>
      <c r="M3390" s="1260">
        <v>303</v>
      </c>
      <c r="N3390" s="1261"/>
      <c r="O3390" s="1262"/>
      <c r="P3390" s="1263"/>
      <c r="Q3390" s="587" t="e">
        <f t="shared" si="551"/>
        <v>#DIV/0!</v>
      </c>
      <c r="S3390" s="1260">
        <v>303</v>
      </c>
      <c r="T3390" s="1261"/>
      <c r="U3390" s="1262"/>
      <c r="V3390" s="1263"/>
      <c r="W3390" s="587" t="e">
        <f t="shared" si="552"/>
        <v>#DIV/0!</v>
      </c>
      <c r="Y3390" s="1260">
        <v>303</v>
      </c>
      <c r="Z3390" s="1261"/>
      <c r="AA3390" s="1262"/>
      <c r="AB3390" s="1263"/>
      <c r="AC3390" s="587" t="e">
        <f t="shared" si="553"/>
        <v>#DIV/0!</v>
      </c>
      <c r="AE3390" s="1260">
        <v>303</v>
      </c>
      <c r="AF3390" s="1261"/>
      <c r="AG3390" s="1262"/>
      <c r="AH3390" s="1263"/>
      <c r="AI3390" s="587" t="e">
        <f t="shared" si="554"/>
        <v>#DIV/0!</v>
      </c>
      <c r="AK3390" s="1260">
        <v>303</v>
      </c>
      <c r="AL3390" s="1261"/>
      <c r="AM3390" s="1262"/>
      <c r="AN3390" s="1263"/>
      <c r="AO3390" s="587" t="e">
        <f t="shared" si="555"/>
        <v>#DIV/0!</v>
      </c>
      <c r="AQ3390" s="1260">
        <v>303</v>
      </c>
      <c r="AR3390" s="1261"/>
      <c r="AS3390" s="1262"/>
      <c r="AT3390" s="1263"/>
      <c r="AU3390" s="587" t="e">
        <f t="shared" si="556"/>
        <v>#DIV/0!</v>
      </c>
      <c r="AW3390" s="1260">
        <v>303</v>
      </c>
      <c r="AX3390" s="1261"/>
      <c r="AY3390" s="1262"/>
      <c r="AZ3390" s="1263"/>
      <c r="BA3390" s="587" t="e">
        <f t="shared" si="557"/>
        <v>#DIV/0!</v>
      </c>
    </row>
    <row r="3391" spans="1:53" s="17" customFormat="1" ht="16.75" customHeight="1" outlineLevel="2">
      <c r="A3391" s="1260">
        <v>304</v>
      </c>
      <c r="B3391" s="1261"/>
      <c r="C3391" s="1262"/>
      <c r="D3391" s="1263"/>
      <c r="E3391" s="587" t="e">
        <f t="shared" si="549"/>
        <v>#DIV/0!</v>
      </c>
      <c r="G3391" s="1260">
        <v>304</v>
      </c>
      <c r="H3391" s="1261"/>
      <c r="I3391" s="1262"/>
      <c r="J3391" s="1263"/>
      <c r="K3391" s="587" t="e">
        <f t="shared" si="550"/>
        <v>#DIV/0!</v>
      </c>
      <c r="M3391" s="1260">
        <v>304</v>
      </c>
      <c r="N3391" s="1261"/>
      <c r="O3391" s="1262"/>
      <c r="P3391" s="1263"/>
      <c r="Q3391" s="587" t="e">
        <f t="shared" si="551"/>
        <v>#DIV/0!</v>
      </c>
      <c r="S3391" s="1260">
        <v>304</v>
      </c>
      <c r="T3391" s="1261"/>
      <c r="U3391" s="1262"/>
      <c r="V3391" s="1263"/>
      <c r="W3391" s="587" t="e">
        <f t="shared" si="552"/>
        <v>#DIV/0!</v>
      </c>
      <c r="Y3391" s="1260">
        <v>304</v>
      </c>
      <c r="Z3391" s="1261"/>
      <c r="AA3391" s="1262"/>
      <c r="AB3391" s="1263"/>
      <c r="AC3391" s="587" t="e">
        <f t="shared" si="553"/>
        <v>#DIV/0!</v>
      </c>
      <c r="AE3391" s="1260">
        <v>304</v>
      </c>
      <c r="AF3391" s="1261"/>
      <c r="AG3391" s="1262"/>
      <c r="AH3391" s="1263"/>
      <c r="AI3391" s="587" t="e">
        <f t="shared" si="554"/>
        <v>#DIV/0!</v>
      </c>
      <c r="AK3391" s="1260">
        <v>304</v>
      </c>
      <c r="AL3391" s="1261"/>
      <c r="AM3391" s="1262"/>
      <c r="AN3391" s="1263"/>
      <c r="AO3391" s="587" t="e">
        <f t="shared" si="555"/>
        <v>#DIV/0!</v>
      </c>
      <c r="AQ3391" s="1260">
        <v>304</v>
      </c>
      <c r="AR3391" s="1261"/>
      <c r="AS3391" s="1262"/>
      <c r="AT3391" s="1263"/>
      <c r="AU3391" s="587" t="e">
        <f t="shared" si="556"/>
        <v>#DIV/0!</v>
      </c>
      <c r="AW3391" s="1260">
        <v>304</v>
      </c>
      <c r="AX3391" s="1261"/>
      <c r="AY3391" s="1262"/>
      <c r="AZ3391" s="1263"/>
      <c r="BA3391" s="587" t="e">
        <f t="shared" si="557"/>
        <v>#DIV/0!</v>
      </c>
    </row>
    <row r="3392" spans="1:53" s="17" customFormat="1" ht="16.75" customHeight="1" outlineLevel="2">
      <c r="A3392" s="1260">
        <v>305</v>
      </c>
      <c r="B3392" s="1261"/>
      <c r="C3392" s="1262"/>
      <c r="D3392" s="1263"/>
      <c r="E3392" s="587" t="e">
        <f t="shared" si="549"/>
        <v>#DIV/0!</v>
      </c>
      <c r="G3392" s="1260">
        <v>305</v>
      </c>
      <c r="H3392" s="1261"/>
      <c r="I3392" s="1262"/>
      <c r="J3392" s="1263"/>
      <c r="K3392" s="587" t="e">
        <f t="shared" si="550"/>
        <v>#DIV/0!</v>
      </c>
      <c r="M3392" s="1260">
        <v>305</v>
      </c>
      <c r="N3392" s="1261"/>
      <c r="O3392" s="1262"/>
      <c r="P3392" s="1263"/>
      <c r="Q3392" s="587" t="e">
        <f t="shared" si="551"/>
        <v>#DIV/0!</v>
      </c>
      <c r="S3392" s="1260">
        <v>305</v>
      </c>
      <c r="T3392" s="1261"/>
      <c r="U3392" s="1262"/>
      <c r="V3392" s="1263"/>
      <c r="W3392" s="587" t="e">
        <f t="shared" si="552"/>
        <v>#DIV/0!</v>
      </c>
      <c r="Y3392" s="1260">
        <v>305</v>
      </c>
      <c r="Z3392" s="1261"/>
      <c r="AA3392" s="1262"/>
      <c r="AB3392" s="1263"/>
      <c r="AC3392" s="587" t="e">
        <f t="shared" si="553"/>
        <v>#DIV/0!</v>
      </c>
      <c r="AE3392" s="1260">
        <v>305</v>
      </c>
      <c r="AF3392" s="1261"/>
      <c r="AG3392" s="1262"/>
      <c r="AH3392" s="1263"/>
      <c r="AI3392" s="587" t="e">
        <f t="shared" si="554"/>
        <v>#DIV/0!</v>
      </c>
      <c r="AK3392" s="1260">
        <v>305</v>
      </c>
      <c r="AL3392" s="1261"/>
      <c r="AM3392" s="1262"/>
      <c r="AN3392" s="1263"/>
      <c r="AO3392" s="587" t="e">
        <f t="shared" si="555"/>
        <v>#DIV/0!</v>
      </c>
      <c r="AQ3392" s="1260">
        <v>305</v>
      </c>
      <c r="AR3392" s="1261"/>
      <c r="AS3392" s="1262"/>
      <c r="AT3392" s="1263"/>
      <c r="AU3392" s="587" t="e">
        <f t="shared" si="556"/>
        <v>#DIV/0!</v>
      </c>
      <c r="AW3392" s="1260">
        <v>305</v>
      </c>
      <c r="AX3392" s="1261"/>
      <c r="AY3392" s="1262"/>
      <c r="AZ3392" s="1263"/>
      <c r="BA3392" s="587" t="e">
        <f t="shared" si="557"/>
        <v>#DIV/0!</v>
      </c>
    </row>
    <row r="3393" spans="1:53" s="17" customFormat="1" ht="16.75" customHeight="1" outlineLevel="2">
      <c r="A3393" s="1260">
        <v>306</v>
      </c>
      <c r="B3393" s="1261"/>
      <c r="C3393" s="1262"/>
      <c r="D3393" s="1263"/>
      <c r="E3393" s="587" t="e">
        <f t="shared" si="549"/>
        <v>#DIV/0!</v>
      </c>
      <c r="G3393" s="1260">
        <v>306</v>
      </c>
      <c r="H3393" s="1261"/>
      <c r="I3393" s="1262"/>
      <c r="J3393" s="1263"/>
      <c r="K3393" s="587" t="e">
        <f t="shared" si="550"/>
        <v>#DIV/0!</v>
      </c>
      <c r="M3393" s="1260">
        <v>306</v>
      </c>
      <c r="N3393" s="1261"/>
      <c r="O3393" s="1262"/>
      <c r="P3393" s="1263"/>
      <c r="Q3393" s="587" t="e">
        <f t="shared" si="551"/>
        <v>#DIV/0!</v>
      </c>
      <c r="S3393" s="1260">
        <v>306</v>
      </c>
      <c r="T3393" s="1261"/>
      <c r="U3393" s="1262"/>
      <c r="V3393" s="1263"/>
      <c r="W3393" s="587" t="e">
        <f t="shared" si="552"/>
        <v>#DIV/0!</v>
      </c>
      <c r="Y3393" s="1260">
        <v>306</v>
      </c>
      <c r="Z3393" s="1261"/>
      <c r="AA3393" s="1262"/>
      <c r="AB3393" s="1263"/>
      <c r="AC3393" s="587" t="e">
        <f t="shared" si="553"/>
        <v>#DIV/0!</v>
      </c>
      <c r="AE3393" s="1260">
        <v>306</v>
      </c>
      <c r="AF3393" s="1261"/>
      <c r="AG3393" s="1262"/>
      <c r="AH3393" s="1263"/>
      <c r="AI3393" s="587" t="e">
        <f t="shared" si="554"/>
        <v>#DIV/0!</v>
      </c>
      <c r="AK3393" s="1260">
        <v>306</v>
      </c>
      <c r="AL3393" s="1261"/>
      <c r="AM3393" s="1262"/>
      <c r="AN3393" s="1263"/>
      <c r="AO3393" s="587" t="e">
        <f t="shared" si="555"/>
        <v>#DIV/0!</v>
      </c>
      <c r="AQ3393" s="1260">
        <v>306</v>
      </c>
      <c r="AR3393" s="1261"/>
      <c r="AS3393" s="1262"/>
      <c r="AT3393" s="1263"/>
      <c r="AU3393" s="587" t="e">
        <f t="shared" si="556"/>
        <v>#DIV/0!</v>
      </c>
      <c r="AW3393" s="1260">
        <v>306</v>
      </c>
      <c r="AX3393" s="1261"/>
      <c r="AY3393" s="1262"/>
      <c r="AZ3393" s="1263"/>
      <c r="BA3393" s="587" t="e">
        <f t="shared" si="557"/>
        <v>#DIV/0!</v>
      </c>
    </row>
    <row r="3394" spans="1:53" s="17" customFormat="1" ht="16.75" customHeight="1" outlineLevel="2">
      <c r="A3394" s="1260">
        <v>307</v>
      </c>
      <c r="B3394" s="1261"/>
      <c r="C3394" s="1262"/>
      <c r="D3394" s="1263"/>
      <c r="E3394" s="587" t="e">
        <f t="shared" si="549"/>
        <v>#DIV/0!</v>
      </c>
      <c r="G3394" s="1260">
        <v>307</v>
      </c>
      <c r="H3394" s="1261"/>
      <c r="I3394" s="1262"/>
      <c r="J3394" s="1263"/>
      <c r="K3394" s="587" t="e">
        <f t="shared" si="550"/>
        <v>#DIV/0!</v>
      </c>
      <c r="M3394" s="1260">
        <v>307</v>
      </c>
      <c r="N3394" s="1261"/>
      <c r="O3394" s="1262"/>
      <c r="P3394" s="1263"/>
      <c r="Q3394" s="587" t="e">
        <f t="shared" si="551"/>
        <v>#DIV/0!</v>
      </c>
      <c r="S3394" s="1260">
        <v>307</v>
      </c>
      <c r="T3394" s="1261"/>
      <c r="U3394" s="1262"/>
      <c r="V3394" s="1263"/>
      <c r="W3394" s="587" t="e">
        <f t="shared" si="552"/>
        <v>#DIV/0!</v>
      </c>
      <c r="Y3394" s="1260">
        <v>307</v>
      </c>
      <c r="Z3394" s="1261"/>
      <c r="AA3394" s="1262"/>
      <c r="AB3394" s="1263"/>
      <c r="AC3394" s="587" t="e">
        <f t="shared" si="553"/>
        <v>#DIV/0!</v>
      </c>
      <c r="AE3394" s="1260">
        <v>307</v>
      </c>
      <c r="AF3394" s="1261"/>
      <c r="AG3394" s="1262"/>
      <c r="AH3394" s="1263"/>
      <c r="AI3394" s="587" t="e">
        <f t="shared" si="554"/>
        <v>#DIV/0!</v>
      </c>
      <c r="AK3394" s="1260">
        <v>307</v>
      </c>
      <c r="AL3394" s="1261"/>
      <c r="AM3394" s="1262"/>
      <c r="AN3394" s="1263"/>
      <c r="AO3394" s="587" t="e">
        <f t="shared" si="555"/>
        <v>#DIV/0!</v>
      </c>
      <c r="AQ3394" s="1260">
        <v>307</v>
      </c>
      <c r="AR3394" s="1261"/>
      <c r="AS3394" s="1262"/>
      <c r="AT3394" s="1263"/>
      <c r="AU3394" s="587" t="e">
        <f t="shared" si="556"/>
        <v>#DIV/0!</v>
      </c>
      <c r="AW3394" s="1260">
        <v>307</v>
      </c>
      <c r="AX3394" s="1261"/>
      <c r="AY3394" s="1262"/>
      <c r="AZ3394" s="1263"/>
      <c r="BA3394" s="587" t="e">
        <f t="shared" si="557"/>
        <v>#DIV/0!</v>
      </c>
    </row>
    <row r="3395" spans="1:53" s="17" customFormat="1" ht="16.75" customHeight="1" outlineLevel="2">
      <c r="A3395" s="1260">
        <v>308</v>
      </c>
      <c r="B3395" s="1261"/>
      <c r="C3395" s="1262"/>
      <c r="D3395" s="1263"/>
      <c r="E3395" s="587" t="e">
        <f t="shared" si="549"/>
        <v>#DIV/0!</v>
      </c>
      <c r="G3395" s="1260">
        <v>308</v>
      </c>
      <c r="H3395" s="1261"/>
      <c r="I3395" s="1262"/>
      <c r="J3395" s="1263"/>
      <c r="K3395" s="587" t="e">
        <f t="shared" si="550"/>
        <v>#DIV/0!</v>
      </c>
      <c r="M3395" s="1260">
        <v>308</v>
      </c>
      <c r="N3395" s="1261"/>
      <c r="O3395" s="1262"/>
      <c r="P3395" s="1263"/>
      <c r="Q3395" s="587" t="e">
        <f t="shared" si="551"/>
        <v>#DIV/0!</v>
      </c>
      <c r="S3395" s="1260">
        <v>308</v>
      </c>
      <c r="T3395" s="1261"/>
      <c r="U3395" s="1262"/>
      <c r="V3395" s="1263"/>
      <c r="W3395" s="587" t="e">
        <f t="shared" si="552"/>
        <v>#DIV/0!</v>
      </c>
      <c r="Y3395" s="1260">
        <v>308</v>
      </c>
      <c r="Z3395" s="1261"/>
      <c r="AA3395" s="1262"/>
      <c r="AB3395" s="1263"/>
      <c r="AC3395" s="587" t="e">
        <f t="shared" si="553"/>
        <v>#DIV/0!</v>
      </c>
      <c r="AE3395" s="1260">
        <v>308</v>
      </c>
      <c r="AF3395" s="1261"/>
      <c r="AG3395" s="1262"/>
      <c r="AH3395" s="1263"/>
      <c r="AI3395" s="587" t="e">
        <f t="shared" si="554"/>
        <v>#DIV/0!</v>
      </c>
      <c r="AK3395" s="1260">
        <v>308</v>
      </c>
      <c r="AL3395" s="1261"/>
      <c r="AM3395" s="1262"/>
      <c r="AN3395" s="1263"/>
      <c r="AO3395" s="587" t="e">
        <f t="shared" si="555"/>
        <v>#DIV/0!</v>
      </c>
      <c r="AQ3395" s="1260">
        <v>308</v>
      </c>
      <c r="AR3395" s="1261"/>
      <c r="AS3395" s="1262"/>
      <c r="AT3395" s="1263"/>
      <c r="AU3395" s="587" t="e">
        <f t="shared" si="556"/>
        <v>#DIV/0!</v>
      </c>
      <c r="AW3395" s="1260">
        <v>308</v>
      </c>
      <c r="AX3395" s="1261"/>
      <c r="AY3395" s="1262"/>
      <c r="AZ3395" s="1263"/>
      <c r="BA3395" s="587" t="e">
        <f t="shared" si="557"/>
        <v>#DIV/0!</v>
      </c>
    </row>
    <row r="3396" spans="1:53" s="17" customFormat="1" ht="16.75" customHeight="1" outlineLevel="2">
      <c r="A3396" s="1260">
        <v>309</v>
      </c>
      <c r="B3396" s="1261"/>
      <c r="C3396" s="1262"/>
      <c r="D3396" s="1263"/>
      <c r="E3396" s="587" t="e">
        <f t="shared" si="549"/>
        <v>#DIV/0!</v>
      </c>
      <c r="G3396" s="1260">
        <v>309</v>
      </c>
      <c r="H3396" s="1261"/>
      <c r="I3396" s="1262"/>
      <c r="J3396" s="1263"/>
      <c r="K3396" s="587" t="e">
        <f t="shared" si="550"/>
        <v>#DIV/0!</v>
      </c>
      <c r="M3396" s="1260">
        <v>309</v>
      </c>
      <c r="N3396" s="1261"/>
      <c r="O3396" s="1262"/>
      <c r="P3396" s="1263"/>
      <c r="Q3396" s="587" t="e">
        <f t="shared" si="551"/>
        <v>#DIV/0!</v>
      </c>
      <c r="S3396" s="1260">
        <v>309</v>
      </c>
      <c r="T3396" s="1261"/>
      <c r="U3396" s="1262"/>
      <c r="V3396" s="1263"/>
      <c r="W3396" s="587" t="e">
        <f t="shared" si="552"/>
        <v>#DIV/0!</v>
      </c>
      <c r="Y3396" s="1260">
        <v>309</v>
      </c>
      <c r="Z3396" s="1261"/>
      <c r="AA3396" s="1262"/>
      <c r="AB3396" s="1263"/>
      <c r="AC3396" s="587" t="e">
        <f t="shared" si="553"/>
        <v>#DIV/0!</v>
      </c>
      <c r="AE3396" s="1260">
        <v>309</v>
      </c>
      <c r="AF3396" s="1261"/>
      <c r="AG3396" s="1262"/>
      <c r="AH3396" s="1263"/>
      <c r="AI3396" s="587" t="e">
        <f t="shared" si="554"/>
        <v>#DIV/0!</v>
      </c>
      <c r="AK3396" s="1260">
        <v>309</v>
      </c>
      <c r="AL3396" s="1261"/>
      <c r="AM3396" s="1262"/>
      <c r="AN3396" s="1263"/>
      <c r="AO3396" s="587" t="e">
        <f t="shared" si="555"/>
        <v>#DIV/0!</v>
      </c>
      <c r="AQ3396" s="1260">
        <v>309</v>
      </c>
      <c r="AR3396" s="1261"/>
      <c r="AS3396" s="1262"/>
      <c r="AT3396" s="1263"/>
      <c r="AU3396" s="587" t="e">
        <f t="shared" si="556"/>
        <v>#DIV/0!</v>
      </c>
      <c r="AW3396" s="1260">
        <v>309</v>
      </c>
      <c r="AX3396" s="1261"/>
      <c r="AY3396" s="1262"/>
      <c r="AZ3396" s="1263"/>
      <c r="BA3396" s="587" t="e">
        <f t="shared" si="557"/>
        <v>#DIV/0!</v>
      </c>
    </row>
    <row r="3397" spans="1:53" s="17" customFormat="1" ht="16.75" customHeight="1" outlineLevel="2">
      <c r="A3397" s="1260">
        <v>310</v>
      </c>
      <c r="B3397" s="1261"/>
      <c r="C3397" s="1262"/>
      <c r="D3397" s="1263"/>
      <c r="E3397" s="587" t="e">
        <f t="shared" si="549"/>
        <v>#DIV/0!</v>
      </c>
      <c r="G3397" s="1260">
        <v>310</v>
      </c>
      <c r="H3397" s="1261"/>
      <c r="I3397" s="1262"/>
      <c r="J3397" s="1263"/>
      <c r="K3397" s="587" t="e">
        <f t="shared" si="550"/>
        <v>#DIV/0!</v>
      </c>
      <c r="M3397" s="1260">
        <v>310</v>
      </c>
      <c r="N3397" s="1261"/>
      <c r="O3397" s="1262"/>
      <c r="P3397" s="1263"/>
      <c r="Q3397" s="587" t="e">
        <f t="shared" si="551"/>
        <v>#DIV/0!</v>
      </c>
      <c r="S3397" s="1260">
        <v>310</v>
      </c>
      <c r="T3397" s="1261"/>
      <c r="U3397" s="1262"/>
      <c r="V3397" s="1263"/>
      <c r="W3397" s="587" t="e">
        <f t="shared" si="552"/>
        <v>#DIV/0!</v>
      </c>
      <c r="Y3397" s="1260">
        <v>310</v>
      </c>
      <c r="Z3397" s="1261"/>
      <c r="AA3397" s="1262"/>
      <c r="AB3397" s="1263"/>
      <c r="AC3397" s="587" t="e">
        <f t="shared" si="553"/>
        <v>#DIV/0!</v>
      </c>
      <c r="AE3397" s="1260">
        <v>310</v>
      </c>
      <c r="AF3397" s="1261"/>
      <c r="AG3397" s="1262"/>
      <c r="AH3397" s="1263"/>
      <c r="AI3397" s="587" t="e">
        <f t="shared" si="554"/>
        <v>#DIV/0!</v>
      </c>
      <c r="AK3397" s="1260">
        <v>310</v>
      </c>
      <c r="AL3397" s="1261"/>
      <c r="AM3397" s="1262"/>
      <c r="AN3397" s="1263"/>
      <c r="AO3397" s="587" t="e">
        <f t="shared" si="555"/>
        <v>#DIV/0!</v>
      </c>
      <c r="AQ3397" s="1260">
        <v>310</v>
      </c>
      <c r="AR3397" s="1261"/>
      <c r="AS3397" s="1262"/>
      <c r="AT3397" s="1263"/>
      <c r="AU3397" s="587" t="e">
        <f t="shared" si="556"/>
        <v>#DIV/0!</v>
      </c>
      <c r="AW3397" s="1260">
        <v>310</v>
      </c>
      <c r="AX3397" s="1261"/>
      <c r="AY3397" s="1262"/>
      <c r="AZ3397" s="1263"/>
      <c r="BA3397" s="587" t="e">
        <f t="shared" si="557"/>
        <v>#DIV/0!</v>
      </c>
    </row>
    <row r="3398" spans="1:53" s="17" customFormat="1" ht="16.75" customHeight="1" outlineLevel="2">
      <c r="A3398" s="1260">
        <v>311</v>
      </c>
      <c r="B3398" s="1261"/>
      <c r="C3398" s="1262"/>
      <c r="D3398" s="1263"/>
      <c r="E3398" s="587" t="e">
        <f t="shared" si="549"/>
        <v>#DIV/0!</v>
      </c>
      <c r="G3398" s="1260">
        <v>311</v>
      </c>
      <c r="H3398" s="1261"/>
      <c r="I3398" s="1262"/>
      <c r="J3398" s="1263"/>
      <c r="K3398" s="587" t="e">
        <f t="shared" si="550"/>
        <v>#DIV/0!</v>
      </c>
      <c r="M3398" s="1260">
        <v>311</v>
      </c>
      <c r="N3398" s="1261"/>
      <c r="O3398" s="1262"/>
      <c r="P3398" s="1263"/>
      <c r="Q3398" s="587" t="e">
        <f t="shared" si="551"/>
        <v>#DIV/0!</v>
      </c>
      <c r="S3398" s="1260">
        <v>311</v>
      </c>
      <c r="T3398" s="1261"/>
      <c r="U3398" s="1262"/>
      <c r="V3398" s="1263"/>
      <c r="W3398" s="587" t="e">
        <f t="shared" si="552"/>
        <v>#DIV/0!</v>
      </c>
      <c r="Y3398" s="1260">
        <v>311</v>
      </c>
      <c r="Z3398" s="1261"/>
      <c r="AA3398" s="1262"/>
      <c r="AB3398" s="1263"/>
      <c r="AC3398" s="587" t="e">
        <f t="shared" si="553"/>
        <v>#DIV/0!</v>
      </c>
      <c r="AE3398" s="1260">
        <v>311</v>
      </c>
      <c r="AF3398" s="1261"/>
      <c r="AG3398" s="1262"/>
      <c r="AH3398" s="1263"/>
      <c r="AI3398" s="587" t="e">
        <f t="shared" si="554"/>
        <v>#DIV/0!</v>
      </c>
      <c r="AK3398" s="1260">
        <v>311</v>
      </c>
      <c r="AL3398" s="1261"/>
      <c r="AM3398" s="1262"/>
      <c r="AN3398" s="1263"/>
      <c r="AO3398" s="587" t="e">
        <f t="shared" si="555"/>
        <v>#DIV/0!</v>
      </c>
      <c r="AQ3398" s="1260">
        <v>311</v>
      </c>
      <c r="AR3398" s="1261"/>
      <c r="AS3398" s="1262"/>
      <c r="AT3398" s="1263"/>
      <c r="AU3398" s="587" t="e">
        <f t="shared" si="556"/>
        <v>#DIV/0!</v>
      </c>
      <c r="AW3398" s="1260">
        <v>311</v>
      </c>
      <c r="AX3398" s="1261"/>
      <c r="AY3398" s="1262"/>
      <c r="AZ3398" s="1263"/>
      <c r="BA3398" s="587" t="e">
        <f t="shared" si="557"/>
        <v>#DIV/0!</v>
      </c>
    </row>
    <row r="3399" spans="1:53" s="17" customFormat="1" ht="16.75" customHeight="1" outlineLevel="2">
      <c r="A3399" s="1260">
        <v>312</v>
      </c>
      <c r="B3399" s="1261"/>
      <c r="C3399" s="1262"/>
      <c r="D3399" s="1263"/>
      <c r="E3399" s="587" t="e">
        <f t="shared" si="549"/>
        <v>#DIV/0!</v>
      </c>
      <c r="G3399" s="1260">
        <v>312</v>
      </c>
      <c r="H3399" s="1261"/>
      <c r="I3399" s="1262"/>
      <c r="J3399" s="1263"/>
      <c r="K3399" s="587" t="e">
        <f t="shared" si="550"/>
        <v>#DIV/0!</v>
      </c>
      <c r="M3399" s="1260">
        <v>312</v>
      </c>
      <c r="N3399" s="1261"/>
      <c r="O3399" s="1262"/>
      <c r="P3399" s="1263"/>
      <c r="Q3399" s="587" t="e">
        <f t="shared" si="551"/>
        <v>#DIV/0!</v>
      </c>
      <c r="S3399" s="1260">
        <v>312</v>
      </c>
      <c r="T3399" s="1261"/>
      <c r="U3399" s="1262"/>
      <c r="V3399" s="1263"/>
      <c r="W3399" s="587" t="e">
        <f t="shared" si="552"/>
        <v>#DIV/0!</v>
      </c>
      <c r="Y3399" s="1260">
        <v>312</v>
      </c>
      <c r="Z3399" s="1261"/>
      <c r="AA3399" s="1262"/>
      <c r="AB3399" s="1263"/>
      <c r="AC3399" s="587" t="e">
        <f t="shared" si="553"/>
        <v>#DIV/0!</v>
      </c>
      <c r="AE3399" s="1260">
        <v>312</v>
      </c>
      <c r="AF3399" s="1261"/>
      <c r="AG3399" s="1262"/>
      <c r="AH3399" s="1263"/>
      <c r="AI3399" s="587" t="e">
        <f t="shared" si="554"/>
        <v>#DIV/0!</v>
      </c>
      <c r="AK3399" s="1260">
        <v>312</v>
      </c>
      <c r="AL3399" s="1261"/>
      <c r="AM3399" s="1262"/>
      <c r="AN3399" s="1263"/>
      <c r="AO3399" s="587" t="e">
        <f t="shared" si="555"/>
        <v>#DIV/0!</v>
      </c>
      <c r="AQ3399" s="1260">
        <v>312</v>
      </c>
      <c r="AR3399" s="1261"/>
      <c r="AS3399" s="1262"/>
      <c r="AT3399" s="1263"/>
      <c r="AU3399" s="587" t="e">
        <f t="shared" si="556"/>
        <v>#DIV/0!</v>
      </c>
      <c r="AW3399" s="1260">
        <v>312</v>
      </c>
      <c r="AX3399" s="1261"/>
      <c r="AY3399" s="1262"/>
      <c r="AZ3399" s="1263"/>
      <c r="BA3399" s="587" t="e">
        <f t="shared" si="557"/>
        <v>#DIV/0!</v>
      </c>
    </row>
    <row r="3400" spans="1:53" s="17" customFormat="1" ht="16.75" customHeight="1" outlineLevel="2">
      <c r="A3400" s="1260">
        <v>313</v>
      </c>
      <c r="B3400" s="1261"/>
      <c r="C3400" s="1262"/>
      <c r="D3400" s="1263"/>
      <c r="E3400" s="587" t="e">
        <f t="shared" si="549"/>
        <v>#DIV/0!</v>
      </c>
      <c r="G3400" s="1260">
        <v>313</v>
      </c>
      <c r="H3400" s="1261"/>
      <c r="I3400" s="1262"/>
      <c r="J3400" s="1263"/>
      <c r="K3400" s="587" t="e">
        <f t="shared" si="550"/>
        <v>#DIV/0!</v>
      </c>
      <c r="M3400" s="1260">
        <v>313</v>
      </c>
      <c r="N3400" s="1261"/>
      <c r="O3400" s="1262"/>
      <c r="P3400" s="1263"/>
      <c r="Q3400" s="587" t="e">
        <f t="shared" si="551"/>
        <v>#DIV/0!</v>
      </c>
      <c r="S3400" s="1260">
        <v>313</v>
      </c>
      <c r="T3400" s="1261"/>
      <c r="U3400" s="1262"/>
      <c r="V3400" s="1263"/>
      <c r="W3400" s="587" t="e">
        <f t="shared" si="552"/>
        <v>#DIV/0!</v>
      </c>
      <c r="Y3400" s="1260">
        <v>313</v>
      </c>
      <c r="Z3400" s="1261"/>
      <c r="AA3400" s="1262"/>
      <c r="AB3400" s="1263"/>
      <c r="AC3400" s="587" t="e">
        <f t="shared" si="553"/>
        <v>#DIV/0!</v>
      </c>
      <c r="AE3400" s="1260">
        <v>313</v>
      </c>
      <c r="AF3400" s="1261"/>
      <c r="AG3400" s="1262"/>
      <c r="AH3400" s="1263"/>
      <c r="AI3400" s="587" t="e">
        <f t="shared" si="554"/>
        <v>#DIV/0!</v>
      </c>
      <c r="AK3400" s="1260">
        <v>313</v>
      </c>
      <c r="AL3400" s="1261"/>
      <c r="AM3400" s="1262"/>
      <c r="AN3400" s="1263"/>
      <c r="AO3400" s="587" t="e">
        <f t="shared" si="555"/>
        <v>#DIV/0!</v>
      </c>
      <c r="AQ3400" s="1260">
        <v>313</v>
      </c>
      <c r="AR3400" s="1261"/>
      <c r="AS3400" s="1262"/>
      <c r="AT3400" s="1263"/>
      <c r="AU3400" s="587" t="e">
        <f t="shared" si="556"/>
        <v>#DIV/0!</v>
      </c>
      <c r="AW3400" s="1260">
        <v>313</v>
      </c>
      <c r="AX3400" s="1261"/>
      <c r="AY3400" s="1262"/>
      <c r="AZ3400" s="1263"/>
      <c r="BA3400" s="587" t="e">
        <f t="shared" si="557"/>
        <v>#DIV/0!</v>
      </c>
    </row>
    <row r="3401" spans="1:53" s="17" customFormat="1" ht="16.75" customHeight="1" outlineLevel="2">
      <c r="A3401" s="1260">
        <v>314</v>
      </c>
      <c r="B3401" s="1261"/>
      <c r="C3401" s="1262"/>
      <c r="D3401" s="1263"/>
      <c r="E3401" s="587" t="e">
        <f t="shared" si="549"/>
        <v>#DIV/0!</v>
      </c>
      <c r="G3401" s="1260">
        <v>314</v>
      </c>
      <c r="H3401" s="1261"/>
      <c r="I3401" s="1262"/>
      <c r="J3401" s="1263"/>
      <c r="K3401" s="587" t="e">
        <f t="shared" si="550"/>
        <v>#DIV/0!</v>
      </c>
      <c r="M3401" s="1260">
        <v>314</v>
      </c>
      <c r="N3401" s="1261"/>
      <c r="O3401" s="1262"/>
      <c r="P3401" s="1263"/>
      <c r="Q3401" s="587" t="e">
        <f t="shared" si="551"/>
        <v>#DIV/0!</v>
      </c>
      <c r="S3401" s="1260">
        <v>314</v>
      </c>
      <c r="T3401" s="1261"/>
      <c r="U3401" s="1262"/>
      <c r="V3401" s="1263"/>
      <c r="W3401" s="587" t="e">
        <f t="shared" si="552"/>
        <v>#DIV/0!</v>
      </c>
      <c r="Y3401" s="1260">
        <v>314</v>
      </c>
      <c r="Z3401" s="1261"/>
      <c r="AA3401" s="1262"/>
      <c r="AB3401" s="1263"/>
      <c r="AC3401" s="587" t="e">
        <f t="shared" si="553"/>
        <v>#DIV/0!</v>
      </c>
      <c r="AE3401" s="1260">
        <v>314</v>
      </c>
      <c r="AF3401" s="1261"/>
      <c r="AG3401" s="1262"/>
      <c r="AH3401" s="1263"/>
      <c r="AI3401" s="587" t="e">
        <f t="shared" si="554"/>
        <v>#DIV/0!</v>
      </c>
      <c r="AK3401" s="1260">
        <v>314</v>
      </c>
      <c r="AL3401" s="1261"/>
      <c r="AM3401" s="1262"/>
      <c r="AN3401" s="1263"/>
      <c r="AO3401" s="587" t="e">
        <f t="shared" si="555"/>
        <v>#DIV/0!</v>
      </c>
      <c r="AQ3401" s="1260">
        <v>314</v>
      </c>
      <c r="AR3401" s="1261"/>
      <c r="AS3401" s="1262"/>
      <c r="AT3401" s="1263"/>
      <c r="AU3401" s="587" t="e">
        <f t="shared" si="556"/>
        <v>#DIV/0!</v>
      </c>
      <c r="AW3401" s="1260">
        <v>314</v>
      </c>
      <c r="AX3401" s="1261"/>
      <c r="AY3401" s="1262"/>
      <c r="AZ3401" s="1263"/>
      <c r="BA3401" s="587" t="e">
        <f t="shared" si="557"/>
        <v>#DIV/0!</v>
      </c>
    </row>
    <row r="3402" spans="1:53" s="17" customFormat="1" ht="16.75" customHeight="1" outlineLevel="2">
      <c r="A3402" s="1260">
        <v>315</v>
      </c>
      <c r="B3402" s="1261"/>
      <c r="C3402" s="1262"/>
      <c r="D3402" s="1263"/>
      <c r="E3402" s="587" t="e">
        <f t="shared" si="549"/>
        <v>#DIV/0!</v>
      </c>
      <c r="G3402" s="1260">
        <v>315</v>
      </c>
      <c r="H3402" s="1261"/>
      <c r="I3402" s="1262"/>
      <c r="J3402" s="1263"/>
      <c r="K3402" s="587" t="e">
        <f t="shared" si="550"/>
        <v>#DIV/0!</v>
      </c>
      <c r="M3402" s="1260">
        <v>315</v>
      </c>
      <c r="N3402" s="1261"/>
      <c r="O3402" s="1262"/>
      <c r="P3402" s="1263"/>
      <c r="Q3402" s="587" t="e">
        <f t="shared" si="551"/>
        <v>#DIV/0!</v>
      </c>
      <c r="S3402" s="1260">
        <v>315</v>
      </c>
      <c r="T3402" s="1261"/>
      <c r="U3402" s="1262"/>
      <c r="V3402" s="1263"/>
      <c r="W3402" s="587" t="e">
        <f t="shared" si="552"/>
        <v>#DIV/0!</v>
      </c>
      <c r="Y3402" s="1260">
        <v>315</v>
      </c>
      <c r="Z3402" s="1261"/>
      <c r="AA3402" s="1262"/>
      <c r="AB3402" s="1263"/>
      <c r="AC3402" s="587" t="e">
        <f t="shared" si="553"/>
        <v>#DIV/0!</v>
      </c>
      <c r="AE3402" s="1260">
        <v>315</v>
      </c>
      <c r="AF3402" s="1261"/>
      <c r="AG3402" s="1262"/>
      <c r="AH3402" s="1263"/>
      <c r="AI3402" s="587" t="e">
        <f t="shared" si="554"/>
        <v>#DIV/0!</v>
      </c>
      <c r="AK3402" s="1260">
        <v>315</v>
      </c>
      <c r="AL3402" s="1261"/>
      <c r="AM3402" s="1262"/>
      <c r="AN3402" s="1263"/>
      <c r="AO3402" s="587" t="e">
        <f t="shared" si="555"/>
        <v>#DIV/0!</v>
      </c>
      <c r="AQ3402" s="1260">
        <v>315</v>
      </c>
      <c r="AR3402" s="1261"/>
      <c r="AS3402" s="1262"/>
      <c r="AT3402" s="1263"/>
      <c r="AU3402" s="587" t="e">
        <f t="shared" si="556"/>
        <v>#DIV/0!</v>
      </c>
      <c r="AW3402" s="1260">
        <v>315</v>
      </c>
      <c r="AX3402" s="1261"/>
      <c r="AY3402" s="1262"/>
      <c r="AZ3402" s="1263"/>
      <c r="BA3402" s="587" t="e">
        <f t="shared" si="557"/>
        <v>#DIV/0!</v>
      </c>
    </row>
    <row r="3403" spans="1:53" s="17" customFormat="1" ht="16.75" customHeight="1" outlineLevel="2">
      <c r="A3403" s="1260">
        <v>316</v>
      </c>
      <c r="B3403" s="1261"/>
      <c r="C3403" s="1262"/>
      <c r="D3403" s="1263"/>
      <c r="E3403" s="587" t="e">
        <f t="shared" si="549"/>
        <v>#DIV/0!</v>
      </c>
      <c r="G3403" s="1260">
        <v>316</v>
      </c>
      <c r="H3403" s="1261"/>
      <c r="I3403" s="1262"/>
      <c r="J3403" s="1263"/>
      <c r="K3403" s="587" t="e">
        <f t="shared" si="550"/>
        <v>#DIV/0!</v>
      </c>
      <c r="M3403" s="1260">
        <v>316</v>
      </c>
      <c r="N3403" s="1261"/>
      <c r="O3403" s="1262"/>
      <c r="P3403" s="1263"/>
      <c r="Q3403" s="587" t="e">
        <f t="shared" si="551"/>
        <v>#DIV/0!</v>
      </c>
      <c r="S3403" s="1260">
        <v>316</v>
      </c>
      <c r="T3403" s="1261"/>
      <c r="U3403" s="1262"/>
      <c r="V3403" s="1263"/>
      <c r="W3403" s="587" t="e">
        <f t="shared" si="552"/>
        <v>#DIV/0!</v>
      </c>
      <c r="Y3403" s="1260">
        <v>316</v>
      </c>
      <c r="Z3403" s="1261"/>
      <c r="AA3403" s="1262"/>
      <c r="AB3403" s="1263"/>
      <c r="AC3403" s="587" t="e">
        <f t="shared" si="553"/>
        <v>#DIV/0!</v>
      </c>
      <c r="AE3403" s="1260">
        <v>316</v>
      </c>
      <c r="AF3403" s="1261"/>
      <c r="AG3403" s="1262"/>
      <c r="AH3403" s="1263"/>
      <c r="AI3403" s="587" t="e">
        <f t="shared" si="554"/>
        <v>#DIV/0!</v>
      </c>
      <c r="AK3403" s="1260">
        <v>316</v>
      </c>
      <c r="AL3403" s="1261"/>
      <c r="AM3403" s="1262"/>
      <c r="AN3403" s="1263"/>
      <c r="AO3403" s="587" t="e">
        <f t="shared" si="555"/>
        <v>#DIV/0!</v>
      </c>
      <c r="AQ3403" s="1260">
        <v>316</v>
      </c>
      <c r="AR3403" s="1261"/>
      <c r="AS3403" s="1262"/>
      <c r="AT3403" s="1263"/>
      <c r="AU3403" s="587" t="e">
        <f t="shared" si="556"/>
        <v>#DIV/0!</v>
      </c>
      <c r="AW3403" s="1260">
        <v>316</v>
      </c>
      <c r="AX3403" s="1261"/>
      <c r="AY3403" s="1262"/>
      <c r="AZ3403" s="1263"/>
      <c r="BA3403" s="587" t="e">
        <f t="shared" si="557"/>
        <v>#DIV/0!</v>
      </c>
    </row>
    <row r="3404" spans="1:53" s="17" customFormat="1" ht="16.75" customHeight="1" outlineLevel="2">
      <c r="A3404" s="1260">
        <v>317</v>
      </c>
      <c r="B3404" s="1261"/>
      <c r="C3404" s="1262"/>
      <c r="D3404" s="1263"/>
      <c r="E3404" s="587" t="e">
        <f t="shared" si="549"/>
        <v>#DIV/0!</v>
      </c>
      <c r="G3404" s="1260">
        <v>317</v>
      </c>
      <c r="H3404" s="1261"/>
      <c r="I3404" s="1262"/>
      <c r="J3404" s="1263"/>
      <c r="K3404" s="587" t="e">
        <f t="shared" si="550"/>
        <v>#DIV/0!</v>
      </c>
      <c r="M3404" s="1260">
        <v>317</v>
      </c>
      <c r="N3404" s="1261"/>
      <c r="O3404" s="1262"/>
      <c r="P3404" s="1263"/>
      <c r="Q3404" s="587" t="e">
        <f t="shared" si="551"/>
        <v>#DIV/0!</v>
      </c>
      <c r="S3404" s="1260">
        <v>317</v>
      </c>
      <c r="T3404" s="1261"/>
      <c r="U3404" s="1262"/>
      <c r="V3404" s="1263"/>
      <c r="W3404" s="587" t="e">
        <f t="shared" si="552"/>
        <v>#DIV/0!</v>
      </c>
      <c r="Y3404" s="1260">
        <v>317</v>
      </c>
      <c r="Z3404" s="1261"/>
      <c r="AA3404" s="1262"/>
      <c r="AB3404" s="1263"/>
      <c r="AC3404" s="587" t="e">
        <f t="shared" si="553"/>
        <v>#DIV/0!</v>
      </c>
      <c r="AE3404" s="1260">
        <v>317</v>
      </c>
      <c r="AF3404" s="1261"/>
      <c r="AG3404" s="1262"/>
      <c r="AH3404" s="1263"/>
      <c r="AI3404" s="587" t="e">
        <f t="shared" si="554"/>
        <v>#DIV/0!</v>
      </c>
      <c r="AK3404" s="1260">
        <v>317</v>
      </c>
      <c r="AL3404" s="1261"/>
      <c r="AM3404" s="1262"/>
      <c r="AN3404" s="1263"/>
      <c r="AO3404" s="587" t="e">
        <f t="shared" si="555"/>
        <v>#DIV/0!</v>
      </c>
      <c r="AQ3404" s="1260">
        <v>317</v>
      </c>
      <c r="AR3404" s="1261"/>
      <c r="AS3404" s="1262"/>
      <c r="AT3404" s="1263"/>
      <c r="AU3404" s="587" t="e">
        <f t="shared" si="556"/>
        <v>#DIV/0!</v>
      </c>
      <c r="AW3404" s="1260">
        <v>317</v>
      </c>
      <c r="AX3404" s="1261"/>
      <c r="AY3404" s="1262"/>
      <c r="AZ3404" s="1263"/>
      <c r="BA3404" s="587" t="e">
        <f t="shared" si="557"/>
        <v>#DIV/0!</v>
      </c>
    </row>
    <row r="3405" spans="1:53" s="17" customFormat="1" ht="16.75" customHeight="1" outlineLevel="2">
      <c r="A3405" s="1260">
        <v>318</v>
      </c>
      <c r="B3405" s="1261"/>
      <c r="C3405" s="1262"/>
      <c r="D3405" s="1263"/>
      <c r="E3405" s="587" t="e">
        <f t="shared" si="549"/>
        <v>#DIV/0!</v>
      </c>
      <c r="G3405" s="1260">
        <v>318</v>
      </c>
      <c r="H3405" s="1261"/>
      <c r="I3405" s="1262"/>
      <c r="J3405" s="1263"/>
      <c r="K3405" s="587" t="e">
        <f t="shared" si="550"/>
        <v>#DIV/0!</v>
      </c>
      <c r="M3405" s="1260">
        <v>318</v>
      </c>
      <c r="N3405" s="1261"/>
      <c r="O3405" s="1262"/>
      <c r="P3405" s="1263"/>
      <c r="Q3405" s="587" t="e">
        <f t="shared" si="551"/>
        <v>#DIV/0!</v>
      </c>
      <c r="S3405" s="1260">
        <v>318</v>
      </c>
      <c r="T3405" s="1261"/>
      <c r="U3405" s="1262"/>
      <c r="V3405" s="1263"/>
      <c r="W3405" s="587" t="e">
        <f t="shared" si="552"/>
        <v>#DIV/0!</v>
      </c>
      <c r="Y3405" s="1260">
        <v>318</v>
      </c>
      <c r="Z3405" s="1261"/>
      <c r="AA3405" s="1262"/>
      <c r="AB3405" s="1263"/>
      <c r="AC3405" s="587" t="e">
        <f t="shared" si="553"/>
        <v>#DIV/0!</v>
      </c>
      <c r="AE3405" s="1260">
        <v>318</v>
      </c>
      <c r="AF3405" s="1261"/>
      <c r="AG3405" s="1262"/>
      <c r="AH3405" s="1263"/>
      <c r="AI3405" s="587" t="e">
        <f t="shared" si="554"/>
        <v>#DIV/0!</v>
      </c>
      <c r="AK3405" s="1260">
        <v>318</v>
      </c>
      <c r="AL3405" s="1261"/>
      <c r="AM3405" s="1262"/>
      <c r="AN3405" s="1263"/>
      <c r="AO3405" s="587" t="e">
        <f t="shared" si="555"/>
        <v>#DIV/0!</v>
      </c>
      <c r="AQ3405" s="1260">
        <v>318</v>
      </c>
      <c r="AR3405" s="1261"/>
      <c r="AS3405" s="1262"/>
      <c r="AT3405" s="1263"/>
      <c r="AU3405" s="587" t="e">
        <f t="shared" si="556"/>
        <v>#DIV/0!</v>
      </c>
      <c r="AW3405" s="1260">
        <v>318</v>
      </c>
      <c r="AX3405" s="1261"/>
      <c r="AY3405" s="1262"/>
      <c r="AZ3405" s="1263"/>
      <c r="BA3405" s="587" t="e">
        <f t="shared" si="557"/>
        <v>#DIV/0!</v>
      </c>
    </row>
    <row r="3406" spans="1:53" s="17" customFormat="1" ht="16.75" customHeight="1" outlineLevel="2">
      <c r="A3406" s="1260">
        <v>319</v>
      </c>
      <c r="B3406" s="1261"/>
      <c r="C3406" s="1262"/>
      <c r="D3406" s="1263"/>
      <c r="E3406" s="587" t="e">
        <f t="shared" si="549"/>
        <v>#DIV/0!</v>
      </c>
      <c r="G3406" s="1260">
        <v>319</v>
      </c>
      <c r="H3406" s="1261"/>
      <c r="I3406" s="1262"/>
      <c r="J3406" s="1263"/>
      <c r="K3406" s="587" t="e">
        <f t="shared" si="550"/>
        <v>#DIV/0!</v>
      </c>
      <c r="M3406" s="1260">
        <v>319</v>
      </c>
      <c r="N3406" s="1261"/>
      <c r="O3406" s="1262"/>
      <c r="P3406" s="1263"/>
      <c r="Q3406" s="587" t="e">
        <f t="shared" si="551"/>
        <v>#DIV/0!</v>
      </c>
      <c r="S3406" s="1260">
        <v>319</v>
      </c>
      <c r="T3406" s="1261"/>
      <c r="U3406" s="1262"/>
      <c r="V3406" s="1263"/>
      <c r="W3406" s="587" t="e">
        <f t="shared" si="552"/>
        <v>#DIV/0!</v>
      </c>
      <c r="Y3406" s="1260">
        <v>319</v>
      </c>
      <c r="Z3406" s="1261"/>
      <c r="AA3406" s="1262"/>
      <c r="AB3406" s="1263"/>
      <c r="AC3406" s="587" t="e">
        <f t="shared" si="553"/>
        <v>#DIV/0!</v>
      </c>
      <c r="AE3406" s="1260">
        <v>319</v>
      </c>
      <c r="AF3406" s="1261"/>
      <c r="AG3406" s="1262"/>
      <c r="AH3406" s="1263"/>
      <c r="AI3406" s="587" t="e">
        <f t="shared" si="554"/>
        <v>#DIV/0!</v>
      </c>
      <c r="AK3406" s="1260">
        <v>319</v>
      </c>
      <c r="AL3406" s="1261"/>
      <c r="AM3406" s="1262"/>
      <c r="AN3406" s="1263"/>
      <c r="AO3406" s="587" t="e">
        <f t="shared" si="555"/>
        <v>#DIV/0!</v>
      </c>
      <c r="AQ3406" s="1260">
        <v>319</v>
      </c>
      <c r="AR3406" s="1261"/>
      <c r="AS3406" s="1262"/>
      <c r="AT3406" s="1263"/>
      <c r="AU3406" s="587" t="e">
        <f t="shared" si="556"/>
        <v>#DIV/0!</v>
      </c>
      <c r="AW3406" s="1260">
        <v>319</v>
      </c>
      <c r="AX3406" s="1261"/>
      <c r="AY3406" s="1262"/>
      <c r="AZ3406" s="1263"/>
      <c r="BA3406" s="587" t="e">
        <f t="shared" si="557"/>
        <v>#DIV/0!</v>
      </c>
    </row>
    <row r="3407" spans="1:53" s="17" customFormat="1" ht="16.75" customHeight="1" outlineLevel="2">
      <c r="A3407" s="1260">
        <v>320</v>
      </c>
      <c r="B3407" s="1261"/>
      <c r="C3407" s="1262"/>
      <c r="D3407" s="1263"/>
      <c r="E3407" s="587" t="e">
        <f t="shared" si="549"/>
        <v>#DIV/0!</v>
      </c>
      <c r="G3407" s="1260">
        <v>320</v>
      </c>
      <c r="H3407" s="1261"/>
      <c r="I3407" s="1262"/>
      <c r="J3407" s="1263"/>
      <c r="K3407" s="587" t="e">
        <f t="shared" si="550"/>
        <v>#DIV/0!</v>
      </c>
      <c r="M3407" s="1260">
        <v>320</v>
      </c>
      <c r="N3407" s="1261"/>
      <c r="O3407" s="1262"/>
      <c r="P3407" s="1263"/>
      <c r="Q3407" s="587" t="e">
        <f t="shared" si="551"/>
        <v>#DIV/0!</v>
      </c>
      <c r="S3407" s="1260">
        <v>320</v>
      </c>
      <c r="T3407" s="1261"/>
      <c r="U3407" s="1262"/>
      <c r="V3407" s="1263"/>
      <c r="W3407" s="587" t="e">
        <f t="shared" si="552"/>
        <v>#DIV/0!</v>
      </c>
      <c r="Y3407" s="1260">
        <v>320</v>
      </c>
      <c r="Z3407" s="1261"/>
      <c r="AA3407" s="1262"/>
      <c r="AB3407" s="1263"/>
      <c r="AC3407" s="587" t="e">
        <f t="shared" si="553"/>
        <v>#DIV/0!</v>
      </c>
      <c r="AE3407" s="1260">
        <v>320</v>
      </c>
      <c r="AF3407" s="1261"/>
      <c r="AG3407" s="1262"/>
      <c r="AH3407" s="1263"/>
      <c r="AI3407" s="587" t="e">
        <f t="shared" si="554"/>
        <v>#DIV/0!</v>
      </c>
      <c r="AK3407" s="1260">
        <v>320</v>
      </c>
      <c r="AL3407" s="1261"/>
      <c r="AM3407" s="1262"/>
      <c r="AN3407" s="1263"/>
      <c r="AO3407" s="587" t="e">
        <f t="shared" si="555"/>
        <v>#DIV/0!</v>
      </c>
      <c r="AQ3407" s="1260">
        <v>320</v>
      </c>
      <c r="AR3407" s="1261"/>
      <c r="AS3407" s="1262"/>
      <c r="AT3407" s="1263"/>
      <c r="AU3407" s="587" t="e">
        <f t="shared" si="556"/>
        <v>#DIV/0!</v>
      </c>
      <c r="AW3407" s="1260">
        <v>320</v>
      </c>
      <c r="AX3407" s="1261"/>
      <c r="AY3407" s="1262"/>
      <c r="AZ3407" s="1263"/>
      <c r="BA3407" s="587" t="e">
        <f t="shared" si="557"/>
        <v>#DIV/0!</v>
      </c>
    </row>
    <row r="3408" spans="1:53" s="17" customFormat="1" ht="16.75" customHeight="1" outlineLevel="2">
      <c r="A3408" s="1260">
        <v>321</v>
      </c>
      <c r="B3408" s="1261"/>
      <c r="C3408" s="1262"/>
      <c r="D3408" s="1263"/>
      <c r="E3408" s="587" t="e">
        <f t="shared" si="549"/>
        <v>#DIV/0!</v>
      </c>
      <c r="G3408" s="1260">
        <v>321</v>
      </c>
      <c r="H3408" s="1261"/>
      <c r="I3408" s="1262"/>
      <c r="J3408" s="1263"/>
      <c r="K3408" s="587" t="e">
        <f t="shared" si="550"/>
        <v>#DIV/0!</v>
      </c>
      <c r="M3408" s="1260">
        <v>321</v>
      </c>
      <c r="N3408" s="1261"/>
      <c r="O3408" s="1262"/>
      <c r="P3408" s="1263"/>
      <c r="Q3408" s="587" t="e">
        <f t="shared" si="551"/>
        <v>#DIV/0!</v>
      </c>
      <c r="S3408" s="1260">
        <v>321</v>
      </c>
      <c r="T3408" s="1261"/>
      <c r="U3408" s="1262"/>
      <c r="V3408" s="1263"/>
      <c r="W3408" s="587" t="e">
        <f t="shared" si="552"/>
        <v>#DIV/0!</v>
      </c>
      <c r="Y3408" s="1260">
        <v>321</v>
      </c>
      <c r="Z3408" s="1261"/>
      <c r="AA3408" s="1262"/>
      <c r="AB3408" s="1263"/>
      <c r="AC3408" s="587" t="e">
        <f t="shared" si="553"/>
        <v>#DIV/0!</v>
      </c>
      <c r="AE3408" s="1260">
        <v>321</v>
      </c>
      <c r="AF3408" s="1261"/>
      <c r="AG3408" s="1262"/>
      <c r="AH3408" s="1263"/>
      <c r="AI3408" s="587" t="e">
        <f t="shared" si="554"/>
        <v>#DIV/0!</v>
      </c>
      <c r="AK3408" s="1260">
        <v>321</v>
      </c>
      <c r="AL3408" s="1261"/>
      <c r="AM3408" s="1262"/>
      <c r="AN3408" s="1263"/>
      <c r="AO3408" s="587" t="e">
        <f t="shared" si="555"/>
        <v>#DIV/0!</v>
      </c>
      <c r="AQ3408" s="1260">
        <v>321</v>
      </c>
      <c r="AR3408" s="1261"/>
      <c r="AS3408" s="1262"/>
      <c r="AT3408" s="1263"/>
      <c r="AU3408" s="587" t="e">
        <f t="shared" si="556"/>
        <v>#DIV/0!</v>
      </c>
      <c r="AW3408" s="1260">
        <v>321</v>
      </c>
      <c r="AX3408" s="1261"/>
      <c r="AY3408" s="1262"/>
      <c r="AZ3408" s="1263"/>
      <c r="BA3408" s="587" t="e">
        <f t="shared" si="557"/>
        <v>#DIV/0!</v>
      </c>
    </row>
    <row r="3409" spans="1:53" s="17" customFormat="1" ht="16.75" customHeight="1" outlineLevel="2">
      <c r="A3409" s="1260">
        <v>322</v>
      </c>
      <c r="B3409" s="1261"/>
      <c r="C3409" s="1262"/>
      <c r="D3409" s="1263"/>
      <c r="E3409" s="587" t="e">
        <f t="shared" ref="E3409:E3472" si="558">IF(AND(C3409&gt;=D$3081,C3409&lt;=D$3080),1,0)</f>
        <v>#DIV/0!</v>
      </c>
      <c r="G3409" s="1260">
        <v>322</v>
      </c>
      <c r="H3409" s="1261"/>
      <c r="I3409" s="1262"/>
      <c r="J3409" s="1263"/>
      <c r="K3409" s="587" t="e">
        <f t="shared" ref="K3409:K3472" si="559">IF(AND(I3409&gt;=J$3081,I3409&lt;=J$3080),1,0)</f>
        <v>#DIV/0!</v>
      </c>
      <c r="M3409" s="1260">
        <v>322</v>
      </c>
      <c r="N3409" s="1261"/>
      <c r="O3409" s="1262"/>
      <c r="P3409" s="1263"/>
      <c r="Q3409" s="587" t="e">
        <f t="shared" ref="Q3409:Q3472" si="560">IF(AND(O3409&gt;=P$3081,O3409&lt;=P$3080),1,0)</f>
        <v>#DIV/0!</v>
      </c>
      <c r="S3409" s="1260">
        <v>322</v>
      </c>
      <c r="T3409" s="1261"/>
      <c r="U3409" s="1262"/>
      <c r="V3409" s="1263"/>
      <c r="W3409" s="587" t="e">
        <f t="shared" ref="W3409:W3472" si="561">IF(AND(U3409&gt;=V$3081,U3409&lt;=V$3080),1,0)</f>
        <v>#DIV/0!</v>
      </c>
      <c r="Y3409" s="1260">
        <v>322</v>
      </c>
      <c r="Z3409" s="1261"/>
      <c r="AA3409" s="1262"/>
      <c r="AB3409" s="1263"/>
      <c r="AC3409" s="587" t="e">
        <f t="shared" ref="AC3409:AC3472" si="562">IF(AND(AA3409&gt;=AB$3081,AA3409&lt;=AB$3080),1,0)</f>
        <v>#DIV/0!</v>
      </c>
      <c r="AE3409" s="1260">
        <v>322</v>
      </c>
      <c r="AF3409" s="1261"/>
      <c r="AG3409" s="1262"/>
      <c r="AH3409" s="1263"/>
      <c r="AI3409" s="587" t="e">
        <f t="shared" ref="AI3409:AI3472" si="563">IF(AND(AG3409&gt;=AH$3081,AG3409&lt;=AH$3080),1,0)</f>
        <v>#DIV/0!</v>
      </c>
      <c r="AK3409" s="1260">
        <v>322</v>
      </c>
      <c r="AL3409" s="1261"/>
      <c r="AM3409" s="1262"/>
      <c r="AN3409" s="1263"/>
      <c r="AO3409" s="587" t="e">
        <f t="shared" ref="AO3409:AO3472" si="564">IF(AND(AM3409&gt;=AN$3081,AM3409&lt;=AN$3080),1,0)</f>
        <v>#DIV/0!</v>
      </c>
      <c r="AQ3409" s="1260">
        <v>322</v>
      </c>
      <c r="AR3409" s="1261"/>
      <c r="AS3409" s="1262"/>
      <c r="AT3409" s="1263"/>
      <c r="AU3409" s="587" t="e">
        <f t="shared" ref="AU3409:AU3472" si="565">IF(AND(AS3409&gt;=AT$3081,AS3409&lt;=AT$3080),1,0)</f>
        <v>#DIV/0!</v>
      </c>
      <c r="AW3409" s="1260">
        <v>322</v>
      </c>
      <c r="AX3409" s="1261"/>
      <c r="AY3409" s="1262"/>
      <c r="AZ3409" s="1263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60">
        <v>323</v>
      </c>
      <c r="B3410" s="1261"/>
      <c r="C3410" s="1262"/>
      <c r="D3410" s="1263"/>
      <c r="E3410" s="587" t="e">
        <f t="shared" si="558"/>
        <v>#DIV/0!</v>
      </c>
      <c r="G3410" s="1260">
        <v>323</v>
      </c>
      <c r="H3410" s="1261"/>
      <c r="I3410" s="1262"/>
      <c r="J3410" s="1263"/>
      <c r="K3410" s="587" t="e">
        <f t="shared" si="559"/>
        <v>#DIV/0!</v>
      </c>
      <c r="M3410" s="1260">
        <v>323</v>
      </c>
      <c r="N3410" s="1261"/>
      <c r="O3410" s="1262"/>
      <c r="P3410" s="1263"/>
      <c r="Q3410" s="587" t="e">
        <f t="shared" si="560"/>
        <v>#DIV/0!</v>
      </c>
      <c r="S3410" s="1260">
        <v>323</v>
      </c>
      <c r="T3410" s="1261"/>
      <c r="U3410" s="1262"/>
      <c r="V3410" s="1263"/>
      <c r="W3410" s="587" t="e">
        <f t="shared" si="561"/>
        <v>#DIV/0!</v>
      </c>
      <c r="Y3410" s="1260">
        <v>323</v>
      </c>
      <c r="Z3410" s="1261"/>
      <c r="AA3410" s="1262"/>
      <c r="AB3410" s="1263"/>
      <c r="AC3410" s="587" t="e">
        <f t="shared" si="562"/>
        <v>#DIV/0!</v>
      </c>
      <c r="AE3410" s="1260">
        <v>323</v>
      </c>
      <c r="AF3410" s="1261"/>
      <c r="AG3410" s="1262"/>
      <c r="AH3410" s="1263"/>
      <c r="AI3410" s="587" t="e">
        <f t="shared" si="563"/>
        <v>#DIV/0!</v>
      </c>
      <c r="AK3410" s="1260">
        <v>323</v>
      </c>
      <c r="AL3410" s="1261"/>
      <c r="AM3410" s="1262"/>
      <c r="AN3410" s="1263"/>
      <c r="AO3410" s="587" t="e">
        <f t="shared" si="564"/>
        <v>#DIV/0!</v>
      </c>
      <c r="AQ3410" s="1260">
        <v>323</v>
      </c>
      <c r="AR3410" s="1261"/>
      <c r="AS3410" s="1262"/>
      <c r="AT3410" s="1263"/>
      <c r="AU3410" s="587" t="e">
        <f t="shared" si="565"/>
        <v>#DIV/0!</v>
      </c>
      <c r="AW3410" s="1260">
        <v>323</v>
      </c>
      <c r="AX3410" s="1261"/>
      <c r="AY3410" s="1262"/>
      <c r="AZ3410" s="1263"/>
      <c r="BA3410" s="587" t="e">
        <f t="shared" si="566"/>
        <v>#DIV/0!</v>
      </c>
    </row>
    <row r="3411" spans="1:53" s="17" customFormat="1" ht="16.75" customHeight="1" outlineLevel="2">
      <c r="A3411" s="1260">
        <v>324</v>
      </c>
      <c r="B3411" s="1261"/>
      <c r="C3411" s="1262"/>
      <c r="D3411" s="1263"/>
      <c r="E3411" s="587" t="e">
        <f t="shared" si="558"/>
        <v>#DIV/0!</v>
      </c>
      <c r="G3411" s="1260">
        <v>324</v>
      </c>
      <c r="H3411" s="1261"/>
      <c r="I3411" s="1262"/>
      <c r="J3411" s="1263"/>
      <c r="K3411" s="587" t="e">
        <f t="shared" si="559"/>
        <v>#DIV/0!</v>
      </c>
      <c r="M3411" s="1260">
        <v>324</v>
      </c>
      <c r="N3411" s="1261"/>
      <c r="O3411" s="1262"/>
      <c r="P3411" s="1263"/>
      <c r="Q3411" s="587" t="e">
        <f t="shared" si="560"/>
        <v>#DIV/0!</v>
      </c>
      <c r="S3411" s="1260">
        <v>324</v>
      </c>
      <c r="T3411" s="1261"/>
      <c r="U3411" s="1262"/>
      <c r="V3411" s="1263"/>
      <c r="W3411" s="587" t="e">
        <f t="shared" si="561"/>
        <v>#DIV/0!</v>
      </c>
      <c r="Y3411" s="1260">
        <v>324</v>
      </c>
      <c r="Z3411" s="1261"/>
      <c r="AA3411" s="1262"/>
      <c r="AB3411" s="1263"/>
      <c r="AC3411" s="587" t="e">
        <f t="shared" si="562"/>
        <v>#DIV/0!</v>
      </c>
      <c r="AE3411" s="1260">
        <v>324</v>
      </c>
      <c r="AF3411" s="1261"/>
      <c r="AG3411" s="1262"/>
      <c r="AH3411" s="1263"/>
      <c r="AI3411" s="587" t="e">
        <f t="shared" si="563"/>
        <v>#DIV/0!</v>
      </c>
      <c r="AK3411" s="1260">
        <v>324</v>
      </c>
      <c r="AL3411" s="1261"/>
      <c r="AM3411" s="1262"/>
      <c r="AN3411" s="1263"/>
      <c r="AO3411" s="587" t="e">
        <f t="shared" si="564"/>
        <v>#DIV/0!</v>
      </c>
      <c r="AQ3411" s="1260">
        <v>324</v>
      </c>
      <c r="AR3411" s="1261"/>
      <c r="AS3411" s="1262"/>
      <c r="AT3411" s="1263"/>
      <c r="AU3411" s="587" t="e">
        <f t="shared" si="565"/>
        <v>#DIV/0!</v>
      </c>
      <c r="AW3411" s="1260">
        <v>324</v>
      </c>
      <c r="AX3411" s="1261"/>
      <c r="AY3411" s="1262"/>
      <c r="AZ3411" s="1263"/>
      <c r="BA3411" s="587" t="e">
        <f t="shared" si="566"/>
        <v>#DIV/0!</v>
      </c>
    </row>
    <row r="3412" spans="1:53" s="17" customFormat="1" ht="16.75" customHeight="1" outlineLevel="2">
      <c r="A3412" s="1260">
        <v>325</v>
      </c>
      <c r="B3412" s="1261"/>
      <c r="C3412" s="1262"/>
      <c r="D3412" s="1263"/>
      <c r="E3412" s="587" t="e">
        <f t="shared" si="558"/>
        <v>#DIV/0!</v>
      </c>
      <c r="G3412" s="1260">
        <v>325</v>
      </c>
      <c r="H3412" s="1261"/>
      <c r="I3412" s="1262"/>
      <c r="J3412" s="1263"/>
      <c r="K3412" s="587" t="e">
        <f t="shared" si="559"/>
        <v>#DIV/0!</v>
      </c>
      <c r="M3412" s="1260">
        <v>325</v>
      </c>
      <c r="N3412" s="1261"/>
      <c r="O3412" s="1262"/>
      <c r="P3412" s="1263"/>
      <c r="Q3412" s="587" t="e">
        <f t="shared" si="560"/>
        <v>#DIV/0!</v>
      </c>
      <c r="S3412" s="1260">
        <v>325</v>
      </c>
      <c r="T3412" s="1261"/>
      <c r="U3412" s="1262"/>
      <c r="V3412" s="1263"/>
      <c r="W3412" s="587" t="e">
        <f t="shared" si="561"/>
        <v>#DIV/0!</v>
      </c>
      <c r="Y3412" s="1260">
        <v>325</v>
      </c>
      <c r="Z3412" s="1261"/>
      <c r="AA3412" s="1262"/>
      <c r="AB3412" s="1263"/>
      <c r="AC3412" s="587" t="e">
        <f t="shared" si="562"/>
        <v>#DIV/0!</v>
      </c>
      <c r="AE3412" s="1260">
        <v>325</v>
      </c>
      <c r="AF3412" s="1261"/>
      <c r="AG3412" s="1262"/>
      <c r="AH3412" s="1263"/>
      <c r="AI3412" s="587" t="e">
        <f t="shared" si="563"/>
        <v>#DIV/0!</v>
      </c>
      <c r="AK3412" s="1260">
        <v>325</v>
      </c>
      <c r="AL3412" s="1261"/>
      <c r="AM3412" s="1262"/>
      <c r="AN3412" s="1263"/>
      <c r="AO3412" s="587" t="e">
        <f t="shared" si="564"/>
        <v>#DIV/0!</v>
      </c>
      <c r="AQ3412" s="1260">
        <v>325</v>
      </c>
      <c r="AR3412" s="1261"/>
      <c r="AS3412" s="1262"/>
      <c r="AT3412" s="1263"/>
      <c r="AU3412" s="587" t="e">
        <f t="shared" si="565"/>
        <v>#DIV/0!</v>
      </c>
      <c r="AW3412" s="1260">
        <v>325</v>
      </c>
      <c r="AX3412" s="1261"/>
      <c r="AY3412" s="1262"/>
      <c r="AZ3412" s="1263"/>
      <c r="BA3412" s="587" t="e">
        <f t="shared" si="566"/>
        <v>#DIV/0!</v>
      </c>
    </row>
    <row r="3413" spans="1:53" s="17" customFormat="1" ht="16.75" customHeight="1" outlineLevel="2">
      <c r="A3413" s="1260">
        <v>326</v>
      </c>
      <c r="B3413" s="1261"/>
      <c r="C3413" s="1262"/>
      <c r="D3413" s="1263"/>
      <c r="E3413" s="587" t="e">
        <f t="shared" si="558"/>
        <v>#DIV/0!</v>
      </c>
      <c r="G3413" s="1260">
        <v>326</v>
      </c>
      <c r="H3413" s="1261"/>
      <c r="I3413" s="1262"/>
      <c r="J3413" s="1263"/>
      <c r="K3413" s="587" t="e">
        <f t="shared" si="559"/>
        <v>#DIV/0!</v>
      </c>
      <c r="M3413" s="1260">
        <v>326</v>
      </c>
      <c r="N3413" s="1261"/>
      <c r="O3413" s="1262"/>
      <c r="P3413" s="1263"/>
      <c r="Q3413" s="587" t="e">
        <f t="shared" si="560"/>
        <v>#DIV/0!</v>
      </c>
      <c r="S3413" s="1260">
        <v>326</v>
      </c>
      <c r="T3413" s="1261"/>
      <c r="U3413" s="1262"/>
      <c r="V3413" s="1263"/>
      <c r="W3413" s="587" t="e">
        <f t="shared" si="561"/>
        <v>#DIV/0!</v>
      </c>
      <c r="Y3413" s="1260">
        <v>326</v>
      </c>
      <c r="Z3413" s="1261"/>
      <c r="AA3413" s="1262"/>
      <c r="AB3413" s="1263"/>
      <c r="AC3413" s="587" t="e">
        <f t="shared" si="562"/>
        <v>#DIV/0!</v>
      </c>
      <c r="AE3413" s="1260">
        <v>326</v>
      </c>
      <c r="AF3413" s="1261"/>
      <c r="AG3413" s="1262"/>
      <c r="AH3413" s="1263"/>
      <c r="AI3413" s="587" t="e">
        <f t="shared" si="563"/>
        <v>#DIV/0!</v>
      </c>
      <c r="AK3413" s="1260">
        <v>326</v>
      </c>
      <c r="AL3413" s="1261"/>
      <c r="AM3413" s="1262"/>
      <c r="AN3413" s="1263"/>
      <c r="AO3413" s="587" t="e">
        <f t="shared" si="564"/>
        <v>#DIV/0!</v>
      </c>
      <c r="AQ3413" s="1260">
        <v>326</v>
      </c>
      <c r="AR3413" s="1261"/>
      <c r="AS3413" s="1262"/>
      <c r="AT3413" s="1263"/>
      <c r="AU3413" s="587" t="e">
        <f t="shared" si="565"/>
        <v>#DIV/0!</v>
      </c>
      <c r="AW3413" s="1260">
        <v>326</v>
      </c>
      <c r="AX3413" s="1261"/>
      <c r="AY3413" s="1262"/>
      <c r="AZ3413" s="1263"/>
      <c r="BA3413" s="587" t="e">
        <f t="shared" si="566"/>
        <v>#DIV/0!</v>
      </c>
    </row>
    <row r="3414" spans="1:53" s="17" customFormat="1" ht="16.75" customHeight="1" outlineLevel="2">
      <c r="A3414" s="1260">
        <v>327</v>
      </c>
      <c r="B3414" s="1261"/>
      <c r="C3414" s="1262"/>
      <c r="D3414" s="1263"/>
      <c r="E3414" s="587" t="e">
        <f t="shared" si="558"/>
        <v>#DIV/0!</v>
      </c>
      <c r="G3414" s="1260">
        <v>327</v>
      </c>
      <c r="H3414" s="1261"/>
      <c r="I3414" s="1262"/>
      <c r="J3414" s="1263"/>
      <c r="K3414" s="587" t="e">
        <f t="shared" si="559"/>
        <v>#DIV/0!</v>
      </c>
      <c r="M3414" s="1260">
        <v>327</v>
      </c>
      <c r="N3414" s="1261"/>
      <c r="O3414" s="1262"/>
      <c r="P3414" s="1263"/>
      <c r="Q3414" s="587" t="e">
        <f t="shared" si="560"/>
        <v>#DIV/0!</v>
      </c>
      <c r="S3414" s="1260">
        <v>327</v>
      </c>
      <c r="T3414" s="1261"/>
      <c r="U3414" s="1262"/>
      <c r="V3414" s="1263"/>
      <c r="W3414" s="587" t="e">
        <f t="shared" si="561"/>
        <v>#DIV/0!</v>
      </c>
      <c r="Y3414" s="1260">
        <v>327</v>
      </c>
      <c r="Z3414" s="1261"/>
      <c r="AA3414" s="1262"/>
      <c r="AB3414" s="1263"/>
      <c r="AC3414" s="587" t="e">
        <f t="shared" si="562"/>
        <v>#DIV/0!</v>
      </c>
      <c r="AE3414" s="1260">
        <v>327</v>
      </c>
      <c r="AF3414" s="1261"/>
      <c r="AG3414" s="1262"/>
      <c r="AH3414" s="1263"/>
      <c r="AI3414" s="587" t="e">
        <f t="shared" si="563"/>
        <v>#DIV/0!</v>
      </c>
      <c r="AK3414" s="1260">
        <v>327</v>
      </c>
      <c r="AL3414" s="1261"/>
      <c r="AM3414" s="1262"/>
      <c r="AN3414" s="1263"/>
      <c r="AO3414" s="587" t="e">
        <f t="shared" si="564"/>
        <v>#DIV/0!</v>
      </c>
      <c r="AQ3414" s="1260">
        <v>327</v>
      </c>
      <c r="AR3414" s="1261"/>
      <c r="AS3414" s="1262"/>
      <c r="AT3414" s="1263"/>
      <c r="AU3414" s="587" t="e">
        <f t="shared" si="565"/>
        <v>#DIV/0!</v>
      </c>
      <c r="AW3414" s="1260">
        <v>327</v>
      </c>
      <c r="AX3414" s="1261"/>
      <c r="AY3414" s="1262"/>
      <c r="AZ3414" s="1263"/>
      <c r="BA3414" s="587" t="e">
        <f t="shared" si="566"/>
        <v>#DIV/0!</v>
      </c>
    </row>
    <row r="3415" spans="1:53" s="17" customFormat="1" ht="16.75" customHeight="1" outlineLevel="2">
      <c r="A3415" s="1260">
        <v>328</v>
      </c>
      <c r="B3415" s="1261"/>
      <c r="C3415" s="1262"/>
      <c r="D3415" s="1263"/>
      <c r="E3415" s="587" t="e">
        <f t="shared" si="558"/>
        <v>#DIV/0!</v>
      </c>
      <c r="G3415" s="1260">
        <v>328</v>
      </c>
      <c r="H3415" s="1261"/>
      <c r="I3415" s="1262"/>
      <c r="J3415" s="1263"/>
      <c r="K3415" s="587" t="e">
        <f t="shared" si="559"/>
        <v>#DIV/0!</v>
      </c>
      <c r="M3415" s="1260">
        <v>328</v>
      </c>
      <c r="N3415" s="1261"/>
      <c r="O3415" s="1262"/>
      <c r="P3415" s="1263"/>
      <c r="Q3415" s="587" t="e">
        <f t="shared" si="560"/>
        <v>#DIV/0!</v>
      </c>
      <c r="S3415" s="1260">
        <v>328</v>
      </c>
      <c r="T3415" s="1261"/>
      <c r="U3415" s="1262"/>
      <c r="V3415" s="1263"/>
      <c r="W3415" s="587" t="e">
        <f t="shared" si="561"/>
        <v>#DIV/0!</v>
      </c>
      <c r="Y3415" s="1260">
        <v>328</v>
      </c>
      <c r="Z3415" s="1261"/>
      <c r="AA3415" s="1262"/>
      <c r="AB3415" s="1263"/>
      <c r="AC3415" s="587" t="e">
        <f t="shared" si="562"/>
        <v>#DIV/0!</v>
      </c>
      <c r="AE3415" s="1260">
        <v>328</v>
      </c>
      <c r="AF3415" s="1261"/>
      <c r="AG3415" s="1262"/>
      <c r="AH3415" s="1263"/>
      <c r="AI3415" s="587" t="e">
        <f t="shared" si="563"/>
        <v>#DIV/0!</v>
      </c>
      <c r="AK3415" s="1260">
        <v>328</v>
      </c>
      <c r="AL3415" s="1261"/>
      <c r="AM3415" s="1262"/>
      <c r="AN3415" s="1263"/>
      <c r="AO3415" s="587" t="e">
        <f t="shared" si="564"/>
        <v>#DIV/0!</v>
      </c>
      <c r="AQ3415" s="1260">
        <v>328</v>
      </c>
      <c r="AR3415" s="1261"/>
      <c r="AS3415" s="1262"/>
      <c r="AT3415" s="1263"/>
      <c r="AU3415" s="587" t="e">
        <f t="shared" si="565"/>
        <v>#DIV/0!</v>
      </c>
      <c r="AW3415" s="1260">
        <v>328</v>
      </c>
      <c r="AX3415" s="1261"/>
      <c r="AY3415" s="1262"/>
      <c r="AZ3415" s="1263"/>
      <c r="BA3415" s="587" t="e">
        <f t="shared" si="566"/>
        <v>#DIV/0!</v>
      </c>
    </row>
    <row r="3416" spans="1:53" s="17" customFormat="1" ht="16.75" customHeight="1" outlineLevel="2">
      <c r="A3416" s="1260">
        <v>329</v>
      </c>
      <c r="B3416" s="1261"/>
      <c r="C3416" s="1262"/>
      <c r="D3416" s="1263"/>
      <c r="E3416" s="587" t="e">
        <f t="shared" si="558"/>
        <v>#DIV/0!</v>
      </c>
      <c r="G3416" s="1260">
        <v>329</v>
      </c>
      <c r="H3416" s="1261"/>
      <c r="I3416" s="1262"/>
      <c r="J3416" s="1263"/>
      <c r="K3416" s="587" t="e">
        <f t="shared" si="559"/>
        <v>#DIV/0!</v>
      </c>
      <c r="M3416" s="1260">
        <v>329</v>
      </c>
      <c r="N3416" s="1261"/>
      <c r="O3416" s="1262"/>
      <c r="P3416" s="1263"/>
      <c r="Q3416" s="587" t="e">
        <f t="shared" si="560"/>
        <v>#DIV/0!</v>
      </c>
      <c r="S3416" s="1260">
        <v>329</v>
      </c>
      <c r="T3416" s="1261"/>
      <c r="U3416" s="1262"/>
      <c r="V3416" s="1263"/>
      <c r="W3416" s="587" t="e">
        <f t="shared" si="561"/>
        <v>#DIV/0!</v>
      </c>
      <c r="Y3416" s="1260">
        <v>329</v>
      </c>
      <c r="Z3416" s="1261"/>
      <c r="AA3416" s="1262"/>
      <c r="AB3416" s="1263"/>
      <c r="AC3416" s="587" t="e">
        <f t="shared" si="562"/>
        <v>#DIV/0!</v>
      </c>
      <c r="AE3416" s="1260">
        <v>329</v>
      </c>
      <c r="AF3416" s="1261"/>
      <c r="AG3416" s="1262"/>
      <c r="AH3416" s="1263"/>
      <c r="AI3416" s="587" t="e">
        <f t="shared" si="563"/>
        <v>#DIV/0!</v>
      </c>
      <c r="AK3416" s="1260">
        <v>329</v>
      </c>
      <c r="AL3416" s="1261"/>
      <c r="AM3416" s="1262"/>
      <c r="AN3416" s="1263"/>
      <c r="AO3416" s="587" t="e">
        <f t="shared" si="564"/>
        <v>#DIV/0!</v>
      </c>
      <c r="AQ3416" s="1260">
        <v>329</v>
      </c>
      <c r="AR3416" s="1261"/>
      <c r="AS3416" s="1262"/>
      <c r="AT3416" s="1263"/>
      <c r="AU3416" s="587" t="e">
        <f t="shared" si="565"/>
        <v>#DIV/0!</v>
      </c>
      <c r="AW3416" s="1260">
        <v>329</v>
      </c>
      <c r="AX3416" s="1261"/>
      <c r="AY3416" s="1262"/>
      <c r="AZ3416" s="1263"/>
      <c r="BA3416" s="587" t="e">
        <f t="shared" si="566"/>
        <v>#DIV/0!</v>
      </c>
    </row>
    <row r="3417" spans="1:53" s="17" customFormat="1" ht="16.75" customHeight="1" outlineLevel="2">
      <c r="A3417" s="1260">
        <v>330</v>
      </c>
      <c r="B3417" s="1261"/>
      <c r="C3417" s="1262"/>
      <c r="D3417" s="1263"/>
      <c r="E3417" s="587" t="e">
        <f t="shared" si="558"/>
        <v>#DIV/0!</v>
      </c>
      <c r="G3417" s="1260">
        <v>330</v>
      </c>
      <c r="H3417" s="1261"/>
      <c r="I3417" s="1262"/>
      <c r="J3417" s="1263"/>
      <c r="K3417" s="587" t="e">
        <f t="shared" si="559"/>
        <v>#DIV/0!</v>
      </c>
      <c r="M3417" s="1260">
        <v>330</v>
      </c>
      <c r="N3417" s="1261"/>
      <c r="O3417" s="1262"/>
      <c r="P3417" s="1263"/>
      <c r="Q3417" s="587" t="e">
        <f t="shared" si="560"/>
        <v>#DIV/0!</v>
      </c>
      <c r="S3417" s="1260">
        <v>330</v>
      </c>
      <c r="T3417" s="1261"/>
      <c r="U3417" s="1262"/>
      <c r="V3417" s="1263"/>
      <c r="W3417" s="587" t="e">
        <f t="shared" si="561"/>
        <v>#DIV/0!</v>
      </c>
      <c r="Y3417" s="1260">
        <v>330</v>
      </c>
      <c r="Z3417" s="1261"/>
      <c r="AA3417" s="1262"/>
      <c r="AB3417" s="1263"/>
      <c r="AC3417" s="587" t="e">
        <f t="shared" si="562"/>
        <v>#DIV/0!</v>
      </c>
      <c r="AE3417" s="1260">
        <v>330</v>
      </c>
      <c r="AF3417" s="1261"/>
      <c r="AG3417" s="1262"/>
      <c r="AH3417" s="1263"/>
      <c r="AI3417" s="587" t="e">
        <f t="shared" si="563"/>
        <v>#DIV/0!</v>
      </c>
      <c r="AK3417" s="1260">
        <v>330</v>
      </c>
      <c r="AL3417" s="1261"/>
      <c r="AM3417" s="1262"/>
      <c r="AN3417" s="1263"/>
      <c r="AO3417" s="587" t="e">
        <f t="shared" si="564"/>
        <v>#DIV/0!</v>
      </c>
      <c r="AQ3417" s="1260">
        <v>330</v>
      </c>
      <c r="AR3417" s="1261"/>
      <c r="AS3417" s="1262"/>
      <c r="AT3417" s="1263"/>
      <c r="AU3417" s="587" t="e">
        <f t="shared" si="565"/>
        <v>#DIV/0!</v>
      </c>
      <c r="AW3417" s="1260">
        <v>330</v>
      </c>
      <c r="AX3417" s="1261"/>
      <c r="AY3417" s="1262"/>
      <c r="AZ3417" s="1263"/>
      <c r="BA3417" s="587" t="e">
        <f t="shared" si="566"/>
        <v>#DIV/0!</v>
      </c>
    </row>
    <row r="3418" spans="1:53" s="17" customFormat="1" ht="16.75" customHeight="1" outlineLevel="2">
      <c r="A3418" s="1260">
        <v>331</v>
      </c>
      <c r="B3418" s="1261"/>
      <c r="C3418" s="1262"/>
      <c r="D3418" s="1263"/>
      <c r="E3418" s="587" t="e">
        <f t="shared" si="558"/>
        <v>#DIV/0!</v>
      </c>
      <c r="G3418" s="1260">
        <v>331</v>
      </c>
      <c r="H3418" s="1261"/>
      <c r="I3418" s="1262"/>
      <c r="J3418" s="1263"/>
      <c r="K3418" s="587" t="e">
        <f t="shared" si="559"/>
        <v>#DIV/0!</v>
      </c>
      <c r="M3418" s="1260">
        <v>331</v>
      </c>
      <c r="N3418" s="1261"/>
      <c r="O3418" s="1262"/>
      <c r="P3418" s="1263"/>
      <c r="Q3418" s="587" t="e">
        <f t="shared" si="560"/>
        <v>#DIV/0!</v>
      </c>
      <c r="S3418" s="1260">
        <v>331</v>
      </c>
      <c r="T3418" s="1261"/>
      <c r="U3418" s="1262"/>
      <c r="V3418" s="1263"/>
      <c r="W3418" s="587" t="e">
        <f t="shared" si="561"/>
        <v>#DIV/0!</v>
      </c>
      <c r="Y3418" s="1260">
        <v>331</v>
      </c>
      <c r="Z3418" s="1261"/>
      <c r="AA3418" s="1262"/>
      <c r="AB3418" s="1263"/>
      <c r="AC3418" s="587" t="e">
        <f t="shared" si="562"/>
        <v>#DIV/0!</v>
      </c>
      <c r="AE3418" s="1260">
        <v>331</v>
      </c>
      <c r="AF3418" s="1261"/>
      <c r="AG3418" s="1262"/>
      <c r="AH3418" s="1263"/>
      <c r="AI3418" s="587" t="e">
        <f t="shared" si="563"/>
        <v>#DIV/0!</v>
      </c>
      <c r="AK3418" s="1260">
        <v>331</v>
      </c>
      <c r="AL3418" s="1261"/>
      <c r="AM3418" s="1262"/>
      <c r="AN3418" s="1263"/>
      <c r="AO3418" s="587" t="e">
        <f t="shared" si="564"/>
        <v>#DIV/0!</v>
      </c>
      <c r="AQ3418" s="1260">
        <v>331</v>
      </c>
      <c r="AR3418" s="1261"/>
      <c r="AS3418" s="1262"/>
      <c r="AT3418" s="1263"/>
      <c r="AU3418" s="587" t="e">
        <f t="shared" si="565"/>
        <v>#DIV/0!</v>
      </c>
      <c r="AW3418" s="1260">
        <v>331</v>
      </c>
      <c r="AX3418" s="1261"/>
      <c r="AY3418" s="1262"/>
      <c r="AZ3418" s="1263"/>
      <c r="BA3418" s="587" t="e">
        <f t="shared" si="566"/>
        <v>#DIV/0!</v>
      </c>
    </row>
    <row r="3419" spans="1:53" s="17" customFormat="1" ht="16.75" customHeight="1" outlineLevel="2">
      <c r="A3419" s="1260">
        <v>332</v>
      </c>
      <c r="B3419" s="1261"/>
      <c r="C3419" s="1262"/>
      <c r="D3419" s="1263"/>
      <c r="E3419" s="587" t="e">
        <f t="shared" si="558"/>
        <v>#DIV/0!</v>
      </c>
      <c r="G3419" s="1260">
        <v>332</v>
      </c>
      <c r="H3419" s="1261"/>
      <c r="I3419" s="1262"/>
      <c r="J3419" s="1263"/>
      <c r="K3419" s="587" t="e">
        <f t="shared" si="559"/>
        <v>#DIV/0!</v>
      </c>
      <c r="M3419" s="1260">
        <v>332</v>
      </c>
      <c r="N3419" s="1261"/>
      <c r="O3419" s="1262"/>
      <c r="P3419" s="1263"/>
      <c r="Q3419" s="587" t="e">
        <f t="shared" si="560"/>
        <v>#DIV/0!</v>
      </c>
      <c r="S3419" s="1260">
        <v>332</v>
      </c>
      <c r="T3419" s="1261"/>
      <c r="U3419" s="1262"/>
      <c r="V3419" s="1263"/>
      <c r="W3419" s="587" t="e">
        <f t="shared" si="561"/>
        <v>#DIV/0!</v>
      </c>
      <c r="Y3419" s="1260">
        <v>332</v>
      </c>
      <c r="Z3419" s="1261"/>
      <c r="AA3419" s="1262"/>
      <c r="AB3419" s="1263"/>
      <c r="AC3419" s="587" t="e">
        <f t="shared" si="562"/>
        <v>#DIV/0!</v>
      </c>
      <c r="AE3419" s="1260">
        <v>332</v>
      </c>
      <c r="AF3419" s="1261"/>
      <c r="AG3419" s="1262"/>
      <c r="AH3419" s="1263"/>
      <c r="AI3419" s="587" t="e">
        <f t="shared" si="563"/>
        <v>#DIV/0!</v>
      </c>
      <c r="AK3419" s="1260">
        <v>332</v>
      </c>
      <c r="AL3419" s="1261"/>
      <c r="AM3419" s="1262"/>
      <c r="AN3419" s="1263"/>
      <c r="AO3419" s="587" t="e">
        <f t="shared" si="564"/>
        <v>#DIV/0!</v>
      </c>
      <c r="AQ3419" s="1260">
        <v>332</v>
      </c>
      <c r="AR3419" s="1261"/>
      <c r="AS3419" s="1262"/>
      <c r="AT3419" s="1263"/>
      <c r="AU3419" s="587" t="e">
        <f t="shared" si="565"/>
        <v>#DIV/0!</v>
      </c>
      <c r="AW3419" s="1260">
        <v>332</v>
      </c>
      <c r="AX3419" s="1261"/>
      <c r="AY3419" s="1262"/>
      <c r="AZ3419" s="1263"/>
      <c r="BA3419" s="587" t="e">
        <f t="shared" si="566"/>
        <v>#DIV/0!</v>
      </c>
    </row>
    <row r="3420" spans="1:53" s="17" customFormat="1" ht="16.75" customHeight="1" outlineLevel="2">
      <c r="A3420" s="1260">
        <v>333</v>
      </c>
      <c r="B3420" s="1261"/>
      <c r="C3420" s="1262"/>
      <c r="D3420" s="1263"/>
      <c r="E3420" s="587" t="e">
        <f t="shared" si="558"/>
        <v>#DIV/0!</v>
      </c>
      <c r="G3420" s="1260">
        <v>333</v>
      </c>
      <c r="H3420" s="1261"/>
      <c r="I3420" s="1262"/>
      <c r="J3420" s="1263"/>
      <c r="K3420" s="587" t="e">
        <f t="shared" si="559"/>
        <v>#DIV/0!</v>
      </c>
      <c r="M3420" s="1260">
        <v>333</v>
      </c>
      <c r="N3420" s="1261"/>
      <c r="O3420" s="1262"/>
      <c r="P3420" s="1263"/>
      <c r="Q3420" s="587" t="e">
        <f t="shared" si="560"/>
        <v>#DIV/0!</v>
      </c>
      <c r="S3420" s="1260">
        <v>333</v>
      </c>
      <c r="T3420" s="1261"/>
      <c r="U3420" s="1262"/>
      <c r="V3420" s="1263"/>
      <c r="W3420" s="587" t="e">
        <f t="shared" si="561"/>
        <v>#DIV/0!</v>
      </c>
      <c r="Y3420" s="1260">
        <v>333</v>
      </c>
      <c r="Z3420" s="1261"/>
      <c r="AA3420" s="1262"/>
      <c r="AB3420" s="1263"/>
      <c r="AC3420" s="587" t="e">
        <f t="shared" si="562"/>
        <v>#DIV/0!</v>
      </c>
      <c r="AE3420" s="1260">
        <v>333</v>
      </c>
      <c r="AF3420" s="1261"/>
      <c r="AG3420" s="1262"/>
      <c r="AH3420" s="1263"/>
      <c r="AI3420" s="587" t="e">
        <f t="shared" si="563"/>
        <v>#DIV/0!</v>
      </c>
      <c r="AK3420" s="1260">
        <v>333</v>
      </c>
      <c r="AL3420" s="1261"/>
      <c r="AM3420" s="1262"/>
      <c r="AN3420" s="1263"/>
      <c r="AO3420" s="587" t="e">
        <f t="shared" si="564"/>
        <v>#DIV/0!</v>
      </c>
      <c r="AQ3420" s="1260">
        <v>333</v>
      </c>
      <c r="AR3420" s="1261"/>
      <c r="AS3420" s="1262"/>
      <c r="AT3420" s="1263"/>
      <c r="AU3420" s="587" t="e">
        <f t="shared" si="565"/>
        <v>#DIV/0!</v>
      </c>
      <c r="AW3420" s="1260">
        <v>333</v>
      </c>
      <c r="AX3420" s="1261"/>
      <c r="AY3420" s="1262"/>
      <c r="AZ3420" s="1263"/>
      <c r="BA3420" s="587" t="e">
        <f t="shared" si="566"/>
        <v>#DIV/0!</v>
      </c>
    </row>
    <row r="3421" spans="1:53" s="17" customFormat="1" ht="16.75" customHeight="1" outlineLevel="2">
      <c r="A3421" s="1260">
        <v>334</v>
      </c>
      <c r="B3421" s="1261"/>
      <c r="C3421" s="1262"/>
      <c r="D3421" s="1263"/>
      <c r="E3421" s="587" t="e">
        <f t="shared" si="558"/>
        <v>#DIV/0!</v>
      </c>
      <c r="G3421" s="1260">
        <v>334</v>
      </c>
      <c r="H3421" s="1261"/>
      <c r="I3421" s="1262"/>
      <c r="J3421" s="1263"/>
      <c r="K3421" s="587" t="e">
        <f t="shared" si="559"/>
        <v>#DIV/0!</v>
      </c>
      <c r="M3421" s="1260">
        <v>334</v>
      </c>
      <c r="N3421" s="1261"/>
      <c r="O3421" s="1262"/>
      <c r="P3421" s="1263"/>
      <c r="Q3421" s="587" t="e">
        <f t="shared" si="560"/>
        <v>#DIV/0!</v>
      </c>
      <c r="S3421" s="1260">
        <v>334</v>
      </c>
      <c r="T3421" s="1261"/>
      <c r="U3421" s="1262"/>
      <c r="V3421" s="1263"/>
      <c r="W3421" s="587" t="e">
        <f t="shared" si="561"/>
        <v>#DIV/0!</v>
      </c>
      <c r="Y3421" s="1260">
        <v>334</v>
      </c>
      <c r="Z3421" s="1261"/>
      <c r="AA3421" s="1262"/>
      <c r="AB3421" s="1263"/>
      <c r="AC3421" s="587" t="e">
        <f t="shared" si="562"/>
        <v>#DIV/0!</v>
      </c>
      <c r="AE3421" s="1260">
        <v>334</v>
      </c>
      <c r="AF3421" s="1261"/>
      <c r="AG3421" s="1262"/>
      <c r="AH3421" s="1263"/>
      <c r="AI3421" s="587" t="e">
        <f t="shared" si="563"/>
        <v>#DIV/0!</v>
      </c>
      <c r="AK3421" s="1260">
        <v>334</v>
      </c>
      <c r="AL3421" s="1261"/>
      <c r="AM3421" s="1262"/>
      <c r="AN3421" s="1263"/>
      <c r="AO3421" s="587" t="e">
        <f t="shared" si="564"/>
        <v>#DIV/0!</v>
      </c>
      <c r="AQ3421" s="1260">
        <v>334</v>
      </c>
      <c r="AR3421" s="1261"/>
      <c r="AS3421" s="1262"/>
      <c r="AT3421" s="1263"/>
      <c r="AU3421" s="587" t="e">
        <f t="shared" si="565"/>
        <v>#DIV/0!</v>
      </c>
      <c r="AW3421" s="1260">
        <v>334</v>
      </c>
      <c r="AX3421" s="1261"/>
      <c r="AY3421" s="1262"/>
      <c r="AZ3421" s="1263"/>
      <c r="BA3421" s="587" t="e">
        <f t="shared" si="566"/>
        <v>#DIV/0!</v>
      </c>
    </row>
    <row r="3422" spans="1:53" s="17" customFormat="1" ht="16.75" customHeight="1" outlineLevel="2">
      <c r="A3422" s="1260">
        <v>335</v>
      </c>
      <c r="B3422" s="1261"/>
      <c r="C3422" s="1262"/>
      <c r="D3422" s="1263"/>
      <c r="E3422" s="587" t="e">
        <f t="shared" si="558"/>
        <v>#DIV/0!</v>
      </c>
      <c r="G3422" s="1260">
        <v>335</v>
      </c>
      <c r="H3422" s="1261"/>
      <c r="I3422" s="1262"/>
      <c r="J3422" s="1263"/>
      <c r="K3422" s="587" t="e">
        <f t="shared" si="559"/>
        <v>#DIV/0!</v>
      </c>
      <c r="M3422" s="1260">
        <v>335</v>
      </c>
      <c r="N3422" s="1261"/>
      <c r="O3422" s="1262"/>
      <c r="P3422" s="1263"/>
      <c r="Q3422" s="587" t="e">
        <f t="shared" si="560"/>
        <v>#DIV/0!</v>
      </c>
      <c r="S3422" s="1260">
        <v>335</v>
      </c>
      <c r="T3422" s="1261"/>
      <c r="U3422" s="1262"/>
      <c r="V3422" s="1263"/>
      <c r="W3422" s="587" t="e">
        <f t="shared" si="561"/>
        <v>#DIV/0!</v>
      </c>
      <c r="Y3422" s="1260">
        <v>335</v>
      </c>
      <c r="Z3422" s="1261"/>
      <c r="AA3422" s="1262"/>
      <c r="AB3422" s="1263"/>
      <c r="AC3422" s="587" t="e">
        <f t="shared" si="562"/>
        <v>#DIV/0!</v>
      </c>
      <c r="AE3422" s="1260">
        <v>335</v>
      </c>
      <c r="AF3422" s="1261"/>
      <c r="AG3422" s="1262"/>
      <c r="AH3422" s="1263"/>
      <c r="AI3422" s="587" t="e">
        <f t="shared" si="563"/>
        <v>#DIV/0!</v>
      </c>
      <c r="AK3422" s="1260">
        <v>335</v>
      </c>
      <c r="AL3422" s="1261"/>
      <c r="AM3422" s="1262"/>
      <c r="AN3422" s="1263"/>
      <c r="AO3422" s="587" t="e">
        <f t="shared" si="564"/>
        <v>#DIV/0!</v>
      </c>
      <c r="AQ3422" s="1260">
        <v>335</v>
      </c>
      <c r="AR3422" s="1261"/>
      <c r="AS3422" s="1262"/>
      <c r="AT3422" s="1263"/>
      <c r="AU3422" s="587" t="e">
        <f t="shared" si="565"/>
        <v>#DIV/0!</v>
      </c>
      <c r="AW3422" s="1260">
        <v>335</v>
      </c>
      <c r="AX3422" s="1261"/>
      <c r="AY3422" s="1262"/>
      <c r="AZ3422" s="1263"/>
      <c r="BA3422" s="587" t="e">
        <f t="shared" si="566"/>
        <v>#DIV/0!</v>
      </c>
    </row>
    <row r="3423" spans="1:53" s="17" customFormat="1" ht="16.75" customHeight="1" outlineLevel="2">
      <c r="A3423" s="1260">
        <v>336</v>
      </c>
      <c r="B3423" s="1261"/>
      <c r="C3423" s="1262"/>
      <c r="D3423" s="1263"/>
      <c r="E3423" s="587" t="e">
        <f t="shared" si="558"/>
        <v>#DIV/0!</v>
      </c>
      <c r="G3423" s="1260">
        <v>336</v>
      </c>
      <c r="H3423" s="1261"/>
      <c r="I3423" s="1262"/>
      <c r="J3423" s="1263"/>
      <c r="K3423" s="587" t="e">
        <f t="shared" si="559"/>
        <v>#DIV/0!</v>
      </c>
      <c r="M3423" s="1260">
        <v>336</v>
      </c>
      <c r="N3423" s="1261"/>
      <c r="O3423" s="1262"/>
      <c r="P3423" s="1263"/>
      <c r="Q3423" s="587" t="e">
        <f t="shared" si="560"/>
        <v>#DIV/0!</v>
      </c>
      <c r="S3423" s="1260">
        <v>336</v>
      </c>
      <c r="T3423" s="1261"/>
      <c r="U3423" s="1262"/>
      <c r="V3423" s="1263"/>
      <c r="W3423" s="587" t="e">
        <f t="shared" si="561"/>
        <v>#DIV/0!</v>
      </c>
      <c r="Y3423" s="1260">
        <v>336</v>
      </c>
      <c r="Z3423" s="1261"/>
      <c r="AA3423" s="1262"/>
      <c r="AB3423" s="1263"/>
      <c r="AC3423" s="587" t="e">
        <f t="shared" si="562"/>
        <v>#DIV/0!</v>
      </c>
      <c r="AE3423" s="1260">
        <v>336</v>
      </c>
      <c r="AF3423" s="1261"/>
      <c r="AG3423" s="1262"/>
      <c r="AH3423" s="1263"/>
      <c r="AI3423" s="587" t="e">
        <f t="shared" si="563"/>
        <v>#DIV/0!</v>
      </c>
      <c r="AK3423" s="1260">
        <v>336</v>
      </c>
      <c r="AL3423" s="1261"/>
      <c r="AM3423" s="1262"/>
      <c r="AN3423" s="1263"/>
      <c r="AO3423" s="587" t="e">
        <f t="shared" si="564"/>
        <v>#DIV/0!</v>
      </c>
      <c r="AQ3423" s="1260">
        <v>336</v>
      </c>
      <c r="AR3423" s="1261"/>
      <c r="AS3423" s="1262"/>
      <c r="AT3423" s="1263"/>
      <c r="AU3423" s="587" t="e">
        <f t="shared" si="565"/>
        <v>#DIV/0!</v>
      </c>
      <c r="AW3423" s="1260">
        <v>336</v>
      </c>
      <c r="AX3423" s="1261"/>
      <c r="AY3423" s="1262"/>
      <c r="AZ3423" s="1263"/>
      <c r="BA3423" s="587" t="e">
        <f t="shared" si="566"/>
        <v>#DIV/0!</v>
      </c>
    </row>
    <row r="3424" spans="1:53" s="17" customFormat="1" ht="16.75" customHeight="1" outlineLevel="2">
      <c r="A3424" s="1260">
        <v>337</v>
      </c>
      <c r="B3424" s="1261"/>
      <c r="C3424" s="1262"/>
      <c r="D3424" s="1263"/>
      <c r="E3424" s="587" t="e">
        <f t="shared" si="558"/>
        <v>#DIV/0!</v>
      </c>
      <c r="G3424" s="1260">
        <v>337</v>
      </c>
      <c r="H3424" s="1261"/>
      <c r="I3424" s="1262"/>
      <c r="J3424" s="1263"/>
      <c r="K3424" s="587" t="e">
        <f t="shared" si="559"/>
        <v>#DIV/0!</v>
      </c>
      <c r="M3424" s="1260">
        <v>337</v>
      </c>
      <c r="N3424" s="1261"/>
      <c r="O3424" s="1262"/>
      <c r="P3424" s="1263"/>
      <c r="Q3424" s="587" t="e">
        <f t="shared" si="560"/>
        <v>#DIV/0!</v>
      </c>
      <c r="S3424" s="1260">
        <v>337</v>
      </c>
      <c r="T3424" s="1261"/>
      <c r="U3424" s="1262"/>
      <c r="V3424" s="1263"/>
      <c r="W3424" s="587" t="e">
        <f t="shared" si="561"/>
        <v>#DIV/0!</v>
      </c>
      <c r="Y3424" s="1260">
        <v>337</v>
      </c>
      <c r="Z3424" s="1261"/>
      <c r="AA3424" s="1262"/>
      <c r="AB3424" s="1263"/>
      <c r="AC3424" s="587" t="e">
        <f t="shared" si="562"/>
        <v>#DIV/0!</v>
      </c>
      <c r="AE3424" s="1260">
        <v>337</v>
      </c>
      <c r="AF3424" s="1261"/>
      <c r="AG3424" s="1262"/>
      <c r="AH3424" s="1263"/>
      <c r="AI3424" s="587" t="e">
        <f t="shared" si="563"/>
        <v>#DIV/0!</v>
      </c>
      <c r="AK3424" s="1260">
        <v>337</v>
      </c>
      <c r="AL3424" s="1261"/>
      <c r="AM3424" s="1262"/>
      <c r="AN3424" s="1263"/>
      <c r="AO3424" s="587" t="e">
        <f t="shared" si="564"/>
        <v>#DIV/0!</v>
      </c>
      <c r="AQ3424" s="1260">
        <v>337</v>
      </c>
      <c r="AR3424" s="1261"/>
      <c r="AS3424" s="1262"/>
      <c r="AT3424" s="1263"/>
      <c r="AU3424" s="587" t="e">
        <f t="shared" si="565"/>
        <v>#DIV/0!</v>
      </c>
      <c r="AW3424" s="1260">
        <v>337</v>
      </c>
      <c r="AX3424" s="1261"/>
      <c r="AY3424" s="1262"/>
      <c r="AZ3424" s="1263"/>
      <c r="BA3424" s="587" t="e">
        <f t="shared" si="566"/>
        <v>#DIV/0!</v>
      </c>
    </row>
    <row r="3425" spans="1:53" s="17" customFormat="1" ht="16.75" customHeight="1" outlineLevel="2">
      <c r="A3425" s="1260">
        <v>338</v>
      </c>
      <c r="B3425" s="1261"/>
      <c r="C3425" s="1262"/>
      <c r="D3425" s="1263"/>
      <c r="E3425" s="587" t="e">
        <f t="shared" si="558"/>
        <v>#DIV/0!</v>
      </c>
      <c r="G3425" s="1260">
        <v>338</v>
      </c>
      <c r="H3425" s="1261"/>
      <c r="I3425" s="1262"/>
      <c r="J3425" s="1263"/>
      <c r="K3425" s="587" t="e">
        <f t="shared" si="559"/>
        <v>#DIV/0!</v>
      </c>
      <c r="M3425" s="1260">
        <v>338</v>
      </c>
      <c r="N3425" s="1261"/>
      <c r="O3425" s="1262"/>
      <c r="P3425" s="1263"/>
      <c r="Q3425" s="587" t="e">
        <f t="shared" si="560"/>
        <v>#DIV/0!</v>
      </c>
      <c r="S3425" s="1260">
        <v>338</v>
      </c>
      <c r="T3425" s="1261"/>
      <c r="U3425" s="1262"/>
      <c r="V3425" s="1263"/>
      <c r="W3425" s="587" t="e">
        <f t="shared" si="561"/>
        <v>#DIV/0!</v>
      </c>
      <c r="Y3425" s="1260">
        <v>338</v>
      </c>
      <c r="Z3425" s="1261"/>
      <c r="AA3425" s="1262"/>
      <c r="AB3425" s="1263"/>
      <c r="AC3425" s="587" t="e">
        <f t="shared" si="562"/>
        <v>#DIV/0!</v>
      </c>
      <c r="AE3425" s="1260">
        <v>338</v>
      </c>
      <c r="AF3425" s="1261"/>
      <c r="AG3425" s="1262"/>
      <c r="AH3425" s="1263"/>
      <c r="AI3425" s="587" t="e">
        <f t="shared" si="563"/>
        <v>#DIV/0!</v>
      </c>
      <c r="AK3425" s="1260">
        <v>338</v>
      </c>
      <c r="AL3425" s="1261"/>
      <c r="AM3425" s="1262"/>
      <c r="AN3425" s="1263"/>
      <c r="AO3425" s="587" t="e">
        <f t="shared" si="564"/>
        <v>#DIV/0!</v>
      </c>
      <c r="AQ3425" s="1260">
        <v>338</v>
      </c>
      <c r="AR3425" s="1261"/>
      <c r="AS3425" s="1262"/>
      <c r="AT3425" s="1263"/>
      <c r="AU3425" s="587" t="e">
        <f t="shared" si="565"/>
        <v>#DIV/0!</v>
      </c>
      <c r="AW3425" s="1260">
        <v>338</v>
      </c>
      <c r="AX3425" s="1261"/>
      <c r="AY3425" s="1262"/>
      <c r="AZ3425" s="1263"/>
      <c r="BA3425" s="587" t="e">
        <f t="shared" si="566"/>
        <v>#DIV/0!</v>
      </c>
    </row>
    <row r="3426" spans="1:53" s="17" customFormat="1" ht="16.75" customHeight="1" outlineLevel="2">
      <c r="A3426" s="1260">
        <v>339</v>
      </c>
      <c r="B3426" s="1261"/>
      <c r="C3426" s="1262"/>
      <c r="D3426" s="1263"/>
      <c r="E3426" s="587" t="e">
        <f t="shared" si="558"/>
        <v>#DIV/0!</v>
      </c>
      <c r="G3426" s="1260">
        <v>339</v>
      </c>
      <c r="H3426" s="1261"/>
      <c r="I3426" s="1262"/>
      <c r="J3426" s="1263"/>
      <c r="K3426" s="587" t="e">
        <f t="shared" si="559"/>
        <v>#DIV/0!</v>
      </c>
      <c r="M3426" s="1260">
        <v>339</v>
      </c>
      <c r="N3426" s="1261"/>
      <c r="O3426" s="1262"/>
      <c r="P3426" s="1263"/>
      <c r="Q3426" s="587" t="e">
        <f t="shared" si="560"/>
        <v>#DIV/0!</v>
      </c>
      <c r="S3426" s="1260">
        <v>339</v>
      </c>
      <c r="T3426" s="1261"/>
      <c r="U3426" s="1262"/>
      <c r="V3426" s="1263"/>
      <c r="W3426" s="587" t="e">
        <f t="shared" si="561"/>
        <v>#DIV/0!</v>
      </c>
      <c r="Y3426" s="1260">
        <v>339</v>
      </c>
      <c r="Z3426" s="1261"/>
      <c r="AA3426" s="1262"/>
      <c r="AB3426" s="1263"/>
      <c r="AC3426" s="587" t="e">
        <f t="shared" si="562"/>
        <v>#DIV/0!</v>
      </c>
      <c r="AE3426" s="1260">
        <v>339</v>
      </c>
      <c r="AF3426" s="1261"/>
      <c r="AG3426" s="1262"/>
      <c r="AH3426" s="1263"/>
      <c r="AI3426" s="587" t="e">
        <f t="shared" si="563"/>
        <v>#DIV/0!</v>
      </c>
      <c r="AK3426" s="1260">
        <v>339</v>
      </c>
      <c r="AL3426" s="1261"/>
      <c r="AM3426" s="1262"/>
      <c r="AN3426" s="1263"/>
      <c r="AO3426" s="587" t="e">
        <f t="shared" si="564"/>
        <v>#DIV/0!</v>
      </c>
      <c r="AQ3426" s="1260">
        <v>339</v>
      </c>
      <c r="AR3426" s="1261"/>
      <c r="AS3426" s="1262"/>
      <c r="AT3426" s="1263"/>
      <c r="AU3426" s="587" t="e">
        <f t="shared" si="565"/>
        <v>#DIV/0!</v>
      </c>
      <c r="AW3426" s="1260">
        <v>339</v>
      </c>
      <c r="AX3426" s="1261"/>
      <c r="AY3426" s="1262"/>
      <c r="AZ3426" s="1263"/>
      <c r="BA3426" s="587" t="e">
        <f t="shared" si="566"/>
        <v>#DIV/0!</v>
      </c>
    </row>
    <row r="3427" spans="1:53" s="17" customFormat="1" ht="16.75" customHeight="1" outlineLevel="2">
      <c r="A3427" s="1260">
        <v>340</v>
      </c>
      <c r="B3427" s="1261"/>
      <c r="C3427" s="1262"/>
      <c r="D3427" s="1263"/>
      <c r="E3427" s="587" t="e">
        <f t="shared" si="558"/>
        <v>#DIV/0!</v>
      </c>
      <c r="G3427" s="1260">
        <v>340</v>
      </c>
      <c r="H3427" s="1261"/>
      <c r="I3427" s="1262"/>
      <c r="J3427" s="1263"/>
      <c r="K3427" s="587" t="e">
        <f t="shared" si="559"/>
        <v>#DIV/0!</v>
      </c>
      <c r="M3427" s="1260">
        <v>340</v>
      </c>
      <c r="N3427" s="1261"/>
      <c r="O3427" s="1262"/>
      <c r="P3427" s="1263"/>
      <c r="Q3427" s="587" t="e">
        <f t="shared" si="560"/>
        <v>#DIV/0!</v>
      </c>
      <c r="S3427" s="1260">
        <v>340</v>
      </c>
      <c r="T3427" s="1261"/>
      <c r="U3427" s="1262"/>
      <c r="V3427" s="1263"/>
      <c r="W3427" s="587" t="e">
        <f t="shared" si="561"/>
        <v>#DIV/0!</v>
      </c>
      <c r="Y3427" s="1260">
        <v>340</v>
      </c>
      <c r="Z3427" s="1261"/>
      <c r="AA3427" s="1262"/>
      <c r="AB3427" s="1263"/>
      <c r="AC3427" s="587" t="e">
        <f t="shared" si="562"/>
        <v>#DIV/0!</v>
      </c>
      <c r="AE3427" s="1260">
        <v>340</v>
      </c>
      <c r="AF3427" s="1261"/>
      <c r="AG3427" s="1262"/>
      <c r="AH3427" s="1263"/>
      <c r="AI3427" s="587" t="e">
        <f t="shared" si="563"/>
        <v>#DIV/0!</v>
      </c>
      <c r="AK3427" s="1260">
        <v>340</v>
      </c>
      <c r="AL3427" s="1261"/>
      <c r="AM3427" s="1262"/>
      <c r="AN3427" s="1263"/>
      <c r="AO3427" s="587" t="e">
        <f t="shared" si="564"/>
        <v>#DIV/0!</v>
      </c>
      <c r="AQ3427" s="1260">
        <v>340</v>
      </c>
      <c r="AR3427" s="1261"/>
      <c r="AS3427" s="1262"/>
      <c r="AT3427" s="1263"/>
      <c r="AU3427" s="587" t="e">
        <f t="shared" si="565"/>
        <v>#DIV/0!</v>
      </c>
      <c r="AW3427" s="1260">
        <v>340</v>
      </c>
      <c r="AX3427" s="1261"/>
      <c r="AY3427" s="1262"/>
      <c r="AZ3427" s="1263"/>
      <c r="BA3427" s="587" t="e">
        <f t="shared" si="566"/>
        <v>#DIV/0!</v>
      </c>
    </row>
    <row r="3428" spans="1:53" s="17" customFormat="1" ht="16.75" customHeight="1" outlineLevel="2">
      <c r="A3428" s="1260">
        <v>341</v>
      </c>
      <c r="B3428" s="1261"/>
      <c r="C3428" s="1262"/>
      <c r="D3428" s="1263"/>
      <c r="E3428" s="587" t="e">
        <f t="shared" si="558"/>
        <v>#DIV/0!</v>
      </c>
      <c r="G3428" s="1260">
        <v>341</v>
      </c>
      <c r="H3428" s="1261"/>
      <c r="I3428" s="1262"/>
      <c r="J3428" s="1263"/>
      <c r="K3428" s="587" t="e">
        <f t="shared" si="559"/>
        <v>#DIV/0!</v>
      </c>
      <c r="M3428" s="1260">
        <v>341</v>
      </c>
      <c r="N3428" s="1261"/>
      <c r="O3428" s="1262"/>
      <c r="P3428" s="1263"/>
      <c r="Q3428" s="587" t="e">
        <f t="shared" si="560"/>
        <v>#DIV/0!</v>
      </c>
      <c r="S3428" s="1260">
        <v>341</v>
      </c>
      <c r="T3428" s="1261"/>
      <c r="U3428" s="1262"/>
      <c r="V3428" s="1263"/>
      <c r="W3428" s="587" t="e">
        <f t="shared" si="561"/>
        <v>#DIV/0!</v>
      </c>
      <c r="Y3428" s="1260">
        <v>341</v>
      </c>
      <c r="Z3428" s="1261"/>
      <c r="AA3428" s="1262"/>
      <c r="AB3428" s="1263"/>
      <c r="AC3428" s="587" t="e">
        <f t="shared" si="562"/>
        <v>#DIV/0!</v>
      </c>
      <c r="AE3428" s="1260">
        <v>341</v>
      </c>
      <c r="AF3428" s="1261"/>
      <c r="AG3428" s="1262"/>
      <c r="AH3428" s="1263"/>
      <c r="AI3428" s="587" t="e">
        <f t="shared" si="563"/>
        <v>#DIV/0!</v>
      </c>
      <c r="AK3428" s="1260">
        <v>341</v>
      </c>
      <c r="AL3428" s="1261"/>
      <c r="AM3428" s="1262"/>
      <c r="AN3428" s="1263"/>
      <c r="AO3428" s="587" t="e">
        <f t="shared" si="564"/>
        <v>#DIV/0!</v>
      </c>
      <c r="AQ3428" s="1260">
        <v>341</v>
      </c>
      <c r="AR3428" s="1261"/>
      <c r="AS3428" s="1262"/>
      <c r="AT3428" s="1263"/>
      <c r="AU3428" s="587" t="e">
        <f t="shared" si="565"/>
        <v>#DIV/0!</v>
      </c>
      <c r="AW3428" s="1260">
        <v>341</v>
      </c>
      <c r="AX3428" s="1261"/>
      <c r="AY3428" s="1262"/>
      <c r="AZ3428" s="1263"/>
      <c r="BA3428" s="587" t="e">
        <f t="shared" si="566"/>
        <v>#DIV/0!</v>
      </c>
    </row>
    <row r="3429" spans="1:53" s="17" customFormat="1" ht="16.75" customHeight="1" outlineLevel="2">
      <c r="A3429" s="1260">
        <v>342</v>
      </c>
      <c r="B3429" s="1261"/>
      <c r="C3429" s="1262"/>
      <c r="D3429" s="1263"/>
      <c r="E3429" s="587" t="e">
        <f t="shared" si="558"/>
        <v>#DIV/0!</v>
      </c>
      <c r="G3429" s="1260">
        <v>342</v>
      </c>
      <c r="H3429" s="1261"/>
      <c r="I3429" s="1262"/>
      <c r="J3429" s="1263"/>
      <c r="K3429" s="587" t="e">
        <f t="shared" si="559"/>
        <v>#DIV/0!</v>
      </c>
      <c r="M3429" s="1260">
        <v>342</v>
      </c>
      <c r="N3429" s="1261"/>
      <c r="O3429" s="1262"/>
      <c r="P3429" s="1263"/>
      <c r="Q3429" s="587" t="e">
        <f t="shared" si="560"/>
        <v>#DIV/0!</v>
      </c>
      <c r="S3429" s="1260">
        <v>342</v>
      </c>
      <c r="T3429" s="1261"/>
      <c r="U3429" s="1262"/>
      <c r="V3429" s="1263"/>
      <c r="W3429" s="587" t="e">
        <f t="shared" si="561"/>
        <v>#DIV/0!</v>
      </c>
      <c r="Y3429" s="1260">
        <v>342</v>
      </c>
      <c r="Z3429" s="1261"/>
      <c r="AA3429" s="1262"/>
      <c r="AB3429" s="1263"/>
      <c r="AC3429" s="587" t="e">
        <f t="shared" si="562"/>
        <v>#DIV/0!</v>
      </c>
      <c r="AE3429" s="1260">
        <v>342</v>
      </c>
      <c r="AF3429" s="1261"/>
      <c r="AG3429" s="1262"/>
      <c r="AH3429" s="1263"/>
      <c r="AI3429" s="587" t="e">
        <f t="shared" si="563"/>
        <v>#DIV/0!</v>
      </c>
      <c r="AK3429" s="1260">
        <v>342</v>
      </c>
      <c r="AL3429" s="1261"/>
      <c r="AM3429" s="1262"/>
      <c r="AN3429" s="1263"/>
      <c r="AO3429" s="587" t="e">
        <f t="shared" si="564"/>
        <v>#DIV/0!</v>
      </c>
      <c r="AQ3429" s="1260">
        <v>342</v>
      </c>
      <c r="AR3429" s="1261"/>
      <c r="AS3429" s="1262"/>
      <c r="AT3429" s="1263"/>
      <c r="AU3429" s="587" t="e">
        <f t="shared" si="565"/>
        <v>#DIV/0!</v>
      </c>
      <c r="AW3429" s="1260">
        <v>342</v>
      </c>
      <c r="AX3429" s="1261"/>
      <c r="AY3429" s="1262"/>
      <c r="AZ3429" s="1263"/>
      <c r="BA3429" s="587" t="e">
        <f t="shared" si="566"/>
        <v>#DIV/0!</v>
      </c>
    </row>
    <row r="3430" spans="1:53" s="17" customFormat="1" ht="16.75" customHeight="1" outlineLevel="2">
      <c r="A3430" s="1260">
        <v>343</v>
      </c>
      <c r="B3430" s="1261"/>
      <c r="C3430" s="1262"/>
      <c r="D3430" s="1263"/>
      <c r="E3430" s="587" t="e">
        <f t="shared" si="558"/>
        <v>#DIV/0!</v>
      </c>
      <c r="G3430" s="1260">
        <v>343</v>
      </c>
      <c r="H3430" s="1261"/>
      <c r="I3430" s="1262"/>
      <c r="J3430" s="1263"/>
      <c r="K3430" s="587" t="e">
        <f t="shared" si="559"/>
        <v>#DIV/0!</v>
      </c>
      <c r="M3430" s="1260">
        <v>343</v>
      </c>
      <c r="N3430" s="1261"/>
      <c r="O3430" s="1262"/>
      <c r="P3430" s="1263"/>
      <c r="Q3430" s="587" t="e">
        <f t="shared" si="560"/>
        <v>#DIV/0!</v>
      </c>
      <c r="S3430" s="1260">
        <v>343</v>
      </c>
      <c r="T3430" s="1261"/>
      <c r="U3430" s="1262"/>
      <c r="V3430" s="1263"/>
      <c r="W3430" s="587" t="e">
        <f t="shared" si="561"/>
        <v>#DIV/0!</v>
      </c>
      <c r="Y3430" s="1260">
        <v>343</v>
      </c>
      <c r="Z3430" s="1261"/>
      <c r="AA3430" s="1262"/>
      <c r="AB3430" s="1263"/>
      <c r="AC3430" s="587" t="e">
        <f t="shared" si="562"/>
        <v>#DIV/0!</v>
      </c>
      <c r="AE3430" s="1260">
        <v>343</v>
      </c>
      <c r="AF3430" s="1261"/>
      <c r="AG3430" s="1262"/>
      <c r="AH3430" s="1263"/>
      <c r="AI3430" s="587" t="e">
        <f t="shared" si="563"/>
        <v>#DIV/0!</v>
      </c>
      <c r="AK3430" s="1260">
        <v>343</v>
      </c>
      <c r="AL3430" s="1261"/>
      <c r="AM3430" s="1262"/>
      <c r="AN3430" s="1263"/>
      <c r="AO3430" s="587" t="e">
        <f t="shared" si="564"/>
        <v>#DIV/0!</v>
      </c>
      <c r="AQ3430" s="1260">
        <v>343</v>
      </c>
      <c r="AR3430" s="1261"/>
      <c r="AS3430" s="1262"/>
      <c r="AT3430" s="1263"/>
      <c r="AU3430" s="587" t="e">
        <f t="shared" si="565"/>
        <v>#DIV/0!</v>
      </c>
      <c r="AW3430" s="1260">
        <v>343</v>
      </c>
      <c r="AX3430" s="1261"/>
      <c r="AY3430" s="1262"/>
      <c r="AZ3430" s="1263"/>
      <c r="BA3430" s="587" t="e">
        <f t="shared" si="566"/>
        <v>#DIV/0!</v>
      </c>
    </row>
    <row r="3431" spans="1:53" s="17" customFormat="1" ht="16.75" customHeight="1" outlineLevel="2">
      <c r="A3431" s="1260">
        <v>344</v>
      </c>
      <c r="B3431" s="1261"/>
      <c r="C3431" s="1262"/>
      <c r="D3431" s="1263"/>
      <c r="E3431" s="587" t="e">
        <f t="shared" si="558"/>
        <v>#DIV/0!</v>
      </c>
      <c r="G3431" s="1260">
        <v>344</v>
      </c>
      <c r="H3431" s="1261"/>
      <c r="I3431" s="1262"/>
      <c r="J3431" s="1263"/>
      <c r="K3431" s="587" t="e">
        <f t="shared" si="559"/>
        <v>#DIV/0!</v>
      </c>
      <c r="M3431" s="1260">
        <v>344</v>
      </c>
      <c r="N3431" s="1261"/>
      <c r="O3431" s="1262"/>
      <c r="P3431" s="1263"/>
      <c r="Q3431" s="587" t="e">
        <f t="shared" si="560"/>
        <v>#DIV/0!</v>
      </c>
      <c r="S3431" s="1260">
        <v>344</v>
      </c>
      <c r="T3431" s="1261"/>
      <c r="U3431" s="1262"/>
      <c r="V3431" s="1263"/>
      <c r="W3431" s="587" t="e">
        <f t="shared" si="561"/>
        <v>#DIV/0!</v>
      </c>
      <c r="Y3431" s="1260">
        <v>344</v>
      </c>
      <c r="Z3431" s="1261"/>
      <c r="AA3431" s="1262"/>
      <c r="AB3431" s="1263"/>
      <c r="AC3431" s="587" t="e">
        <f t="shared" si="562"/>
        <v>#DIV/0!</v>
      </c>
      <c r="AE3431" s="1260">
        <v>344</v>
      </c>
      <c r="AF3431" s="1261"/>
      <c r="AG3431" s="1262"/>
      <c r="AH3431" s="1263"/>
      <c r="AI3431" s="587" t="e">
        <f t="shared" si="563"/>
        <v>#DIV/0!</v>
      </c>
      <c r="AK3431" s="1260">
        <v>344</v>
      </c>
      <c r="AL3431" s="1261"/>
      <c r="AM3431" s="1262"/>
      <c r="AN3431" s="1263"/>
      <c r="AO3431" s="587" t="e">
        <f t="shared" si="564"/>
        <v>#DIV/0!</v>
      </c>
      <c r="AQ3431" s="1260">
        <v>344</v>
      </c>
      <c r="AR3431" s="1261"/>
      <c r="AS3431" s="1262"/>
      <c r="AT3431" s="1263"/>
      <c r="AU3431" s="587" t="e">
        <f t="shared" si="565"/>
        <v>#DIV/0!</v>
      </c>
      <c r="AW3431" s="1260">
        <v>344</v>
      </c>
      <c r="AX3431" s="1261"/>
      <c r="AY3431" s="1262"/>
      <c r="AZ3431" s="1263"/>
      <c r="BA3431" s="587" t="e">
        <f t="shared" si="566"/>
        <v>#DIV/0!</v>
      </c>
    </row>
    <row r="3432" spans="1:53" s="17" customFormat="1" ht="16.75" customHeight="1" outlineLevel="2">
      <c r="A3432" s="1260">
        <v>345</v>
      </c>
      <c r="B3432" s="1261"/>
      <c r="C3432" s="1262"/>
      <c r="D3432" s="1263"/>
      <c r="E3432" s="587" t="e">
        <f t="shared" si="558"/>
        <v>#DIV/0!</v>
      </c>
      <c r="G3432" s="1260">
        <v>345</v>
      </c>
      <c r="H3432" s="1261"/>
      <c r="I3432" s="1262"/>
      <c r="J3432" s="1263"/>
      <c r="K3432" s="587" t="e">
        <f t="shared" si="559"/>
        <v>#DIV/0!</v>
      </c>
      <c r="M3432" s="1260">
        <v>345</v>
      </c>
      <c r="N3432" s="1261"/>
      <c r="O3432" s="1262"/>
      <c r="P3432" s="1263"/>
      <c r="Q3432" s="587" t="e">
        <f t="shared" si="560"/>
        <v>#DIV/0!</v>
      </c>
      <c r="S3432" s="1260">
        <v>345</v>
      </c>
      <c r="T3432" s="1261"/>
      <c r="U3432" s="1262"/>
      <c r="V3432" s="1263"/>
      <c r="W3432" s="587" t="e">
        <f t="shared" si="561"/>
        <v>#DIV/0!</v>
      </c>
      <c r="Y3432" s="1260">
        <v>345</v>
      </c>
      <c r="Z3432" s="1261"/>
      <c r="AA3432" s="1262"/>
      <c r="AB3432" s="1263"/>
      <c r="AC3432" s="587" t="e">
        <f t="shared" si="562"/>
        <v>#DIV/0!</v>
      </c>
      <c r="AE3432" s="1260">
        <v>345</v>
      </c>
      <c r="AF3432" s="1261"/>
      <c r="AG3432" s="1262"/>
      <c r="AH3432" s="1263"/>
      <c r="AI3432" s="587" t="e">
        <f t="shared" si="563"/>
        <v>#DIV/0!</v>
      </c>
      <c r="AK3432" s="1260">
        <v>345</v>
      </c>
      <c r="AL3432" s="1261"/>
      <c r="AM3432" s="1262"/>
      <c r="AN3432" s="1263"/>
      <c r="AO3432" s="587" t="e">
        <f t="shared" si="564"/>
        <v>#DIV/0!</v>
      </c>
      <c r="AQ3432" s="1260">
        <v>345</v>
      </c>
      <c r="AR3432" s="1261"/>
      <c r="AS3432" s="1262"/>
      <c r="AT3432" s="1263"/>
      <c r="AU3432" s="587" t="e">
        <f t="shared" si="565"/>
        <v>#DIV/0!</v>
      </c>
      <c r="AW3432" s="1260">
        <v>345</v>
      </c>
      <c r="AX3432" s="1261"/>
      <c r="AY3432" s="1262"/>
      <c r="AZ3432" s="1263"/>
      <c r="BA3432" s="587" t="e">
        <f t="shared" si="566"/>
        <v>#DIV/0!</v>
      </c>
    </row>
    <row r="3433" spans="1:53" s="17" customFormat="1" ht="16.75" customHeight="1" outlineLevel="2">
      <c r="A3433" s="1260">
        <v>346</v>
      </c>
      <c r="B3433" s="1261"/>
      <c r="C3433" s="1262"/>
      <c r="D3433" s="1263"/>
      <c r="E3433" s="587" t="e">
        <f t="shared" si="558"/>
        <v>#DIV/0!</v>
      </c>
      <c r="G3433" s="1260">
        <v>346</v>
      </c>
      <c r="H3433" s="1261"/>
      <c r="I3433" s="1262"/>
      <c r="J3433" s="1263"/>
      <c r="K3433" s="587" t="e">
        <f t="shared" si="559"/>
        <v>#DIV/0!</v>
      </c>
      <c r="M3433" s="1260">
        <v>346</v>
      </c>
      <c r="N3433" s="1261"/>
      <c r="O3433" s="1262"/>
      <c r="P3433" s="1263"/>
      <c r="Q3433" s="587" t="e">
        <f t="shared" si="560"/>
        <v>#DIV/0!</v>
      </c>
      <c r="S3433" s="1260">
        <v>346</v>
      </c>
      <c r="T3433" s="1261"/>
      <c r="U3433" s="1262"/>
      <c r="V3433" s="1263"/>
      <c r="W3433" s="587" t="e">
        <f t="shared" si="561"/>
        <v>#DIV/0!</v>
      </c>
      <c r="Y3433" s="1260">
        <v>346</v>
      </c>
      <c r="Z3433" s="1261"/>
      <c r="AA3433" s="1262"/>
      <c r="AB3433" s="1263"/>
      <c r="AC3433" s="587" t="e">
        <f t="shared" si="562"/>
        <v>#DIV/0!</v>
      </c>
      <c r="AE3433" s="1260">
        <v>346</v>
      </c>
      <c r="AF3433" s="1261"/>
      <c r="AG3433" s="1262"/>
      <c r="AH3433" s="1263"/>
      <c r="AI3433" s="587" t="e">
        <f t="shared" si="563"/>
        <v>#DIV/0!</v>
      </c>
      <c r="AK3433" s="1260">
        <v>346</v>
      </c>
      <c r="AL3433" s="1261"/>
      <c r="AM3433" s="1262"/>
      <c r="AN3433" s="1263"/>
      <c r="AO3433" s="587" t="e">
        <f t="shared" si="564"/>
        <v>#DIV/0!</v>
      </c>
      <c r="AQ3433" s="1260">
        <v>346</v>
      </c>
      <c r="AR3433" s="1261"/>
      <c r="AS3433" s="1262"/>
      <c r="AT3433" s="1263"/>
      <c r="AU3433" s="587" t="e">
        <f t="shared" si="565"/>
        <v>#DIV/0!</v>
      </c>
      <c r="AW3433" s="1260">
        <v>346</v>
      </c>
      <c r="AX3433" s="1261"/>
      <c r="AY3433" s="1262"/>
      <c r="AZ3433" s="1263"/>
      <c r="BA3433" s="587" t="e">
        <f t="shared" si="566"/>
        <v>#DIV/0!</v>
      </c>
    </row>
    <row r="3434" spans="1:53" s="17" customFormat="1" ht="16.75" customHeight="1" outlineLevel="2">
      <c r="A3434" s="1260">
        <v>347</v>
      </c>
      <c r="B3434" s="1261"/>
      <c r="C3434" s="1262"/>
      <c r="D3434" s="1263"/>
      <c r="E3434" s="587" t="e">
        <f t="shared" si="558"/>
        <v>#DIV/0!</v>
      </c>
      <c r="G3434" s="1260">
        <v>347</v>
      </c>
      <c r="H3434" s="1261"/>
      <c r="I3434" s="1262"/>
      <c r="J3434" s="1263"/>
      <c r="K3434" s="587" t="e">
        <f t="shared" si="559"/>
        <v>#DIV/0!</v>
      </c>
      <c r="M3434" s="1260">
        <v>347</v>
      </c>
      <c r="N3434" s="1261"/>
      <c r="O3434" s="1262"/>
      <c r="P3434" s="1263"/>
      <c r="Q3434" s="587" t="e">
        <f t="shared" si="560"/>
        <v>#DIV/0!</v>
      </c>
      <c r="S3434" s="1260">
        <v>347</v>
      </c>
      <c r="T3434" s="1261"/>
      <c r="U3434" s="1262"/>
      <c r="V3434" s="1263"/>
      <c r="W3434" s="587" t="e">
        <f t="shared" si="561"/>
        <v>#DIV/0!</v>
      </c>
      <c r="Y3434" s="1260">
        <v>347</v>
      </c>
      <c r="Z3434" s="1261"/>
      <c r="AA3434" s="1262"/>
      <c r="AB3434" s="1263"/>
      <c r="AC3434" s="587" t="e">
        <f t="shared" si="562"/>
        <v>#DIV/0!</v>
      </c>
      <c r="AE3434" s="1260">
        <v>347</v>
      </c>
      <c r="AF3434" s="1261"/>
      <c r="AG3434" s="1262"/>
      <c r="AH3434" s="1263"/>
      <c r="AI3434" s="587" t="e">
        <f t="shared" si="563"/>
        <v>#DIV/0!</v>
      </c>
      <c r="AK3434" s="1260">
        <v>347</v>
      </c>
      <c r="AL3434" s="1261"/>
      <c r="AM3434" s="1262"/>
      <c r="AN3434" s="1263"/>
      <c r="AO3434" s="587" t="e">
        <f t="shared" si="564"/>
        <v>#DIV/0!</v>
      </c>
      <c r="AQ3434" s="1260">
        <v>347</v>
      </c>
      <c r="AR3434" s="1261"/>
      <c r="AS3434" s="1262"/>
      <c r="AT3434" s="1263"/>
      <c r="AU3434" s="587" t="e">
        <f t="shared" si="565"/>
        <v>#DIV/0!</v>
      </c>
      <c r="AW3434" s="1260">
        <v>347</v>
      </c>
      <c r="AX3434" s="1261"/>
      <c r="AY3434" s="1262"/>
      <c r="AZ3434" s="1263"/>
      <c r="BA3434" s="587" t="e">
        <f t="shared" si="566"/>
        <v>#DIV/0!</v>
      </c>
    </row>
    <row r="3435" spans="1:53" s="17" customFormat="1" ht="16.75" customHeight="1" outlineLevel="2">
      <c r="A3435" s="1260">
        <v>348</v>
      </c>
      <c r="B3435" s="1261"/>
      <c r="C3435" s="1262"/>
      <c r="D3435" s="1263"/>
      <c r="E3435" s="587" t="e">
        <f t="shared" si="558"/>
        <v>#DIV/0!</v>
      </c>
      <c r="G3435" s="1260">
        <v>348</v>
      </c>
      <c r="H3435" s="1261"/>
      <c r="I3435" s="1262"/>
      <c r="J3435" s="1263"/>
      <c r="K3435" s="587" t="e">
        <f t="shared" si="559"/>
        <v>#DIV/0!</v>
      </c>
      <c r="M3435" s="1260">
        <v>348</v>
      </c>
      <c r="N3435" s="1261"/>
      <c r="O3435" s="1262"/>
      <c r="P3435" s="1263"/>
      <c r="Q3435" s="587" t="e">
        <f t="shared" si="560"/>
        <v>#DIV/0!</v>
      </c>
      <c r="S3435" s="1260">
        <v>348</v>
      </c>
      <c r="T3435" s="1261"/>
      <c r="U3435" s="1262"/>
      <c r="V3435" s="1263"/>
      <c r="W3435" s="587" t="e">
        <f t="shared" si="561"/>
        <v>#DIV/0!</v>
      </c>
      <c r="Y3435" s="1260">
        <v>348</v>
      </c>
      <c r="Z3435" s="1261"/>
      <c r="AA3435" s="1262"/>
      <c r="AB3435" s="1263"/>
      <c r="AC3435" s="587" t="e">
        <f t="shared" si="562"/>
        <v>#DIV/0!</v>
      </c>
      <c r="AE3435" s="1260">
        <v>348</v>
      </c>
      <c r="AF3435" s="1261"/>
      <c r="AG3435" s="1262"/>
      <c r="AH3435" s="1263"/>
      <c r="AI3435" s="587" t="e">
        <f t="shared" si="563"/>
        <v>#DIV/0!</v>
      </c>
      <c r="AK3435" s="1260">
        <v>348</v>
      </c>
      <c r="AL3435" s="1261"/>
      <c r="AM3435" s="1262"/>
      <c r="AN3435" s="1263"/>
      <c r="AO3435" s="587" t="e">
        <f t="shared" si="564"/>
        <v>#DIV/0!</v>
      </c>
      <c r="AQ3435" s="1260">
        <v>348</v>
      </c>
      <c r="AR3435" s="1261"/>
      <c r="AS3435" s="1262"/>
      <c r="AT3435" s="1263"/>
      <c r="AU3435" s="587" t="e">
        <f t="shared" si="565"/>
        <v>#DIV/0!</v>
      </c>
      <c r="AW3435" s="1260">
        <v>348</v>
      </c>
      <c r="AX3435" s="1261"/>
      <c r="AY3435" s="1262"/>
      <c r="AZ3435" s="1263"/>
      <c r="BA3435" s="587" t="e">
        <f t="shared" si="566"/>
        <v>#DIV/0!</v>
      </c>
    </row>
    <row r="3436" spans="1:53" s="17" customFormat="1" ht="16.75" customHeight="1" outlineLevel="2">
      <c r="A3436" s="1260">
        <v>349</v>
      </c>
      <c r="B3436" s="1261"/>
      <c r="C3436" s="1262"/>
      <c r="D3436" s="1263"/>
      <c r="E3436" s="587" t="e">
        <f t="shared" si="558"/>
        <v>#DIV/0!</v>
      </c>
      <c r="G3436" s="1260">
        <v>349</v>
      </c>
      <c r="H3436" s="1261"/>
      <c r="I3436" s="1262"/>
      <c r="J3436" s="1263"/>
      <c r="K3436" s="587" t="e">
        <f t="shared" si="559"/>
        <v>#DIV/0!</v>
      </c>
      <c r="M3436" s="1260">
        <v>349</v>
      </c>
      <c r="N3436" s="1261"/>
      <c r="O3436" s="1262"/>
      <c r="P3436" s="1263"/>
      <c r="Q3436" s="587" t="e">
        <f t="shared" si="560"/>
        <v>#DIV/0!</v>
      </c>
      <c r="S3436" s="1260">
        <v>349</v>
      </c>
      <c r="T3436" s="1261"/>
      <c r="U3436" s="1262"/>
      <c r="V3436" s="1263"/>
      <c r="W3436" s="587" t="e">
        <f t="shared" si="561"/>
        <v>#DIV/0!</v>
      </c>
      <c r="Y3436" s="1260">
        <v>349</v>
      </c>
      <c r="Z3436" s="1261"/>
      <c r="AA3436" s="1262"/>
      <c r="AB3436" s="1263"/>
      <c r="AC3436" s="587" t="e">
        <f t="shared" si="562"/>
        <v>#DIV/0!</v>
      </c>
      <c r="AE3436" s="1260">
        <v>349</v>
      </c>
      <c r="AF3436" s="1261"/>
      <c r="AG3436" s="1262"/>
      <c r="AH3436" s="1263"/>
      <c r="AI3436" s="587" t="e">
        <f t="shared" si="563"/>
        <v>#DIV/0!</v>
      </c>
      <c r="AK3436" s="1260">
        <v>349</v>
      </c>
      <c r="AL3436" s="1261"/>
      <c r="AM3436" s="1262"/>
      <c r="AN3436" s="1263"/>
      <c r="AO3436" s="587" t="e">
        <f t="shared" si="564"/>
        <v>#DIV/0!</v>
      </c>
      <c r="AQ3436" s="1260">
        <v>349</v>
      </c>
      <c r="AR3436" s="1261"/>
      <c r="AS3436" s="1262"/>
      <c r="AT3436" s="1263"/>
      <c r="AU3436" s="587" t="e">
        <f t="shared" si="565"/>
        <v>#DIV/0!</v>
      </c>
      <c r="AW3436" s="1260">
        <v>349</v>
      </c>
      <c r="AX3436" s="1261"/>
      <c r="AY3436" s="1262"/>
      <c r="AZ3436" s="1263"/>
      <c r="BA3436" s="587" t="e">
        <f t="shared" si="566"/>
        <v>#DIV/0!</v>
      </c>
    </row>
    <row r="3437" spans="1:53" s="17" customFormat="1" ht="16.75" customHeight="1" outlineLevel="2">
      <c r="A3437" s="1260">
        <v>350</v>
      </c>
      <c r="B3437" s="1261"/>
      <c r="C3437" s="1262"/>
      <c r="D3437" s="1263"/>
      <c r="E3437" s="587" t="e">
        <f t="shared" si="558"/>
        <v>#DIV/0!</v>
      </c>
      <c r="G3437" s="1260">
        <v>350</v>
      </c>
      <c r="H3437" s="1261"/>
      <c r="I3437" s="1262"/>
      <c r="J3437" s="1263"/>
      <c r="K3437" s="587" t="e">
        <f t="shared" si="559"/>
        <v>#DIV/0!</v>
      </c>
      <c r="M3437" s="1260">
        <v>350</v>
      </c>
      <c r="N3437" s="1261"/>
      <c r="O3437" s="1262"/>
      <c r="P3437" s="1263"/>
      <c r="Q3437" s="587" t="e">
        <f t="shared" si="560"/>
        <v>#DIV/0!</v>
      </c>
      <c r="S3437" s="1260">
        <v>350</v>
      </c>
      <c r="T3437" s="1261"/>
      <c r="U3437" s="1262"/>
      <c r="V3437" s="1263"/>
      <c r="W3437" s="587" t="e">
        <f t="shared" si="561"/>
        <v>#DIV/0!</v>
      </c>
      <c r="Y3437" s="1260">
        <v>350</v>
      </c>
      <c r="Z3437" s="1261"/>
      <c r="AA3437" s="1262"/>
      <c r="AB3437" s="1263"/>
      <c r="AC3437" s="587" t="e">
        <f t="shared" si="562"/>
        <v>#DIV/0!</v>
      </c>
      <c r="AE3437" s="1260">
        <v>350</v>
      </c>
      <c r="AF3437" s="1261"/>
      <c r="AG3437" s="1262"/>
      <c r="AH3437" s="1263"/>
      <c r="AI3437" s="587" t="e">
        <f t="shared" si="563"/>
        <v>#DIV/0!</v>
      </c>
      <c r="AK3437" s="1260">
        <v>350</v>
      </c>
      <c r="AL3437" s="1261"/>
      <c r="AM3437" s="1262"/>
      <c r="AN3437" s="1263"/>
      <c r="AO3437" s="587" t="e">
        <f t="shared" si="564"/>
        <v>#DIV/0!</v>
      </c>
      <c r="AQ3437" s="1260">
        <v>350</v>
      </c>
      <c r="AR3437" s="1261"/>
      <c r="AS3437" s="1262"/>
      <c r="AT3437" s="1263"/>
      <c r="AU3437" s="587" t="e">
        <f t="shared" si="565"/>
        <v>#DIV/0!</v>
      </c>
      <c r="AW3437" s="1260">
        <v>350</v>
      </c>
      <c r="AX3437" s="1261"/>
      <c r="AY3437" s="1262"/>
      <c r="AZ3437" s="1263"/>
      <c r="BA3437" s="587" t="e">
        <f t="shared" si="566"/>
        <v>#DIV/0!</v>
      </c>
    </row>
    <row r="3438" spans="1:53" s="17" customFormat="1" ht="16.75" customHeight="1" outlineLevel="2">
      <c r="A3438" s="1260">
        <v>351</v>
      </c>
      <c r="B3438" s="1261"/>
      <c r="C3438" s="1262"/>
      <c r="D3438" s="1263"/>
      <c r="E3438" s="587" t="e">
        <f t="shared" si="558"/>
        <v>#DIV/0!</v>
      </c>
      <c r="G3438" s="1260">
        <v>351</v>
      </c>
      <c r="H3438" s="1261"/>
      <c r="I3438" s="1262"/>
      <c r="J3438" s="1263"/>
      <c r="K3438" s="587" t="e">
        <f t="shared" si="559"/>
        <v>#DIV/0!</v>
      </c>
      <c r="M3438" s="1260">
        <v>351</v>
      </c>
      <c r="N3438" s="1261"/>
      <c r="O3438" s="1262"/>
      <c r="P3438" s="1263"/>
      <c r="Q3438" s="587" t="e">
        <f t="shared" si="560"/>
        <v>#DIV/0!</v>
      </c>
      <c r="S3438" s="1260">
        <v>351</v>
      </c>
      <c r="T3438" s="1261"/>
      <c r="U3438" s="1262"/>
      <c r="V3438" s="1263"/>
      <c r="W3438" s="587" t="e">
        <f t="shared" si="561"/>
        <v>#DIV/0!</v>
      </c>
      <c r="Y3438" s="1260">
        <v>351</v>
      </c>
      <c r="Z3438" s="1261"/>
      <c r="AA3438" s="1262"/>
      <c r="AB3438" s="1263"/>
      <c r="AC3438" s="587" t="e">
        <f t="shared" si="562"/>
        <v>#DIV/0!</v>
      </c>
      <c r="AE3438" s="1260">
        <v>351</v>
      </c>
      <c r="AF3438" s="1261"/>
      <c r="AG3438" s="1262"/>
      <c r="AH3438" s="1263"/>
      <c r="AI3438" s="587" t="e">
        <f t="shared" si="563"/>
        <v>#DIV/0!</v>
      </c>
      <c r="AK3438" s="1260">
        <v>351</v>
      </c>
      <c r="AL3438" s="1261"/>
      <c r="AM3438" s="1262"/>
      <c r="AN3438" s="1263"/>
      <c r="AO3438" s="587" t="e">
        <f t="shared" si="564"/>
        <v>#DIV/0!</v>
      </c>
      <c r="AQ3438" s="1260">
        <v>351</v>
      </c>
      <c r="AR3438" s="1261"/>
      <c r="AS3438" s="1262"/>
      <c r="AT3438" s="1263"/>
      <c r="AU3438" s="587" t="e">
        <f t="shared" si="565"/>
        <v>#DIV/0!</v>
      </c>
      <c r="AW3438" s="1260">
        <v>351</v>
      </c>
      <c r="AX3438" s="1261"/>
      <c r="AY3438" s="1262"/>
      <c r="AZ3438" s="1263"/>
      <c r="BA3438" s="587" t="e">
        <f t="shared" si="566"/>
        <v>#DIV/0!</v>
      </c>
    </row>
    <row r="3439" spans="1:53" s="17" customFormat="1" ht="16.75" customHeight="1" outlineLevel="2">
      <c r="A3439" s="1260">
        <v>352</v>
      </c>
      <c r="B3439" s="1261"/>
      <c r="C3439" s="1262"/>
      <c r="D3439" s="1263"/>
      <c r="E3439" s="587" t="e">
        <f t="shared" si="558"/>
        <v>#DIV/0!</v>
      </c>
      <c r="G3439" s="1260">
        <v>352</v>
      </c>
      <c r="H3439" s="1261"/>
      <c r="I3439" s="1262"/>
      <c r="J3439" s="1263"/>
      <c r="K3439" s="587" t="e">
        <f t="shared" si="559"/>
        <v>#DIV/0!</v>
      </c>
      <c r="M3439" s="1260">
        <v>352</v>
      </c>
      <c r="N3439" s="1261"/>
      <c r="O3439" s="1262"/>
      <c r="P3439" s="1263"/>
      <c r="Q3439" s="587" t="e">
        <f t="shared" si="560"/>
        <v>#DIV/0!</v>
      </c>
      <c r="S3439" s="1260">
        <v>352</v>
      </c>
      <c r="T3439" s="1261"/>
      <c r="U3439" s="1262"/>
      <c r="V3439" s="1263"/>
      <c r="W3439" s="587" t="e">
        <f t="shared" si="561"/>
        <v>#DIV/0!</v>
      </c>
      <c r="Y3439" s="1260">
        <v>352</v>
      </c>
      <c r="Z3439" s="1261"/>
      <c r="AA3439" s="1262"/>
      <c r="AB3439" s="1263"/>
      <c r="AC3439" s="587" t="e">
        <f t="shared" si="562"/>
        <v>#DIV/0!</v>
      </c>
      <c r="AE3439" s="1260">
        <v>352</v>
      </c>
      <c r="AF3439" s="1261"/>
      <c r="AG3439" s="1262"/>
      <c r="AH3439" s="1263"/>
      <c r="AI3439" s="587" t="e">
        <f t="shared" si="563"/>
        <v>#DIV/0!</v>
      </c>
      <c r="AK3439" s="1260">
        <v>352</v>
      </c>
      <c r="AL3439" s="1261"/>
      <c r="AM3439" s="1262"/>
      <c r="AN3439" s="1263"/>
      <c r="AO3439" s="587" t="e">
        <f t="shared" si="564"/>
        <v>#DIV/0!</v>
      </c>
      <c r="AQ3439" s="1260">
        <v>352</v>
      </c>
      <c r="AR3439" s="1261"/>
      <c r="AS3439" s="1262"/>
      <c r="AT3439" s="1263"/>
      <c r="AU3439" s="587" t="e">
        <f t="shared" si="565"/>
        <v>#DIV/0!</v>
      </c>
      <c r="AW3439" s="1260">
        <v>352</v>
      </c>
      <c r="AX3439" s="1261"/>
      <c r="AY3439" s="1262"/>
      <c r="AZ3439" s="1263"/>
      <c r="BA3439" s="587" t="e">
        <f t="shared" si="566"/>
        <v>#DIV/0!</v>
      </c>
    </row>
    <row r="3440" spans="1:53" s="17" customFormat="1" ht="16.75" customHeight="1" outlineLevel="2">
      <c r="A3440" s="1260">
        <v>353</v>
      </c>
      <c r="B3440" s="1261"/>
      <c r="C3440" s="1262"/>
      <c r="D3440" s="1263"/>
      <c r="E3440" s="587" t="e">
        <f t="shared" si="558"/>
        <v>#DIV/0!</v>
      </c>
      <c r="G3440" s="1260">
        <v>353</v>
      </c>
      <c r="H3440" s="1261"/>
      <c r="I3440" s="1262"/>
      <c r="J3440" s="1263"/>
      <c r="K3440" s="587" t="e">
        <f t="shared" si="559"/>
        <v>#DIV/0!</v>
      </c>
      <c r="M3440" s="1260">
        <v>353</v>
      </c>
      <c r="N3440" s="1261"/>
      <c r="O3440" s="1262"/>
      <c r="P3440" s="1263"/>
      <c r="Q3440" s="587" t="e">
        <f t="shared" si="560"/>
        <v>#DIV/0!</v>
      </c>
      <c r="S3440" s="1260">
        <v>353</v>
      </c>
      <c r="T3440" s="1261"/>
      <c r="U3440" s="1262"/>
      <c r="V3440" s="1263"/>
      <c r="W3440" s="587" t="e">
        <f t="shared" si="561"/>
        <v>#DIV/0!</v>
      </c>
      <c r="Y3440" s="1260">
        <v>353</v>
      </c>
      <c r="Z3440" s="1261"/>
      <c r="AA3440" s="1262"/>
      <c r="AB3440" s="1263"/>
      <c r="AC3440" s="587" t="e">
        <f t="shared" si="562"/>
        <v>#DIV/0!</v>
      </c>
      <c r="AE3440" s="1260">
        <v>353</v>
      </c>
      <c r="AF3440" s="1261"/>
      <c r="AG3440" s="1262"/>
      <c r="AH3440" s="1263"/>
      <c r="AI3440" s="587" t="e">
        <f t="shared" si="563"/>
        <v>#DIV/0!</v>
      </c>
      <c r="AK3440" s="1260">
        <v>353</v>
      </c>
      <c r="AL3440" s="1261"/>
      <c r="AM3440" s="1262"/>
      <c r="AN3440" s="1263"/>
      <c r="AO3440" s="587" t="e">
        <f t="shared" si="564"/>
        <v>#DIV/0!</v>
      </c>
      <c r="AQ3440" s="1260">
        <v>353</v>
      </c>
      <c r="AR3440" s="1261"/>
      <c r="AS3440" s="1262"/>
      <c r="AT3440" s="1263"/>
      <c r="AU3440" s="587" t="e">
        <f t="shared" si="565"/>
        <v>#DIV/0!</v>
      </c>
      <c r="AW3440" s="1260">
        <v>353</v>
      </c>
      <c r="AX3440" s="1261"/>
      <c r="AY3440" s="1262"/>
      <c r="AZ3440" s="1263"/>
      <c r="BA3440" s="587" t="e">
        <f t="shared" si="566"/>
        <v>#DIV/0!</v>
      </c>
    </row>
    <row r="3441" spans="1:53" s="17" customFormat="1" ht="16.75" customHeight="1" outlineLevel="2">
      <c r="A3441" s="1260">
        <v>354</v>
      </c>
      <c r="B3441" s="1261"/>
      <c r="C3441" s="1262"/>
      <c r="D3441" s="1263"/>
      <c r="E3441" s="587" t="e">
        <f t="shared" si="558"/>
        <v>#DIV/0!</v>
      </c>
      <c r="G3441" s="1260">
        <v>354</v>
      </c>
      <c r="H3441" s="1261"/>
      <c r="I3441" s="1262"/>
      <c r="J3441" s="1263"/>
      <c r="K3441" s="587" t="e">
        <f t="shared" si="559"/>
        <v>#DIV/0!</v>
      </c>
      <c r="M3441" s="1260">
        <v>354</v>
      </c>
      <c r="N3441" s="1261"/>
      <c r="O3441" s="1262"/>
      <c r="P3441" s="1263"/>
      <c r="Q3441" s="587" t="e">
        <f t="shared" si="560"/>
        <v>#DIV/0!</v>
      </c>
      <c r="S3441" s="1260">
        <v>354</v>
      </c>
      <c r="T3441" s="1261"/>
      <c r="U3441" s="1262"/>
      <c r="V3441" s="1263"/>
      <c r="W3441" s="587" t="e">
        <f t="shared" si="561"/>
        <v>#DIV/0!</v>
      </c>
      <c r="Y3441" s="1260">
        <v>354</v>
      </c>
      <c r="Z3441" s="1261"/>
      <c r="AA3441" s="1262"/>
      <c r="AB3441" s="1263"/>
      <c r="AC3441" s="587" t="e">
        <f t="shared" si="562"/>
        <v>#DIV/0!</v>
      </c>
      <c r="AE3441" s="1260">
        <v>354</v>
      </c>
      <c r="AF3441" s="1261"/>
      <c r="AG3441" s="1262"/>
      <c r="AH3441" s="1263"/>
      <c r="AI3441" s="587" t="e">
        <f t="shared" si="563"/>
        <v>#DIV/0!</v>
      </c>
      <c r="AK3441" s="1260">
        <v>354</v>
      </c>
      <c r="AL3441" s="1261"/>
      <c r="AM3441" s="1262"/>
      <c r="AN3441" s="1263"/>
      <c r="AO3441" s="587" t="e">
        <f t="shared" si="564"/>
        <v>#DIV/0!</v>
      </c>
      <c r="AQ3441" s="1260">
        <v>354</v>
      </c>
      <c r="AR3441" s="1261"/>
      <c r="AS3441" s="1262"/>
      <c r="AT3441" s="1263"/>
      <c r="AU3441" s="587" t="e">
        <f t="shared" si="565"/>
        <v>#DIV/0!</v>
      </c>
      <c r="AW3441" s="1260">
        <v>354</v>
      </c>
      <c r="AX3441" s="1261"/>
      <c r="AY3441" s="1262"/>
      <c r="AZ3441" s="1263"/>
      <c r="BA3441" s="587" t="e">
        <f t="shared" si="566"/>
        <v>#DIV/0!</v>
      </c>
    </row>
    <row r="3442" spans="1:53" s="17" customFormat="1" ht="16.75" customHeight="1" outlineLevel="2">
      <c r="A3442" s="1260">
        <v>355</v>
      </c>
      <c r="B3442" s="1261"/>
      <c r="C3442" s="1262"/>
      <c r="D3442" s="1263"/>
      <c r="E3442" s="587" t="e">
        <f t="shared" si="558"/>
        <v>#DIV/0!</v>
      </c>
      <c r="G3442" s="1260">
        <v>355</v>
      </c>
      <c r="H3442" s="1261"/>
      <c r="I3442" s="1262"/>
      <c r="J3442" s="1263"/>
      <c r="K3442" s="587" t="e">
        <f t="shared" si="559"/>
        <v>#DIV/0!</v>
      </c>
      <c r="M3442" s="1260">
        <v>355</v>
      </c>
      <c r="N3442" s="1261"/>
      <c r="O3442" s="1262"/>
      <c r="P3442" s="1263"/>
      <c r="Q3442" s="587" t="e">
        <f t="shared" si="560"/>
        <v>#DIV/0!</v>
      </c>
      <c r="S3442" s="1260">
        <v>355</v>
      </c>
      <c r="T3442" s="1261"/>
      <c r="U3442" s="1262"/>
      <c r="V3442" s="1263"/>
      <c r="W3442" s="587" t="e">
        <f t="shared" si="561"/>
        <v>#DIV/0!</v>
      </c>
      <c r="Y3442" s="1260">
        <v>355</v>
      </c>
      <c r="Z3442" s="1261"/>
      <c r="AA3442" s="1262"/>
      <c r="AB3442" s="1263"/>
      <c r="AC3442" s="587" t="e">
        <f t="shared" si="562"/>
        <v>#DIV/0!</v>
      </c>
      <c r="AE3442" s="1260">
        <v>355</v>
      </c>
      <c r="AF3442" s="1261"/>
      <c r="AG3442" s="1262"/>
      <c r="AH3442" s="1263"/>
      <c r="AI3442" s="587" t="e">
        <f t="shared" si="563"/>
        <v>#DIV/0!</v>
      </c>
      <c r="AK3442" s="1260">
        <v>355</v>
      </c>
      <c r="AL3442" s="1261"/>
      <c r="AM3442" s="1262"/>
      <c r="AN3442" s="1263"/>
      <c r="AO3442" s="587" t="e">
        <f t="shared" si="564"/>
        <v>#DIV/0!</v>
      </c>
      <c r="AQ3442" s="1260">
        <v>355</v>
      </c>
      <c r="AR3442" s="1261"/>
      <c r="AS3442" s="1262"/>
      <c r="AT3442" s="1263"/>
      <c r="AU3442" s="587" t="e">
        <f t="shared" si="565"/>
        <v>#DIV/0!</v>
      </c>
      <c r="AW3442" s="1260">
        <v>355</v>
      </c>
      <c r="AX3442" s="1261"/>
      <c r="AY3442" s="1262"/>
      <c r="AZ3442" s="1263"/>
      <c r="BA3442" s="587" t="e">
        <f t="shared" si="566"/>
        <v>#DIV/0!</v>
      </c>
    </row>
    <row r="3443" spans="1:53" s="17" customFormat="1" ht="16.75" customHeight="1" outlineLevel="2">
      <c r="A3443" s="1260">
        <v>356</v>
      </c>
      <c r="B3443" s="1261"/>
      <c r="C3443" s="1262"/>
      <c r="D3443" s="1263"/>
      <c r="E3443" s="587" t="e">
        <f t="shared" si="558"/>
        <v>#DIV/0!</v>
      </c>
      <c r="G3443" s="1260">
        <v>356</v>
      </c>
      <c r="H3443" s="1261"/>
      <c r="I3443" s="1262"/>
      <c r="J3443" s="1263"/>
      <c r="K3443" s="587" t="e">
        <f t="shared" si="559"/>
        <v>#DIV/0!</v>
      </c>
      <c r="M3443" s="1260">
        <v>356</v>
      </c>
      <c r="N3443" s="1261"/>
      <c r="O3443" s="1262"/>
      <c r="P3443" s="1263"/>
      <c r="Q3443" s="587" t="e">
        <f t="shared" si="560"/>
        <v>#DIV/0!</v>
      </c>
      <c r="S3443" s="1260">
        <v>356</v>
      </c>
      <c r="T3443" s="1261"/>
      <c r="U3443" s="1262"/>
      <c r="V3443" s="1263"/>
      <c r="W3443" s="587" t="e">
        <f t="shared" si="561"/>
        <v>#DIV/0!</v>
      </c>
      <c r="Y3443" s="1260">
        <v>356</v>
      </c>
      <c r="Z3443" s="1261"/>
      <c r="AA3443" s="1262"/>
      <c r="AB3443" s="1263"/>
      <c r="AC3443" s="587" t="e">
        <f t="shared" si="562"/>
        <v>#DIV/0!</v>
      </c>
      <c r="AE3443" s="1260">
        <v>356</v>
      </c>
      <c r="AF3443" s="1261"/>
      <c r="AG3443" s="1262"/>
      <c r="AH3443" s="1263"/>
      <c r="AI3443" s="587" t="e">
        <f t="shared" si="563"/>
        <v>#DIV/0!</v>
      </c>
      <c r="AK3443" s="1260">
        <v>356</v>
      </c>
      <c r="AL3443" s="1261"/>
      <c r="AM3443" s="1262"/>
      <c r="AN3443" s="1263"/>
      <c r="AO3443" s="587" t="e">
        <f t="shared" si="564"/>
        <v>#DIV/0!</v>
      </c>
      <c r="AQ3443" s="1260">
        <v>356</v>
      </c>
      <c r="AR3443" s="1261"/>
      <c r="AS3443" s="1262"/>
      <c r="AT3443" s="1263"/>
      <c r="AU3443" s="587" t="e">
        <f t="shared" si="565"/>
        <v>#DIV/0!</v>
      </c>
      <c r="AW3443" s="1260">
        <v>356</v>
      </c>
      <c r="AX3443" s="1261"/>
      <c r="AY3443" s="1262"/>
      <c r="AZ3443" s="1263"/>
      <c r="BA3443" s="587" t="e">
        <f t="shared" si="566"/>
        <v>#DIV/0!</v>
      </c>
    </row>
    <row r="3444" spans="1:53" s="17" customFormat="1" ht="16.75" customHeight="1" outlineLevel="2">
      <c r="A3444" s="1260">
        <v>357</v>
      </c>
      <c r="B3444" s="1261"/>
      <c r="C3444" s="1262"/>
      <c r="D3444" s="1263"/>
      <c r="E3444" s="587" t="e">
        <f t="shared" si="558"/>
        <v>#DIV/0!</v>
      </c>
      <c r="G3444" s="1260">
        <v>357</v>
      </c>
      <c r="H3444" s="1261"/>
      <c r="I3444" s="1262"/>
      <c r="J3444" s="1263"/>
      <c r="K3444" s="587" t="e">
        <f t="shared" si="559"/>
        <v>#DIV/0!</v>
      </c>
      <c r="M3444" s="1260">
        <v>357</v>
      </c>
      <c r="N3444" s="1261"/>
      <c r="O3444" s="1262"/>
      <c r="P3444" s="1263"/>
      <c r="Q3444" s="587" t="e">
        <f t="shared" si="560"/>
        <v>#DIV/0!</v>
      </c>
      <c r="S3444" s="1260">
        <v>357</v>
      </c>
      <c r="T3444" s="1261"/>
      <c r="U3444" s="1262"/>
      <c r="V3444" s="1263"/>
      <c r="W3444" s="587" t="e">
        <f t="shared" si="561"/>
        <v>#DIV/0!</v>
      </c>
      <c r="Y3444" s="1260">
        <v>357</v>
      </c>
      <c r="Z3444" s="1261"/>
      <c r="AA3444" s="1262"/>
      <c r="AB3444" s="1263"/>
      <c r="AC3444" s="587" t="e">
        <f t="shared" si="562"/>
        <v>#DIV/0!</v>
      </c>
      <c r="AE3444" s="1260">
        <v>357</v>
      </c>
      <c r="AF3444" s="1261"/>
      <c r="AG3444" s="1262"/>
      <c r="AH3444" s="1263"/>
      <c r="AI3444" s="587" t="e">
        <f t="shared" si="563"/>
        <v>#DIV/0!</v>
      </c>
      <c r="AK3444" s="1260">
        <v>357</v>
      </c>
      <c r="AL3444" s="1261"/>
      <c r="AM3444" s="1262"/>
      <c r="AN3444" s="1263"/>
      <c r="AO3444" s="587" t="e">
        <f t="shared" si="564"/>
        <v>#DIV/0!</v>
      </c>
      <c r="AQ3444" s="1260">
        <v>357</v>
      </c>
      <c r="AR3444" s="1261"/>
      <c r="AS3444" s="1262"/>
      <c r="AT3444" s="1263"/>
      <c r="AU3444" s="587" t="e">
        <f t="shared" si="565"/>
        <v>#DIV/0!</v>
      </c>
      <c r="AW3444" s="1260">
        <v>357</v>
      </c>
      <c r="AX3444" s="1261"/>
      <c r="AY3444" s="1262"/>
      <c r="AZ3444" s="1263"/>
      <c r="BA3444" s="587" t="e">
        <f t="shared" si="566"/>
        <v>#DIV/0!</v>
      </c>
    </row>
    <row r="3445" spans="1:53" s="17" customFormat="1" ht="16.75" customHeight="1" outlineLevel="2">
      <c r="A3445" s="1260">
        <v>358</v>
      </c>
      <c r="B3445" s="1261"/>
      <c r="C3445" s="1262"/>
      <c r="D3445" s="1263"/>
      <c r="E3445" s="587" t="e">
        <f t="shared" si="558"/>
        <v>#DIV/0!</v>
      </c>
      <c r="G3445" s="1260">
        <v>358</v>
      </c>
      <c r="H3445" s="1261"/>
      <c r="I3445" s="1262"/>
      <c r="J3445" s="1263"/>
      <c r="K3445" s="587" t="e">
        <f t="shared" si="559"/>
        <v>#DIV/0!</v>
      </c>
      <c r="M3445" s="1260">
        <v>358</v>
      </c>
      <c r="N3445" s="1261"/>
      <c r="O3445" s="1262"/>
      <c r="P3445" s="1263"/>
      <c r="Q3445" s="587" t="e">
        <f t="shared" si="560"/>
        <v>#DIV/0!</v>
      </c>
      <c r="S3445" s="1260">
        <v>358</v>
      </c>
      <c r="T3445" s="1261"/>
      <c r="U3445" s="1262"/>
      <c r="V3445" s="1263"/>
      <c r="W3445" s="587" t="e">
        <f t="shared" si="561"/>
        <v>#DIV/0!</v>
      </c>
      <c r="Y3445" s="1260">
        <v>358</v>
      </c>
      <c r="Z3445" s="1261"/>
      <c r="AA3445" s="1262"/>
      <c r="AB3445" s="1263"/>
      <c r="AC3445" s="587" t="e">
        <f t="shared" si="562"/>
        <v>#DIV/0!</v>
      </c>
      <c r="AE3445" s="1260">
        <v>358</v>
      </c>
      <c r="AF3445" s="1261"/>
      <c r="AG3445" s="1262"/>
      <c r="AH3445" s="1263"/>
      <c r="AI3445" s="587" t="e">
        <f t="shared" si="563"/>
        <v>#DIV/0!</v>
      </c>
      <c r="AK3445" s="1260">
        <v>358</v>
      </c>
      <c r="AL3445" s="1261"/>
      <c r="AM3445" s="1262"/>
      <c r="AN3445" s="1263"/>
      <c r="AO3445" s="587" t="e">
        <f t="shared" si="564"/>
        <v>#DIV/0!</v>
      </c>
      <c r="AQ3445" s="1260">
        <v>358</v>
      </c>
      <c r="AR3445" s="1261"/>
      <c r="AS3445" s="1262"/>
      <c r="AT3445" s="1263"/>
      <c r="AU3445" s="587" t="e">
        <f t="shared" si="565"/>
        <v>#DIV/0!</v>
      </c>
      <c r="AW3445" s="1260">
        <v>358</v>
      </c>
      <c r="AX3445" s="1261"/>
      <c r="AY3445" s="1262"/>
      <c r="AZ3445" s="1263"/>
      <c r="BA3445" s="587" t="e">
        <f t="shared" si="566"/>
        <v>#DIV/0!</v>
      </c>
    </row>
    <row r="3446" spans="1:53" s="17" customFormat="1" ht="16.75" customHeight="1" outlineLevel="2">
      <c r="A3446" s="1260">
        <v>359</v>
      </c>
      <c r="B3446" s="1261"/>
      <c r="C3446" s="1262"/>
      <c r="D3446" s="1263"/>
      <c r="E3446" s="587" t="e">
        <f t="shared" si="558"/>
        <v>#DIV/0!</v>
      </c>
      <c r="G3446" s="1260">
        <v>359</v>
      </c>
      <c r="H3446" s="1261"/>
      <c r="I3446" s="1262"/>
      <c r="J3446" s="1263"/>
      <c r="K3446" s="587" t="e">
        <f t="shared" si="559"/>
        <v>#DIV/0!</v>
      </c>
      <c r="M3446" s="1260">
        <v>359</v>
      </c>
      <c r="N3446" s="1261"/>
      <c r="O3446" s="1262"/>
      <c r="P3446" s="1263"/>
      <c r="Q3446" s="587" t="e">
        <f t="shared" si="560"/>
        <v>#DIV/0!</v>
      </c>
      <c r="S3446" s="1260">
        <v>359</v>
      </c>
      <c r="T3446" s="1261"/>
      <c r="U3446" s="1262"/>
      <c r="V3446" s="1263"/>
      <c r="W3446" s="587" t="e">
        <f t="shared" si="561"/>
        <v>#DIV/0!</v>
      </c>
      <c r="Y3446" s="1260">
        <v>359</v>
      </c>
      <c r="Z3446" s="1261"/>
      <c r="AA3446" s="1262"/>
      <c r="AB3446" s="1263"/>
      <c r="AC3446" s="587" t="e">
        <f t="shared" si="562"/>
        <v>#DIV/0!</v>
      </c>
      <c r="AE3446" s="1260">
        <v>359</v>
      </c>
      <c r="AF3446" s="1261"/>
      <c r="AG3446" s="1262"/>
      <c r="AH3446" s="1263"/>
      <c r="AI3446" s="587" t="e">
        <f t="shared" si="563"/>
        <v>#DIV/0!</v>
      </c>
      <c r="AK3446" s="1260">
        <v>359</v>
      </c>
      <c r="AL3446" s="1261"/>
      <c r="AM3446" s="1262"/>
      <c r="AN3446" s="1263"/>
      <c r="AO3446" s="587" t="e">
        <f t="shared" si="564"/>
        <v>#DIV/0!</v>
      </c>
      <c r="AQ3446" s="1260">
        <v>359</v>
      </c>
      <c r="AR3446" s="1261"/>
      <c r="AS3446" s="1262"/>
      <c r="AT3446" s="1263"/>
      <c r="AU3446" s="587" t="e">
        <f t="shared" si="565"/>
        <v>#DIV/0!</v>
      </c>
      <c r="AW3446" s="1260">
        <v>359</v>
      </c>
      <c r="AX3446" s="1261"/>
      <c r="AY3446" s="1262"/>
      <c r="AZ3446" s="1263"/>
      <c r="BA3446" s="587" t="e">
        <f t="shared" si="566"/>
        <v>#DIV/0!</v>
      </c>
    </row>
    <row r="3447" spans="1:53" s="17" customFormat="1" ht="16.75" customHeight="1" outlineLevel="2">
      <c r="A3447" s="1260">
        <v>360</v>
      </c>
      <c r="B3447" s="1261"/>
      <c r="C3447" s="1262"/>
      <c r="D3447" s="1263"/>
      <c r="E3447" s="587" t="e">
        <f t="shared" si="558"/>
        <v>#DIV/0!</v>
      </c>
      <c r="G3447" s="1260">
        <v>360</v>
      </c>
      <c r="H3447" s="1261"/>
      <c r="I3447" s="1262"/>
      <c r="J3447" s="1263"/>
      <c r="K3447" s="587" t="e">
        <f t="shared" si="559"/>
        <v>#DIV/0!</v>
      </c>
      <c r="M3447" s="1260">
        <v>360</v>
      </c>
      <c r="N3447" s="1261"/>
      <c r="O3447" s="1262"/>
      <c r="P3447" s="1263"/>
      <c r="Q3447" s="587" t="e">
        <f t="shared" si="560"/>
        <v>#DIV/0!</v>
      </c>
      <c r="S3447" s="1260">
        <v>360</v>
      </c>
      <c r="T3447" s="1261"/>
      <c r="U3447" s="1262"/>
      <c r="V3447" s="1263"/>
      <c r="W3447" s="587" t="e">
        <f t="shared" si="561"/>
        <v>#DIV/0!</v>
      </c>
      <c r="Y3447" s="1260">
        <v>360</v>
      </c>
      <c r="Z3447" s="1261"/>
      <c r="AA3447" s="1262"/>
      <c r="AB3447" s="1263"/>
      <c r="AC3447" s="587" t="e">
        <f t="shared" si="562"/>
        <v>#DIV/0!</v>
      </c>
      <c r="AE3447" s="1260">
        <v>360</v>
      </c>
      <c r="AF3447" s="1261"/>
      <c r="AG3447" s="1262"/>
      <c r="AH3447" s="1263"/>
      <c r="AI3447" s="587" t="e">
        <f t="shared" si="563"/>
        <v>#DIV/0!</v>
      </c>
      <c r="AK3447" s="1260">
        <v>360</v>
      </c>
      <c r="AL3447" s="1261"/>
      <c r="AM3447" s="1262"/>
      <c r="AN3447" s="1263"/>
      <c r="AO3447" s="587" t="e">
        <f t="shared" si="564"/>
        <v>#DIV/0!</v>
      </c>
      <c r="AQ3447" s="1260">
        <v>360</v>
      </c>
      <c r="AR3447" s="1261"/>
      <c r="AS3447" s="1262"/>
      <c r="AT3447" s="1263"/>
      <c r="AU3447" s="587" t="e">
        <f t="shared" si="565"/>
        <v>#DIV/0!</v>
      </c>
      <c r="AW3447" s="1260">
        <v>360</v>
      </c>
      <c r="AX3447" s="1261"/>
      <c r="AY3447" s="1262"/>
      <c r="AZ3447" s="1263"/>
      <c r="BA3447" s="587" t="e">
        <f t="shared" si="566"/>
        <v>#DIV/0!</v>
      </c>
    </row>
    <row r="3448" spans="1:53" s="17" customFormat="1" ht="16.75" customHeight="1" outlineLevel="2">
      <c r="A3448" s="1260">
        <v>361</v>
      </c>
      <c r="B3448" s="1261"/>
      <c r="C3448" s="1262"/>
      <c r="D3448" s="1263"/>
      <c r="E3448" s="587" t="e">
        <f t="shared" si="558"/>
        <v>#DIV/0!</v>
      </c>
      <c r="G3448" s="1260">
        <v>361</v>
      </c>
      <c r="H3448" s="1261"/>
      <c r="I3448" s="1262"/>
      <c r="J3448" s="1263"/>
      <c r="K3448" s="587" t="e">
        <f t="shared" si="559"/>
        <v>#DIV/0!</v>
      </c>
      <c r="M3448" s="1260">
        <v>361</v>
      </c>
      <c r="N3448" s="1261"/>
      <c r="O3448" s="1262"/>
      <c r="P3448" s="1263"/>
      <c r="Q3448" s="587" t="e">
        <f t="shared" si="560"/>
        <v>#DIV/0!</v>
      </c>
      <c r="S3448" s="1260">
        <v>361</v>
      </c>
      <c r="T3448" s="1261"/>
      <c r="U3448" s="1262"/>
      <c r="V3448" s="1263"/>
      <c r="W3448" s="587" t="e">
        <f t="shared" si="561"/>
        <v>#DIV/0!</v>
      </c>
      <c r="Y3448" s="1260">
        <v>361</v>
      </c>
      <c r="Z3448" s="1261"/>
      <c r="AA3448" s="1262"/>
      <c r="AB3448" s="1263"/>
      <c r="AC3448" s="587" t="e">
        <f t="shared" si="562"/>
        <v>#DIV/0!</v>
      </c>
      <c r="AE3448" s="1260">
        <v>361</v>
      </c>
      <c r="AF3448" s="1261"/>
      <c r="AG3448" s="1262"/>
      <c r="AH3448" s="1263"/>
      <c r="AI3448" s="587" t="e">
        <f t="shared" si="563"/>
        <v>#DIV/0!</v>
      </c>
      <c r="AK3448" s="1260">
        <v>361</v>
      </c>
      <c r="AL3448" s="1261"/>
      <c r="AM3448" s="1262"/>
      <c r="AN3448" s="1263"/>
      <c r="AO3448" s="587" t="e">
        <f t="shared" si="564"/>
        <v>#DIV/0!</v>
      </c>
      <c r="AQ3448" s="1260">
        <v>361</v>
      </c>
      <c r="AR3448" s="1261"/>
      <c r="AS3448" s="1262"/>
      <c r="AT3448" s="1263"/>
      <c r="AU3448" s="587" t="e">
        <f t="shared" si="565"/>
        <v>#DIV/0!</v>
      </c>
      <c r="AW3448" s="1260">
        <v>361</v>
      </c>
      <c r="AX3448" s="1261"/>
      <c r="AY3448" s="1262"/>
      <c r="AZ3448" s="1263"/>
      <c r="BA3448" s="587" t="e">
        <f t="shared" si="566"/>
        <v>#DIV/0!</v>
      </c>
    </row>
    <row r="3449" spans="1:53" s="17" customFormat="1" ht="16.75" customHeight="1" outlineLevel="2">
      <c r="A3449" s="1260">
        <v>362</v>
      </c>
      <c r="B3449" s="1261"/>
      <c r="C3449" s="1262"/>
      <c r="D3449" s="1263"/>
      <c r="E3449" s="587" t="e">
        <f t="shared" si="558"/>
        <v>#DIV/0!</v>
      </c>
      <c r="G3449" s="1260">
        <v>362</v>
      </c>
      <c r="H3449" s="1261"/>
      <c r="I3449" s="1262"/>
      <c r="J3449" s="1263"/>
      <c r="K3449" s="587" t="e">
        <f t="shared" si="559"/>
        <v>#DIV/0!</v>
      </c>
      <c r="M3449" s="1260">
        <v>362</v>
      </c>
      <c r="N3449" s="1261"/>
      <c r="O3449" s="1262"/>
      <c r="P3449" s="1263"/>
      <c r="Q3449" s="587" t="e">
        <f t="shared" si="560"/>
        <v>#DIV/0!</v>
      </c>
      <c r="S3449" s="1260">
        <v>362</v>
      </c>
      <c r="T3449" s="1261"/>
      <c r="U3449" s="1262"/>
      <c r="V3449" s="1263"/>
      <c r="W3449" s="587" t="e">
        <f t="shared" si="561"/>
        <v>#DIV/0!</v>
      </c>
      <c r="Y3449" s="1260">
        <v>362</v>
      </c>
      <c r="Z3449" s="1261"/>
      <c r="AA3449" s="1262"/>
      <c r="AB3449" s="1263"/>
      <c r="AC3449" s="587" t="e">
        <f t="shared" si="562"/>
        <v>#DIV/0!</v>
      </c>
      <c r="AE3449" s="1260">
        <v>362</v>
      </c>
      <c r="AF3449" s="1261"/>
      <c r="AG3449" s="1262"/>
      <c r="AH3449" s="1263"/>
      <c r="AI3449" s="587" t="e">
        <f t="shared" si="563"/>
        <v>#DIV/0!</v>
      </c>
      <c r="AK3449" s="1260">
        <v>362</v>
      </c>
      <c r="AL3449" s="1261"/>
      <c r="AM3449" s="1262"/>
      <c r="AN3449" s="1263"/>
      <c r="AO3449" s="587" t="e">
        <f t="shared" si="564"/>
        <v>#DIV/0!</v>
      </c>
      <c r="AQ3449" s="1260">
        <v>362</v>
      </c>
      <c r="AR3449" s="1261"/>
      <c r="AS3449" s="1262"/>
      <c r="AT3449" s="1263"/>
      <c r="AU3449" s="587" t="e">
        <f t="shared" si="565"/>
        <v>#DIV/0!</v>
      </c>
      <c r="AW3449" s="1260">
        <v>362</v>
      </c>
      <c r="AX3449" s="1261"/>
      <c r="AY3449" s="1262"/>
      <c r="AZ3449" s="1263"/>
      <c r="BA3449" s="587" t="e">
        <f t="shared" si="566"/>
        <v>#DIV/0!</v>
      </c>
    </row>
    <row r="3450" spans="1:53" s="17" customFormat="1" ht="16.75" customHeight="1" outlineLevel="2">
      <c r="A3450" s="1260">
        <v>363</v>
      </c>
      <c r="B3450" s="1261"/>
      <c r="C3450" s="1262"/>
      <c r="D3450" s="1263"/>
      <c r="E3450" s="587" t="e">
        <f t="shared" si="558"/>
        <v>#DIV/0!</v>
      </c>
      <c r="G3450" s="1260">
        <v>363</v>
      </c>
      <c r="H3450" s="1261"/>
      <c r="I3450" s="1262"/>
      <c r="J3450" s="1263"/>
      <c r="K3450" s="587" t="e">
        <f t="shared" si="559"/>
        <v>#DIV/0!</v>
      </c>
      <c r="M3450" s="1260">
        <v>363</v>
      </c>
      <c r="N3450" s="1261"/>
      <c r="O3450" s="1262"/>
      <c r="P3450" s="1263"/>
      <c r="Q3450" s="587" t="e">
        <f t="shared" si="560"/>
        <v>#DIV/0!</v>
      </c>
      <c r="S3450" s="1260">
        <v>363</v>
      </c>
      <c r="T3450" s="1261"/>
      <c r="U3450" s="1262"/>
      <c r="V3450" s="1263"/>
      <c r="W3450" s="587" t="e">
        <f t="shared" si="561"/>
        <v>#DIV/0!</v>
      </c>
      <c r="Y3450" s="1260">
        <v>363</v>
      </c>
      <c r="Z3450" s="1261"/>
      <c r="AA3450" s="1262"/>
      <c r="AB3450" s="1263"/>
      <c r="AC3450" s="587" t="e">
        <f t="shared" si="562"/>
        <v>#DIV/0!</v>
      </c>
      <c r="AE3450" s="1260">
        <v>363</v>
      </c>
      <c r="AF3450" s="1261"/>
      <c r="AG3450" s="1262"/>
      <c r="AH3450" s="1263"/>
      <c r="AI3450" s="587" t="e">
        <f t="shared" si="563"/>
        <v>#DIV/0!</v>
      </c>
      <c r="AK3450" s="1260">
        <v>363</v>
      </c>
      <c r="AL3450" s="1261"/>
      <c r="AM3450" s="1262"/>
      <c r="AN3450" s="1263"/>
      <c r="AO3450" s="587" t="e">
        <f t="shared" si="564"/>
        <v>#DIV/0!</v>
      </c>
      <c r="AQ3450" s="1260">
        <v>363</v>
      </c>
      <c r="AR3450" s="1261"/>
      <c r="AS3450" s="1262"/>
      <c r="AT3450" s="1263"/>
      <c r="AU3450" s="587" t="e">
        <f t="shared" si="565"/>
        <v>#DIV/0!</v>
      </c>
      <c r="AW3450" s="1260">
        <v>363</v>
      </c>
      <c r="AX3450" s="1261"/>
      <c r="AY3450" s="1262"/>
      <c r="AZ3450" s="1263"/>
      <c r="BA3450" s="587" t="e">
        <f t="shared" si="566"/>
        <v>#DIV/0!</v>
      </c>
    </row>
    <row r="3451" spans="1:53" s="17" customFormat="1" ht="16.75" customHeight="1" outlineLevel="2">
      <c r="A3451" s="1260">
        <v>364</v>
      </c>
      <c r="B3451" s="1261"/>
      <c r="C3451" s="1262"/>
      <c r="D3451" s="1263"/>
      <c r="E3451" s="587" t="e">
        <f t="shared" si="558"/>
        <v>#DIV/0!</v>
      </c>
      <c r="G3451" s="1260">
        <v>364</v>
      </c>
      <c r="H3451" s="1261"/>
      <c r="I3451" s="1262"/>
      <c r="J3451" s="1263"/>
      <c r="K3451" s="587" t="e">
        <f t="shared" si="559"/>
        <v>#DIV/0!</v>
      </c>
      <c r="M3451" s="1260">
        <v>364</v>
      </c>
      <c r="N3451" s="1261"/>
      <c r="O3451" s="1262"/>
      <c r="P3451" s="1263"/>
      <c r="Q3451" s="587" t="e">
        <f t="shared" si="560"/>
        <v>#DIV/0!</v>
      </c>
      <c r="S3451" s="1260">
        <v>364</v>
      </c>
      <c r="T3451" s="1261"/>
      <c r="U3451" s="1262"/>
      <c r="V3451" s="1263"/>
      <c r="W3451" s="587" t="e">
        <f t="shared" si="561"/>
        <v>#DIV/0!</v>
      </c>
      <c r="Y3451" s="1260">
        <v>364</v>
      </c>
      <c r="Z3451" s="1261"/>
      <c r="AA3451" s="1262"/>
      <c r="AB3451" s="1263"/>
      <c r="AC3451" s="587" t="e">
        <f t="shared" si="562"/>
        <v>#DIV/0!</v>
      </c>
      <c r="AE3451" s="1260">
        <v>364</v>
      </c>
      <c r="AF3451" s="1261"/>
      <c r="AG3451" s="1262"/>
      <c r="AH3451" s="1263"/>
      <c r="AI3451" s="587" t="e">
        <f t="shared" si="563"/>
        <v>#DIV/0!</v>
      </c>
      <c r="AK3451" s="1260">
        <v>364</v>
      </c>
      <c r="AL3451" s="1261"/>
      <c r="AM3451" s="1262"/>
      <c r="AN3451" s="1263"/>
      <c r="AO3451" s="587" t="e">
        <f t="shared" si="564"/>
        <v>#DIV/0!</v>
      </c>
      <c r="AQ3451" s="1260">
        <v>364</v>
      </c>
      <c r="AR3451" s="1261"/>
      <c r="AS3451" s="1262"/>
      <c r="AT3451" s="1263"/>
      <c r="AU3451" s="587" t="e">
        <f t="shared" si="565"/>
        <v>#DIV/0!</v>
      </c>
      <c r="AW3451" s="1260">
        <v>364</v>
      </c>
      <c r="AX3451" s="1261"/>
      <c r="AY3451" s="1262"/>
      <c r="AZ3451" s="1263"/>
      <c r="BA3451" s="587" t="e">
        <f t="shared" si="566"/>
        <v>#DIV/0!</v>
      </c>
    </row>
    <row r="3452" spans="1:53" s="17" customFormat="1" ht="16.75" customHeight="1" outlineLevel="2">
      <c r="A3452" s="1260">
        <v>365</v>
      </c>
      <c r="B3452" s="1261"/>
      <c r="C3452" s="1262"/>
      <c r="D3452" s="1263"/>
      <c r="E3452" s="587" t="e">
        <f t="shared" si="558"/>
        <v>#DIV/0!</v>
      </c>
      <c r="G3452" s="1260">
        <v>365</v>
      </c>
      <c r="H3452" s="1261"/>
      <c r="I3452" s="1262"/>
      <c r="J3452" s="1263"/>
      <c r="K3452" s="587" t="e">
        <f t="shared" si="559"/>
        <v>#DIV/0!</v>
      </c>
      <c r="M3452" s="1260">
        <v>365</v>
      </c>
      <c r="N3452" s="1261"/>
      <c r="O3452" s="1262"/>
      <c r="P3452" s="1263"/>
      <c r="Q3452" s="587" t="e">
        <f t="shared" si="560"/>
        <v>#DIV/0!</v>
      </c>
      <c r="S3452" s="1260">
        <v>365</v>
      </c>
      <c r="T3452" s="1261"/>
      <c r="U3452" s="1262"/>
      <c r="V3452" s="1263"/>
      <c r="W3452" s="587" t="e">
        <f t="shared" si="561"/>
        <v>#DIV/0!</v>
      </c>
      <c r="Y3452" s="1260">
        <v>365</v>
      </c>
      <c r="Z3452" s="1261"/>
      <c r="AA3452" s="1262"/>
      <c r="AB3452" s="1263"/>
      <c r="AC3452" s="587" t="e">
        <f t="shared" si="562"/>
        <v>#DIV/0!</v>
      </c>
      <c r="AE3452" s="1260">
        <v>365</v>
      </c>
      <c r="AF3452" s="1261"/>
      <c r="AG3452" s="1262"/>
      <c r="AH3452" s="1263"/>
      <c r="AI3452" s="587" t="e">
        <f t="shared" si="563"/>
        <v>#DIV/0!</v>
      </c>
      <c r="AK3452" s="1260">
        <v>365</v>
      </c>
      <c r="AL3452" s="1261"/>
      <c r="AM3452" s="1262"/>
      <c r="AN3452" s="1263"/>
      <c r="AO3452" s="587" t="e">
        <f t="shared" si="564"/>
        <v>#DIV/0!</v>
      </c>
      <c r="AQ3452" s="1260">
        <v>365</v>
      </c>
      <c r="AR3452" s="1261"/>
      <c r="AS3452" s="1262"/>
      <c r="AT3452" s="1263"/>
      <c r="AU3452" s="587" t="e">
        <f t="shared" si="565"/>
        <v>#DIV/0!</v>
      </c>
      <c r="AW3452" s="1260">
        <v>365</v>
      </c>
      <c r="AX3452" s="1261"/>
      <c r="AY3452" s="1262"/>
      <c r="AZ3452" s="1263"/>
      <c r="BA3452" s="587" t="e">
        <f t="shared" si="566"/>
        <v>#DIV/0!</v>
      </c>
    </row>
    <row r="3453" spans="1:53" s="17" customFormat="1" ht="16.75" customHeight="1" outlineLevel="2">
      <c r="A3453" s="1260">
        <v>366</v>
      </c>
      <c r="B3453" s="1261"/>
      <c r="C3453" s="1262"/>
      <c r="D3453" s="1263"/>
      <c r="E3453" s="587" t="e">
        <f t="shared" si="558"/>
        <v>#DIV/0!</v>
      </c>
      <c r="G3453" s="1260">
        <v>366</v>
      </c>
      <c r="H3453" s="1261"/>
      <c r="I3453" s="1262"/>
      <c r="J3453" s="1263"/>
      <c r="K3453" s="587" t="e">
        <f t="shared" si="559"/>
        <v>#DIV/0!</v>
      </c>
      <c r="M3453" s="1260">
        <v>366</v>
      </c>
      <c r="N3453" s="1261"/>
      <c r="O3453" s="1262"/>
      <c r="P3453" s="1263"/>
      <c r="Q3453" s="587" t="e">
        <f t="shared" si="560"/>
        <v>#DIV/0!</v>
      </c>
      <c r="S3453" s="1260">
        <v>366</v>
      </c>
      <c r="T3453" s="1261"/>
      <c r="U3453" s="1262"/>
      <c r="V3453" s="1263"/>
      <c r="W3453" s="587" t="e">
        <f t="shared" si="561"/>
        <v>#DIV/0!</v>
      </c>
      <c r="Y3453" s="1260">
        <v>366</v>
      </c>
      <c r="Z3453" s="1261"/>
      <c r="AA3453" s="1262"/>
      <c r="AB3453" s="1263"/>
      <c r="AC3453" s="587" t="e">
        <f t="shared" si="562"/>
        <v>#DIV/0!</v>
      </c>
      <c r="AE3453" s="1260">
        <v>366</v>
      </c>
      <c r="AF3453" s="1261"/>
      <c r="AG3453" s="1262"/>
      <c r="AH3453" s="1263"/>
      <c r="AI3453" s="587" t="e">
        <f t="shared" si="563"/>
        <v>#DIV/0!</v>
      </c>
      <c r="AK3453" s="1260">
        <v>366</v>
      </c>
      <c r="AL3453" s="1261"/>
      <c r="AM3453" s="1262"/>
      <c r="AN3453" s="1263"/>
      <c r="AO3453" s="587" t="e">
        <f t="shared" si="564"/>
        <v>#DIV/0!</v>
      </c>
      <c r="AQ3453" s="1260">
        <v>366</v>
      </c>
      <c r="AR3453" s="1261"/>
      <c r="AS3453" s="1262"/>
      <c r="AT3453" s="1263"/>
      <c r="AU3453" s="587" t="e">
        <f t="shared" si="565"/>
        <v>#DIV/0!</v>
      </c>
      <c r="AW3453" s="1260">
        <v>366</v>
      </c>
      <c r="AX3453" s="1261"/>
      <c r="AY3453" s="1262"/>
      <c r="AZ3453" s="1263"/>
      <c r="BA3453" s="587" t="e">
        <f t="shared" si="566"/>
        <v>#DIV/0!</v>
      </c>
    </row>
    <row r="3454" spans="1:53" s="17" customFormat="1" ht="16.75" customHeight="1" outlineLevel="2">
      <c r="A3454" s="1260">
        <v>367</v>
      </c>
      <c r="B3454" s="1261"/>
      <c r="C3454" s="1262"/>
      <c r="D3454" s="1263"/>
      <c r="E3454" s="587" t="e">
        <f t="shared" si="558"/>
        <v>#DIV/0!</v>
      </c>
      <c r="G3454" s="1260">
        <v>367</v>
      </c>
      <c r="H3454" s="1261"/>
      <c r="I3454" s="1262"/>
      <c r="J3454" s="1263"/>
      <c r="K3454" s="587" t="e">
        <f t="shared" si="559"/>
        <v>#DIV/0!</v>
      </c>
      <c r="M3454" s="1260">
        <v>367</v>
      </c>
      <c r="N3454" s="1261"/>
      <c r="O3454" s="1262"/>
      <c r="P3454" s="1263"/>
      <c r="Q3454" s="587" t="e">
        <f t="shared" si="560"/>
        <v>#DIV/0!</v>
      </c>
      <c r="S3454" s="1260">
        <v>367</v>
      </c>
      <c r="T3454" s="1261"/>
      <c r="U3454" s="1262"/>
      <c r="V3454" s="1263"/>
      <c r="W3454" s="587" t="e">
        <f t="shared" si="561"/>
        <v>#DIV/0!</v>
      </c>
      <c r="Y3454" s="1260">
        <v>367</v>
      </c>
      <c r="Z3454" s="1261"/>
      <c r="AA3454" s="1262"/>
      <c r="AB3454" s="1263"/>
      <c r="AC3454" s="587" t="e">
        <f t="shared" si="562"/>
        <v>#DIV/0!</v>
      </c>
      <c r="AE3454" s="1260">
        <v>367</v>
      </c>
      <c r="AF3454" s="1261"/>
      <c r="AG3454" s="1262"/>
      <c r="AH3454" s="1263"/>
      <c r="AI3454" s="587" t="e">
        <f t="shared" si="563"/>
        <v>#DIV/0!</v>
      </c>
      <c r="AK3454" s="1260">
        <v>367</v>
      </c>
      <c r="AL3454" s="1261"/>
      <c r="AM3454" s="1262"/>
      <c r="AN3454" s="1263"/>
      <c r="AO3454" s="587" t="e">
        <f t="shared" si="564"/>
        <v>#DIV/0!</v>
      </c>
      <c r="AQ3454" s="1260">
        <v>367</v>
      </c>
      <c r="AR3454" s="1261"/>
      <c r="AS3454" s="1262"/>
      <c r="AT3454" s="1263"/>
      <c r="AU3454" s="587" t="e">
        <f t="shared" si="565"/>
        <v>#DIV/0!</v>
      </c>
      <c r="AW3454" s="1260">
        <v>367</v>
      </c>
      <c r="AX3454" s="1261"/>
      <c r="AY3454" s="1262"/>
      <c r="AZ3454" s="1263"/>
      <c r="BA3454" s="587" t="e">
        <f t="shared" si="566"/>
        <v>#DIV/0!</v>
      </c>
    </row>
    <row r="3455" spans="1:53" s="17" customFormat="1" ht="16.75" customHeight="1" outlineLevel="2">
      <c r="A3455" s="1260">
        <v>368</v>
      </c>
      <c r="B3455" s="1261"/>
      <c r="C3455" s="1262"/>
      <c r="D3455" s="1263"/>
      <c r="E3455" s="587" t="e">
        <f t="shared" si="558"/>
        <v>#DIV/0!</v>
      </c>
      <c r="G3455" s="1260">
        <v>368</v>
      </c>
      <c r="H3455" s="1261"/>
      <c r="I3455" s="1262"/>
      <c r="J3455" s="1263"/>
      <c r="K3455" s="587" t="e">
        <f t="shared" si="559"/>
        <v>#DIV/0!</v>
      </c>
      <c r="M3455" s="1260">
        <v>368</v>
      </c>
      <c r="N3455" s="1261"/>
      <c r="O3455" s="1262"/>
      <c r="P3455" s="1263"/>
      <c r="Q3455" s="587" t="e">
        <f t="shared" si="560"/>
        <v>#DIV/0!</v>
      </c>
      <c r="S3455" s="1260">
        <v>368</v>
      </c>
      <c r="T3455" s="1261"/>
      <c r="U3455" s="1262"/>
      <c r="V3455" s="1263"/>
      <c r="W3455" s="587" t="e">
        <f t="shared" si="561"/>
        <v>#DIV/0!</v>
      </c>
      <c r="Y3455" s="1260">
        <v>368</v>
      </c>
      <c r="Z3455" s="1261"/>
      <c r="AA3455" s="1262"/>
      <c r="AB3455" s="1263"/>
      <c r="AC3455" s="587" t="e">
        <f t="shared" si="562"/>
        <v>#DIV/0!</v>
      </c>
      <c r="AE3455" s="1260">
        <v>368</v>
      </c>
      <c r="AF3455" s="1261"/>
      <c r="AG3455" s="1262"/>
      <c r="AH3455" s="1263"/>
      <c r="AI3455" s="587" t="e">
        <f t="shared" si="563"/>
        <v>#DIV/0!</v>
      </c>
      <c r="AK3455" s="1260">
        <v>368</v>
      </c>
      <c r="AL3455" s="1261"/>
      <c r="AM3455" s="1262"/>
      <c r="AN3455" s="1263"/>
      <c r="AO3455" s="587" t="e">
        <f t="shared" si="564"/>
        <v>#DIV/0!</v>
      </c>
      <c r="AQ3455" s="1260">
        <v>368</v>
      </c>
      <c r="AR3455" s="1261"/>
      <c r="AS3455" s="1262"/>
      <c r="AT3455" s="1263"/>
      <c r="AU3455" s="587" t="e">
        <f t="shared" si="565"/>
        <v>#DIV/0!</v>
      </c>
      <c r="AW3455" s="1260">
        <v>368</v>
      </c>
      <c r="AX3455" s="1261"/>
      <c r="AY3455" s="1262"/>
      <c r="AZ3455" s="1263"/>
      <c r="BA3455" s="587" t="e">
        <f t="shared" si="566"/>
        <v>#DIV/0!</v>
      </c>
    </row>
    <row r="3456" spans="1:53" s="17" customFormat="1" ht="16.75" customHeight="1" outlineLevel="2">
      <c r="A3456" s="1260">
        <v>369</v>
      </c>
      <c r="B3456" s="1261"/>
      <c r="C3456" s="1262"/>
      <c r="D3456" s="1263"/>
      <c r="E3456" s="587" t="e">
        <f t="shared" si="558"/>
        <v>#DIV/0!</v>
      </c>
      <c r="G3456" s="1260">
        <v>369</v>
      </c>
      <c r="H3456" s="1261"/>
      <c r="I3456" s="1262"/>
      <c r="J3456" s="1263"/>
      <c r="K3456" s="587" t="e">
        <f t="shared" si="559"/>
        <v>#DIV/0!</v>
      </c>
      <c r="M3456" s="1260">
        <v>369</v>
      </c>
      <c r="N3456" s="1261"/>
      <c r="O3456" s="1262"/>
      <c r="P3456" s="1263"/>
      <c r="Q3456" s="587" t="e">
        <f t="shared" si="560"/>
        <v>#DIV/0!</v>
      </c>
      <c r="S3456" s="1260">
        <v>369</v>
      </c>
      <c r="T3456" s="1261"/>
      <c r="U3456" s="1262"/>
      <c r="V3456" s="1263"/>
      <c r="W3456" s="587" t="e">
        <f t="shared" si="561"/>
        <v>#DIV/0!</v>
      </c>
      <c r="Y3456" s="1260">
        <v>369</v>
      </c>
      <c r="Z3456" s="1261"/>
      <c r="AA3456" s="1262"/>
      <c r="AB3456" s="1263"/>
      <c r="AC3456" s="587" t="e">
        <f t="shared" si="562"/>
        <v>#DIV/0!</v>
      </c>
      <c r="AE3456" s="1260">
        <v>369</v>
      </c>
      <c r="AF3456" s="1261"/>
      <c r="AG3456" s="1262"/>
      <c r="AH3456" s="1263"/>
      <c r="AI3456" s="587" t="e">
        <f t="shared" si="563"/>
        <v>#DIV/0!</v>
      </c>
      <c r="AK3456" s="1260">
        <v>369</v>
      </c>
      <c r="AL3456" s="1261"/>
      <c r="AM3456" s="1262"/>
      <c r="AN3456" s="1263"/>
      <c r="AO3456" s="587" t="e">
        <f t="shared" si="564"/>
        <v>#DIV/0!</v>
      </c>
      <c r="AQ3456" s="1260">
        <v>369</v>
      </c>
      <c r="AR3456" s="1261"/>
      <c r="AS3456" s="1262"/>
      <c r="AT3456" s="1263"/>
      <c r="AU3456" s="587" t="e">
        <f t="shared" si="565"/>
        <v>#DIV/0!</v>
      </c>
      <c r="AW3456" s="1260">
        <v>369</v>
      </c>
      <c r="AX3456" s="1261"/>
      <c r="AY3456" s="1262"/>
      <c r="AZ3456" s="1263"/>
      <c r="BA3456" s="587" t="e">
        <f t="shared" si="566"/>
        <v>#DIV/0!</v>
      </c>
    </row>
    <row r="3457" spans="1:53" s="17" customFormat="1" ht="16.75" customHeight="1" outlineLevel="2">
      <c r="A3457" s="1260">
        <v>370</v>
      </c>
      <c r="B3457" s="1261"/>
      <c r="C3457" s="1262"/>
      <c r="D3457" s="1263"/>
      <c r="E3457" s="587" t="e">
        <f t="shared" si="558"/>
        <v>#DIV/0!</v>
      </c>
      <c r="G3457" s="1260">
        <v>370</v>
      </c>
      <c r="H3457" s="1261"/>
      <c r="I3457" s="1262"/>
      <c r="J3457" s="1263"/>
      <c r="K3457" s="587" t="e">
        <f t="shared" si="559"/>
        <v>#DIV/0!</v>
      </c>
      <c r="M3457" s="1260">
        <v>370</v>
      </c>
      <c r="N3457" s="1261"/>
      <c r="O3457" s="1262"/>
      <c r="P3457" s="1263"/>
      <c r="Q3457" s="587" t="e">
        <f t="shared" si="560"/>
        <v>#DIV/0!</v>
      </c>
      <c r="S3457" s="1260">
        <v>370</v>
      </c>
      <c r="T3457" s="1261"/>
      <c r="U3457" s="1262"/>
      <c r="V3457" s="1263"/>
      <c r="W3457" s="587" t="e">
        <f t="shared" si="561"/>
        <v>#DIV/0!</v>
      </c>
      <c r="Y3457" s="1260">
        <v>370</v>
      </c>
      <c r="Z3457" s="1261"/>
      <c r="AA3457" s="1262"/>
      <c r="AB3457" s="1263"/>
      <c r="AC3457" s="587" t="e">
        <f t="shared" si="562"/>
        <v>#DIV/0!</v>
      </c>
      <c r="AE3457" s="1260">
        <v>370</v>
      </c>
      <c r="AF3457" s="1261"/>
      <c r="AG3457" s="1262"/>
      <c r="AH3457" s="1263"/>
      <c r="AI3457" s="587" t="e">
        <f t="shared" si="563"/>
        <v>#DIV/0!</v>
      </c>
      <c r="AK3457" s="1260">
        <v>370</v>
      </c>
      <c r="AL3457" s="1261"/>
      <c r="AM3457" s="1262"/>
      <c r="AN3457" s="1263"/>
      <c r="AO3457" s="587" t="e">
        <f t="shared" si="564"/>
        <v>#DIV/0!</v>
      </c>
      <c r="AQ3457" s="1260">
        <v>370</v>
      </c>
      <c r="AR3457" s="1261"/>
      <c r="AS3457" s="1262"/>
      <c r="AT3457" s="1263"/>
      <c r="AU3457" s="587" t="e">
        <f t="shared" si="565"/>
        <v>#DIV/0!</v>
      </c>
      <c r="AW3457" s="1260">
        <v>370</v>
      </c>
      <c r="AX3457" s="1261"/>
      <c r="AY3457" s="1262"/>
      <c r="AZ3457" s="1263"/>
      <c r="BA3457" s="587" t="e">
        <f t="shared" si="566"/>
        <v>#DIV/0!</v>
      </c>
    </row>
    <row r="3458" spans="1:53" s="17" customFormat="1" ht="16.75" customHeight="1" outlineLevel="2">
      <c r="A3458" s="1260">
        <v>371</v>
      </c>
      <c r="B3458" s="1261"/>
      <c r="C3458" s="1262"/>
      <c r="D3458" s="1263"/>
      <c r="E3458" s="587" t="e">
        <f t="shared" si="558"/>
        <v>#DIV/0!</v>
      </c>
      <c r="G3458" s="1260">
        <v>371</v>
      </c>
      <c r="H3458" s="1261"/>
      <c r="I3458" s="1262"/>
      <c r="J3458" s="1263"/>
      <c r="K3458" s="587" t="e">
        <f t="shared" si="559"/>
        <v>#DIV/0!</v>
      </c>
      <c r="M3458" s="1260">
        <v>371</v>
      </c>
      <c r="N3458" s="1261"/>
      <c r="O3458" s="1262"/>
      <c r="P3458" s="1263"/>
      <c r="Q3458" s="587" t="e">
        <f t="shared" si="560"/>
        <v>#DIV/0!</v>
      </c>
      <c r="S3458" s="1260">
        <v>371</v>
      </c>
      <c r="T3458" s="1261"/>
      <c r="U3458" s="1262"/>
      <c r="V3458" s="1263"/>
      <c r="W3458" s="587" t="e">
        <f t="shared" si="561"/>
        <v>#DIV/0!</v>
      </c>
      <c r="Y3458" s="1260">
        <v>371</v>
      </c>
      <c r="Z3458" s="1261"/>
      <c r="AA3458" s="1262"/>
      <c r="AB3458" s="1263"/>
      <c r="AC3458" s="587" t="e">
        <f t="shared" si="562"/>
        <v>#DIV/0!</v>
      </c>
      <c r="AE3458" s="1260">
        <v>371</v>
      </c>
      <c r="AF3458" s="1261"/>
      <c r="AG3458" s="1262"/>
      <c r="AH3458" s="1263"/>
      <c r="AI3458" s="587" t="e">
        <f t="shared" si="563"/>
        <v>#DIV/0!</v>
      </c>
      <c r="AK3458" s="1260">
        <v>371</v>
      </c>
      <c r="AL3458" s="1261"/>
      <c r="AM3458" s="1262"/>
      <c r="AN3458" s="1263"/>
      <c r="AO3458" s="587" t="e">
        <f t="shared" si="564"/>
        <v>#DIV/0!</v>
      </c>
      <c r="AQ3458" s="1260">
        <v>371</v>
      </c>
      <c r="AR3458" s="1261"/>
      <c r="AS3458" s="1262"/>
      <c r="AT3458" s="1263"/>
      <c r="AU3458" s="587" t="e">
        <f t="shared" si="565"/>
        <v>#DIV/0!</v>
      </c>
      <c r="AW3458" s="1260">
        <v>371</v>
      </c>
      <c r="AX3458" s="1261"/>
      <c r="AY3458" s="1262"/>
      <c r="AZ3458" s="1263"/>
      <c r="BA3458" s="587" t="e">
        <f t="shared" si="566"/>
        <v>#DIV/0!</v>
      </c>
    </row>
    <row r="3459" spans="1:53" s="17" customFormat="1" ht="16.75" customHeight="1" outlineLevel="2">
      <c r="A3459" s="1260">
        <v>372</v>
      </c>
      <c r="B3459" s="1261"/>
      <c r="C3459" s="1262"/>
      <c r="D3459" s="1263"/>
      <c r="E3459" s="587" t="e">
        <f t="shared" si="558"/>
        <v>#DIV/0!</v>
      </c>
      <c r="G3459" s="1260">
        <v>372</v>
      </c>
      <c r="H3459" s="1261"/>
      <c r="I3459" s="1262"/>
      <c r="J3459" s="1263"/>
      <c r="K3459" s="587" t="e">
        <f t="shared" si="559"/>
        <v>#DIV/0!</v>
      </c>
      <c r="M3459" s="1260">
        <v>372</v>
      </c>
      <c r="N3459" s="1261"/>
      <c r="O3459" s="1262"/>
      <c r="P3459" s="1263"/>
      <c r="Q3459" s="587" t="e">
        <f t="shared" si="560"/>
        <v>#DIV/0!</v>
      </c>
      <c r="S3459" s="1260">
        <v>372</v>
      </c>
      <c r="T3459" s="1261"/>
      <c r="U3459" s="1262"/>
      <c r="V3459" s="1263"/>
      <c r="W3459" s="587" t="e">
        <f t="shared" si="561"/>
        <v>#DIV/0!</v>
      </c>
      <c r="Y3459" s="1260">
        <v>372</v>
      </c>
      <c r="Z3459" s="1261"/>
      <c r="AA3459" s="1262"/>
      <c r="AB3459" s="1263"/>
      <c r="AC3459" s="587" t="e">
        <f t="shared" si="562"/>
        <v>#DIV/0!</v>
      </c>
      <c r="AE3459" s="1260">
        <v>372</v>
      </c>
      <c r="AF3459" s="1261"/>
      <c r="AG3459" s="1262"/>
      <c r="AH3459" s="1263"/>
      <c r="AI3459" s="587" t="e">
        <f t="shared" si="563"/>
        <v>#DIV/0!</v>
      </c>
      <c r="AK3459" s="1260">
        <v>372</v>
      </c>
      <c r="AL3459" s="1261"/>
      <c r="AM3459" s="1262"/>
      <c r="AN3459" s="1263"/>
      <c r="AO3459" s="587" t="e">
        <f t="shared" si="564"/>
        <v>#DIV/0!</v>
      </c>
      <c r="AQ3459" s="1260">
        <v>372</v>
      </c>
      <c r="AR3459" s="1261"/>
      <c r="AS3459" s="1262"/>
      <c r="AT3459" s="1263"/>
      <c r="AU3459" s="587" t="e">
        <f t="shared" si="565"/>
        <v>#DIV/0!</v>
      </c>
      <c r="AW3459" s="1260">
        <v>372</v>
      </c>
      <c r="AX3459" s="1261"/>
      <c r="AY3459" s="1262"/>
      <c r="AZ3459" s="1263"/>
      <c r="BA3459" s="587" t="e">
        <f t="shared" si="566"/>
        <v>#DIV/0!</v>
      </c>
    </row>
    <row r="3460" spans="1:53" s="17" customFormat="1" ht="16.75" customHeight="1" outlineLevel="2">
      <c r="A3460" s="1260">
        <v>373</v>
      </c>
      <c r="B3460" s="1261"/>
      <c r="C3460" s="1262"/>
      <c r="D3460" s="1263"/>
      <c r="E3460" s="587" t="e">
        <f t="shared" si="558"/>
        <v>#DIV/0!</v>
      </c>
      <c r="G3460" s="1260">
        <v>373</v>
      </c>
      <c r="H3460" s="1261"/>
      <c r="I3460" s="1262"/>
      <c r="J3460" s="1263"/>
      <c r="K3460" s="587" t="e">
        <f t="shared" si="559"/>
        <v>#DIV/0!</v>
      </c>
      <c r="M3460" s="1260">
        <v>373</v>
      </c>
      <c r="N3460" s="1261"/>
      <c r="O3460" s="1262"/>
      <c r="P3460" s="1263"/>
      <c r="Q3460" s="587" t="e">
        <f t="shared" si="560"/>
        <v>#DIV/0!</v>
      </c>
      <c r="S3460" s="1260">
        <v>373</v>
      </c>
      <c r="T3460" s="1261"/>
      <c r="U3460" s="1262"/>
      <c r="V3460" s="1263"/>
      <c r="W3460" s="587" t="e">
        <f t="shared" si="561"/>
        <v>#DIV/0!</v>
      </c>
      <c r="Y3460" s="1260">
        <v>373</v>
      </c>
      <c r="Z3460" s="1261"/>
      <c r="AA3460" s="1262"/>
      <c r="AB3460" s="1263"/>
      <c r="AC3460" s="587" t="e">
        <f t="shared" si="562"/>
        <v>#DIV/0!</v>
      </c>
      <c r="AE3460" s="1260">
        <v>373</v>
      </c>
      <c r="AF3460" s="1261"/>
      <c r="AG3460" s="1262"/>
      <c r="AH3460" s="1263"/>
      <c r="AI3460" s="587" t="e">
        <f t="shared" si="563"/>
        <v>#DIV/0!</v>
      </c>
      <c r="AK3460" s="1260">
        <v>373</v>
      </c>
      <c r="AL3460" s="1261"/>
      <c r="AM3460" s="1262"/>
      <c r="AN3460" s="1263"/>
      <c r="AO3460" s="587" t="e">
        <f t="shared" si="564"/>
        <v>#DIV/0!</v>
      </c>
      <c r="AQ3460" s="1260">
        <v>373</v>
      </c>
      <c r="AR3460" s="1261"/>
      <c r="AS3460" s="1262"/>
      <c r="AT3460" s="1263"/>
      <c r="AU3460" s="587" t="e">
        <f t="shared" si="565"/>
        <v>#DIV/0!</v>
      </c>
      <c r="AW3460" s="1260">
        <v>373</v>
      </c>
      <c r="AX3460" s="1261"/>
      <c r="AY3460" s="1262"/>
      <c r="AZ3460" s="1263"/>
      <c r="BA3460" s="587" t="e">
        <f t="shared" si="566"/>
        <v>#DIV/0!</v>
      </c>
    </row>
    <row r="3461" spans="1:53" s="17" customFormat="1" ht="16.75" customHeight="1" outlineLevel="2">
      <c r="A3461" s="1260">
        <v>374</v>
      </c>
      <c r="B3461" s="1261"/>
      <c r="C3461" s="1262"/>
      <c r="D3461" s="1263"/>
      <c r="E3461" s="587" t="e">
        <f t="shared" si="558"/>
        <v>#DIV/0!</v>
      </c>
      <c r="G3461" s="1260">
        <v>374</v>
      </c>
      <c r="H3461" s="1261"/>
      <c r="I3461" s="1262"/>
      <c r="J3461" s="1263"/>
      <c r="K3461" s="587" t="e">
        <f t="shared" si="559"/>
        <v>#DIV/0!</v>
      </c>
      <c r="M3461" s="1260">
        <v>374</v>
      </c>
      <c r="N3461" s="1261"/>
      <c r="O3461" s="1262"/>
      <c r="P3461" s="1263"/>
      <c r="Q3461" s="587" t="e">
        <f t="shared" si="560"/>
        <v>#DIV/0!</v>
      </c>
      <c r="S3461" s="1260">
        <v>374</v>
      </c>
      <c r="T3461" s="1261"/>
      <c r="U3461" s="1262"/>
      <c r="V3461" s="1263"/>
      <c r="W3461" s="587" t="e">
        <f t="shared" si="561"/>
        <v>#DIV/0!</v>
      </c>
      <c r="Y3461" s="1260">
        <v>374</v>
      </c>
      <c r="Z3461" s="1261"/>
      <c r="AA3461" s="1262"/>
      <c r="AB3461" s="1263"/>
      <c r="AC3461" s="587" t="e">
        <f t="shared" si="562"/>
        <v>#DIV/0!</v>
      </c>
      <c r="AE3461" s="1260">
        <v>374</v>
      </c>
      <c r="AF3461" s="1261"/>
      <c r="AG3461" s="1262"/>
      <c r="AH3461" s="1263"/>
      <c r="AI3461" s="587" t="e">
        <f t="shared" si="563"/>
        <v>#DIV/0!</v>
      </c>
      <c r="AK3461" s="1260">
        <v>374</v>
      </c>
      <c r="AL3461" s="1261"/>
      <c r="AM3461" s="1262"/>
      <c r="AN3461" s="1263"/>
      <c r="AO3461" s="587" t="e">
        <f t="shared" si="564"/>
        <v>#DIV/0!</v>
      </c>
      <c r="AQ3461" s="1260">
        <v>374</v>
      </c>
      <c r="AR3461" s="1261"/>
      <c r="AS3461" s="1262"/>
      <c r="AT3461" s="1263"/>
      <c r="AU3461" s="587" t="e">
        <f t="shared" si="565"/>
        <v>#DIV/0!</v>
      </c>
      <c r="AW3461" s="1260">
        <v>374</v>
      </c>
      <c r="AX3461" s="1261"/>
      <c r="AY3461" s="1262"/>
      <c r="AZ3461" s="1263"/>
      <c r="BA3461" s="587" t="e">
        <f t="shared" si="566"/>
        <v>#DIV/0!</v>
      </c>
    </row>
    <row r="3462" spans="1:53" s="17" customFormat="1" ht="16.75" customHeight="1" outlineLevel="2">
      <c r="A3462" s="1260">
        <v>375</v>
      </c>
      <c r="B3462" s="1261"/>
      <c r="C3462" s="1262"/>
      <c r="D3462" s="1263"/>
      <c r="E3462" s="587" t="e">
        <f t="shared" si="558"/>
        <v>#DIV/0!</v>
      </c>
      <c r="G3462" s="1260">
        <v>375</v>
      </c>
      <c r="H3462" s="1261"/>
      <c r="I3462" s="1262"/>
      <c r="J3462" s="1263"/>
      <c r="K3462" s="587" t="e">
        <f t="shared" si="559"/>
        <v>#DIV/0!</v>
      </c>
      <c r="M3462" s="1260">
        <v>375</v>
      </c>
      <c r="N3462" s="1261"/>
      <c r="O3462" s="1262"/>
      <c r="P3462" s="1263"/>
      <c r="Q3462" s="587" t="e">
        <f t="shared" si="560"/>
        <v>#DIV/0!</v>
      </c>
      <c r="S3462" s="1260">
        <v>375</v>
      </c>
      <c r="T3462" s="1261"/>
      <c r="U3462" s="1262"/>
      <c r="V3462" s="1263"/>
      <c r="W3462" s="587" t="e">
        <f t="shared" si="561"/>
        <v>#DIV/0!</v>
      </c>
      <c r="Y3462" s="1260">
        <v>375</v>
      </c>
      <c r="Z3462" s="1261"/>
      <c r="AA3462" s="1262"/>
      <c r="AB3462" s="1263"/>
      <c r="AC3462" s="587" t="e">
        <f t="shared" si="562"/>
        <v>#DIV/0!</v>
      </c>
      <c r="AE3462" s="1260">
        <v>375</v>
      </c>
      <c r="AF3462" s="1261"/>
      <c r="AG3462" s="1262"/>
      <c r="AH3462" s="1263"/>
      <c r="AI3462" s="587" t="e">
        <f t="shared" si="563"/>
        <v>#DIV/0!</v>
      </c>
      <c r="AK3462" s="1260">
        <v>375</v>
      </c>
      <c r="AL3462" s="1261"/>
      <c r="AM3462" s="1262"/>
      <c r="AN3462" s="1263"/>
      <c r="AO3462" s="587" t="e">
        <f t="shared" si="564"/>
        <v>#DIV/0!</v>
      </c>
      <c r="AQ3462" s="1260">
        <v>375</v>
      </c>
      <c r="AR3462" s="1261"/>
      <c r="AS3462" s="1262"/>
      <c r="AT3462" s="1263"/>
      <c r="AU3462" s="587" t="e">
        <f t="shared" si="565"/>
        <v>#DIV/0!</v>
      </c>
      <c r="AW3462" s="1260">
        <v>375</v>
      </c>
      <c r="AX3462" s="1261"/>
      <c r="AY3462" s="1262"/>
      <c r="AZ3462" s="1263"/>
      <c r="BA3462" s="587" t="e">
        <f t="shared" si="566"/>
        <v>#DIV/0!</v>
      </c>
    </row>
    <row r="3463" spans="1:53" s="17" customFormat="1" ht="16.75" customHeight="1" outlineLevel="2">
      <c r="A3463" s="1260">
        <v>376</v>
      </c>
      <c r="B3463" s="1261"/>
      <c r="C3463" s="1262"/>
      <c r="D3463" s="1263"/>
      <c r="E3463" s="587" t="e">
        <f t="shared" si="558"/>
        <v>#DIV/0!</v>
      </c>
      <c r="G3463" s="1260">
        <v>376</v>
      </c>
      <c r="H3463" s="1261"/>
      <c r="I3463" s="1262"/>
      <c r="J3463" s="1263"/>
      <c r="K3463" s="587" t="e">
        <f t="shared" si="559"/>
        <v>#DIV/0!</v>
      </c>
      <c r="M3463" s="1260">
        <v>376</v>
      </c>
      <c r="N3463" s="1261"/>
      <c r="O3463" s="1262"/>
      <c r="P3463" s="1263"/>
      <c r="Q3463" s="587" t="e">
        <f t="shared" si="560"/>
        <v>#DIV/0!</v>
      </c>
      <c r="S3463" s="1260">
        <v>376</v>
      </c>
      <c r="T3463" s="1261"/>
      <c r="U3463" s="1262"/>
      <c r="V3463" s="1263"/>
      <c r="W3463" s="587" t="e">
        <f t="shared" si="561"/>
        <v>#DIV/0!</v>
      </c>
      <c r="Y3463" s="1260">
        <v>376</v>
      </c>
      <c r="Z3463" s="1261"/>
      <c r="AA3463" s="1262"/>
      <c r="AB3463" s="1263"/>
      <c r="AC3463" s="587" t="e">
        <f t="shared" si="562"/>
        <v>#DIV/0!</v>
      </c>
      <c r="AE3463" s="1260">
        <v>376</v>
      </c>
      <c r="AF3463" s="1261"/>
      <c r="AG3463" s="1262"/>
      <c r="AH3463" s="1263"/>
      <c r="AI3463" s="587" t="e">
        <f t="shared" si="563"/>
        <v>#DIV/0!</v>
      </c>
      <c r="AK3463" s="1260">
        <v>376</v>
      </c>
      <c r="AL3463" s="1261"/>
      <c r="AM3463" s="1262"/>
      <c r="AN3463" s="1263"/>
      <c r="AO3463" s="587" t="e">
        <f t="shared" si="564"/>
        <v>#DIV/0!</v>
      </c>
      <c r="AQ3463" s="1260">
        <v>376</v>
      </c>
      <c r="AR3463" s="1261"/>
      <c r="AS3463" s="1262"/>
      <c r="AT3463" s="1263"/>
      <c r="AU3463" s="587" t="e">
        <f t="shared" si="565"/>
        <v>#DIV/0!</v>
      </c>
      <c r="AW3463" s="1260">
        <v>376</v>
      </c>
      <c r="AX3463" s="1261"/>
      <c r="AY3463" s="1262"/>
      <c r="AZ3463" s="1263"/>
      <c r="BA3463" s="587" t="e">
        <f t="shared" si="566"/>
        <v>#DIV/0!</v>
      </c>
    </row>
    <row r="3464" spans="1:53" s="17" customFormat="1" ht="16.75" customHeight="1" outlineLevel="2">
      <c r="A3464" s="1260">
        <v>377</v>
      </c>
      <c r="B3464" s="1261"/>
      <c r="C3464" s="1262"/>
      <c r="D3464" s="1263"/>
      <c r="E3464" s="587" t="e">
        <f t="shared" si="558"/>
        <v>#DIV/0!</v>
      </c>
      <c r="G3464" s="1260">
        <v>377</v>
      </c>
      <c r="H3464" s="1261"/>
      <c r="I3464" s="1262"/>
      <c r="J3464" s="1263"/>
      <c r="K3464" s="587" t="e">
        <f t="shared" si="559"/>
        <v>#DIV/0!</v>
      </c>
      <c r="M3464" s="1260">
        <v>377</v>
      </c>
      <c r="N3464" s="1261"/>
      <c r="O3464" s="1262"/>
      <c r="P3464" s="1263"/>
      <c r="Q3464" s="587" t="e">
        <f t="shared" si="560"/>
        <v>#DIV/0!</v>
      </c>
      <c r="S3464" s="1260">
        <v>377</v>
      </c>
      <c r="T3464" s="1261"/>
      <c r="U3464" s="1262"/>
      <c r="V3464" s="1263"/>
      <c r="W3464" s="587" t="e">
        <f t="shared" si="561"/>
        <v>#DIV/0!</v>
      </c>
      <c r="Y3464" s="1260">
        <v>377</v>
      </c>
      <c r="Z3464" s="1261"/>
      <c r="AA3464" s="1262"/>
      <c r="AB3464" s="1263"/>
      <c r="AC3464" s="587" t="e">
        <f t="shared" si="562"/>
        <v>#DIV/0!</v>
      </c>
      <c r="AE3464" s="1260">
        <v>377</v>
      </c>
      <c r="AF3464" s="1261"/>
      <c r="AG3464" s="1262"/>
      <c r="AH3464" s="1263"/>
      <c r="AI3464" s="587" t="e">
        <f t="shared" si="563"/>
        <v>#DIV/0!</v>
      </c>
      <c r="AK3464" s="1260">
        <v>377</v>
      </c>
      <c r="AL3464" s="1261"/>
      <c r="AM3464" s="1262"/>
      <c r="AN3464" s="1263"/>
      <c r="AO3464" s="587" t="e">
        <f t="shared" si="564"/>
        <v>#DIV/0!</v>
      </c>
      <c r="AQ3464" s="1260">
        <v>377</v>
      </c>
      <c r="AR3464" s="1261"/>
      <c r="AS3464" s="1262"/>
      <c r="AT3464" s="1263"/>
      <c r="AU3464" s="587" t="e">
        <f t="shared" si="565"/>
        <v>#DIV/0!</v>
      </c>
      <c r="AW3464" s="1260">
        <v>377</v>
      </c>
      <c r="AX3464" s="1261"/>
      <c r="AY3464" s="1262"/>
      <c r="AZ3464" s="1263"/>
      <c r="BA3464" s="587" t="e">
        <f t="shared" si="566"/>
        <v>#DIV/0!</v>
      </c>
    </row>
    <row r="3465" spans="1:53" s="17" customFormat="1" ht="16.75" customHeight="1" outlineLevel="2">
      <c r="A3465" s="1260">
        <v>378</v>
      </c>
      <c r="B3465" s="1261"/>
      <c r="C3465" s="1262"/>
      <c r="D3465" s="1263"/>
      <c r="E3465" s="587" t="e">
        <f t="shared" si="558"/>
        <v>#DIV/0!</v>
      </c>
      <c r="G3465" s="1260">
        <v>378</v>
      </c>
      <c r="H3465" s="1261"/>
      <c r="I3465" s="1262"/>
      <c r="J3465" s="1263"/>
      <c r="K3465" s="587" t="e">
        <f t="shared" si="559"/>
        <v>#DIV/0!</v>
      </c>
      <c r="M3465" s="1260">
        <v>378</v>
      </c>
      <c r="N3465" s="1261"/>
      <c r="O3465" s="1262"/>
      <c r="P3465" s="1263"/>
      <c r="Q3465" s="587" t="e">
        <f t="shared" si="560"/>
        <v>#DIV/0!</v>
      </c>
      <c r="S3465" s="1260">
        <v>378</v>
      </c>
      <c r="T3465" s="1261"/>
      <c r="U3465" s="1262"/>
      <c r="V3465" s="1263"/>
      <c r="W3465" s="587" t="e">
        <f t="shared" si="561"/>
        <v>#DIV/0!</v>
      </c>
      <c r="Y3465" s="1260">
        <v>378</v>
      </c>
      <c r="Z3465" s="1261"/>
      <c r="AA3465" s="1262"/>
      <c r="AB3465" s="1263"/>
      <c r="AC3465" s="587" t="e">
        <f t="shared" si="562"/>
        <v>#DIV/0!</v>
      </c>
      <c r="AE3465" s="1260">
        <v>378</v>
      </c>
      <c r="AF3465" s="1261"/>
      <c r="AG3465" s="1262"/>
      <c r="AH3465" s="1263"/>
      <c r="AI3465" s="587" t="e">
        <f t="shared" si="563"/>
        <v>#DIV/0!</v>
      </c>
      <c r="AK3465" s="1260">
        <v>378</v>
      </c>
      <c r="AL3465" s="1261"/>
      <c r="AM3465" s="1262"/>
      <c r="AN3465" s="1263"/>
      <c r="AO3465" s="587" t="e">
        <f t="shared" si="564"/>
        <v>#DIV/0!</v>
      </c>
      <c r="AQ3465" s="1260">
        <v>378</v>
      </c>
      <c r="AR3465" s="1261"/>
      <c r="AS3465" s="1262"/>
      <c r="AT3465" s="1263"/>
      <c r="AU3465" s="587" t="e">
        <f t="shared" si="565"/>
        <v>#DIV/0!</v>
      </c>
      <c r="AW3465" s="1260">
        <v>378</v>
      </c>
      <c r="AX3465" s="1261"/>
      <c r="AY3465" s="1262"/>
      <c r="AZ3465" s="1263"/>
      <c r="BA3465" s="587" t="e">
        <f t="shared" si="566"/>
        <v>#DIV/0!</v>
      </c>
    </row>
    <row r="3466" spans="1:53" s="17" customFormat="1" ht="16.75" customHeight="1" outlineLevel="2">
      <c r="A3466" s="1260">
        <v>379</v>
      </c>
      <c r="B3466" s="1261"/>
      <c r="C3466" s="1262"/>
      <c r="D3466" s="1263"/>
      <c r="E3466" s="587" t="e">
        <f t="shared" si="558"/>
        <v>#DIV/0!</v>
      </c>
      <c r="G3466" s="1260">
        <v>379</v>
      </c>
      <c r="H3466" s="1261"/>
      <c r="I3466" s="1262"/>
      <c r="J3466" s="1263"/>
      <c r="K3466" s="587" t="e">
        <f t="shared" si="559"/>
        <v>#DIV/0!</v>
      </c>
      <c r="M3466" s="1260">
        <v>379</v>
      </c>
      <c r="N3466" s="1261"/>
      <c r="O3466" s="1262"/>
      <c r="P3466" s="1263"/>
      <c r="Q3466" s="587" t="e">
        <f t="shared" si="560"/>
        <v>#DIV/0!</v>
      </c>
      <c r="S3466" s="1260">
        <v>379</v>
      </c>
      <c r="T3466" s="1261"/>
      <c r="U3466" s="1262"/>
      <c r="V3466" s="1263"/>
      <c r="W3466" s="587" t="e">
        <f t="shared" si="561"/>
        <v>#DIV/0!</v>
      </c>
      <c r="Y3466" s="1260">
        <v>379</v>
      </c>
      <c r="Z3466" s="1261"/>
      <c r="AA3466" s="1262"/>
      <c r="AB3466" s="1263"/>
      <c r="AC3466" s="587" t="e">
        <f t="shared" si="562"/>
        <v>#DIV/0!</v>
      </c>
      <c r="AE3466" s="1260">
        <v>379</v>
      </c>
      <c r="AF3466" s="1261"/>
      <c r="AG3466" s="1262"/>
      <c r="AH3466" s="1263"/>
      <c r="AI3466" s="587" t="e">
        <f t="shared" si="563"/>
        <v>#DIV/0!</v>
      </c>
      <c r="AK3466" s="1260">
        <v>379</v>
      </c>
      <c r="AL3466" s="1261"/>
      <c r="AM3466" s="1262"/>
      <c r="AN3466" s="1263"/>
      <c r="AO3466" s="587" t="e">
        <f t="shared" si="564"/>
        <v>#DIV/0!</v>
      </c>
      <c r="AQ3466" s="1260">
        <v>379</v>
      </c>
      <c r="AR3466" s="1261"/>
      <c r="AS3466" s="1262"/>
      <c r="AT3466" s="1263"/>
      <c r="AU3466" s="587" t="e">
        <f t="shared" si="565"/>
        <v>#DIV/0!</v>
      </c>
      <c r="AW3466" s="1260">
        <v>379</v>
      </c>
      <c r="AX3466" s="1261"/>
      <c r="AY3466" s="1262"/>
      <c r="AZ3466" s="1263"/>
      <c r="BA3466" s="587" t="e">
        <f t="shared" si="566"/>
        <v>#DIV/0!</v>
      </c>
    </row>
    <row r="3467" spans="1:53" s="17" customFormat="1" ht="16.75" customHeight="1" outlineLevel="2">
      <c r="A3467" s="1260">
        <v>380</v>
      </c>
      <c r="B3467" s="1261"/>
      <c r="C3467" s="1262"/>
      <c r="D3467" s="1263"/>
      <c r="E3467" s="587" t="e">
        <f t="shared" si="558"/>
        <v>#DIV/0!</v>
      </c>
      <c r="G3467" s="1260">
        <v>380</v>
      </c>
      <c r="H3467" s="1261"/>
      <c r="I3467" s="1262"/>
      <c r="J3467" s="1263"/>
      <c r="K3467" s="587" t="e">
        <f t="shared" si="559"/>
        <v>#DIV/0!</v>
      </c>
      <c r="M3467" s="1260">
        <v>380</v>
      </c>
      <c r="N3467" s="1261"/>
      <c r="O3467" s="1262"/>
      <c r="P3467" s="1263"/>
      <c r="Q3467" s="587" t="e">
        <f t="shared" si="560"/>
        <v>#DIV/0!</v>
      </c>
      <c r="S3467" s="1260">
        <v>380</v>
      </c>
      <c r="T3467" s="1261"/>
      <c r="U3467" s="1262"/>
      <c r="V3467" s="1263"/>
      <c r="W3467" s="587" t="e">
        <f t="shared" si="561"/>
        <v>#DIV/0!</v>
      </c>
      <c r="Y3467" s="1260">
        <v>380</v>
      </c>
      <c r="Z3467" s="1261"/>
      <c r="AA3467" s="1262"/>
      <c r="AB3467" s="1263"/>
      <c r="AC3467" s="587" t="e">
        <f t="shared" si="562"/>
        <v>#DIV/0!</v>
      </c>
      <c r="AE3467" s="1260">
        <v>380</v>
      </c>
      <c r="AF3467" s="1261"/>
      <c r="AG3467" s="1262"/>
      <c r="AH3467" s="1263"/>
      <c r="AI3467" s="587" t="e">
        <f t="shared" si="563"/>
        <v>#DIV/0!</v>
      </c>
      <c r="AK3467" s="1260">
        <v>380</v>
      </c>
      <c r="AL3467" s="1261"/>
      <c r="AM3467" s="1262"/>
      <c r="AN3467" s="1263"/>
      <c r="AO3467" s="587" t="e">
        <f t="shared" si="564"/>
        <v>#DIV/0!</v>
      </c>
      <c r="AQ3467" s="1260">
        <v>380</v>
      </c>
      <c r="AR3467" s="1261"/>
      <c r="AS3467" s="1262"/>
      <c r="AT3467" s="1263"/>
      <c r="AU3467" s="587" t="e">
        <f t="shared" si="565"/>
        <v>#DIV/0!</v>
      </c>
      <c r="AW3467" s="1260">
        <v>380</v>
      </c>
      <c r="AX3467" s="1261"/>
      <c r="AY3467" s="1262"/>
      <c r="AZ3467" s="1263"/>
      <c r="BA3467" s="587" t="e">
        <f t="shared" si="566"/>
        <v>#DIV/0!</v>
      </c>
    </row>
    <row r="3468" spans="1:53" s="17" customFormat="1" ht="16.75" customHeight="1" outlineLevel="2">
      <c r="A3468" s="1260">
        <v>381</v>
      </c>
      <c r="B3468" s="1261"/>
      <c r="C3468" s="1262"/>
      <c r="D3468" s="1263"/>
      <c r="E3468" s="587" t="e">
        <f t="shared" si="558"/>
        <v>#DIV/0!</v>
      </c>
      <c r="G3468" s="1260">
        <v>381</v>
      </c>
      <c r="H3468" s="1261"/>
      <c r="I3468" s="1262"/>
      <c r="J3468" s="1263"/>
      <c r="K3468" s="587" t="e">
        <f t="shared" si="559"/>
        <v>#DIV/0!</v>
      </c>
      <c r="M3468" s="1260">
        <v>381</v>
      </c>
      <c r="N3468" s="1261"/>
      <c r="O3468" s="1262"/>
      <c r="P3468" s="1263"/>
      <c r="Q3468" s="587" t="e">
        <f t="shared" si="560"/>
        <v>#DIV/0!</v>
      </c>
      <c r="S3468" s="1260">
        <v>381</v>
      </c>
      <c r="T3468" s="1261"/>
      <c r="U3468" s="1262"/>
      <c r="V3468" s="1263"/>
      <c r="W3468" s="587" t="e">
        <f t="shared" si="561"/>
        <v>#DIV/0!</v>
      </c>
      <c r="Y3468" s="1260">
        <v>381</v>
      </c>
      <c r="Z3468" s="1261"/>
      <c r="AA3468" s="1262"/>
      <c r="AB3468" s="1263"/>
      <c r="AC3468" s="587" t="e">
        <f t="shared" si="562"/>
        <v>#DIV/0!</v>
      </c>
      <c r="AE3468" s="1260">
        <v>381</v>
      </c>
      <c r="AF3468" s="1261"/>
      <c r="AG3468" s="1262"/>
      <c r="AH3468" s="1263"/>
      <c r="AI3468" s="587" t="e">
        <f t="shared" si="563"/>
        <v>#DIV/0!</v>
      </c>
      <c r="AK3468" s="1260">
        <v>381</v>
      </c>
      <c r="AL3468" s="1261"/>
      <c r="AM3468" s="1262"/>
      <c r="AN3468" s="1263"/>
      <c r="AO3468" s="587" t="e">
        <f t="shared" si="564"/>
        <v>#DIV/0!</v>
      </c>
      <c r="AQ3468" s="1260">
        <v>381</v>
      </c>
      <c r="AR3468" s="1261"/>
      <c r="AS3468" s="1262"/>
      <c r="AT3468" s="1263"/>
      <c r="AU3468" s="587" t="e">
        <f t="shared" si="565"/>
        <v>#DIV/0!</v>
      </c>
      <c r="AW3468" s="1260">
        <v>381</v>
      </c>
      <c r="AX3468" s="1261"/>
      <c r="AY3468" s="1262"/>
      <c r="AZ3468" s="1263"/>
      <c r="BA3468" s="587" t="e">
        <f t="shared" si="566"/>
        <v>#DIV/0!</v>
      </c>
    </row>
    <row r="3469" spans="1:53" s="17" customFormat="1" ht="16.75" customHeight="1" outlineLevel="2">
      <c r="A3469" s="1260">
        <v>382</v>
      </c>
      <c r="B3469" s="1261"/>
      <c r="C3469" s="1262"/>
      <c r="D3469" s="1263"/>
      <c r="E3469" s="587" t="e">
        <f t="shared" si="558"/>
        <v>#DIV/0!</v>
      </c>
      <c r="G3469" s="1260">
        <v>382</v>
      </c>
      <c r="H3469" s="1261"/>
      <c r="I3469" s="1262"/>
      <c r="J3469" s="1263"/>
      <c r="K3469" s="587" t="e">
        <f t="shared" si="559"/>
        <v>#DIV/0!</v>
      </c>
      <c r="M3469" s="1260">
        <v>382</v>
      </c>
      <c r="N3469" s="1261"/>
      <c r="O3469" s="1262"/>
      <c r="P3469" s="1263"/>
      <c r="Q3469" s="587" t="e">
        <f t="shared" si="560"/>
        <v>#DIV/0!</v>
      </c>
      <c r="S3469" s="1260">
        <v>382</v>
      </c>
      <c r="T3469" s="1261"/>
      <c r="U3469" s="1262"/>
      <c r="V3469" s="1263"/>
      <c r="W3469" s="587" t="e">
        <f t="shared" si="561"/>
        <v>#DIV/0!</v>
      </c>
      <c r="Y3469" s="1260">
        <v>382</v>
      </c>
      <c r="Z3469" s="1261"/>
      <c r="AA3469" s="1262"/>
      <c r="AB3469" s="1263"/>
      <c r="AC3469" s="587" t="e">
        <f t="shared" si="562"/>
        <v>#DIV/0!</v>
      </c>
      <c r="AE3469" s="1260">
        <v>382</v>
      </c>
      <c r="AF3469" s="1261"/>
      <c r="AG3469" s="1262"/>
      <c r="AH3469" s="1263"/>
      <c r="AI3469" s="587" t="e">
        <f t="shared" si="563"/>
        <v>#DIV/0!</v>
      </c>
      <c r="AK3469" s="1260">
        <v>382</v>
      </c>
      <c r="AL3469" s="1261"/>
      <c r="AM3469" s="1262"/>
      <c r="AN3469" s="1263"/>
      <c r="AO3469" s="587" t="e">
        <f t="shared" si="564"/>
        <v>#DIV/0!</v>
      </c>
      <c r="AQ3469" s="1260">
        <v>382</v>
      </c>
      <c r="AR3469" s="1261"/>
      <c r="AS3469" s="1262"/>
      <c r="AT3469" s="1263"/>
      <c r="AU3469" s="587" t="e">
        <f t="shared" si="565"/>
        <v>#DIV/0!</v>
      </c>
      <c r="AW3469" s="1260">
        <v>382</v>
      </c>
      <c r="AX3469" s="1261"/>
      <c r="AY3469" s="1262"/>
      <c r="AZ3469" s="1263"/>
      <c r="BA3469" s="587" t="e">
        <f t="shared" si="566"/>
        <v>#DIV/0!</v>
      </c>
    </row>
    <row r="3470" spans="1:53" s="17" customFormat="1" ht="16.75" customHeight="1" outlineLevel="2">
      <c r="A3470" s="1260">
        <v>383</v>
      </c>
      <c r="B3470" s="1261"/>
      <c r="C3470" s="1262"/>
      <c r="D3470" s="1263"/>
      <c r="E3470" s="587" t="e">
        <f t="shared" si="558"/>
        <v>#DIV/0!</v>
      </c>
      <c r="G3470" s="1260">
        <v>383</v>
      </c>
      <c r="H3470" s="1261"/>
      <c r="I3470" s="1262"/>
      <c r="J3470" s="1263"/>
      <c r="K3470" s="587" t="e">
        <f t="shared" si="559"/>
        <v>#DIV/0!</v>
      </c>
      <c r="M3470" s="1260">
        <v>383</v>
      </c>
      <c r="N3470" s="1261"/>
      <c r="O3470" s="1262"/>
      <c r="P3470" s="1263"/>
      <c r="Q3470" s="587" t="e">
        <f t="shared" si="560"/>
        <v>#DIV/0!</v>
      </c>
      <c r="S3470" s="1260">
        <v>383</v>
      </c>
      <c r="T3470" s="1261"/>
      <c r="U3470" s="1262"/>
      <c r="V3470" s="1263"/>
      <c r="W3470" s="587" t="e">
        <f t="shared" si="561"/>
        <v>#DIV/0!</v>
      </c>
      <c r="Y3470" s="1260">
        <v>383</v>
      </c>
      <c r="Z3470" s="1261"/>
      <c r="AA3470" s="1262"/>
      <c r="AB3470" s="1263"/>
      <c r="AC3470" s="587" t="e">
        <f t="shared" si="562"/>
        <v>#DIV/0!</v>
      </c>
      <c r="AE3470" s="1260">
        <v>383</v>
      </c>
      <c r="AF3470" s="1261"/>
      <c r="AG3470" s="1262"/>
      <c r="AH3470" s="1263"/>
      <c r="AI3470" s="587" t="e">
        <f t="shared" si="563"/>
        <v>#DIV/0!</v>
      </c>
      <c r="AK3470" s="1260">
        <v>383</v>
      </c>
      <c r="AL3470" s="1261"/>
      <c r="AM3470" s="1262"/>
      <c r="AN3470" s="1263"/>
      <c r="AO3470" s="587" t="e">
        <f t="shared" si="564"/>
        <v>#DIV/0!</v>
      </c>
      <c r="AQ3470" s="1260">
        <v>383</v>
      </c>
      <c r="AR3470" s="1261"/>
      <c r="AS3470" s="1262"/>
      <c r="AT3470" s="1263"/>
      <c r="AU3470" s="587" t="e">
        <f t="shared" si="565"/>
        <v>#DIV/0!</v>
      </c>
      <c r="AW3470" s="1260">
        <v>383</v>
      </c>
      <c r="AX3470" s="1261"/>
      <c r="AY3470" s="1262"/>
      <c r="AZ3470" s="1263"/>
      <c r="BA3470" s="587" t="e">
        <f t="shared" si="566"/>
        <v>#DIV/0!</v>
      </c>
    </row>
    <row r="3471" spans="1:53" s="17" customFormat="1" ht="16.75" customHeight="1" outlineLevel="2">
      <c r="A3471" s="1260">
        <v>384</v>
      </c>
      <c r="B3471" s="1261"/>
      <c r="C3471" s="1262"/>
      <c r="D3471" s="1263"/>
      <c r="E3471" s="587" t="e">
        <f t="shared" si="558"/>
        <v>#DIV/0!</v>
      </c>
      <c r="G3471" s="1260">
        <v>384</v>
      </c>
      <c r="H3471" s="1261"/>
      <c r="I3471" s="1262"/>
      <c r="J3471" s="1263"/>
      <c r="K3471" s="587" t="e">
        <f t="shared" si="559"/>
        <v>#DIV/0!</v>
      </c>
      <c r="M3471" s="1260">
        <v>384</v>
      </c>
      <c r="N3471" s="1261"/>
      <c r="O3471" s="1262"/>
      <c r="P3471" s="1263"/>
      <c r="Q3471" s="587" t="e">
        <f t="shared" si="560"/>
        <v>#DIV/0!</v>
      </c>
      <c r="S3471" s="1260">
        <v>384</v>
      </c>
      <c r="T3471" s="1261"/>
      <c r="U3471" s="1262"/>
      <c r="V3471" s="1263"/>
      <c r="W3471" s="587" t="e">
        <f t="shared" si="561"/>
        <v>#DIV/0!</v>
      </c>
      <c r="Y3471" s="1260">
        <v>384</v>
      </c>
      <c r="Z3471" s="1261"/>
      <c r="AA3471" s="1262"/>
      <c r="AB3471" s="1263"/>
      <c r="AC3471" s="587" t="e">
        <f t="shared" si="562"/>
        <v>#DIV/0!</v>
      </c>
      <c r="AE3471" s="1260">
        <v>384</v>
      </c>
      <c r="AF3471" s="1261"/>
      <c r="AG3471" s="1262"/>
      <c r="AH3471" s="1263"/>
      <c r="AI3471" s="587" t="e">
        <f t="shared" si="563"/>
        <v>#DIV/0!</v>
      </c>
      <c r="AK3471" s="1260">
        <v>384</v>
      </c>
      <c r="AL3471" s="1261"/>
      <c r="AM3471" s="1262"/>
      <c r="AN3471" s="1263"/>
      <c r="AO3471" s="587" t="e">
        <f t="shared" si="564"/>
        <v>#DIV/0!</v>
      </c>
      <c r="AQ3471" s="1260">
        <v>384</v>
      </c>
      <c r="AR3471" s="1261"/>
      <c r="AS3471" s="1262"/>
      <c r="AT3471" s="1263"/>
      <c r="AU3471" s="587" t="e">
        <f t="shared" si="565"/>
        <v>#DIV/0!</v>
      </c>
      <c r="AW3471" s="1260">
        <v>384</v>
      </c>
      <c r="AX3471" s="1261"/>
      <c r="AY3471" s="1262"/>
      <c r="AZ3471" s="1263"/>
      <c r="BA3471" s="587" t="e">
        <f t="shared" si="566"/>
        <v>#DIV/0!</v>
      </c>
    </row>
    <row r="3472" spans="1:53" s="17" customFormat="1" ht="16.75" customHeight="1" outlineLevel="2">
      <c r="A3472" s="1260">
        <v>385</v>
      </c>
      <c r="B3472" s="1261"/>
      <c r="C3472" s="1262"/>
      <c r="D3472" s="1263"/>
      <c r="E3472" s="587" t="e">
        <f t="shared" si="558"/>
        <v>#DIV/0!</v>
      </c>
      <c r="G3472" s="1260">
        <v>385</v>
      </c>
      <c r="H3472" s="1261"/>
      <c r="I3472" s="1262"/>
      <c r="J3472" s="1263"/>
      <c r="K3472" s="587" t="e">
        <f t="shared" si="559"/>
        <v>#DIV/0!</v>
      </c>
      <c r="M3472" s="1260">
        <v>385</v>
      </c>
      <c r="N3472" s="1261"/>
      <c r="O3472" s="1262"/>
      <c r="P3472" s="1263"/>
      <c r="Q3472" s="587" t="e">
        <f t="shared" si="560"/>
        <v>#DIV/0!</v>
      </c>
      <c r="S3472" s="1260">
        <v>385</v>
      </c>
      <c r="T3472" s="1261"/>
      <c r="U3472" s="1262"/>
      <c r="V3472" s="1263"/>
      <c r="W3472" s="587" t="e">
        <f t="shared" si="561"/>
        <v>#DIV/0!</v>
      </c>
      <c r="Y3472" s="1260">
        <v>385</v>
      </c>
      <c r="Z3472" s="1261"/>
      <c r="AA3472" s="1262"/>
      <c r="AB3472" s="1263"/>
      <c r="AC3472" s="587" t="e">
        <f t="shared" si="562"/>
        <v>#DIV/0!</v>
      </c>
      <c r="AE3472" s="1260">
        <v>385</v>
      </c>
      <c r="AF3472" s="1261"/>
      <c r="AG3472" s="1262"/>
      <c r="AH3472" s="1263"/>
      <c r="AI3472" s="587" t="e">
        <f t="shared" si="563"/>
        <v>#DIV/0!</v>
      </c>
      <c r="AK3472" s="1260">
        <v>385</v>
      </c>
      <c r="AL3472" s="1261"/>
      <c r="AM3472" s="1262"/>
      <c r="AN3472" s="1263"/>
      <c r="AO3472" s="587" t="e">
        <f t="shared" si="564"/>
        <v>#DIV/0!</v>
      </c>
      <c r="AQ3472" s="1260">
        <v>385</v>
      </c>
      <c r="AR3472" s="1261"/>
      <c r="AS3472" s="1262"/>
      <c r="AT3472" s="1263"/>
      <c r="AU3472" s="587" t="e">
        <f t="shared" si="565"/>
        <v>#DIV/0!</v>
      </c>
      <c r="AW3472" s="1260">
        <v>385</v>
      </c>
      <c r="AX3472" s="1261"/>
      <c r="AY3472" s="1262"/>
      <c r="AZ3472" s="1263"/>
      <c r="BA3472" s="587" t="e">
        <f t="shared" si="566"/>
        <v>#DIV/0!</v>
      </c>
    </row>
    <row r="3473" spans="1:53" s="17" customFormat="1" ht="16.75" customHeight="1" outlineLevel="2">
      <c r="A3473" s="1260">
        <v>386</v>
      </c>
      <c r="B3473" s="1261"/>
      <c r="C3473" s="1262"/>
      <c r="D3473" s="1263"/>
      <c r="E3473" s="587" t="e">
        <f t="shared" ref="E3473:E3536" si="567">IF(AND(C3473&gt;=D$3081,C3473&lt;=D$3080),1,0)</f>
        <v>#DIV/0!</v>
      </c>
      <c r="G3473" s="1260">
        <v>386</v>
      </c>
      <c r="H3473" s="1261"/>
      <c r="I3473" s="1262"/>
      <c r="J3473" s="1263"/>
      <c r="K3473" s="587" t="e">
        <f t="shared" ref="K3473:K3536" si="568">IF(AND(I3473&gt;=J$3081,I3473&lt;=J$3080),1,0)</f>
        <v>#DIV/0!</v>
      </c>
      <c r="M3473" s="1260">
        <v>386</v>
      </c>
      <c r="N3473" s="1261"/>
      <c r="O3473" s="1262"/>
      <c r="P3473" s="1263"/>
      <c r="Q3473" s="587" t="e">
        <f t="shared" ref="Q3473:Q3536" si="569">IF(AND(O3473&gt;=P$3081,O3473&lt;=P$3080),1,0)</f>
        <v>#DIV/0!</v>
      </c>
      <c r="S3473" s="1260">
        <v>386</v>
      </c>
      <c r="T3473" s="1261"/>
      <c r="U3473" s="1262"/>
      <c r="V3473" s="1263"/>
      <c r="W3473" s="587" t="e">
        <f t="shared" ref="W3473:W3536" si="570">IF(AND(U3473&gt;=V$3081,U3473&lt;=V$3080),1,0)</f>
        <v>#DIV/0!</v>
      </c>
      <c r="Y3473" s="1260">
        <v>386</v>
      </c>
      <c r="Z3473" s="1261"/>
      <c r="AA3473" s="1262"/>
      <c r="AB3473" s="1263"/>
      <c r="AC3473" s="587" t="e">
        <f t="shared" ref="AC3473:AC3536" si="571">IF(AND(AA3473&gt;=AB$3081,AA3473&lt;=AB$3080),1,0)</f>
        <v>#DIV/0!</v>
      </c>
      <c r="AE3473" s="1260">
        <v>386</v>
      </c>
      <c r="AF3473" s="1261"/>
      <c r="AG3473" s="1262"/>
      <c r="AH3473" s="1263"/>
      <c r="AI3473" s="587" t="e">
        <f t="shared" ref="AI3473:AI3536" si="572">IF(AND(AG3473&gt;=AH$3081,AG3473&lt;=AH$3080),1,0)</f>
        <v>#DIV/0!</v>
      </c>
      <c r="AK3473" s="1260">
        <v>386</v>
      </c>
      <c r="AL3473" s="1261"/>
      <c r="AM3473" s="1262"/>
      <c r="AN3473" s="1263"/>
      <c r="AO3473" s="587" t="e">
        <f t="shared" ref="AO3473:AO3536" si="573">IF(AND(AM3473&gt;=AN$3081,AM3473&lt;=AN$3080),1,0)</f>
        <v>#DIV/0!</v>
      </c>
      <c r="AQ3473" s="1260">
        <v>386</v>
      </c>
      <c r="AR3473" s="1261"/>
      <c r="AS3473" s="1262"/>
      <c r="AT3473" s="1263"/>
      <c r="AU3473" s="587" t="e">
        <f t="shared" ref="AU3473:AU3536" si="574">IF(AND(AS3473&gt;=AT$3081,AS3473&lt;=AT$3080),1,0)</f>
        <v>#DIV/0!</v>
      </c>
      <c r="AW3473" s="1260">
        <v>386</v>
      </c>
      <c r="AX3473" s="1261"/>
      <c r="AY3473" s="1262"/>
      <c r="AZ3473" s="1263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60">
        <v>387</v>
      </c>
      <c r="B3474" s="1261"/>
      <c r="C3474" s="1262"/>
      <c r="D3474" s="1263"/>
      <c r="E3474" s="587" t="e">
        <f t="shared" si="567"/>
        <v>#DIV/0!</v>
      </c>
      <c r="G3474" s="1260">
        <v>387</v>
      </c>
      <c r="H3474" s="1261"/>
      <c r="I3474" s="1262"/>
      <c r="J3474" s="1263"/>
      <c r="K3474" s="587" t="e">
        <f t="shared" si="568"/>
        <v>#DIV/0!</v>
      </c>
      <c r="M3474" s="1260">
        <v>387</v>
      </c>
      <c r="N3474" s="1261"/>
      <c r="O3474" s="1262"/>
      <c r="P3474" s="1263"/>
      <c r="Q3474" s="587" t="e">
        <f t="shared" si="569"/>
        <v>#DIV/0!</v>
      </c>
      <c r="S3474" s="1260">
        <v>387</v>
      </c>
      <c r="T3474" s="1261"/>
      <c r="U3474" s="1262"/>
      <c r="V3474" s="1263"/>
      <c r="W3474" s="587" t="e">
        <f t="shared" si="570"/>
        <v>#DIV/0!</v>
      </c>
      <c r="Y3474" s="1260">
        <v>387</v>
      </c>
      <c r="Z3474" s="1261"/>
      <c r="AA3474" s="1262"/>
      <c r="AB3474" s="1263"/>
      <c r="AC3474" s="587" t="e">
        <f t="shared" si="571"/>
        <v>#DIV/0!</v>
      </c>
      <c r="AE3474" s="1260">
        <v>387</v>
      </c>
      <c r="AF3474" s="1261"/>
      <c r="AG3474" s="1262"/>
      <c r="AH3474" s="1263"/>
      <c r="AI3474" s="587" t="e">
        <f t="shared" si="572"/>
        <v>#DIV/0!</v>
      </c>
      <c r="AK3474" s="1260">
        <v>387</v>
      </c>
      <c r="AL3474" s="1261"/>
      <c r="AM3474" s="1262"/>
      <c r="AN3474" s="1263"/>
      <c r="AO3474" s="587" t="e">
        <f t="shared" si="573"/>
        <v>#DIV/0!</v>
      </c>
      <c r="AQ3474" s="1260">
        <v>387</v>
      </c>
      <c r="AR3474" s="1261"/>
      <c r="AS3474" s="1262"/>
      <c r="AT3474" s="1263"/>
      <c r="AU3474" s="587" t="e">
        <f t="shared" si="574"/>
        <v>#DIV/0!</v>
      </c>
      <c r="AW3474" s="1260">
        <v>387</v>
      </c>
      <c r="AX3474" s="1261"/>
      <c r="AY3474" s="1262"/>
      <c r="AZ3474" s="1263"/>
      <c r="BA3474" s="587" t="e">
        <f t="shared" si="575"/>
        <v>#DIV/0!</v>
      </c>
    </row>
    <row r="3475" spans="1:53" s="17" customFormat="1" ht="16.75" customHeight="1" outlineLevel="2">
      <c r="A3475" s="1260">
        <v>388</v>
      </c>
      <c r="B3475" s="1261"/>
      <c r="C3475" s="1262"/>
      <c r="D3475" s="1263"/>
      <c r="E3475" s="587" t="e">
        <f t="shared" si="567"/>
        <v>#DIV/0!</v>
      </c>
      <c r="G3475" s="1260">
        <v>388</v>
      </c>
      <c r="H3475" s="1261"/>
      <c r="I3475" s="1262"/>
      <c r="J3475" s="1263"/>
      <c r="K3475" s="587" t="e">
        <f t="shared" si="568"/>
        <v>#DIV/0!</v>
      </c>
      <c r="M3475" s="1260">
        <v>388</v>
      </c>
      <c r="N3475" s="1261"/>
      <c r="O3475" s="1262"/>
      <c r="P3475" s="1263"/>
      <c r="Q3475" s="587" t="e">
        <f t="shared" si="569"/>
        <v>#DIV/0!</v>
      </c>
      <c r="S3475" s="1260">
        <v>388</v>
      </c>
      <c r="T3475" s="1261"/>
      <c r="U3475" s="1262"/>
      <c r="V3475" s="1263"/>
      <c r="W3475" s="587" t="e">
        <f t="shared" si="570"/>
        <v>#DIV/0!</v>
      </c>
      <c r="Y3475" s="1260">
        <v>388</v>
      </c>
      <c r="Z3475" s="1261"/>
      <c r="AA3475" s="1262"/>
      <c r="AB3475" s="1263"/>
      <c r="AC3475" s="587" t="e">
        <f t="shared" si="571"/>
        <v>#DIV/0!</v>
      </c>
      <c r="AE3475" s="1260">
        <v>388</v>
      </c>
      <c r="AF3475" s="1261"/>
      <c r="AG3475" s="1262"/>
      <c r="AH3475" s="1263"/>
      <c r="AI3475" s="587" t="e">
        <f t="shared" si="572"/>
        <v>#DIV/0!</v>
      </c>
      <c r="AK3475" s="1260">
        <v>388</v>
      </c>
      <c r="AL3475" s="1261"/>
      <c r="AM3475" s="1262"/>
      <c r="AN3475" s="1263"/>
      <c r="AO3475" s="587" t="e">
        <f t="shared" si="573"/>
        <v>#DIV/0!</v>
      </c>
      <c r="AQ3475" s="1260">
        <v>388</v>
      </c>
      <c r="AR3475" s="1261"/>
      <c r="AS3475" s="1262"/>
      <c r="AT3475" s="1263"/>
      <c r="AU3475" s="587" t="e">
        <f t="shared" si="574"/>
        <v>#DIV/0!</v>
      </c>
      <c r="AW3475" s="1260">
        <v>388</v>
      </c>
      <c r="AX3475" s="1261"/>
      <c r="AY3475" s="1262"/>
      <c r="AZ3475" s="1263"/>
      <c r="BA3475" s="587" t="e">
        <f t="shared" si="575"/>
        <v>#DIV/0!</v>
      </c>
    </row>
    <row r="3476" spans="1:53" s="17" customFormat="1" ht="16.75" customHeight="1" outlineLevel="2">
      <c r="A3476" s="1260">
        <v>389</v>
      </c>
      <c r="B3476" s="1261"/>
      <c r="C3476" s="1262"/>
      <c r="D3476" s="1263"/>
      <c r="E3476" s="587" t="e">
        <f t="shared" si="567"/>
        <v>#DIV/0!</v>
      </c>
      <c r="G3476" s="1260">
        <v>389</v>
      </c>
      <c r="H3476" s="1261"/>
      <c r="I3476" s="1262"/>
      <c r="J3476" s="1263"/>
      <c r="K3476" s="587" t="e">
        <f t="shared" si="568"/>
        <v>#DIV/0!</v>
      </c>
      <c r="M3476" s="1260">
        <v>389</v>
      </c>
      <c r="N3476" s="1261"/>
      <c r="O3476" s="1262"/>
      <c r="P3476" s="1263"/>
      <c r="Q3476" s="587" t="e">
        <f t="shared" si="569"/>
        <v>#DIV/0!</v>
      </c>
      <c r="S3476" s="1260">
        <v>389</v>
      </c>
      <c r="T3476" s="1261"/>
      <c r="U3476" s="1262"/>
      <c r="V3476" s="1263"/>
      <c r="W3476" s="587" t="e">
        <f t="shared" si="570"/>
        <v>#DIV/0!</v>
      </c>
      <c r="Y3476" s="1260">
        <v>389</v>
      </c>
      <c r="Z3476" s="1261"/>
      <c r="AA3476" s="1262"/>
      <c r="AB3476" s="1263"/>
      <c r="AC3476" s="587" t="e">
        <f t="shared" si="571"/>
        <v>#DIV/0!</v>
      </c>
      <c r="AE3476" s="1260">
        <v>389</v>
      </c>
      <c r="AF3476" s="1261"/>
      <c r="AG3476" s="1262"/>
      <c r="AH3476" s="1263"/>
      <c r="AI3476" s="587" t="e">
        <f t="shared" si="572"/>
        <v>#DIV/0!</v>
      </c>
      <c r="AK3476" s="1260">
        <v>389</v>
      </c>
      <c r="AL3476" s="1261"/>
      <c r="AM3476" s="1262"/>
      <c r="AN3476" s="1263"/>
      <c r="AO3476" s="587" t="e">
        <f t="shared" si="573"/>
        <v>#DIV/0!</v>
      </c>
      <c r="AQ3476" s="1260">
        <v>389</v>
      </c>
      <c r="AR3476" s="1261"/>
      <c r="AS3476" s="1262"/>
      <c r="AT3476" s="1263"/>
      <c r="AU3476" s="587" t="e">
        <f t="shared" si="574"/>
        <v>#DIV/0!</v>
      </c>
      <c r="AW3476" s="1260">
        <v>389</v>
      </c>
      <c r="AX3476" s="1261"/>
      <c r="AY3476" s="1262"/>
      <c r="AZ3476" s="1263"/>
      <c r="BA3476" s="587" t="e">
        <f t="shared" si="575"/>
        <v>#DIV/0!</v>
      </c>
    </row>
    <row r="3477" spans="1:53" s="17" customFormat="1" ht="16.75" customHeight="1" outlineLevel="2">
      <c r="A3477" s="1260">
        <v>390</v>
      </c>
      <c r="B3477" s="1261"/>
      <c r="C3477" s="1262"/>
      <c r="D3477" s="1263"/>
      <c r="E3477" s="587" t="e">
        <f t="shared" si="567"/>
        <v>#DIV/0!</v>
      </c>
      <c r="G3477" s="1260">
        <v>390</v>
      </c>
      <c r="H3477" s="1261"/>
      <c r="I3477" s="1262"/>
      <c r="J3477" s="1263"/>
      <c r="K3477" s="587" t="e">
        <f t="shared" si="568"/>
        <v>#DIV/0!</v>
      </c>
      <c r="M3477" s="1260">
        <v>390</v>
      </c>
      <c r="N3477" s="1261"/>
      <c r="O3477" s="1262"/>
      <c r="P3477" s="1263"/>
      <c r="Q3477" s="587" t="e">
        <f t="shared" si="569"/>
        <v>#DIV/0!</v>
      </c>
      <c r="S3477" s="1260">
        <v>390</v>
      </c>
      <c r="T3477" s="1261"/>
      <c r="U3477" s="1262"/>
      <c r="V3477" s="1263"/>
      <c r="W3477" s="587" t="e">
        <f t="shared" si="570"/>
        <v>#DIV/0!</v>
      </c>
      <c r="Y3477" s="1260">
        <v>390</v>
      </c>
      <c r="Z3477" s="1261"/>
      <c r="AA3477" s="1262"/>
      <c r="AB3477" s="1263"/>
      <c r="AC3477" s="587" t="e">
        <f t="shared" si="571"/>
        <v>#DIV/0!</v>
      </c>
      <c r="AE3477" s="1260">
        <v>390</v>
      </c>
      <c r="AF3477" s="1261"/>
      <c r="AG3477" s="1262"/>
      <c r="AH3477" s="1263"/>
      <c r="AI3477" s="587" t="e">
        <f t="shared" si="572"/>
        <v>#DIV/0!</v>
      </c>
      <c r="AK3477" s="1260">
        <v>390</v>
      </c>
      <c r="AL3477" s="1261"/>
      <c r="AM3477" s="1262"/>
      <c r="AN3477" s="1263"/>
      <c r="AO3477" s="587" t="e">
        <f t="shared" si="573"/>
        <v>#DIV/0!</v>
      </c>
      <c r="AQ3477" s="1260">
        <v>390</v>
      </c>
      <c r="AR3477" s="1261"/>
      <c r="AS3477" s="1262"/>
      <c r="AT3477" s="1263"/>
      <c r="AU3477" s="587" t="e">
        <f t="shared" si="574"/>
        <v>#DIV/0!</v>
      </c>
      <c r="AW3477" s="1260">
        <v>390</v>
      </c>
      <c r="AX3477" s="1261"/>
      <c r="AY3477" s="1262"/>
      <c r="AZ3477" s="1263"/>
      <c r="BA3477" s="587" t="e">
        <f t="shared" si="575"/>
        <v>#DIV/0!</v>
      </c>
    </row>
    <row r="3478" spans="1:53" s="17" customFormat="1" ht="16.75" customHeight="1" outlineLevel="2">
      <c r="A3478" s="1260">
        <v>391</v>
      </c>
      <c r="B3478" s="1261"/>
      <c r="C3478" s="1262"/>
      <c r="D3478" s="1263"/>
      <c r="E3478" s="587" t="e">
        <f t="shared" si="567"/>
        <v>#DIV/0!</v>
      </c>
      <c r="G3478" s="1260">
        <v>391</v>
      </c>
      <c r="H3478" s="1261"/>
      <c r="I3478" s="1262"/>
      <c r="J3478" s="1263"/>
      <c r="K3478" s="587" t="e">
        <f t="shared" si="568"/>
        <v>#DIV/0!</v>
      </c>
      <c r="M3478" s="1260">
        <v>391</v>
      </c>
      <c r="N3478" s="1261"/>
      <c r="O3478" s="1262"/>
      <c r="P3478" s="1263"/>
      <c r="Q3478" s="587" t="e">
        <f t="shared" si="569"/>
        <v>#DIV/0!</v>
      </c>
      <c r="S3478" s="1260">
        <v>391</v>
      </c>
      <c r="T3478" s="1261"/>
      <c r="U3478" s="1262"/>
      <c r="V3478" s="1263"/>
      <c r="W3478" s="587" t="e">
        <f t="shared" si="570"/>
        <v>#DIV/0!</v>
      </c>
      <c r="Y3478" s="1260">
        <v>391</v>
      </c>
      <c r="Z3478" s="1261"/>
      <c r="AA3478" s="1262"/>
      <c r="AB3478" s="1263"/>
      <c r="AC3478" s="587" t="e">
        <f t="shared" si="571"/>
        <v>#DIV/0!</v>
      </c>
      <c r="AE3478" s="1260">
        <v>391</v>
      </c>
      <c r="AF3478" s="1261"/>
      <c r="AG3478" s="1262"/>
      <c r="AH3478" s="1263"/>
      <c r="AI3478" s="587" t="e">
        <f t="shared" si="572"/>
        <v>#DIV/0!</v>
      </c>
      <c r="AK3478" s="1260">
        <v>391</v>
      </c>
      <c r="AL3478" s="1261"/>
      <c r="AM3478" s="1262"/>
      <c r="AN3478" s="1263"/>
      <c r="AO3478" s="587" t="e">
        <f t="shared" si="573"/>
        <v>#DIV/0!</v>
      </c>
      <c r="AQ3478" s="1260">
        <v>391</v>
      </c>
      <c r="AR3478" s="1261"/>
      <c r="AS3478" s="1262"/>
      <c r="AT3478" s="1263"/>
      <c r="AU3478" s="587" t="e">
        <f t="shared" si="574"/>
        <v>#DIV/0!</v>
      </c>
      <c r="AW3478" s="1260">
        <v>391</v>
      </c>
      <c r="AX3478" s="1261"/>
      <c r="AY3478" s="1262"/>
      <c r="AZ3478" s="1263"/>
      <c r="BA3478" s="587" t="e">
        <f t="shared" si="575"/>
        <v>#DIV/0!</v>
      </c>
    </row>
    <row r="3479" spans="1:53" s="17" customFormat="1" ht="16.75" customHeight="1" outlineLevel="2">
      <c r="A3479" s="1260">
        <v>392</v>
      </c>
      <c r="B3479" s="1261"/>
      <c r="C3479" s="1262"/>
      <c r="D3479" s="1263"/>
      <c r="E3479" s="587" t="e">
        <f t="shared" si="567"/>
        <v>#DIV/0!</v>
      </c>
      <c r="G3479" s="1260">
        <v>392</v>
      </c>
      <c r="H3479" s="1261"/>
      <c r="I3479" s="1262"/>
      <c r="J3479" s="1263"/>
      <c r="K3479" s="587" t="e">
        <f t="shared" si="568"/>
        <v>#DIV/0!</v>
      </c>
      <c r="M3479" s="1260">
        <v>392</v>
      </c>
      <c r="N3479" s="1261"/>
      <c r="O3479" s="1262"/>
      <c r="P3479" s="1263"/>
      <c r="Q3479" s="587" t="e">
        <f t="shared" si="569"/>
        <v>#DIV/0!</v>
      </c>
      <c r="S3479" s="1260">
        <v>392</v>
      </c>
      <c r="T3479" s="1261"/>
      <c r="U3479" s="1262"/>
      <c r="V3479" s="1263"/>
      <c r="W3479" s="587" t="e">
        <f t="shared" si="570"/>
        <v>#DIV/0!</v>
      </c>
      <c r="Y3479" s="1260">
        <v>392</v>
      </c>
      <c r="Z3479" s="1261"/>
      <c r="AA3479" s="1262"/>
      <c r="AB3479" s="1263"/>
      <c r="AC3479" s="587" t="e">
        <f t="shared" si="571"/>
        <v>#DIV/0!</v>
      </c>
      <c r="AE3479" s="1260">
        <v>392</v>
      </c>
      <c r="AF3479" s="1261"/>
      <c r="AG3479" s="1262"/>
      <c r="AH3479" s="1263"/>
      <c r="AI3479" s="587" t="e">
        <f t="shared" si="572"/>
        <v>#DIV/0!</v>
      </c>
      <c r="AK3479" s="1260">
        <v>392</v>
      </c>
      <c r="AL3479" s="1261"/>
      <c r="AM3479" s="1262"/>
      <c r="AN3479" s="1263"/>
      <c r="AO3479" s="587" t="e">
        <f t="shared" si="573"/>
        <v>#DIV/0!</v>
      </c>
      <c r="AQ3479" s="1260">
        <v>392</v>
      </c>
      <c r="AR3479" s="1261"/>
      <c r="AS3479" s="1262"/>
      <c r="AT3479" s="1263"/>
      <c r="AU3479" s="587" t="e">
        <f t="shared" si="574"/>
        <v>#DIV/0!</v>
      </c>
      <c r="AW3479" s="1260">
        <v>392</v>
      </c>
      <c r="AX3479" s="1261"/>
      <c r="AY3479" s="1262"/>
      <c r="AZ3479" s="1263"/>
      <c r="BA3479" s="587" t="e">
        <f t="shared" si="575"/>
        <v>#DIV/0!</v>
      </c>
    </row>
    <row r="3480" spans="1:53" s="17" customFormat="1" ht="16.75" customHeight="1" outlineLevel="2">
      <c r="A3480" s="1260">
        <v>393</v>
      </c>
      <c r="B3480" s="1261"/>
      <c r="C3480" s="1262"/>
      <c r="D3480" s="1263"/>
      <c r="E3480" s="587" t="e">
        <f t="shared" si="567"/>
        <v>#DIV/0!</v>
      </c>
      <c r="G3480" s="1260">
        <v>393</v>
      </c>
      <c r="H3480" s="1261"/>
      <c r="I3480" s="1262"/>
      <c r="J3480" s="1263"/>
      <c r="K3480" s="587" t="e">
        <f t="shared" si="568"/>
        <v>#DIV/0!</v>
      </c>
      <c r="M3480" s="1260">
        <v>393</v>
      </c>
      <c r="N3480" s="1261"/>
      <c r="O3480" s="1262"/>
      <c r="P3480" s="1263"/>
      <c r="Q3480" s="587" t="e">
        <f t="shared" si="569"/>
        <v>#DIV/0!</v>
      </c>
      <c r="S3480" s="1260">
        <v>393</v>
      </c>
      <c r="T3480" s="1261"/>
      <c r="U3480" s="1262"/>
      <c r="V3480" s="1263"/>
      <c r="W3480" s="587" t="e">
        <f t="shared" si="570"/>
        <v>#DIV/0!</v>
      </c>
      <c r="Y3480" s="1260">
        <v>393</v>
      </c>
      <c r="Z3480" s="1261"/>
      <c r="AA3480" s="1262"/>
      <c r="AB3480" s="1263"/>
      <c r="AC3480" s="587" t="e">
        <f t="shared" si="571"/>
        <v>#DIV/0!</v>
      </c>
      <c r="AE3480" s="1260">
        <v>393</v>
      </c>
      <c r="AF3480" s="1261"/>
      <c r="AG3480" s="1262"/>
      <c r="AH3480" s="1263"/>
      <c r="AI3480" s="587" t="e">
        <f t="shared" si="572"/>
        <v>#DIV/0!</v>
      </c>
      <c r="AK3480" s="1260">
        <v>393</v>
      </c>
      <c r="AL3480" s="1261"/>
      <c r="AM3480" s="1262"/>
      <c r="AN3480" s="1263"/>
      <c r="AO3480" s="587" t="e">
        <f t="shared" si="573"/>
        <v>#DIV/0!</v>
      </c>
      <c r="AQ3480" s="1260">
        <v>393</v>
      </c>
      <c r="AR3480" s="1261"/>
      <c r="AS3480" s="1262"/>
      <c r="AT3480" s="1263"/>
      <c r="AU3480" s="587" t="e">
        <f t="shared" si="574"/>
        <v>#DIV/0!</v>
      </c>
      <c r="AW3480" s="1260">
        <v>393</v>
      </c>
      <c r="AX3480" s="1261"/>
      <c r="AY3480" s="1262"/>
      <c r="AZ3480" s="1263"/>
      <c r="BA3480" s="587" t="e">
        <f t="shared" si="575"/>
        <v>#DIV/0!</v>
      </c>
    </row>
    <row r="3481" spans="1:53" s="17" customFormat="1" ht="16.75" customHeight="1" outlineLevel="2">
      <c r="A3481" s="1260">
        <v>394</v>
      </c>
      <c r="B3481" s="1261"/>
      <c r="C3481" s="1262"/>
      <c r="D3481" s="1263"/>
      <c r="E3481" s="587" t="e">
        <f t="shared" si="567"/>
        <v>#DIV/0!</v>
      </c>
      <c r="G3481" s="1260">
        <v>394</v>
      </c>
      <c r="H3481" s="1261"/>
      <c r="I3481" s="1262"/>
      <c r="J3481" s="1263"/>
      <c r="K3481" s="587" t="e">
        <f t="shared" si="568"/>
        <v>#DIV/0!</v>
      </c>
      <c r="M3481" s="1260">
        <v>394</v>
      </c>
      <c r="N3481" s="1261"/>
      <c r="O3481" s="1262"/>
      <c r="P3481" s="1263"/>
      <c r="Q3481" s="587" t="e">
        <f t="shared" si="569"/>
        <v>#DIV/0!</v>
      </c>
      <c r="S3481" s="1260">
        <v>394</v>
      </c>
      <c r="T3481" s="1261"/>
      <c r="U3481" s="1262"/>
      <c r="V3481" s="1263"/>
      <c r="W3481" s="587" t="e">
        <f t="shared" si="570"/>
        <v>#DIV/0!</v>
      </c>
      <c r="Y3481" s="1260">
        <v>394</v>
      </c>
      <c r="Z3481" s="1261"/>
      <c r="AA3481" s="1262"/>
      <c r="AB3481" s="1263"/>
      <c r="AC3481" s="587" t="e">
        <f t="shared" si="571"/>
        <v>#DIV/0!</v>
      </c>
      <c r="AE3481" s="1260">
        <v>394</v>
      </c>
      <c r="AF3481" s="1261"/>
      <c r="AG3481" s="1262"/>
      <c r="AH3481" s="1263"/>
      <c r="AI3481" s="587" t="e">
        <f t="shared" si="572"/>
        <v>#DIV/0!</v>
      </c>
      <c r="AK3481" s="1260">
        <v>394</v>
      </c>
      <c r="AL3481" s="1261"/>
      <c r="AM3481" s="1262"/>
      <c r="AN3481" s="1263"/>
      <c r="AO3481" s="587" t="e">
        <f t="shared" si="573"/>
        <v>#DIV/0!</v>
      </c>
      <c r="AQ3481" s="1260">
        <v>394</v>
      </c>
      <c r="AR3481" s="1261"/>
      <c r="AS3481" s="1262"/>
      <c r="AT3481" s="1263"/>
      <c r="AU3481" s="587" t="e">
        <f t="shared" si="574"/>
        <v>#DIV/0!</v>
      </c>
      <c r="AW3481" s="1260">
        <v>394</v>
      </c>
      <c r="AX3481" s="1261"/>
      <c r="AY3481" s="1262"/>
      <c r="AZ3481" s="1263"/>
      <c r="BA3481" s="587" t="e">
        <f t="shared" si="575"/>
        <v>#DIV/0!</v>
      </c>
    </row>
    <row r="3482" spans="1:53" s="17" customFormat="1" ht="16.75" customHeight="1" outlineLevel="2">
      <c r="A3482" s="1260">
        <v>395</v>
      </c>
      <c r="B3482" s="1261"/>
      <c r="C3482" s="1262"/>
      <c r="D3482" s="1263"/>
      <c r="E3482" s="587" t="e">
        <f t="shared" si="567"/>
        <v>#DIV/0!</v>
      </c>
      <c r="G3482" s="1260">
        <v>395</v>
      </c>
      <c r="H3482" s="1261"/>
      <c r="I3482" s="1262"/>
      <c r="J3482" s="1263"/>
      <c r="K3482" s="587" t="e">
        <f t="shared" si="568"/>
        <v>#DIV/0!</v>
      </c>
      <c r="M3482" s="1260">
        <v>395</v>
      </c>
      <c r="N3482" s="1261"/>
      <c r="O3482" s="1262"/>
      <c r="P3482" s="1263"/>
      <c r="Q3482" s="587" t="e">
        <f t="shared" si="569"/>
        <v>#DIV/0!</v>
      </c>
      <c r="S3482" s="1260">
        <v>395</v>
      </c>
      <c r="T3482" s="1261"/>
      <c r="U3482" s="1262"/>
      <c r="V3482" s="1263"/>
      <c r="W3482" s="587" t="e">
        <f t="shared" si="570"/>
        <v>#DIV/0!</v>
      </c>
      <c r="Y3482" s="1260">
        <v>395</v>
      </c>
      <c r="Z3482" s="1261"/>
      <c r="AA3482" s="1262"/>
      <c r="AB3482" s="1263"/>
      <c r="AC3482" s="587" t="e">
        <f t="shared" si="571"/>
        <v>#DIV/0!</v>
      </c>
      <c r="AE3482" s="1260">
        <v>395</v>
      </c>
      <c r="AF3482" s="1261"/>
      <c r="AG3482" s="1262"/>
      <c r="AH3482" s="1263"/>
      <c r="AI3482" s="587" t="e">
        <f t="shared" si="572"/>
        <v>#DIV/0!</v>
      </c>
      <c r="AK3482" s="1260">
        <v>395</v>
      </c>
      <c r="AL3482" s="1261"/>
      <c r="AM3482" s="1262"/>
      <c r="AN3482" s="1263"/>
      <c r="AO3482" s="587" t="e">
        <f t="shared" si="573"/>
        <v>#DIV/0!</v>
      </c>
      <c r="AQ3482" s="1260">
        <v>395</v>
      </c>
      <c r="AR3482" s="1261"/>
      <c r="AS3482" s="1262"/>
      <c r="AT3482" s="1263"/>
      <c r="AU3482" s="587" t="e">
        <f t="shared" si="574"/>
        <v>#DIV/0!</v>
      </c>
      <c r="AW3482" s="1260">
        <v>395</v>
      </c>
      <c r="AX3482" s="1261"/>
      <c r="AY3482" s="1262"/>
      <c r="AZ3482" s="1263"/>
      <c r="BA3482" s="587" t="e">
        <f t="shared" si="575"/>
        <v>#DIV/0!</v>
      </c>
    </row>
    <row r="3483" spans="1:53" s="17" customFormat="1" ht="16.75" customHeight="1" outlineLevel="2">
      <c r="A3483" s="1260">
        <v>396</v>
      </c>
      <c r="B3483" s="1261"/>
      <c r="C3483" s="1262"/>
      <c r="D3483" s="1263"/>
      <c r="E3483" s="587" t="e">
        <f t="shared" si="567"/>
        <v>#DIV/0!</v>
      </c>
      <c r="G3483" s="1260">
        <v>396</v>
      </c>
      <c r="H3483" s="1261"/>
      <c r="I3483" s="1262"/>
      <c r="J3483" s="1263"/>
      <c r="K3483" s="587" t="e">
        <f t="shared" si="568"/>
        <v>#DIV/0!</v>
      </c>
      <c r="M3483" s="1260">
        <v>396</v>
      </c>
      <c r="N3483" s="1261"/>
      <c r="O3483" s="1262"/>
      <c r="P3483" s="1263"/>
      <c r="Q3483" s="587" t="e">
        <f t="shared" si="569"/>
        <v>#DIV/0!</v>
      </c>
      <c r="S3483" s="1260">
        <v>396</v>
      </c>
      <c r="T3483" s="1261"/>
      <c r="U3483" s="1262"/>
      <c r="V3483" s="1263"/>
      <c r="W3483" s="587" t="e">
        <f t="shared" si="570"/>
        <v>#DIV/0!</v>
      </c>
      <c r="Y3483" s="1260">
        <v>396</v>
      </c>
      <c r="Z3483" s="1261"/>
      <c r="AA3483" s="1262"/>
      <c r="AB3483" s="1263"/>
      <c r="AC3483" s="587" t="e">
        <f t="shared" si="571"/>
        <v>#DIV/0!</v>
      </c>
      <c r="AE3483" s="1260">
        <v>396</v>
      </c>
      <c r="AF3483" s="1261"/>
      <c r="AG3483" s="1262"/>
      <c r="AH3483" s="1263"/>
      <c r="AI3483" s="587" t="e">
        <f t="shared" si="572"/>
        <v>#DIV/0!</v>
      </c>
      <c r="AK3483" s="1260">
        <v>396</v>
      </c>
      <c r="AL3483" s="1261"/>
      <c r="AM3483" s="1262"/>
      <c r="AN3483" s="1263"/>
      <c r="AO3483" s="587" t="e">
        <f t="shared" si="573"/>
        <v>#DIV/0!</v>
      </c>
      <c r="AQ3483" s="1260">
        <v>396</v>
      </c>
      <c r="AR3483" s="1261"/>
      <c r="AS3483" s="1262"/>
      <c r="AT3483" s="1263"/>
      <c r="AU3483" s="587" t="e">
        <f t="shared" si="574"/>
        <v>#DIV/0!</v>
      </c>
      <c r="AW3483" s="1260">
        <v>396</v>
      </c>
      <c r="AX3483" s="1261"/>
      <c r="AY3483" s="1262"/>
      <c r="AZ3483" s="1263"/>
      <c r="BA3483" s="587" t="e">
        <f t="shared" si="575"/>
        <v>#DIV/0!</v>
      </c>
    </row>
    <row r="3484" spans="1:53" s="17" customFormat="1" ht="16.75" customHeight="1" outlineLevel="2">
      <c r="A3484" s="1260">
        <v>397</v>
      </c>
      <c r="B3484" s="1261"/>
      <c r="C3484" s="1262"/>
      <c r="D3484" s="1263"/>
      <c r="E3484" s="587" t="e">
        <f t="shared" si="567"/>
        <v>#DIV/0!</v>
      </c>
      <c r="G3484" s="1260">
        <v>397</v>
      </c>
      <c r="H3484" s="1261"/>
      <c r="I3484" s="1262"/>
      <c r="J3484" s="1263"/>
      <c r="K3484" s="587" t="e">
        <f t="shared" si="568"/>
        <v>#DIV/0!</v>
      </c>
      <c r="M3484" s="1260">
        <v>397</v>
      </c>
      <c r="N3484" s="1261"/>
      <c r="O3484" s="1262"/>
      <c r="P3484" s="1263"/>
      <c r="Q3484" s="587" t="e">
        <f t="shared" si="569"/>
        <v>#DIV/0!</v>
      </c>
      <c r="S3484" s="1260">
        <v>397</v>
      </c>
      <c r="T3484" s="1261"/>
      <c r="U3484" s="1262"/>
      <c r="V3484" s="1263"/>
      <c r="W3484" s="587" t="e">
        <f t="shared" si="570"/>
        <v>#DIV/0!</v>
      </c>
      <c r="Y3484" s="1260">
        <v>397</v>
      </c>
      <c r="Z3484" s="1261"/>
      <c r="AA3484" s="1262"/>
      <c r="AB3484" s="1263"/>
      <c r="AC3484" s="587" t="e">
        <f t="shared" si="571"/>
        <v>#DIV/0!</v>
      </c>
      <c r="AE3484" s="1260">
        <v>397</v>
      </c>
      <c r="AF3484" s="1261"/>
      <c r="AG3484" s="1262"/>
      <c r="AH3484" s="1263"/>
      <c r="AI3484" s="587" t="e">
        <f t="shared" si="572"/>
        <v>#DIV/0!</v>
      </c>
      <c r="AK3484" s="1260">
        <v>397</v>
      </c>
      <c r="AL3484" s="1261"/>
      <c r="AM3484" s="1262"/>
      <c r="AN3484" s="1263"/>
      <c r="AO3484" s="587" t="e">
        <f t="shared" si="573"/>
        <v>#DIV/0!</v>
      </c>
      <c r="AQ3484" s="1260">
        <v>397</v>
      </c>
      <c r="AR3484" s="1261"/>
      <c r="AS3484" s="1262"/>
      <c r="AT3484" s="1263"/>
      <c r="AU3484" s="587" t="e">
        <f t="shared" si="574"/>
        <v>#DIV/0!</v>
      </c>
      <c r="AW3484" s="1260">
        <v>397</v>
      </c>
      <c r="AX3484" s="1261"/>
      <c r="AY3484" s="1262"/>
      <c r="AZ3484" s="1263"/>
      <c r="BA3484" s="587" t="e">
        <f t="shared" si="575"/>
        <v>#DIV/0!</v>
      </c>
    </row>
    <row r="3485" spans="1:53" s="17" customFormat="1" ht="16.75" customHeight="1" outlineLevel="2">
      <c r="A3485" s="1260">
        <v>398</v>
      </c>
      <c r="B3485" s="1261"/>
      <c r="C3485" s="1262"/>
      <c r="D3485" s="1263"/>
      <c r="E3485" s="587" t="e">
        <f t="shared" si="567"/>
        <v>#DIV/0!</v>
      </c>
      <c r="G3485" s="1260">
        <v>398</v>
      </c>
      <c r="H3485" s="1261"/>
      <c r="I3485" s="1262"/>
      <c r="J3485" s="1263"/>
      <c r="K3485" s="587" t="e">
        <f t="shared" si="568"/>
        <v>#DIV/0!</v>
      </c>
      <c r="M3485" s="1260">
        <v>398</v>
      </c>
      <c r="N3485" s="1261"/>
      <c r="O3485" s="1262"/>
      <c r="P3485" s="1263"/>
      <c r="Q3485" s="587" t="e">
        <f t="shared" si="569"/>
        <v>#DIV/0!</v>
      </c>
      <c r="S3485" s="1260">
        <v>398</v>
      </c>
      <c r="T3485" s="1261"/>
      <c r="U3485" s="1262"/>
      <c r="V3485" s="1263"/>
      <c r="W3485" s="587" t="e">
        <f t="shared" si="570"/>
        <v>#DIV/0!</v>
      </c>
      <c r="Y3485" s="1260">
        <v>398</v>
      </c>
      <c r="Z3485" s="1261"/>
      <c r="AA3485" s="1262"/>
      <c r="AB3485" s="1263"/>
      <c r="AC3485" s="587" t="e">
        <f t="shared" si="571"/>
        <v>#DIV/0!</v>
      </c>
      <c r="AE3485" s="1260">
        <v>398</v>
      </c>
      <c r="AF3485" s="1261"/>
      <c r="AG3485" s="1262"/>
      <c r="AH3485" s="1263"/>
      <c r="AI3485" s="587" t="e">
        <f t="shared" si="572"/>
        <v>#DIV/0!</v>
      </c>
      <c r="AK3485" s="1260">
        <v>398</v>
      </c>
      <c r="AL3485" s="1261"/>
      <c r="AM3485" s="1262"/>
      <c r="AN3485" s="1263"/>
      <c r="AO3485" s="587" t="e">
        <f t="shared" si="573"/>
        <v>#DIV/0!</v>
      </c>
      <c r="AQ3485" s="1260">
        <v>398</v>
      </c>
      <c r="AR3485" s="1261"/>
      <c r="AS3485" s="1262"/>
      <c r="AT3485" s="1263"/>
      <c r="AU3485" s="587" t="e">
        <f t="shared" si="574"/>
        <v>#DIV/0!</v>
      </c>
      <c r="AW3485" s="1260">
        <v>398</v>
      </c>
      <c r="AX3485" s="1261"/>
      <c r="AY3485" s="1262"/>
      <c r="AZ3485" s="1263"/>
      <c r="BA3485" s="587" t="e">
        <f t="shared" si="575"/>
        <v>#DIV/0!</v>
      </c>
    </row>
    <row r="3486" spans="1:53" s="17" customFormat="1" ht="16.75" customHeight="1" outlineLevel="2">
      <c r="A3486" s="1260">
        <v>399</v>
      </c>
      <c r="B3486" s="1261"/>
      <c r="C3486" s="1262"/>
      <c r="D3486" s="1263"/>
      <c r="E3486" s="587" t="e">
        <f t="shared" si="567"/>
        <v>#DIV/0!</v>
      </c>
      <c r="G3486" s="1260">
        <v>399</v>
      </c>
      <c r="H3486" s="1261"/>
      <c r="I3486" s="1262"/>
      <c r="J3486" s="1263"/>
      <c r="K3486" s="587" t="e">
        <f t="shared" si="568"/>
        <v>#DIV/0!</v>
      </c>
      <c r="M3486" s="1260">
        <v>399</v>
      </c>
      <c r="N3486" s="1261"/>
      <c r="O3486" s="1262"/>
      <c r="P3486" s="1263"/>
      <c r="Q3486" s="587" t="e">
        <f t="shared" si="569"/>
        <v>#DIV/0!</v>
      </c>
      <c r="S3486" s="1260">
        <v>399</v>
      </c>
      <c r="T3486" s="1261"/>
      <c r="U3486" s="1262"/>
      <c r="V3486" s="1263"/>
      <c r="W3486" s="587" t="e">
        <f t="shared" si="570"/>
        <v>#DIV/0!</v>
      </c>
      <c r="Y3486" s="1260">
        <v>399</v>
      </c>
      <c r="Z3486" s="1261"/>
      <c r="AA3486" s="1262"/>
      <c r="AB3486" s="1263"/>
      <c r="AC3486" s="587" t="e">
        <f t="shared" si="571"/>
        <v>#DIV/0!</v>
      </c>
      <c r="AE3486" s="1260">
        <v>399</v>
      </c>
      <c r="AF3486" s="1261"/>
      <c r="AG3486" s="1262"/>
      <c r="AH3486" s="1263"/>
      <c r="AI3486" s="587" t="e">
        <f t="shared" si="572"/>
        <v>#DIV/0!</v>
      </c>
      <c r="AK3486" s="1260">
        <v>399</v>
      </c>
      <c r="AL3486" s="1261"/>
      <c r="AM3486" s="1262"/>
      <c r="AN3486" s="1263"/>
      <c r="AO3486" s="587" t="e">
        <f t="shared" si="573"/>
        <v>#DIV/0!</v>
      </c>
      <c r="AQ3486" s="1260">
        <v>399</v>
      </c>
      <c r="AR3486" s="1261"/>
      <c r="AS3486" s="1262"/>
      <c r="AT3486" s="1263"/>
      <c r="AU3486" s="587" t="e">
        <f t="shared" si="574"/>
        <v>#DIV/0!</v>
      </c>
      <c r="AW3486" s="1260">
        <v>399</v>
      </c>
      <c r="AX3486" s="1261"/>
      <c r="AY3486" s="1262"/>
      <c r="AZ3486" s="1263"/>
      <c r="BA3486" s="587" t="e">
        <f t="shared" si="575"/>
        <v>#DIV/0!</v>
      </c>
    </row>
    <row r="3487" spans="1:53" s="17" customFormat="1" ht="16.75" customHeight="1" outlineLevel="2">
      <c r="A3487" s="1260">
        <v>400</v>
      </c>
      <c r="B3487" s="1261"/>
      <c r="C3487" s="1262"/>
      <c r="D3487" s="1263"/>
      <c r="E3487" s="587" t="e">
        <f t="shared" si="567"/>
        <v>#DIV/0!</v>
      </c>
      <c r="G3487" s="1260">
        <v>400</v>
      </c>
      <c r="H3487" s="1261"/>
      <c r="I3487" s="1262"/>
      <c r="J3487" s="1263"/>
      <c r="K3487" s="587" t="e">
        <f t="shared" si="568"/>
        <v>#DIV/0!</v>
      </c>
      <c r="M3487" s="1260">
        <v>400</v>
      </c>
      <c r="N3487" s="1261"/>
      <c r="O3487" s="1262"/>
      <c r="P3487" s="1263"/>
      <c r="Q3487" s="587" t="e">
        <f t="shared" si="569"/>
        <v>#DIV/0!</v>
      </c>
      <c r="S3487" s="1260">
        <v>400</v>
      </c>
      <c r="T3487" s="1261"/>
      <c r="U3487" s="1262"/>
      <c r="V3487" s="1263"/>
      <c r="W3487" s="587" t="e">
        <f t="shared" si="570"/>
        <v>#DIV/0!</v>
      </c>
      <c r="Y3487" s="1260">
        <v>400</v>
      </c>
      <c r="Z3487" s="1261"/>
      <c r="AA3487" s="1262"/>
      <c r="AB3487" s="1263"/>
      <c r="AC3487" s="587" t="e">
        <f t="shared" si="571"/>
        <v>#DIV/0!</v>
      </c>
      <c r="AE3487" s="1260">
        <v>400</v>
      </c>
      <c r="AF3487" s="1261"/>
      <c r="AG3487" s="1262"/>
      <c r="AH3487" s="1263"/>
      <c r="AI3487" s="587" t="e">
        <f t="shared" si="572"/>
        <v>#DIV/0!</v>
      </c>
      <c r="AK3487" s="1260">
        <v>400</v>
      </c>
      <c r="AL3487" s="1261"/>
      <c r="AM3487" s="1262"/>
      <c r="AN3487" s="1263"/>
      <c r="AO3487" s="587" t="e">
        <f t="shared" si="573"/>
        <v>#DIV/0!</v>
      </c>
      <c r="AQ3487" s="1260">
        <v>400</v>
      </c>
      <c r="AR3487" s="1261"/>
      <c r="AS3487" s="1262"/>
      <c r="AT3487" s="1263"/>
      <c r="AU3487" s="587" t="e">
        <f t="shared" si="574"/>
        <v>#DIV/0!</v>
      </c>
      <c r="AW3487" s="1260">
        <v>400</v>
      </c>
      <c r="AX3487" s="1261"/>
      <c r="AY3487" s="1262"/>
      <c r="AZ3487" s="1263"/>
      <c r="BA3487" s="587" t="e">
        <f t="shared" si="575"/>
        <v>#DIV/0!</v>
      </c>
    </row>
    <row r="3488" spans="1:53" s="17" customFormat="1" ht="16.75" customHeight="1" outlineLevel="2">
      <c r="A3488" s="1260">
        <v>401</v>
      </c>
      <c r="B3488" s="1261"/>
      <c r="C3488" s="1262"/>
      <c r="D3488" s="1263"/>
      <c r="E3488" s="587" t="e">
        <f t="shared" si="567"/>
        <v>#DIV/0!</v>
      </c>
      <c r="G3488" s="1260">
        <v>401</v>
      </c>
      <c r="H3488" s="1261"/>
      <c r="I3488" s="1262"/>
      <c r="J3488" s="1263"/>
      <c r="K3488" s="587" t="e">
        <f t="shared" si="568"/>
        <v>#DIV/0!</v>
      </c>
      <c r="M3488" s="1260">
        <v>401</v>
      </c>
      <c r="N3488" s="1261"/>
      <c r="O3488" s="1262"/>
      <c r="P3488" s="1263"/>
      <c r="Q3488" s="587" t="e">
        <f t="shared" si="569"/>
        <v>#DIV/0!</v>
      </c>
      <c r="S3488" s="1260">
        <v>401</v>
      </c>
      <c r="T3488" s="1261"/>
      <c r="U3488" s="1262"/>
      <c r="V3488" s="1263"/>
      <c r="W3488" s="587" t="e">
        <f t="shared" si="570"/>
        <v>#DIV/0!</v>
      </c>
      <c r="Y3488" s="1260">
        <v>401</v>
      </c>
      <c r="Z3488" s="1261"/>
      <c r="AA3488" s="1262"/>
      <c r="AB3488" s="1263"/>
      <c r="AC3488" s="587" t="e">
        <f t="shared" si="571"/>
        <v>#DIV/0!</v>
      </c>
      <c r="AE3488" s="1260">
        <v>401</v>
      </c>
      <c r="AF3488" s="1261"/>
      <c r="AG3488" s="1262"/>
      <c r="AH3488" s="1263"/>
      <c r="AI3488" s="587" t="e">
        <f t="shared" si="572"/>
        <v>#DIV/0!</v>
      </c>
      <c r="AK3488" s="1260">
        <v>401</v>
      </c>
      <c r="AL3488" s="1261"/>
      <c r="AM3488" s="1262"/>
      <c r="AN3488" s="1263"/>
      <c r="AO3488" s="587" t="e">
        <f t="shared" si="573"/>
        <v>#DIV/0!</v>
      </c>
      <c r="AQ3488" s="1260">
        <v>401</v>
      </c>
      <c r="AR3488" s="1261"/>
      <c r="AS3488" s="1262"/>
      <c r="AT3488" s="1263"/>
      <c r="AU3488" s="587" t="e">
        <f t="shared" si="574"/>
        <v>#DIV/0!</v>
      </c>
      <c r="AW3488" s="1260">
        <v>401</v>
      </c>
      <c r="AX3488" s="1261"/>
      <c r="AY3488" s="1262"/>
      <c r="AZ3488" s="1263"/>
      <c r="BA3488" s="587" t="e">
        <f t="shared" si="575"/>
        <v>#DIV/0!</v>
      </c>
    </row>
    <row r="3489" spans="1:53" s="17" customFormat="1" ht="16.75" customHeight="1" outlineLevel="2">
      <c r="A3489" s="1260">
        <v>402</v>
      </c>
      <c r="B3489" s="1261"/>
      <c r="C3489" s="1262"/>
      <c r="D3489" s="1263"/>
      <c r="E3489" s="587" t="e">
        <f t="shared" si="567"/>
        <v>#DIV/0!</v>
      </c>
      <c r="G3489" s="1260">
        <v>402</v>
      </c>
      <c r="H3489" s="1261"/>
      <c r="I3489" s="1262"/>
      <c r="J3489" s="1263"/>
      <c r="K3489" s="587" t="e">
        <f t="shared" si="568"/>
        <v>#DIV/0!</v>
      </c>
      <c r="M3489" s="1260">
        <v>402</v>
      </c>
      <c r="N3489" s="1261"/>
      <c r="O3489" s="1262"/>
      <c r="P3489" s="1263"/>
      <c r="Q3489" s="587" t="e">
        <f t="shared" si="569"/>
        <v>#DIV/0!</v>
      </c>
      <c r="S3489" s="1260">
        <v>402</v>
      </c>
      <c r="T3489" s="1261"/>
      <c r="U3489" s="1262"/>
      <c r="V3489" s="1263"/>
      <c r="W3489" s="587" t="e">
        <f t="shared" si="570"/>
        <v>#DIV/0!</v>
      </c>
      <c r="Y3489" s="1260">
        <v>402</v>
      </c>
      <c r="Z3489" s="1261"/>
      <c r="AA3489" s="1262"/>
      <c r="AB3489" s="1263"/>
      <c r="AC3489" s="587" t="e">
        <f t="shared" si="571"/>
        <v>#DIV/0!</v>
      </c>
      <c r="AE3489" s="1260">
        <v>402</v>
      </c>
      <c r="AF3489" s="1261"/>
      <c r="AG3489" s="1262"/>
      <c r="AH3489" s="1263"/>
      <c r="AI3489" s="587" t="e">
        <f t="shared" si="572"/>
        <v>#DIV/0!</v>
      </c>
      <c r="AK3489" s="1260">
        <v>402</v>
      </c>
      <c r="AL3489" s="1261"/>
      <c r="AM3489" s="1262"/>
      <c r="AN3489" s="1263"/>
      <c r="AO3489" s="587" t="e">
        <f t="shared" si="573"/>
        <v>#DIV/0!</v>
      </c>
      <c r="AQ3489" s="1260">
        <v>402</v>
      </c>
      <c r="AR3489" s="1261"/>
      <c r="AS3489" s="1262"/>
      <c r="AT3489" s="1263"/>
      <c r="AU3489" s="587" t="e">
        <f t="shared" si="574"/>
        <v>#DIV/0!</v>
      </c>
      <c r="AW3489" s="1260">
        <v>402</v>
      </c>
      <c r="AX3489" s="1261"/>
      <c r="AY3489" s="1262"/>
      <c r="AZ3489" s="1263"/>
      <c r="BA3489" s="587" t="e">
        <f t="shared" si="575"/>
        <v>#DIV/0!</v>
      </c>
    </row>
    <row r="3490" spans="1:53" s="17" customFormat="1" ht="16.75" customHeight="1" outlineLevel="2">
      <c r="A3490" s="1260">
        <v>403</v>
      </c>
      <c r="B3490" s="1261"/>
      <c r="C3490" s="1262"/>
      <c r="D3490" s="1263"/>
      <c r="E3490" s="587" t="e">
        <f t="shared" si="567"/>
        <v>#DIV/0!</v>
      </c>
      <c r="G3490" s="1260">
        <v>403</v>
      </c>
      <c r="H3490" s="1261"/>
      <c r="I3490" s="1262"/>
      <c r="J3490" s="1263"/>
      <c r="K3490" s="587" t="e">
        <f t="shared" si="568"/>
        <v>#DIV/0!</v>
      </c>
      <c r="M3490" s="1260">
        <v>403</v>
      </c>
      <c r="N3490" s="1261"/>
      <c r="O3490" s="1262"/>
      <c r="P3490" s="1263"/>
      <c r="Q3490" s="587" t="e">
        <f t="shared" si="569"/>
        <v>#DIV/0!</v>
      </c>
      <c r="S3490" s="1260">
        <v>403</v>
      </c>
      <c r="T3490" s="1261"/>
      <c r="U3490" s="1262"/>
      <c r="V3490" s="1263"/>
      <c r="W3490" s="587" t="e">
        <f t="shared" si="570"/>
        <v>#DIV/0!</v>
      </c>
      <c r="Y3490" s="1260">
        <v>403</v>
      </c>
      <c r="Z3490" s="1261"/>
      <c r="AA3490" s="1262"/>
      <c r="AB3490" s="1263"/>
      <c r="AC3490" s="587" t="e">
        <f t="shared" si="571"/>
        <v>#DIV/0!</v>
      </c>
      <c r="AE3490" s="1260">
        <v>403</v>
      </c>
      <c r="AF3490" s="1261"/>
      <c r="AG3490" s="1262"/>
      <c r="AH3490" s="1263"/>
      <c r="AI3490" s="587" t="e">
        <f t="shared" si="572"/>
        <v>#DIV/0!</v>
      </c>
      <c r="AK3490" s="1260">
        <v>403</v>
      </c>
      <c r="AL3490" s="1261"/>
      <c r="AM3490" s="1262"/>
      <c r="AN3490" s="1263"/>
      <c r="AO3490" s="587" t="e">
        <f t="shared" si="573"/>
        <v>#DIV/0!</v>
      </c>
      <c r="AQ3490" s="1260">
        <v>403</v>
      </c>
      <c r="AR3490" s="1261"/>
      <c r="AS3490" s="1262"/>
      <c r="AT3490" s="1263"/>
      <c r="AU3490" s="587" t="e">
        <f t="shared" si="574"/>
        <v>#DIV/0!</v>
      </c>
      <c r="AW3490" s="1260">
        <v>403</v>
      </c>
      <c r="AX3490" s="1261"/>
      <c r="AY3490" s="1262"/>
      <c r="AZ3490" s="1263"/>
      <c r="BA3490" s="587" t="e">
        <f t="shared" si="575"/>
        <v>#DIV/0!</v>
      </c>
    </row>
    <row r="3491" spans="1:53" s="17" customFormat="1" ht="16.75" customHeight="1" outlineLevel="2">
      <c r="A3491" s="1260">
        <v>404</v>
      </c>
      <c r="B3491" s="1261"/>
      <c r="C3491" s="1262"/>
      <c r="D3491" s="1263"/>
      <c r="E3491" s="587" t="e">
        <f t="shared" si="567"/>
        <v>#DIV/0!</v>
      </c>
      <c r="G3491" s="1260">
        <v>404</v>
      </c>
      <c r="H3491" s="1261"/>
      <c r="I3491" s="1262"/>
      <c r="J3491" s="1263"/>
      <c r="K3491" s="587" t="e">
        <f t="shared" si="568"/>
        <v>#DIV/0!</v>
      </c>
      <c r="M3491" s="1260">
        <v>404</v>
      </c>
      <c r="N3491" s="1261"/>
      <c r="O3491" s="1262"/>
      <c r="P3491" s="1263"/>
      <c r="Q3491" s="587" t="e">
        <f t="shared" si="569"/>
        <v>#DIV/0!</v>
      </c>
      <c r="S3491" s="1260">
        <v>404</v>
      </c>
      <c r="T3491" s="1261"/>
      <c r="U3491" s="1262"/>
      <c r="V3491" s="1263"/>
      <c r="W3491" s="587" t="e">
        <f t="shared" si="570"/>
        <v>#DIV/0!</v>
      </c>
      <c r="Y3491" s="1260">
        <v>404</v>
      </c>
      <c r="Z3491" s="1261"/>
      <c r="AA3491" s="1262"/>
      <c r="AB3491" s="1263"/>
      <c r="AC3491" s="587" t="e">
        <f t="shared" si="571"/>
        <v>#DIV/0!</v>
      </c>
      <c r="AE3491" s="1260">
        <v>404</v>
      </c>
      <c r="AF3491" s="1261"/>
      <c r="AG3491" s="1262"/>
      <c r="AH3491" s="1263"/>
      <c r="AI3491" s="587" t="e">
        <f t="shared" si="572"/>
        <v>#DIV/0!</v>
      </c>
      <c r="AK3491" s="1260">
        <v>404</v>
      </c>
      <c r="AL3491" s="1261"/>
      <c r="AM3491" s="1262"/>
      <c r="AN3491" s="1263"/>
      <c r="AO3491" s="587" t="e">
        <f t="shared" si="573"/>
        <v>#DIV/0!</v>
      </c>
      <c r="AQ3491" s="1260">
        <v>404</v>
      </c>
      <c r="AR3491" s="1261"/>
      <c r="AS3491" s="1262"/>
      <c r="AT3491" s="1263"/>
      <c r="AU3491" s="587" t="e">
        <f t="shared" si="574"/>
        <v>#DIV/0!</v>
      </c>
      <c r="AW3491" s="1260">
        <v>404</v>
      </c>
      <c r="AX3491" s="1261"/>
      <c r="AY3491" s="1262"/>
      <c r="AZ3491" s="1263"/>
      <c r="BA3491" s="587" t="e">
        <f t="shared" si="575"/>
        <v>#DIV/0!</v>
      </c>
    </row>
    <row r="3492" spans="1:53" s="17" customFormat="1" ht="16.75" customHeight="1" outlineLevel="2">
      <c r="A3492" s="1260">
        <v>405</v>
      </c>
      <c r="B3492" s="1261"/>
      <c r="C3492" s="1262"/>
      <c r="D3492" s="1263"/>
      <c r="E3492" s="587" t="e">
        <f t="shared" si="567"/>
        <v>#DIV/0!</v>
      </c>
      <c r="G3492" s="1260">
        <v>405</v>
      </c>
      <c r="H3492" s="1261"/>
      <c r="I3492" s="1262"/>
      <c r="J3492" s="1263"/>
      <c r="K3492" s="587" t="e">
        <f t="shared" si="568"/>
        <v>#DIV/0!</v>
      </c>
      <c r="M3492" s="1260">
        <v>405</v>
      </c>
      <c r="N3492" s="1261"/>
      <c r="O3492" s="1262"/>
      <c r="P3492" s="1263"/>
      <c r="Q3492" s="587" t="e">
        <f t="shared" si="569"/>
        <v>#DIV/0!</v>
      </c>
      <c r="S3492" s="1260">
        <v>405</v>
      </c>
      <c r="T3492" s="1261"/>
      <c r="U3492" s="1262"/>
      <c r="V3492" s="1263"/>
      <c r="W3492" s="587" t="e">
        <f t="shared" si="570"/>
        <v>#DIV/0!</v>
      </c>
      <c r="Y3492" s="1260">
        <v>405</v>
      </c>
      <c r="Z3492" s="1261"/>
      <c r="AA3492" s="1262"/>
      <c r="AB3492" s="1263"/>
      <c r="AC3492" s="587" t="e">
        <f t="shared" si="571"/>
        <v>#DIV/0!</v>
      </c>
      <c r="AE3492" s="1260">
        <v>405</v>
      </c>
      <c r="AF3492" s="1261"/>
      <c r="AG3492" s="1262"/>
      <c r="AH3492" s="1263"/>
      <c r="AI3492" s="587" t="e">
        <f t="shared" si="572"/>
        <v>#DIV/0!</v>
      </c>
      <c r="AK3492" s="1260">
        <v>405</v>
      </c>
      <c r="AL3492" s="1261"/>
      <c r="AM3492" s="1262"/>
      <c r="AN3492" s="1263"/>
      <c r="AO3492" s="587" t="e">
        <f t="shared" si="573"/>
        <v>#DIV/0!</v>
      </c>
      <c r="AQ3492" s="1260">
        <v>405</v>
      </c>
      <c r="AR3492" s="1261"/>
      <c r="AS3492" s="1262"/>
      <c r="AT3492" s="1263"/>
      <c r="AU3492" s="587" t="e">
        <f t="shared" si="574"/>
        <v>#DIV/0!</v>
      </c>
      <c r="AW3492" s="1260">
        <v>405</v>
      </c>
      <c r="AX3492" s="1261"/>
      <c r="AY3492" s="1262"/>
      <c r="AZ3492" s="1263"/>
      <c r="BA3492" s="587" t="e">
        <f t="shared" si="575"/>
        <v>#DIV/0!</v>
      </c>
    </row>
    <row r="3493" spans="1:53" s="17" customFormat="1" ht="16.75" customHeight="1" outlineLevel="2">
      <c r="A3493" s="1260">
        <v>406</v>
      </c>
      <c r="B3493" s="1261"/>
      <c r="C3493" s="1262"/>
      <c r="D3493" s="1263"/>
      <c r="E3493" s="587" t="e">
        <f t="shared" si="567"/>
        <v>#DIV/0!</v>
      </c>
      <c r="G3493" s="1260">
        <v>406</v>
      </c>
      <c r="H3493" s="1261"/>
      <c r="I3493" s="1262"/>
      <c r="J3493" s="1263"/>
      <c r="K3493" s="587" t="e">
        <f t="shared" si="568"/>
        <v>#DIV/0!</v>
      </c>
      <c r="M3493" s="1260">
        <v>406</v>
      </c>
      <c r="N3493" s="1261"/>
      <c r="O3493" s="1262"/>
      <c r="P3493" s="1263"/>
      <c r="Q3493" s="587" t="e">
        <f t="shared" si="569"/>
        <v>#DIV/0!</v>
      </c>
      <c r="S3493" s="1260">
        <v>406</v>
      </c>
      <c r="T3493" s="1261"/>
      <c r="U3493" s="1262"/>
      <c r="V3493" s="1263"/>
      <c r="W3493" s="587" t="e">
        <f t="shared" si="570"/>
        <v>#DIV/0!</v>
      </c>
      <c r="Y3493" s="1260">
        <v>406</v>
      </c>
      <c r="Z3493" s="1261"/>
      <c r="AA3493" s="1262"/>
      <c r="AB3493" s="1263"/>
      <c r="AC3493" s="587" t="e">
        <f t="shared" si="571"/>
        <v>#DIV/0!</v>
      </c>
      <c r="AE3493" s="1260">
        <v>406</v>
      </c>
      <c r="AF3493" s="1261"/>
      <c r="AG3493" s="1262"/>
      <c r="AH3493" s="1263"/>
      <c r="AI3493" s="587" t="e">
        <f t="shared" si="572"/>
        <v>#DIV/0!</v>
      </c>
      <c r="AK3493" s="1260">
        <v>406</v>
      </c>
      <c r="AL3493" s="1261"/>
      <c r="AM3493" s="1262"/>
      <c r="AN3493" s="1263"/>
      <c r="AO3493" s="587" t="e">
        <f t="shared" si="573"/>
        <v>#DIV/0!</v>
      </c>
      <c r="AQ3493" s="1260">
        <v>406</v>
      </c>
      <c r="AR3493" s="1261"/>
      <c r="AS3493" s="1262"/>
      <c r="AT3493" s="1263"/>
      <c r="AU3493" s="587" t="e">
        <f t="shared" si="574"/>
        <v>#DIV/0!</v>
      </c>
      <c r="AW3493" s="1260">
        <v>406</v>
      </c>
      <c r="AX3493" s="1261"/>
      <c r="AY3493" s="1262"/>
      <c r="AZ3493" s="1263"/>
      <c r="BA3493" s="587" t="e">
        <f t="shared" si="575"/>
        <v>#DIV/0!</v>
      </c>
    </row>
    <row r="3494" spans="1:53" s="17" customFormat="1" ht="16.75" customHeight="1" outlineLevel="2">
      <c r="A3494" s="1260">
        <v>407</v>
      </c>
      <c r="B3494" s="1261"/>
      <c r="C3494" s="1262"/>
      <c r="D3494" s="1263"/>
      <c r="E3494" s="587" t="e">
        <f t="shared" si="567"/>
        <v>#DIV/0!</v>
      </c>
      <c r="G3494" s="1260">
        <v>407</v>
      </c>
      <c r="H3494" s="1261"/>
      <c r="I3494" s="1262"/>
      <c r="J3494" s="1263"/>
      <c r="K3494" s="587" t="e">
        <f t="shared" si="568"/>
        <v>#DIV/0!</v>
      </c>
      <c r="M3494" s="1260">
        <v>407</v>
      </c>
      <c r="N3494" s="1261"/>
      <c r="O3494" s="1262"/>
      <c r="P3494" s="1263"/>
      <c r="Q3494" s="587" t="e">
        <f t="shared" si="569"/>
        <v>#DIV/0!</v>
      </c>
      <c r="S3494" s="1260">
        <v>407</v>
      </c>
      <c r="T3494" s="1261"/>
      <c r="U3494" s="1262"/>
      <c r="V3494" s="1263"/>
      <c r="W3494" s="587" t="e">
        <f t="shared" si="570"/>
        <v>#DIV/0!</v>
      </c>
      <c r="Y3494" s="1260">
        <v>407</v>
      </c>
      <c r="Z3494" s="1261"/>
      <c r="AA3494" s="1262"/>
      <c r="AB3494" s="1263"/>
      <c r="AC3494" s="587" t="e">
        <f t="shared" si="571"/>
        <v>#DIV/0!</v>
      </c>
      <c r="AE3494" s="1260">
        <v>407</v>
      </c>
      <c r="AF3494" s="1261"/>
      <c r="AG3494" s="1262"/>
      <c r="AH3494" s="1263"/>
      <c r="AI3494" s="587" t="e">
        <f t="shared" si="572"/>
        <v>#DIV/0!</v>
      </c>
      <c r="AK3494" s="1260">
        <v>407</v>
      </c>
      <c r="AL3494" s="1261"/>
      <c r="AM3494" s="1262"/>
      <c r="AN3494" s="1263"/>
      <c r="AO3494" s="587" t="e">
        <f t="shared" si="573"/>
        <v>#DIV/0!</v>
      </c>
      <c r="AQ3494" s="1260">
        <v>407</v>
      </c>
      <c r="AR3494" s="1261"/>
      <c r="AS3494" s="1262"/>
      <c r="AT3494" s="1263"/>
      <c r="AU3494" s="587" t="e">
        <f t="shared" si="574"/>
        <v>#DIV/0!</v>
      </c>
      <c r="AW3494" s="1260">
        <v>407</v>
      </c>
      <c r="AX3494" s="1261"/>
      <c r="AY3494" s="1262"/>
      <c r="AZ3494" s="1263"/>
      <c r="BA3494" s="587" t="e">
        <f t="shared" si="575"/>
        <v>#DIV/0!</v>
      </c>
    </row>
    <row r="3495" spans="1:53" s="17" customFormat="1" ht="16.75" customHeight="1" outlineLevel="2">
      <c r="A3495" s="1260">
        <v>408</v>
      </c>
      <c r="B3495" s="1261"/>
      <c r="C3495" s="1262"/>
      <c r="D3495" s="1263"/>
      <c r="E3495" s="587" t="e">
        <f t="shared" si="567"/>
        <v>#DIV/0!</v>
      </c>
      <c r="G3495" s="1260">
        <v>408</v>
      </c>
      <c r="H3495" s="1261"/>
      <c r="I3495" s="1262"/>
      <c r="J3495" s="1263"/>
      <c r="K3495" s="587" t="e">
        <f t="shared" si="568"/>
        <v>#DIV/0!</v>
      </c>
      <c r="M3495" s="1260">
        <v>408</v>
      </c>
      <c r="N3495" s="1261"/>
      <c r="O3495" s="1262"/>
      <c r="P3495" s="1263"/>
      <c r="Q3495" s="587" t="e">
        <f t="shared" si="569"/>
        <v>#DIV/0!</v>
      </c>
      <c r="S3495" s="1260">
        <v>408</v>
      </c>
      <c r="T3495" s="1261"/>
      <c r="U3495" s="1262"/>
      <c r="V3495" s="1263"/>
      <c r="W3495" s="587" t="e">
        <f t="shared" si="570"/>
        <v>#DIV/0!</v>
      </c>
      <c r="Y3495" s="1260">
        <v>408</v>
      </c>
      <c r="Z3495" s="1261"/>
      <c r="AA3495" s="1262"/>
      <c r="AB3495" s="1263"/>
      <c r="AC3495" s="587" t="e">
        <f t="shared" si="571"/>
        <v>#DIV/0!</v>
      </c>
      <c r="AE3495" s="1260">
        <v>408</v>
      </c>
      <c r="AF3495" s="1261"/>
      <c r="AG3495" s="1262"/>
      <c r="AH3495" s="1263"/>
      <c r="AI3495" s="587" t="e">
        <f t="shared" si="572"/>
        <v>#DIV/0!</v>
      </c>
      <c r="AK3495" s="1260">
        <v>408</v>
      </c>
      <c r="AL3495" s="1261"/>
      <c r="AM3495" s="1262"/>
      <c r="AN3495" s="1263"/>
      <c r="AO3495" s="587" t="e">
        <f t="shared" si="573"/>
        <v>#DIV/0!</v>
      </c>
      <c r="AQ3495" s="1260">
        <v>408</v>
      </c>
      <c r="AR3495" s="1261"/>
      <c r="AS3495" s="1262"/>
      <c r="AT3495" s="1263"/>
      <c r="AU3495" s="587" t="e">
        <f t="shared" si="574"/>
        <v>#DIV/0!</v>
      </c>
      <c r="AW3495" s="1260">
        <v>408</v>
      </c>
      <c r="AX3495" s="1261"/>
      <c r="AY3495" s="1262"/>
      <c r="AZ3495" s="1263"/>
      <c r="BA3495" s="587" t="e">
        <f t="shared" si="575"/>
        <v>#DIV/0!</v>
      </c>
    </row>
    <row r="3496" spans="1:53" s="17" customFormat="1" ht="16.75" customHeight="1" outlineLevel="2">
      <c r="A3496" s="1260">
        <v>409</v>
      </c>
      <c r="B3496" s="1261"/>
      <c r="C3496" s="1262"/>
      <c r="D3496" s="1263"/>
      <c r="E3496" s="587" t="e">
        <f t="shared" si="567"/>
        <v>#DIV/0!</v>
      </c>
      <c r="G3496" s="1260">
        <v>409</v>
      </c>
      <c r="H3496" s="1261"/>
      <c r="I3496" s="1262"/>
      <c r="J3496" s="1263"/>
      <c r="K3496" s="587" t="e">
        <f t="shared" si="568"/>
        <v>#DIV/0!</v>
      </c>
      <c r="M3496" s="1260">
        <v>409</v>
      </c>
      <c r="N3496" s="1261"/>
      <c r="O3496" s="1262"/>
      <c r="P3496" s="1263"/>
      <c r="Q3496" s="587" t="e">
        <f t="shared" si="569"/>
        <v>#DIV/0!</v>
      </c>
      <c r="S3496" s="1260">
        <v>409</v>
      </c>
      <c r="T3496" s="1261"/>
      <c r="U3496" s="1262"/>
      <c r="V3496" s="1263"/>
      <c r="W3496" s="587" t="e">
        <f t="shared" si="570"/>
        <v>#DIV/0!</v>
      </c>
      <c r="Y3496" s="1260">
        <v>409</v>
      </c>
      <c r="Z3496" s="1261"/>
      <c r="AA3496" s="1262"/>
      <c r="AB3496" s="1263"/>
      <c r="AC3496" s="587" t="e">
        <f t="shared" si="571"/>
        <v>#DIV/0!</v>
      </c>
      <c r="AE3496" s="1260">
        <v>409</v>
      </c>
      <c r="AF3496" s="1261"/>
      <c r="AG3496" s="1262"/>
      <c r="AH3496" s="1263"/>
      <c r="AI3496" s="587" t="e">
        <f t="shared" si="572"/>
        <v>#DIV/0!</v>
      </c>
      <c r="AK3496" s="1260">
        <v>409</v>
      </c>
      <c r="AL3496" s="1261"/>
      <c r="AM3496" s="1262"/>
      <c r="AN3496" s="1263"/>
      <c r="AO3496" s="587" t="e">
        <f t="shared" si="573"/>
        <v>#DIV/0!</v>
      </c>
      <c r="AQ3496" s="1260">
        <v>409</v>
      </c>
      <c r="AR3496" s="1261"/>
      <c r="AS3496" s="1262"/>
      <c r="AT3496" s="1263"/>
      <c r="AU3496" s="587" t="e">
        <f t="shared" si="574"/>
        <v>#DIV/0!</v>
      </c>
      <c r="AW3496" s="1260">
        <v>409</v>
      </c>
      <c r="AX3496" s="1261"/>
      <c r="AY3496" s="1262"/>
      <c r="AZ3496" s="1263"/>
      <c r="BA3496" s="587" t="e">
        <f t="shared" si="575"/>
        <v>#DIV/0!</v>
      </c>
    </row>
    <row r="3497" spans="1:53" s="17" customFormat="1" ht="16.75" customHeight="1" outlineLevel="2">
      <c r="A3497" s="1260">
        <v>410</v>
      </c>
      <c r="B3497" s="1261"/>
      <c r="C3497" s="1262"/>
      <c r="D3497" s="1263"/>
      <c r="E3497" s="587" t="e">
        <f t="shared" si="567"/>
        <v>#DIV/0!</v>
      </c>
      <c r="G3497" s="1260">
        <v>410</v>
      </c>
      <c r="H3497" s="1261"/>
      <c r="I3497" s="1262"/>
      <c r="J3497" s="1263"/>
      <c r="K3497" s="587" t="e">
        <f t="shared" si="568"/>
        <v>#DIV/0!</v>
      </c>
      <c r="M3497" s="1260">
        <v>410</v>
      </c>
      <c r="N3497" s="1261"/>
      <c r="O3497" s="1262"/>
      <c r="P3497" s="1263"/>
      <c r="Q3497" s="587" t="e">
        <f t="shared" si="569"/>
        <v>#DIV/0!</v>
      </c>
      <c r="S3497" s="1260">
        <v>410</v>
      </c>
      <c r="T3497" s="1261"/>
      <c r="U3497" s="1262"/>
      <c r="V3497" s="1263"/>
      <c r="W3497" s="587" t="e">
        <f t="shared" si="570"/>
        <v>#DIV/0!</v>
      </c>
      <c r="Y3497" s="1260">
        <v>410</v>
      </c>
      <c r="Z3497" s="1261"/>
      <c r="AA3497" s="1262"/>
      <c r="AB3497" s="1263"/>
      <c r="AC3497" s="587" t="e">
        <f t="shared" si="571"/>
        <v>#DIV/0!</v>
      </c>
      <c r="AE3497" s="1260">
        <v>410</v>
      </c>
      <c r="AF3497" s="1261"/>
      <c r="AG3497" s="1262"/>
      <c r="AH3497" s="1263"/>
      <c r="AI3497" s="587" t="e">
        <f t="shared" si="572"/>
        <v>#DIV/0!</v>
      </c>
      <c r="AK3497" s="1260">
        <v>410</v>
      </c>
      <c r="AL3497" s="1261"/>
      <c r="AM3497" s="1262"/>
      <c r="AN3497" s="1263"/>
      <c r="AO3497" s="587" t="e">
        <f t="shared" si="573"/>
        <v>#DIV/0!</v>
      </c>
      <c r="AQ3497" s="1260">
        <v>410</v>
      </c>
      <c r="AR3497" s="1261"/>
      <c r="AS3497" s="1262"/>
      <c r="AT3497" s="1263"/>
      <c r="AU3497" s="587" t="e">
        <f t="shared" si="574"/>
        <v>#DIV/0!</v>
      </c>
      <c r="AW3497" s="1260">
        <v>410</v>
      </c>
      <c r="AX3497" s="1261"/>
      <c r="AY3497" s="1262"/>
      <c r="AZ3497" s="1263"/>
      <c r="BA3497" s="587" t="e">
        <f t="shared" si="575"/>
        <v>#DIV/0!</v>
      </c>
    </row>
    <row r="3498" spans="1:53" s="17" customFormat="1" ht="16.75" customHeight="1" outlineLevel="2">
      <c r="A3498" s="1260">
        <v>411</v>
      </c>
      <c r="B3498" s="1261"/>
      <c r="C3498" s="1262"/>
      <c r="D3498" s="1263"/>
      <c r="E3498" s="587" t="e">
        <f t="shared" si="567"/>
        <v>#DIV/0!</v>
      </c>
      <c r="G3498" s="1260">
        <v>411</v>
      </c>
      <c r="H3498" s="1261"/>
      <c r="I3498" s="1262"/>
      <c r="J3498" s="1263"/>
      <c r="K3498" s="587" t="e">
        <f t="shared" si="568"/>
        <v>#DIV/0!</v>
      </c>
      <c r="M3498" s="1260">
        <v>411</v>
      </c>
      <c r="N3498" s="1261"/>
      <c r="O3498" s="1262"/>
      <c r="P3498" s="1263"/>
      <c r="Q3498" s="587" t="e">
        <f t="shared" si="569"/>
        <v>#DIV/0!</v>
      </c>
      <c r="S3498" s="1260">
        <v>411</v>
      </c>
      <c r="T3498" s="1261"/>
      <c r="U3498" s="1262"/>
      <c r="V3498" s="1263"/>
      <c r="W3498" s="587" t="e">
        <f t="shared" si="570"/>
        <v>#DIV/0!</v>
      </c>
      <c r="Y3498" s="1260">
        <v>411</v>
      </c>
      <c r="Z3498" s="1261"/>
      <c r="AA3498" s="1262"/>
      <c r="AB3498" s="1263"/>
      <c r="AC3498" s="587" t="e">
        <f t="shared" si="571"/>
        <v>#DIV/0!</v>
      </c>
      <c r="AE3498" s="1260">
        <v>411</v>
      </c>
      <c r="AF3498" s="1261"/>
      <c r="AG3498" s="1262"/>
      <c r="AH3498" s="1263"/>
      <c r="AI3498" s="587" t="e">
        <f t="shared" si="572"/>
        <v>#DIV/0!</v>
      </c>
      <c r="AK3498" s="1260">
        <v>411</v>
      </c>
      <c r="AL3498" s="1261"/>
      <c r="AM3498" s="1262"/>
      <c r="AN3498" s="1263"/>
      <c r="AO3498" s="587" t="e">
        <f t="shared" si="573"/>
        <v>#DIV/0!</v>
      </c>
      <c r="AQ3498" s="1260">
        <v>411</v>
      </c>
      <c r="AR3498" s="1261"/>
      <c r="AS3498" s="1262"/>
      <c r="AT3498" s="1263"/>
      <c r="AU3498" s="587" t="e">
        <f t="shared" si="574"/>
        <v>#DIV/0!</v>
      </c>
      <c r="AW3498" s="1260">
        <v>411</v>
      </c>
      <c r="AX3498" s="1261"/>
      <c r="AY3498" s="1262"/>
      <c r="AZ3498" s="1263"/>
      <c r="BA3498" s="587" t="e">
        <f t="shared" si="575"/>
        <v>#DIV/0!</v>
      </c>
    </row>
    <row r="3499" spans="1:53" s="17" customFormat="1" ht="16.75" customHeight="1" outlineLevel="2">
      <c r="A3499" s="1260">
        <v>412</v>
      </c>
      <c r="B3499" s="1261"/>
      <c r="C3499" s="1262"/>
      <c r="D3499" s="1263"/>
      <c r="E3499" s="587" t="e">
        <f t="shared" si="567"/>
        <v>#DIV/0!</v>
      </c>
      <c r="G3499" s="1260">
        <v>412</v>
      </c>
      <c r="H3499" s="1261"/>
      <c r="I3499" s="1262"/>
      <c r="J3499" s="1263"/>
      <c r="K3499" s="587" t="e">
        <f t="shared" si="568"/>
        <v>#DIV/0!</v>
      </c>
      <c r="M3499" s="1260">
        <v>412</v>
      </c>
      <c r="N3499" s="1261"/>
      <c r="O3499" s="1262"/>
      <c r="P3499" s="1263"/>
      <c r="Q3499" s="587" t="e">
        <f t="shared" si="569"/>
        <v>#DIV/0!</v>
      </c>
      <c r="S3499" s="1260">
        <v>412</v>
      </c>
      <c r="T3499" s="1261"/>
      <c r="U3499" s="1262"/>
      <c r="V3499" s="1263"/>
      <c r="W3499" s="587" t="e">
        <f t="shared" si="570"/>
        <v>#DIV/0!</v>
      </c>
      <c r="Y3499" s="1260">
        <v>412</v>
      </c>
      <c r="Z3499" s="1261"/>
      <c r="AA3499" s="1262"/>
      <c r="AB3499" s="1263"/>
      <c r="AC3499" s="587" t="e">
        <f t="shared" si="571"/>
        <v>#DIV/0!</v>
      </c>
      <c r="AE3499" s="1260">
        <v>412</v>
      </c>
      <c r="AF3499" s="1261"/>
      <c r="AG3499" s="1262"/>
      <c r="AH3499" s="1263"/>
      <c r="AI3499" s="587" t="e">
        <f t="shared" si="572"/>
        <v>#DIV/0!</v>
      </c>
      <c r="AK3499" s="1260">
        <v>412</v>
      </c>
      <c r="AL3499" s="1261"/>
      <c r="AM3499" s="1262"/>
      <c r="AN3499" s="1263"/>
      <c r="AO3499" s="587" t="e">
        <f t="shared" si="573"/>
        <v>#DIV/0!</v>
      </c>
      <c r="AQ3499" s="1260">
        <v>412</v>
      </c>
      <c r="AR3499" s="1261"/>
      <c r="AS3499" s="1262"/>
      <c r="AT3499" s="1263"/>
      <c r="AU3499" s="587" t="e">
        <f t="shared" si="574"/>
        <v>#DIV/0!</v>
      </c>
      <c r="AW3499" s="1260">
        <v>412</v>
      </c>
      <c r="AX3499" s="1261"/>
      <c r="AY3499" s="1262"/>
      <c r="AZ3499" s="1263"/>
      <c r="BA3499" s="587" t="e">
        <f t="shared" si="575"/>
        <v>#DIV/0!</v>
      </c>
    </row>
    <row r="3500" spans="1:53" s="17" customFormat="1" ht="16.75" customHeight="1" outlineLevel="2">
      <c r="A3500" s="1260">
        <v>413</v>
      </c>
      <c r="B3500" s="1261"/>
      <c r="C3500" s="1262"/>
      <c r="D3500" s="1263"/>
      <c r="E3500" s="587" t="e">
        <f t="shared" si="567"/>
        <v>#DIV/0!</v>
      </c>
      <c r="G3500" s="1260">
        <v>413</v>
      </c>
      <c r="H3500" s="1261"/>
      <c r="I3500" s="1262"/>
      <c r="J3500" s="1263"/>
      <c r="K3500" s="587" t="e">
        <f t="shared" si="568"/>
        <v>#DIV/0!</v>
      </c>
      <c r="M3500" s="1260">
        <v>413</v>
      </c>
      <c r="N3500" s="1261"/>
      <c r="O3500" s="1262"/>
      <c r="P3500" s="1263"/>
      <c r="Q3500" s="587" t="e">
        <f t="shared" si="569"/>
        <v>#DIV/0!</v>
      </c>
      <c r="S3500" s="1260">
        <v>413</v>
      </c>
      <c r="T3500" s="1261"/>
      <c r="U3500" s="1262"/>
      <c r="V3500" s="1263"/>
      <c r="W3500" s="587" t="e">
        <f t="shared" si="570"/>
        <v>#DIV/0!</v>
      </c>
      <c r="Y3500" s="1260">
        <v>413</v>
      </c>
      <c r="Z3500" s="1261"/>
      <c r="AA3500" s="1262"/>
      <c r="AB3500" s="1263"/>
      <c r="AC3500" s="587" t="e">
        <f t="shared" si="571"/>
        <v>#DIV/0!</v>
      </c>
      <c r="AE3500" s="1260">
        <v>413</v>
      </c>
      <c r="AF3500" s="1261"/>
      <c r="AG3500" s="1262"/>
      <c r="AH3500" s="1263"/>
      <c r="AI3500" s="587" t="e">
        <f t="shared" si="572"/>
        <v>#DIV/0!</v>
      </c>
      <c r="AK3500" s="1260">
        <v>413</v>
      </c>
      <c r="AL3500" s="1261"/>
      <c r="AM3500" s="1262"/>
      <c r="AN3500" s="1263"/>
      <c r="AO3500" s="587" t="e">
        <f t="shared" si="573"/>
        <v>#DIV/0!</v>
      </c>
      <c r="AQ3500" s="1260">
        <v>413</v>
      </c>
      <c r="AR3500" s="1261"/>
      <c r="AS3500" s="1262"/>
      <c r="AT3500" s="1263"/>
      <c r="AU3500" s="587" t="e">
        <f t="shared" si="574"/>
        <v>#DIV/0!</v>
      </c>
      <c r="AW3500" s="1260">
        <v>413</v>
      </c>
      <c r="AX3500" s="1261"/>
      <c r="AY3500" s="1262"/>
      <c r="AZ3500" s="1263"/>
      <c r="BA3500" s="587" t="e">
        <f t="shared" si="575"/>
        <v>#DIV/0!</v>
      </c>
    </row>
    <row r="3501" spans="1:53" s="17" customFormat="1" ht="16.75" customHeight="1" outlineLevel="2">
      <c r="A3501" s="1260">
        <v>414</v>
      </c>
      <c r="B3501" s="1261"/>
      <c r="C3501" s="1262"/>
      <c r="D3501" s="1263"/>
      <c r="E3501" s="587" t="e">
        <f t="shared" si="567"/>
        <v>#DIV/0!</v>
      </c>
      <c r="G3501" s="1260">
        <v>414</v>
      </c>
      <c r="H3501" s="1261"/>
      <c r="I3501" s="1262"/>
      <c r="J3501" s="1263"/>
      <c r="K3501" s="587" t="e">
        <f t="shared" si="568"/>
        <v>#DIV/0!</v>
      </c>
      <c r="M3501" s="1260">
        <v>414</v>
      </c>
      <c r="N3501" s="1261"/>
      <c r="O3501" s="1262"/>
      <c r="P3501" s="1263"/>
      <c r="Q3501" s="587" t="e">
        <f t="shared" si="569"/>
        <v>#DIV/0!</v>
      </c>
      <c r="S3501" s="1260">
        <v>414</v>
      </c>
      <c r="T3501" s="1261"/>
      <c r="U3501" s="1262"/>
      <c r="V3501" s="1263"/>
      <c r="W3501" s="587" t="e">
        <f t="shared" si="570"/>
        <v>#DIV/0!</v>
      </c>
      <c r="Y3501" s="1260">
        <v>414</v>
      </c>
      <c r="Z3501" s="1261"/>
      <c r="AA3501" s="1262"/>
      <c r="AB3501" s="1263"/>
      <c r="AC3501" s="587" t="e">
        <f t="shared" si="571"/>
        <v>#DIV/0!</v>
      </c>
      <c r="AE3501" s="1260">
        <v>414</v>
      </c>
      <c r="AF3501" s="1261"/>
      <c r="AG3501" s="1262"/>
      <c r="AH3501" s="1263"/>
      <c r="AI3501" s="587" t="e">
        <f t="shared" si="572"/>
        <v>#DIV/0!</v>
      </c>
      <c r="AK3501" s="1260">
        <v>414</v>
      </c>
      <c r="AL3501" s="1261"/>
      <c r="AM3501" s="1262"/>
      <c r="AN3501" s="1263"/>
      <c r="AO3501" s="587" t="e">
        <f t="shared" si="573"/>
        <v>#DIV/0!</v>
      </c>
      <c r="AQ3501" s="1260">
        <v>414</v>
      </c>
      <c r="AR3501" s="1261"/>
      <c r="AS3501" s="1262"/>
      <c r="AT3501" s="1263"/>
      <c r="AU3501" s="587" t="e">
        <f t="shared" si="574"/>
        <v>#DIV/0!</v>
      </c>
      <c r="AW3501" s="1260">
        <v>414</v>
      </c>
      <c r="AX3501" s="1261"/>
      <c r="AY3501" s="1262"/>
      <c r="AZ3501" s="1263"/>
      <c r="BA3501" s="587" t="e">
        <f t="shared" si="575"/>
        <v>#DIV/0!</v>
      </c>
    </row>
    <row r="3502" spans="1:53" s="17" customFormat="1" ht="16.75" customHeight="1" outlineLevel="2">
      <c r="A3502" s="1260">
        <v>415</v>
      </c>
      <c r="B3502" s="1261"/>
      <c r="C3502" s="1262"/>
      <c r="D3502" s="1263"/>
      <c r="E3502" s="587" t="e">
        <f t="shared" si="567"/>
        <v>#DIV/0!</v>
      </c>
      <c r="G3502" s="1260">
        <v>415</v>
      </c>
      <c r="H3502" s="1261"/>
      <c r="I3502" s="1262"/>
      <c r="J3502" s="1263"/>
      <c r="K3502" s="587" t="e">
        <f t="shared" si="568"/>
        <v>#DIV/0!</v>
      </c>
      <c r="M3502" s="1260">
        <v>415</v>
      </c>
      <c r="N3502" s="1261"/>
      <c r="O3502" s="1262"/>
      <c r="P3502" s="1263"/>
      <c r="Q3502" s="587" t="e">
        <f t="shared" si="569"/>
        <v>#DIV/0!</v>
      </c>
      <c r="S3502" s="1260">
        <v>415</v>
      </c>
      <c r="T3502" s="1261"/>
      <c r="U3502" s="1262"/>
      <c r="V3502" s="1263"/>
      <c r="W3502" s="587" t="e">
        <f t="shared" si="570"/>
        <v>#DIV/0!</v>
      </c>
      <c r="Y3502" s="1260">
        <v>415</v>
      </c>
      <c r="Z3502" s="1261"/>
      <c r="AA3502" s="1262"/>
      <c r="AB3502" s="1263"/>
      <c r="AC3502" s="587" t="e">
        <f t="shared" si="571"/>
        <v>#DIV/0!</v>
      </c>
      <c r="AE3502" s="1260">
        <v>415</v>
      </c>
      <c r="AF3502" s="1261"/>
      <c r="AG3502" s="1262"/>
      <c r="AH3502" s="1263"/>
      <c r="AI3502" s="587" t="e">
        <f t="shared" si="572"/>
        <v>#DIV/0!</v>
      </c>
      <c r="AK3502" s="1260">
        <v>415</v>
      </c>
      <c r="AL3502" s="1261"/>
      <c r="AM3502" s="1262"/>
      <c r="AN3502" s="1263"/>
      <c r="AO3502" s="587" t="e">
        <f t="shared" si="573"/>
        <v>#DIV/0!</v>
      </c>
      <c r="AQ3502" s="1260">
        <v>415</v>
      </c>
      <c r="AR3502" s="1261"/>
      <c r="AS3502" s="1262"/>
      <c r="AT3502" s="1263"/>
      <c r="AU3502" s="587" t="e">
        <f t="shared" si="574"/>
        <v>#DIV/0!</v>
      </c>
      <c r="AW3502" s="1260">
        <v>415</v>
      </c>
      <c r="AX3502" s="1261"/>
      <c r="AY3502" s="1262"/>
      <c r="AZ3502" s="1263"/>
      <c r="BA3502" s="587" t="e">
        <f t="shared" si="575"/>
        <v>#DIV/0!</v>
      </c>
    </row>
    <row r="3503" spans="1:53" s="17" customFormat="1" ht="16.75" customHeight="1" outlineLevel="2">
      <c r="A3503" s="1260">
        <v>416</v>
      </c>
      <c r="B3503" s="1261"/>
      <c r="C3503" s="1262"/>
      <c r="D3503" s="1263"/>
      <c r="E3503" s="587" t="e">
        <f t="shared" si="567"/>
        <v>#DIV/0!</v>
      </c>
      <c r="G3503" s="1260">
        <v>416</v>
      </c>
      <c r="H3503" s="1261"/>
      <c r="I3503" s="1262"/>
      <c r="J3503" s="1263"/>
      <c r="K3503" s="587" t="e">
        <f t="shared" si="568"/>
        <v>#DIV/0!</v>
      </c>
      <c r="M3503" s="1260">
        <v>416</v>
      </c>
      <c r="N3503" s="1261"/>
      <c r="O3503" s="1262"/>
      <c r="P3503" s="1263"/>
      <c r="Q3503" s="587" t="e">
        <f t="shared" si="569"/>
        <v>#DIV/0!</v>
      </c>
      <c r="S3503" s="1260">
        <v>416</v>
      </c>
      <c r="T3503" s="1261"/>
      <c r="U3503" s="1262"/>
      <c r="V3503" s="1263"/>
      <c r="W3503" s="587" t="e">
        <f t="shared" si="570"/>
        <v>#DIV/0!</v>
      </c>
      <c r="Y3503" s="1260">
        <v>416</v>
      </c>
      <c r="Z3503" s="1261"/>
      <c r="AA3503" s="1262"/>
      <c r="AB3503" s="1263"/>
      <c r="AC3503" s="587" t="e">
        <f t="shared" si="571"/>
        <v>#DIV/0!</v>
      </c>
      <c r="AE3503" s="1260">
        <v>416</v>
      </c>
      <c r="AF3503" s="1261"/>
      <c r="AG3503" s="1262"/>
      <c r="AH3503" s="1263"/>
      <c r="AI3503" s="587" t="e">
        <f t="shared" si="572"/>
        <v>#DIV/0!</v>
      </c>
      <c r="AK3503" s="1260">
        <v>416</v>
      </c>
      <c r="AL3503" s="1261"/>
      <c r="AM3503" s="1262"/>
      <c r="AN3503" s="1263"/>
      <c r="AO3503" s="587" t="e">
        <f t="shared" si="573"/>
        <v>#DIV/0!</v>
      </c>
      <c r="AQ3503" s="1260">
        <v>416</v>
      </c>
      <c r="AR3503" s="1261"/>
      <c r="AS3503" s="1262"/>
      <c r="AT3503" s="1263"/>
      <c r="AU3503" s="587" t="e">
        <f t="shared" si="574"/>
        <v>#DIV/0!</v>
      </c>
      <c r="AW3503" s="1260">
        <v>416</v>
      </c>
      <c r="AX3503" s="1261"/>
      <c r="AY3503" s="1262"/>
      <c r="AZ3503" s="1263"/>
      <c r="BA3503" s="587" t="e">
        <f t="shared" si="575"/>
        <v>#DIV/0!</v>
      </c>
    </row>
    <row r="3504" spans="1:53" s="17" customFormat="1" ht="16.75" customHeight="1" outlineLevel="2">
      <c r="A3504" s="1260">
        <v>417</v>
      </c>
      <c r="B3504" s="1261"/>
      <c r="C3504" s="1262"/>
      <c r="D3504" s="1263"/>
      <c r="E3504" s="587" t="e">
        <f t="shared" si="567"/>
        <v>#DIV/0!</v>
      </c>
      <c r="G3504" s="1260">
        <v>417</v>
      </c>
      <c r="H3504" s="1261"/>
      <c r="I3504" s="1262"/>
      <c r="J3504" s="1263"/>
      <c r="K3504" s="587" t="e">
        <f t="shared" si="568"/>
        <v>#DIV/0!</v>
      </c>
      <c r="M3504" s="1260">
        <v>417</v>
      </c>
      <c r="N3504" s="1261"/>
      <c r="O3504" s="1262"/>
      <c r="P3504" s="1263"/>
      <c r="Q3504" s="587" t="e">
        <f t="shared" si="569"/>
        <v>#DIV/0!</v>
      </c>
      <c r="S3504" s="1260">
        <v>417</v>
      </c>
      <c r="T3504" s="1261"/>
      <c r="U3504" s="1262"/>
      <c r="V3504" s="1263"/>
      <c r="W3504" s="587" t="e">
        <f t="shared" si="570"/>
        <v>#DIV/0!</v>
      </c>
      <c r="Y3504" s="1260">
        <v>417</v>
      </c>
      <c r="Z3504" s="1261"/>
      <c r="AA3504" s="1262"/>
      <c r="AB3504" s="1263"/>
      <c r="AC3504" s="587" t="e">
        <f t="shared" si="571"/>
        <v>#DIV/0!</v>
      </c>
      <c r="AE3504" s="1260">
        <v>417</v>
      </c>
      <c r="AF3504" s="1261"/>
      <c r="AG3504" s="1262"/>
      <c r="AH3504" s="1263"/>
      <c r="AI3504" s="587" t="e">
        <f t="shared" si="572"/>
        <v>#DIV/0!</v>
      </c>
      <c r="AK3504" s="1260">
        <v>417</v>
      </c>
      <c r="AL3504" s="1261"/>
      <c r="AM3504" s="1262"/>
      <c r="AN3504" s="1263"/>
      <c r="AO3504" s="587" t="e">
        <f t="shared" si="573"/>
        <v>#DIV/0!</v>
      </c>
      <c r="AQ3504" s="1260">
        <v>417</v>
      </c>
      <c r="AR3504" s="1261"/>
      <c r="AS3504" s="1262"/>
      <c r="AT3504" s="1263"/>
      <c r="AU3504" s="587" t="e">
        <f t="shared" si="574"/>
        <v>#DIV/0!</v>
      </c>
      <c r="AW3504" s="1260">
        <v>417</v>
      </c>
      <c r="AX3504" s="1261"/>
      <c r="AY3504" s="1262"/>
      <c r="AZ3504" s="1263"/>
      <c r="BA3504" s="587" t="e">
        <f t="shared" si="575"/>
        <v>#DIV/0!</v>
      </c>
    </row>
    <row r="3505" spans="1:53" s="17" customFormat="1" ht="16.75" customHeight="1" outlineLevel="2">
      <c r="A3505" s="1260">
        <v>418</v>
      </c>
      <c r="B3505" s="1261"/>
      <c r="C3505" s="1262"/>
      <c r="D3505" s="1263"/>
      <c r="E3505" s="587" t="e">
        <f t="shared" si="567"/>
        <v>#DIV/0!</v>
      </c>
      <c r="G3505" s="1260">
        <v>418</v>
      </c>
      <c r="H3505" s="1261"/>
      <c r="I3505" s="1262"/>
      <c r="J3505" s="1263"/>
      <c r="K3505" s="587" t="e">
        <f t="shared" si="568"/>
        <v>#DIV/0!</v>
      </c>
      <c r="M3505" s="1260">
        <v>418</v>
      </c>
      <c r="N3505" s="1261"/>
      <c r="O3505" s="1262"/>
      <c r="P3505" s="1263"/>
      <c r="Q3505" s="587" t="e">
        <f t="shared" si="569"/>
        <v>#DIV/0!</v>
      </c>
      <c r="S3505" s="1260">
        <v>418</v>
      </c>
      <c r="T3505" s="1261"/>
      <c r="U3505" s="1262"/>
      <c r="V3505" s="1263"/>
      <c r="W3505" s="587" t="e">
        <f t="shared" si="570"/>
        <v>#DIV/0!</v>
      </c>
      <c r="Y3505" s="1260">
        <v>418</v>
      </c>
      <c r="Z3505" s="1261"/>
      <c r="AA3505" s="1262"/>
      <c r="AB3505" s="1263"/>
      <c r="AC3505" s="587" t="e">
        <f t="shared" si="571"/>
        <v>#DIV/0!</v>
      </c>
      <c r="AE3505" s="1260">
        <v>418</v>
      </c>
      <c r="AF3505" s="1261"/>
      <c r="AG3505" s="1262"/>
      <c r="AH3505" s="1263"/>
      <c r="AI3505" s="587" t="e">
        <f t="shared" si="572"/>
        <v>#DIV/0!</v>
      </c>
      <c r="AK3505" s="1260">
        <v>418</v>
      </c>
      <c r="AL3505" s="1261"/>
      <c r="AM3505" s="1262"/>
      <c r="AN3505" s="1263"/>
      <c r="AO3505" s="587" t="e">
        <f t="shared" si="573"/>
        <v>#DIV/0!</v>
      </c>
      <c r="AQ3505" s="1260">
        <v>418</v>
      </c>
      <c r="AR3505" s="1261"/>
      <c r="AS3505" s="1262"/>
      <c r="AT3505" s="1263"/>
      <c r="AU3505" s="587" t="e">
        <f t="shared" si="574"/>
        <v>#DIV/0!</v>
      </c>
      <c r="AW3505" s="1260">
        <v>418</v>
      </c>
      <c r="AX3505" s="1261"/>
      <c r="AY3505" s="1262"/>
      <c r="AZ3505" s="1263"/>
      <c r="BA3505" s="587" t="e">
        <f t="shared" si="575"/>
        <v>#DIV/0!</v>
      </c>
    </row>
    <row r="3506" spans="1:53" s="17" customFormat="1" ht="16.75" customHeight="1" outlineLevel="2">
      <c r="A3506" s="1260">
        <v>419</v>
      </c>
      <c r="B3506" s="1261"/>
      <c r="C3506" s="1262"/>
      <c r="D3506" s="1263"/>
      <c r="E3506" s="587" t="e">
        <f t="shared" si="567"/>
        <v>#DIV/0!</v>
      </c>
      <c r="G3506" s="1260">
        <v>419</v>
      </c>
      <c r="H3506" s="1261"/>
      <c r="I3506" s="1262"/>
      <c r="J3506" s="1263"/>
      <c r="K3506" s="587" t="e">
        <f t="shared" si="568"/>
        <v>#DIV/0!</v>
      </c>
      <c r="M3506" s="1260">
        <v>419</v>
      </c>
      <c r="N3506" s="1261"/>
      <c r="O3506" s="1262"/>
      <c r="P3506" s="1263"/>
      <c r="Q3506" s="587" t="e">
        <f t="shared" si="569"/>
        <v>#DIV/0!</v>
      </c>
      <c r="S3506" s="1260">
        <v>419</v>
      </c>
      <c r="T3506" s="1261"/>
      <c r="U3506" s="1262"/>
      <c r="V3506" s="1263"/>
      <c r="W3506" s="587" t="e">
        <f t="shared" si="570"/>
        <v>#DIV/0!</v>
      </c>
      <c r="Y3506" s="1260">
        <v>419</v>
      </c>
      <c r="Z3506" s="1261"/>
      <c r="AA3506" s="1262"/>
      <c r="AB3506" s="1263"/>
      <c r="AC3506" s="587" t="e">
        <f t="shared" si="571"/>
        <v>#DIV/0!</v>
      </c>
      <c r="AE3506" s="1260">
        <v>419</v>
      </c>
      <c r="AF3506" s="1261"/>
      <c r="AG3506" s="1262"/>
      <c r="AH3506" s="1263"/>
      <c r="AI3506" s="587" t="e">
        <f t="shared" si="572"/>
        <v>#DIV/0!</v>
      </c>
      <c r="AK3506" s="1260">
        <v>419</v>
      </c>
      <c r="AL3506" s="1261"/>
      <c r="AM3506" s="1262"/>
      <c r="AN3506" s="1263"/>
      <c r="AO3506" s="587" t="e">
        <f t="shared" si="573"/>
        <v>#DIV/0!</v>
      </c>
      <c r="AQ3506" s="1260">
        <v>419</v>
      </c>
      <c r="AR3506" s="1261"/>
      <c r="AS3506" s="1262"/>
      <c r="AT3506" s="1263"/>
      <c r="AU3506" s="587" t="e">
        <f t="shared" si="574"/>
        <v>#DIV/0!</v>
      </c>
      <c r="AW3506" s="1260">
        <v>419</v>
      </c>
      <c r="AX3506" s="1261"/>
      <c r="AY3506" s="1262"/>
      <c r="AZ3506" s="1263"/>
      <c r="BA3506" s="587" t="e">
        <f t="shared" si="575"/>
        <v>#DIV/0!</v>
      </c>
    </row>
    <row r="3507" spans="1:53" s="17" customFormat="1" ht="16.75" customHeight="1" outlineLevel="2">
      <c r="A3507" s="1260">
        <v>420</v>
      </c>
      <c r="B3507" s="1261"/>
      <c r="C3507" s="1262"/>
      <c r="D3507" s="1263"/>
      <c r="E3507" s="587" t="e">
        <f t="shared" si="567"/>
        <v>#DIV/0!</v>
      </c>
      <c r="G3507" s="1260">
        <v>420</v>
      </c>
      <c r="H3507" s="1261"/>
      <c r="I3507" s="1262"/>
      <c r="J3507" s="1263"/>
      <c r="K3507" s="587" t="e">
        <f t="shared" si="568"/>
        <v>#DIV/0!</v>
      </c>
      <c r="M3507" s="1260">
        <v>420</v>
      </c>
      <c r="N3507" s="1261"/>
      <c r="O3507" s="1262"/>
      <c r="P3507" s="1263"/>
      <c r="Q3507" s="587" t="e">
        <f t="shared" si="569"/>
        <v>#DIV/0!</v>
      </c>
      <c r="S3507" s="1260">
        <v>420</v>
      </c>
      <c r="T3507" s="1261"/>
      <c r="U3507" s="1262"/>
      <c r="V3507" s="1263"/>
      <c r="W3507" s="587" t="e">
        <f t="shared" si="570"/>
        <v>#DIV/0!</v>
      </c>
      <c r="Y3507" s="1260">
        <v>420</v>
      </c>
      <c r="Z3507" s="1261"/>
      <c r="AA3507" s="1262"/>
      <c r="AB3507" s="1263"/>
      <c r="AC3507" s="587" t="e">
        <f t="shared" si="571"/>
        <v>#DIV/0!</v>
      </c>
      <c r="AE3507" s="1260">
        <v>420</v>
      </c>
      <c r="AF3507" s="1261"/>
      <c r="AG3507" s="1262"/>
      <c r="AH3507" s="1263"/>
      <c r="AI3507" s="587" t="e">
        <f t="shared" si="572"/>
        <v>#DIV/0!</v>
      </c>
      <c r="AK3507" s="1260">
        <v>420</v>
      </c>
      <c r="AL3507" s="1261"/>
      <c r="AM3507" s="1262"/>
      <c r="AN3507" s="1263"/>
      <c r="AO3507" s="587" t="e">
        <f t="shared" si="573"/>
        <v>#DIV/0!</v>
      </c>
      <c r="AQ3507" s="1260">
        <v>420</v>
      </c>
      <c r="AR3507" s="1261"/>
      <c r="AS3507" s="1262"/>
      <c r="AT3507" s="1263"/>
      <c r="AU3507" s="587" t="e">
        <f t="shared" si="574"/>
        <v>#DIV/0!</v>
      </c>
      <c r="AW3507" s="1260">
        <v>420</v>
      </c>
      <c r="AX3507" s="1261"/>
      <c r="AY3507" s="1262"/>
      <c r="AZ3507" s="1263"/>
      <c r="BA3507" s="587" t="e">
        <f t="shared" si="575"/>
        <v>#DIV/0!</v>
      </c>
    </row>
    <row r="3508" spans="1:53" s="17" customFormat="1" ht="16.75" customHeight="1" outlineLevel="2">
      <c r="A3508" s="1260">
        <v>421</v>
      </c>
      <c r="B3508" s="1261"/>
      <c r="C3508" s="1262"/>
      <c r="D3508" s="1263"/>
      <c r="E3508" s="587" t="e">
        <f t="shared" si="567"/>
        <v>#DIV/0!</v>
      </c>
      <c r="G3508" s="1260">
        <v>421</v>
      </c>
      <c r="H3508" s="1261"/>
      <c r="I3508" s="1262"/>
      <c r="J3508" s="1263"/>
      <c r="K3508" s="587" t="e">
        <f t="shared" si="568"/>
        <v>#DIV/0!</v>
      </c>
      <c r="M3508" s="1260">
        <v>421</v>
      </c>
      <c r="N3508" s="1261"/>
      <c r="O3508" s="1262"/>
      <c r="P3508" s="1263"/>
      <c r="Q3508" s="587" t="e">
        <f t="shared" si="569"/>
        <v>#DIV/0!</v>
      </c>
      <c r="S3508" s="1260">
        <v>421</v>
      </c>
      <c r="T3508" s="1261"/>
      <c r="U3508" s="1262"/>
      <c r="V3508" s="1263"/>
      <c r="W3508" s="587" t="e">
        <f t="shared" si="570"/>
        <v>#DIV/0!</v>
      </c>
      <c r="Y3508" s="1260">
        <v>421</v>
      </c>
      <c r="Z3508" s="1261"/>
      <c r="AA3508" s="1262"/>
      <c r="AB3508" s="1263"/>
      <c r="AC3508" s="587" t="e">
        <f t="shared" si="571"/>
        <v>#DIV/0!</v>
      </c>
      <c r="AE3508" s="1260">
        <v>421</v>
      </c>
      <c r="AF3508" s="1261"/>
      <c r="AG3508" s="1262"/>
      <c r="AH3508" s="1263"/>
      <c r="AI3508" s="587" t="e">
        <f t="shared" si="572"/>
        <v>#DIV/0!</v>
      </c>
      <c r="AK3508" s="1260">
        <v>421</v>
      </c>
      <c r="AL3508" s="1261"/>
      <c r="AM3508" s="1262"/>
      <c r="AN3508" s="1263"/>
      <c r="AO3508" s="587" t="e">
        <f t="shared" si="573"/>
        <v>#DIV/0!</v>
      </c>
      <c r="AQ3508" s="1260">
        <v>421</v>
      </c>
      <c r="AR3508" s="1261"/>
      <c r="AS3508" s="1262"/>
      <c r="AT3508" s="1263"/>
      <c r="AU3508" s="587" t="e">
        <f t="shared" si="574"/>
        <v>#DIV/0!</v>
      </c>
      <c r="AW3508" s="1260">
        <v>421</v>
      </c>
      <c r="AX3508" s="1261"/>
      <c r="AY3508" s="1262"/>
      <c r="AZ3508" s="1263"/>
      <c r="BA3508" s="587" t="e">
        <f t="shared" si="575"/>
        <v>#DIV/0!</v>
      </c>
    </row>
    <row r="3509" spans="1:53" s="17" customFormat="1" ht="16.75" customHeight="1" outlineLevel="2">
      <c r="A3509" s="1260">
        <v>422</v>
      </c>
      <c r="B3509" s="1261"/>
      <c r="C3509" s="1262"/>
      <c r="D3509" s="1263"/>
      <c r="E3509" s="587" t="e">
        <f t="shared" si="567"/>
        <v>#DIV/0!</v>
      </c>
      <c r="G3509" s="1260">
        <v>422</v>
      </c>
      <c r="H3509" s="1261"/>
      <c r="I3509" s="1262"/>
      <c r="J3509" s="1263"/>
      <c r="K3509" s="587" t="e">
        <f t="shared" si="568"/>
        <v>#DIV/0!</v>
      </c>
      <c r="M3509" s="1260">
        <v>422</v>
      </c>
      <c r="N3509" s="1261"/>
      <c r="O3509" s="1262"/>
      <c r="P3509" s="1263"/>
      <c r="Q3509" s="587" t="e">
        <f t="shared" si="569"/>
        <v>#DIV/0!</v>
      </c>
      <c r="S3509" s="1260">
        <v>422</v>
      </c>
      <c r="T3509" s="1261"/>
      <c r="U3509" s="1262"/>
      <c r="V3509" s="1263"/>
      <c r="W3509" s="587" t="e">
        <f t="shared" si="570"/>
        <v>#DIV/0!</v>
      </c>
      <c r="Y3509" s="1260">
        <v>422</v>
      </c>
      <c r="Z3509" s="1261"/>
      <c r="AA3509" s="1262"/>
      <c r="AB3509" s="1263"/>
      <c r="AC3509" s="587" t="e">
        <f t="shared" si="571"/>
        <v>#DIV/0!</v>
      </c>
      <c r="AE3509" s="1260">
        <v>422</v>
      </c>
      <c r="AF3509" s="1261"/>
      <c r="AG3509" s="1262"/>
      <c r="AH3509" s="1263"/>
      <c r="AI3509" s="587" t="e">
        <f t="shared" si="572"/>
        <v>#DIV/0!</v>
      </c>
      <c r="AK3509" s="1260">
        <v>422</v>
      </c>
      <c r="AL3509" s="1261"/>
      <c r="AM3509" s="1262"/>
      <c r="AN3509" s="1263"/>
      <c r="AO3509" s="587" t="e">
        <f t="shared" si="573"/>
        <v>#DIV/0!</v>
      </c>
      <c r="AQ3509" s="1260">
        <v>422</v>
      </c>
      <c r="AR3509" s="1261"/>
      <c r="AS3509" s="1262"/>
      <c r="AT3509" s="1263"/>
      <c r="AU3509" s="587" t="e">
        <f t="shared" si="574"/>
        <v>#DIV/0!</v>
      </c>
      <c r="AW3509" s="1260">
        <v>422</v>
      </c>
      <c r="AX3509" s="1261"/>
      <c r="AY3509" s="1262"/>
      <c r="AZ3509" s="1263"/>
      <c r="BA3509" s="587" t="e">
        <f t="shared" si="575"/>
        <v>#DIV/0!</v>
      </c>
    </row>
    <row r="3510" spans="1:53" s="17" customFormat="1" ht="16.75" customHeight="1" outlineLevel="2">
      <c r="A3510" s="1260">
        <v>423</v>
      </c>
      <c r="B3510" s="1261"/>
      <c r="C3510" s="1262"/>
      <c r="D3510" s="1263"/>
      <c r="E3510" s="587" t="e">
        <f t="shared" si="567"/>
        <v>#DIV/0!</v>
      </c>
      <c r="G3510" s="1260">
        <v>423</v>
      </c>
      <c r="H3510" s="1261"/>
      <c r="I3510" s="1262"/>
      <c r="J3510" s="1263"/>
      <c r="K3510" s="587" t="e">
        <f t="shared" si="568"/>
        <v>#DIV/0!</v>
      </c>
      <c r="M3510" s="1260">
        <v>423</v>
      </c>
      <c r="N3510" s="1261"/>
      <c r="O3510" s="1262"/>
      <c r="P3510" s="1263"/>
      <c r="Q3510" s="587" t="e">
        <f t="shared" si="569"/>
        <v>#DIV/0!</v>
      </c>
      <c r="S3510" s="1260">
        <v>423</v>
      </c>
      <c r="T3510" s="1261"/>
      <c r="U3510" s="1262"/>
      <c r="V3510" s="1263"/>
      <c r="W3510" s="587" t="e">
        <f t="shared" si="570"/>
        <v>#DIV/0!</v>
      </c>
      <c r="Y3510" s="1260">
        <v>423</v>
      </c>
      <c r="Z3510" s="1261"/>
      <c r="AA3510" s="1262"/>
      <c r="AB3510" s="1263"/>
      <c r="AC3510" s="587" t="e">
        <f t="shared" si="571"/>
        <v>#DIV/0!</v>
      </c>
      <c r="AE3510" s="1260">
        <v>423</v>
      </c>
      <c r="AF3510" s="1261"/>
      <c r="AG3510" s="1262"/>
      <c r="AH3510" s="1263"/>
      <c r="AI3510" s="587" t="e">
        <f t="shared" si="572"/>
        <v>#DIV/0!</v>
      </c>
      <c r="AK3510" s="1260">
        <v>423</v>
      </c>
      <c r="AL3510" s="1261"/>
      <c r="AM3510" s="1262"/>
      <c r="AN3510" s="1263"/>
      <c r="AO3510" s="587" t="e">
        <f t="shared" si="573"/>
        <v>#DIV/0!</v>
      </c>
      <c r="AQ3510" s="1260">
        <v>423</v>
      </c>
      <c r="AR3510" s="1261"/>
      <c r="AS3510" s="1262"/>
      <c r="AT3510" s="1263"/>
      <c r="AU3510" s="587" t="e">
        <f t="shared" si="574"/>
        <v>#DIV/0!</v>
      </c>
      <c r="AW3510" s="1260">
        <v>423</v>
      </c>
      <c r="AX3510" s="1261"/>
      <c r="AY3510" s="1262"/>
      <c r="AZ3510" s="1263"/>
      <c r="BA3510" s="587" t="e">
        <f t="shared" si="575"/>
        <v>#DIV/0!</v>
      </c>
    </row>
    <row r="3511" spans="1:53" s="17" customFormat="1" ht="16.75" customHeight="1" outlineLevel="2">
      <c r="A3511" s="1260">
        <v>424</v>
      </c>
      <c r="B3511" s="1261"/>
      <c r="C3511" s="1262"/>
      <c r="D3511" s="1263"/>
      <c r="E3511" s="587" t="e">
        <f t="shared" si="567"/>
        <v>#DIV/0!</v>
      </c>
      <c r="G3511" s="1260">
        <v>424</v>
      </c>
      <c r="H3511" s="1261"/>
      <c r="I3511" s="1262"/>
      <c r="J3511" s="1263"/>
      <c r="K3511" s="587" t="e">
        <f t="shared" si="568"/>
        <v>#DIV/0!</v>
      </c>
      <c r="M3511" s="1260">
        <v>424</v>
      </c>
      <c r="N3511" s="1261"/>
      <c r="O3511" s="1262"/>
      <c r="P3511" s="1263"/>
      <c r="Q3511" s="587" t="e">
        <f t="shared" si="569"/>
        <v>#DIV/0!</v>
      </c>
      <c r="S3511" s="1260">
        <v>424</v>
      </c>
      <c r="T3511" s="1261"/>
      <c r="U3511" s="1262"/>
      <c r="V3511" s="1263"/>
      <c r="W3511" s="587" t="e">
        <f t="shared" si="570"/>
        <v>#DIV/0!</v>
      </c>
      <c r="Y3511" s="1260">
        <v>424</v>
      </c>
      <c r="Z3511" s="1261"/>
      <c r="AA3511" s="1262"/>
      <c r="AB3511" s="1263"/>
      <c r="AC3511" s="587" t="e">
        <f t="shared" si="571"/>
        <v>#DIV/0!</v>
      </c>
      <c r="AE3511" s="1260">
        <v>424</v>
      </c>
      <c r="AF3511" s="1261"/>
      <c r="AG3511" s="1262"/>
      <c r="AH3511" s="1263"/>
      <c r="AI3511" s="587" t="e">
        <f t="shared" si="572"/>
        <v>#DIV/0!</v>
      </c>
      <c r="AK3511" s="1260">
        <v>424</v>
      </c>
      <c r="AL3511" s="1261"/>
      <c r="AM3511" s="1262"/>
      <c r="AN3511" s="1263"/>
      <c r="AO3511" s="587" t="e">
        <f t="shared" si="573"/>
        <v>#DIV/0!</v>
      </c>
      <c r="AQ3511" s="1260">
        <v>424</v>
      </c>
      <c r="AR3511" s="1261"/>
      <c r="AS3511" s="1262"/>
      <c r="AT3511" s="1263"/>
      <c r="AU3511" s="587" t="e">
        <f t="shared" si="574"/>
        <v>#DIV/0!</v>
      </c>
      <c r="AW3511" s="1260">
        <v>424</v>
      </c>
      <c r="AX3511" s="1261"/>
      <c r="AY3511" s="1262"/>
      <c r="AZ3511" s="1263"/>
      <c r="BA3511" s="587" t="e">
        <f t="shared" si="575"/>
        <v>#DIV/0!</v>
      </c>
    </row>
    <row r="3512" spans="1:53" s="17" customFormat="1" ht="16.75" customHeight="1" outlineLevel="2">
      <c r="A3512" s="1260">
        <v>425</v>
      </c>
      <c r="B3512" s="1261"/>
      <c r="C3512" s="1262"/>
      <c r="D3512" s="1263"/>
      <c r="E3512" s="587" t="e">
        <f t="shared" si="567"/>
        <v>#DIV/0!</v>
      </c>
      <c r="G3512" s="1260">
        <v>425</v>
      </c>
      <c r="H3512" s="1261"/>
      <c r="I3512" s="1262"/>
      <c r="J3512" s="1263"/>
      <c r="K3512" s="587" t="e">
        <f t="shared" si="568"/>
        <v>#DIV/0!</v>
      </c>
      <c r="M3512" s="1260">
        <v>425</v>
      </c>
      <c r="N3512" s="1261"/>
      <c r="O3512" s="1262"/>
      <c r="P3512" s="1263"/>
      <c r="Q3512" s="587" t="e">
        <f t="shared" si="569"/>
        <v>#DIV/0!</v>
      </c>
      <c r="S3512" s="1260">
        <v>425</v>
      </c>
      <c r="T3512" s="1261"/>
      <c r="U3512" s="1262"/>
      <c r="V3512" s="1263"/>
      <c r="W3512" s="587" t="e">
        <f t="shared" si="570"/>
        <v>#DIV/0!</v>
      </c>
      <c r="Y3512" s="1260">
        <v>425</v>
      </c>
      <c r="Z3512" s="1261"/>
      <c r="AA3512" s="1262"/>
      <c r="AB3512" s="1263"/>
      <c r="AC3512" s="587" t="e">
        <f t="shared" si="571"/>
        <v>#DIV/0!</v>
      </c>
      <c r="AE3512" s="1260">
        <v>425</v>
      </c>
      <c r="AF3512" s="1261"/>
      <c r="AG3512" s="1262"/>
      <c r="AH3512" s="1263"/>
      <c r="AI3512" s="587" t="e">
        <f t="shared" si="572"/>
        <v>#DIV/0!</v>
      </c>
      <c r="AK3512" s="1260">
        <v>425</v>
      </c>
      <c r="AL3512" s="1261"/>
      <c r="AM3512" s="1262"/>
      <c r="AN3512" s="1263"/>
      <c r="AO3512" s="587" t="e">
        <f t="shared" si="573"/>
        <v>#DIV/0!</v>
      </c>
      <c r="AQ3512" s="1260">
        <v>425</v>
      </c>
      <c r="AR3512" s="1261"/>
      <c r="AS3512" s="1262"/>
      <c r="AT3512" s="1263"/>
      <c r="AU3512" s="587" t="e">
        <f t="shared" si="574"/>
        <v>#DIV/0!</v>
      </c>
      <c r="AW3512" s="1260">
        <v>425</v>
      </c>
      <c r="AX3512" s="1261"/>
      <c r="AY3512" s="1262"/>
      <c r="AZ3512" s="1263"/>
      <c r="BA3512" s="587" t="e">
        <f t="shared" si="575"/>
        <v>#DIV/0!</v>
      </c>
    </row>
    <row r="3513" spans="1:53" s="17" customFormat="1" ht="16.75" customHeight="1" outlineLevel="2">
      <c r="A3513" s="1260">
        <v>426</v>
      </c>
      <c r="B3513" s="1261"/>
      <c r="C3513" s="1262"/>
      <c r="D3513" s="1263"/>
      <c r="E3513" s="587" t="e">
        <f t="shared" si="567"/>
        <v>#DIV/0!</v>
      </c>
      <c r="G3513" s="1260">
        <v>426</v>
      </c>
      <c r="H3513" s="1261"/>
      <c r="I3513" s="1262"/>
      <c r="J3513" s="1263"/>
      <c r="K3513" s="587" t="e">
        <f t="shared" si="568"/>
        <v>#DIV/0!</v>
      </c>
      <c r="M3513" s="1260">
        <v>426</v>
      </c>
      <c r="N3513" s="1261"/>
      <c r="O3513" s="1262"/>
      <c r="P3513" s="1263"/>
      <c r="Q3513" s="587" t="e">
        <f t="shared" si="569"/>
        <v>#DIV/0!</v>
      </c>
      <c r="S3513" s="1260">
        <v>426</v>
      </c>
      <c r="T3513" s="1261"/>
      <c r="U3513" s="1262"/>
      <c r="V3513" s="1263"/>
      <c r="W3513" s="587" t="e">
        <f t="shared" si="570"/>
        <v>#DIV/0!</v>
      </c>
      <c r="Y3513" s="1260">
        <v>426</v>
      </c>
      <c r="Z3513" s="1261"/>
      <c r="AA3513" s="1262"/>
      <c r="AB3513" s="1263"/>
      <c r="AC3513" s="587" t="e">
        <f t="shared" si="571"/>
        <v>#DIV/0!</v>
      </c>
      <c r="AE3513" s="1260">
        <v>426</v>
      </c>
      <c r="AF3513" s="1261"/>
      <c r="AG3513" s="1262"/>
      <c r="AH3513" s="1263"/>
      <c r="AI3513" s="587" t="e">
        <f t="shared" si="572"/>
        <v>#DIV/0!</v>
      </c>
      <c r="AK3513" s="1260">
        <v>426</v>
      </c>
      <c r="AL3513" s="1261"/>
      <c r="AM3513" s="1262"/>
      <c r="AN3513" s="1263"/>
      <c r="AO3513" s="587" t="e">
        <f t="shared" si="573"/>
        <v>#DIV/0!</v>
      </c>
      <c r="AQ3513" s="1260">
        <v>426</v>
      </c>
      <c r="AR3513" s="1261"/>
      <c r="AS3513" s="1262"/>
      <c r="AT3513" s="1263"/>
      <c r="AU3513" s="587" t="e">
        <f t="shared" si="574"/>
        <v>#DIV/0!</v>
      </c>
      <c r="AW3513" s="1260">
        <v>426</v>
      </c>
      <c r="AX3513" s="1261"/>
      <c r="AY3513" s="1262"/>
      <c r="AZ3513" s="1263"/>
      <c r="BA3513" s="587" t="e">
        <f t="shared" si="575"/>
        <v>#DIV/0!</v>
      </c>
    </row>
    <row r="3514" spans="1:53" s="17" customFormat="1" ht="16.75" customHeight="1" outlineLevel="2">
      <c r="A3514" s="1260">
        <v>427</v>
      </c>
      <c r="B3514" s="1261"/>
      <c r="C3514" s="1262"/>
      <c r="D3514" s="1263"/>
      <c r="E3514" s="587" t="e">
        <f t="shared" si="567"/>
        <v>#DIV/0!</v>
      </c>
      <c r="G3514" s="1260">
        <v>427</v>
      </c>
      <c r="H3514" s="1261"/>
      <c r="I3514" s="1262"/>
      <c r="J3514" s="1263"/>
      <c r="K3514" s="587" t="e">
        <f t="shared" si="568"/>
        <v>#DIV/0!</v>
      </c>
      <c r="M3514" s="1260">
        <v>427</v>
      </c>
      <c r="N3514" s="1261"/>
      <c r="O3514" s="1262"/>
      <c r="P3514" s="1263"/>
      <c r="Q3514" s="587" t="e">
        <f t="shared" si="569"/>
        <v>#DIV/0!</v>
      </c>
      <c r="S3514" s="1260">
        <v>427</v>
      </c>
      <c r="T3514" s="1261"/>
      <c r="U3514" s="1262"/>
      <c r="V3514" s="1263"/>
      <c r="W3514" s="587" t="e">
        <f t="shared" si="570"/>
        <v>#DIV/0!</v>
      </c>
      <c r="Y3514" s="1260">
        <v>427</v>
      </c>
      <c r="Z3514" s="1261"/>
      <c r="AA3514" s="1262"/>
      <c r="AB3514" s="1263"/>
      <c r="AC3514" s="587" t="e">
        <f t="shared" si="571"/>
        <v>#DIV/0!</v>
      </c>
      <c r="AE3514" s="1260">
        <v>427</v>
      </c>
      <c r="AF3514" s="1261"/>
      <c r="AG3514" s="1262"/>
      <c r="AH3514" s="1263"/>
      <c r="AI3514" s="587" t="e">
        <f t="shared" si="572"/>
        <v>#DIV/0!</v>
      </c>
      <c r="AK3514" s="1260">
        <v>427</v>
      </c>
      <c r="AL3514" s="1261"/>
      <c r="AM3514" s="1262"/>
      <c r="AN3514" s="1263"/>
      <c r="AO3514" s="587" t="e">
        <f t="shared" si="573"/>
        <v>#DIV/0!</v>
      </c>
      <c r="AQ3514" s="1260">
        <v>427</v>
      </c>
      <c r="AR3514" s="1261"/>
      <c r="AS3514" s="1262"/>
      <c r="AT3514" s="1263"/>
      <c r="AU3514" s="587" t="e">
        <f t="shared" si="574"/>
        <v>#DIV/0!</v>
      </c>
      <c r="AW3514" s="1260">
        <v>427</v>
      </c>
      <c r="AX3514" s="1261"/>
      <c r="AY3514" s="1262"/>
      <c r="AZ3514" s="1263"/>
      <c r="BA3514" s="587" t="e">
        <f t="shared" si="575"/>
        <v>#DIV/0!</v>
      </c>
    </row>
    <row r="3515" spans="1:53" s="17" customFormat="1" ht="16.75" customHeight="1" outlineLevel="2">
      <c r="A3515" s="1260">
        <v>428</v>
      </c>
      <c r="B3515" s="1261"/>
      <c r="C3515" s="1262"/>
      <c r="D3515" s="1263"/>
      <c r="E3515" s="587" t="e">
        <f t="shared" si="567"/>
        <v>#DIV/0!</v>
      </c>
      <c r="G3515" s="1260">
        <v>428</v>
      </c>
      <c r="H3515" s="1261"/>
      <c r="I3515" s="1262"/>
      <c r="J3515" s="1263"/>
      <c r="K3515" s="587" t="e">
        <f t="shared" si="568"/>
        <v>#DIV/0!</v>
      </c>
      <c r="M3515" s="1260">
        <v>428</v>
      </c>
      <c r="N3515" s="1261"/>
      <c r="O3515" s="1262"/>
      <c r="P3515" s="1263"/>
      <c r="Q3515" s="587" t="e">
        <f t="shared" si="569"/>
        <v>#DIV/0!</v>
      </c>
      <c r="S3515" s="1260">
        <v>428</v>
      </c>
      <c r="T3515" s="1261"/>
      <c r="U3515" s="1262"/>
      <c r="V3515" s="1263"/>
      <c r="W3515" s="587" t="e">
        <f t="shared" si="570"/>
        <v>#DIV/0!</v>
      </c>
      <c r="Y3515" s="1260">
        <v>428</v>
      </c>
      <c r="Z3515" s="1261"/>
      <c r="AA3515" s="1262"/>
      <c r="AB3515" s="1263"/>
      <c r="AC3515" s="587" t="e">
        <f t="shared" si="571"/>
        <v>#DIV/0!</v>
      </c>
      <c r="AE3515" s="1260">
        <v>428</v>
      </c>
      <c r="AF3515" s="1261"/>
      <c r="AG3515" s="1262"/>
      <c r="AH3515" s="1263"/>
      <c r="AI3515" s="587" t="e">
        <f t="shared" si="572"/>
        <v>#DIV/0!</v>
      </c>
      <c r="AK3515" s="1260">
        <v>428</v>
      </c>
      <c r="AL3515" s="1261"/>
      <c r="AM3515" s="1262"/>
      <c r="AN3515" s="1263"/>
      <c r="AO3515" s="587" t="e">
        <f t="shared" si="573"/>
        <v>#DIV/0!</v>
      </c>
      <c r="AQ3515" s="1260">
        <v>428</v>
      </c>
      <c r="AR3515" s="1261"/>
      <c r="AS3515" s="1262"/>
      <c r="AT3515" s="1263"/>
      <c r="AU3515" s="587" t="e">
        <f t="shared" si="574"/>
        <v>#DIV/0!</v>
      </c>
      <c r="AW3515" s="1260">
        <v>428</v>
      </c>
      <c r="AX3515" s="1261"/>
      <c r="AY3515" s="1262"/>
      <c r="AZ3515" s="1263"/>
      <c r="BA3515" s="587" t="e">
        <f t="shared" si="575"/>
        <v>#DIV/0!</v>
      </c>
    </row>
    <row r="3516" spans="1:53" s="17" customFormat="1" ht="16.75" customHeight="1" outlineLevel="2">
      <c r="A3516" s="1260">
        <v>429</v>
      </c>
      <c r="B3516" s="1261"/>
      <c r="C3516" s="1262"/>
      <c r="D3516" s="1263"/>
      <c r="E3516" s="587" t="e">
        <f t="shared" si="567"/>
        <v>#DIV/0!</v>
      </c>
      <c r="G3516" s="1260">
        <v>429</v>
      </c>
      <c r="H3516" s="1261"/>
      <c r="I3516" s="1262"/>
      <c r="J3516" s="1263"/>
      <c r="K3516" s="587" t="e">
        <f t="shared" si="568"/>
        <v>#DIV/0!</v>
      </c>
      <c r="M3516" s="1260">
        <v>429</v>
      </c>
      <c r="N3516" s="1261"/>
      <c r="O3516" s="1262"/>
      <c r="P3516" s="1263"/>
      <c r="Q3516" s="587" t="e">
        <f t="shared" si="569"/>
        <v>#DIV/0!</v>
      </c>
      <c r="S3516" s="1260">
        <v>429</v>
      </c>
      <c r="T3516" s="1261"/>
      <c r="U3516" s="1262"/>
      <c r="V3516" s="1263"/>
      <c r="W3516" s="587" t="e">
        <f t="shared" si="570"/>
        <v>#DIV/0!</v>
      </c>
      <c r="Y3516" s="1260">
        <v>429</v>
      </c>
      <c r="Z3516" s="1261"/>
      <c r="AA3516" s="1262"/>
      <c r="AB3516" s="1263"/>
      <c r="AC3516" s="587" t="e">
        <f t="shared" si="571"/>
        <v>#DIV/0!</v>
      </c>
      <c r="AE3516" s="1260">
        <v>429</v>
      </c>
      <c r="AF3516" s="1261"/>
      <c r="AG3516" s="1262"/>
      <c r="AH3516" s="1263"/>
      <c r="AI3516" s="587" t="e">
        <f t="shared" si="572"/>
        <v>#DIV/0!</v>
      </c>
      <c r="AK3516" s="1260">
        <v>429</v>
      </c>
      <c r="AL3516" s="1261"/>
      <c r="AM3516" s="1262"/>
      <c r="AN3516" s="1263"/>
      <c r="AO3516" s="587" t="e">
        <f t="shared" si="573"/>
        <v>#DIV/0!</v>
      </c>
      <c r="AQ3516" s="1260">
        <v>429</v>
      </c>
      <c r="AR3516" s="1261"/>
      <c r="AS3516" s="1262"/>
      <c r="AT3516" s="1263"/>
      <c r="AU3516" s="587" t="e">
        <f t="shared" si="574"/>
        <v>#DIV/0!</v>
      </c>
      <c r="AW3516" s="1260">
        <v>429</v>
      </c>
      <c r="AX3516" s="1261"/>
      <c r="AY3516" s="1262"/>
      <c r="AZ3516" s="1263"/>
      <c r="BA3516" s="587" t="e">
        <f t="shared" si="575"/>
        <v>#DIV/0!</v>
      </c>
    </row>
    <row r="3517" spans="1:53" s="17" customFormat="1" ht="16.75" customHeight="1" outlineLevel="2">
      <c r="A3517" s="1260">
        <v>430</v>
      </c>
      <c r="B3517" s="1261"/>
      <c r="C3517" s="1262"/>
      <c r="D3517" s="1263"/>
      <c r="E3517" s="587" t="e">
        <f t="shared" si="567"/>
        <v>#DIV/0!</v>
      </c>
      <c r="G3517" s="1260">
        <v>430</v>
      </c>
      <c r="H3517" s="1261"/>
      <c r="I3517" s="1262"/>
      <c r="J3517" s="1263"/>
      <c r="K3517" s="587" t="e">
        <f t="shared" si="568"/>
        <v>#DIV/0!</v>
      </c>
      <c r="M3517" s="1260">
        <v>430</v>
      </c>
      <c r="N3517" s="1261"/>
      <c r="O3517" s="1262"/>
      <c r="P3517" s="1263"/>
      <c r="Q3517" s="587" t="e">
        <f t="shared" si="569"/>
        <v>#DIV/0!</v>
      </c>
      <c r="S3517" s="1260">
        <v>430</v>
      </c>
      <c r="T3517" s="1261"/>
      <c r="U3517" s="1262"/>
      <c r="V3517" s="1263"/>
      <c r="W3517" s="587" t="e">
        <f t="shared" si="570"/>
        <v>#DIV/0!</v>
      </c>
      <c r="Y3517" s="1260">
        <v>430</v>
      </c>
      <c r="Z3517" s="1261"/>
      <c r="AA3517" s="1262"/>
      <c r="AB3517" s="1263"/>
      <c r="AC3517" s="587" t="e">
        <f t="shared" si="571"/>
        <v>#DIV/0!</v>
      </c>
      <c r="AE3517" s="1260">
        <v>430</v>
      </c>
      <c r="AF3517" s="1261"/>
      <c r="AG3517" s="1262"/>
      <c r="AH3517" s="1263"/>
      <c r="AI3517" s="587" t="e">
        <f t="shared" si="572"/>
        <v>#DIV/0!</v>
      </c>
      <c r="AK3517" s="1260">
        <v>430</v>
      </c>
      <c r="AL3517" s="1261"/>
      <c r="AM3517" s="1262"/>
      <c r="AN3517" s="1263"/>
      <c r="AO3517" s="587" t="e">
        <f t="shared" si="573"/>
        <v>#DIV/0!</v>
      </c>
      <c r="AQ3517" s="1260">
        <v>430</v>
      </c>
      <c r="AR3517" s="1261"/>
      <c r="AS3517" s="1262"/>
      <c r="AT3517" s="1263"/>
      <c r="AU3517" s="587" t="e">
        <f t="shared" si="574"/>
        <v>#DIV/0!</v>
      </c>
      <c r="AW3517" s="1260">
        <v>430</v>
      </c>
      <c r="AX3517" s="1261"/>
      <c r="AY3517" s="1262"/>
      <c r="AZ3517" s="1263"/>
      <c r="BA3517" s="587" t="e">
        <f t="shared" si="575"/>
        <v>#DIV/0!</v>
      </c>
    </row>
    <row r="3518" spans="1:53" s="17" customFormat="1" ht="16.75" customHeight="1" outlineLevel="2">
      <c r="A3518" s="1260">
        <v>431</v>
      </c>
      <c r="B3518" s="1261"/>
      <c r="C3518" s="1262"/>
      <c r="D3518" s="1263"/>
      <c r="E3518" s="587" t="e">
        <f t="shared" si="567"/>
        <v>#DIV/0!</v>
      </c>
      <c r="G3518" s="1260">
        <v>431</v>
      </c>
      <c r="H3518" s="1261"/>
      <c r="I3518" s="1262"/>
      <c r="J3518" s="1263"/>
      <c r="K3518" s="587" t="e">
        <f t="shared" si="568"/>
        <v>#DIV/0!</v>
      </c>
      <c r="M3518" s="1260">
        <v>431</v>
      </c>
      <c r="N3518" s="1261"/>
      <c r="O3518" s="1262"/>
      <c r="P3518" s="1263"/>
      <c r="Q3518" s="587" t="e">
        <f t="shared" si="569"/>
        <v>#DIV/0!</v>
      </c>
      <c r="S3518" s="1260">
        <v>431</v>
      </c>
      <c r="T3518" s="1261"/>
      <c r="U3518" s="1262"/>
      <c r="V3518" s="1263"/>
      <c r="W3518" s="587" t="e">
        <f t="shared" si="570"/>
        <v>#DIV/0!</v>
      </c>
      <c r="Y3518" s="1260">
        <v>431</v>
      </c>
      <c r="Z3518" s="1261"/>
      <c r="AA3518" s="1262"/>
      <c r="AB3518" s="1263"/>
      <c r="AC3518" s="587" t="e">
        <f t="shared" si="571"/>
        <v>#DIV/0!</v>
      </c>
      <c r="AE3518" s="1260">
        <v>431</v>
      </c>
      <c r="AF3518" s="1261"/>
      <c r="AG3518" s="1262"/>
      <c r="AH3518" s="1263"/>
      <c r="AI3518" s="587" t="e">
        <f t="shared" si="572"/>
        <v>#DIV/0!</v>
      </c>
      <c r="AK3518" s="1260">
        <v>431</v>
      </c>
      <c r="AL3518" s="1261"/>
      <c r="AM3518" s="1262"/>
      <c r="AN3518" s="1263"/>
      <c r="AO3518" s="587" t="e">
        <f t="shared" si="573"/>
        <v>#DIV/0!</v>
      </c>
      <c r="AQ3518" s="1260">
        <v>431</v>
      </c>
      <c r="AR3518" s="1261"/>
      <c r="AS3518" s="1262"/>
      <c r="AT3518" s="1263"/>
      <c r="AU3518" s="587" t="e">
        <f t="shared" si="574"/>
        <v>#DIV/0!</v>
      </c>
      <c r="AW3518" s="1260">
        <v>431</v>
      </c>
      <c r="AX3518" s="1261"/>
      <c r="AY3518" s="1262"/>
      <c r="AZ3518" s="1263"/>
      <c r="BA3518" s="587" t="e">
        <f t="shared" si="575"/>
        <v>#DIV/0!</v>
      </c>
    </row>
    <row r="3519" spans="1:53" s="17" customFormat="1" ht="16.75" customHeight="1" outlineLevel="2">
      <c r="A3519" s="1260">
        <v>432</v>
      </c>
      <c r="B3519" s="1261"/>
      <c r="C3519" s="1262"/>
      <c r="D3519" s="1263"/>
      <c r="E3519" s="587" t="e">
        <f t="shared" si="567"/>
        <v>#DIV/0!</v>
      </c>
      <c r="G3519" s="1260">
        <v>432</v>
      </c>
      <c r="H3519" s="1261"/>
      <c r="I3519" s="1262"/>
      <c r="J3519" s="1263"/>
      <c r="K3519" s="587" t="e">
        <f t="shared" si="568"/>
        <v>#DIV/0!</v>
      </c>
      <c r="M3519" s="1260">
        <v>432</v>
      </c>
      <c r="N3519" s="1261"/>
      <c r="O3519" s="1262"/>
      <c r="P3519" s="1263"/>
      <c r="Q3519" s="587" t="e">
        <f t="shared" si="569"/>
        <v>#DIV/0!</v>
      </c>
      <c r="S3519" s="1260">
        <v>432</v>
      </c>
      <c r="T3519" s="1261"/>
      <c r="U3519" s="1262"/>
      <c r="V3519" s="1263"/>
      <c r="W3519" s="587" t="e">
        <f t="shared" si="570"/>
        <v>#DIV/0!</v>
      </c>
      <c r="Y3519" s="1260">
        <v>432</v>
      </c>
      <c r="Z3519" s="1261"/>
      <c r="AA3519" s="1262"/>
      <c r="AB3519" s="1263"/>
      <c r="AC3519" s="587" t="e">
        <f t="shared" si="571"/>
        <v>#DIV/0!</v>
      </c>
      <c r="AE3519" s="1260">
        <v>432</v>
      </c>
      <c r="AF3519" s="1261"/>
      <c r="AG3519" s="1262"/>
      <c r="AH3519" s="1263"/>
      <c r="AI3519" s="587" t="e">
        <f t="shared" si="572"/>
        <v>#DIV/0!</v>
      </c>
      <c r="AK3519" s="1260">
        <v>432</v>
      </c>
      <c r="AL3519" s="1261"/>
      <c r="AM3519" s="1262"/>
      <c r="AN3519" s="1263"/>
      <c r="AO3519" s="587" t="e">
        <f t="shared" si="573"/>
        <v>#DIV/0!</v>
      </c>
      <c r="AQ3519" s="1260">
        <v>432</v>
      </c>
      <c r="AR3519" s="1261"/>
      <c r="AS3519" s="1262"/>
      <c r="AT3519" s="1263"/>
      <c r="AU3519" s="587" t="e">
        <f t="shared" si="574"/>
        <v>#DIV/0!</v>
      </c>
      <c r="AW3519" s="1260">
        <v>432</v>
      </c>
      <c r="AX3519" s="1261"/>
      <c r="AY3519" s="1262"/>
      <c r="AZ3519" s="1263"/>
      <c r="BA3519" s="587" t="e">
        <f t="shared" si="575"/>
        <v>#DIV/0!</v>
      </c>
    </row>
    <row r="3520" spans="1:53" s="17" customFormat="1" ht="16.75" customHeight="1" outlineLevel="2">
      <c r="A3520" s="1260">
        <v>433</v>
      </c>
      <c r="B3520" s="1261"/>
      <c r="C3520" s="1262"/>
      <c r="D3520" s="1263"/>
      <c r="E3520" s="587" t="e">
        <f t="shared" si="567"/>
        <v>#DIV/0!</v>
      </c>
      <c r="G3520" s="1260">
        <v>433</v>
      </c>
      <c r="H3520" s="1261"/>
      <c r="I3520" s="1262"/>
      <c r="J3520" s="1263"/>
      <c r="K3520" s="587" t="e">
        <f t="shared" si="568"/>
        <v>#DIV/0!</v>
      </c>
      <c r="M3520" s="1260">
        <v>433</v>
      </c>
      <c r="N3520" s="1261"/>
      <c r="O3520" s="1262"/>
      <c r="P3520" s="1263"/>
      <c r="Q3520" s="587" t="e">
        <f t="shared" si="569"/>
        <v>#DIV/0!</v>
      </c>
      <c r="S3520" s="1260">
        <v>433</v>
      </c>
      <c r="T3520" s="1261"/>
      <c r="U3520" s="1262"/>
      <c r="V3520" s="1263"/>
      <c r="W3520" s="587" t="e">
        <f t="shared" si="570"/>
        <v>#DIV/0!</v>
      </c>
      <c r="Y3520" s="1260">
        <v>433</v>
      </c>
      <c r="Z3520" s="1261"/>
      <c r="AA3520" s="1262"/>
      <c r="AB3520" s="1263"/>
      <c r="AC3520" s="587" t="e">
        <f t="shared" si="571"/>
        <v>#DIV/0!</v>
      </c>
      <c r="AE3520" s="1260">
        <v>433</v>
      </c>
      <c r="AF3520" s="1261"/>
      <c r="AG3520" s="1262"/>
      <c r="AH3520" s="1263"/>
      <c r="AI3520" s="587" t="e">
        <f t="shared" si="572"/>
        <v>#DIV/0!</v>
      </c>
      <c r="AK3520" s="1260">
        <v>433</v>
      </c>
      <c r="AL3520" s="1261"/>
      <c r="AM3520" s="1262"/>
      <c r="AN3520" s="1263"/>
      <c r="AO3520" s="587" t="e">
        <f t="shared" si="573"/>
        <v>#DIV/0!</v>
      </c>
      <c r="AQ3520" s="1260">
        <v>433</v>
      </c>
      <c r="AR3520" s="1261"/>
      <c r="AS3520" s="1262"/>
      <c r="AT3520" s="1263"/>
      <c r="AU3520" s="587" t="e">
        <f t="shared" si="574"/>
        <v>#DIV/0!</v>
      </c>
      <c r="AW3520" s="1260">
        <v>433</v>
      </c>
      <c r="AX3520" s="1261"/>
      <c r="AY3520" s="1262"/>
      <c r="AZ3520" s="1263"/>
      <c r="BA3520" s="587" t="e">
        <f t="shared" si="575"/>
        <v>#DIV/0!</v>
      </c>
    </row>
    <row r="3521" spans="1:53" s="17" customFormat="1" ht="16.75" customHeight="1" outlineLevel="2">
      <c r="A3521" s="1260">
        <v>434</v>
      </c>
      <c r="B3521" s="1261"/>
      <c r="C3521" s="1262"/>
      <c r="D3521" s="1263"/>
      <c r="E3521" s="587" t="e">
        <f t="shared" si="567"/>
        <v>#DIV/0!</v>
      </c>
      <c r="G3521" s="1260">
        <v>434</v>
      </c>
      <c r="H3521" s="1261"/>
      <c r="I3521" s="1262"/>
      <c r="J3521" s="1263"/>
      <c r="K3521" s="587" t="e">
        <f t="shared" si="568"/>
        <v>#DIV/0!</v>
      </c>
      <c r="M3521" s="1260">
        <v>434</v>
      </c>
      <c r="N3521" s="1261"/>
      <c r="O3521" s="1262"/>
      <c r="P3521" s="1263"/>
      <c r="Q3521" s="587" t="e">
        <f t="shared" si="569"/>
        <v>#DIV/0!</v>
      </c>
      <c r="S3521" s="1260">
        <v>434</v>
      </c>
      <c r="T3521" s="1261"/>
      <c r="U3521" s="1262"/>
      <c r="V3521" s="1263"/>
      <c r="W3521" s="587" t="e">
        <f t="shared" si="570"/>
        <v>#DIV/0!</v>
      </c>
      <c r="Y3521" s="1260">
        <v>434</v>
      </c>
      <c r="Z3521" s="1261"/>
      <c r="AA3521" s="1262"/>
      <c r="AB3521" s="1263"/>
      <c r="AC3521" s="587" t="e">
        <f t="shared" si="571"/>
        <v>#DIV/0!</v>
      </c>
      <c r="AE3521" s="1260">
        <v>434</v>
      </c>
      <c r="AF3521" s="1261"/>
      <c r="AG3521" s="1262"/>
      <c r="AH3521" s="1263"/>
      <c r="AI3521" s="587" t="e">
        <f t="shared" si="572"/>
        <v>#DIV/0!</v>
      </c>
      <c r="AK3521" s="1260">
        <v>434</v>
      </c>
      <c r="AL3521" s="1261"/>
      <c r="AM3521" s="1262"/>
      <c r="AN3521" s="1263"/>
      <c r="AO3521" s="587" t="e">
        <f t="shared" si="573"/>
        <v>#DIV/0!</v>
      </c>
      <c r="AQ3521" s="1260">
        <v>434</v>
      </c>
      <c r="AR3521" s="1261"/>
      <c r="AS3521" s="1262"/>
      <c r="AT3521" s="1263"/>
      <c r="AU3521" s="587" t="e">
        <f t="shared" si="574"/>
        <v>#DIV/0!</v>
      </c>
      <c r="AW3521" s="1260">
        <v>434</v>
      </c>
      <c r="AX3521" s="1261"/>
      <c r="AY3521" s="1262"/>
      <c r="AZ3521" s="1263"/>
      <c r="BA3521" s="587" t="e">
        <f t="shared" si="575"/>
        <v>#DIV/0!</v>
      </c>
    </row>
    <row r="3522" spans="1:53" s="17" customFormat="1" ht="16.75" customHeight="1" outlineLevel="2">
      <c r="A3522" s="1260">
        <v>435</v>
      </c>
      <c r="B3522" s="1261"/>
      <c r="C3522" s="1262"/>
      <c r="D3522" s="1263"/>
      <c r="E3522" s="587" t="e">
        <f t="shared" si="567"/>
        <v>#DIV/0!</v>
      </c>
      <c r="G3522" s="1260">
        <v>435</v>
      </c>
      <c r="H3522" s="1261"/>
      <c r="I3522" s="1262"/>
      <c r="J3522" s="1263"/>
      <c r="K3522" s="587" t="e">
        <f t="shared" si="568"/>
        <v>#DIV/0!</v>
      </c>
      <c r="M3522" s="1260">
        <v>435</v>
      </c>
      <c r="N3522" s="1261"/>
      <c r="O3522" s="1262"/>
      <c r="P3522" s="1263"/>
      <c r="Q3522" s="587" t="e">
        <f t="shared" si="569"/>
        <v>#DIV/0!</v>
      </c>
      <c r="S3522" s="1260">
        <v>435</v>
      </c>
      <c r="T3522" s="1261"/>
      <c r="U3522" s="1262"/>
      <c r="V3522" s="1263"/>
      <c r="W3522" s="587" t="e">
        <f t="shared" si="570"/>
        <v>#DIV/0!</v>
      </c>
      <c r="Y3522" s="1260">
        <v>435</v>
      </c>
      <c r="Z3522" s="1261"/>
      <c r="AA3522" s="1262"/>
      <c r="AB3522" s="1263"/>
      <c r="AC3522" s="587" t="e">
        <f t="shared" si="571"/>
        <v>#DIV/0!</v>
      </c>
      <c r="AE3522" s="1260">
        <v>435</v>
      </c>
      <c r="AF3522" s="1261"/>
      <c r="AG3522" s="1262"/>
      <c r="AH3522" s="1263"/>
      <c r="AI3522" s="587" t="e">
        <f t="shared" si="572"/>
        <v>#DIV/0!</v>
      </c>
      <c r="AK3522" s="1260">
        <v>435</v>
      </c>
      <c r="AL3522" s="1261"/>
      <c r="AM3522" s="1262"/>
      <c r="AN3522" s="1263"/>
      <c r="AO3522" s="587" t="e">
        <f t="shared" si="573"/>
        <v>#DIV/0!</v>
      </c>
      <c r="AQ3522" s="1260">
        <v>435</v>
      </c>
      <c r="AR3522" s="1261"/>
      <c r="AS3522" s="1262"/>
      <c r="AT3522" s="1263"/>
      <c r="AU3522" s="587" t="e">
        <f t="shared" si="574"/>
        <v>#DIV/0!</v>
      </c>
      <c r="AW3522" s="1260">
        <v>435</v>
      </c>
      <c r="AX3522" s="1261"/>
      <c r="AY3522" s="1262"/>
      <c r="AZ3522" s="1263"/>
      <c r="BA3522" s="587" t="e">
        <f t="shared" si="575"/>
        <v>#DIV/0!</v>
      </c>
    </row>
    <row r="3523" spans="1:53" s="17" customFormat="1" ht="16.75" customHeight="1" outlineLevel="2">
      <c r="A3523" s="1260">
        <v>436</v>
      </c>
      <c r="B3523" s="1261"/>
      <c r="C3523" s="1262"/>
      <c r="D3523" s="1263"/>
      <c r="E3523" s="587" t="e">
        <f t="shared" si="567"/>
        <v>#DIV/0!</v>
      </c>
      <c r="G3523" s="1260">
        <v>436</v>
      </c>
      <c r="H3523" s="1261"/>
      <c r="I3523" s="1262"/>
      <c r="J3523" s="1263"/>
      <c r="K3523" s="587" t="e">
        <f t="shared" si="568"/>
        <v>#DIV/0!</v>
      </c>
      <c r="M3523" s="1260">
        <v>436</v>
      </c>
      <c r="N3523" s="1261"/>
      <c r="O3523" s="1262"/>
      <c r="P3523" s="1263"/>
      <c r="Q3523" s="587" t="e">
        <f t="shared" si="569"/>
        <v>#DIV/0!</v>
      </c>
      <c r="S3523" s="1260">
        <v>436</v>
      </c>
      <c r="T3523" s="1261"/>
      <c r="U3523" s="1262"/>
      <c r="V3523" s="1263"/>
      <c r="W3523" s="587" t="e">
        <f t="shared" si="570"/>
        <v>#DIV/0!</v>
      </c>
      <c r="Y3523" s="1260">
        <v>436</v>
      </c>
      <c r="Z3523" s="1261"/>
      <c r="AA3523" s="1262"/>
      <c r="AB3523" s="1263"/>
      <c r="AC3523" s="587" t="e">
        <f t="shared" si="571"/>
        <v>#DIV/0!</v>
      </c>
      <c r="AE3523" s="1260">
        <v>436</v>
      </c>
      <c r="AF3523" s="1261"/>
      <c r="AG3523" s="1262"/>
      <c r="AH3523" s="1263"/>
      <c r="AI3523" s="587" t="e">
        <f t="shared" si="572"/>
        <v>#DIV/0!</v>
      </c>
      <c r="AK3523" s="1260">
        <v>436</v>
      </c>
      <c r="AL3523" s="1261"/>
      <c r="AM3523" s="1262"/>
      <c r="AN3523" s="1263"/>
      <c r="AO3523" s="587" t="e">
        <f t="shared" si="573"/>
        <v>#DIV/0!</v>
      </c>
      <c r="AQ3523" s="1260">
        <v>436</v>
      </c>
      <c r="AR3523" s="1261"/>
      <c r="AS3523" s="1262"/>
      <c r="AT3523" s="1263"/>
      <c r="AU3523" s="587" t="e">
        <f t="shared" si="574"/>
        <v>#DIV/0!</v>
      </c>
      <c r="AW3523" s="1260">
        <v>436</v>
      </c>
      <c r="AX3523" s="1261"/>
      <c r="AY3523" s="1262"/>
      <c r="AZ3523" s="1263"/>
      <c r="BA3523" s="587" t="e">
        <f t="shared" si="575"/>
        <v>#DIV/0!</v>
      </c>
    </row>
    <row r="3524" spans="1:53" s="17" customFormat="1" ht="16.75" customHeight="1" outlineLevel="2">
      <c r="A3524" s="1260">
        <v>437</v>
      </c>
      <c r="B3524" s="1261"/>
      <c r="C3524" s="1262"/>
      <c r="D3524" s="1263"/>
      <c r="E3524" s="587" t="e">
        <f t="shared" si="567"/>
        <v>#DIV/0!</v>
      </c>
      <c r="G3524" s="1260">
        <v>437</v>
      </c>
      <c r="H3524" s="1261"/>
      <c r="I3524" s="1262"/>
      <c r="J3524" s="1263"/>
      <c r="K3524" s="587" t="e">
        <f t="shared" si="568"/>
        <v>#DIV/0!</v>
      </c>
      <c r="M3524" s="1260">
        <v>437</v>
      </c>
      <c r="N3524" s="1261"/>
      <c r="O3524" s="1262"/>
      <c r="P3524" s="1263"/>
      <c r="Q3524" s="587" t="e">
        <f t="shared" si="569"/>
        <v>#DIV/0!</v>
      </c>
      <c r="S3524" s="1260">
        <v>437</v>
      </c>
      <c r="T3524" s="1261"/>
      <c r="U3524" s="1262"/>
      <c r="V3524" s="1263"/>
      <c r="W3524" s="587" t="e">
        <f t="shared" si="570"/>
        <v>#DIV/0!</v>
      </c>
      <c r="Y3524" s="1260">
        <v>437</v>
      </c>
      <c r="Z3524" s="1261"/>
      <c r="AA3524" s="1262"/>
      <c r="AB3524" s="1263"/>
      <c r="AC3524" s="587" t="e">
        <f t="shared" si="571"/>
        <v>#DIV/0!</v>
      </c>
      <c r="AE3524" s="1260">
        <v>437</v>
      </c>
      <c r="AF3524" s="1261"/>
      <c r="AG3524" s="1262"/>
      <c r="AH3524" s="1263"/>
      <c r="AI3524" s="587" t="e">
        <f t="shared" si="572"/>
        <v>#DIV/0!</v>
      </c>
      <c r="AK3524" s="1260">
        <v>437</v>
      </c>
      <c r="AL3524" s="1261"/>
      <c r="AM3524" s="1262"/>
      <c r="AN3524" s="1263"/>
      <c r="AO3524" s="587" t="e">
        <f t="shared" si="573"/>
        <v>#DIV/0!</v>
      </c>
      <c r="AQ3524" s="1260">
        <v>437</v>
      </c>
      <c r="AR3524" s="1261"/>
      <c r="AS3524" s="1262"/>
      <c r="AT3524" s="1263"/>
      <c r="AU3524" s="587" t="e">
        <f t="shared" si="574"/>
        <v>#DIV/0!</v>
      </c>
      <c r="AW3524" s="1260">
        <v>437</v>
      </c>
      <c r="AX3524" s="1261"/>
      <c r="AY3524" s="1262"/>
      <c r="AZ3524" s="1263"/>
      <c r="BA3524" s="587" t="e">
        <f t="shared" si="575"/>
        <v>#DIV/0!</v>
      </c>
    </row>
    <row r="3525" spans="1:53" s="17" customFormat="1" ht="16.75" customHeight="1" outlineLevel="2">
      <c r="A3525" s="1260">
        <v>438</v>
      </c>
      <c r="B3525" s="1261"/>
      <c r="C3525" s="1262"/>
      <c r="D3525" s="1263"/>
      <c r="E3525" s="587" t="e">
        <f t="shared" si="567"/>
        <v>#DIV/0!</v>
      </c>
      <c r="G3525" s="1260">
        <v>438</v>
      </c>
      <c r="H3525" s="1261"/>
      <c r="I3525" s="1262"/>
      <c r="J3525" s="1263"/>
      <c r="K3525" s="587" t="e">
        <f t="shared" si="568"/>
        <v>#DIV/0!</v>
      </c>
      <c r="M3525" s="1260">
        <v>438</v>
      </c>
      <c r="N3525" s="1261"/>
      <c r="O3525" s="1262"/>
      <c r="P3525" s="1263"/>
      <c r="Q3525" s="587" t="e">
        <f t="shared" si="569"/>
        <v>#DIV/0!</v>
      </c>
      <c r="S3525" s="1260">
        <v>438</v>
      </c>
      <c r="T3525" s="1261"/>
      <c r="U3525" s="1262"/>
      <c r="V3525" s="1263"/>
      <c r="W3525" s="587" t="e">
        <f t="shared" si="570"/>
        <v>#DIV/0!</v>
      </c>
      <c r="Y3525" s="1260">
        <v>438</v>
      </c>
      <c r="Z3525" s="1261"/>
      <c r="AA3525" s="1262"/>
      <c r="AB3525" s="1263"/>
      <c r="AC3525" s="587" t="e">
        <f t="shared" si="571"/>
        <v>#DIV/0!</v>
      </c>
      <c r="AE3525" s="1260">
        <v>438</v>
      </c>
      <c r="AF3525" s="1261"/>
      <c r="AG3525" s="1262"/>
      <c r="AH3525" s="1263"/>
      <c r="AI3525" s="587" t="e">
        <f t="shared" si="572"/>
        <v>#DIV/0!</v>
      </c>
      <c r="AK3525" s="1260">
        <v>438</v>
      </c>
      <c r="AL3525" s="1261"/>
      <c r="AM3525" s="1262"/>
      <c r="AN3525" s="1263"/>
      <c r="AO3525" s="587" t="e">
        <f t="shared" si="573"/>
        <v>#DIV/0!</v>
      </c>
      <c r="AQ3525" s="1260">
        <v>438</v>
      </c>
      <c r="AR3525" s="1261"/>
      <c r="AS3525" s="1262"/>
      <c r="AT3525" s="1263"/>
      <c r="AU3525" s="587" t="e">
        <f t="shared" si="574"/>
        <v>#DIV/0!</v>
      </c>
      <c r="AW3525" s="1260">
        <v>438</v>
      </c>
      <c r="AX3525" s="1261"/>
      <c r="AY3525" s="1262"/>
      <c r="AZ3525" s="1263"/>
      <c r="BA3525" s="587" t="e">
        <f t="shared" si="575"/>
        <v>#DIV/0!</v>
      </c>
    </row>
    <row r="3526" spans="1:53" s="17" customFormat="1" ht="16.75" customHeight="1" outlineLevel="2">
      <c r="A3526" s="1260">
        <v>439</v>
      </c>
      <c r="B3526" s="1261"/>
      <c r="C3526" s="1262"/>
      <c r="D3526" s="1263"/>
      <c r="E3526" s="587" t="e">
        <f t="shared" si="567"/>
        <v>#DIV/0!</v>
      </c>
      <c r="G3526" s="1260">
        <v>439</v>
      </c>
      <c r="H3526" s="1261"/>
      <c r="I3526" s="1262"/>
      <c r="J3526" s="1263"/>
      <c r="K3526" s="587" t="e">
        <f t="shared" si="568"/>
        <v>#DIV/0!</v>
      </c>
      <c r="M3526" s="1260">
        <v>439</v>
      </c>
      <c r="N3526" s="1261"/>
      <c r="O3526" s="1262"/>
      <c r="P3526" s="1263"/>
      <c r="Q3526" s="587" t="e">
        <f t="shared" si="569"/>
        <v>#DIV/0!</v>
      </c>
      <c r="S3526" s="1260">
        <v>439</v>
      </c>
      <c r="T3526" s="1261"/>
      <c r="U3526" s="1262"/>
      <c r="V3526" s="1263"/>
      <c r="W3526" s="587" t="e">
        <f t="shared" si="570"/>
        <v>#DIV/0!</v>
      </c>
      <c r="Y3526" s="1260">
        <v>439</v>
      </c>
      <c r="Z3526" s="1261"/>
      <c r="AA3526" s="1262"/>
      <c r="AB3526" s="1263"/>
      <c r="AC3526" s="587" t="e">
        <f t="shared" si="571"/>
        <v>#DIV/0!</v>
      </c>
      <c r="AE3526" s="1260">
        <v>439</v>
      </c>
      <c r="AF3526" s="1261"/>
      <c r="AG3526" s="1262"/>
      <c r="AH3526" s="1263"/>
      <c r="AI3526" s="587" t="e">
        <f t="shared" si="572"/>
        <v>#DIV/0!</v>
      </c>
      <c r="AK3526" s="1260">
        <v>439</v>
      </c>
      <c r="AL3526" s="1261"/>
      <c r="AM3526" s="1262"/>
      <c r="AN3526" s="1263"/>
      <c r="AO3526" s="587" t="e">
        <f t="shared" si="573"/>
        <v>#DIV/0!</v>
      </c>
      <c r="AQ3526" s="1260">
        <v>439</v>
      </c>
      <c r="AR3526" s="1261"/>
      <c r="AS3526" s="1262"/>
      <c r="AT3526" s="1263"/>
      <c r="AU3526" s="587" t="e">
        <f t="shared" si="574"/>
        <v>#DIV/0!</v>
      </c>
      <c r="AW3526" s="1260">
        <v>439</v>
      </c>
      <c r="AX3526" s="1261"/>
      <c r="AY3526" s="1262"/>
      <c r="AZ3526" s="1263"/>
      <c r="BA3526" s="587" t="e">
        <f t="shared" si="575"/>
        <v>#DIV/0!</v>
      </c>
    </row>
    <row r="3527" spans="1:53" s="17" customFormat="1" ht="16.75" customHeight="1" outlineLevel="2">
      <c r="A3527" s="1260">
        <v>440</v>
      </c>
      <c r="B3527" s="1261"/>
      <c r="C3527" s="1262"/>
      <c r="D3527" s="1263"/>
      <c r="E3527" s="587" t="e">
        <f t="shared" si="567"/>
        <v>#DIV/0!</v>
      </c>
      <c r="G3527" s="1260">
        <v>440</v>
      </c>
      <c r="H3527" s="1261"/>
      <c r="I3527" s="1262"/>
      <c r="J3527" s="1263"/>
      <c r="K3527" s="587" t="e">
        <f t="shared" si="568"/>
        <v>#DIV/0!</v>
      </c>
      <c r="M3527" s="1260">
        <v>440</v>
      </c>
      <c r="N3527" s="1261"/>
      <c r="O3527" s="1262"/>
      <c r="P3527" s="1263"/>
      <c r="Q3527" s="587" t="e">
        <f t="shared" si="569"/>
        <v>#DIV/0!</v>
      </c>
      <c r="S3527" s="1260">
        <v>440</v>
      </c>
      <c r="T3527" s="1261"/>
      <c r="U3527" s="1262"/>
      <c r="V3527" s="1263"/>
      <c r="W3527" s="587" t="e">
        <f t="shared" si="570"/>
        <v>#DIV/0!</v>
      </c>
      <c r="Y3527" s="1260">
        <v>440</v>
      </c>
      <c r="Z3527" s="1261"/>
      <c r="AA3527" s="1262"/>
      <c r="AB3527" s="1263"/>
      <c r="AC3527" s="587" t="e">
        <f t="shared" si="571"/>
        <v>#DIV/0!</v>
      </c>
      <c r="AE3527" s="1260">
        <v>440</v>
      </c>
      <c r="AF3527" s="1261"/>
      <c r="AG3527" s="1262"/>
      <c r="AH3527" s="1263"/>
      <c r="AI3527" s="587" t="e">
        <f t="shared" si="572"/>
        <v>#DIV/0!</v>
      </c>
      <c r="AK3527" s="1260">
        <v>440</v>
      </c>
      <c r="AL3527" s="1261"/>
      <c r="AM3527" s="1262"/>
      <c r="AN3527" s="1263"/>
      <c r="AO3527" s="587" t="e">
        <f t="shared" si="573"/>
        <v>#DIV/0!</v>
      </c>
      <c r="AQ3527" s="1260">
        <v>440</v>
      </c>
      <c r="AR3527" s="1261"/>
      <c r="AS3527" s="1262"/>
      <c r="AT3527" s="1263"/>
      <c r="AU3527" s="587" t="e">
        <f t="shared" si="574"/>
        <v>#DIV/0!</v>
      </c>
      <c r="AW3527" s="1260">
        <v>440</v>
      </c>
      <c r="AX3527" s="1261"/>
      <c r="AY3527" s="1262"/>
      <c r="AZ3527" s="1263"/>
      <c r="BA3527" s="587" t="e">
        <f t="shared" si="575"/>
        <v>#DIV/0!</v>
      </c>
    </row>
    <row r="3528" spans="1:53" s="17" customFormat="1" ht="16.75" customHeight="1" outlineLevel="2">
      <c r="A3528" s="1260">
        <v>441</v>
      </c>
      <c r="B3528" s="1261"/>
      <c r="C3528" s="1262"/>
      <c r="D3528" s="1263"/>
      <c r="E3528" s="587" t="e">
        <f t="shared" si="567"/>
        <v>#DIV/0!</v>
      </c>
      <c r="G3528" s="1260">
        <v>441</v>
      </c>
      <c r="H3528" s="1261"/>
      <c r="I3528" s="1262"/>
      <c r="J3528" s="1263"/>
      <c r="K3528" s="587" t="e">
        <f t="shared" si="568"/>
        <v>#DIV/0!</v>
      </c>
      <c r="M3528" s="1260">
        <v>441</v>
      </c>
      <c r="N3528" s="1261"/>
      <c r="O3528" s="1262"/>
      <c r="P3528" s="1263"/>
      <c r="Q3528" s="587" t="e">
        <f t="shared" si="569"/>
        <v>#DIV/0!</v>
      </c>
      <c r="S3528" s="1260">
        <v>441</v>
      </c>
      <c r="T3528" s="1261"/>
      <c r="U3528" s="1262"/>
      <c r="V3528" s="1263"/>
      <c r="W3528" s="587" t="e">
        <f t="shared" si="570"/>
        <v>#DIV/0!</v>
      </c>
      <c r="Y3528" s="1260">
        <v>441</v>
      </c>
      <c r="Z3528" s="1261"/>
      <c r="AA3528" s="1262"/>
      <c r="AB3528" s="1263"/>
      <c r="AC3528" s="587" t="e">
        <f t="shared" si="571"/>
        <v>#DIV/0!</v>
      </c>
      <c r="AE3528" s="1260">
        <v>441</v>
      </c>
      <c r="AF3528" s="1261"/>
      <c r="AG3528" s="1262"/>
      <c r="AH3528" s="1263"/>
      <c r="AI3528" s="587" t="e">
        <f t="shared" si="572"/>
        <v>#DIV/0!</v>
      </c>
      <c r="AK3528" s="1260">
        <v>441</v>
      </c>
      <c r="AL3528" s="1261"/>
      <c r="AM3528" s="1262"/>
      <c r="AN3528" s="1263"/>
      <c r="AO3528" s="587" t="e">
        <f t="shared" si="573"/>
        <v>#DIV/0!</v>
      </c>
      <c r="AQ3528" s="1260">
        <v>441</v>
      </c>
      <c r="AR3528" s="1261"/>
      <c r="AS3528" s="1262"/>
      <c r="AT3528" s="1263"/>
      <c r="AU3528" s="587" t="e">
        <f t="shared" si="574"/>
        <v>#DIV/0!</v>
      </c>
      <c r="AW3528" s="1260">
        <v>441</v>
      </c>
      <c r="AX3528" s="1261"/>
      <c r="AY3528" s="1262"/>
      <c r="AZ3528" s="1263"/>
      <c r="BA3528" s="587" t="e">
        <f t="shared" si="575"/>
        <v>#DIV/0!</v>
      </c>
    </row>
    <row r="3529" spans="1:53" s="17" customFormat="1" ht="16.75" customHeight="1" outlineLevel="2">
      <c r="A3529" s="1260">
        <v>442</v>
      </c>
      <c r="B3529" s="1261"/>
      <c r="C3529" s="1262"/>
      <c r="D3529" s="1263"/>
      <c r="E3529" s="587" t="e">
        <f t="shared" si="567"/>
        <v>#DIV/0!</v>
      </c>
      <c r="G3529" s="1260">
        <v>442</v>
      </c>
      <c r="H3529" s="1261"/>
      <c r="I3529" s="1262"/>
      <c r="J3529" s="1263"/>
      <c r="K3529" s="587" t="e">
        <f t="shared" si="568"/>
        <v>#DIV/0!</v>
      </c>
      <c r="M3529" s="1260">
        <v>442</v>
      </c>
      <c r="N3529" s="1261"/>
      <c r="O3529" s="1262"/>
      <c r="P3529" s="1263"/>
      <c r="Q3529" s="587" t="e">
        <f t="shared" si="569"/>
        <v>#DIV/0!</v>
      </c>
      <c r="S3529" s="1260">
        <v>442</v>
      </c>
      <c r="T3529" s="1261"/>
      <c r="U3529" s="1262"/>
      <c r="V3529" s="1263"/>
      <c r="W3529" s="587" t="e">
        <f t="shared" si="570"/>
        <v>#DIV/0!</v>
      </c>
      <c r="Y3529" s="1260">
        <v>442</v>
      </c>
      <c r="Z3529" s="1261"/>
      <c r="AA3529" s="1262"/>
      <c r="AB3529" s="1263"/>
      <c r="AC3529" s="587" t="e">
        <f t="shared" si="571"/>
        <v>#DIV/0!</v>
      </c>
      <c r="AE3529" s="1260">
        <v>442</v>
      </c>
      <c r="AF3529" s="1261"/>
      <c r="AG3529" s="1262"/>
      <c r="AH3529" s="1263"/>
      <c r="AI3529" s="587" t="e">
        <f t="shared" si="572"/>
        <v>#DIV/0!</v>
      </c>
      <c r="AK3529" s="1260">
        <v>442</v>
      </c>
      <c r="AL3529" s="1261"/>
      <c r="AM3529" s="1262"/>
      <c r="AN3529" s="1263"/>
      <c r="AO3529" s="587" t="e">
        <f t="shared" si="573"/>
        <v>#DIV/0!</v>
      </c>
      <c r="AQ3529" s="1260">
        <v>442</v>
      </c>
      <c r="AR3529" s="1261"/>
      <c r="AS3529" s="1262"/>
      <c r="AT3529" s="1263"/>
      <c r="AU3529" s="587" t="e">
        <f t="shared" si="574"/>
        <v>#DIV/0!</v>
      </c>
      <c r="AW3529" s="1260">
        <v>442</v>
      </c>
      <c r="AX3529" s="1261"/>
      <c r="AY3529" s="1262"/>
      <c r="AZ3529" s="1263"/>
      <c r="BA3529" s="587" t="e">
        <f t="shared" si="575"/>
        <v>#DIV/0!</v>
      </c>
    </row>
    <row r="3530" spans="1:53" s="17" customFormat="1" ht="16.75" customHeight="1" outlineLevel="2">
      <c r="A3530" s="1260">
        <v>443</v>
      </c>
      <c r="B3530" s="1261"/>
      <c r="C3530" s="1262"/>
      <c r="D3530" s="1263"/>
      <c r="E3530" s="587" t="e">
        <f t="shared" si="567"/>
        <v>#DIV/0!</v>
      </c>
      <c r="G3530" s="1260">
        <v>443</v>
      </c>
      <c r="H3530" s="1261"/>
      <c r="I3530" s="1262"/>
      <c r="J3530" s="1263"/>
      <c r="K3530" s="587" t="e">
        <f t="shared" si="568"/>
        <v>#DIV/0!</v>
      </c>
      <c r="M3530" s="1260">
        <v>443</v>
      </c>
      <c r="N3530" s="1261"/>
      <c r="O3530" s="1262"/>
      <c r="P3530" s="1263"/>
      <c r="Q3530" s="587" t="e">
        <f t="shared" si="569"/>
        <v>#DIV/0!</v>
      </c>
      <c r="S3530" s="1260">
        <v>443</v>
      </c>
      <c r="T3530" s="1261"/>
      <c r="U3530" s="1262"/>
      <c r="V3530" s="1263"/>
      <c r="W3530" s="587" t="e">
        <f t="shared" si="570"/>
        <v>#DIV/0!</v>
      </c>
      <c r="Y3530" s="1260">
        <v>443</v>
      </c>
      <c r="Z3530" s="1261"/>
      <c r="AA3530" s="1262"/>
      <c r="AB3530" s="1263"/>
      <c r="AC3530" s="587" t="e">
        <f t="shared" si="571"/>
        <v>#DIV/0!</v>
      </c>
      <c r="AE3530" s="1260">
        <v>443</v>
      </c>
      <c r="AF3530" s="1261"/>
      <c r="AG3530" s="1262"/>
      <c r="AH3530" s="1263"/>
      <c r="AI3530" s="587" t="e">
        <f t="shared" si="572"/>
        <v>#DIV/0!</v>
      </c>
      <c r="AK3530" s="1260">
        <v>443</v>
      </c>
      <c r="AL3530" s="1261"/>
      <c r="AM3530" s="1262"/>
      <c r="AN3530" s="1263"/>
      <c r="AO3530" s="587" t="e">
        <f t="shared" si="573"/>
        <v>#DIV/0!</v>
      </c>
      <c r="AQ3530" s="1260">
        <v>443</v>
      </c>
      <c r="AR3530" s="1261"/>
      <c r="AS3530" s="1262"/>
      <c r="AT3530" s="1263"/>
      <c r="AU3530" s="587" t="e">
        <f t="shared" si="574"/>
        <v>#DIV/0!</v>
      </c>
      <c r="AW3530" s="1260">
        <v>443</v>
      </c>
      <c r="AX3530" s="1261"/>
      <c r="AY3530" s="1262"/>
      <c r="AZ3530" s="1263"/>
      <c r="BA3530" s="587" t="e">
        <f t="shared" si="575"/>
        <v>#DIV/0!</v>
      </c>
    </row>
    <row r="3531" spans="1:53" s="17" customFormat="1" ht="16.75" customHeight="1" outlineLevel="2">
      <c r="A3531" s="1260">
        <v>444</v>
      </c>
      <c r="B3531" s="1261"/>
      <c r="C3531" s="1262"/>
      <c r="D3531" s="1263"/>
      <c r="E3531" s="587" t="e">
        <f t="shared" si="567"/>
        <v>#DIV/0!</v>
      </c>
      <c r="G3531" s="1260">
        <v>444</v>
      </c>
      <c r="H3531" s="1261"/>
      <c r="I3531" s="1262"/>
      <c r="J3531" s="1263"/>
      <c r="K3531" s="587" t="e">
        <f t="shared" si="568"/>
        <v>#DIV/0!</v>
      </c>
      <c r="M3531" s="1260">
        <v>444</v>
      </c>
      <c r="N3531" s="1261"/>
      <c r="O3531" s="1262"/>
      <c r="P3531" s="1263"/>
      <c r="Q3531" s="587" t="e">
        <f t="shared" si="569"/>
        <v>#DIV/0!</v>
      </c>
      <c r="S3531" s="1260">
        <v>444</v>
      </c>
      <c r="T3531" s="1261"/>
      <c r="U3531" s="1262"/>
      <c r="V3531" s="1263"/>
      <c r="W3531" s="587" t="e">
        <f t="shared" si="570"/>
        <v>#DIV/0!</v>
      </c>
      <c r="Y3531" s="1260">
        <v>444</v>
      </c>
      <c r="Z3531" s="1261"/>
      <c r="AA3531" s="1262"/>
      <c r="AB3531" s="1263"/>
      <c r="AC3531" s="587" t="e">
        <f t="shared" si="571"/>
        <v>#DIV/0!</v>
      </c>
      <c r="AE3531" s="1260">
        <v>444</v>
      </c>
      <c r="AF3531" s="1261"/>
      <c r="AG3531" s="1262"/>
      <c r="AH3531" s="1263"/>
      <c r="AI3531" s="587" t="e">
        <f t="shared" si="572"/>
        <v>#DIV/0!</v>
      </c>
      <c r="AK3531" s="1260">
        <v>444</v>
      </c>
      <c r="AL3531" s="1261"/>
      <c r="AM3531" s="1262"/>
      <c r="AN3531" s="1263"/>
      <c r="AO3531" s="587" t="e">
        <f t="shared" si="573"/>
        <v>#DIV/0!</v>
      </c>
      <c r="AQ3531" s="1260">
        <v>444</v>
      </c>
      <c r="AR3531" s="1261"/>
      <c r="AS3531" s="1262"/>
      <c r="AT3531" s="1263"/>
      <c r="AU3531" s="587" t="e">
        <f t="shared" si="574"/>
        <v>#DIV/0!</v>
      </c>
      <c r="AW3531" s="1260">
        <v>444</v>
      </c>
      <c r="AX3531" s="1261"/>
      <c r="AY3531" s="1262"/>
      <c r="AZ3531" s="1263"/>
      <c r="BA3531" s="587" t="e">
        <f t="shared" si="575"/>
        <v>#DIV/0!</v>
      </c>
    </row>
    <row r="3532" spans="1:53" s="17" customFormat="1" ht="16.75" customHeight="1" outlineLevel="2">
      <c r="A3532" s="1260">
        <v>445</v>
      </c>
      <c r="B3532" s="1261"/>
      <c r="C3532" s="1262"/>
      <c r="D3532" s="1263"/>
      <c r="E3532" s="587" t="e">
        <f t="shared" si="567"/>
        <v>#DIV/0!</v>
      </c>
      <c r="G3532" s="1260">
        <v>445</v>
      </c>
      <c r="H3532" s="1261"/>
      <c r="I3532" s="1262"/>
      <c r="J3532" s="1263"/>
      <c r="K3532" s="587" t="e">
        <f t="shared" si="568"/>
        <v>#DIV/0!</v>
      </c>
      <c r="M3532" s="1260">
        <v>445</v>
      </c>
      <c r="N3532" s="1261"/>
      <c r="O3532" s="1262"/>
      <c r="P3532" s="1263"/>
      <c r="Q3532" s="587" t="e">
        <f t="shared" si="569"/>
        <v>#DIV/0!</v>
      </c>
      <c r="S3532" s="1260">
        <v>445</v>
      </c>
      <c r="T3532" s="1261"/>
      <c r="U3532" s="1262"/>
      <c r="V3532" s="1263"/>
      <c r="W3532" s="587" t="e">
        <f t="shared" si="570"/>
        <v>#DIV/0!</v>
      </c>
      <c r="Y3532" s="1260">
        <v>445</v>
      </c>
      <c r="Z3532" s="1261"/>
      <c r="AA3532" s="1262"/>
      <c r="AB3532" s="1263"/>
      <c r="AC3532" s="587" t="e">
        <f t="shared" si="571"/>
        <v>#DIV/0!</v>
      </c>
      <c r="AE3532" s="1260">
        <v>445</v>
      </c>
      <c r="AF3532" s="1261"/>
      <c r="AG3532" s="1262"/>
      <c r="AH3532" s="1263"/>
      <c r="AI3532" s="587" t="e">
        <f t="shared" si="572"/>
        <v>#DIV/0!</v>
      </c>
      <c r="AK3532" s="1260">
        <v>445</v>
      </c>
      <c r="AL3532" s="1261"/>
      <c r="AM3532" s="1262"/>
      <c r="AN3532" s="1263"/>
      <c r="AO3532" s="587" t="e">
        <f t="shared" si="573"/>
        <v>#DIV/0!</v>
      </c>
      <c r="AQ3532" s="1260">
        <v>445</v>
      </c>
      <c r="AR3532" s="1261"/>
      <c r="AS3532" s="1262"/>
      <c r="AT3532" s="1263"/>
      <c r="AU3532" s="587" t="e">
        <f t="shared" si="574"/>
        <v>#DIV/0!</v>
      </c>
      <c r="AW3532" s="1260">
        <v>445</v>
      </c>
      <c r="AX3532" s="1261"/>
      <c r="AY3532" s="1262"/>
      <c r="AZ3532" s="1263"/>
      <c r="BA3532" s="587" t="e">
        <f t="shared" si="575"/>
        <v>#DIV/0!</v>
      </c>
    </row>
    <row r="3533" spans="1:53" s="17" customFormat="1" ht="16.75" customHeight="1" outlineLevel="2">
      <c r="A3533" s="1260">
        <v>446</v>
      </c>
      <c r="B3533" s="1261"/>
      <c r="C3533" s="1262"/>
      <c r="D3533" s="1263"/>
      <c r="E3533" s="587" t="e">
        <f t="shared" si="567"/>
        <v>#DIV/0!</v>
      </c>
      <c r="G3533" s="1260">
        <v>446</v>
      </c>
      <c r="H3533" s="1261"/>
      <c r="I3533" s="1262"/>
      <c r="J3533" s="1263"/>
      <c r="K3533" s="587" t="e">
        <f t="shared" si="568"/>
        <v>#DIV/0!</v>
      </c>
      <c r="M3533" s="1260">
        <v>446</v>
      </c>
      <c r="N3533" s="1261"/>
      <c r="O3533" s="1262"/>
      <c r="P3533" s="1263"/>
      <c r="Q3533" s="587" t="e">
        <f t="shared" si="569"/>
        <v>#DIV/0!</v>
      </c>
      <c r="S3533" s="1260">
        <v>446</v>
      </c>
      <c r="T3533" s="1261"/>
      <c r="U3533" s="1262"/>
      <c r="V3533" s="1263"/>
      <c r="W3533" s="587" t="e">
        <f t="shared" si="570"/>
        <v>#DIV/0!</v>
      </c>
      <c r="Y3533" s="1260">
        <v>446</v>
      </c>
      <c r="Z3533" s="1261"/>
      <c r="AA3533" s="1262"/>
      <c r="AB3533" s="1263"/>
      <c r="AC3533" s="587" t="e">
        <f t="shared" si="571"/>
        <v>#DIV/0!</v>
      </c>
      <c r="AE3533" s="1260">
        <v>446</v>
      </c>
      <c r="AF3533" s="1261"/>
      <c r="AG3533" s="1262"/>
      <c r="AH3533" s="1263"/>
      <c r="AI3533" s="587" t="e">
        <f t="shared" si="572"/>
        <v>#DIV/0!</v>
      </c>
      <c r="AK3533" s="1260">
        <v>446</v>
      </c>
      <c r="AL3533" s="1261"/>
      <c r="AM3533" s="1262"/>
      <c r="AN3533" s="1263"/>
      <c r="AO3533" s="587" t="e">
        <f t="shared" si="573"/>
        <v>#DIV/0!</v>
      </c>
      <c r="AQ3533" s="1260">
        <v>446</v>
      </c>
      <c r="AR3533" s="1261"/>
      <c r="AS3533" s="1262"/>
      <c r="AT3533" s="1263"/>
      <c r="AU3533" s="587" t="e">
        <f t="shared" si="574"/>
        <v>#DIV/0!</v>
      </c>
      <c r="AW3533" s="1260">
        <v>446</v>
      </c>
      <c r="AX3533" s="1261"/>
      <c r="AY3533" s="1262"/>
      <c r="AZ3533" s="1263"/>
      <c r="BA3533" s="587" t="e">
        <f t="shared" si="575"/>
        <v>#DIV/0!</v>
      </c>
    </row>
    <row r="3534" spans="1:53" s="17" customFormat="1" ht="16.75" customHeight="1" outlineLevel="2">
      <c r="A3534" s="1260">
        <v>447</v>
      </c>
      <c r="B3534" s="1261"/>
      <c r="C3534" s="1262"/>
      <c r="D3534" s="1263"/>
      <c r="E3534" s="587" t="e">
        <f t="shared" si="567"/>
        <v>#DIV/0!</v>
      </c>
      <c r="G3534" s="1260">
        <v>447</v>
      </c>
      <c r="H3534" s="1261"/>
      <c r="I3534" s="1262"/>
      <c r="J3534" s="1263"/>
      <c r="K3534" s="587" t="e">
        <f t="shared" si="568"/>
        <v>#DIV/0!</v>
      </c>
      <c r="M3534" s="1260">
        <v>447</v>
      </c>
      <c r="N3534" s="1261"/>
      <c r="O3534" s="1262"/>
      <c r="P3534" s="1263"/>
      <c r="Q3534" s="587" t="e">
        <f t="shared" si="569"/>
        <v>#DIV/0!</v>
      </c>
      <c r="S3534" s="1260">
        <v>447</v>
      </c>
      <c r="T3534" s="1261"/>
      <c r="U3534" s="1262"/>
      <c r="V3534" s="1263"/>
      <c r="W3534" s="587" t="e">
        <f t="shared" si="570"/>
        <v>#DIV/0!</v>
      </c>
      <c r="Y3534" s="1260">
        <v>447</v>
      </c>
      <c r="Z3534" s="1261"/>
      <c r="AA3534" s="1262"/>
      <c r="AB3534" s="1263"/>
      <c r="AC3534" s="587" t="e">
        <f t="shared" si="571"/>
        <v>#DIV/0!</v>
      </c>
      <c r="AE3534" s="1260">
        <v>447</v>
      </c>
      <c r="AF3534" s="1261"/>
      <c r="AG3534" s="1262"/>
      <c r="AH3534" s="1263"/>
      <c r="AI3534" s="587" t="e">
        <f t="shared" si="572"/>
        <v>#DIV/0!</v>
      </c>
      <c r="AK3534" s="1260">
        <v>447</v>
      </c>
      <c r="AL3534" s="1261"/>
      <c r="AM3534" s="1262"/>
      <c r="AN3534" s="1263"/>
      <c r="AO3534" s="587" t="e">
        <f t="shared" si="573"/>
        <v>#DIV/0!</v>
      </c>
      <c r="AQ3534" s="1260">
        <v>447</v>
      </c>
      <c r="AR3534" s="1261"/>
      <c r="AS3534" s="1262"/>
      <c r="AT3534" s="1263"/>
      <c r="AU3534" s="587" t="e">
        <f t="shared" si="574"/>
        <v>#DIV/0!</v>
      </c>
      <c r="AW3534" s="1260">
        <v>447</v>
      </c>
      <c r="AX3534" s="1261"/>
      <c r="AY3534" s="1262"/>
      <c r="AZ3534" s="1263"/>
      <c r="BA3534" s="587" t="e">
        <f t="shared" si="575"/>
        <v>#DIV/0!</v>
      </c>
    </row>
    <row r="3535" spans="1:53" s="17" customFormat="1" ht="16.75" customHeight="1" outlineLevel="2">
      <c r="A3535" s="1260">
        <v>448</v>
      </c>
      <c r="B3535" s="1261"/>
      <c r="C3535" s="1262"/>
      <c r="D3535" s="1263"/>
      <c r="E3535" s="587" t="e">
        <f t="shared" si="567"/>
        <v>#DIV/0!</v>
      </c>
      <c r="G3535" s="1260">
        <v>448</v>
      </c>
      <c r="H3535" s="1261"/>
      <c r="I3535" s="1262"/>
      <c r="J3535" s="1263"/>
      <c r="K3535" s="587" t="e">
        <f t="shared" si="568"/>
        <v>#DIV/0!</v>
      </c>
      <c r="M3535" s="1260">
        <v>448</v>
      </c>
      <c r="N3535" s="1261"/>
      <c r="O3535" s="1262"/>
      <c r="P3535" s="1263"/>
      <c r="Q3535" s="587" t="e">
        <f t="shared" si="569"/>
        <v>#DIV/0!</v>
      </c>
      <c r="S3535" s="1260">
        <v>448</v>
      </c>
      <c r="T3535" s="1261"/>
      <c r="U3535" s="1262"/>
      <c r="V3535" s="1263"/>
      <c r="W3535" s="587" t="e">
        <f t="shared" si="570"/>
        <v>#DIV/0!</v>
      </c>
      <c r="Y3535" s="1260">
        <v>448</v>
      </c>
      <c r="Z3535" s="1261"/>
      <c r="AA3535" s="1262"/>
      <c r="AB3535" s="1263"/>
      <c r="AC3535" s="587" t="e">
        <f t="shared" si="571"/>
        <v>#DIV/0!</v>
      </c>
      <c r="AE3535" s="1260">
        <v>448</v>
      </c>
      <c r="AF3535" s="1261"/>
      <c r="AG3535" s="1262"/>
      <c r="AH3535" s="1263"/>
      <c r="AI3535" s="587" t="e">
        <f t="shared" si="572"/>
        <v>#DIV/0!</v>
      </c>
      <c r="AK3535" s="1260">
        <v>448</v>
      </c>
      <c r="AL3535" s="1261"/>
      <c r="AM3535" s="1262"/>
      <c r="AN3535" s="1263"/>
      <c r="AO3535" s="587" t="e">
        <f t="shared" si="573"/>
        <v>#DIV/0!</v>
      </c>
      <c r="AQ3535" s="1260">
        <v>448</v>
      </c>
      <c r="AR3535" s="1261"/>
      <c r="AS3535" s="1262"/>
      <c r="AT3535" s="1263"/>
      <c r="AU3535" s="587" t="e">
        <f t="shared" si="574"/>
        <v>#DIV/0!</v>
      </c>
      <c r="AW3535" s="1260">
        <v>448</v>
      </c>
      <c r="AX3535" s="1261"/>
      <c r="AY3535" s="1262"/>
      <c r="AZ3535" s="1263"/>
      <c r="BA3535" s="587" t="e">
        <f t="shared" si="575"/>
        <v>#DIV/0!</v>
      </c>
    </row>
    <row r="3536" spans="1:53" s="17" customFormat="1" ht="16.75" customHeight="1" outlineLevel="2">
      <c r="A3536" s="1260">
        <v>449</v>
      </c>
      <c r="B3536" s="1261"/>
      <c r="C3536" s="1262"/>
      <c r="D3536" s="1263"/>
      <c r="E3536" s="587" t="e">
        <f t="shared" si="567"/>
        <v>#DIV/0!</v>
      </c>
      <c r="G3536" s="1260">
        <v>449</v>
      </c>
      <c r="H3536" s="1261"/>
      <c r="I3536" s="1262"/>
      <c r="J3536" s="1263"/>
      <c r="K3536" s="587" t="e">
        <f t="shared" si="568"/>
        <v>#DIV/0!</v>
      </c>
      <c r="M3536" s="1260">
        <v>449</v>
      </c>
      <c r="N3536" s="1261"/>
      <c r="O3536" s="1262"/>
      <c r="P3536" s="1263"/>
      <c r="Q3536" s="587" t="e">
        <f t="shared" si="569"/>
        <v>#DIV/0!</v>
      </c>
      <c r="S3536" s="1260">
        <v>449</v>
      </c>
      <c r="T3536" s="1261"/>
      <c r="U3536" s="1262"/>
      <c r="V3536" s="1263"/>
      <c r="W3536" s="587" t="e">
        <f t="shared" si="570"/>
        <v>#DIV/0!</v>
      </c>
      <c r="Y3536" s="1260">
        <v>449</v>
      </c>
      <c r="Z3536" s="1261"/>
      <c r="AA3536" s="1262"/>
      <c r="AB3536" s="1263"/>
      <c r="AC3536" s="587" t="e">
        <f t="shared" si="571"/>
        <v>#DIV/0!</v>
      </c>
      <c r="AE3536" s="1260">
        <v>449</v>
      </c>
      <c r="AF3536" s="1261"/>
      <c r="AG3536" s="1262"/>
      <c r="AH3536" s="1263"/>
      <c r="AI3536" s="587" t="e">
        <f t="shared" si="572"/>
        <v>#DIV/0!</v>
      </c>
      <c r="AK3536" s="1260">
        <v>449</v>
      </c>
      <c r="AL3536" s="1261"/>
      <c r="AM3536" s="1262"/>
      <c r="AN3536" s="1263"/>
      <c r="AO3536" s="587" t="e">
        <f t="shared" si="573"/>
        <v>#DIV/0!</v>
      </c>
      <c r="AQ3536" s="1260">
        <v>449</v>
      </c>
      <c r="AR3536" s="1261"/>
      <c r="AS3536" s="1262"/>
      <c r="AT3536" s="1263"/>
      <c r="AU3536" s="587" t="e">
        <f t="shared" si="574"/>
        <v>#DIV/0!</v>
      </c>
      <c r="AW3536" s="1260">
        <v>449</v>
      </c>
      <c r="AX3536" s="1261"/>
      <c r="AY3536" s="1262"/>
      <c r="AZ3536" s="1263"/>
      <c r="BA3536" s="587" t="e">
        <f t="shared" si="575"/>
        <v>#DIV/0!</v>
      </c>
    </row>
    <row r="3537" spans="1:53" s="17" customFormat="1" ht="16.75" customHeight="1" outlineLevel="2">
      <c r="A3537" s="1260">
        <v>450</v>
      </c>
      <c r="B3537" s="1261"/>
      <c r="C3537" s="1262"/>
      <c r="D3537" s="1263"/>
      <c r="E3537" s="587" t="e">
        <f>IF(AND(C3537&gt;=D$3081,C3537&lt;=D$3080),1,0)</f>
        <v>#DIV/0!</v>
      </c>
      <c r="G3537" s="1260">
        <v>450</v>
      </c>
      <c r="H3537" s="1261"/>
      <c r="I3537" s="1262"/>
      <c r="J3537" s="1263"/>
      <c r="K3537" s="587" t="e">
        <f>IF(AND(I3537&gt;=J$3081,I3537&lt;=J$3080),1,0)</f>
        <v>#DIV/0!</v>
      </c>
      <c r="M3537" s="1260">
        <v>450</v>
      </c>
      <c r="N3537" s="1261"/>
      <c r="O3537" s="1262"/>
      <c r="P3537" s="1263"/>
      <c r="Q3537" s="587" t="e">
        <f>IF(AND(O3537&gt;=P$3081,O3537&lt;=P$3080),1,0)</f>
        <v>#DIV/0!</v>
      </c>
      <c r="S3537" s="1260">
        <v>450</v>
      </c>
      <c r="T3537" s="1261"/>
      <c r="U3537" s="1262"/>
      <c r="V3537" s="1263"/>
      <c r="W3537" s="587" t="e">
        <f>IF(AND(U3537&gt;=V$3081,U3537&lt;=V$3080),1,0)</f>
        <v>#DIV/0!</v>
      </c>
      <c r="Y3537" s="1260">
        <v>450</v>
      </c>
      <c r="Z3537" s="1261"/>
      <c r="AA3537" s="1262"/>
      <c r="AB3537" s="1263"/>
      <c r="AC3537" s="587" t="e">
        <f>IF(AND(AA3537&gt;=AB$3081,AA3537&lt;=AB$3080),1,0)</f>
        <v>#DIV/0!</v>
      </c>
      <c r="AE3537" s="1260">
        <v>450</v>
      </c>
      <c r="AF3537" s="1261"/>
      <c r="AG3537" s="1262"/>
      <c r="AH3537" s="1263"/>
      <c r="AI3537" s="587" t="e">
        <f>IF(AND(AG3537&gt;=AH$3081,AG3537&lt;=AH$3080),1,0)</f>
        <v>#DIV/0!</v>
      </c>
      <c r="AK3537" s="1260">
        <v>450</v>
      </c>
      <c r="AL3537" s="1261"/>
      <c r="AM3537" s="1262"/>
      <c r="AN3537" s="1263"/>
      <c r="AO3537" s="587" t="e">
        <f>IF(AND(AM3537&gt;=AN$3081,AM3537&lt;=AN$3080),1,0)</f>
        <v>#DIV/0!</v>
      </c>
      <c r="AQ3537" s="1260">
        <v>450</v>
      </c>
      <c r="AR3537" s="1261"/>
      <c r="AS3537" s="1262"/>
      <c r="AT3537" s="1263"/>
      <c r="AU3537" s="587" t="e">
        <f>IF(AND(AS3537&gt;=AT$3081,AS3537&lt;=AT$3080),1,0)</f>
        <v>#DIV/0!</v>
      </c>
      <c r="AW3537" s="1260">
        <v>450</v>
      </c>
      <c r="AX3537" s="1261"/>
      <c r="AY3537" s="1262"/>
      <c r="AZ3537" s="1263"/>
      <c r="BA3537" s="587" t="e">
        <f>IF(AND(AY3537&gt;=AZ$3081,AY3537&lt;=AZ$3080),1,0)</f>
        <v>#DIV/0!</v>
      </c>
    </row>
    <row r="3538" spans="1:53" s="17" customFormat="1" ht="16.75" customHeight="1" outlineLevel="2">
      <c r="A3538" s="1260">
        <v>451</v>
      </c>
      <c r="B3538" s="1261"/>
      <c r="C3538" s="1262"/>
      <c r="D3538" s="1263"/>
      <c r="E3538" s="587" t="e">
        <f t="shared" ref="E3538:E3587" si="576">IF(AND(C3538&gt;=D$3081,C3538&lt;=D$3080),1,0)</f>
        <v>#DIV/0!</v>
      </c>
      <c r="G3538" s="1260">
        <v>451</v>
      </c>
      <c r="H3538" s="1261"/>
      <c r="I3538" s="1262"/>
      <c r="J3538" s="1263"/>
      <c r="K3538" s="587" t="e">
        <f t="shared" ref="K3538:K3587" si="577">IF(AND(I3538&gt;=J$3081,I3538&lt;=J$3080),1,0)</f>
        <v>#DIV/0!</v>
      </c>
      <c r="M3538" s="1260">
        <v>451</v>
      </c>
      <c r="N3538" s="1261"/>
      <c r="O3538" s="1262"/>
      <c r="P3538" s="1263"/>
      <c r="Q3538" s="587" t="e">
        <f t="shared" ref="Q3538:Q3587" si="578">IF(AND(O3538&gt;=P$3081,O3538&lt;=P$3080),1,0)</f>
        <v>#DIV/0!</v>
      </c>
      <c r="S3538" s="1260">
        <v>451</v>
      </c>
      <c r="T3538" s="1261"/>
      <c r="U3538" s="1262"/>
      <c r="V3538" s="1263"/>
      <c r="W3538" s="587" t="e">
        <f t="shared" ref="W3538:W3587" si="579">IF(AND(U3538&gt;=V$3081,U3538&lt;=V$3080),1,0)</f>
        <v>#DIV/0!</v>
      </c>
      <c r="Y3538" s="1260">
        <v>451</v>
      </c>
      <c r="Z3538" s="1261"/>
      <c r="AA3538" s="1262"/>
      <c r="AB3538" s="1263"/>
      <c r="AC3538" s="587" t="e">
        <f t="shared" ref="AC3538:AC3587" si="580">IF(AND(AA3538&gt;=AB$3081,AA3538&lt;=AB$3080),1,0)</f>
        <v>#DIV/0!</v>
      </c>
      <c r="AE3538" s="1260">
        <v>451</v>
      </c>
      <c r="AF3538" s="1261"/>
      <c r="AG3538" s="1262"/>
      <c r="AH3538" s="1263"/>
      <c r="AI3538" s="587" t="e">
        <f t="shared" ref="AI3538:AI3587" si="581">IF(AND(AG3538&gt;=AH$3081,AG3538&lt;=AH$3080),1,0)</f>
        <v>#DIV/0!</v>
      </c>
      <c r="AK3538" s="1260">
        <v>451</v>
      </c>
      <c r="AL3538" s="1261"/>
      <c r="AM3538" s="1262"/>
      <c r="AN3538" s="1263"/>
      <c r="AO3538" s="587" t="e">
        <f t="shared" ref="AO3538:AO3587" si="582">IF(AND(AM3538&gt;=AN$3081,AM3538&lt;=AN$3080),1,0)</f>
        <v>#DIV/0!</v>
      </c>
      <c r="AQ3538" s="1260">
        <v>451</v>
      </c>
      <c r="AR3538" s="1261"/>
      <c r="AS3538" s="1262"/>
      <c r="AT3538" s="1263"/>
      <c r="AU3538" s="587" t="e">
        <f t="shared" ref="AU3538:AU3587" si="583">IF(AND(AS3538&gt;=AT$3081,AS3538&lt;=AT$3080),1,0)</f>
        <v>#DIV/0!</v>
      </c>
      <c r="AW3538" s="1260">
        <v>451</v>
      </c>
      <c r="AX3538" s="1261"/>
      <c r="AY3538" s="1262"/>
      <c r="AZ3538" s="1263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60">
        <v>452</v>
      </c>
      <c r="B3539" s="1261"/>
      <c r="C3539" s="1262"/>
      <c r="D3539" s="1263"/>
      <c r="E3539" s="587" t="e">
        <f t="shared" si="576"/>
        <v>#DIV/0!</v>
      </c>
      <c r="G3539" s="1260">
        <v>452</v>
      </c>
      <c r="H3539" s="1261"/>
      <c r="I3539" s="1262"/>
      <c r="J3539" s="1263"/>
      <c r="K3539" s="587" t="e">
        <f t="shared" si="577"/>
        <v>#DIV/0!</v>
      </c>
      <c r="M3539" s="1260">
        <v>452</v>
      </c>
      <c r="N3539" s="1261"/>
      <c r="O3539" s="1262"/>
      <c r="P3539" s="1263"/>
      <c r="Q3539" s="587" t="e">
        <f t="shared" si="578"/>
        <v>#DIV/0!</v>
      </c>
      <c r="S3539" s="1260">
        <v>452</v>
      </c>
      <c r="T3539" s="1261"/>
      <c r="U3539" s="1262"/>
      <c r="V3539" s="1263"/>
      <c r="W3539" s="587" t="e">
        <f t="shared" si="579"/>
        <v>#DIV/0!</v>
      </c>
      <c r="Y3539" s="1260">
        <v>452</v>
      </c>
      <c r="Z3539" s="1261"/>
      <c r="AA3539" s="1262"/>
      <c r="AB3539" s="1263"/>
      <c r="AC3539" s="587" t="e">
        <f t="shared" si="580"/>
        <v>#DIV/0!</v>
      </c>
      <c r="AE3539" s="1260">
        <v>452</v>
      </c>
      <c r="AF3539" s="1261"/>
      <c r="AG3539" s="1262"/>
      <c r="AH3539" s="1263"/>
      <c r="AI3539" s="587" t="e">
        <f t="shared" si="581"/>
        <v>#DIV/0!</v>
      </c>
      <c r="AK3539" s="1260">
        <v>452</v>
      </c>
      <c r="AL3539" s="1261"/>
      <c r="AM3539" s="1262"/>
      <c r="AN3539" s="1263"/>
      <c r="AO3539" s="587" t="e">
        <f t="shared" si="582"/>
        <v>#DIV/0!</v>
      </c>
      <c r="AQ3539" s="1260">
        <v>452</v>
      </c>
      <c r="AR3539" s="1261"/>
      <c r="AS3539" s="1262"/>
      <c r="AT3539" s="1263"/>
      <c r="AU3539" s="587" t="e">
        <f t="shared" si="583"/>
        <v>#DIV/0!</v>
      </c>
      <c r="AW3539" s="1260">
        <v>452</v>
      </c>
      <c r="AX3539" s="1261"/>
      <c r="AY3539" s="1262"/>
      <c r="AZ3539" s="1263"/>
      <c r="BA3539" s="587" t="e">
        <f t="shared" si="584"/>
        <v>#DIV/0!</v>
      </c>
    </row>
    <row r="3540" spans="1:53" s="17" customFormat="1" ht="16.75" customHeight="1" outlineLevel="2">
      <c r="A3540" s="1260">
        <v>453</v>
      </c>
      <c r="B3540" s="1261"/>
      <c r="C3540" s="1262"/>
      <c r="D3540" s="1263"/>
      <c r="E3540" s="587" t="e">
        <f t="shared" si="576"/>
        <v>#DIV/0!</v>
      </c>
      <c r="G3540" s="1260">
        <v>453</v>
      </c>
      <c r="H3540" s="1261"/>
      <c r="I3540" s="1262"/>
      <c r="J3540" s="1263"/>
      <c r="K3540" s="587" t="e">
        <f t="shared" si="577"/>
        <v>#DIV/0!</v>
      </c>
      <c r="M3540" s="1260">
        <v>453</v>
      </c>
      <c r="N3540" s="1261"/>
      <c r="O3540" s="1262"/>
      <c r="P3540" s="1263"/>
      <c r="Q3540" s="587" t="e">
        <f t="shared" si="578"/>
        <v>#DIV/0!</v>
      </c>
      <c r="S3540" s="1260">
        <v>453</v>
      </c>
      <c r="T3540" s="1261"/>
      <c r="U3540" s="1262"/>
      <c r="V3540" s="1263"/>
      <c r="W3540" s="587" t="e">
        <f t="shared" si="579"/>
        <v>#DIV/0!</v>
      </c>
      <c r="Y3540" s="1260">
        <v>453</v>
      </c>
      <c r="Z3540" s="1261"/>
      <c r="AA3540" s="1262"/>
      <c r="AB3540" s="1263"/>
      <c r="AC3540" s="587" t="e">
        <f t="shared" si="580"/>
        <v>#DIV/0!</v>
      </c>
      <c r="AE3540" s="1260">
        <v>453</v>
      </c>
      <c r="AF3540" s="1261"/>
      <c r="AG3540" s="1262"/>
      <c r="AH3540" s="1263"/>
      <c r="AI3540" s="587" t="e">
        <f t="shared" si="581"/>
        <v>#DIV/0!</v>
      </c>
      <c r="AK3540" s="1260">
        <v>453</v>
      </c>
      <c r="AL3540" s="1261"/>
      <c r="AM3540" s="1262"/>
      <c r="AN3540" s="1263"/>
      <c r="AO3540" s="587" t="e">
        <f t="shared" si="582"/>
        <v>#DIV/0!</v>
      </c>
      <c r="AQ3540" s="1260">
        <v>453</v>
      </c>
      <c r="AR3540" s="1261"/>
      <c r="AS3540" s="1262"/>
      <c r="AT3540" s="1263"/>
      <c r="AU3540" s="587" t="e">
        <f t="shared" si="583"/>
        <v>#DIV/0!</v>
      </c>
      <c r="AW3540" s="1260">
        <v>453</v>
      </c>
      <c r="AX3540" s="1261"/>
      <c r="AY3540" s="1262"/>
      <c r="AZ3540" s="1263"/>
      <c r="BA3540" s="587" t="e">
        <f t="shared" si="584"/>
        <v>#DIV/0!</v>
      </c>
    </row>
    <row r="3541" spans="1:53" s="17" customFormat="1" ht="16.75" customHeight="1" outlineLevel="2">
      <c r="A3541" s="1260">
        <v>454</v>
      </c>
      <c r="B3541" s="1261"/>
      <c r="C3541" s="1262"/>
      <c r="D3541" s="1263"/>
      <c r="E3541" s="587" t="e">
        <f t="shared" si="576"/>
        <v>#DIV/0!</v>
      </c>
      <c r="G3541" s="1260">
        <v>454</v>
      </c>
      <c r="H3541" s="1261"/>
      <c r="I3541" s="1262"/>
      <c r="J3541" s="1263"/>
      <c r="K3541" s="587" t="e">
        <f t="shared" si="577"/>
        <v>#DIV/0!</v>
      </c>
      <c r="M3541" s="1260">
        <v>454</v>
      </c>
      <c r="N3541" s="1261"/>
      <c r="O3541" s="1262"/>
      <c r="P3541" s="1263"/>
      <c r="Q3541" s="587" t="e">
        <f t="shared" si="578"/>
        <v>#DIV/0!</v>
      </c>
      <c r="S3541" s="1260">
        <v>454</v>
      </c>
      <c r="T3541" s="1261"/>
      <c r="U3541" s="1262"/>
      <c r="V3541" s="1263"/>
      <c r="W3541" s="587" t="e">
        <f t="shared" si="579"/>
        <v>#DIV/0!</v>
      </c>
      <c r="Y3541" s="1260">
        <v>454</v>
      </c>
      <c r="Z3541" s="1261"/>
      <c r="AA3541" s="1262"/>
      <c r="AB3541" s="1263"/>
      <c r="AC3541" s="587" t="e">
        <f t="shared" si="580"/>
        <v>#DIV/0!</v>
      </c>
      <c r="AE3541" s="1260">
        <v>454</v>
      </c>
      <c r="AF3541" s="1261"/>
      <c r="AG3541" s="1262"/>
      <c r="AH3541" s="1263"/>
      <c r="AI3541" s="587" t="e">
        <f t="shared" si="581"/>
        <v>#DIV/0!</v>
      </c>
      <c r="AK3541" s="1260">
        <v>454</v>
      </c>
      <c r="AL3541" s="1261"/>
      <c r="AM3541" s="1262"/>
      <c r="AN3541" s="1263"/>
      <c r="AO3541" s="587" t="e">
        <f t="shared" si="582"/>
        <v>#DIV/0!</v>
      </c>
      <c r="AQ3541" s="1260">
        <v>454</v>
      </c>
      <c r="AR3541" s="1261"/>
      <c r="AS3541" s="1262"/>
      <c r="AT3541" s="1263"/>
      <c r="AU3541" s="587" t="e">
        <f t="shared" si="583"/>
        <v>#DIV/0!</v>
      </c>
      <c r="AW3541" s="1260">
        <v>454</v>
      </c>
      <c r="AX3541" s="1261"/>
      <c r="AY3541" s="1262"/>
      <c r="AZ3541" s="1263"/>
      <c r="BA3541" s="587" t="e">
        <f t="shared" si="584"/>
        <v>#DIV/0!</v>
      </c>
    </row>
    <row r="3542" spans="1:53" s="17" customFormat="1" ht="16.75" customHeight="1" outlineLevel="2">
      <c r="A3542" s="1260">
        <v>455</v>
      </c>
      <c r="B3542" s="1261"/>
      <c r="C3542" s="1262"/>
      <c r="D3542" s="1263"/>
      <c r="E3542" s="587" t="e">
        <f t="shared" si="576"/>
        <v>#DIV/0!</v>
      </c>
      <c r="G3542" s="1260">
        <v>455</v>
      </c>
      <c r="H3542" s="1261"/>
      <c r="I3542" s="1262"/>
      <c r="J3542" s="1263"/>
      <c r="K3542" s="587" t="e">
        <f t="shared" si="577"/>
        <v>#DIV/0!</v>
      </c>
      <c r="M3542" s="1260">
        <v>455</v>
      </c>
      <c r="N3542" s="1261"/>
      <c r="O3542" s="1262"/>
      <c r="P3542" s="1263"/>
      <c r="Q3542" s="587" t="e">
        <f t="shared" si="578"/>
        <v>#DIV/0!</v>
      </c>
      <c r="S3542" s="1260">
        <v>455</v>
      </c>
      <c r="T3542" s="1261"/>
      <c r="U3542" s="1262"/>
      <c r="V3542" s="1263"/>
      <c r="W3542" s="587" t="e">
        <f t="shared" si="579"/>
        <v>#DIV/0!</v>
      </c>
      <c r="Y3542" s="1260">
        <v>455</v>
      </c>
      <c r="Z3542" s="1261"/>
      <c r="AA3542" s="1262"/>
      <c r="AB3542" s="1263"/>
      <c r="AC3542" s="587" t="e">
        <f t="shared" si="580"/>
        <v>#DIV/0!</v>
      </c>
      <c r="AE3542" s="1260">
        <v>455</v>
      </c>
      <c r="AF3542" s="1261"/>
      <c r="AG3542" s="1262"/>
      <c r="AH3542" s="1263"/>
      <c r="AI3542" s="587" t="e">
        <f t="shared" si="581"/>
        <v>#DIV/0!</v>
      </c>
      <c r="AK3542" s="1260">
        <v>455</v>
      </c>
      <c r="AL3542" s="1261"/>
      <c r="AM3542" s="1262"/>
      <c r="AN3542" s="1263"/>
      <c r="AO3542" s="587" t="e">
        <f t="shared" si="582"/>
        <v>#DIV/0!</v>
      </c>
      <c r="AQ3542" s="1260">
        <v>455</v>
      </c>
      <c r="AR3542" s="1261"/>
      <c r="AS3542" s="1262"/>
      <c r="AT3542" s="1263"/>
      <c r="AU3542" s="587" t="e">
        <f t="shared" si="583"/>
        <v>#DIV/0!</v>
      </c>
      <c r="AW3542" s="1260">
        <v>455</v>
      </c>
      <c r="AX3542" s="1261"/>
      <c r="AY3542" s="1262"/>
      <c r="AZ3542" s="1263"/>
      <c r="BA3542" s="587" t="e">
        <f t="shared" si="584"/>
        <v>#DIV/0!</v>
      </c>
    </row>
    <row r="3543" spans="1:53" s="17" customFormat="1" ht="16.75" customHeight="1" outlineLevel="2">
      <c r="A3543" s="1260">
        <v>456</v>
      </c>
      <c r="B3543" s="1261"/>
      <c r="C3543" s="1262"/>
      <c r="D3543" s="1263"/>
      <c r="E3543" s="587" t="e">
        <f t="shared" si="576"/>
        <v>#DIV/0!</v>
      </c>
      <c r="G3543" s="1260">
        <v>456</v>
      </c>
      <c r="H3543" s="1261"/>
      <c r="I3543" s="1262"/>
      <c r="J3543" s="1263"/>
      <c r="K3543" s="587" t="e">
        <f t="shared" si="577"/>
        <v>#DIV/0!</v>
      </c>
      <c r="M3543" s="1260">
        <v>456</v>
      </c>
      <c r="N3543" s="1261"/>
      <c r="O3543" s="1262"/>
      <c r="P3543" s="1263"/>
      <c r="Q3543" s="587" t="e">
        <f t="shared" si="578"/>
        <v>#DIV/0!</v>
      </c>
      <c r="S3543" s="1260">
        <v>456</v>
      </c>
      <c r="T3543" s="1261"/>
      <c r="U3543" s="1262"/>
      <c r="V3543" s="1263"/>
      <c r="W3543" s="587" t="e">
        <f t="shared" si="579"/>
        <v>#DIV/0!</v>
      </c>
      <c r="Y3543" s="1260">
        <v>456</v>
      </c>
      <c r="Z3543" s="1261"/>
      <c r="AA3543" s="1262"/>
      <c r="AB3543" s="1263"/>
      <c r="AC3543" s="587" t="e">
        <f t="shared" si="580"/>
        <v>#DIV/0!</v>
      </c>
      <c r="AE3543" s="1260">
        <v>456</v>
      </c>
      <c r="AF3543" s="1261"/>
      <c r="AG3543" s="1262"/>
      <c r="AH3543" s="1263"/>
      <c r="AI3543" s="587" t="e">
        <f t="shared" si="581"/>
        <v>#DIV/0!</v>
      </c>
      <c r="AK3543" s="1260">
        <v>456</v>
      </c>
      <c r="AL3543" s="1261"/>
      <c r="AM3543" s="1262"/>
      <c r="AN3543" s="1263"/>
      <c r="AO3543" s="587" t="e">
        <f t="shared" si="582"/>
        <v>#DIV/0!</v>
      </c>
      <c r="AQ3543" s="1260">
        <v>456</v>
      </c>
      <c r="AR3543" s="1261"/>
      <c r="AS3543" s="1262"/>
      <c r="AT3543" s="1263"/>
      <c r="AU3543" s="587" t="e">
        <f t="shared" si="583"/>
        <v>#DIV/0!</v>
      </c>
      <c r="AW3543" s="1260">
        <v>456</v>
      </c>
      <c r="AX3543" s="1261"/>
      <c r="AY3543" s="1262"/>
      <c r="AZ3543" s="1263"/>
      <c r="BA3543" s="587" t="e">
        <f t="shared" si="584"/>
        <v>#DIV/0!</v>
      </c>
    </row>
    <row r="3544" spans="1:53" s="17" customFormat="1" ht="16.75" customHeight="1" outlineLevel="2">
      <c r="A3544" s="1260">
        <v>457</v>
      </c>
      <c r="B3544" s="1261"/>
      <c r="C3544" s="1262"/>
      <c r="D3544" s="1263"/>
      <c r="E3544" s="587" t="e">
        <f t="shared" si="576"/>
        <v>#DIV/0!</v>
      </c>
      <c r="G3544" s="1260">
        <v>457</v>
      </c>
      <c r="H3544" s="1261"/>
      <c r="I3544" s="1262"/>
      <c r="J3544" s="1263"/>
      <c r="K3544" s="587" t="e">
        <f t="shared" si="577"/>
        <v>#DIV/0!</v>
      </c>
      <c r="M3544" s="1260">
        <v>457</v>
      </c>
      <c r="N3544" s="1261"/>
      <c r="O3544" s="1262"/>
      <c r="P3544" s="1263"/>
      <c r="Q3544" s="587" t="e">
        <f t="shared" si="578"/>
        <v>#DIV/0!</v>
      </c>
      <c r="S3544" s="1260">
        <v>457</v>
      </c>
      <c r="T3544" s="1261"/>
      <c r="U3544" s="1262"/>
      <c r="V3544" s="1263"/>
      <c r="W3544" s="587" t="e">
        <f t="shared" si="579"/>
        <v>#DIV/0!</v>
      </c>
      <c r="Y3544" s="1260">
        <v>457</v>
      </c>
      <c r="Z3544" s="1261"/>
      <c r="AA3544" s="1262"/>
      <c r="AB3544" s="1263"/>
      <c r="AC3544" s="587" t="e">
        <f t="shared" si="580"/>
        <v>#DIV/0!</v>
      </c>
      <c r="AE3544" s="1260">
        <v>457</v>
      </c>
      <c r="AF3544" s="1261"/>
      <c r="AG3544" s="1262"/>
      <c r="AH3544" s="1263"/>
      <c r="AI3544" s="587" t="e">
        <f t="shared" si="581"/>
        <v>#DIV/0!</v>
      </c>
      <c r="AK3544" s="1260">
        <v>457</v>
      </c>
      <c r="AL3544" s="1261"/>
      <c r="AM3544" s="1262"/>
      <c r="AN3544" s="1263"/>
      <c r="AO3544" s="587" t="e">
        <f t="shared" si="582"/>
        <v>#DIV/0!</v>
      </c>
      <c r="AQ3544" s="1260">
        <v>457</v>
      </c>
      <c r="AR3544" s="1261"/>
      <c r="AS3544" s="1262"/>
      <c r="AT3544" s="1263"/>
      <c r="AU3544" s="587" t="e">
        <f t="shared" si="583"/>
        <v>#DIV/0!</v>
      </c>
      <c r="AW3544" s="1260">
        <v>457</v>
      </c>
      <c r="AX3544" s="1261"/>
      <c r="AY3544" s="1262"/>
      <c r="AZ3544" s="1263"/>
      <c r="BA3544" s="587" t="e">
        <f t="shared" si="584"/>
        <v>#DIV/0!</v>
      </c>
    </row>
    <row r="3545" spans="1:53" s="17" customFormat="1" ht="16.75" customHeight="1" outlineLevel="2">
      <c r="A3545" s="1260">
        <v>458</v>
      </c>
      <c r="B3545" s="1261"/>
      <c r="C3545" s="1262"/>
      <c r="D3545" s="1263"/>
      <c r="E3545" s="587" t="e">
        <f t="shared" si="576"/>
        <v>#DIV/0!</v>
      </c>
      <c r="G3545" s="1260">
        <v>458</v>
      </c>
      <c r="H3545" s="1261"/>
      <c r="I3545" s="1262"/>
      <c r="J3545" s="1263"/>
      <c r="K3545" s="587" t="e">
        <f t="shared" si="577"/>
        <v>#DIV/0!</v>
      </c>
      <c r="M3545" s="1260">
        <v>458</v>
      </c>
      <c r="N3545" s="1261"/>
      <c r="O3545" s="1262"/>
      <c r="P3545" s="1263"/>
      <c r="Q3545" s="587" t="e">
        <f t="shared" si="578"/>
        <v>#DIV/0!</v>
      </c>
      <c r="S3545" s="1260">
        <v>458</v>
      </c>
      <c r="T3545" s="1261"/>
      <c r="U3545" s="1262"/>
      <c r="V3545" s="1263"/>
      <c r="W3545" s="587" t="e">
        <f t="shared" si="579"/>
        <v>#DIV/0!</v>
      </c>
      <c r="Y3545" s="1260">
        <v>458</v>
      </c>
      <c r="Z3545" s="1261"/>
      <c r="AA3545" s="1262"/>
      <c r="AB3545" s="1263"/>
      <c r="AC3545" s="587" t="e">
        <f t="shared" si="580"/>
        <v>#DIV/0!</v>
      </c>
      <c r="AE3545" s="1260">
        <v>458</v>
      </c>
      <c r="AF3545" s="1261"/>
      <c r="AG3545" s="1262"/>
      <c r="AH3545" s="1263"/>
      <c r="AI3545" s="587" t="e">
        <f t="shared" si="581"/>
        <v>#DIV/0!</v>
      </c>
      <c r="AK3545" s="1260">
        <v>458</v>
      </c>
      <c r="AL3545" s="1261"/>
      <c r="AM3545" s="1262"/>
      <c r="AN3545" s="1263"/>
      <c r="AO3545" s="587" t="e">
        <f t="shared" si="582"/>
        <v>#DIV/0!</v>
      </c>
      <c r="AQ3545" s="1260">
        <v>458</v>
      </c>
      <c r="AR3545" s="1261"/>
      <c r="AS3545" s="1262"/>
      <c r="AT3545" s="1263"/>
      <c r="AU3545" s="587" t="e">
        <f t="shared" si="583"/>
        <v>#DIV/0!</v>
      </c>
      <c r="AW3545" s="1260">
        <v>458</v>
      </c>
      <c r="AX3545" s="1261"/>
      <c r="AY3545" s="1262"/>
      <c r="AZ3545" s="1263"/>
      <c r="BA3545" s="587" t="e">
        <f t="shared" si="584"/>
        <v>#DIV/0!</v>
      </c>
    </row>
    <row r="3546" spans="1:53" s="17" customFormat="1" ht="16.75" customHeight="1" outlineLevel="2">
      <c r="A3546" s="1260">
        <v>459</v>
      </c>
      <c r="B3546" s="1261"/>
      <c r="C3546" s="1262"/>
      <c r="D3546" s="1263"/>
      <c r="E3546" s="587" t="e">
        <f t="shared" si="576"/>
        <v>#DIV/0!</v>
      </c>
      <c r="G3546" s="1260">
        <v>459</v>
      </c>
      <c r="H3546" s="1261"/>
      <c r="I3546" s="1262"/>
      <c r="J3546" s="1263"/>
      <c r="K3546" s="587" t="e">
        <f t="shared" si="577"/>
        <v>#DIV/0!</v>
      </c>
      <c r="M3546" s="1260">
        <v>459</v>
      </c>
      <c r="N3546" s="1261"/>
      <c r="O3546" s="1262"/>
      <c r="P3546" s="1263"/>
      <c r="Q3546" s="587" t="e">
        <f t="shared" si="578"/>
        <v>#DIV/0!</v>
      </c>
      <c r="S3546" s="1260">
        <v>459</v>
      </c>
      <c r="T3546" s="1261"/>
      <c r="U3546" s="1262"/>
      <c r="V3546" s="1263"/>
      <c r="W3546" s="587" t="e">
        <f t="shared" si="579"/>
        <v>#DIV/0!</v>
      </c>
      <c r="Y3546" s="1260">
        <v>459</v>
      </c>
      <c r="Z3546" s="1261"/>
      <c r="AA3546" s="1262"/>
      <c r="AB3546" s="1263"/>
      <c r="AC3546" s="587" t="e">
        <f t="shared" si="580"/>
        <v>#DIV/0!</v>
      </c>
      <c r="AE3546" s="1260">
        <v>459</v>
      </c>
      <c r="AF3546" s="1261"/>
      <c r="AG3546" s="1262"/>
      <c r="AH3546" s="1263"/>
      <c r="AI3546" s="587" t="e">
        <f t="shared" si="581"/>
        <v>#DIV/0!</v>
      </c>
      <c r="AK3546" s="1260">
        <v>459</v>
      </c>
      <c r="AL3546" s="1261"/>
      <c r="AM3546" s="1262"/>
      <c r="AN3546" s="1263"/>
      <c r="AO3546" s="587" t="e">
        <f t="shared" si="582"/>
        <v>#DIV/0!</v>
      </c>
      <c r="AQ3546" s="1260">
        <v>459</v>
      </c>
      <c r="AR3546" s="1261"/>
      <c r="AS3546" s="1262"/>
      <c r="AT3546" s="1263"/>
      <c r="AU3546" s="587" t="e">
        <f t="shared" si="583"/>
        <v>#DIV/0!</v>
      </c>
      <c r="AW3546" s="1260">
        <v>459</v>
      </c>
      <c r="AX3546" s="1261"/>
      <c r="AY3546" s="1262"/>
      <c r="AZ3546" s="1263"/>
      <c r="BA3546" s="587" t="e">
        <f t="shared" si="584"/>
        <v>#DIV/0!</v>
      </c>
    </row>
    <row r="3547" spans="1:53" s="17" customFormat="1" ht="16.75" customHeight="1" outlineLevel="2">
      <c r="A3547" s="1260">
        <v>460</v>
      </c>
      <c r="B3547" s="1261"/>
      <c r="C3547" s="1262"/>
      <c r="D3547" s="1263"/>
      <c r="E3547" s="587" t="e">
        <f t="shared" si="576"/>
        <v>#DIV/0!</v>
      </c>
      <c r="G3547" s="1260">
        <v>460</v>
      </c>
      <c r="H3547" s="1261"/>
      <c r="I3547" s="1262"/>
      <c r="J3547" s="1263"/>
      <c r="K3547" s="587" t="e">
        <f t="shared" si="577"/>
        <v>#DIV/0!</v>
      </c>
      <c r="M3547" s="1260">
        <v>460</v>
      </c>
      <c r="N3547" s="1261"/>
      <c r="O3547" s="1262"/>
      <c r="P3547" s="1263"/>
      <c r="Q3547" s="587" t="e">
        <f t="shared" si="578"/>
        <v>#DIV/0!</v>
      </c>
      <c r="S3547" s="1260">
        <v>460</v>
      </c>
      <c r="T3547" s="1261"/>
      <c r="U3547" s="1262"/>
      <c r="V3547" s="1263"/>
      <c r="W3547" s="587" t="e">
        <f t="shared" si="579"/>
        <v>#DIV/0!</v>
      </c>
      <c r="Y3547" s="1260">
        <v>460</v>
      </c>
      <c r="Z3547" s="1261"/>
      <c r="AA3547" s="1262"/>
      <c r="AB3547" s="1263"/>
      <c r="AC3547" s="587" t="e">
        <f t="shared" si="580"/>
        <v>#DIV/0!</v>
      </c>
      <c r="AE3547" s="1260">
        <v>460</v>
      </c>
      <c r="AF3547" s="1261"/>
      <c r="AG3547" s="1262"/>
      <c r="AH3547" s="1263"/>
      <c r="AI3547" s="587" t="e">
        <f t="shared" si="581"/>
        <v>#DIV/0!</v>
      </c>
      <c r="AK3547" s="1260">
        <v>460</v>
      </c>
      <c r="AL3547" s="1261"/>
      <c r="AM3547" s="1262"/>
      <c r="AN3547" s="1263"/>
      <c r="AO3547" s="587" t="e">
        <f t="shared" si="582"/>
        <v>#DIV/0!</v>
      </c>
      <c r="AQ3547" s="1260">
        <v>460</v>
      </c>
      <c r="AR3547" s="1261"/>
      <c r="AS3547" s="1262"/>
      <c r="AT3547" s="1263"/>
      <c r="AU3547" s="587" t="e">
        <f t="shared" si="583"/>
        <v>#DIV/0!</v>
      </c>
      <c r="AW3547" s="1260">
        <v>460</v>
      </c>
      <c r="AX3547" s="1261"/>
      <c r="AY3547" s="1262"/>
      <c r="AZ3547" s="1263"/>
      <c r="BA3547" s="587" t="e">
        <f t="shared" si="584"/>
        <v>#DIV/0!</v>
      </c>
    </row>
    <row r="3548" spans="1:53" s="17" customFormat="1" ht="16.75" customHeight="1" outlineLevel="2">
      <c r="A3548" s="1260">
        <v>461</v>
      </c>
      <c r="B3548" s="1261"/>
      <c r="C3548" s="1262"/>
      <c r="D3548" s="1263"/>
      <c r="E3548" s="587" t="e">
        <f t="shared" si="576"/>
        <v>#DIV/0!</v>
      </c>
      <c r="G3548" s="1260">
        <v>461</v>
      </c>
      <c r="H3548" s="1261"/>
      <c r="I3548" s="1262"/>
      <c r="J3548" s="1263"/>
      <c r="K3548" s="587" t="e">
        <f t="shared" si="577"/>
        <v>#DIV/0!</v>
      </c>
      <c r="M3548" s="1260">
        <v>461</v>
      </c>
      <c r="N3548" s="1261"/>
      <c r="O3548" s="1262"/>
      <c r="P3548" s="1263"/>
      <c r="Q3548" s="587" t="e">
        <f t="shared" si="578"/>
        <v>#DIV/0!</v>
      </c>
      <c r="S3548" s="1260">
        <v>461</v>
      </c>
      <c r="T3548" s="1261"/>
      <c r="U3548" s="1262"/>
      <c r="V3548" s="1263"/>
      <c r="W3548" s="587" t="e">
        <f t="shared" si="579"/>
        <v>#DIV/0!</v>
      </c>
      <c r="Y3548" s="1260">
        <v>461</v>
      </c>
      <c r="Z3548" s="1261"/>
      <c r="AA3548" s="1262"/>
      <c r="AB3548" s="1263"/>
      <c r="AC3548" s="587" t="e">
        <f t="shared" si="580"/>
        <v>#DIV/0!</v>
      </c>
      <c r="AE3548" s="1260">
        <v>461</v>
      </c>
      <c r="AF3548" s="1261"/>
      <c r="AG3548" s="1262"/>
      <c r="AH3548" s="1263"/>
      <c r="AI3548" s="587" t="e">
        <f t="shared" si="581"/>
        <v>#DIV/0!</v>
      </c>
      <c r="AK3548" s="1260">
        <v>461</v>
      </c>
      <c r="AL3548" s="1261"/>
      <c r="AM3548" s="1262"/>
      <c r="AN3548" s="1263"/>
      <c r="AO3548" s="587" t="e">
        <f t="shared" si="582"/>
        <v>#DIV/0!</v>
      </c>
      <c r="AQ3548" s="1260">
        <v>461</v>
      </c>
      <c r="AR3548" s="1261"/>
      <c r="AS3548" s="1262"/>
      <c r="AT3548" s="1263"/>
      <c r="AU3548" s="587" t="e">
        <f t="shared" si="583"/>
        <v>#DIV/0!</v>
      </c>
      <c r="AW3548" s="1260">
        <v>461</v>
      </c>
      <c r="AX3548" s="1261"/>
      <c r="AY3548" s="1262"/>
      <c r="AZ3548" s="1263"/>
      <c r="BA3548" s="587" t="e">
        <f t="shared" si="584"/>
        <v>#DIV/0!</v>
      </c>
    </row>
    <row r="3549" spans="1:53" s="17" customFormat="1" ht="16.75" customHeight="1" outlineLevel="2">
      <c r="A3549" s="1260">
        <v>462</v>
      </c>
      <c r="B3549" s="1261"/>
      <c r="C3549" s="1262"/>
      <c r="D3549" s="1263"/>
      <c r="E3549" s="587" t="e">
        <f t="shared" si="576"/>
        <v>#DIV/0!</v>
      </c>
      <c r="G3549" s="1260">
        <v>462</v>
      </c>
      <c r="H3549" s="1261"/>
      <c r="I3549" s="1262"/>
      <c r="J3549" s="1263"/>
      <c r="K3549" s="587" t="e">
        <f t="shared" si="577"/>
        <v>#DIV/0!</v>
      </c>
      <c r="M3549" s="1260">
        <v>462</v>
      </c>
      <c r="N3549" s="1261"/>
      <c r="O3549" s="1262"/>
      <c r="P3549" s="1263"/>
      <c r="Q3549" s="587" t="e">
        <f t="shared" si="578"/>
        <v>#DIV/0!</v>
      </c>
      <c r="S3549" s="1260">
        <v>462</v>
      </c>
      <c r="T3549" s="1261"/>
      <c r="U3549" s="1262"/>
      <c r="V3549" s="1263"/>
      <c r="W3549" s="587" t="e">
        <f t="shared" si="579"/>
        <v>#DIV/0!</v>
      </c>
      <c r="Y3549" s="1260">
        <v>462</v>
      </c>
      <c r="Z3549" s="1261"/>
      <c r="AA3549" s="1262"/>
      <c r="AB3549" s="1263"/>
      <c r="AC3549" s="587" t="e">
        <f t="shared" si="580"/>
        <v>#DIV/0!</v>
      </c>
      <c r="AE3549" s="1260">
        <v>462</v>
      </c>
      <c r="AF3549" s="1261"/>
      <c r="AG3549" s="1262"/>
      <c r="AH3549" s="1263"/>
      <c r="AI3549" s="587" t="e">
        <f t="shared" si="581"/>
        <v>#DIV/0!</v>
      </c>
      <c r="AK3549" s="1260">
        <v>462</v>
      </c>
      <c r="AL3549" s="1261"/>
      <c r="AM3549" s="1262"/>
      <c r="AN3549" s="1263"/>
      <c r="AO3549" s="587" t="e">
        <f t="shared" si="582"/>
        <v>#DIV/0!</v>
      </c>
      <c r="AQ3549" s="1260">
        <v>462</v>
      </c>
      <c r="AR3549" s="1261"/>
      <c r="AS3549" s="1262"/>
      <c r="AT3549" s="1263"/>
      <c r="AU3549" s="587" t="e">
        <f t="shared" si="583"/>
        <v>#DIV/0!</v>
      </c>
      <c r="AW3549" s="1260">
        <v>462</v>
      </c>
      <c r="AX3549" s="1261"/>
      <c r="AY3549" s="1262"/>
      <c r="AZ3549" s="1263"/>
      <c r="BA3549" s="587" t="e">
        <f t="shared" si="584"/>
        <v>#DIV/0!</v>
      </c>
    </row>
    <row r="3550" spans="1:53" s="17" customFormat="1" ht="16.75" customHeight="1" outlineLevel="2">
      <c r="A3550" s="1260">
        <v>463</v>
      </c>
      <c r="B3550" s="1261"/>
      <c r="C3550" s="1262"/>
      <c r="D3550" s="1263"/>
      <c r="E3550" s="587" t="e">
        <f t="shared" si="576"/>
        <v>#DIV/0!</v>
      </c>
      <c r="G3550" s="1260">
        <v>463</v>
      </c>
      <c r="H3550" s="1261"/>
      <c r="I3550" s="1262"/>
      <c r="J3550" s="1263"/>
      <c r="K3550" s="587" t="e">
        <f t="shared" si="577"/>
        <v>#DIV/0!</v>
      </c>
      <c r="M3550" s="1260">
        <v>463</v>
      </c>
      <c r="N3550" s="1261"/>
      <c r="O3550" s="1262"/>
      <c r="P3550" s="1263"/>
      <c r="Q3550" s="587" t="e">
        <f t="shared" si="578"/>
        <v>#DIV/0!</v>
      </c>
      <c r="S3550" s="1260">
        <v>463</v>
      </c>
      <c r="T3550" s="1261"/>
      <c r="U3550" s="1262"/>
      <c r="V3550" s="1263"/>
      <c r="W3550" s="587" t="e">
        <f t="shared" si="579"/>
        <v>#DIV/0!</v>
      </c>
      <c r="Y3550" s="1260">
        <v>463</v>
      </c>
      <c r="Z3550" s="1261"/>
      <c r="AA3550" s="1262"/>
      <c r="AB3550" s="1263"/>
      <c r="AC3550" s="587" t="e">
        <f t="shared" si="580"/>
        <v>#DIV/0!</v>
      </c>
      <c r="AE3550" s="1260">
        <v>463</v>
      </c>
      <c r="AF3550" s="1261"/>
      <c r="AG3550" s="1262"/>
      <c r="AH3550" s="1263"/>
      <c r="AI3550" s="587" t="e">
        <f t="shared" si="581"/>
        <v>#DIV/0!</v>
      </c>
      <c r="AK3550" s="1260">
        <v>463</v>
      </c>
      <c r="AL3550" s="1261"/>
      <c r="AM3550" s="1262"/>
      <c r="AN3550" s="1263"/>
      <c r="AO3550" s="587" t="e">
        <f t="shared" si="582"/>
        <v>#DIV/0!</v>
      </c>
      <c r="AQ3550" s="1260">
        <v>463</v>
      </c>
      <c r="AR3550" s="1261"/>
      <c r="AS3550" s="1262"/>
      <c r="AT3550" s="1263"/>
      <c r="AU3550" s="587" t="e">
        <f t="shared" si="583"/>
        <v>#DIV/0!</v>
      </c>
      <c r="AW3550" s="1260">
        <v>463</v>
      </c>
      <c r="AX3550" s="1261"/>
      <c r="AY3550" s="1262"/>
      <c r="AZ3550" s="1263"/>
      <c r="BA3550" s="587" t="e">
        <f t="shared" si="584"/>
        <v>#DIV/0!</v>
      </c>
    </row>
    <row r="3551" spans="1:53" s="17" customFormat="1" ht="16.75" customHeight="1" outlineLevel="2">
      <c r="A3551" s="1260">
        <v>464</v>
      </c>
      <c r="B3551" s="1261"/>
      <c r="C3551" s="1262"/>
      <c r="D3551" s="1263"/>
      <c r="E3551" s="587" t="e">
        <f t="shared" si="576"/>
        <v>#DIV/0!</v>
      </c>
      <c r="G3551" s="1260">
        <v>464</v>
      </c>
      <c r="H3551" s="1261"/>
      <c r="I3551" s="1262"/>
      <c r="J3551" s="1263"/>
      <c r="K3551" s="587" t="e">
        <f t="shared" si="577"/>
        <v>#DIV/0!</v>
      </c>
      <c r="M3551" s="1260">
        <v>464</v>
      </c>
      <c r="N3551" s="1261"/>
      <c r="O3551" s="1262"/>
      <c r="P3551" s="1263"/>
      <c r="Q3551" s="587" t="e">
        <f t="shared" si="578"/>
        <v>#DIV/0!</v>
      </c>
      <c r="S3551" s="1260">
        <v>464</v>
      </c>
      <c r="T3551" s="1261"/>
      <c r="U3551" s="1262"/>
      <c r="V3551" s="1263"/>
      <c r="W3551" s="587" t="e">
        <f t="shared" si="579"/>
        <v>#DIV/0!</v>
      </c>
      <c r="Y3551" s="1260">
        <v>464</v>
      </c>
      <c r="Z3551" s="1261"/>
      <c r="AA3551" s="1262"/>
      <c r="AB3551" s="1263"/>
      <c r="AC3551" s="587" t="e">
        <f t="shared" si="580"/>
        <v>#DIV/0!</v>
      </c>
      <c r="AE3551" s="1260">
        <v>464</v>
      </c>
      <c r="AF3551" s="1261"/>
      <c r="AG3551" s="1262"/>
      <c r="AH3551" s="1263"/>
      <c r="AI3551" s="587" t="e">
        <f t="shared" si="581"/>
        <v>#DIV/0!</v>
      </c>
      <c r="AK3551" s="1260">
        <v>464</v>
      </c>
      <c r="AL3551" s="1261"/>
      <c r="AM3551" s="1262"/>
      <c r="AN3551" s="1263"/>
      <c r="AO3551" s="587" t="e">
        <f t="shared" si="582"/>
        <v>#DIV/0!</v>
      </c>
      <c r="AQ3551" s="1260">
        <v>464</v>
      </c>
      <c r="AR3551" s="1261"/>
      <c r="AS3551" s="1262"/>
      <c r="AT3551" s="1263"/>
      <c r="AU3551" s="587" t="e">
        <f t="shared" si="583"/>
        <v>#DIV/0!</v>
      </c>
      <c r="AW3551" s="1260">
        <v>464</v>
      </c>
      <c r="AX3551" s="1261"/>
      <c r="AY3551" s="1262"/>
      <c r="AZ3551" s="1263"/>
      <c r="BA3551" s="587" t="e">
        <f t="shared" si="584"/>
        <v>#DIV/0!</v>
      </c>
    </row>
    <row r="3552" spans="1:53" s="17" customFormat="1" ht="16.75" customHeight="1" outlineLevel="2">
      <c r="A3552" s="1260">
        <v>465</v>
      </c>
      <c r="B3552" s="1261"/>
      <c r="C3552" s="1262"/>
      <c r="D3552" s="1263"/>
      <c r="E3552" s="587" t="e">
        <f t="shared" si="576"/>
        <v>#DIV/0!</v>
      </c>
      <c r="G3552" s="1260">
        <v>465</v>
      </c>
      <c r="H3552" s="1261"/>
      <c r="I3552" s="1262"/>
      <c r="J3552" s="1263"/>
      <c r="K3552" s="587" t="e">
        <f t="shared" si="577"/>
        <v>#DIV/0!</v>
      </c>
      <c r="M3552" s="1260">
        <v>465</v>
      </c>
      <c r="N3552" s="1261"/>
      <c r="O3552" s="1262"/>
      <c r="P3552" s="1263"/>
      <c r="Q3552" s="587" t="e">
        <f t="shared" si="578"/>
        <v>#DIV/0!</v>
      </c>
      <c r="S3552" s="1260">
        <v>465</v>
      </c>
      <c r="T3552" s="1261"/>
      <c r="U3552" s="1262"/>
      <c r="V3552" s="1263"/>
      <c r="W3552" s="587" t="e">
        <f t="shared" si="579"/>
        <v>#DIV/0!</v>
      </c>
      <c r="Y3552" s="1260">
        <v>465</v>
      </c>
      <c r="Z3552" s="1261"/>
      <c r="AA3552" s="1262"/>
      <c r="AB3552" s="1263"/>
      <c r="AC3552" s="587" t="e">
        <f t="shared" si="580"/>
        <v>#DIV/0!</v>
      </c>
      <c r="AE3552" s="1260">
        <v>465</v>
      </c>
      <c r="AF3552" s="1261"/>
      <c r="AG3552" s="1262"/>
      <c r="AH3552" s="1263"/>
      <c r="AI3552" s="587" t="e">
        <f t="shared" si="581"/>
        <v>#DIV/0!</v>
      </c>
      <c r="AK3552" s="1260">
        <v>465</v>
      </c>
      <c r="AL3552" s="1261"/>
      <c r="AM3552" s="1262"/>
      <c r="AN3552" s="1263"/>
      <c r="AO3552" s="587" t="e">
        <f t="shared" si="582"/>
        <v>#DIV/0!</v>
      </c>
      <c r="AQ3552" s="1260">
        <v>465</v>
      </c>
      <c r="AR3552" s="1261"/>
      <c r="AS3552" s="1262"/>
      <c r="AT3552" s="1263"/>
      <c r="AU3552" s="587" t="e">
        <f t="shared" si="583"/>
        <v>#DIV/0!</v>
      </c>
      <c r="AW3552" s="1260">
        <v>465</v>
      </c>
      <c r="AX3552" s="1261"/>
      <c r="AY3552" s="1262"/>
      <c r="AZ3552" s="1263"/>
      <c r="BA3552" s="587" t="e">
        <f t="shared" si="584"/>
        <v>#DIV/0!</v>
      </c>
    </row>
    <row r="3553" spans="1:53" s="17" customFormat="1" ht="16.75" customHeight="1" outlineLevel="2">
      <c r="A3553" s="1260">
        <v>466</v>
      </c>
      <c r="B3553" s="1261"/>
      <c r="C3553" s="1262"/>
      <c r="D3553" s="1263"/>
      <c r="E3553" s="587" t="e">
        <f t="shared" si="576"/>
        <v>#DIV/0!</v>
      </c>
      <c r="G3553" s="1260">
        <v>466</v>
      </c>
      <c r="H3553" s="1261"/>
      <c r="I3553" s="1262"/>
      <c r="J3553" s="1263"/>
      <c r="K3553" s="587" t="e">
        <f t="shared" si="577"/>
        <v>#DIV/0!</v>
      </c>
      <c r="M3553" s="1260">
        <v>466</v>
      </c>
      <c r="N3553" s="1261"/>
      <c r="O3553" s="1262"/>
      <c r="P3553" s="1263"/>
      <c r="Q3553" s="587" t="e">
        <f t="shared" si="578"/>
        <v>#DIV/0!</v>
      </c>
      <c r="S3553" s="1260">
        <v>466</v>
      </c>
      <c r="T3553" s="1261"/>
      <c r="U3553" s="1262"/>
      <c r="V3553" s="1263"/>
      <c r="W3553" s="587" t="e">
        <f t="shared" si="579"/>
        <v>#DIV/0!</v>
      </c>
      <c r="Y3553" s="1260">
        <v>466</v>
      </c>
      <c r="Z3553" s="1261"/>
      <c r="AA3553" s="1262"/>
      <c r="AB3553" s="1263"/>
      <c r="AC3553" s="587" t="e">
        <f t="shared" si="580"/>
        <v>#DIV/0!</v>
      </c>
      <c r="AE3553" s="1260">
        <v>466</v>
      </c>
      <c r="AF3553" s="1261"/>
      <c r="AG3553" s="1262"/>
      <c r="AH3553" s="1263"/>
      <c r="AI3553" s="587" t="e">
        <f t="shared" si="581"/>
        <v>#DIV/0!</v>
      </c>
      <c r="AK3553" s="1260">
        <v>466</v>
      </c>
      <c r="AL3553" s="1261"/>
      <c r="AM3553" s="1262"/>
      <c r="AN3553" s="1263"/>
      <c r="AO3553" s="587" t="e">
        <f t="shared" si="582"/>
        <v>#DIV/0!</v>
      </c>
      <c r="AQ3553" s="1260">
        <v>466</v>
      </c>
      <c r="AR3553" s="1261"/>
      <c r="AS3553" s="1262"/>
      <c r="AT3553" s="1263"/>
      <c r="AU3553" s="587" t="e">
        <f t="shared" si="583"/>
        <v>#DIV/0!</v>
      </c>
      <c r="AW3553" s="1260">
        <v>466</v>
      </c>
      <c r="AX3553" s="1261"/>
      <c r="AY3553" s="1262"/>
      <c r="AZ3553" s="1263"/>
      <c r="BA3553" s="587" t="e">
        <f t="shared" si="584"/>
        <v>#DIV/0!</v>
      </c>
    </row>
    <row r="3554" spans="1:53" s="17" customFormat="1" ht="16.75" customHeight="1" outlineLevel="2">
      <c r="A3554" s="1260">
        <v>467</v>
      </c>
      <c r="B3554" s="1261"/>
      <c r="C3554" s="1262"/>
      <c r="D3554" s="1263"/>
      <c r="E3554" s="587" t="e">
        <f t="shared" si="576"/>
        <v>#DIV/0!</v>
      </c>
      <c r="G3554" s="1260">
        <v>467</v>
      </c>
      <c r="H3554" s="1261"/>
      <c r="I3554" s="1262"/>
      <c r="J3554" s="1263"/>
      <c r="K3554" s="587" t="e">
        <f t="shared" si="577"/>
        <v>#DIV/0!</v>
      </c>
      <c r="M3554" s="1260">
        <v>467</v>
      </c>
      <c r="N3554" s="1261"/>
      <c r="O3554" s="1262"/>
      <c r="P3554" s="1263"/>
      <c r="Q3554" s="587" t="e">
        <f t="shared" si="578"/>
        <v>#DIV/0!</v>
      </c>
      <c r="S3554" s="1260">
        <v>467</v>
      </c>
      <c r="T3554" s="1261"/>
      <c r="U3554" s="1262"/>
      <c r="V3554" s="1263"/>
      <c r="W3554" s="587" t="e">
        <f t="shared" si="579"/>
        <v>#DIV/0!</v>
      </c>
      <c r="Y3554" s="1260">
        <v>467</v>
      </c>
      <c r="Z3554" s="1261"/>
      <c r="AA3554" s="1262"/>
      <c r="AB3554" s="1263"/>
      <c r="AC3554" s="587" t="e">
        <f t="shared" si="580"/>
        <v>#DIV/0!</v>
      </c>
      <c r="AE3554" s="1260">
        <v>467</v>
      </c>
      <c r="AF3554" s="1261"/>
      <c r="AG3554" s="1262"/>
      <c r="AH3554" s="1263"/>
      <c r="AI3554" s="587" t="e">
        <f t="shared" si="581"/>
        <v>#DIV/0!</v>
      </c>
      <c r="AK3554" s="1260">
        <v>467</v>
      </c>
      <c r="AL3554" s="1261"/>
      <c r="AM3554" s="1262"/>
      <c r="AN3554" s="1263"/>
      <c r="AO3554" s="587" t="e">
        <f t="shared" si="582"/>
        <v>#DIV/0!</v>
      </c>
      <c r="AQ3554" s="1260">
        <v>467</v>
      </c>
      <c r="AR3554" s="1261"/>
      <c r="AS3554" s="1262"/>
      <c r="AT3554" s="1263"/>
      <c r="AU3554" s="587" t="e">
        <f t="shared" si="583"/>
        <v>#DIV/0!</v>
      </c>
      <c r="AW3554" s="1260">
        <v>467</v>
      </c>
      <c r="AX3554" s="1261"/>
      <c r="AY3554" s="1262"/>
      <c r="AZ3554" s="1263"/>
      <c r="BA3554" s="587" t="e">
        <f t="shared" si="584"/>
        <v>#DIV/0!</v>
      </c>
    </row>
    <row r="3555" spans="1:53" s="17" customFormat="1" ht="16.75" customHeight="1" outlineLevel="2">
      <c r="A3555" s="1260">
        <v>468</v>
      </c>
      <c r="B3555" s="1261"/>
      <c r="C3555" s="1262"/>
      <c r="D3555" s="1263"/>
      <c r="E3555" s="587" t="e">
        <f t="shared" si="576"/>
        <v>#DIV/0!</v>
      </c>
      <c r="G3555" s="1260">
        <v>468</v>
      </c>
      <c r="H3555" s="1261"/>
      <c r="I3555" s="1262"/>
      <c r="J3555" s="1263"/>
      <c r="K3555" s="587" t="e">
        <f t="shared" si="577"/>
        <v>#DIV/0!</v>
      </c>
      <c r="M3555" s="1260">
        <v>468</v>
      </c>
      <c r="N3555" s="1261"/>
      <c r="O3555" s="1262"/>
      <c r="P3555" s="1263"/>
      <c r="Q3555" s="587" t="e">
        <f t="shared" si="578"/>
        <v>#DIV/0!</v>
      </c>
      <c r="S3555" s="1260">
        <v>468</v>
      </c>
      <c r="T3555" s="1261"/>
      <c r="U3555" s="1262"/>
      <c r="V3555" s="1263"/>
      <c r="W3555" s="587" t="e">
        <f t="shared" si="579"/>
        <v>#DIV/0!</v>
      </c>
      <c r="Y3555" s="1260">
        <v>468</v>
      </c>
      <c r="Z3555" s="1261"/>
      <c r="AA3555" s="1262"/>
      <c r="AB3555" s="1263"/>
      <c r="AC3555" s="587" t="e">
        <f t="shared" si="580"/>
        <v>#DIV/0!</v>
      </c>
      <c r="AE3555" s="1260">
        <v>468</v>
      </c>
      <c r="AF3555" s="1261"/>
      <c r="AG3555" s="1262"/>
      <c r="AH3555" s="1263"/>
      <c r="AI3555" s="587" t="e">
        <f t="shared" si="581"/>
        <v>#DIV/0!</v>
      </c>
      <c r="AK3555" s="1260">
        <v>468</v>
      </c>
      <c r="AL3555" s="1261"/>
      <c r="AM3555" s="1262"/>
      <c r="AN3555" s="1263"/>
      <c r="AO3555" s="587" t="e">
        <f t="shared" si="582"/>
        <v>#DIV/0!</v>
      </c>
      <c r="AQ3555" s="1260">
        <v>468</v>
      </c>
      <c r="AR3555" s="1261"/>
      <c r="AS3555" s="1262"/>
      <c r="AT3555" s="1263"/>
      <c r="AU3555" s="587" t="e">
        <f t="shared" si="583"/>
        <v>#DIV/0!</v>
      </c>
      <c r="AW3555" s="1260">
        <v>468</v>
      </c>
      <c r="AX3555" s="1261"/>
      <c r="AY3555" s="1262"/>
      <c r="AZ3555" s="1263"/>
      <c r="BA3555" s="587" t="e">
        <f t="shared" si="584"/>
        <v>#DIV/0!</v>
      </c>
    </row>
    <row r="3556" spans="1:53" s="17" customFormat="1" ht="16.75" customHeight="1" outlineLevel="2">
      <c r="A3556" s="1260">
        <v>469</v>
      </c>
      <c r="B3556" s="1261"/>
      <c r="C3556" s="1262"/>
      <c r="D3556" s="1263"/>
      <c r="E3556" s="587" t="e">
        <f t="shared" si="576"/>
        <v>#DIV/0!</v>
      </c>
      <c r="G3556" s="1260">
        <v>469</v>
      </c>
      <c r="H3556" s="1261"/>
      <c r="I3556" s="1262"/>
      <c r="J3556" s="1263"/>
      <c r="K3556" s="587" t="e">
        <f t="shared" si="577"/>
        <v>#DIV/0!</v>
      </c>
      <c r="M3556" s="1260">
        <v>469</v>
      </c>
      <c r="N3556" s="1261"/>
      <c r="O3556" s="1262"/>
      <c r="P3556" s="1263"/>
      <c r="Q3556" s="587" t="e">
        <f t="shared" si="578"/>
        <v>#DIV/0!</v>
      </c>
      <c r="S3556" s="1260">
        <v>469</v>
      </c>
      <c r="T3556" s="1261"/>
      <c r="U3556" s="1262"/>
      <c r="V3556" s="1263"/>
      <c r="W3556" s="587" t="e">
        <f t="shared" si="579"/>
        <v>#DIV/0!</v>
      </c>
      <c r="Y3556" s="1260">
        <v>469</v>
      </c>
      <c r="Z3556" s="1261"/>
      <c r="AA3556" s="1262"/>
      <c r="AB3556" s="1263"/>
      <c r="AC3556" s="587" t="e">
        <f t="shared" si="580"/>
        <v>#DIV/0!</v>
      </c>
      <c r="AE3556" s="1260">
        <v>469</v>
      </c>
      <c r="AF3556" s="1261"/>
      <c r="AG3556" s="1262"/>
      <c r="AH3556" s="1263"/>
      <c r="AI3556" s="587" t="e">
        <f t="shared" si="581"/>
        <v>#DIV/0!</v>
      </c>
      <c r="AK3556" s="1260">
        <v>469</v>
      </c>
      <c r="AL3556" s="1261"/>
      <c r="AM3556" s="1262"/>
      <c r="AN3556" s="1263"/>
      <c r="AO3556" s="587" t="e">
        <f t="shared" si="582"/>
        <v>#DIV/0!</v>
      </c>
      <c r="AQ3556" s="1260">
        <v>469</v>
      </c>
      <c r="AR3556" s="1261"/>
      <c r="AS3556" s="1262"/>
      <c r="AT3556" s="1263"/>
      <c r="AU3556" s="587" t="e">
        <f t="shared" si="583"/>
        <v>#DIV/0!</v>
      </c>
      <c r="AW3556" s="1260">
        <v>469</v>
      </c>
      <c r="AX3556" s="1261"/>
      <c r="AY3556" s="1262"/>
      <c r="AZ3556" s="1263"/>
      <c r="BA3556" s="587" t="e">
        <f t="shared" si="584"/>
        <v>#DIV/0!</v>
      </c>
    </row>
    <row r="3557" spans="1:53" s="17" customFormat="1" ht="16.75" customHeight="1" outlineLevel="2">
      <c r="A3557" s="1260">
        <v>470</v>
      </c>
      <c r="B3557" s="1261"/>
      <c r="C3557" s="1262"/>
      <c r="D3557" s="1263"/>
      <c r="E3557" s="587" t="e">
        <f t="shared" si="576"/>
        <v>#DIV/0!</v>
      </c>
      <c r="G3557" s="1260">
        <v>470</v>
      </c>
      <c r="H3557" s="1261"/>
      <c r="I3557" s="1262"/>
      <c r="J3557" s="1263"/>
      <c r="K3557" s="587" t="e">
        <f t="shared" si="577"/>
        <v>#DIV/0!</v>
      </c>
      <c r="M3557" s="1260">
        <v>470</v>
      </c>
      <c r="N3557" s="1261"/>
      <c r="O3557" s="1262"/>
      <c r="P3557" s="1263"/>
      <c r="Q3557" s="587" t="e">
        <f t="shared" si="578"/>
        <v>#DIV/0!</v>
      </c>
      <c r="S3557" s="1260">
        <v>470</v>
      </c>
      <c r="T3557" s="1261"/>
      <c r="U3557" s="1262"/>
      <c r="V3557" s="1263"/>
      <c r="W3557" s="587" t="e">
        <f t="shared" si="579"/>
        <v>#DIV/0!</v>
      </c>
      <c r="Y3557" s="1260">
        <v>470</v>
      </c>
      <c r="Z3557" s="1261"/>
      <c r="AA3557" s="1262"/>
      <c r="AB3557" s="1263"/>
      <c r="AC3557" s="587" t="e">
        <f t="shared" si="580"/>
        <v>#DIV/0!</v>
      </c>
      <c r="AE3557" s="1260">
        <v>470</v>
      </c>
      <c r="AF3557" s="1261"/>
      <c r="AG3557" s="1262"/>
      <c r="AH3557" s="1263"/>
      <c r="AI3557" s="587" t="e">
        <f t="shared" si="581"/>
        <v>#DIV/0!</v>
      </c>
      <c r="AK3557" s="1260">
        <v>470</v>
      </c>
      <c r="AL3557" s="1261"/>
      <c r="AM3557" s="1262"/>
      <c r="AN3557" s="1263"/>
      <c r="AO3557" s="587" t="e">
        <f t="shared" si="582"/>
        <v>#DIV/0!</v>
      </c>
      <c r="AQ3557" s="1260">
        <v>470</v>
      </c>
      <c r="AR3557" s="1261"/>
      <c r="AS3557" s="1262"/>
      <c r="AT3557" s="1263"/>
      <c r="AU3557" s="587" t="e">
        <f t="shared" si="583"/>
        <v>#DIV/0!</v>
      </c>
      <c r="AW3557" s="1260">
        <v>470</v>
      </c>
      <c r="AX3557" s="1261"/>
      <c r="AY3557" s="1262"/>
      <c r="AZ3557" s="1263"/>
      <c r="BA3557" s="587" t="e">
        <f t="shared" si="584"/>
        <v>#DIV/0!</v>
      </c>
    </row>
    <row r="3558" spans="1:53" s="17" customFormat="1" ht="16.75" customHeight="1" outlineLevel="2">
      <c r="A3558" s="1260">
        <v>471</v>
      </c>
      <c r="B3558" s="1261"/>
      <c r="C3558" s="1262"/>
      <c r="D3558" s="1263"/>
      <c r="E3558" s="587" t="e">
        <f t="shared" si="576"/>
        <v>#DIV/0!</v>
      </c>
      <c r="G3558" s="1260">
        <v>471</v>
      </c>
      <c r="H3558" s="1261"/>
      <c r="I3558" s="1262"/>
      <c r="J3558" s="1263"/>
      <c r="K3558" s="587" t="e">
        <f t="shared" si="577"/>
        <v>#DIV/0!</v>
      </c>
      <c r="M3558" s="1260">
        <v>471</v>
      </c>
      <c r="N3558" s="1261"/>
      <c r="O3558" s="1262"/>
      <c r="P3558" s="1263"/>
      <c r="Q3558" s="587" t="e">
        <f t="shared" si="578"/>
        <v>#DIV/0!</v>
      </c>
      <c r="S3558" s="1260">
        <v>471</v>
      </c>
      <c r="T3558" s="1261"/>
      <c r="U3558" s="1262"/>
      <c r="V3558" s="1263"/>
      <c r="W3558" s="587" t="e">
        <f t="shared" si="579"/>
        <v>#DIV/0!</v>
      </c>
      <c r="Y3558" s="1260">
        <v>471</v>
      </c>
      <c r="Z3558" s="1261"/>
      <c r="AA3558" s="1262"/>
      <c r="AB3558" s="1263"/>
      <c r="AC3558" s="587" t="e">
        <f t="shared" si="580"/>
        <v>#DIV/0!</v>
      </c>
      <c r="AE3558" s="1260">
        <v>471</v>
      </c>
      <c r="AF3558" s="1261"/>
      <c r="AG3558" s="1262"/>
      <c r="AH3558" s="1263"/>
      <c r="AI3558" s="587" t="e">
        <f t="shared" si="581"/>
        <v>#DIV/0!</v>
      </c>
      <c r="AK3558" s="1260">
        <v>471</v>
      </c>
      <c r="AL3558" s="1261"/>
      <c r="AM3558" s="1262"/>
      <c r="AN3558" s="1263"/>
      <c r="AO3558" s="587" t="e">
        <f t="shared" si="582"/>
        <v>#DIV/0!</v>
      </c>
      <c r="AQ3558" s="1260">
        <v>471</v>
      </c>
      <c r="AR3558" s="1261"/>
      <c r="AS3558" s="1262"/>
      <c r="AT3558" s="1263"/>
      <c r="AU3558" s="587" t="e">
        <f t="shared" si="583"/>
        <v>#DIV/0!</v>
      </c>
      <c r="AW3558" s="1260">
        <v>471</v>
      </c>
      <c r="AX3558" s="1261"/>
      <c r="AY3558" s="1262"/>
      <c r="AZ3558" s="1263"/>
      <c r="BA3558" s="587" t="e">
        <f t="shared" si="584"/>
        <v>#DIV/0!</v>
      </c>
    </row>
    <row r="3559" spans="1:53" s="17" customFormat="1" ht="16.75" customHeight="1" outlineLevel="2">
      <c r="A3559" s="1260">
        <v>472</v>
      </c>
      <c r="B3559" s="1261"/>
      <c r="C3559" s="1262"/>
      <c r="D3559" s="1263"/>
      <c r="E3559" s="587" t="e">
        <f t="shared" si="576"/>
        <v>#DIV/0!</v>
      </c>
      <c r="G3559" s="1260">
        <v>472</v>
      </c>
      <c r="H3559" s="1261"/>
      <c r="I3559" s="1262"/>
      <c r="J3559" s="1263"/>
      <c r="K3559" s="587" t="e">
        <f t="shared" si="577"/>
        <v>#DIV/0!</v>
      </c>
      <c r="M3559" s="1260">
        <v>472</v>
      </c>
      <c r="N3559" s="1261"/>
      <c r="O3559" s="1262"/>
      <c r="P3559" s="1263"/>
      <c r="Q3559" s="587" t="e">
        <f t="shared" si="578"/>
        <v>#DIV/0!</v>
      </c>
      <c r="S3559" s="1260">
        <v>472</v>
      </c>
      <c r="T3559" s="1261"/>
      <c r="U3559" s="1262"/>
      <c r="V3559" s="1263"/>
      <c r="W3559" s="587" t="e">
        <f t="shared" si="579"/>
        <v>#DIV/0!</v>
      </c>
      <c r="Y3559" s="1260">
        <v>472</v>
      </c>
      <c r="Z3559" s="1261"/>
      <c r="AA3559" s="1262"/>
      <c r="AB3559" s="1263"/>
      <c r="AC3559" s="587" t="e">
        <f t="shared" si="580"/>
        <v>#DIV/0!</v>
      </c>
      <c r="AE3559" s="1260">
        <v>472</v>
      </c>
      <c r="AF3559" s="1261"/>
      <c r="AG3559" s="1262"/>
      <c r="AH3559" s="1263"/>
      <c r="AI3559" s="587" t="e">
        <f t="shared" si="581"/>
        <v>#DIV/0!</v>
      </c>
      <c r="AK3559" s="1260">
        <v>472</v>
      </c>
      <c r="AL3559" s="1261"/>
      <c r="AM3559" s="1262"/>
      <c r="AN3559" s="1263"/>
      <c r="AO3559" s="587" t="e">
        <f t="shared" si="582"/>
        <v>#DIV/0!</v>
      </c>
      <c r="AQ3559" s="1260">
        <v>472</v>
      </c>
      <c r="AR3559" s="1261"/>
      <c r="AS3559" s="1262"/>
      <c r="AT3559" s="1263"/>
      <c r="AU3559" s="587" t="e">
        <f t="shared" si="583"/>
        <v>#DIV/0!</v>
      </c>
      <c r="AW3559" s="1260">
        <v>472</v>
      </c>
      <c r="AX3559" s="1261"/>
      <c r="AY3559" s="1262"/>
      <c r="AZ3559" s="1263"/>
      <c r="BA3559" s="587" t="e">
        <f t="shared" si="584"/>
        <v>#DIV/0!</v>
      </c>
    </row>
    <row r="3560" spans="1:53" s="17" customFormat="1" ht="16.75" customHeight="1" outlineLevel="2">
      <c r="A3560" s="1260">
        <v>473</v>
      </c>
      <c r="B3560" s="1261"/>
      <c r="C3560" s="1262"/>
      <c r="D3560" s="1263"/>
      <c r="E3560" s="587" t="e">
        <f t="shared" si="576"/>
        <v>#DIV/0!</v>
      </c>
      <c r="G3560" s="1260">
        <v>473</v>
      </c>
      <c r="H3560" s="1261"/>
      <c r="I3560" s="1262"/>
      <c r="J3560" s="1263"/>
      <c r="K3560" s="587" t="e">
        <f t="shared" si="577"/>
        <v>#DIV/0!</v>
      </c>
      <c r="M3560" s="1260">
        <v>473</v>
      </c>
      <c r="N3560" s="1261"/>
      <c r="O3560" s="1262"/>
      <c r="P3560" s="1263"/>
      <c r="Q3560" s="587" t="e">
        <f t="shared" si="578"/>
        <v>#DIV/0!</v>
      </c>
      <c r="S3560" s="1260">
        <v>473</v>
      </c>
      <c r="T3560" s="1261"/>
      <c r="U3560" s="1262"/>
      <c r="V3560" s="1263"/>
      <c r="W3560" s="587" t="e">
        <f t="shared" si="579"/>
        <v>#DIV/0!</v>
      </c>
      <c r="Y3560" s="1260">
        <v>473</v>
      </c>
      <c r="Z3560" s="1261"/>
      <c r="AA3560" s="1262"/>
      <c r="AB3560" s="1263"/>
      <c r="AC3560" s="587" t="e">
        <f t="shared" si="580"/>
        <v>#DIV/0!</v>
      </c>
      <c r="AE3560" s="1260">
        <v>473</v>
      </c>
      <c r="AF3560" s="1261"/>
      <c r="AG3560" s="1262"/>
      <c r="AH3560" s="1263"/>
      <c r="AI3560" s="587" t="e">
        <f t="shared" si="581"/>
        <v>#DIV/0!</v>
      </c>
      <c r="AK3560" s="1260">
        <v>473</v>
      </c>
      <c r="AL3560" s="1261"/>
      <c r="AM3560" s="1262"/>
      <c r="AN3560" s="1263"/>
      <c r="AO3560" s="587" t="e">
        <f t="shared" si="582"/>
        <v>#DIV/0!</v>
      </c>
      <c r="AQ3560" s="1260">
        <v>473</v>
      </c>
      <c r="AR3560" s="1261"/>
      <c r="AS3560" s="1262"/>
      <c r="AT3560" s="1263"/>
      <c r="AU3560" s="587" t="e">
        <f t="shared" si="583"/>
        <v>#DIV/0!</v>
      </c>
      <c r="AW3560" s="1260">
        <v>473</v>
      </c>
      <c r="AX3560" s="1261"/>
      <c r="AY3560" s="1262"/>
      <c r="AZ3560" s="1263"/>
      <c r="BA3560" s="587" t="e">
        <f t="shared" si="584"/>
        <v>#DIV/0!</v>
      </c>
    </row>
    <row r="3561" spans="1:53" s="17" customFormat="1" ht="16.75" customHeight="1" outlineLevel="2">
      <c r="A3561" s="1260">
        <v>474</v>
      </c>
      <c r="B3561" s="1261"/>
      <c r="C3561" s="1262"/>
      <c r="D3561" s="1263"/>
      <c r="E3561" s="587" t="e">
        <f t="shared" si="576"/>
        <v>#DIV/0!</v>
      </c>
      <c r="G3561" s="1260">
        <v>474</v>
      </c>
      <c r="H3561" s="1261"/>
      <c r="I3561" s="1262"/>
      <c r="J3561" s="1263"/>
      <c r="K3561" s="587" t="e">
        <f t="shared" si="577"/>
        <v>#DIV/0!</v>
      </c>
      <c r="M3561" s="1260">
        <v>474</v>
      </c>
      <c r="N3561" s="1261"/>
      <c r="O3561" s="1262"/>
      <c r="P3561" s="1263"/>
      <c r="Q3561" s="587" t="e">
        <f t="shared" si="578"/>
        <v>#DIV/0!</v>
      </c>
      <c r="S3561" s="1260">
        <v>474</v>
      </c>
      <c r="T3561" s="1261"/>
      <c r="U3561" s="1262"/>
      <c r="V3561" s="1263"/>
      <c r="W3561" s="587" t="e">
        <f t="shared" si="579"/>
        <v>#DIV/0!</v>
      </c>
      <c r="Y3561" s="1260">
        <v>474</v>
      </c>
      <c r="Z3561" s="1261"/>
      <c r="AA3561" s="1262"/>
      <c r="AB3561" s="1263"/>
      <c r="AC3561" s="587" t="e">
        <f t="shared" si="580"/>
        <v>#DIV/0!</v>
      </c>
      <c r="AE3561" s="1260">
        <v>474</v>
      </c>
      <c r="AF3561" s="1261"/>
      <c r="AG3561" s="1262"/>
      <c r="AH3561" s="1263"/>
      <c r="AI3561" s="587" t="e">
        <f t="shared" si="581"/>
        <v>#DIV/0!</v>
      </c>
      <c r="AK3561" s="1260">
        <v>474</v>
      </c>
      <c r="AL3561" s="1261"/>
      <c r="AM3561" s="1262"/>
      <c r="AN3561" s="1263"/>
      <c r="AO3561" s="587" t="e">
        <f t="shared" si="582"/>
        <v>#DIV/0!</v>
      </c>
      <c r="AQ3561" s="1260">
        <v>474</v>
      </c>
      <c r="AR3561" s="1261"/>
      <c r="AS3561" s="1262"/>
      <c r="AT3561" s="1263"/>
      <c r="AU3561" s="587" t="e">
        <f t="shared" si="583"/>
        <v>#DIV/0!</v>
      </c>
      <c r="AW3561" s="1260">
        <v>474</v>
      </c>
      <c r="AX3561" s="1261"/>
      <c r="AY3561" s="1262"/>
      <c r="AZ3561" s="1263"/>
      <c r="BA3561" s="587" t="e">
        <f t="shared" si="584"/>
        <v>#DIV/0!</v>
      </c>
    </row>
    <row r="3562" spans="1:53" s="17" customFormat="1" ht="16.75" customHeight="1" outlineLevel="2">
      <c r="A3562" s="1260">
        <v>475</v>
      </c>
      <c r="B3562" s="1261"/>
      <c r="C3562" s="1262"/>
      <c r="D3562" s="1263"/>
      <c r="E3562" s="587" t="e">
        <f t="shared" si="576"/>
        <v>#DIV/0!</v>
      </c>
      <c r="G3562" s="1260">
        <v>475</v>
      </c>
      <c r="H3562" s="1261"/>
      <c r="I3562" s="1262"/>
      <c r="J3562" s="1263"/>
      <c r="K3562" s="587" t="e">
        <f t="shared" si="577"/>
        <v>#DIV/0!</v>
      </c>
      <c r="M3562" s="1260">
        <v>475</v>
      </c>
      <c r="N3562" s="1261"/>
      <c r="O3562" s="1262"/>
      <c r="P3562" s="1263"/>
      <c r="Q3562" s="587" t="e">
        <f t="shared" si="578"/>
        <v>#DIV/0!</v>
      </c>
      <c r="S3562" s="1260">
        <v>475</v>
      </c>
      <c r="T3562" s="1261"/>
      <c r="U3562" s="1262"/>
      <c r="V3562" s="1263"/>
      <c r="W3562" s="587" t="e">
        <f t="shared" si="579"/>
        <v>#DIV/0!</v>
      </c>
      <c r="Y3562" s="1260">
        <v>475</v>
      </c>
      <c r="Z3562" s="1261"/>
      <c r="AA3562" s="1262"/>
      <c r="AB3562" s="1263"/>
      <c r="AC3562" s="587" t="e">
        <f t="shared" si="580"/>
        <v>#DIV/0!</v>
      </c>
      <c r="AE3562" s="1260">
        <v>475</v>
      </c>
      <c r="AF3562" s="1261"/>
      <c r="AG3562" s="1262"/>
      <c r="AH3562" s="1263"/>
      <c r="AI3562" s="587" t="e">
        <f t="shared" si="581"/>
        <v>#DIV/0!</v>
      </c>
      <c r="AK3562" s="1260">
        <v>475</v>
      </c>
      <c r="AL3562" s="1261"/>
      <c r="AM3562" s="1262"/>
      <c r="AN3562" s="1263"/>
      <c r="AO3562" s="587" t="e">
        <f t="shared" si="582"/>
        <v>#DIV/0!</v>
      </c>
      <c r="AQ3562" s="1260">
        <v>475</v>
      </c>
      <c r="AR3562" s="1261"/>
      <c r="AS3562" s="1262"/>
      <c r="AT3562" s="1263"/>
      <c r="AU3562" s="587" t="e">
        <f t="shared" si="583"/>
        <v>#DIV/0!</v>
      </c>
      <c r="AW3562" s="1260">
        <v>475</v>
      </c>
      <c r="AX3562" s="1261"/>
      <c r="AY3562" s="1262"/>
      <c r="AZ3562" s="1263"/>
      <c r="BA3562" s="587" t="e">
        <f t="shared" si="584"/>
        <v>#DIV/0!</v>
      </c>
    </row>
    <row r="3563" spans="1:53" s="17" customFormat="1" ht="16.75" customHeight="1" outlineLevel="2">
      <c r="A3563" s="1260">
        <v>476</v>
      </c>
      <c r="B3563" s="1261"/>
      <c r="C3563" s="1262"/>
      <c r="D3563" s="1263"/>
      <c r="E3563" s="587" t="e">
        <f t="shared" si="576"/>
        <v>#DIV/0!</v>
      </c>
      <c r="G3563" s="1260">
        <v>476</v>
      </c>
      <c r="H3563" s="1261"/>
      <c r="I3563" s="1262"/>
      <c r="J3563" s="1263"/>
      <c r="K3563" s="587" t="e">
        <f t="shared" si="577"/>
        <v>#DIV/0!</v>
      </c>
      <c r="M3563" s="1260">
        <v>476</v>
      </c>
      <c r="N3563" s="1261"/>
      <c r="O3563" s="1262"/>
      <c r="P3563" s="1263"/>
      <c r="Q3563" s="587" t="e">
        <f t="shared" si="578"/>
        <v>#DIV/0!</v>
      </c>
      <c r="S3563" s="1260">
        <v>476</v>
      </c>
      <c r="T3563" s="1261"/>
      <c r="U3563" s="1262"/>
      <c r="V3563" s="1263"/>
      <c r="W3563" s="587" t="e">
        <f t="shared" si="579"/>
        <v>#DIV/0!</v>
      </c>
      <c r="Y3563" s="1260">
        <v>476</v>
      </c>
      <c r="Z3563" s="1261"/>
      <c r="AA3563" s="1262"/>
      <c r="AB3563" s="1263"/>
      <c r="AC3563" s="587" t="e">
        <f t="shared" si="580"/>
        <v>#DIV/0!</v>
      </c>
      <c r="AE3563" s="1260">
        <v>476</v>
      </c>
      <c r="AF3563" s="1261"/>
      <c r="AG3563" s="1262"/>
      <c r="AH3563" s="1263"/>
      <c r="AI3563" s="587" t="e">
        <f t="shared" si="581"/>
        <v>#DIV/0!</v>
      </c>
      <c r="AK3563" s="1260">
        <v>476</v>
      </c>
      <c r="AL3563" s="1261"/>
      <c r="AM3563" s="1262"/>
      <c r="AN3563" s="1263"/>
      <c r="AO3563" s="587" t="e">
        <f t="shared" si="582"/>
        <v>#DIV/0!</v>
      </c>
      <c r="AQ3563" s="1260">
        <v>476</v>
      </c>
      <c r="AR3563" s="1261"/>
      <c r="AS3563" s="1262"/>
      <c r="AT3563" s="1263"/>
      <c r="AU3563" s="587" t="e">
        <f t="shared" si="583"/>
        <v>#DIV/0!</v>
      </c>
      <c r="AW3563" s="1260">
        <v>476</v>
      </c>
      <c r="AX3563" s="1261"/>
      <c r="AY3563" s="1262"/>
      <c r="AZ3563" s="1263"/>
      <c r="BA3563" s="587" t="e">
        <f t="shared" si="584"/>
        <v>#DIV/0!</v>
      </c>
    </row>
    <row r="3564" spans="1:53" s="17" customFormat="1" ht="16.75" customHeight="1" outlineLevel="2">
      <c r="A3564" s="1260">
        <v>477</v>
      </c>
      <c r="B3564" s="1261"/>
      <c r="C3564" s="1262"/>
      <c r="D3564" s="1263"/>
      <c r="E3564" s="587" t="e">
        <f t="shared" si="576"/>
        <v>#DIV/0!</v>
      </c>
      <c r="G3564" s="1260">
        <v>477</v>
      </c>
      <c r="H3564" s="1261"/>
      <c r="I3564" s="1262"/>
      <c r="J3564" s="1263"/>
      <c r="K3564" s="587" t="e">
        <f t="shared" si="577"/>
        <v>#DIV/0!</v>
      </c>
      <c r="M3564" s="1260">
        <v>477</v>
      </c>
      <c r="N3564" s="1261"/>
      <c r="O3564" s="1262"/>
      <c r="P3564" s="1263"/>
      <c r="Q3564" s="587" t="e">
        <f t="shared" si="578"/>
        <v>#DIV/0!</v>
      </c>
      <c r="S3564" s="1260">
        <v>477</v>
      </c>
      <c r="T3564" s="1261"/>
      <c r="U3564" s="1262"/>
      <c r="V3564" s="1263"/>
      <c r="W3564" s="587" t="e">
        <f t="shared" si="579"/>
        <v>#DIV/0!</v>
      </c>
      <c r="Y3564" s="1260">
        <v>477</v>
      </c>
      <c r="Z3564" s="1261"/>
      <c r="AA3564" s="1262"/>
      <c r="AB3564" s="1263"/>
      <c r="AC3564" s="587" t="e">
        <f t="shared" si="580"/>
        <v>#DIV/0!</v>
      </c>
      <c r="AE3564" s="1260">
        <v>477</v>
      </c>
      <c r="AF3564" s="1261"/>
      <c r="AG3564" s="1262"/>
      <c r="AH3564" s="1263"/>
      <c r="AI3564" s="587" t="e">
        <f t="shared" si="581"/>
        <v>#DIV/0!</v>
      </c>
      <c r="AK3564" s="1260">
        <v>477</v>
      </c>
      <c r="AL3564" s="1261"/>
      <c r="AM3564" s="1262"/>
      <c r="AN3564" s="1263"/>
      <c r="AO3564" s="587" t="e">
        <f t="shared" si="582"/>
        <v>#DIV/0!</v>
      </c>
      <c r="AQ3564" s="1260">
        <v>477</v>
      </c>
      <c r="AR3564" s="1261"/>
      <c r="AS3564" s="1262"/>
      <c r="AT3564" s="1263"/>
      <c r="AU3564" s="587" t="e">
        <f t="shared" si="583"/>
        <v>#DIV/0!</v>
      </c>
      <c r="AW3564" s="1260">
        <v>477</v>
      </c>
      <c r="AX3564" s="1261"/>
      <c r="AY3564" s="1262"/>
      <c r="AZ3564" s="1263"/>
      <c r="BA3564" s="587" t="e">
        <f t="shared" si="584"/>
        <v>#DIV/0!</v>
      </c>
    </row>
    <row r="3565" spans="1:53" s="17" customFormat="1" ht="16.75" customHeight="1" outlineLevel="2">
      <c r="A3565" s="1260">
        <v>478</v>
      </c>
      <c r="B3565" s="1261"/>
      <c r="C3565" s="1262"/>
      <c r="D3565" s="1263"/>
      <c r="E3565" s="587" t="e">
        <f t="shared" si="576"/>
        <v>#DIV/0!</v>
      </c>
      <c r="G3565" s="1260">
        <v>478</v>
      </c>
      <c r="H3565" s="1261"/>
      <c r="I3565" s="1262"/>
      <c r="J3565" s="1263"/>
      <c r="K3565" s="587" t="e">
        <f t="shared" si="577"/>
        <v>#DIV/0!</v>
      </c>
      <c r="M3565" s="1260">
        <v>478</v>
      </c>
      <c r="N3565" s="1261"/>
      <c r="O3565" s="1262"/>
      <c r="P3565" s="1263"/>
      <c r="Q3565" s="587" t="e">
        <f t="shared" si="578"/>
        <v>#DIV/0!</v>
      </c>
      <c r="S3565" s="1260">
        <v>478</v>
      </c>
      <c r="T3565" s="1261"/>
      <c r="U3565" s="1262"/>
      <c r="V3565" s="1263"/>
      <c r="W3565" s="587" t="e">
        <f t="shared" si="579"/>
        <v>#DIV/0!</v>
      </c>
      <c r="Y3565" s="1260">
        <v>478</v>
      </c>
      <c r="Z3565" s="1261"/>
      <c r="AA3565" s="1262"/>
      <c r="AB3565" s="1263"/>
      <c r="AC3565" s="587" t="e">
        <f t="shared" si="580"/>
        <v>#DIV/0!</v>
      </c>
      <c r="AE3565" s="1260">
        <v>478</v>
      </c>
      <c r="AF3565" s="1261"/>
      <c r="AG3565" s="1262"/>
      <c r="AH3565" s="1263"/>
      <c r="AI3565" s="587" t="e">
        <f t="shared" si="581"/>
        <v>#DIV/0!</v>
      </c>
      <c r="AK3565" s="1260">
        <v>478</v>
      </c>
      <c r="AL3565" s="1261"/>
      <c r="AM3565" s="1262"/>
      <c r="AN3565" s="1263"/>
      <c r="AO3565" s="587" t="e">
        <f t="shared" si="582"/>
        <v>#DIV/0!</v>
      </c>
      <c r="AQ3565" s="1260">
        <v>478</v>
      </c>
      <c r="AR3565" s="1261"/>
      <c r="AS3565" s="1262"/>
      <c r="AT3565" s="1263"/>
      <c r="AU3565" s="587" t="e">
        <f t="shared" si="583"/>
        <v>#DIV/0!</v>
      </c>
      <c r="AW3565" s="1260">
        <v>478</v>
      </c>
      <c r="AX3565" s="1261"/>
      <c r="AY3565" s="1262"/>
      <c r="AZ3565" s="1263"/>
      <c r="BA3565" s="587" t="e">
        <f t="shared" si="584"/>
        <v>#DIV/0!</v>
      </c>
    </row>
    <row r="3566" spans="1:53" s="17" customFormat="1" ht="16.75" customHeight="1" outlineLevel="2">
      <c r="A3566" s="1260">
        <v>479</v>
      </c>
      <c r="B3566" s="1261"/>
      <c r="C3566" s="1262"/>
      <c r="D3566" s="1263"/>
      <c r="E3566" s="587" t="e">
        <f t="shared" si="576"/>
        <v>#DIV/0!</v>
      </c>
      <c r="G3566" s="1260">
        <v>479</v>
      </c>
      <c r="H3566" s="1261"/>
      <c r="I3566" s="1262"/>
      <c r="J3566" s="1263"/>
      <c r="K3566" s="587" t="e">
        <f t="shared" si="577"/>
        <v>#DIV/0!</v>
      </c>
      <c r="M3566" s="1260">
        <v>479</v>
      </c>
      <c r="N3566" s="1261"/>
      <c r="O3566" s="1262"/>
      <c r="P3566" s="1263"/>
      <c r="Q3566" s="587" t="e">
        <f t="shared" si="578"/>
        <v>#DIV/0!</v>
      </c>
      <c r="S3566" s="1260">
        <v>479</v>
      </c>
      <c r="T3566" s="1261"/>
      <c r="U3566" s="1262"/>
      <c r="V3566" s="1263"/>
      <c r="W3566" s="587" t="e">
        <f t="shared" si="579"/>
        <v>#DIV/0!</v>
      </c>
      <c r="Y3566" s="1260">
        <v>479</v>
      </c>
      <c r="Z3566" s="1261"/>
      <c r="AA3566" s="1262"/>
      <c r="AB3566" s="1263"/>
      <c r="AC3566" s="587" t="e">
        <f t="shared" si="580"/>
        <v>#DIV/0!</v>
      </c>
      <c r="AE3566" s="1260">
        <v>479</v>
      </c>
      <c r="AF3566" s="1261"/>
      <c r="AG3566" s="1262"/>
      <c r="AH3566" s="1263"/>
      <c r="AI3566" s="587" t="e">
        <f t="shared" si="581"/>
        <v>#DIV/0!</v>
      </c>
      <c r="AK3566" s="1260">
        <v>479</v>
      </c>
      <c r="AL3566" s="1261"/>
      <c r="AM3566" s="1262"/>
      <c r="AN3566" s="1263"/>
      <c r="AO3566" s="587" t="e">
        <f t="shared" si="582"/>
        <v>#DIV/0!</v>
      </c>
      <c r="AQ3566" s="1260">
        <v>479</v>
      </c>
      <c r="AR3566" s="1261"/>
      <c r="AS3566" s="1262"/>
      <c r="AT3566" s="1263"/>
      <c r="AU3566" s="587" t="e">
        <f t="shared" si="583"/>
        <v>#DIV/0!</v>
      </c>
      <c r="AW3566" s="1260">
        <v>479</v>
      </c>
      <c r="AX3566" s="1261"/>
      <c r="AY3566" s="1262"/>
      <c r="AZ3566" s="1263"/>
      <c r="BA3566" s="587" t="e">
        <f t="shared" si="584"/>
        <v>#DIV/0!</v>
      </c>
    </row>
    <row r="3567" spans="1:53" s="17" customFormat="1" ht="16.75" customHeight="1" outlineLevel="2">
      <c r="A3567" s="1260">
        <v>480</v>
      </c>
      <c r="B3567" s="1261"/>
      <c r="C3567" s="1262"/>
      <c r="D3567" s="1263"/>
      <c r="E3567" s="587" t="e">
        <f t="shared" si="576"/>
        <v>#DIV/0!</v>
      </c>
      <c r="G3567" s="1260">
        <v>480</v>
      </c>
      <c r="H3567" s="1261"/>
      <c r="I3567" s="1262"/>
      <c r="J3567" s="1263"/>
      <c r="K3567" s="587" t="e">
        <f t="shared" si="577"/>
        <v>#DIV/0!</v>
      </c>
      <c r="M3567" s="1260">
        <v>480</v>
      </c>
      <c r="N3567" s="1261"/>
      <c r="O3567" s="1262"/>
      <c r="P3567" s="1263"/>
      <c r="Q3567" s="587" t="e">
        <f t="shared" si="578"/>
        <v>#DIV/0!</v>
      </c>
      <c r="S3567" s="1260">
        <v>480</v>
      </c>
      <c r="T3567" s="1261"/>
      <c r="U3567" s="1262"/>
      <c r="V3567" s="1263"/>
      <c r="W3567" s="587" t="e">
        <f t="shared" si="579"/>
        <v>#DIV/0!</v>
      </c>
      <c r="Y3567" s="1260">
        <v>480</v>
      </c>
      <c r="Z3567" s="1261"/>
      <c r="AA3567" s="1262"/>
      <c r="AB3567" s="1263"/>
      <c r="AC3567" s="587" t="e">
        <f t="shared" si="580"/>
        <v>#DIV/0!</v>
      </c>
      <c r="AE3567" s="1260">
        <v>480</v>
      </c>
      <c r="AF3567" s="1261"/>
      <c r="AG3567" s="1262"/>
      <c r="AH3567" s="1263"/>
      <c r="AI3567" s="587" t="e">
        <f t="shared" si="581"/>
        <v>#DIV/0!</v>
      </c>
      <c r="AK3567" s="1260">
        <v>480</v>
      </c>
      <c r="AL3567" s="1261"/>
      <c r="AM3567" s="1262"/>
      <c r="AN3567" s="1263"/>
      <c r="AO3567" s="587" t="e">
        <f t="shared" si="582"/>
        <v>#DIV/0!</v>
      </c>
      <c r="AQ3567" s="1260">
        <v>480</v>
      </c>
      <c r="AR3567" s="1261"/>
      <c r="AS3567" s="1262"/>
      <c r="AT3567" s="1263"/>
      <c r="AU3567" s="587" t="e">
        <f t="shared" si="583"/>
        <v>#DIV/0!</v>
      </c>
      <c r="AW3567" s="1260">
        <v>480</v>
      </c>
      <c r="AX3567" s="1261"/>
      <c r="AY3567" s="1262"/>
      <c r="AZ3567" s="1263"/>
      <c r="BA3567" s="587" t="e">
        <f t="shared" si="584"/>
        <v>#DIV/0!</v>
      </c>
    </row>
    <row r="3568" spans="1:53" s="17" customFormat="1" ht="16.75" customHeight="1" outlineLevel="2">
      <c r="A3568" s="1260">
        <v>481</v>
      </c>
      <c r="B3568" s="1261"/>
      <c r="C3568" s="1262"/>
      <c r="D3568" s="1263"/>
      <c r="E3568" s="587" t="e">
        <f t="shared" si="576"/>
        <v>#DIV/0!</v>
      </c>
      <c r="G3568" s="1260">
        <v>481</v>
      </c>
      <c r="H3568" s="1261"/>
      <c r="I3568" s="1262"/>
      <c r="J3568" s="1263"/>
      <c r="K3568" s="587" t="e">
        <f t="shared" si="577"/>
        <v>#DIV/0!</v>
      </c>
      <c r="M3568" s="1260">
        <v>481</v>
      </c>
      <c r="N3568" s="1261"/>
      <c r="O3568" s="1262"/>
      <c r="P3568" s="1263"/>
      <c r="Q3568" s="587" t="e">
        <f t="shared" si="578"/>
        <v>#DIV/0!</v>
      </c>
      <c r="S3568" s="1260">
        <v>481</v>
      </c>
      <c r="T3568" s="1261"/>
      <c r="U3568" s="1262"/>
      <c r="V3568" s="1263"/>
      <c r="W3568" s="587" t="e">
        <f t="shared" si="579"/>
        <v>#DIV/0!</v>
      </c>
      <c r="Y3568" s="1260">
        <v>481</v>
      </c>
      <c r="Z3568" s="1261"/>
      <c r="AA3568" s="1262"/>
      <c r="AB3568" s="1263"/>
      <c r="AC3568" s="587" t="e">
        <f t="shared" si="580"/>
        <v>#DIV/0!</v>
      </c>
      <c r="AE3568" s="1260">
        <v>481</v>
      </c>
      <c r="AF3568" s="1261"/>
      <c r="AG3568" s="1262"/>
      <c r="AH3568" s="1263"/>
      <c r="AI3568" s="587" t="e">
        <f t="shared" si="581"/>
        <v>#DIV/0!</v>
      </c>
      <c r="AK3568" s="1260">
        <v>481</v>
      </c>
      <c r="AL3568" s="1261"/>
      <c r="AM3568" s="1262"/>
      <c r="AN3568" s="1263"/>
      <c r="AO3568" s="587" t="e">
        <f t="shared" si="582"/>
        <v>#DIV/0!</v>
      </c>
      <c r="AQ3568" s="1260">
        <v>481</v>
      </c>
      <c r="AR3568" s="1261"/>
      <c r="AS3568" s="1262"/>
      <c r="AT3568" s="1263"/>
      <c r="AU3568" s="587" t="e">
        <f t="shared" si="583"/>
        <v>#DIV/0!</v>
      </c>
      <c r="AW3568" s="1260">
        <v>481</v>
      </c>
      <c r="AX3568" s="1261"/>
      <c r="AY3568" s="1262"/>
      <c r="AZ3568" s="1263"/>
      <c r="BA3568" s="587" t="e">
        <f t="shared" si="584"/>
        <v>#DIV/0!</v>
      </c>
    </row>
    <row r="3569" spans="1:53" s="17" customFormat="1" ht="16.75" customHeight="1" outlineLevel="2">
      <c r="A3569" s="1260">
        <v>482</v>
      </c>
      <c r="B3569" s="1261"/>
      <c r="C3569" s="1262"/>
      <c r="D3569" s="1263"/>
      <c r="E3569" s="587" t="e">
        <f t="shared" si="576"/>
        <v>#DIV/0!</v>
      </c>
      <c r="G3569" s="1260">
        <v>482</v>
      </c>
      <c r="H3569" s="1261"/>
      <c r="I3569" s="1262"/>
      <c r="J3569" s="1263"/>
      <c r="K3569" s="587" t="e">
        <f t="shared" si="577"/>
        <v>#DIV/0!</v>
      </c>
      <c r="M3569" s="1260">
        <v>482</v>
      </c>
      <c r="N3569" s="1261"/>
      <c r="O3569" s="1262"/>
      <c r="P3569" s="1263"/>
      <c r="Q3569" s="587" t="e">
        <f t="shared" si="578"/>
        <v>#DIV/0!</v>
      </c>
      <c r="S3569" s="1260">
        <v>482</v>
      </c>
      <c r="T3569" s="1261"/>
      <c r="U3569" s="1262"/>
      <c r="V3569" s="1263"/>
      <c r="W3569" s="587" t="e">
        <f t="shared" si="579"/>
        <v>#DIV/0!</v>
      </c>
      <c r="Y3569" s="1260">
        <v>482</v>
      </c>
      <c r="Z3569" s="1261"/>
      <c r="AA3569" s="1262"/>
      <c r="AB3569" s="1263"/>
      <c r="AC3569" s="587" t="e">
        <f t="shared" si="580"/>
        <v>#DIV/0!</v>
      </c>
      <c r="AE3569" s="1260">
        <v>482</v>
      </c>
      <c r="AF3569" s="1261"/>
      <c r="AG3569" s="1262"/>
      <c r="AH3569" s="1263"/>
      <c r="AI3569" s="587" t="e">
        <f t="shared" si="581"/>
        <v>#DIV/0!</v>
      </c>
      <c r="AK3569" s="1260">
        <v>482</v>
      </c>
      <c r="AL3569" s="1261"/>
      <c r="AM3569" s="1262"/>
      <c r="AN3569" s="1263"/>
      <c r="AO3569" s="587" t="e">
        <f t="shared" si="582"/>
        <v>#DIV/0!</v>
      </c>
      <c r="AQ3569" s="1260">
        <v>482</v>
      </c>
      <c r="AR3569" s="1261"/>
      <c r="AS3569" s="1262"/>
      <c r="AT3569" s="1263"/>
      <c r="AU3569" s="587" t="e">
        <f t="shared" si="583"/>
        <v>#DIV/0!</v>
      </c>
      <c r="AW3569" s="1260">
        <v>482</v>
      </c>
      <c r="AX3569" s="1261"/>
      <c r="AY3569" s="1262"/>
      <c r="AZ3569" s="1263"/>
      <c r="BA3569" s="587" t="e">
        <f t="shared" si="584"/>
        <v>#DIV/0!</v>
      </c>
    </row>
    <row r="3570" spans="1:53" s="17" customFormat="1" ht="16.75" customHeight="1" outlineLevel="2">
      <c r="A3570" s="1260">
        <v>483</v>
      </c>
      <c r="B3570" s="1261"/>
      <c r="C3570" s="1262"/>
      <c r="D3570" s="1263"/>
      <c r="E3570" s="587" t="e">
        <f t="shared" si="576"/>
        <v>#DIV/0!</v>
      </c>
      <c r="G3570" s="1260">
        <v>483</v>
      </c>
      <c r="H3570" s="1261"/>
      <c r="I3570" s="1262"/>
      <c r="J3570" s="1263"/>
      <c r="K3570" s="587" t="e">
        <f t="shared" si="577"/>
        <v>#DIV/0!</v>
      </c>
      <c r="M3570" s="1260">
        <v>483</v>
      </c>
      <c r="N3570" s="1261"/>
      <c r="O3570" s="1262"/>
      <c r="P3570" s="1263"/>
      <c r="Q3570" s="587" t="e">
        <f t="shared" si="578"/>
        <v>#DIV/0!</v>
      </c>
      <c r="S3570" s="1260">
        <v>483</v>
      </c>
      <c r="T3570" s="1261"/>
      <c r="U3570" s="1262"/>
      <c r="V3570" s="1263"/>
      <c r="W3570" s="587" t="e">
        <f t="shared" si="579"/>
        <v>#DIV/0!</v>
      </c>
      <c r="Y3570" s="1260">
        <v>483</v>
      </c>
      <c r="Z3570" s="1261"/>
      <c r="AA3570" s="1262"/>
      <c r="AB3570" s="1263"/>
      <c r="AC3570" s="587" t="e">
        <f t="shared" si="580"/>
        <v>#DIV/0!</v>
      </c>
      <c r="AE3570" s="1260">
        <v>483</v>
      </c>
      <c r="AF3570" s="1261"/>
      <c r="AG3570" s="1262"/>
      <c r="AH3570" s="1263"/>
      <c r="AI3570" s="587" t="e">
        <f t="shared" si="581"/>
        <v>#DIV/0!</v>
      </c>
      <c r="AK3570" s="1260">
        <v>483</v>
      </c>
      <c r="AL3570" s="1261"/>
      <c r="AM3570" s="1262"/>
      <c r="AN3570" s="1263"/>
      <c r="AO3570" s="587" t="e">
        <f t="shared" si="582"/>
        <v>#DIV/0!</v>
      </c>
      <c r="AQ3570" s="1260">
        <v>483</v>
      </c>
      <c r="AR3570" s="1261"/>
      <c r="AS3570" s="1262"/>
      <c r="AT3570" s="1263"/>
      <c r="AU3570" s="587" t="e">
        <f t="shared" si="583"/>
        <v>#DIV/0!</v>
      </c>
      <c r="AW3570" s="1260">
        <v>483</v>
      </c>
      <c r="AX3570" s="1261"/>
      <c r="AY3570" s="1262"/>
      <c r="AZ3570" s="1263"/>
      <c r="BA3570" s="587" t="e">
        <f t="shared" si="584"/>
        <v>#DIV/0!</v>
      </c>
    </row>
    <row r="3571" spans="1:53" s="17" customFormat="1" ht="16.75" customHeight="1" outlineLevel="2">
      <c r="A3571" s="1260">
        <v>484</v>
      </c>
      <c r="B3571" s="1261"/>
      <c r="C3571" s="1262"/>
      <c r="D3571" s="1263"/>
      <c r="E3571" s="587" t="e">
        <f t="shared" si="576"/>
        <v>#DIV/0!</v>
      </c>
      <c r="G3571" s="1260">
        <v>484</v>
      </c>
      <c r="H3571" s="1261"/>
      <c r="I3571" s="1262"/>
      <c r="J3571" s="1263"/>
      <c r="K3571" s="587" t="e">
        <f t="shared" si="577"/>
        <v>#DIV/0!</v>
      </c>
      <c r="M3571" s="1260">
        <v>484</v>
      </c>
      <c r="N3571" s="1261"/>
      <c r="O3571" s="1262"/>
      <c r="P3571" s="1263"/>
      <c r="Q3571" s="587" t="e">
        <f t="shared" si="578"/>
        <v>#DIV/0!</v>
      </c>
      <c r="S3571" s="1260">
        <v>484</v>
      </c>
      <c r="T3571" s="1261"/>
      <c r="U3571" s="1262"/>
      <c r="V3571" s="1263"/>
      <c r="W3571" s="587" t="e">
        <f t="shared" si="579"/>
        <v>#DIV/0!</v>
      </c>
      <c r="Y3571" s="1260">
        <v>484</v>
      </c>
      <c r="Z3571" s="1261"/>
      <c r="AA3571" s="1262"/>
      <c r="AB3571" s="1263"/>
      <c r="AC3571" s="587" t="e">
        <f t="shared" si="580"/>
        <v>#DIV/0!</v>
      </c>
      <c r="AE3571" s="1260">
        <v>484</v>
      </c>
      <c r="AF3571" s="1261"/>
      <c r="AG3571" s="1262"/>
      <c r="AH3571" s="1263"/>
      <c r="AI3571" s="587" t="e">
        <f t="shared" si="581"/>
        <v>#DIV/0!</v>
      </c>
      <c r="AK3571" s="1260">
        <v>484</v>
      </c>
      <c r="AL3571" s="1261"/>
      <c r="AM3571" s="1262"/>
      <c r="AN3571" s="1263"/>
      <c r="AO3571" s="587" t="e">
        <f t="shared" si="582"/>
        <v>#DIV/0!</v>
      </c>
      <c r="AQ3571" s="1260">
        <v>484</v>
      </c>
      <c r="AR3571" s="1261"/>
      <c r="AS3571" s="1262"/>
      <c r="AT3571" s="1263"/>
      <c r="AU3571" s="587" t="e">
        <f t="shared" si="583"/>
        <v>#DIV/0!</v>
      </c>
      <c r="AW3571" s="1260">
        <v>484</v>
      </c>
      <c r="AX3571" s="1261"/>
      <c r="AY3571" s="1262"/>
      <c r="AZ3571" s="1263"/>
      <c r="BA3571" s="587" t="e">
        <f t="shared" si="584"/>
        <v>#DIV/0!</v>
      </c>
    </row>
    <row r="3572" spans="1:53" s="17" customFormat="1" ht="16.75" customHeight="1" outlineLevel="2">
      <c r="A3572" s="1260">
        <v>485</v>
      </c>
      <c r="B3572" s="1261"/>
      <c r="C3572" s="1262"/>
      <c r="D3572" s="1263"/>
      <c r="E3572" s="587" t="e">
        <f t="shared" si="576"/>
        <v>#DIV/0!</v>
      </c>
      <c r="G3572" s="1260">
        <v>485</v>
      </c>
      <c r="H3572" s="1261"/>
      <c r="I3572" s="1262"/>
      <c r="J3572" s="1263"/>
      <c r="K3572" s="587" t="e">
        <f t="shared" si="577"/>
        <v>#DIV/0!</v>
      </c>
      <c r="M3572" s="1260">
        <v>485</v>
      </c>
      <c r="N3572" s="1261"/>
      <c r="O3572" s="1262"/>
      <c r="P3572" s="1263"/>
      <c r="Q3572" s="587" t="e">
        <f t="shared" si="578"/>
        <v>#DIV/0!</v>
      </c>
      <c r="S3572" s="1260">
        <v>485</v>
      </c>
      <c r="T3572" s="1261"/>
      <c r="U3572" s="1262"/>
      <c r="V3572" s="1263"/>
      <c r="W3572" s="587" t="e">
        <f t="shared" si="579"/>
        <v>#DIV/0!</v>
      </c>
      <c r="Y3572" s="1260">
        <v>485</v>
      </c>
      <c r="Z3572" s="1261"/>
      <c r="AA3572" s="1262"/>
      <c r="AB3572" s="1263"/>
      <c r="AC3572" s="587" t="e">
        <f t="shared" si="580"/>
        <v>#DIV/0!</v>
      </c>
      <c r="AE3572" s="1260">
        <v>485</v>
      </c>
      <c r="AF3572" s="1261"/>
      <c r="AG3572" s="1262"/>
      <c r="AH3572" s="1263"/>
      <c r="AI3572" s="587" t="e">
        <f t="shared" si="581"/>
        <v>#DIV/0!</v>
      </c>
      <c r="AK3572" s="1260">
        <v>485</v>
      </c>
      <c r="AL3572" s="1261"/>
      <c r="AM3572" s="1262"/>
      <c r="AN3572" s="1263"/>
      <c r="AO3572" s="587" t="e">
        <f t="shared" si="582"/>
        <v>#DIV/0!</v>
      </c>
      <c r="AQ3572" s="1260">
        <v>485</v>
      </c>
      <c r="AR3572" s="1261"/>
      <c r="AS3572" s="1262"/>
      <c r="AT3572" s="1263"/>
      <c r="AU3572" s="587" t="e">
        <f t="shared" si="583"/>
        <v>#DIV/0!</v>
      </c>
      <c r="AW3572" s="1260">
        <v>485</v>
      </c>
      <c r="AX3572" s="1261"/>
      <c r="AY3572" s="1262"/>
      <c r="AZ3572" s="1263"/>
      <c r="BA3572" s="587" t="e">
        <f t="shared" si="584"/>
        <v>#DIV/0!</v>
      </c>
    </row>
    <row r="3573" spans="1:53" s="17" customFormat="1" ht="16.75" customHeight="1" outlineLevel="2">
      <c r="A3573" s="1260">
        <v>486</v>
      </c>
      <c r="B3573" s="1261"/>
      <c r="C3573" s="1262"/>
      <c r="D3573" s="1263"/>
      <c r="E3573" s="587" t="e">
        <f t="shared" si="576"/>
        <v>#DIV/0!</v>
      </c>
      <c r="G3573" s="1260">
        <v>486</v>
      </c>
      <c r="H3573" s="1261"/>
      <c r="I3573" s="1262"/>
      <c r="J3573" s="1263"/>
      <c r="K3573" s="587" t="e">
        <f t="shared" si="577"/>
        <v>#DIV/0!</v>
      </c>
      <c r="M3573" s="1260">
        <v>486</v>
      </c>
      <c r="N3573" s="1261"/>
      <c r="O3573" s="1262"/>
      <c r="P3573" s="1263"/>
      <c r="Q3573" s="587" t="e">
        <f t="shared" si="578"/>
        <v>#DIV/0!</v>
      </c>
      <c r="S3573" s="1260">
        <v>486</v>
      </c>
      <c r="T3573" s="1261"/>
      <c r="U3573" s="1262"/>
      <c r="V3573" s="1263"/>
      <c r="W3573" s="587" t="e">
        <f t="shared" si="579"/>
        <v>#DIV/0!</v>
      </c>
      <c r="Y3573" s="1260">
        <v>486</v>
      </c>
      <c r="Z3573" s="1261"/>
      <c r="AA3573" s="1262"/>
      <c r="AB3573" s="1263"/>
      <c r="AC3573" s="587" t="e">
        <f t="shared" si="580"/>
        <v>#DIV/0!</v>
      </c>
      <c r="AE3573" s="1260">
        <v>486</v>
      </c>
      <c r="AF3573" s="1261"/>
      <c r="AG3573" s="1262"/>
      <c r="AH3573" s="1263"/>
      <c r="AI3573" s="587" t="e">
        <f t="shared" si="581"/>
        <v>#DIV/0!</v>
      </c>
      <c r="AK3573" s="1260">
        <v>486</v>
      </c>
      <c r="AL3573" s="1261"/>
      <c r="AM3573" s="1262"/>
      <c r="AN3573" s="1263"/>
      <c r="AO3573" s="587" t="e">
        <f t="shared" si="582"/>
        <v>#DIV/0!</v>
      </c>
      <c r="AQ3573" s="1260">
        <v>486</v>
      </c>
      <c r="AR3573" s="1261"/>
      <c r="AS3573" s="1262"/>
      <c r="AT3573" s="1263"/>
      <c r="AU3573" s="587" t="e">
        <f t="shared" si="583"/>
        <v>#DIV/0!</v>
      </c>
      <c r="AW3573" s="1260">
        <v>486</v>
      </c>
      <c r="AX3573" s="1261"/>
      <c r="AY3573" s="1262"/>
      <c r="AZ3573" s="1263"/>
      <c r="BA3573" s="587" t="e">
        <f t="shared" si="584"/>
        <v>#DIV/0!</v>
      </c>
    </row>
    <row r="3574" spans="1:53" s="17" customFormat="1" ht="16.75" customHeight="1" outlineLevel="2">
      <c r="A3574" s="1260">
        <v>487</v>
      </c>
      <c r="B3574" s="1261"/>
      <c r="C3574" s="1262"/>
      <c r="D3574" s="1263"/>
      <c r="E3574" s="587" t="e">
        <f t="shared" si="576"/>
        <v>#DIV/0!</v>
      </c>
      <c r="G3574" s="1260">
        <v>487</v>
      </c>
      <c r="H3574" s="1261"/>
      <c r="I3574" s="1262"/>
      <c r="J3574" s="1263"/>
      <c r="K3574" s="587" t="e">
        <f t="shared" si="577"/>
        <v>#DIV/0!</v>
      </c>
      <c r="M3574" s="1260">
        <v>487</v>
      </c>
      <c r="N3574" s="1261"/>
      <c r="O3574" s="1262"/>
      <c r="P3574" s="1263"/>
      <c r="Q3574" s="587" t="e">
        <f t="shared" si="578"/>
        <v>#DIV/0!</v>
      </c>
      <c r="S3574" s="1260">
        <v>487</v>
      </c>
      <c r="T3574" s="1261"/>
      <c r="U3574" s="1262"/>
      <c r="V3574" s="1263"/>
      <c r="W3574" s="587" t="e">
        <f t="shared" si="579"/>
        <v>#DIV/0!</v>
      </c>
      <c r="Y3574" s="1260">
        <v>487</v>
      </c>
      <c r="Z3574" s="1261"/>
      <c r="AA3574" s="1262"/>
      <c r="AB3574" s="1263"/>
      <c r="AC3574" s="587" t="e">
        <f t="shared" si="580"/>
        <v>#DIV/0!</v>
      </c>
      <c r="AE3574" s="1260">
        <v>487</v>
      </c>
      <c r="AF3574" s="1261"/>
      <c r="AG3574" s="1262"/>
      <c r="AH3574" s="1263"/>
      <c r="AI3574" s="587" t="e">
        <f t="shared" si="581"/>
        <v>#DIV/0!</v>
      </c>
      <c r="AK3574" s="1260">
        <v>487</v>
      </c>
      <c r="AL3574" s="1261"/>
      <c r="AM3574" s="1262"/>
      <c r="AN3574" s="1263"/>
      <c r="AO3574" s="587" t="e">
        <f t="shared" si="582"/>
        <v>#DIV/0!</v>
      </c>
      <c r="AQ3574" s="1260">
        <v>487</v>
      </c>
      <c r="AR3574" s="1261"/>
      <c r="AS3574" s="1262"/>
      <c r="AT3574" s="1263"/>
      <c r="AU3574" s="587" t="e">
        <f t="shared" si="583"/>
        <v>#DIV/0!</v>
      </c>
      <c r="AW3574" s="1260">
        <v>487</v>
      </c>
      <c r="AX3574" s="1261"/>
      <c r="AY3574" s="1262"/>
      <c r="AZ3574" s="1263"/>
      <c r="BA3574" s="587" t="e">
        <f t="shared" si="584"/>
        <v>#DIV/0!</v>
      </c>
    </row>
    <row r="3575" spans="1:53" s="17" customFormat="1" ht="16.75" customHeight="1" outlineLevel="2">
      <c r="A3575" s="1260">
        <v>488</v>
      </c>
      <c r="B3575" s="1261"/>
      <c r="C3575" s="1262"/>
      <c r="D3575" s="1263"/>
      <c r="E3575" s="587" t="e">
        <f t="shared" si="576"/>
        <v>#DIV/0!</v>
      </c>
      <c r="G3575" s="1260">
        <v>488</v>
      </c>
      <c r="H3575" s="1261"/>
      <c r="I3575" s="1262"/>
      <c r="J3575" s="1263"/>
      <c r="K3575" s="587" t="e">
        <f t="shared" si="577"/>
        <v>#DIV/0!</v>
      </c>
      <c r="M3575" s="1260">
        <v>488</v>
      </c>
      <c r="N3575" s="1261"/>
      <c r="O3575" s="1262"/>
      <c r="P3575" s="1263"/>
      <c r="Q3575" s="587" t="e">
        <f t="shared" si="578"/>
        <v>#DIV/0!</v>
      </c>
      <c r="S3575" s="1260">
        <v>488</v>
      </c>
      <c r="T3575" s="1261"/>
      <c r="U3575" s="1262"/>
      <c r="V3575" s="1263"/>
      <c r="W3575" s="587" t="e">
        <f t="shared" si="579"/>
        <v>#DIV/0!</v>
      </c>
      <c r="Y3575" s="1260">
        <v>488</v>
      </c>
      <c r="Z3575" s="1261"/>
      <c r="AA3575" s="1262"/>
      <c r="AB3575" s="1263"/>
      <c r="AC3575" s="587" t="e">
        <f t="shared" si="580"/>
        <v>#DIV/0!</v>
      </c>
      <c r="AE3575" s="1260">
        <v>488</v>
      </c>
      <c r="AF3575" s="1261"/>
      <c r="AG3575" s="1262"/>
      <c r="AH3575" s="1263"/>
      <c r="AI3575" s="587" t="e">
        <f t="shared" si="581"/>
        <v>#DIV/0!</v>
      </c>
      <c r="AK3575" s="1260">
        <v>488</v>
      </c>
      <c r="AL3575" s="1261"/>
      <c r="AM3575" s="1262"/>
      <c r="AN3575" s="1263"/>
      <c r="AO3575" s="587" t="e">
        <f t="shared" si="582"/>
        <v>#DIV/0!</v>
      </c>
      <c r="AQ3575" s="1260">
        <v>488</v>
      </c>
      <c r="AR3575" s="1261"/>
      <c r="AS3575" s="1262"/>
      <c r="AT3575" s="1263"/>
      <c r="AU3575" s="587" t="e">
        <f t="shared" si="583"/>
        <v>#DIV/0!</v>
      </c>
      <c r="AW3575" s="1260">
        <v>488</v>
      </c>
      <c r="AX3575" s="1261"/>
      <c r="AY3575" s="1262"/>
      <c r="AZ3575" s="1263"/>
      <c r="BA3575" s="587" t="e">
        <f t="shared" si="584"/>
        <v>#DIV/0!</v>
      </c>
    </row>
    <row r="3576" spans="1:53" s="17" customFormat="1" ht="16.75" customHeight="1" outlineLevel="2">
      <c r="A3576" s="1260">
        <v>489</v>
      </c>
      <c r="B3576" s="1261"/>
      <c r="C3576" s="1262"/>
      <c r="D3576" s="1263"/>
      <c r="E3576" s="587" t="e">
        <f t="shared" si="576"/>
        <v>#DIV/0!</v>
      </c>
      <c r="G3576" s="1260">
        <v>489</v>
      </c>
      <c r="H3576" s="1261"/>
      <c r="I3576" s="1262"/>
      <c r="J3576" s="1263"/>
      <c r="K3576" s="587" t="e">
        <f t="shared" si="577"/>
        <v>#DIV/0!</v>
      </c>
      <c r="M3576" s="1260">
        <v>489</v>
      </c>
      <c r="N3576" s="1261"/>
      <c r="O3576" s="1262"/>
      <c r="P3576" s="1263"/>
      <c r="Q3576" s="587" t="e">
        <f t="shared" si="578"/>
        <v>#DIV/0!</v>
      </c>
      <c r="S3576" s="1260">
        <v>489</v>
      </c>
      <c r="T3576" s="1261"/>
      <c r="U3576" s="1262"/>
      <c r="V3576" s="1263"/>
      <c r="W3576" s="587" t="e">
        <f t="shared" si="579"/>
        <v>#DIV/0!</v>
      </c>
      <c r="Y3576" s="1260">
        <v>489</v>
      </c>
      <c r="Z3576" s="1261"/>
      <c r="AA3576" s="1262"/>
      <c r="AB3576" s="1263"/>
      <c r="AC3576" s="587" t="e">
        <f t="shared" si="580"/>
        <v>#DIV/0!</v>
      </c>
      <c r="AE3576" s="1260">
        <v>489</v>
      </c>
      <c r="AF3576" s="1261"/>
      <c r="AG3576" s="1262"/>
      <c r="AH3576" s="1263"/>
      <c r="AI3576" s="587" t="e">
        <f t="shared" si="581"/>
        <v>#DIV/0!</v>
      </c>
      <c r="AK3576" s="1260">
        <v>489</v>
      </c>
      <c r="AL3576" s="1261"/>
      <c r="AM3576" s="1262"/>
      <c r="AN3576" s="1263"/>
      <c r="AO3576" s="587" t="e">
        <f t="shared" si="582"/>
        <v>#DIV/0!</v>
      </c>
      <c r="AQ3576" s="1260">
        <v>489</v>
      </c>
      <c r="AR3576" s="1261"/>
      <c r="AS3576" s="1262"/>
      <c r="AT3576" s="1263"/>
      <c r="AU3576" s="587" t="e">
        <f t="shared" si="583"/>
        <v>#DIV/0!</v>
      </c>
      <c r="AW3576" s="1260">
        <v>489</v>
      </c>
      <c r="AX3576" s="1261"/>
      <c r="AY3576" s="1262"/>
      <c r="AZ3576" s="1263"/>
      <c r="BA3576" s="587" t="e">
        <f t="shared" si="584"/>
        <v>#DIV/0!</v>
      </c>
    </row>
    <row r="3577" spans="1:53" s="17" customFormat="1" ht="16.75" customHeight="1" outlineLevel="2">
      <c r="A3577" s="1260">
        <v>490</v>
      </c>
      <c r="B3577" s="1261"/>
      <c r="C3577" s="1262"/>
      <c r="D3577" s="1263"/>
      <c r="E3577" s="587" t="e">
        <f t="shared" si="576"/>
        <v>#DIV/0!</v>
      </c>
      <c r="G3577" s="1260">
        <v>490</v>
      </c>
      <c r="H3577" s="1261"/>
      <c r="I3577" s="1262"/>
      <c r="J3577" s="1263"/>
      <c r="K3577" s="587" t="e">
        <f t="shared" si="577"/>
        <v>#DIV/0!</v>
      </c>
      <c r="M3577" s="1260">
        <v>490</v>
      </c>
      <c r="N3577" s="1261"/>
      <c r="O3577" s="1262"/>
      <c r="P3577" s="1263"/>
      <c r="Q3577" s="587" t="e">
        <f t="shared" si="578"/>
        <v>#DIV/0!</v>
      </c>
      <c r="S3577" s="1260">
        <v>490</v>
      </c>
      <c r="T3577" s="1261"/>
      <c r="U3577" s="1262"/>
      <c r="V3577" s="1263"/>
      <c r="W3577" s="587" t="e">
        <f t="shared" si="579"/>
        <v>#DIV/0!</v>
      </c>
      <c r="Y3577" s="1260">
        <v>490</v>
      </c>
      <c r="Z3577" s="1261"/>
      <c r="AA3577" s="1262"/>
      <c r="AB3577" s="1263"/>
      <c r="AC3577" s="587" t="e">
        <f t="shared" si="580"/>
        <v>#DIV/0!</v>
      </c>
      <c r="AE3577" s="1260">
        <v>490</v>
      </c>
      <c r="AF3577" s="1261"/>
      <c r="AG3577" s="1262"/>
      <c r="AH3577" s="1263"/>
      <c r="AI3577" s="587" t="e">
        <f t="shared" si="581"/>
        <v>#DIV/0!</v>
      </c>
      <c r="AK3577" s="1260">
        <v>490</v>
      </c>
      <c r="AL3577" s="1261"/>
      <c r="AM3577" s="1262"/>
      <c r="AN3577" s="1263"/>
      <c r="AO3577" s="587" t="e">
        <f t="shared" si="582"/>
        <v>#DIV/0!</v>
      </c>
      <c r="AQ3577" s="1260">
        <v>490</v>
      </c>
      <c r="AR3577" s="1261"/>
      <c r="AS3577" s="1262"/>
      <c r="AT3577" s="1263"/>
      <c r="AU3577" s="587" t="e">
        <f t="shared" si="583"/>
        <v>#DIV/0!</v>
      </c>
      <c r="AW3577" s="1260">
        <v>490</v>
      </c>
      <c r="AX3577" s="1261"/>
      <c r="AY3577" s="1262"/>
      <c r="AZ3577" s="1263"/>
      <c r="BA3577" s="587" t="e">
        <f t="shared" si="584"/>
        <v>#DIV/0!</v>
      </c>
    </row>
    <row r="3578" spans="1:53" s="17" customFormat="1" ht="16.75" customHeight="1" outlineLevel="2">
      <c r="A3578" s="1260">
        <v>491</v>
      </c>
      <c r="B3578" s="1261"/>
      <c r="C3578" s="1262"/>
      <c r="D3578" s="1263"/>
      <c r="E3578" s="587" t="e">
        <f t="shared" si="576"/>
        <v>#DIV/0!</v>
      </c>
      <c r="G3578" s="1260">
        <v>491</v>
      </c>
      <c r="H3578" s="1261"/>
      <c r="I3578" s="1262"/>
      <c r="J3578" s="1263"/>
      <c r="K3578" s="587" t="e">
        <f t="shared" si="577"/>
        <v>#DIV/0!</v>
      </c>
      <c r="M3578" s="1260">
        <v>491</v>
      </c>
      <c r="N3578" s="1261"/>
      <c r="O3578" s="1262"/>
      <c r="P3578" s="1263"/>
      <c r="Q3578" s="587" t="e">
        <f t="shared" si="578"/>
        <v>#DIV/0!</v>
      </c>
      <c r="S3578" s="1260">
        <v>491</v>
      </c>
      <c r="T3578" s="1261"/>
      <c r="U3578" s="1262"/>
      <c r="V3578" s="1263"/>
      <c r="W3578" s="587" t="e">
        <f t="shared" si="579"/>
        <v>#DIV/0!</v>
      </c>
      <c r="Y3578" s="1260">
        <v>491</v>
      </c>
      <c r="Z3578" s="1261"/>
      <c r="AA3578" s="1262"/>
      <c r="AB3578" s="1263"/>
      <c r="AC3578" s="587" t="e">
        <f t="shared" si="580"/>
        <v>#DIV/0!</v>
      </c>
      <c r="AE3578" s="1260">
        <v>491</v>
      </c>
      <c r="AF3578" s="1261"/>
      <c r="AG3578" s="1262"/>
      <c r="AH3578" s="1263"/>
      <c r="AI3578" s="587" t="e">
        <f t="shared" si="581"/>
        <v>#DIV/0!</v>
      </c>
      <c r="AK3578" s="1260">
        <v>491</v>
      </c>
      <c r="AL3578" s="1261"/>
      <c r="AM3578" s="1262"/>
      <c r="AN3578" s="1263"/>
      <c r="AO3578" s="587" t="e">
        <f t="shared" si="582"/>
        <v>#DIV/0!</v>
      </c>
      <c r="AQ3578" s="1260">
        <v>491</v>
      </c>
      <c r="AR3578" s="1261"/>
      <c r="AS3578" s="1262"/>
      <c r="AT3578" s="1263"/>
      <c r="AU3578" s="587" t="e">
        <f t="shared" si="583"/>
        <v>#DIV/0!</v>
      </c>
      <c r="AW3578" s="1260">
        <v>491</v>
      </c>
      <c r="AX3578" s="1261"/>
      <c r="AY3578" s="1262"/>
      <c r="AZ3578" s="1263"/>
      <c r="BA3578" s="587" t="e">
        <f t="shared" si="584"/>
        <v>#DIV/0!</v>
      </c>
    </row>
    <row r="3579" spans="1:53" s="17" customFormat="1" ht="16.75" customHeight="1" outlineLevel="2">
      <c r="A3579" s="1260">
        <v>492</v>
      </c>
      <c r="B3579" s="1261"/>
      <c r="C3579" s="1262"/>
      <c r="D3579" s="1263"/>
      <c r="E3579" s="587" t="e">
        <f t="shared" si="576"/>
        <v>#DIV/0!</v>
      </c>
      <c r="G3579" s="1260">
        <v>492</v>
      </c>
      <c r="H3579" s="1261"/>
      <c r="I3579" s="1262"/>
      <c r="J3579" s="1263"/>
      <c r="K3579" s="587" t="e">
        <f t="shared" si="577"/>
        <v>#DIV/0!</v>
      </c>
      <c r="M3579" s="1260">
        <v>492</v>
      </c>
      <c r="N3579" s="1261"/>
      <c r="O3579" s="1262"/>
      <c r="P3579" s="1263"/>
      <c r="Q3579" s="587" t="e">
        <f t="shared" si="578"/>
        <v>#DIV/0!</v>
      </c>
      <c r="S3579" s="1260">
        <v>492</v>
      </c>
      <c r="T3579" s="1261"/>
      <c r="U3579" s="1262"/>
      <c r="V3579" s="1263"/>
      <c r="W3579" s="587" t="e">
        <f t="shared" si="579"/>
        <v>#DIV/0!</v>
      </c>
      <c r="Y3579" s="1260">
        <v>492</v>
      </c>
      <c r="Z3579" s="1261"/>
      <c r="AA3579" s="1262"/>
      <c r="AB3579" s="1263"/>
      <c r="AC3579" s="587" t="e">
        <f t="shared" si="580"/>
        <v>#DIV/0!</v>
      </c>
      <c r="AE3579" s="1260">
        <v>492</v>
      </c>
      <c r="AF3579" s="1261"/>
      <c r="AG3579" s="1262"/>
      <c r="AH3579" s="1263"/>
      <c r="AI3579" s="587" t="e">
        <f t="shared" si="581"/>
        <v>#DIV/0!</v>
      </c>
      <c r="AK3579" s="1260">
        <v>492</v>
      </c>
      <c r="AL3579" s="1261"/>
      <c r="AM3579" s="1262"/>
      <c r="AN3579" s="1263"/>
      <c r="AO3579" s="587" t="e">
        <f t="shared" si="582"/>
        <v>#DIV/0!</v>
      </c>
      <c r="AQ3579" s="1260">
        <v>492</v>
      </c>
      <c r="AR3579" s="1261"/>
      <c r="AS3579" s="1262"/>
      <c r="AT3579" s="1263"/>
      <c r="AU3579" s="587" t="e">
        <f t="shared" si="583"/>
        <v>#DIV/0!</v>
      </c>
      <c r="AW3579" s="1260">
        <v>492</v>
      </c>
      <c r="AX3579" s="1261"/>
      <c r="AY3579" s="1262"/>
      <c r="AZ3579" s="1263"/>
      <c r="BA3579" s="587" t="e">
        <f t="shared" si="584"/>
        <v>#DIV/0!</v>
      </c>
    </row>
    <row r="3580" spans="1:53" s="17" customFormat="1" ht="16.75" customHeight="1" outlineLevel="2">
      <c r="A3580" s="1260">
        <v>493</v>
      </c>
      <c r="B3580" s="1261"/>
      <c r="C3580" s="1262"/>
      <c r="D3580" s="1263"/>
      <c r="E3580" s="587" t="e">
        <f t="shared" si="576"/>
        <v>#DIV/0!</v>
      </c>
      <c r="G3580" s="1260">
        <v>493</v>
      </c>
      <c r="H3580" s="1261"/>
      <c r="I3580" s="1262"/>
      <c r="J3580" s="1263"/>
      <c r="K3580" s="587" t="e">
        <f t="shared" si="577"/>
        <v>#DIV/0!</v>
      </c>
      <c r="M3580" s="1260">
        <v>493</v>
      </c>
      <c r="N3580" s="1261"/>
      <c r="O3580" s="1262"/>
      <c r="P3580" s="1263"/>
      <c r="Q3580" s="587" t="e">
        <f t="shared" si="578"/>
        <v>#DIV/0!</v>
      </c>
      <c r="S3580" s="1260">
        <v>493</v>
      </c>
      <c r="T3580" s="1261"/>
      <c r="U3580" s="1262"/>
      <c r="V3580" s="1263"/>
      <c r="W3580" s="587" t="e">
        <f t="shared" si="579"/>
        <v>#DIV/0!</v>
      </c>
      <c r="Y3580" s="1260">
        <v>493</v>
      </c>
      <c r="Z3580" s="1261"/>
      <c r="AA3580" s="1262"/>
      <c r="AB3580" s="1263"/>
      <c r="AC3580" s="587" t="e">
        <f t="shared" si="580"/>
        <v>#DIV/0!</v>
      </c>
      <c r="AE3580" s="1260">
        <v>493</v>
      </c>
      <c r="AF3580" s="1261"/>
      <c r="AG3580" s="1262"/>
      <c r="AH3580" s="1263"/>
      <c r="AI3580" s="587" t="e">
        <f t="shared" si="581"/>
        <v>#DIV/0!</v>
      </c>
      <c r="AK3580" s="1260">
        <v>493</v>
      </c>
      <c r="AL3580" s="1261"/>
      <c r="AM3580" s="1262"/>
      <c r="AN3580" s="1263"/>
      <c r="AO3580" s="587" t="e">
        <f t="shared" si="582"/>
        <v>#DIV/0!</v>
      </c>
      <c r="AQ3580" s="1260">
        <v>493</v>
      </c>
      <c r="AR3580" s="1261"/>
      <c r="AS3580" s="1262"/>
      <c r="AT3580" s="1263"/>
      <c r="AU3580" s="587" t="e">
        <f t="shared" si="583"/>
        <v>#DIV/0!</v>
      </c>
      <c r="AW3580" s="1260">
        <v>493</v>
      </c>
      <c r="AX3580" s="1261"/>
      <c r="AY3580" s="1262"/>
      <c r="AZ3580" s="1263"/>
      <c r="BA3580" s="587" t="e">
        <f t="shared" si="584"/>
        <v>#DIV/0!</v>
      </c>
    </row>
    <row r="3581" spans="1:53" s="17" customFormat="1" ht="16.75" customHeight="1" outlineLevel="2">
      <c r="A3581" s="1260">
        <v>494</v>
      </c>
      <c r="B3581" s="1261"/>
      <c r="C3581" s="1262"/>
      <c r="D3581" s="1263"/>
      <c r="E3581" s="587" t="e">
        <f t="shared" si="576"/>
        <v>#DIV/0!</v>
      </c>
      <c r="G3581" s="1260">
        <v>494</v>
      </c>
      <c r="H3581" s="1261"/>
      <c r="I3581" s="1262"/>
      <c r="J3581" s="1263"/>
      <c r="K3581" s="587" t="e">
        <f t="shared" si="577"/>
        <v>#DIV/0!</v>
      </c>
      <c r="M3581" s="1260">
        <v>494</v>
      </c>
      <c r="N3581" s="1261"/>
      <c r="O3581" s="1262"/>
      <c r="P3581" s="1263"/>
      <c r="Q3581" s="587" t="e">
        <f t="shared" si="578"/>
        <v>#DIV/0!</v>
      </c>
      <c r="S3581" s="1260">
        <v>494</v>
      </c>
      <c r="T3581" s="1261"/>
      <c r="U3581" s="1262"/>
      <c r="V3581" s="1263"/>
      <c r="W3581" s="587" t="e">
        <f t="shared" si="579"/>
        <v>#DIV/0!</v>
      </c>
      <c r="Y3581" s="1260">
        <v>494</v>
      </c>
      <c r="Z3581" s="1261"/>
      <c r="AA3581" s="1262"/>
      <c r="AB3581" s="1263"/>
      <c r="AC3581" s="587" t="e">
        <f t="shared" si="580"/>
        <v>#DIV/0!</v>
      </c>
      <c r="AE3581" s="1260">
        <v>494</v>
      </c>
      <c r="AF3581" s="1261"/>
      <c r="AG3581" s="1262"/>
      <c r="AH3581" s="1263"/>
      <c r="AI3581" s="587" t="e">
        <f t="shared" si="581"/>
        <v>#DIV/0!</v>
      </c>
      <c r="AK3581" s="1260">
        <v>494</v>
      </c>
      <c r="AL3581" s="1261"/>
      <c r="AM3581" s="1262"/>
      <c r="AN3581" s="1263"/>
      <c r="AO3581" s="587" t="e">
        <f t="shared" si="582"/>
        <v>#DIV/0!</v>
      </c>
      <c r="AQ3581" s="1260">
        <v>494</v>
      </c>
      <c r="AR3581" s="1261"/>
      <c r="AS3581" s="1262"/>
      <c r="AT3581" s="1263"/>
      <c r="AU3581" s="587" t="e">
        <f t="shared" si="583"/>
        <v>#DIV/0!</v>
      </c>
      <c r="AW3581" s="1260">
        <v>494</v>
      </c>
      <c r="AX3581" s="1261"/>
      <c r="AY3581" s="1262"/>
      <c r="AZ3581" s="1263"/>
      <c r="BA3581" s="587" t="e">
        <f t="shared" si="584"/>
        <v>#DIV/0!</v>
      </c>
    </row>
    <row r="3582" spans="1:53" s="17" customFormat="1" ht="16.75" customHeight="1" outlineLevel="2">
      <c r="A3582" s="1260">
        <v>495</v>
      </c>
      <c r="B3582" s="1261"/>
      <c r="C3582" s="1262"/>
      <c r="D3582" s="1263"/>
      <c r="E3582" s="587" t="e">
        <f t="shared" si="576"/>
        <v>#DIV/0!</v>
      </c>
      <c r="G3582" s="1260">
        <v>495</v>
      </c>
      <c r="H3582" s="1261"/>
      <c r="I3582" s="1262"/>
      <c r="J3582" s="1263"/>
      <c r="K3582" s="587" t="e">
        <f t="shared" si="577"/>
        <v>#DIV/0!</v>
      </c>
      <c r="M3582" s="1260">
        <v>495</v>
      </c>
      <c r="N3582" s="1261"/>
      <c r="O3582" s="1262"/>
      <c r="P3582" s="1263"/>
      <c r="Q3582" s="587" t="e">
        <f t="shared" si="578"/>
        <v>#DIV/0!</v>
      </c>
      <c r="S3582" s="1260">
        <v>495</v>
      </c>
      <c r="T3582" s="1261"/>
      <c r="U3582" s="1262"/>
      <c r="V3582" s="1263"/>
      <c r="W3582" s="587" t="e">
        <f t="shared" si="579"/>
        <v>#DIV/0!</v>
      </c>
      <c r="Y3582" s="1260">
        <v>495</v>
      </c>
      <c r="Z3582" s="1261"/>
      <c r="AA3582" s="1262"/>
      <c r="AB3582" s="1263"/>
      <c r="AC3582" s="587" t="e">
        <f t="shared" si="580"/>
        <v>#DIV/0!</v>
      </c>
      <c r="AE3582" s="1260">
        <v>495</v>
      </c>
      <c r="AF3582" s="1261"/>
      <c r="AG3582" s="1262"/>
      <c r="AH3582" s="1263"/>
      <c r="AI3582" s="587" t="e">
        <f t="shared" si="581"/>
        <v>#DIV/0!</v>
      </c>
      <c r="AK3582" s="1260">
        <v>495</v>
      </c>
      <c r="AL3582" s="1261"/>
      <c r="AM3582" s="1262"/>
      <c r="AN3582" s="1263"/>
      <c r="AO3582" s="587" t="e">
        <f t="shared" si="582"/>
        <v>#DIV/0!</v>
      </c>
      <c r="AQ3582" s="1260">
        <v>495</v>
      </c>
      <c r="AR3582" s="1261"/>
      <c r="AS3582" s="1262"/>
      <c r="AT3582" s="1263"/>
      <c r="AU3582" s="587" t="e">
        <f t="shared" si="583"/>
        <v>#DIV/0!</v>
      </c>
      <c r="AW3582" s="1260">
        <v>495</v>
      </c>
      <c r="AX3582" s="1261"/>
      <c r="AY3582" s="1262"/>
      <c r="AZ3582" s="1263"/>
      <c r="BA3582" s="587" t="e">
        <f t="shared" si="584"/>
        <v>#DIV/0!</v>
      </c>
    </row>
    <row r="3583" spans="1:53" s="17" customFormat="1" ht="16.75" customHeight="1" outlineLevel="2">
      <c r="A3583" s="1260">
        <v>496</v>
      </c>
      <c r="B3583" s="1261"/>
      <c r="C3583" s="1262"/>
      <c r="D3583" s="1263"/>
      <c r="E3583" s="587" t="e">
        <f t="shared" si="576"/>
        <v>#DIV/0!</v>
      </c>
      <c r="G3583" s="1260">
        <v>496</v>
      </c>
      <c r="H3583" s="1261"/>
      <c r="I3583" s="1262"/>
      <c r="J3583" s="1263"/>
      <c r="K3583" s="587" t="e">
        <f t="shared" si="577"/>
        <v>#DIV/0!</v>
      </c>
      <c r="M3583" s="1260">
        <v>496</v>
      </c>
      <c r="N3583" s="1261"/>
      <c r="O3583" s="1262"/>
      <c r="P3583" s="1263"/>
      <c r="Q3583" s="587" t="e">
        <f t="shared" si="578"/>
        <v>#DIV/0!</v>
      </c>
      <c r="S3583" s="1260">
        <v>496</v>
      </c>
      <c r="T3583" s="1261"/>
      <c r="U3583" s="1262"/>
      <c r="V3583" s="1263"/>
      <c r="W3583" s="587" t="e">
        <f t="shared" si="579"/>
        <v>#DIV/0!</v>
      </c>
      <c r="Y3583" s="1260">
        <v>496</v>
      </c>
      <c r="Z3583" s="1261"/>
      <c r="AA3583" s="1262"/>
      <c r="AB3583" s="1263"/>
      <c r="AC3583" s="587" t="e">
        <f t="shared" si="580"/>
        <v>#DIV/0!</v>
      </c>
      <c r="AE3583" s="1260">
        <v>496</v>
      </c>
      <c r="AF3583" s="1261"/>
      <c r="AG3583" s="1262"/>
      <c r="AH3583" s="1263"/>
      <c r="AI3583" s="587" t="e">
        <f t="shared" si="581"/>
        <v>#DIV/0!</v>
      </c>
      <c r="AK3583" s="1260">
        <v>496</v>
      </c>
      <c r="AL3583" s="1261"/>
      <c r="AM3583" s="1262"/>
      <c r="AN3583" s="1263"/>
      <c r="AO3583" s="587" t="e">
        <f t="shared" si="582"/>
        <v>#DIV/0!</v>
      </c>
      <c r="AQ3583" s="1260">
        <v>496</v>
      </c>
      <c r="AR3583" s="1261"/>
      <c r="AS3583" s="1262"/>
      <c r="AT3583" s="1263"/>
      <c r="AU3583" s="587" t="e">
        <f t="shared" si="583"/>
        <v>#DIV/0!</v>
      </c>
      <c r="AW3583" s="1260">
        <v>496</v>
      </c>
      <c r="AX3583" s="1261"/>
      <c r="AY3583" s="1262"/>
      <c r="AZ3583" s="1263"/>
      <c r="BA3583" s="587" t="e">
        <f t="shared" si="584"/>
        <v>#DIV/0!</v>
      </c>
    </row>
    <row r="3584" spans="1:53" s="17" customFormat="1" ht="16.75" customHeight="1" outlineLevel="2">
      <c r="A3584" s="1260">
        <v>497</v>
      </c>
      <c r="B3584" s="1261"/>
      <c r="C3584" s="1262"/>
      <c r="D3584" s="1263"/>
      <c r="E3584" s="587" t="e">
        <f t="shared" si="576"/>
        <v>#DIV/0!</v>
      </c>
      <c r="G3584" s="1260">
        <v>497</v>
      </c>
      <c r="H3584" s="1261"/>
      <c r="I3584" s="1262"/>
      <c r="J3584" s="1263"/>
      <c r="K3584" s="587" t="e">
        <f t="shared" si="577"/>
        <v>#DIV/0!</v>
      </c>
      <c r="M3584" s="1260">
        <v>497</v>
      </c>
      <c r="N3584" s="1261"/>
      <c r="O3584" s="1262"/>
      <c r="P3584" s="1263"/>
      <c r="Q3584" s="587" t="e">
        <f t="shared" si="578"/>
        <v>#DIV/0!</v>
      </c>
      <c r="S3584" s="1260">
        <v>497</v>
      </c>
      <c r="T3584" s="1261"/>
      <c r="U3584" s="1262"/>
      <c r="V3584" s="1263"/>
      <c r="W3584" s="587" t="e">
        <f t="shared" si="579"/>
        <v>#DIV/0!</v>
      </c>
      <c r="Y3584" s="1260">
        <v>497</v>
      </c>
      <c r="Z3584" s="1261"/>
      <c r="AA3584" s="1262"/>
      <c r="AB3584" s="1263"/>
      <c r="AC3584" s="587" t="e">
        <f t="shared" si="580"/>
        <v>#DIV/0!</v>
      </c>
      <c r="AE3584" s="1260">
        <v>497</v>
      </c>
      <c r="AF3584" s="1261"/>
      <c r="AG3584" s="1262"/>
      <c r="AH3584" s="1263"/>
      <c r="AI3584" s="587" t="e">
        <f t="shared" si="581"/>
        <v>#DIV/0!</v>
      </c>
      <c r="AK3584" s="1260">
        <v>497</v>
      </c>
      <c r="AL3584" s="1261"/>
      <c r="AM3584" s="1262"/>
      <c r="AN3584" s="1263"/>
      <c r="AO3584" s="587" t="e">
        <f t="shared" si="582"/>
        <v>#DIV/0!</v>
      </c>
      <c r="AQ3584" s="1260">
        <v>497</v>
      </c>
      <c r="AR3584" s="1261"/>
      <c r="AS3584" s="1262"/>
      <c r="AT3584" s="1263"/>
      <c r="AU3584" s="587" t="e">
        <f t="shared" si="583"/>
        <v>#DIV/0!</v>
      </c>
      <c r="AW3584" s="1260">
        <v>497</v>
      </c>
      <c r="AX3584" s="1261"/>
      <c r="AY3584" s="1262"/>
      <c r="AZ3584" s="1263"/>
      <c r="BA3584" s="587" t="e">
        <f t="shared" si="584"/>
        <v>#DIV/0!</v>
      </c>
    </row>
    <row r="3585" spans="1:53" s="17" customFormat="1" ht="16.75" customHeight="1" outlineLevel="2">
      <c r="A3585" s="1260">
        <v>498</v>
      </c>
      <c r="B3585" s="1261"/>
      <c r="C3585" s="1262"/>
      <c r="D3585" s="1263"/>
      <c r="E3585" s="587" t="e">
        <f t="shared" si="576"/>
        <v>#DIV/0!</v>
      </c>
      <c r="G3585" s="1260">
        <v>498</v>
      </c>
      <c r="H3585" s="1261"/>
      <c r="I3585" s="1262"/>
      <c r="J3585" s="1263"/>
      <c r="K3585" s="587" t="e">
        <f t="shared" si="577"/>
        <v>#DIV/0!</v>
      </c>
      <c r="M3585" s="1260">
        <v>498</v>
      </c>
      <c r="N3585" s="1261"/>
      <c r="O3585" s="1262"/>
      <c r="P3585" s="1263"/>
      <c r="Q3585" s="587" t="e">
        <f t="shared" si="578"/>
        <v>#DIV/0!</v>
      </c>
      <c r="S3585" s="1260">
        <v>498</v>
      </c>
      <c r="T3585" s="1261"/>
      <c r="U3585" s="1262"/>
      <c r="V3585" s="1263"/>
      <c r="W3585" s="587" t="e">
        <f t="shared" si="579"/>
        <v>#DIV/0!</v>
      </c>
      <c r="Y3585" s="1260">
        <v>498</v>
      </c>
      <c r="Z3585" s="1261"/>
      <c r="AA3585" s="1262"/>
      <c r="AB3585" s="1263"/>
      <c r="AC3585" s="587" t="e">
        <f t="shared" si="580"/>
        <v>#DIV/0!</v>
      </c>
      <c r="AE3585" s="1260">
        <v>498</v>
      </c>
      <c r="AF3585" s="1261"/>
      <c r="AG3585" s="1262"/>
      <c r="AH3585" s="1263"/>
      <c r="AI3585" s="587" t="e">
        <f t="shared" si="581"/>
        <v>#DIV/0!</v>
      </c>
      <c r="AK3585" s="1260">
        <v>498</v>
      </c>
      <c r="AL3585" s="1261"/>
      <c r="AM3585" s="1262"/>
      <c r="AN3585" s="1263"/>
      <c r="AO3585" s="587" t="e">
        <f t="shared" si="582"/>
        <v>#DIV/0!</v>
      </c>
      <c r="AQ3585" s="1260">
        <v>498</v>
      </c>
      <c r="AR3585" s="1261"/>
      <c r="AS3585" s="1262"/>
      <c r="AT3585" s="1263"/>
      <c r="AU3585" s="587" t="e">
        <f t="shared" si="583"/>
        <v>#DIV/0!</v>
      </c>
      <c r="AW3585" s="1260">
        <v>498</v>
      </c>
      <c r="AX3585" s="1261"/>
      <c r="AY3585" s="1262"/>
      <c r="AZ3585" s="1263"/>
      <c r="BA3585" s="587" t="e">
        <f t="shared" si="584"/>
        <v>#DIV/0!</v>
      </c>
    </row>
    <row r="3586" spans="1:53" s="17" customFormat="1" ht="16.75" customHeight="1" outlineLevel="2">
      <c r="A3586" s="1260">
        <v>499</v>
      </c>
      <c r="B3586" s="1261"/>
      <c r="C3586" s="1262"/>
      <c r="D3586" s="1263"/>
      <c r="E3586" s="587" t="e">
        <f t="shared" si="576"/>
        <v>#DIV/0!</v>
      </c>
      <c r="G3586" s="1260">
        <v>499</v>
      </c>
      <c r="H3586" s="1261"/>
      <c r="I3586" s="1262"/>
      <c r="J3586" s="1263"/>
      <c r="K3586" s="587" t="e">
        <f t="shared" si="577"/>
        <v>#DIV/0!</v>
      </c>
      <c r="M3586" s="1260">
        <v>499</v>
      </c>
      <c r="N3586" s="1261"/>
      <c r="O3586" s="1262"/>
      <c r="P3586" s="1263"/>
      <c r="Q3586" s="587" t="e">
        <f t="shared" si="578"/>
        <v>#DIV/0!</v>
      </c>
      <c r="S3586" s="1260">
        <v>499</v>
      </c>
      <c r="T3586" s="1261"/>
      <c r="U3586" s="1262"/>
      <c r="V3586" s="1263"/>
      <c r="W3586" s="587" t="e">
        <f t="shared" si="579"/>
        <v>#DIV/0!</v>
      </c>
      <c r="Y3586" s="1260">
        <v>499</v>
      </c>
      <c r="Z3586" s="1261"/>
      <c r="AA3586" s="1262"/>
      <c r="AB3586" s="1263"/>
      <c r="AC3586" s="587" t="e">
        <f t="shared" si="580"/>
        <v>#DIV/0!</v>
      </c>
      <c r="AE3586" s="1260">
        <v>499</v>
      </c>
      <c r="AF3586" s="1261"/>
      <c r="AG3586" s="1262"/>
      <c r="AH3586" s="1263"/>
      <c r="AI3586" s="587" t="e">
        <f t="shared" si="581"/>
        <v>#DIV/0!</v>
      </c>
      <c r="AK3586" s="1260">
        <v>499</v>
      </c>
      <c r="AL3586" s="1261"/>
      <c r="AM3586" s="1262"/>
      <c r="AN3586" s="1263"/>
      <c r="AO3586" s="587" t="e">
        <f t="shared" si="582"/>
        <v>#DIV/0!</v>
      </c>
      <c r="AQ3586" s="1260">
        <v>499</v>
      </c>
      <c r="AR3586" s="1261"/>
      <c r="AS3586" s="1262"/>
      <c r="AT3586" s="1263"/>
      <c r="AU3586" s="587" t="e">
        <f t="shared" si="583"/>
        <v>#DIV/0!</v>
      </c>
      <c r="AW3586" s="1260">
        <v>499</v>
      </c>
      <c r="AX3586" s="1261"/>
      <c r="AY3586" s="1262"/>
      <c r="AZ3586" s="1263"/>
      <c r="BA3586" s="587" t="e">
        <f t="shared" si="584"/>
        <v>#DIV/0!</v>
      </c>
    </row>
    <row r="3587" spans="1:53" s="17" customFormat="1" ht="16.75" customHeight="1" outlineLevel="2" thickBot="1">
      <c r="A3587" s="1279">
        <v>500</v>
      </c>
      <c r="B3587" s="1280"/>
      <c r="C3587" s="1281"/>
      <c r="D3587" s="1282"/>
      <c r="E3587" s="587" t="e">
        <f t="shared" si="576"/>
        <v>#DIV/0!</v>
      </c>
      <c r="G3587" s="1279">
        <v>500</v>
      </c>
      <c r="H3587" s="1280"/>
      <c r="I3587" s="1281"/>
      <c r="J3587" s="1282"/>
      <c r="K3587" s="587" t="e">
        <f t="shared" si="577"/>
        <v>#DIV/0!</v>
      </c>
      <c r="M3587" s="1279">
        <v>500</v>
      </c>
      <c r="N3587" s="1280"/>
      <c r="O3587" s="1281"/>
      <c r="P3587" s="1282"/>
      <c r="Q3587" s="587" t="e">
        <f t="shared" si="578"/>
        <v>#DIV/0!</v>
      </c>
      <c r="S3587" s="1279">
        <v>500</v>
      </c>
      <c r="T3587" s="1280"/>
      <c r="U3587" s="1281"/>
      <c r="V3587" s="1282"/>
      <c r="W3587" s="587" t="e">
        <f t="shared" si="579"/>
        <v>#DIV/0!</v>
      </c>
      <c r="Y3587" s="1279">
        <v>500</v>
      </c>
      <c r="Z3587" s="1280"/>
      <c r="AA3587" s="1281"/>
      <c r="AB3587" s="1282"/>
      <c r="AC3587" s="587" t="e">
        <f t="shared" si="580"/>
        <v>#DIV/0!</v>
      </c>
      <c r="AE3587" s="1279">
        <v>500</v>
      </c>
      <c r="AF3587" s="1280"/>
      <c r="AG3587" s="1281"/>
      <c r="AH3587" s="1282"/>
      <c r="AI3587" s="587" t="e">
        <f t="shared" si="581"/>
        <v>#DIV/0!</v>
      </c>
      <c r="AK3587" s="1279">
        <v>500</v>
      </c>
      <c r="AL3587" s="1280"/>
      <c r="AM3587" s="1281"/>
      <c r="AN3587" s="1282"/>
      <c r="AO3587" s="587" t="e">
        <f t="shared" si="582"/>
        <v>#DIV/0!</v>
      </c>
      <c r="AQ3587" s="1279">
        <v>500</v>
      </c>
      <c r="AR3587" s="1280"/>
      <c r="AS3587" s="1281"/>
      <c r="AT3587" s="1282"/>
      <c r="AU3587" s="587" t="e">
        <f t="shared" si="583"/>
        <v>#DIV/0!</v>
      </c>
      <c r="AW3587" s="1279">
        <v>500</v>
      </c>
      <c r="AX3587" s="1280"/>
      <c r="AY3587" s="1281"/>
      <c r="AZ3587" s="1282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8714E271-0029-4444-8F83-2B5141401A30}">
      <formula1>1000000</formula1>
    </dataValidation>
    <dataValidation type="decimal" allowBlank="1" showInputMessage="1" showErrorMessage="1" sqref="BE2:BE10" xr:uid="{80D1B819-4F8F-4807-B7D7-74F753E7054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6CD5A240-296E-486F-BFE4-C16924B790F2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EFFAA574-C446-4A23-894B-62912EC9A53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57DA7EFC-C4FB-4659-B553-59D920257DF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471C1EC2-CCE9-49B1-84DF-C159882CFF4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5DE1FF16-2132-4162-8EB7-368EBE6241E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F1EB01CF-1715-430E-AF3D-EA6D270E7B9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8261B2B7-F8EB-4CFC-A594-E5F3A53DC66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0F08B8BC-8AB8-429E-B20D-7210DAEC1D1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5003E0EF-D657-4025-9B93-EB57CF01652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0A41FDA-F243-4957-8F5C-D20FCADF654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28EF7E2E-3378-4F85-8821-D6086755C63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30446AB4-FBFA-4CEB-8F93-029F16CC364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9CA4AC31-4CF6-4B2E-9DA8-7B24837EC9CE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571E6100-1A93-45DB-8DF9-F6BD5CA5B9F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70B43D8D-A2A9-4BD3-A639-69520EFA1DAC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873D71D5-3FC5-477C-9947-805A6FB0553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9D4E9F4D-DF44-445D-9BC5-3A4DE58E87F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4BBAB4DC-75B8-4013-AEC0-A879DD98D39D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9946A559-4CE3-42F1-B933-71F14E0D639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0F8722FD-0811-4ABA-B9F4-C78178B2D3A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9EE2E564-80BA-405E-9DCD-E35897A9F0E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A7BFD570-F765-4BE6-97E6-D5B869299E7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F5C23332-1B71-403F-8FD7-581BAC8D5EA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A42E73B5-7C90-4C83-AC61-59E9F7CEFC3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7E810ED4-0249-44D5-9B9B-27E7740D9732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354D57F6-BA80-4203-886C-A1C19AFC71A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41C00D8D-2E5F-4297-AB95-E9D35911B55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DD9B2760-AD30-4B6B-8502-43C5ED8808F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6CD68A98-C203-409A-B2FF-F04DA13A4A2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E5815CC0-4E06-4840-BA49-24DA866B2F1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212393EC-EC9F-476F-875E-5192981E346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81DCC45D-CA54-4095-A084-0B781692B84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405D3F89-1BD1-4C4A-8F14-08ECDA1BEE7D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5CFCA9A5-8D13-4CBF-ADB6-2BB9117233C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617C941B-71A4-4224-9D0A-0A1CFD04552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B8541516-1780-462A-B339-84E3FBB1E5C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B7A67224-43B6-43B5-B0A2-29E45C083A3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1279E5A4-EE4E-4BDA-951B-D19001C7CCE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2844BEF2-88BD-4C4F-8DA1-4A1FB31B33F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6EB7010A-E2F1-41FD-A4E6-58D686FA7A3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6ADD7C9F-A6BC-4D89-A202-31711C32952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6CC47E36-5CBF-417C-8FC8-C6EEB01CB6E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2671C15F-6425-4A83-89C1-DF015D2026E3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543F566C-988D-4D3F-8C56-85616E09891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347859B3-D87D-4D1C-A720-19A53525B18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88E08F70-9240-4F15-8465-3143D9AD728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39634C75-1BD8-4B61-971A-8FB9478FA466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2A607C68-4607-4CEE-A9DD-3249AD9A79E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0B1DEE28-54D5-44B3-B6C1-66B637DFBF3C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7BE48880-1D76-4162-864A-BC84F33D97FC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B45DF39-D2D6-4CFD-B415-17DA78415AE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1E948C12-0C04-40C7-A161-E0F8A98028F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9AFCCFA9-3E3E-468D-9EF3-F65A9C011E4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3E92F08E-1818-4192-9483-A3F8C4A66962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590E63AB-5B11-4124-9BB1-7AEEE9001F3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E288E779-6FC2-4078-A9BF-BD528C4BA0C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322F933A-FC05-4F5E-9B49-3B8A48F860C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2A4F3659-28D5-4BDF-B092-CBE65E302FA2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4E85205A-AA88-457D-8100-50517E31E906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D9074B65-CC8A-4D93-BF1F-CD9085C18C1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1F5957B7-D21D-4B49-A0CC-28F801AC20B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B14F4475-BD05-4054-A605-62169886BF90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4E271F81-7C37-4079-AE66-BFB563ACEBE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F82E3744-D3B3-4C6E-B726-4048FAECA29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0CF2B06F-F0C1-4C22-9994-FE92040C692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F20D12F6-E53D-4CC0-9716-09AABC24A46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ABDCF5E3-C3CF-4EEC-9930-98636BC0E8D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05A0F15E-0580-4C6B-B6AD-459484CE174E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EBDEB662-807B-4ECD-BE58-11493E92D9E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6781AB20-CA6E-46A2-AAE0-AB2403A31F3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DCA5513F-2729-4065-9564-876A14AF0C95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1528EDD4-57D2-46B3-A077-5073F475274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F80D7A40-C132-48A5-804F-4FA9F0C9076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DAD86023-82F1-44DB-9BB1-440457C9344B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9602893D-9392-419D-8D69-BE1F78A8440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0158FD5A-6160-4D1E-A749-1DE4210846F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4E9D19A5-D127-483D-B02F-B451008C2FB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63F0448F-66B5-4773-966A-C92CB1A09A6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E5F132CC-85A7-4879-9142-FF7B99EEC82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FBC887C4-E230-43EC-A888-9423ADFF34B0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8534C871-2A14-470E-AC47-98EEAB3A715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AB3B1E84-13A6-47DE-9DF9-CB483B74596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9C827F1A-2EA8-4B70-A04B-82884EFCD6F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179D598F-60E6-4C7C-8AB3-DBAD932262E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588C72B3-D827-4967-BE4D-197C76A6B61E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9E59A0CA-D059-4BB9-BD5A-841D18E347E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0BC0084D-7B4A-42F7-BFE8-709C4146A90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718560E2-459E-4858-8B76-1AB125DBD2E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A4F58307-3C9C-407F-A8E9-9CCF4A68A7A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20D185AC-B773-46F5-8CAA-0895BE8E8BD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F778209E-51BA-4BB3-8A2E-003C0ABCEF9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257D5FDA-60FC-41AF-84C5-D7A3FB80D6BD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ABEBC6DB-18CB-40B7-93F4-ACC30C25C6C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80CE75C9-83F8-4F9E-8301-D5D0C99278E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D5DE8A34-5536-46DA-9EFF-74C96014A8A7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52076B9D-CE3E-47D3-95B9-37AFBC297B83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30413CB0-2B46-4855-9C15-AEF4766A478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E4A241DC-8F72-490E-B9AC-3B9783994D4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5470CDE0-1CB6-41DB-BEDE-522BF54FFF6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94ADAD9C-4A83-4C77-AAB7-C735EA37FDF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5E3BCE91-718F-4BB1-8BEE-AB8D1EB1F77D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2925F9A7-2316-44CC-896F-C66687CC154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C7793D74-4A22-4FC6-9A05-737EEB083C9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9906F112-4CFC-4375-B797-B81D24BED88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864217B4-2EF6-4632-94FE-0D96B0323D26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D1E137E1-ED4D-4FAC-A461-74FF5A8606D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BD4EF704-8CB7-4B96-82AA-12BEE301EE3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414E976F-0730-44A8-85BA-6FA79C466DEF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DE10CBC4-6ED6-48FB-828A-F4F41C93C3BF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95BFD8A9-88BC-4CCE-A38F-A459CE9AF25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6481ABDD-0F88-4263-9D3F-912A8B32040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4847E0F7-B260-483D-AED1-D895C58F16F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8F6C145C-7141-4683-9032-A0F9189D20F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A6EF9552-6CE3-4564-A87E-0130B9AEE32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72CA3E74-B7E8-4C18-94C4-C71EAA61765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3A4A6C8F-1D70-4981-A8EF-5F451463A23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A9AADAE3-8E10-460D-9E67-62290D67D54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BADC5720-20C5-4F4E-BFC9-482A905EC7BE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A53A8710-2643-403D-A421-011AEE08C97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EE19880D-E753-4F0D-AAC3-3DA17758A1E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FF89D004-4647-465E-9011-38D68C7B0CAE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9CCF3891-FF6E-43D0-9986-747D4A244AE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5C7B5F93-DC81-40C4-9462-A21AF1B63EA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01F2F908-0B8C-46A2-8A85-8C22465E85F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0A48D7B7-8251-47D8-9DC5-9663C6B6E5DD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F157F98F-67D3-4F0A-AFA0-B31055365D7C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D4FF14B0-EA93-44BB-9B3D-02CABFAE6F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49A8D762-4939-4B78-8B83-D0AA6F37C88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07E285E5-DB64-4A11-96B0-B269BD457AFF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040CF8C1-3757-4A9B-9BD8-C7A408A6D85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DEDD21D8-3BFE-46A7-BDAC-A1ED31CA084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E807FF31-4D54-4F7C-B47A-2BADEF7E0DB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9FE79749-50CF-4825-B8E6-74C99FAA2EF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6B0447A2-921B-47F9-8FDA-EFFCC72C675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496756EE-E47C-4EB2-9954-9DD24F4D4B2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ABB6EB32-B775-4D32-8D76-E2C4DE10061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3B50F0E9-D553-46F3-9B29-66201B01F2EC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5231143-1C0B-4565-8ACC-FDEB0AA1ECD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28966D87-9AF2-407B-A4D0-4CE105D12323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075E8B1A-6E1E-41DB-B9F2-BCC95376654F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BC8A6EFE-8B36-46C0-849B-239848EA548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46FEE0DB-A788-4351-A44F-432F056F866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C803F7EF-C033-4968-81F6-C2AC1358C9A4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507116BA-4EB2-46D9-BA65-4149145636A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4D5A97E7-6466-4868-92E7-2F9131FF1216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E27A1D31-76F9-44A8-A6D8-5F2A3C680F79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D1F24FA1-0D09-440A-9D15-BA96DEDDC76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CEBB8755-C0C1-4CEF-AB53-27B873D3CD4A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3061C0EC-BDDB-4CDC-8352-896EDBE3366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49EBAAF4-84BC-4F90-BC1E-1642D368FE25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03A1153F-FB2D-45CE-A99E-AE4E53410DA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21E252DE-D5E4-4B61-8EB2-3DFA1BD46017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6ABCF647-7DBE-485B-81B9-7BFEF11509B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C7F80360-E55A-4032-B483-802F49172A5F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C8B69520-2F84-4EFB-A836-6A7B1DEDD10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DCD5776D-7D86-4D0B-B01B-83A8C01F8F2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747BA21C-6758-49AE-8F56-0B9221BA514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97935B5A-7EDD-430F-A561-2CC3EB5356E1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7706F89C-E62F-4AE9-B108-8E39353BC50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5D3BBAD6-ED15-4FA4-A877-1D8E566D3BD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0A8F1F5A-BC90-4516-90E5-8406C545FE9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08662A59-B494-46D0-95E3-76F85608649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3D999F7C-E2F3-4628-81E6-A21E0389D4EE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4B6BE5AB-8558-4A79-B15F-A0CC0E19BD21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07B05B3D-6987-4B34-9C2F-E5A48EC4FF6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50329701-A4CB-4CD0-8839-2A912776F9EF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14F52A0B-2415-4202-A066-BB9B476E027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D31A15C7-B0E2-4A9A-9360-9F8086EA0A9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0E2359C2-9DFD-4736-A1C7-C9DC8D6F2C1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EF88AD6E-2D29-4B27-83F9-668A6736790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D23691FE-4C45-40BC-A652-82766B75949E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91D1BF18-958C-4A7D-AB47-776FB35A154D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58B4DEAC-5D0D-47C2-9A3F-4613F27EECF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332EEF28-DEDF-4088-818F-3B4264B7150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A6761829-BE72-421C-8893-DFB5CA185A8A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B8963A92-AF06-481A-9512-30868049BE4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5D4D082C-7784-4537-B9C3-AF7079974C0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7F3C2BEF-49C3-4CD8-A1E5-5994446FA399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F57B5C93-79D1-4C4E-B680-5FC23259CCD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942C8DEE-2515-4A1D-91BA-0214D52D0B5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23E50855-49CE-41E2-B1DB-A3287EFE6C36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0C114937-44E9-4F60-925F-E4F2797A676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365B358C-569E-4668-BCAB-8336565B4C8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3BB16034-9DB5-4D72-84AB-E340EF2B96A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159DF984-7C2B-4B13-A177-318C26E672C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6BA6302E-8A16-4BE5-9EA0-B8C8D19B56B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645EFBC4-5FD0-488D-BE61-8E69F32E5101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80DD1F32-5001-464B-96DA-C52116E84070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986C020D-29EA-47FA-B17E-5070479D7F7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6526FF85-634C-4123-8812-AA75822B35B7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B12C2F6D-57F1-4160-A267-F4E593F548C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ACBF4A7F-33FA-45F3-98ED-F93CEC83A6C6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EBCAF70D-6822-4A8C-B332-C6725010393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0E607F4F-1839-40C4-B26E-8649E6A1F41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7951C23A-6729-4BD0-82CA-3AA9E5CFE49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759A945D-AFC9-4AA4-BAA7-FFF9906F39B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10271A9B-3152-4D84-8AF1-8D4569052DB9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AF48B5C9-911B-4A26-BAB7-DE797F0A251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9B05D54D-7331-482A-BB26-C0170FF71B2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33A6C071-3E8D-466E-A88F-AFED8436D46E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A387D2F2-3C7E-4ADF-9AFB-E0BE3ABC87E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3F284849-A68D-4773-BE9B-7B083DECA86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2343E4F7-C88F-4754-A4CC-788AFAB63898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E70FA778-7072-424E-9B94-85583A92993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48E2B56C-2801-4555-9677-1413F82D48F4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1EC53000-6F8A-40E3-B2C4-8CD09EE493F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792A6C8D-B2C3-4E70-8399-43D0B2F7CFD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B17BC66D-A964-4A10-9068-4AA51264D6D4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BAE856C5-1532-49AD-8EA2-A0FDCE83B9DA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55131513-F712-474C-BED8-179DB83E37D8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80C8E586-87A0-47C2-B24B-79C616D6ED9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BF5734AC-427B-4F5A-BDF0-0CB928AA3874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E906F7E4-FA4F-4D2E-92D9-62445F7DAEB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79B0FFB3-F2EF-4CB5-A60C-650F3E12EEC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F006C405-7C17-48BB-AD66-5E227EFA2A9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06858FCE-B217-4007-AED0-5F6E97C68C2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0943E40E-4052-4E7A-992C-1819E70CAE9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02C4B3EC-FCF3-4BC4-913F-635DED754DB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5DAB0441-0B50-4B4E-B662-4420E083C8DC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003C32A4-CF7D-487B-B89F-F5CCF7862C8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DAB96FF2-77CF-4B38-8E5D-8967D1A6BFC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B8A43889-4329-4077-B83B-91AA297451D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5D4FAE94-B5E4-493D-B631-A9F024F49D8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196FE8BD-E045-4AFF-9A44-43937FA9112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92E3988B-8A17-4A92-877B-DD376AD0324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5F1BF91E-D800-40C6-974B-85BA1C0EA05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3A87ACCD-5706-4458-B4D6-F0A227F19504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E8E2CCCC-D9B0-4D54-9EFC-1178A11E722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88F2625B-79DC-47B5-8328-E41D95108E80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CA19FE30-CC9B-4B81-9109-EAA15F1FF71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14F2B5F-E17A-44A3-97CE-8FD777A9EDC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AC7948BE-9F94-4A04-B81D-BEB8454FF7E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ECACB655-C27A-4287-83A1-D50799B22CF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8486942C-DB90-407C-ABA8-254A15D63A5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0044A34A-7A17-4996-BAFD-52E7F5CA0C9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3658078C-B8FC-470D-B626-2A8D01867AF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DA80490F-B9FF-49A4-809C-F329774DBF2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C368F9C4-44EC-40DE-942C-DA6BE31199D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FDB09ADD-D0BA-4F89-8802-7E2FD9729E84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5AFA02A0-7C83-45D3-93A8-F7EF9EEA84E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9CEFC738-27C9-40C6-8439-0088E24EF17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C7D3A2AA-261E-459C-AE21-92E04817845C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840B2CD-34DC-42D5-B75D-66143AB88A47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06D7CF7D-3055-4A01-8A6F-F6F4DA63663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195742E6-4575-49AD-85AA-9535FD1E50A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F797CE3C-A4E8-4723-8F09-3C0CEA9E9D7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E1D91052-85D4-497D-B747-AD009C0AE71C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37C6B858-73AE-434A-AABB-8C6DE0F2003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ED114D70-9BA9-436A-ADD0-79AEF861B2B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7198BA41-8E47-464C-8947-0C7CC651A59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14CD3679-A468-49BA-B0DB-D3CCCC76CD1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12316AC1-9F54-4284-8FC4-AA0530C9A95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634093A4-2370-4B0C-B77D-8729B5513A6E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0CDB36F0-9433-45D5-BACA-92AFC80A166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D28458A8-4AD7-4E24-A716-E8EBAF4811B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2A9766E3-3E98-4B14-B994-698F4F7D019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379711C3-8639-4F67-AD15-55724D02457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FCC10706-F96E-4F11-8EF0-4B94F5C57A8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AB372FC6-B446-4E23-A8E1-CE24AA3188E4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E8272A38-F95B-4165-8523-1258393F6D2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E48FCBF-A9EF-4A25-8973-7CA32AB293B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506D9E60-C584-4A73-A91F-257BBBBE924D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5DACDD00-7E03-470F-A5A1-FC330295D0D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C4EAF9F3-EC05-4B86-B639-AB1022CD6D4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B365D6D6-3361-4298-B3B4-AF6FB1CA15B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2D0F00FB-32F1-4F87-9619-774143B50D65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1C73D8B7-68BB-40EF-9C28-58237FD7FA6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102E47C7-3164-403B-B440-61B0B342B141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CB9F7945-B323-474A-BF9B-3CDBB75B9E9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7FE727C1-B2E1-431D-B884-10879EF42BA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0ED18326-2070-457C-AB71-F50E138F8D4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DAC4DDEF-B45B-4A68-9903-AEDF6639259C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E0150D5-4498-4F86-97C1-88DC12CE367E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926029F0-20C5-4115-B636-C6DDD819127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0EEC6CCB-1271-4A01-A88D-8E1CD8CEEDC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B85F9FA7-27F7-47AA-A505-47FD104AD2C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C3EDC9E2-C436-4A87-8361-2288061E6C1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B8EE3C16-00F8-4E53-810E-4E2C888EF40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806D7B0F-3F35-427B-B166-7E1AE9397F2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8104E1E3-EAE2-4AA4-A6F1-28B4C6941E3E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2C69B559-2B0C-4160-ADB2-633240E6621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4B1327C0-DF1D-4170-99F4-8E047269169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D8B2052C-39EC-4BA7-B644-EF4ACFBAC14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E52253CC-1E2F-45CA-984B-88443C665FB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83B0CD1A-D71F-4F3B-8E37-3E50A279533F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9B20FB07-4843-4044-AA7A-FB6FEBF1B18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48A7799D-1794-40ED-80BC-765BE3BB7F5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E3F37AD8-6F1A-440F-87F7-1A105DEF224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CA67FA46-66BD-450E-B996-26289F85D6F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6D86464A-B7C7-4214-BCA6-3993872A0F3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5B575519-45C1-4CA4-96F5-349F9902975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05A7C65C-F70D-4CF3-82DF-78969836A37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695C78B8-3E50-4481-A116-754D8815B061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1A3D63D7-F636-4538-9A8B-C64BABB4D85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B4A052AA-498E-44F8-9103-110E7784BE3E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0FEB557E-9DD0-4FC9-9030-D666488F469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D5F5BE07-241B-4C86-B263-832B1433C9F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0FF0C5D6-DEA3-478E-83F7-D4B0EF5ACA7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FA9A04FD-392E-40C8-A6E0-0DD43BD0EE5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FFB59F86-E437-460D-9766-C44FDC981859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DDAA3F92-98FB-41FC-8DFB-FE8767AB050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2C6244B4-710C-4DB2-B892-6C4B16DA740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160F2C16-2CF2-4BF3-899E-4D26D8511A3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E448A623-B1AB-4DB8-BC02-758D33B97EB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763BF25C-7426-46AE-8700-AE4BF4CC70F2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989F1C95-5901-4B63-A754-8FB77B7A192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59A650F5-1C8A-425E-86FE-632FE445A78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A78B875E-C18D-458C-A368-8D81E897B45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2A03B211-1C2C-45E3-BE6E-D26DB9126ED5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BDC097C5-E96E-4502-85BF-21E219B1E7E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B1F7CF95-6292-4975-99A5-F78CC80BDC6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4C58B211-64DC-4C12-9A02-1A525252F2E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759D177D-37C9-48E3-89B9-55EB3C45A7F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B914B4A1-AA8F-4DF0-AD09-088E40665AB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557E5DF0-0E81-4954-9503-D6AE67C006A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64DEE3B1-41A0-48F6-8C86-6B91011D1B9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9B116D57-5DC7-47E0-8474-EDFE2339C3EF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E097262A-347C-4129-820A-4CAB3898CC6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122F621F-E178-4C6A-A828-B4B3CB94822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B7530F08-8C06-4B00-9051-60C646C34A5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8632EC15-396C-4902-AEEA-9E72E185988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D125FA07-F2AD-455C-B1CF-0445011B059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B33ADA97-FB3A-4F94-A934-AE9783ED810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6CDD02C2-CEFA-41BB-9676-89303B2F1FF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BEC229F3-5C96-4EA8-A785-11200118D86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5D679506-E3AD-4FD1-AE51-0EB6DEF17A0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4A6418E4-A95C-4F92-9F75-71C7D565E23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0906A2C8-B309-4EEA-8AB4-70F988A78A7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F574B2BD-374E-4AF4-BA18-5CA68AB26C88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3E0DF8D7-831C-46B3-8AC2-3C177DEAE4D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067A112A-37CC-423C-8ACA-D3CEAE0E5CA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ADF2D1B8-E360-4E1C-A74B-DBDFDF62FEF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CE709D46-01E4-4161-9598-BC8991C3794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B4D146C9-B8B3-449D-8FB5-F8F5AE92286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24F220B8-A427-4A79-B270-E70D993E4D5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3BA5926F-9ACA-4E21-BF25-D8089C5B8CF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EBC919C2-FD08-449F-830D-2BD3F6EB8F5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D6F581F0-B25D-4C90-B907-9C385B366E9F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A529F14A-6F75-46E7-A41B-74945771C97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CEA12953-F6A5-4718-A0C6-C4CFCEB66CB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9E48EA83-5C3E-47D0-9E4B-1FC20C1E379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CF849FC8-DAA0-4CBF-B582-90BEF10AD8F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74CFCCC7-E702-4730-920D-D8294DC3A2A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16B7C114-EE5A-4D16-BB2E-AC1091B7EE6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DAD30FC8-B4A1-4538-A1D0-DD7795B4E27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B6DB74D1-1396-4944-ACB8-169D5C5CF69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788BF338-F2E7-4054-AE4F-1C6E27EDFDAF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97D138F6-4736-4306-B123-D6A51D6FB4F4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D3229D96-1E8A-4143-A5F9-BB64FEA156E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BB9256DA-16F9-429F-8E90-30BC187D189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E702F8F0-C94E-40F3-9839-99AF1B0F967F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661DC9FE-2234-49D5-9555-E1C3A40665B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A091E8F7-2AD7-42AC-AF57-7BBA5F73813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58254534-4B6F-44D2-B192-29E256948BF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B8662499-E254-4EEA-92F9-909999B94A1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87CC9328-B6C9-4572-8FC5-E9E385D1C97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52C0C3A9-80F5-483C-A6D5-A7EF384AC21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ACE6C24C-9729-43B7-B03B-48A3B8AA3A9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4E78AE58-D60C-462F-9086-F31139571B7E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075EA889-CCE9-400D-9C92-CD48F25DE19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CE9A3679-D4DF-4920-A36D-8C61EB8637C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66DD6EEF-061A-41E6-B2E0-9187971DD818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735185C0-FE02-4C40-9A5B-4BC3C51C5B3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483675B8-3013-4FD4-B6B2-B4A03FFE014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90F68E98-4CF4-4B2A-9A8D-C59F9C1D160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38402F4A-093F-4A5F-8CCE-1B21C89E931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1FFEAF5E-8207-4455-98EF-2B03C5EE6D8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4E9B4740-0ABE-4134-A411-5E0293B445F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67CB137B-B237-4343-921C-D0D3190E03A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CB401B2C-3B3A-4C0E-88DB-ACAE2EF24BE4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F28FB605-F349-4470-A650-7576D0EDE10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7A78D3E6-819B-4AFD-BC3B-145D5701411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8D110E38-2790-42C8-85CF-FEC1A22CE5E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0B6BFA8C-B7BC-46A7-BAA1-05F26A5F06A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BF242D42-7C23-4825-A6EF-899FDCA809D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3CE837B-7B4B-4EC0-95C5-1B98916F3BA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DAD61DB0-A703-4655-A68C-A5DEC2FE0AE0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87F1EEB9-6D2C-4B14-BC0A-D41B07E1FD8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99FE1FF9-06B7-443B-9B8B-4C13FBDBE98E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A78D0670-399E-4CD4-8A8F-B0221C548621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DB05D0B5-078C-454A-A4CB-C9C937A911F1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A17CC404-653A-4718-8ADC-86C8DBBDE284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C61D0A9D-9EBB-44C6-97EF-3E4C8DF8AD7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5904B71F-9990-49ED-8941-9CED6E5A01DC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D3DE254B-83A0-4CD4-B6F4-E89DE2F2B53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C50A769E-D21C-47AB-A080-410E64829B3B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3E962C40-0E86-4ED3-A4F3-F4BC3A07437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3FBC7445-0D72-4583-A328-812A5869127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08A68210-8E06-4EDE-BD01-E42996F8E10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FB1181D2-E90A-4707-A4EE-CAB153EE04D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146B3912-4F73-40CB-88A9-285BF77CE78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4CE2DA26-0B80-4C21-BCA3-A833F22EE76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F294F376-BC0B-4A59-80C5-7998E1066C1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6CD84844-74A5-40EC-A7F9-A2E71D3C71D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D3884CC9-433C-4264-AAC4-6995F9E1F9D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E154E671-9B47-4C8A-A5C3-5251E78E512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32717553-A3FB-48E4-B597-133210FF716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7303FFDD-BF44-4FDD-BE99-F9BABDA2B4F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BAEC0FF5-92B3-4B76-B074-40C25B97936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35581BCB-BF81-4A49-A181-162B9853CCD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FD03A2BC-2CC7-4996-95CF-851E14F34BE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F31A95D1-2026-4376-8BC1-B51518ACFA31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820B73F3-CD1D-40B8-841A-77B062DB4D9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5B9DD455-C85D-48A8-9491-7779E9694B3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A6432381-0EBB-47B6-A844-F0B6656D203A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9BF29CFF-F230-4236-A14C-16FAC5A4C8D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BACB62BE-D65D-4595-91BD-B3F576A5E2B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B5EA715B-24CD-4655-B750-368FE7D6369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3719CADC-660A-4500-90BB-3FBF51A6DCA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6E9BD3C4-10C2-4FD9-A45F-A25216DD442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67F1EF3F-9BBD-4864-9C26-0761DA2DBD9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C3DA4D61-8275-4F5F-9607-448EE75C491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92C51ACE-0B54-4483-92C7-86DBE8735C97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EE325087-043A-4849-8D6F-2DC9FBDFEDA2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8374E2AE-C6A8-40E7-BAC3-90999A434F0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F7A9434C-58DB-4271-A26A-69B7FC87085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D36F8247-56DA-4F3B-A36C-ED304ED6D37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34A37BD3-AD65-40B2-88DF-9C3DA9BCBA4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1A232E46-A59D-42F2-B6A4-45D97DEE48F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7602DAF8-1B4A-4106-B8C7-F9B553F89E4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BFA39FA9-F0C5-4C7B-A403-A0C883F7CC0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A75030DF-0CD5-41F1-90C4-4B1EFE30001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50B51283-C8FD-4BE7-B031-E3D2477BFB6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9AD3D8A9-38B5-4BF8-BFF7-9BABF5CBC99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4498F970-163C-4FDB-81BA-AF6D02A5DAC2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9D30E24B-A777-42DF-B75A-44556E0088B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527DC00C-8DC6-4408-AC0C-57A77F20809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1E25A0A1-C42B-4618-A54E-B3F4405FA5D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8D6B1035-8F19-4F54-88B1-AF376CDF6A4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F9138692-5EF3-4D14-91A6-68CEAB4845B3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78D8401C-1681-4DF2-8CE6-ACBA4A54BEC3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A8C6D7FD-515A-4999-8232-E443A6E7359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73115DF0-8139-4DDA-AFAF-A4F468FB1A6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2C134C7E-4A18-40CF-9ADA-05C9EFCD4331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8D70BFAC-4CB7-42F2-A0E0-6A29D487DAE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E5F091D1-4EDD-47CD-BF3A-ECFB428F114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DD43D29B-148D-45CE-97E0-B1E477D30E9E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8B889726-B336-484A-91A4-1AD23C2ECF3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8C55FD2A-5692-4696-911D-C9A0F4B71539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1896E3F3-8842-453C-B4D3-51D5EA7AEA4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202F29D8-E563-4DD2-B42A-B2501716D136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CB7DFAD9-E291-4B21-8864-305207BBB52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575ECB92-84D7-4141-803C-3A6FA5DB9B9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80946140-AC5A-406A-82CB-D7F0C71525DD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234C6D86-B0F8-47BA-A5A5-1C392963F54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6C95B9AB-DE21-4237-8968-210295153A34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83FDB816-7BBC-4331-AC6E-AC1C57ADD62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2EEEA299-FA2A-47C0-843F-0FA0B0375AD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8B1BB838-258E-4016-84C0-C857F0186C3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B90BD8EE-B891-42AD-8352-50627093F814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8C302880-BEE0-437D-8C3E-F6661105FB3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86213526-5C30-4BA1-A4FF-3C2DAD395D1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752DCA31-D216-4947-A702-CC02E06519C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F9100279-3062-4914-9551-85E5578C861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0259373A-6D06-40E0-9D2D-42B16CF21EE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86608765-8D15-4E19-93FC-834304F72F8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0C3004A0-6184-4DB8-921D-77C022325F67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98E65AB2-BF87-4145-816F-6E157253FD81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EE795938-1134-494C-847F-4B5BD02407F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551BDDC5-6E76-4288-8126-DD8947E034D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333306F1-640A-490D-9023-5A0D21C96EFB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1BA7C026-34FE-4BA1-8D2C-663D16E0A6F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CF17D2BD-6BE8-4428-958D-658E57611EE8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63ECCFD1-BE68-460D-ADA0-0FE5843EC3D2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8C1350D9-B4B3-4A9C-A4E8-4EB8C404A1DB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970FFA80-DB8E-427A-B0C7-E3E4E57901B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6B289FC2-3074-4DC2-A1B1-76812711E29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034A381E-7DF3-462C-A082-1AE8F4EC0AB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14911A31-EE7D-4872-AC11-AD20AF83B89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DDC29786-6EA3-4048-A802-011B05A05FC3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41F830AC-ECCC-480F-B4C9-057162CB1A0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B4A22909-C2A0-4655-8064-7E879955DD7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C809BC55-0CD6-4A78-B4E7-EC9DFEE03837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9C0F8159-5679-4B97-8DC8-8BBF57B167F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ADC1737A-0BA9-4621-853E-0C82998169BD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76320328-25AD-4CDA-80F9-DF2018636157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906D146E-00D2-4982-B0B9-E573EB3D365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6029B65A-2D20-468B-876A-ACFC284CAC9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A01ADC6C-1F6C-4BD8-908F-D4DEB5B86CC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1C263588-7AF7-4BF5-A3E1-B6070212312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EC7CF853-9788-4C6F-99C5-935C9C9381E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84920FD6-1640-4180-BA31-D832789EB1C5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FDC2326D-844A-4AC5-8536-55C977DCF5D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F9A35F66-4DF9-485B-800C-7EE201EE66A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16DBBDA5-EAE9-41D3-BB40-49B812139EF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D9C028FE-AF58-47F4-A4A9-264AC77825B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61F5149E-E5C7-42DA-ADD1-C941439855A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143CFDEE-8A73-4732-AA1E-8F18D9D13DF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6CE56CED-2C22-49A7-B812-288AC9E89D65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0F31E22D-690F-47D5-8742-A72ADE50B6C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2C6E0E9A-2A84-4201-A46A-582FEF5BE2B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32A3EB01-6C63-4A72-92A4-70D623456BED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7ABD5B7F-1D6C-4B01-B45B-AF714D0F30B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D14C80C7-2ADC-41A7-B672-2B8C772F784A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D3DB0F1E-B848-400C-9AC0-11660F63C3B0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8579D261-2260-4096-A5B1-C7849553687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35843569-3A40-44A4-98A8-463BEA29A6C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048D9995-A0ED-4072-8808-0D69001A878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C6BCCD71-431D-4A1D-970B-0EB287013E4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400DE740-E747-44B6-9CB6-0A45102E234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B545473B-8AEA-4F78-9556-5932FBA3A4FD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636F20A5-7107-432D-B745-5ECE47C8562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2F9D1A12-982C-4777-A72A-160A3454702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C9621345-7B8B-4DE8-B2EE-66E73BB90852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A7F463D6-9D25-4E2F-9C4B-1222424F589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63E102C1-881F-4A88-978C-88FD5CF03B3D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EEDA7689-7622-4DCA-A71C-716D6577C42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B8433E85-5AA4-47F3-B3D6-737FE1D8878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D599026E-3FA3-43F2-B1A8-93FEA24A2F5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93CDD0E4-B1B0-4221-9B91-B9408C24200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180E7EDC-266A-49F6-A969-5CE321A123B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035AAA92-298B-4381-81DC-FEE38E6D3A9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DDEDFDFB-AEF7-4747-B4B6-2139839141E0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11BD6863-5C71-4015-AED3-D6B8B640332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21428510-5E89-4FB1-87B4-E66276F9F8B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A32EC1AD-820C-4FC2-9C53-C00CCD3A1621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8B366EE1-2512-45E0-B888-243BF1AD7C66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B9084FFD-0699-4DFE-9DF1-C170E2507C5F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3808912C-214E-4A01-86CA-2343E6E7192E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FF5FFF37-9CA1-4C82-B4CA-92D69909E407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A6B9BA26-B304-4A17-B884-F4B76A5159BA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25541AE5-391A-45C3-BD0A-B08C3AA0DA54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CFE9EC57-8B92-4D0B-891B-B90D9ACDDD0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CDF382EE-DD29-4FB7-AA4C-B76E1688427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7B0D0D71-84D1-4ACA-B40C-EA281AB034B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ACDCAC52-DEF8-4E59-9087-D8E78E5C066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08938982-9E0C-4A86-AF2C-C492B1AD511E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D06A9C91-73E2-4552-8B3D-E5D7B5A3394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091BE5D8-2B41-4E7E-BDAB-1864C2DBD13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C863CAC0-3121-43E9-86F0-20BBC9689612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F7A11081-AAB0-4A26-87B1-7922EFA80DA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663ECAC7-CA86-48D5-ABEE-3FE8F7DB375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4DF2AA7E-3638-4C2D-A014-5633E8613FD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B39DCB77-FCA6-4F77-84EE-3C224B31241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62BFDE78-CD0F-4C1B-9283-8BF091DAEA8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85235EBA-FF67-4F22-970F-9554D9F097F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82895517-F53C-4267-A526-D1EDA3A4F85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0A9EDA18-4089-4300-9EA1-711E2B30A3C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9F33BDBB-E9ED-48CB-931B-88CD064F61BD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4707BFAA-EA5D-4307-AC82-D0607C7576D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276626FA-C017-4EE3-BA98-49AE66B7DE3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AF9CCF9B-BEBE-4745-8BE3-6CC77D6C2AD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CB0D6C1D-153E-41F8-AE1A-119641DA90B8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F2232C6D-AFEC-49DA-A58C-B73259F694DC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3E201735-6625-4B90-9A2F-C6FB56DA6C48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4C680F1C-8225-48B9-9644-ED29B48A68A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DD5B30B7-BB27-4CE8-8C84-7354E225FA4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3DBE516A-9637-4F6C-B2C0-2898AB46594A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40CBE7CD-D1F1-4F92-92AF-29A42556B0BA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2DA69C42-2867-442F-B25F-FF7B46B2FDB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E715EBB0-E790-4838-A340-40CD4DB91C9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E5906AFD-D666-4453-A078-F06C7DE132C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A3818D9C-83F9-4DC0-A7F2-7621104B68E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C5A12BDE-E83F-4349-908C-ADECAA78AC5B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91540722-2A30-4AD9-93DA-6942E396247F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D209A8D-287A-4E52-BD8C-61ABE5C3998D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A318D62C-0208-421B-A720-DA175461C92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6AB6C5F0-205F-4221-A876-D87C56FEF99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0F6C8F50-001C-4863-B50E-0C6ABAFD586C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4B4A033B-D26B-4592-AB3D-9584137AD10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A0352A24-E735-4DD7-9831-EB94DF099BD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3AE1B7BF-A63B-473A-95C4-340210AA6684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3139860D-8DAB-4466-A06F-B6EABCEFAEB6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2FEEF6E9-F6E1-4DB6-9DD0-7A30DC90F49F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77D58AEF-3F7C-4198-B7F2-41D5CB4078D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75DC519C-DDBA-4D0F-BB18-09E759FA48A4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D12DF4C6-789A-4369-BFE6-91290AA197E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974DE652-3F27-429A-B3ED-F08EE9DCF11F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C0B790C9-B585-4768-8996-B560C142D47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8C92DB64-0DD8-4928-AF10-03456D9EF632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6919C94F-E5C9-44AE-9067-49BA44361471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4651E36D-5217-4CDB-B4F5-EAB6FA3B47BD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65D4CBE5-DB1E-40C3-B5EF-69AF13635577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B566CF57-6D64-4207-8BA6-C019BDE2819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356052CB-7A74-4816-AA6D-17992A6589DA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C8DB7EF-2B65-4EDC-A8E8-82486EA56D4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553A2A73-390F-46C6-B6B5-C2F9C246FF7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03A5F9E5-802D-4BFD-9DD7-CF5DE41E8EA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4D97C72B-994D-4642-83CD-98FE1391C2B4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8780638E-2E15-4A5A-AE4D-5E041BBEC0B0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60F259B0-3535-434A-8E05-B4DE3800C34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BB3442D5-5F4B-4E52-8F20-B958B66F9EF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B81B2AAC-BC6E-4AEC-9B8E-DAF37FF7789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CAD9A053-820D-4743-BA12-4FF386E8402B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A59C6C18-9139-423B-9C73-46FBA988E28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9E61D3F5-6808-4F77-A198-892EC73C124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35778BB6-A352-4733-8940-B375798AF40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03C1321F-A53D-4697-A95D-235887ACBE5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F6A739B7-93B0-4156-9684-36C3D07AF791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0B5115F8-9E44-410D-B1D9-4E6896169F87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45EC74D3-35EB-4558-8C6D-3036579B4C99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CCBC3A30-04DC-41FF-A008-8A101ADFD27F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B41C46CA-42BE-457E-A7A4-B0C86D05B8B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046BA128-2178-4321-B9FB-CDD26FEB5769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87247E7E-91C1-4248-94DF-805189CB80BF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174705B3-469B-4809-A107-9140D24CEAC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B44FBF92-3064-4E38-8764-67D335E32DA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CB97D656-7490-4545-B470-24EC7808F81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C811F232-50A4-4372-B4A6-4C209B204F4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F5498C55-996B-452E-814D-CAAFE597160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7C0BFDB7-463E-4A4F-8FB9-B7A7DF9472B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F04333C1-82ED-4337-A97A-82FA6BCA16C2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7DBCBEE3-040B-4363-A7A4-B9400A674C2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BE8B84BF-E1C5-47A4-AE5B-166D977F5F8F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AB6E4DF6-0CE4-41B3-93BF-2DC3DE72E1C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47CF2644-4DAE-4E5C-8859-F08B8BC2D83B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947B2198-4F6E-43F1-BFAA-A9B34A182816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E6C146A5-F3F2-4B5B-9570-1A0A54B06CD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66DC0B3B-17C3-4A39-9F41-069A5F4630F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890DB353-D68C-484D-BCF3-9C9B46A07EB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41A5EA34-3EE3-4C3F-99FB-04FBE489733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DB8DFD34-F932-439E-AC6C-A337FA107823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968F47BF-4AEA-4033-AD9F-DF6556AA3063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750C1ED4-1C9C-4C3B-A656-12EDEE378FD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6850C8DC-66B7-474F-9DA5-F537D4B4C23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9DD17606-7F3C-4802-ADF4-C96F033C287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B9F264D4-38A3-4029-B032-87731D68FFDC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420E82DD-0194-468C-9736-B5CB8D273F6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AA698BB7-3731-454C-9754-A9E0465C572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C95BE91B-5E73-4E1A-92B9-D8940A74C6F1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57CD5C57-25B7-4AFF-8314-0BEDE3239D72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147E41A4-0F5C-4403-89EC-E187AEDECBC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A5288B30-F3D3-4E77-8786-F3C88B712CD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14CEA4BE-88AE-40A0-8877-81CE44ED46E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12288808-91C5-40C1-A7E1-0600A767BB1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A6634E29-00DD-4A44-BC27-B016D337C8E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879A91D6-75A9-4905-9ED2-C329B651D8F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EABFDCD1-3F07-4DCD-A048-E1CC988B650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481E70C9-FDF0-4B78-8C51-558FC368643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4990BCBC-F7C6-45F5-8597-7117A3D1081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1452C5BA-7282-4E4C-B931-E6DB9D62B39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A2B43CD6-61DF-489B-AEE5-58DFB519A23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E3CA1BA7-AB0A-45F4-B403-2188134E2E49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6CDAAE64-B49A-429F-BAB4-3706E50B313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EF48D3CB-B359-49B4-96E1-E93AD243CB4C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5C988E92-16EA-4AA8-82C0-3B3C311BC26B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6BEC4779-1B1C-416E-90B7-7C066B6CE68B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C5A01C32-CA4A-4B2E-BD30-624A15DBCF1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0AD9C007-3EF0-43FA-9F98-26C6958009F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93C96B4E-B334-4879-91EE-1C019B77036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C11A185B-7D9D-46B7-8DC7-A310FBAE84A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D5EF10F1-D779-488D-B99A-3E822A4DFFC5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4D8EBCC8-C7FA-4C3E-99DB-1868FC355EA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B99E9825-4E6A-4227-A8D4-813520887A4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25D1AE0B-7AAD-470E-B684-59D650A7F16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8935D3CD-F7DF-48F8-9B23-29740BF7D05D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D5136A5F-1E3A-4BAD-A372-974BBD96BC1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0F1942A1-BC51-48B4-85F2-6172B1B89EC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24BCFA9C-28C9-4F88-92AA-BD4A67C1AFC9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C75FE4C9-C807-4432-AFB0-5467BACF7EB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5A53F37D-595A-4DDE-B96F-CB974391EA8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4CF32483-9A3C-40EE-96A3-0227D00A5FB4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96AE8946-0C2E-499A-8B75-4F20689276C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C012C9E7-0911-46E4-BE63-F387A30E7C4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8D682209-EBB4-472A-ABC8-6D22819ECF5D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93F12268-BF15-42F2-A962-F34056D6D672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FC3C24A8-6795-48CE-8EBF-B231C143B3A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ABA540F0-D9CA-40F3-B76E-210689B53FF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11DD5FE5-8D61-49D0-9085-B6617DA571F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31789FCC-A963-4166-8245-F2601B3ADE4B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E20594BD-B879-4AFE-AC4A-B114E493A13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9DB70173-49A9-41CB-9705-334839720EB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47D5C5F7-B7D1-4432-8B77-532CA30872F3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32737B7F-FADB-4AF8-8295-80A769E2796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572B59DD-81A3-4D79-9967-39593ABE1C9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584154B0-8EB0-4E01-BA09-70509DD3303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8AE3AFC1-56A7-499E-8547-E3D14A4B5B5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2419ECE8-7073-43B4-843E-860CA768726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4602505E-FA8C-4E7A-9BD9-3A1158AE308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423C0F65-8CFD-4192-B217-872E591E9E3A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D81A1A6D-2C06-4B68-9741-D2BADE2ED9FF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B6A782E3-DDF0-4674-8366-0F4DB6331BD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30373F3E-EA4A-4163-B890-8748D173F75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6DB42425-0833-4D2E-A8A4-66A70E36554E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3ADADD60-F15C-46B8-8DC9-F1B82A46F88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82F187B8-D282-458A-A606-F90A8E99314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505059BB-55E1-4561-8900-4CB1E7E80B5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60C8E00B-0708-4637-A7BE-40E2395DC9F6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D2C16681-41D9-4FCC-9E10-6685B412641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8AACD958-4133-4C1F-A6D5-36DA23FD6FA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69E4CD1B-7E9E-4E66-89E6-174F57D0318B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A3405AC3-F9F6-4EB1-8EF0-C9BB34DDA0C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7565E68E-75F5-4AEC-82D9-2E81CA9F4FC7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273DEBC6-804D-45C8-9BFF-29E714E22FE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929177FD-2A94-464B-A778-9948B58B50C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36E2B5CF-2BE6-4DFA-B35E-62407D6122A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955120F8-A157-496F-98A3-921614ACC17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AD733F4F-310B-4AE8-A9B3-6E5F7C22D1F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B604DEE9-C5B7-4078-ADEB-5B1BA821D08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DAF1E265-96A5-4367-844F-3348B6D6BF9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B824FFBE-073A-4423-8D81-0F3A7CF716DA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CD9ACB43-0CD5-43EF-924A-AE3FC9550D6D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F420AD09-D94A-4649-8FBE-51197F54460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53746825-5281-4DEB-9D26-2EA70FBA367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3519D4A6-8DB9-45E7-B576-1DD3C611533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9D27C925-EFD3-4106-A892-D6330EFD296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18316F32-633F-42B0-82A5-E36D1BE918E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97E07DB9-6AE8-457D-B43D-8A95AD8D6D6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FC179529-BB3C-48F0-9C45-A5200218559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9323FB45-F4B0-466D-B377-2A2320FFCCC1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29680950-A0A1-4E2E-B4F0-46F5B7EF73CD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A9402350-2C3E-47AD-B58E-CDC73D290B26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53F72F4B-0F8B-4A21-B107-4B0D6AB8517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5B89380A-E876-4E64-B1EF-16169BD9008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A4B580F7-28DE-4CD1-93F7-AE3ED0AAE5A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A8C3E29C-6FED-4F16-B613-512EE47702E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F53BEF2C-DFB5-4AFA-A639-B13F0108E57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7C8E2CE0-B3D1-44A4-B1E1-C1E5FDB0FDC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19BE4AE3-FA8B-44F8-9AAF-8BAA94B5125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65B1D1A6-4C0E-4058-9DED-F3BB06E3947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7494B559-475E-4F55-B686-D6255D22493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48C191A0-7D69-473D-BF26-BDBD6865DE78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E70A0C39-FB0E-4A4E-83DA-3DFFFA36A25B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1E522C26-2DA3-450E-9705-5BEC1D571D28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A2DDF1E4-A8C5-4192-85E4-CD7D055B995B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445D9C0E-5BA5-4F87-9679-21EB3F2DDD06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6F1E511D-8585-4813-939A-FA5CA7462F9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A6024CAC-417A-4B15-8D0A-977B2568B772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7B8D29AC-7D02-4B31-B298-84F6344467E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E7B7A9FC-71E0-47C1-B702-10F9B4D7CAC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D19DABE0-72D4-413C-AA36-211DB17BC90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02BDC18E-B7C9-49AD-8130-57D00CB6E36A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E7335B23-ABDA-4775-99CC-844A29C6806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ECFB8974-76C2-4F41-AEFC-B6CBBC949AA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C0D54DCE-A9FD-4826-B0CC-EE384610E18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C4B78E37-9804-4E7A-AA07-DD611A4C05EC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BF04558D-F4BF-4E64-A43B-4B1ACD7945EE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4E6F269-3465-49E0-8C70-F49242B1A320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344520E6-E3F9-423D-BCDA-6F172B8A7ECA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4C9C0758-4E87-43CD-9562-AADD2604AE3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57FBAF7D-755A-4A4B-AF63-AD0841B4C699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ADF9AECE-B6CD-4F80-B590-3F8972DD6C2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A74A2D57-4C0D-408A-B264-954DB705494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C4D424AB-1D46-4505-94BA-DD9E43DB8180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C3BC9EE7-F583-4786-B2F7-792A6845D9E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55EA5D13-6B46-4634-BBF8-CD294B3C816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B76CA97A-F1EA-4B3E-A7F7-4A331369E2A0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35FF3673-4889-41D4-B49A-9274E9F8916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6F4333B5-1FBA-42E8-85AE-D23F85676A0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A2817A59-F227-45DF-9CB1-46390DDD1BA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9424CA09-4DFF-4013-8CF7-0FE0C936962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20CAC6E4-5D34-41CD-8D63-346912B7DAD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53CBB940-BF85-4AA8-9A1D-7C895295D99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CB7EFDBE-F4AC-4B82-8C99-6B00F3D8D44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209F8273-46BF-49A9-9253-7FA17800C1D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7C47DDF1-93E3-43E5-BB02-4F8622A8702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32FE91C8-81E3-40EE-8881-84145CEFF89D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617C67A5-2A9E-4D91-A218-8B6BA41F281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386BFE92-9165-4DE6-8D65-BD9FC7B08A9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1AFC1529-3C79-4C7F-B717-E1F44E1600EB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631DEA05-18DA-4525-B43E-12E99BD390B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222A5A2F-5708-4CD4-B348-914DCE273A8D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D2D6D198-7ABE-40D0-BA62-7AC4B4A35E68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D762FA6B-250A-4953-A542-D927DA0C73B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CC8C6A6B-94AC-49CD-BBC3-0B88DEF815FE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11DBFE10-ACF7-4CF0-9CED-7823265093F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1FE89050-F614-43C0-BDC0-8F5894051A4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3C4570A8-8FDF-458E-B5D4-5BEC1EDE1DF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A5246957-EDC8-48DD-A34C-C0B552A2C2B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FE2F9AD1-4818-48AE-AA8C-29C0B39A4F1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B1653881-7C3D-4F87-AF82-4FCE4F624B3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CCFFA138-6972-4013-9E52-15C01453EB6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A80EF2DD-D193-4B89-8AD6-BE2CC4A43652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7EF405F4-1A0C-4EFE-BADF-20A58A54A45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F55484AC-BD72-4EC1-9A42-56A1CE13066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30626DAC-7B71-4D7E-AD16-19F3FE69F11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A4F6EE57-E86D-4FD7-B271-A94B22C5EF1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6E7B426E-5F81-4541-BBDE-5CB367111367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650EF106-38BA-4C92-800F-24E8BA93F78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AE1A5A46-7F66-4F9E-9E12-F6B0ADFD1CD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5109E115-E349-4C2C-8EEE-5DCC197EDC9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246808D4-48CD-4C10-A49C-5E2382A3AEB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C0024BE2-DCB4-4FCA-BE02-2C4BD4AB591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3F6FA5FF-0F2F-489A-808F-C31E70560BD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3EB65020-EF0D-4AD8-95FA-61C687264F6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01EC2A2D-A1BA-4BB2-9EED-8A3E644DC572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76769339-349E-45E5-9205-09E5005E139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EC73E87D-8023-4726-BA50-BC67CFD4C95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0FB75326-C569-40B1-BB75-CC68F370959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B8BE3D66-C6CD-49E5-834E-CE1B448279C9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3ECF7045-EBCA-433C-9205-485B9A3E56D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33DA1219-C1DC-4B4A-91C9-C818E0B3132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DA8C2D50-BAA5-474A-9BE9-23DE5F73E82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01D63621-8F24-41DF-8449-5DE396E1608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4715C877-3739-4FF7-9DE7-0209932D45C0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D1D58EE8-3565-4778-998C-786D123C5C36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2AB03DDC-03DD-404E-8091-19D47214B076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57B9E71-23BB-4464-BD5E-232ECFF31C6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0CB6EB8F-269D-4AB4-860D-08D893D350EA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8D0AEC96-7A3D-4AC2-A013-BD99BA20AD2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6888A752-373A-47BA-9315-BE2709EC5464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21286FA0-D518-42EB-85F6-9126A2920B7D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6F9D2970-0BD0-4588-8235-70C1B6C8AD1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5C037820-5177-4A54-950C-6DF8F670A22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71818321-BB6E-48E4-B2FA-C1B1FAA12816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E8D0DA2B-0C71-4C24-94E6-68095DE8E847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0647E3CA-918D-455A-A36A-2E806F22E07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C7E0A7F7-86F2-44CB-A7B8-0FF5B8AE3E1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8A3086CB-1E8B-4A1B-B24D-DC6C6E60CDD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E4D6487-DEB2-4A2C-A1EF-3865C1A620E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960AA376-E975-4CC4-80F4-A6A683FDBBD4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DE9111FF-9A4C-4003-84D4-A4E08D31775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AF56A470-85A7-4833-A455-72C993329B2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41D71496-8598-4F79-89EF-7C8C3435BFF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6F32E914-EE73-415A-9DB4-60F3E9AB1E8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E5AA2CC3-11C8-446C-8083-11DB92EE3B7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FF4BFF33-48ED-4139-A733-FE297F594841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73060C79-FACF-4324-ABFF-6912DBDEAFA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06F55BE9-6963-4FAD-82B9-07BF4EB7FF5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8F7D8167-B4A1-4877-A0C3-F7F53F97657A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E7BF6106-B42C-4005-B3C4-80E6FE063F57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FF7DBA89-B46B-4B61-B575-FC55E60E446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4E824DC3-7CD9-43F3-B5E3-254DC71ED506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FE3A7B76-F7FE-4A08-A49F-B17AE788B2E9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C6A803FD-16F6-40E8-940D-5FB4F57CEC3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098005AB-FBE6-4A6F-A777-D2FC6AD56F2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34C05B90-17F7-4EE4-9E74-907898224DE8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3E8DFA39-B423-47BB-9D56-7CD751B56A6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A4054DED-078D-4C86-B431-A453EFCC6DAF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0E8133E6-CA8F-4777-9DF4-ED2BEB518D0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F2F4F2A8-B0F4-4777-A3C8-D36A2D99159F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D32EC326-CA0B-4943-97E1-B1E2F8FC995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E7E9ACF9-944C-4884-A245-C1AC03737FE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29B6ADC5-53C6-40E6-BAA0-FBCE5562992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BE04295F-F297-433C-8431-8A7E7ACBC08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C1EE4653-9019-4545-B8FE-8C98BD217A9C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EBB4116F-5837-4D0C-8B46-4B1F8BFE624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5DC95412-9387-4DDA-A8FB-24AC1FDBFEDE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A43F3D7B-EF12-4BB2-ADFC-37C66C957C8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B4A55108-7E12-409F-8798-B34590EA919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6C4AD37E-224E-4F35-ABFF-1EB92053AD76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75863B85-CE52-40E4-832D-644F7FAD7DF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EF049184-3BC2-4B55-9EAB-404FA0DBB866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7BEC944C-49F0-436D-AFE8-A5F7886ED4E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CA95D5AC-E35A-462C-A262-CD802BA1E9B9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A5F9857A-BA83-4582-B136-A8637A8A6D5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5008BAE2-8ABA-41C1-B9E1-EBF244EA3C7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3EB9AFC4-672D-40F1-9993-8A6BB637C7F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8D2AD12E-783C-48BB-865E-1B7F4FEAE9A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D3A45E9D-6BA4-4846-8031-742631EA0DB8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629C0936-60C4-4A38-AD0B-6C3E27AD576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83486370-31B0-42D2-90FA-BAEBD476B7A6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72D48C17-A2ED-45D4-9C87-26504C11D095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A3E63061-B7F7-4521-9508-4D3C50820D98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AD63EE30-2BF4-482B-A6B8-5D79B58240E0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A54D8C75-F4F0-4810-A6E6-254A2B8FDE3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3C739817-589A-4754-B4FA-3E9CB25D3C93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FC003BEF-EB0A-4718-A837-F4F7FE8C7CDE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761D8F35-FEEC-4315-BD57-9A2650C928E5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50D015C8-A475-4AB4-8EA1-B9DECDDEEC1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2FD2521E-7F6D-42F4-84DF-A84286118578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7EA26C49-1CC4-4F3C-90E6-84AC640F2A0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3803BE23-FC71-48D7-8FF3-5069CD7C4BD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917769B9-B5D8-4CF4-AB34-1DC4983D6D0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BB4D0588-7C85-455D-B2C5-B3DC9B92C65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441FAB3D-9FA8-4522-A518-985DDB25193B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E956D048-5EA1-4669-8526-4987E52F7387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B83116F8-2500-41A1-BAD5-08224052925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1D589FF1-192D-48BD-9225-C42562800B63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0E48D29-846D-43F1-8DC6-9F8D260C13AA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2F14B6F3-C831-45DD-925F-0D209A3FB2E9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4EBA075-2749-4A1A-9568-4243F169549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2E040128-8066-49D6-BC78-5AB558469A10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6E672E5F-BD58-489E-9C0C-7989A6E397C5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BDFEA0BC-7305-4958-9863-ACC673D014A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F968290D-9ADE-45F7-A7C1-78E49C169405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10AD894E-A583-4EE2-AFC8-B8CA3BC9260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B9440763-9C33-4BD8-9296-3A1CC4B2BA1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0DF46C7B-EBD4-43D7-A9C5-0C98F3368A8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45855437-AEAF-42FE-A991-EFEC1D63171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248ECE40-0525-4011-820F-BC8CA8C7207C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5A0A6121-75D6-4731-91E9-208E83A15A56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E17489E5-D5E1-42D2-B1B1-7E98F0EF718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A18F33B4-3A1A-4F10-BBAD-C03F7D15383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608F50CB-CE60-4C82-B049-A2D55171619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68E9D4D4-B3AB-4610-B1B8-A9C29C5121EB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F34E315B-0567-4E40-A669-4469708F4BE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D5FE6EAE-3D2A-49BA-8523-8DD77F3A9E2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887D7989-A819-4587-AD00-BA23B65275E5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B4BE02CB-0643-41E9-918A-6F78865AB9D7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5DD406CB-1E55-496B-8EC9-C081DFE9AEBF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119DF4B5-89BD-4096-B39E-ECF7278AEC3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D1AD2E1A-AFAF-481A-BA61-2B71ED3C49C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6005C795-477B-435E-9328-00FDD033E1A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61DF954B-57AA-4A59-9629-C460E52F390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5A082214-0694-443F-B06F-3CA094081C2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DF0551C2-13B4-4343-81B1-EA6115FC86C7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F8651C2C-0B07-4B32-AB48-4ABDA64C906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0CE0A8FC-2172-435A-AD1D-984A3DB3478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48EC7531-3BCC-4E81-AB89-199C5815062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083A8F0E-8ADC-4384-8411-8ED02DCBB97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5F60275C-2D1A-4C3F-82F4-6EE5A188184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BCB5CA9B-4F13-4BAE-8511-FCFDF22D07D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C447295F-9E54-4255-B24D-7B33EB00001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9D944344-5BE5-49B4-A0A4-94C1C60C30D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F1422B14-25CF-4D6C-B542-221FA1437CB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EE10FF7E-2AC6-44D4-8482-00586491B6D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05CBABC-3EDF-41CB-A13C-A2DCB080C1A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485E4D90-BECB-414E-9A8E-1F55808D55F1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B0A28F3E-7954-4BC5-BE70-2632F09FD4E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BBEFC7FF-DE8A-48A6-A79C-CA11C53C765E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8ECA0788-DF3B-48CA-8BED-8717616E70A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6AE567E4-D712-44D1-B09B-337F309387F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B0E9C950-1040-4456-8F49-D690BF8CD35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367D0649-5D8F-4879-B335-2E01A0B4A69D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6BF2F674-568A-473C-867C-E2A268B40F51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E4D71BE2-A24D-459C-A574-B26984EBBBA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1D4385B6-802A-4931-9914-891E0A33A0D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7D30ADC3-B7A3-4EFF-A6C1-DB6FA0774C6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7D92CFE2-CDCC-4C51-A7C4-EB9EEF2F41D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5169C827-9592-46C1-9A54-7425EE3669F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3ACDCB60-7DF1-4483-8328-967876313AE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C0565EC5-D821-48A5-B14E-273B6E3114FE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06DA08A-326C-48CD-9163-1330BC8B52DD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EA51EB67-1431-40C2-9B5D-F35403A4066E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6844EA84-E06F-4373-A290-FAA8749AAA47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FF7CDE2F-BDBE-4F0E-B256-267EAC45788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1393A836-ADAF-4D0B-82AE-79BF6C946C20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7C53110E-C378-401D-88A7-9FA374ED7FF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2A26C6AF-62DE-40BA-8C95-45ECB124A43B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75560FA6-A034-4F07-A615-BE9E926AC4B9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702A99E2-0E17-4F32-B4B6-FB8245F111B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0D959955-7500-4C28-A31F-48D2B68B329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28C85C0F-4005-4CBE-A5E1-C33F6244351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AFC67456-E27D-435A-AE1C-51A743671ED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8FD72072-B011-4346-B709-E8D8212A682B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63434638-5CEE-4DD4-883C-6BD1ECA0DD8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1655981E-F5ED-4759-BA42-71E789504A05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DE31AB2E-79EA-41AD-A00E-F933B750F69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CB19D144-9E63-4C36-B0C8-4067B9BEE438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E6A86272-58E5-4228-A2BC-D37A96B498D7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C05171F2-00C0-4817-A45F-B32E71E4BBB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1C4816CD-CC32-4365-9EC2-9CEE9809FB65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FF40F6A2-A223-425E-890B-0A76997CD4B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0FF9EFF9-4E02-4B3D-9881-174A286D735F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341BEB39-F488-49B8-B271-08A281731E9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D9219785-22B1-47B9-AF27-C5CB148E0C0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83DE53D8-11F1-4D27-A545-03784720C08D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D872DE1F-DB66-4F70-A6B7-C453D0E4A8D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B0156B25-B95D-47E5-91C3-6DA1374B267B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E181647F-3D50-4AF8-BB38-57074EFDCFD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9B350585-9F19-4210-AA21-7CA1A1DDA2D1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BE738055-3504-4931-8F54-252715DE172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61E6A196-32E0-4330-8282-DE17AD9B4F6A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4C5119C3-0933-43A6-BDCF-5C478F92B48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1892BE9-1433-4AC7-A84F-94B327E04CC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DD6EB15C-3B48-4BED-8E1E-282F4CB4020D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3B9EE7A5-CCC4-4351-B8D5-0FA6E99F5C5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EA8AECDC-8BD8-42B1-A694-61A14990BF3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7304AF8E-ACA5-466C-A57D-F8D81D91FB70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24B50705-8789-4EE9-B241-75188919F17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006DC471-28EE-4868-9277-54D06BA0D6C0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4BC37EB2-66D0-4932-A575-6A0761CC382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41F94ADD-9B26-43D2-9FAC-2474F421D614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9A3194BA-CBC6-46D0-8F9C-A915A614066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549ADA5F-095C-4C76-8DA8-7AE4A67A6E1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898D732F-98D8-4BC9-AFEE-E4C546F73BD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8C36D672-C752-4CD6-B867-009DB858A4F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2CBCA00F-9E52-4B4E-A1B3-9FE68CCF7DA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F6C35E2C-D8E1-4482-BB05-C294D7F3B30F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5F7254AA-CE29-44A3-A551-7525CA1C5A4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C46B539-4BB1-4C56-8C04-277C69A8A67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5A7402C3-B7DD-47AD-B266-CFCDC55E01E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BB6A31A6-78E9-4C8E-AF53-13E54EAF4992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92D29AE7-9420-445E-A57F-C487AFC35E60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A85DE2F4-BA3A-48F8-8EB0-57C9EAA8B1A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E279C733-4756-47C8-995E-4186390FAB81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7A9A9586-DB32-4BF1-AA4A-AD9C32C1916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F7EC9B45-7BA7-4126-AC4E-D455EE7009C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C3F964D8-DDC6-4AF9-8794-4FC6C947D56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838AAAC2-0193-4A94-86FA-2E553815380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5909FAED-8213-4194-8FF8-81A83AB6D26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DA1CDDA-9DE8-43A3-8331-972D32C9C650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03AC91CB-D60E-4699-9475-143A72A71F06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CDB94BB3-CC4E-4D76-91B0-BA6FEA3B8BF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F355824A-6BE5-4775-B31C-280A5FD8F29B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CC4CF42F-2E3F-4DA6-99A8-7F46F60470B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37C237A7-3FB0-40FB-A3A7-9AEBEE687DEF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DE5890A0-A04A-4E38-84F2-F765EE128F89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03D2ED51-2436-4DF0-99DF-11A45FBA01C8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D813F90F-8E98-461A-A204-5C3C6D423AF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5803DB12-03C9-4B0B-ABCC-0CEF0BD8B2AA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AEEF5F71-E574-497C-9D3C-FD60AE8AB8C3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23821413-9F17-4767-B22E-08C705B56AED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C12ECE66-4E0F-4EC1-9BC0-3456B10359E8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D1CEA145-EB0A-44FB-9309-1DB53953590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6C805F39-8C06-4A8A-82B3-5E7FF69B84D4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F0AF3997-5087-47B7-B01C-1FF28C25E6D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DE10CC6B-E817-4BF6-9537-43E19839EAE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89384258-5D5C-4DB9-A341-52885C50E71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291DFF94-CDAD-413C-B92F-F5762429A42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51C71EE3-7CB5-451B-8EA5-8DE9D76763C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E406B601-EBCD-44CF-8378-F4A18B0AA98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4261389F-30D9-4E81-ACB2-538304CDE2D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686B027E-2401-403D-BAAD-0520CDFDB288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F219D018-C45A-409B-9863-932B5F40E55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F16F8D53-5BF3-4126-AA0D-2256A078D5B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9B1FF497-C933-4B9D-996C-9AC750663459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0C901811-163C-4743-B45A-BAC7B14657A6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20BC0CA3-C8F5-49CE-A037-5459E324960E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4EAE7690-D2B0-474D-A866-BADDBDA0A13E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167E9B59-94D1-43F1-AF43-83E5DE9AB009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332B99FF-FC72-41B2-B003-192FE58ABAE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F6AA67D3-B34E-48E4-9480-795AE169771C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830C4076-E48B-43D7-8775-7B1D9E89242E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6A27BDAB-71BF-46C8-B616-13EDCEFF974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3B75244A-1024-42B6-9ED7-0FC59E83D350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DE7527F7-58EB-447D-8788-4F8C1337635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E865CF47-7381-4F96-8D4A-94CB350B9C1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43043B5C-38AD-43FB-AC3D-7D6523B846D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566EAD3-079E-4021-B849-88B968EE4887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81A0EC77-3061-4EB1-88FB-74E1BB3EE572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095C4520-1336-44EC-BAA0-74D85BCA05A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9F3CF553-9AA2-44C8-9912-792C07F8485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FC5FBADE-2720-41F3-8231-A2EB32F30FB0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ADBD2211-3501-4DAB-B58B-9E8D3EEF977F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ADD6791B-844C-4AAC-86FE-53628E802EE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B224B261-A335-413E-91B8-A24D0C2F188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AF6C140C-9B09-41B2-8F36-7188CED6FF5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3672BCB1-7B8C-49FC-8AF9-39F06CCB883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3895B274-0EF9-4131-B3BB-9C06869B460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15D8D061-4FCC-4D05-A6DF-B6A23F3751E4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33230A72-487E-4884-9ED7-0D85C673A9F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810C41A2-3BB3-44BD-9D6D-713DAD4AFCC9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0FA4F572-186A-427D-9206-43C52A0F974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36D94231-20F0-42DB-B9E0-FEF03717ED1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55878DF2-759A-4BF0-BA1F-7D598400D6F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25C798EB-5612-4C2E-B0C8-91D2E4235F4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B81D2C7C-336F-44A0-9134-AD1F2451EA4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2EDBA691-23C7-4813-8D23-8E241618616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5E5C0A97-D917-4F4B-8203-D22DAB8CD6A7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76894874-343C-4B8B-A173-A6D796267A4F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3C21B0D8-8DC2-4B6C-9521-4137A1A90588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AB9E6B5A-61AB-4A33-8FD7-8CF5A12B0021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36096F3D-66EA-47E6-A467-E1395A0EBFD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BB507D15-2915-4891-9BD2-8FE9F8D32CA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F701EB5F-17C5-4FDE-B514-7C4C7688E50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A3913A28-AD04-4E63-8B94-2CBF89A941F5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3E079FD8-B684-4595-9F8E-018F15FD2C4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1CDF9A39-0053-4494-98C5-4EE4F0FA00E1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70E5D4B3-9922-4511-B1FD-1DAE46A98C3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96D32A63-22C0-4FF0-9342-BDF6228A04F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700253C6-6B45-446E-BE63-7A976CCE1E7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D4E47EDC-743E-4E1D-9117-F3570626506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A893DD6A-FECA-463E-A30F-D399D5EFAEC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E5F4BD48-46D4-4DA1-82CE-2E1450FA799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3AAF721A-1AB6-4204-88DE-F1867AF83D20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528BE6BE-C66B-450F-861C-4DE5D7E87185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AB81156F-0C94-42F8-BD81-6B5C019DFBB2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B0C0541-BEF4-4D04-93A3-03537C2E5F8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4B226C70-58D1-415F-BE6A-F628F2AE7F6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E8F4242F-A343-461A-8817-F9542CA78A5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166BE287-4103-49AC-A4C6-D7397DCAB87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F891CD61-F3FC-412F-8F5E-FCF2E37A89B2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26B3907D-3BE7-4415-9EBF-C8BF31885077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5EE551F1-0AEB-402A-8CCD-4930CD50E923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BC74529F-E025-40B1-BB48-5EE11E37B3A0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5F53DCCB-B41C-4753-B294-34A1C56C74F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221A8CC2-7863-4D35-BB29-441FA78D672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3BC63339-8BEE-46EA-BD59-B20A4C638FE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A93B07C4-6ED9-431F-86F1-4ABDE91161C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552D95FD-29F2-44E9-B48F-A80DF285DFC8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FB342315-38E3-4E55-A7B9-425AF77F6CA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D4ABB4F7-E524-4AE6-81DC-7AA9CA88141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D509DB9D-7611-4B89-8886-AB34AE4DDAE8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55E74269-982D-4FBF-AEC6-8C9801A3053F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27EC80B0-FF6C-43C8-BBB5-B7008E16891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4138F4CF-6B74-48FE-95E5-125036E3CB4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7987EDB0-2673-4E14-9E00-1DB849D7608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88BBCD10-6FBC-42C6-94DF-2F8C15062830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8F2C3603-78A3-4439-83A8-260CAFB32CC3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AD86D845-610C-42C9-9146-DB2C2E27EA5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0454DEB8-8355-4D1C-8B95-97F5D082BB8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9302DEF8-DF92-4D22-A20E-49096FA9B0E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23F0800B-6142-4FE8-9FFC-E9787A9D086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B34ABBED-234E-4D3C-A495-8D597819390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A3E61DAF-8BEB-4E6E-8904-0AAEF55BEEA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E5FF4D8C-99EC-410A-8003-F94A77D1673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1341B0B8-DA4D-4665-BA6C-7259CE7AAF9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6F721B20-FFD0-4A19-ABFA-4AAB9FF63F95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FE25CA6B-CCA5-4EB8-B75B-EE81F03E272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809D07A4-EB1E-4F35-8578-AB0D2A28D19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CF15E1B9-8867-4545-855B-555F1F7F6D8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FC079289-EE44-4A5E-ACCF-DF7F25298B1E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C84C0D39-3786-4285-AC8E-75880443BED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1A8566B2-E1D3-450C-BBA5-B0C086A33BF8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7E5B41A2-0B41-4B04-B537-3D21F2808D1C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FB7BED31-5C93-43D1-AA66-FEA7F5719EF5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3F12BABD-D24E-41A0-A2FA-88861398A13C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6EADE060-61FE-422D-A38B-60F61356E8B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9C2362B8-0FDB-4F9D-87FF-3080AE7C0277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36B773E5-734E-433C-94BA-4CFF1CE72D5A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521AB778-618E-4E96-91F9-DCF6A3EB7E81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1D65C225-8E98-4494-8293-F9E5A33F596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F388C33D-8223-41E1-AB05-BBC8EED0D73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6E7E6D62-13D1-4E7C-A065-184D7C3B1E91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0F96BF02-B7CA-4721-BA08-6611672275B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C5D91118-1491-47A2-AA25-703F1A97E0D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D41BB21F-07D6-49C1-9090-3AC664E9C31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5B5EF411-B6C1-4F5D-9FB4-ED3D3C9AEC1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A29622F2-305F-47F4-8A20-D52339878A9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CD055D47-F9C2-4C58-96F3-D313F3A597A1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7FE15BF9-7B21-4A5B-A3A2-F9826C9BEEA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B5095C34-7F13-4EC8-9191-02C7EBD1BFC8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9A9D362E-3FBE-4F0D-8549-583519F7D12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A2844277-8E2F-4B36-B7F7-4D6D5130582B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ECCE28CC-E08A-466D-89AE-CBA25B58C86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96B939DF-A697-4247-9D08-3A41B64E681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F5323AEC-7286-4675-A2D1-049770AC4475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035A20B1-ED35-4B4B-8CBF-80F30A2B4C7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226AABFF-1850-47C4-A2F2-564E57363C11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E2D68F77-EA80-46D3-BD5B-5CECE4C6C48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726FC2BB-0FB3-49A8-91D3-1B801BDCA3C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C4E0C6A5-2DA8-4212-82EB-7BAFCF76A9F6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776CDE40-1CB5-4A62-BB7A-FF5A1D88A533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33613543-36C2-4D7F-8B44-860C174D2A72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D1F6C532-CF7D-469A-A9EC-137537BC3709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74EBC5A1-4A03-40FA-954E-17E13FEB09A2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111467E2-6D9F-4C41-91A1-0B213481178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45BD9316-236D-4CF5-861D-0ACB8EEFC8D1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C9222FFD-32AD-434F-8A80-AB94458134F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3A03C23-9813-428C-B45A-5ED91A20409B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AD961744-A318-48CD-AF82-B7CF6FC2964D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846F07AD-86D9-4FFE-B774-D5F6455391B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D902825A-1B13-4E3C-8D6E-C7717471A14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53258B08-36B9-499A-97AF-E33E4729ACF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520ABCFB-FD6B-4B2D-A45D-081325E324D1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2DB94C20-C3A6-4822-AFF7-880C696FABB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86BC7A32-93C0-41A6-96C5-ADA2C67B9B5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0F5774A0-7D0C-42A5-A3A5-FF4F3C36F8D7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870BA073-F483-4331-95F2-AF69E8CE07E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BF249CBE-86C0-4BEC-A562-951BF1D960D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F27D0F42-7F64-490D-A1E2-5BE479FF2D8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7D4C2E5E-A48F-4283-859B-2406980F03B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7337E1D7-9A46-42EF-8708-5EBB7EA0B32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B29B982A-D475-4C3F-94BA-951A0BF8192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B7262C1C-9D06-4F48-AE5C-B256D50E3DD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3F0178A8-B681-4E17-9129-F3E50B46A8A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3680E89E-5640-4B04-BC2F-506FF9F56B1A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F30ECF19-4029-4369-8220-C6AD75CA87D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212742CE-1C0A-475C-B7A2-3B3E6F0621AC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8F47F991-8D57-417D-9B31-75A9338D5701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5C8553C2-3BF7-4C10-B89B-A18A55B9FCD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F8BD6C59-5F2F-4829-84AA-54F1C66292F0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40AF991E-60EC-4DC0-93A2-AAC92BB5850C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23A50800-0EF3-4221-85B8-C0E6EF656E06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BBB00F88-F537-4DF0-B749-D72428A3BD00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4E6ABD5D-9381-47A6-BEA8-4C03CFC5694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ACD3E417-C580-4011-999E-B5E7FB633170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6C8651C5-B4F2-443A-915E-9F057F0C189A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E01D6F8A-55B4-4A6E-ADD9-C2A3ACCE0DF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443DF487-2A4B-449E-BBD8-0E663E3D7E9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DA93D0B6-D0A0-48C2-B1D7-A7EFFBA429A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59257D6E-B551-4CAC-8027-61C196BF266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EBFCA0DF-CDB0-4DCD-AA57-C2A939C608E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BF7D5C37-1E54-4560-9080-BEA018AFFD90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89498918-F78F-4C2E-919D-EBB3A6A6895D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A24B6FE8-A0ED-40B6-A520-4E6DEE52864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816280F2-517E-454C-BBDA-089F4DBA4489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7C8B44B2-0C76-491D-AFE6-B9C3B46AB360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A030F42F-C491-4ADB-8509-E3168435E0C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088CFEA6-6EAE-46CF-B09D-8F6511AC5D11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DB50B363-8AD8-45B3-9FF9-F833AAA3880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93851F79-5064-459D-A03B-205DBA43332C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53EDD619-F528-4E45-B06B-97CC652A36C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379CB315-BDF8-489B-8E99-C41D7B81A6C2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B79CB0C5-75B3-423D-9650-F1D680EE475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FF8FB097-8511-4E85-B728-C94036BF9E75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4FEBEB03-568C-4C75-BE05-2CE9EE9BF3A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25712EC9-1335-4430-915B-EFD5357DE94E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23377910-7C60-4351-B74C-115B2E5809EF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B53D708F-5B40-40F4-90E5-43811FF984BB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ADE05E79-D62B-4817-A60D-97EEADB387D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6431D1E7-4605-4706-AE1D-58887BA5BC1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7E5D6B1E-0B75-4DEA-885C-A6EDC62B583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32129CF2-0533-476E-A36E-E34A1D106517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D1B8A9E0-0637-4EBF-B503-5F9E5C5A572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0F340ABB-6C2F-4713-AB62-10CB1ECD82F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2C9471B2-65DC-4CC9-9692-499A5BDC946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981335B9-D50D-4943-B258-0100E135AA3C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DFBC7F34-9982-47CD-9D4C-56B61A7DA10A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73670A1F-7BCA-4ADB-B39D-5CD3EB2FEEC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B103A5E5-9F2B-4C30-B1F2-99CAC6A3676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DBB91714-DFA7-4BF7-8CC1-7EE4F777B73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F4463059-1E97-44E6-AEFB-F04848BAE7A9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6EEA533E-9366-4689-9DED-79DB142E801C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1990B6C6-1215-4E87-8B31-B61B4F65ADF1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58A165DE-6D44-4E68-B722-28DFA4665E3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6AC79F39-4501-42ED-B425-D302AFCD26B9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602BA888-03BE-4575-807B-D9958897B1FD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DB487CAD-E610-49B5-B863-2ADCFCD7EAE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E2321EF9-FACE-41D6-AB44-45786C10C7C3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28D80B21-CE35-4E69-B0D0-35BBABB6974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2AADAF52-A170-4066-A879-B5BDB2E4FC61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885F5730-E625-4299-BFE1-74E40C41355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99408999-0607-4B61-8E72-D7826079177C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9CAA89AD-D402-424A-9D76-3198822DE80F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12BA6CE5-F1FF-424C-A2AB-C9534995011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B8DFE7F1-D05E-42A6-9E27-BEE25C3ADA6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9EB531E5-3E2F-4964-9EF1-B0A9E2DEF02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A0C49A32-AA06-4B0C-BE47-BC69A5FB535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62E15363-9806-4BAE-8C88-37EAA1510A6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70062A04-F8DB-4243-97DA-058130D35665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DB6CB846-FBBB-4F89-800D-59FEDC6ADA2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742FAFEB-65BB-43B7-934C-4B52E87ECD4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003312EC-130F-4F6C-86C7-5155668AEC1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90371-E741-4E09-8617-45E4048E9D2E}">
  <sheetPr codeName="Sheet94"/>
  <dimension ref="A1:AE117"/>
  <sheetViews>
    <sheetView topLeftCell="A2" workbookViewId="0">
      <selection activeCell="N8" sqref="N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38" t="s">
        <v>118</v>
      </c>
      <c r="L3" s="124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29400</v>
      </c>
      <c r="D4" s="397">
        <v>29500</v>
      </c>
      <c r="E4" s="397">
        <v>29400</v>
      </c>
      <c r="F4" s="397">
        <v>29500</v>
      </c>
      <c r="G4" s="397">
        <v>29700</v>
      </c>
      <c r="H4" s="397">
        <v>29700</v>
      </c>
      <c r="I4" s="397">
        <v>29500</v>
      </c>
      <c r="J4" s="397">
        <v>29400</v>
      </c>
      <c r="K4" s="1239"/>
      <c r="L4" s="124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39"/>
      <c r="L5" s="1242"/>
      <c r="N5" s="1"/>
      <c r="O5" s="1"/>
    </row>
    <row r="6" spans="1:16" s="160" customFormat="1" ht="26.25" customHeight="1" outlineLevel="1">
      <c r="A6" s="161" t="s">
        <v>116</v>
      </c>
      <c r="B6" s="398" t="s">
        <v>637</v>
      </c>
      <c r="C6" s="398" t="s">
        <v>637</v>
      </c>
      <c r="D6" s="398" t="s">
        <v>451</v>
      </c>
      <c r="E6" s="398" t="s">
        <v>451</v>
      </c>
      <c r="F6" s="398" t="s">
        <v>451</v>
      </c>
      <c r="G6" s="398" t="s">
        <v>638</v>
      </c>
      <c r="H6" s="398" t="s">
        <v>638</v>
      </c>
      <c r="I6" s="398" t="s">
        <v>638</v>
      </c>
      <c r="J6" s="398" t="s">
        <v>638</v>
      </c>
      <c r="K6" s="1239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45387</v>
      </c>
      <c r="C7" s="189">
        <v>45387</v>
      </c>
      <c r="D7" s="189">
        <v>45387</v>
      </c>
      <c r="E7" s="189">
        <v>45387</v>
      </c>
      <c r="F7" s="189">
        <v>45387</v>
      </c>
      <c r="G7" s="189">
        <v>45388</v>
      </c>
      <c r="H7" s="189">
        <v>45388</v>
      </c>
      <c r="I7" s="189">
        <v>45388</v>
      </c>
      <c r="J7" s="189">
        <v>45388</v>
      </c>
      <c r="K7" s="1239"/>
      <c r="L7" s="124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1664</v>
      </c>
      <c r="C8" s="399">
        <f t="shared" ca="1" si="0"/>
        <v>1664</v>
      </c>
      <c r="D8" s="399">
        <f t="shared" ca="1" si="0"/>
        <v>1669</v>
      </c>
      <c r="E8" s="399">
        <f t="shared" ca="1" si="0"/>
        <v>1673</v>
      </c>
      <c r="F8" s="399">
        <f t="shared" ca="1" si="0"/>
        <v>1676</v>
      </c>
      <c r="G8" s="399">
        <f t="shared" ca="1" si="0"/>
        <v>1443</v>
      </c>
      <c r="H8" s="399">
        <f t="shared" ca="1" si="0"/>
        <v>1446</v>
      </c>
      <c r="I8" s="399">
        <f t="shared" ca="1" si="0"/>
        <v>1446</v>
      </c>
      <c r="J8" s="399">
        <f t="shared" ca="1" si="0"/>
        <v>1450</v>
      </c>
      <c r="K8" s="1240"/>
      <c r="L8" s="124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402</v>
      </c>
      <c r="C10" s="400">
        <f>IFERROR(VLOOKUP(A10,日报!U:AI,6,0),"0")</f>
        <v>402</v>
      </c>
      <c r="D10" s="400">
        <f>IFERROR(VLOOKUP(A10,日报!AL:AZ,6,0),"0")</f>
        <v>402</v>
      </c>
      <c r="E10" s="400">
        <f>IFERROR(VLOOKUP(A10,日报!BC:BQ,6,0),"0")</f>
        <v>402</v>
      </c>
      <c r="F10" s="400">
        <f>IFERROR(VLOOKUP(A10,日报!BT:CH,6,0),"0")</f>
        <v>402</v>
      </c>
      <c r="G10" s="400">
        <f>IFERROR(VLOOKUP(A10,日报!CK:CY,6,0),"0")</f>
        <v>371</v>
      </c>
      <c r="H10" s="400">
        <f>IFERROR(VLOOKUP(A10,日报!DB:DP,6,0),"0")</f>
        <v>371</v>
      </c>
      <c r="I10" s="400">
        <f>IFERROR(VLOOKUP(A10,日报!DS:EG,6,0),"0")</f>
        <v>372</v>
      </c>
      <c r="J10" s="400">
        <f>IFERROR(VLOOKUP(A10,日报!EJ:EX,6,0),"0")</f>
        <v>372</v>
      </c>
      <c r="K10" s="720">
        <f t="shared" si="1"/>
        <v>388.44444444444446</v>
      </c>
      <c r="L10" s="202">
        <f t="shared" si="2"/>
        <v>3496</v>
      </c>
    </row>
    <row r="11" spans="1:16" ht="20.25" customHeight="1" outlineLevel="1">
      <c r="A11" s="202">
        <f>A10+1</f>
        <v>2</v>
      </c>
      <c r="B11" s="400">
        <f>IFERROR(VLOOKUP(A11,日报!D:R,6,0),"0")</f>
        <v>202</v>
      </c>
      <c r="C11" s="400">
        <f>IFERROR(VLOOKUP(A11,日报!U:AI,6,0),"0")</f>
        <v>202</v>
      </c>
      <c r="D11" s="400">
        <f>IFERROR(VLOOKUP(A11,日报!AL:AZ,6,0),"0")</f>
        <v>202</v>
      </c>
      <c r="E11" s="400">
        <f>IFERROR(VLOOKUP(A11,日报!BC:BQ,6,0),"0")</f>
        <v>203</v>
      </c>
      <c r="F11" s="400">
        <f>IFERROR(VLOOKUP(A11,日报!BT:CH,6,0),"0")</f>
        <v>203</v>
      </c>
      <c r="G11" s="400">
        <f>IFERROR(VLOOKUP(A11,日报!CK:CY,6,0),"0")</f>
        <v>186</v>
      </c>
      <c r="H11" s="400">
        <f>IFERROR(VLOOKUP(A11,日报!DB:DP,6,0),"0")</f>
        <v>187</v>
      </c>
      <c r="I11" s="400">
        <f>IFERROR(VLOOKUP(A11,日报!DS:EG,6,0),"0")</f>
        <v>187</v>
      </c>
      <c r="J11" s="400">
        <f>IFERROR(VLOOKUP(A11,日报!EJ:EX,6,0),"0")</f>
        <v>187</v>
      </c>
      <c r="K11" s="720">
        <f t="shared" si="1"/>
        <v>195.44444444444446</v>
      </c>
      <c r="L11" s="202">
        <f t="shared" si="2"/>
        <v>1759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186</v>
      </c>
      <c r="C12" s="400">
        <f>IFERROR(VLOOKUP(A12,日报!U:AI,6,0),"0")</f>
        <v>186</v>
      </c>
      <c r="D12" s="400">
        <f>IFERROR(VLOOKUP(A12,日报!AL:AZ,6,0),"0")</f>
        <v>186</v>
      </c>
      <c r="E12" s="400">
        <f>IFERROR(VLOOKUP(A12,日报!BC:BQ,6,0),"0")</f>
        <v>186</v>
      </c>
      <c r="F12" s="400">
        <f>IFERROR(VLOOKUP(A12,日报!BT:CH,6,0),"0")</f>
        <v>186</v>
      </c>
      <c r="G12" s="400">
        <f>IFERROR(VLOOKUP(A12,日报!CK:CY,6,0),"0")</f>
        <v>146</v>
      </c>
      <c r="H12" s="400">
        <f>IFERROR(VLOOKUP(A12,日报!DB:DP,6,0),"0")</f>
        <v>146</v>
      </c>
      <c r="I12" s="400">
        <f>IFERROR(VLOOKUP(A12,日报!DS:EG,6,0),"0")</f>
        <v>146</v>
      </c>
      <c r="J12" s="400">
        <f>IFERROR(VLOOKUP(A12,日报!EJ:EX,6,0),"0")</f>
        <v>147</v>
      </c>
      <c r="K12" s="720">
        <f t="shared" si="1"/>
        <v>168.33333333333334</v>
      </c>
      <c r="L12" s="202">
        <f t="shared" si="2"/>
        <v>1515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146</v>
      </c>
      <c r="C13" s="400">
        <f>IFERROR(VLOOKUP(A13,日报!U:AI,6,0),"0")</f>
        <v>146</v>
      </c>
      <c r="D13" s="400">
        <f>IFERROR(VLOOKUP(A13,日报!AL:AZ,6,0),"0")</f>
        <v>146</v>
      </c>
      <c r="E13" s="400">
        <f>IFERROR(VLOOKUP(A13,日报!BC:BQ,6,0),"0")</f>
        <v>146</v>
      </c>
      <c r="F13" s="400">
        <f>IFERROR(VLOOKUP(A13,日报!BT:CH,6,0),"0")</f>
        <v>146</v>
      </c>
      <c r="G13" s="400">
        <f>IFERROR(VLOOKUP(A13,日报!CK:CY,6,0),"0")</f>
        <v>116</v>
      </c>
      <c r="H13" s="400">
        <f>IFERROR(VLOOKUP(A13,日报!DB:DP,6,0),"0")</f>
        <v>116</v>
      </c>
      <c r="I13" s="400">
        <f>IFERROR(VLOOKUP(A13,日报!DS:EG,6,0),"0")</f>
        <v>116</v>
      </c>
      <c r="J13" s="400">
        <f>IFERROR(VLOOKUP(A13,日报!EJ:EX,6,0),"0")</f>
        <v>116</v>
      </c>
      <c r="K13" s="720">
        <f t="shared" si="1"/>
        <v>132.66666666666666</v>
      </c>
      <c r="L13" s="202">
        <f t="shared" si="2"/>
        <v>1194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115</v>
      </c>
      <c r="C14" s="400">
        <f>IFERROR(VLOOKUP(A14,日报!U:AI,6,0),"0")</f>
        <v>115</v>
      </c>
      <c r="D14" s="400">
        <f>IFERROR(VLOOKUP(A14,日报!AL:AZ,6,0),"0")</f>
        <v>115</v>
      </c>
      <c r="E14" s="400">
        <f>IFERROR(VLOOKUP(A14,日报!BC:BQ,6,0),"0")</f>
        <v>115</v>
      </c>
      <c r="F14" s="400">
        <f>IFERROR(VLOOKUP(A14,日报!BT:CH,6,0),"0")</f>
        <v>115</v>
      </c>
      <c r="G14" s="400">
        <f>IFERROR(VLOOKUP(A14,日报!CK:CY,6,0),"0")</f>
        <v>94</v>
      </c>
      <c r="H14" s="400">
        <f>IFERROR(VLOOKUP(A14,日报!DB:DP,6,0),"0")</f>
        <v>94</v>
      </c>
      <c r="I14" s="400">
        <f>IFERROR(VLOOKUP(A14,日报!DS:EG,6,0),"0")</f>
        <v>94</v>
      </c>
      <c r="J14" s="400">
        <f>IFERROR(VLOOKUP(A14,日报!EJ:EX,6,0),"0")</f>
        <v>94</v>
      </c>
      <c r="K14" s="720">
        <f t="shared" si="1"/>
        <v>105.66666666666667</v>
      </c>
      <c r="L14" s="202">
        <f t="shared" si="2"/>
        <v>951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94</v>
      </c>
      <c r="C15" s="400">
        <f>IFERROR(VLOOKUP(A15,日报!U:AI,6,0),"0")</f>
        <v>94</v>
      </c>
      <c r="D15" s="400">
        <f>IFERROR(VLOOKUP(A15,日报!AL:AZ,6,0),"0")</f>
        <v>94</v>
      </c>
      <c r="E15" s="400">
        <f>IFERROR(VLOOKUP(A15,日报!BC:BQ,6,0),"0")</f>
        <v>94</v>
      </c>
      <c r="F15" s="400">
        <f>IFERROR(VLOOKUP(A15,日报!BT:CH,6,0),"0")</f>
        <v>94</v>
      </c>
      <c r="G15" s="400">
        <f>IFERROR(VLOOKUP(A15,日报!CK:CY,6,0),"0")</f>
        <v>68</v>
      </c>
      <c r="H15" s="400">
        <f>IFERROR(VLOOKUP(A15,日报!DB:DP,6,0),"0")</f>
        <v>68</v>
      </c>
      <c r="I15" s="400">
        <f>IFERROR(VLOOKUP(A15,日报!DS:EG,6,0),"0")</f>
        <v>68</v>
      </c>
      <c r="J15" s="400">
        <f>IFERROR(VLOOKUP(A15,日报!EJ:EX,6,0),"0")</f>
        <v>69</v>
      </c>
      <c r="K15" s="720">
        <f t="shared" si="1"/>
        <v>82.555555555555557</v>
      </c>
      <c r="L15" s="202">
        <f t="shared" si="2"/>
        <v>743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68</v>
      </c>
      <c r="C16" s="400">
        <f>IFERROR(VLOOKUP(A16,日报!U:AI,6,0),"0")</f>
        <v>68</v>
      </c>
      <c r="D16" s="400">
        <f>IFERROR(VLOOKUP(A16,日报!AL:AZ,6,0),"0")</f>
        <v>68</v>
      </c>
      <c r="E16" s="400">
        <f>IFERROR(VLOOKUP(A16,日报!BC:BQ,6,0),"0")</f>
        <v>68</v>
      </c>
      <c r="F16" s="400">
        <f>IFERROR(VLOOKUP(A16,日报!BT:CH,6,0),"0")</f>
        <v>68</v>
      </c>
      <c r="G16" s="400">
        <f>IFERROR(VLOOKUP(A16,日报!CK:CY,6,0),"0")</f>
        <v>64</v>
      </c>
      <c r="H16" s="400">
        <f>IFERROR(VLOOKUP(A16,日报!DB:DP,6,0),"0")</f>
        <v>64</v>
      </c>
      <c r="I16" s="400">
        <f>IFERROR(VLOOKUP(A16,日报!DS:EG,6,0),"0")</f>
        <v>64</v>
      </c>
      <c r="J16" s="400">
        <f>IFERROR(VLOOKUP(A16,日报!EJ:EX,6,0),"0")</f>
        <v>64</v>
      </c>
      <c r="K16" s="720">
        <f t="shared" si="1"/>
        <v>66.222222222222229</v>
      </c>
      <c r="L16" s="202">
        <f t="shared" si="2"/>
        <v>596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63</v>
      </c>
      <c r="C17" s="400">
        <f>IFERROR(VLOOKUP(A17,日报!U:AI,6,0),"0")</f>
        <v>63</v>
      </c>
      <c r="D17" s="400">
        <f>IFERROR(VLOOKUP(A17,日报!AL:AZ,6,0),"0")</f>
        <v>63</v>
      </c>
      <c r="E17" s="400">
        <f>IFERROR(VLOOKUP(A17,日报!BC:BQ,6,0),"0")</f>
        <v>64</v>
      </c>
      <c r="F17" s="400">
        <f>IFERROR(VLOOKUP(A17,日报!BT:CH,6,0),"0")</f>
        <v>64</v>
      </c>
      <c r="G17" s="400">
        <f>IFERROR(VLOOKUP(A17,日报!CK:CY,6,0),"0")</f>
        <v>76</v>
      </c>
      <c r="H17" s="400">
        <f>IFERROR(VLOOKUP(A17,日报!DB:DP,6,0),"0")</f>
        <v>76</v>
      </c>
      <c r="I17" s="400">
        <f>IFERROR(VLOOKUP(A17,日报!DS:EG,6,0),"0")</f>
        <v>76</v>
      </c>
      <c r="J17" s="400">
        <f>IFERROR(VLOOKUP(A17,日报!EJ:EX,6,0),"0")</f>
        <v>76</v>
      </c>
      <c r="K17" s="720">
        <f t="shared" si="1"/>
        <v>69</v>
      </c>
      <c r="L17" s="202">
        <f t="shared" si="2"/>
        <v>621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75</v>
      </c>
      <c r="C18" s="400">
        <f>IFERROR(VLOOKUP(A18,日报!U:AI,6,0),"0")</f>
        <v>76</v>
      </c>
      <c r="D18" s="400">
        <f>IFERROR(VLOOKUP(A18,日报!AL:AZ,6,0),"0")</f>
        <v>76</v>
      </c>
      <c r="E18" s="400">
        <f>IFERROR(VLOOKUP(A18,日报!BC:BQ,6,0),"0")</f>
        <v>76</v>
      </c>
      <c r="F18" s="400">
        <f>IFERROR(VLOOKUP(A18,日报!BT:CH,6,0),"0")</f>
        <v>76</v>
      </c>
      <c r="G18" s="400">
        <f>IFERROR(VLOOKUP(A18,日报!CK:CY,6,0),"0")</f>
        <v>44</v>
      </c>
      <c r="H18" s="400">
        <f>IFERROR(VLOOKUP(A18,日报!DB:DP,6,0),"0")</f>
        <v>45</v>
      </c>
      <c r="I18" s="400">
        <f>IFERROR(VLOOKUP(A18,日报!DS:EG,6,0),"0")</f>
        <v>45</v>
      </c>
      <c r="J18" s="400">
        <f>IFERROR(VLOOKUP(A18,日报!EJ:EX,6,0),"0")</f>
        <v>45</v>
      </c>
      <c r="K18" s="720">
        <f t="shared" si="1"/>
        <v>62</v>
      </c>
      <c r="L18" s="202">
        <f t="shared" si="2"/>
        <v>558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44</v>
      </c>
      <c r="C19" s="400">
        <f>IFERROR(VLOOKUP(A19,日报!U:AI,6,0),"0")</f>
        <v>44</v>
      </c>
      <c r="D19" s="400">
        <f>IFERROR(VLOOKUP(A19,日报!AL:AZ,6,0),"0")</f>
        <v>44</v>
      </c>
      <c r="E19" s="400">
        <f>IFERROR(VLOOKUP(A19,日报!BC:BQ,6,0),"0")</f>
        <v>44</v>
      </c>
      <c r="F19" s="400">
        <f>IFERROR(VLOOKUP(A19,日报!BT:CH,6,0),"0")</f>
        <v>44</v>
      </c>
      <c r="G19" s="400">
        <f>IFERROR(VLOOKUP(A19,日报!CK:CY,6,0),"0")</f>
        <v>13</v>
      </c>
      <c r="H19" s="400">
        <f>IFERROR(VLOOKUP(A19,日报!DB:DP,6,0),"0")</f>
        <v>13</v>
      </c>
      <c r="I19" s="400">
        <f>IFERROR(VLOOKUP(A19,日报!DS:EG,6,0),"0")</f>
        <v>13</v>
      </c>
      <c r="J19" s="400">
        <f>IFERROR(VLOOKUP(A19,日报!EJ:EX,6,0),"0")</f>
        <v>13</v>
      </c>
      <c r="K19" s="720">
        <f t="shared" si="1"/>
        <v>30.222222222222221</v>
      </c>
      <c r="L19" s="202">
        <f t="shared" si="2"/>
        <v>272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12</v>
      </c>
      <c r="C20" s="400">
        <f>IFERROR(VLOOKUP(A20,日报!U:AI,6,0),"0")</f>
        <v>12</v>
      </c>
      <c r="D20" s="400">
        <f>IFERROR(VLOOKUP(A20,日报!AL:AZ,6,0),"0")</f>
        <v>12</v>
      </c>
      <c r="E20" s="400">
        <f>IFERROR(VLOOKUP(A20,日报!BC:BQ,6,0),"0")</f>
        <v>12</v>
      </c>
      <c r="F20" s="400">
        <f>IFERROR(VLOOKUP(A20,日报!BT:CH,6,0),"0")</f>
        <v>13</v>
      </c>
      <c r="G20" s="400">
        <f>IFERROR(VLOOKUP(A20,日报!CK:CY,6,0),"0")</f>
        <v>29</v>
      </c>
      <c r="H20" s="400">
        <f>IFERROR(VLOOKUP(A20,日报!DB:DP,6,0),"0")</f>
        <v>29</v>
      </c>
      <c r="I20" s="400">
        <f>IFERROR(VLOOKUP(A20,日报!DS:EG,6,0),"0")</f>
        <v>29</v>
      </c>
      <c r="J20" s="400">
        <f>IFERROR(VLOOKUP(A20,日报!EJ:EX,6,0),"0")</f>
        <v>29</v>
      </c>
      <c r="K20" s="720">
        <f t="shared" si="1"/>
        <v>19.666666666666668</v>
      </c>
      <c r="L20" s="202">
        <f t="shared" si="2"/>
        <v>177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29</v>
      </c>
      <c r="C21" s="400">
        <f>IFERROR(VLOOKUP(A21,日报!U:AI,6,0),"0")</f>
        <v>29</v>
      </c>
      <c r="D21" s="400">
        <f>IFERROR(VLOOKUP(A21,日报!AL:AZ,6,0),"0")</f>
        <v>29</v>
      </c>
      <c r="E21" s="400">
        <f>IFERROR(VLOOKUP(A21,日报!BC:BQ,6,0),"0")</f>
        <v>29</v>
      </c>
      <c r="F21" s="400">
        <f>IFERROR(VLOOKUP(A21,日报!BT:CH,6,0),"0")</f>
        <v>29</v>
      </c>
      <c r="G21" s="400">
        <f>IFERROR(VLOOKUP(A21,日报!CK:CY,6,0),"0")</f>
        <v>52</v>
      </c>
      <c r="H21" s="400">
        <f>IFERROR(VLOOKUP(A21,日报!DB:DP,6,0),"0")</f>
        <v>52</v>
      </c>
      <c r="I21" s="400">
        <f>IFERROR(VLOOKUP(A21,日报!DS:EG,6,0),"0")</f>
        <v>52</v>
      </c>
      <c r="J21" s="400">
        <f>IFERROR(VLOOKUP(A21,日报!EJ:EX,6,0),"0")</f>
        <v>52</v>
      </c>
      <c r="K21" s="720">
        <f t="shared" si="1"/>
        <v>39.222222222222221</v>
      </c>
      <c r="L21" s="202">
        <f t="shared" si="2"/>
        <v>353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51</v>
      </c>
      <c r="C22" s="400">
        <f>IFERROR(VLOOKUP(A22,日报!U:AI,6,0),"0")</f>
        <v>52</v>
      </c>
      <c r="D22" s="400">
        <f>IFERROR(VLOOKUP(A22,日报!AL:AZ,6,0),"0")</f>
        <v>52</v>
      </c>
      <c r="E22" s="400">
        <f>IFERROR(VLOOKUP(A22,日报!BC:BQ,6,0),"0")</f>
        <v>52</v>
      </c>
      <c r="F22" s="400">
        <f>IFERROR(VLOOKUP(A22,日报!BT:CH,6,0),"0")</f>
        <v>52</v>
      </c>
      <c r="G22" s="400">
        <f>IFERROR(VLOOKUP(A22,日报!CK:CY,6,0),"0")</f>
        <v>35</v>
      </c>
      <c r="H22" s="400">
        <f>IFERROR(VLOOKUP(A22,日报!DB:DP,6,0),"0")</f>
        <v>35</v>
      </c>
      <c r="I22" s="400">
        <f>IFERROR(VLOOKUP(A22,日报!DS:EG,6,0),"0")</f>
        <v>35</v>
      </c>
      <c r="J22" s="400">
        <f>IFERROR(VLOOKUP(A22,日报!EJ:EX,6,0),"0")</f>
        <v>35</v>
      </c>
      <c r="K22" s="720">
        <f t="shared" si="1"/>
        <v>44.333333333333336</v>
      </c>
      <c r="L22" s="202">
        <f t="shared" si="2"/>
        <v>399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34</v>
      </c>
      <c r="C23" s="400">
        <f>IFERROR(VLOOKUP(A23,日报!U:AI,6,0),"0")</f>
        <v>34</v>
      </c>
      <c r="D23" s="400">
        <f>IFERROR(VLOOKUP(A23,日报!AL:AZ,6,0),"0")</f>
        <v>34</v>
      </c>
      <c r="E23" s="400">
        <f>IFERROR(VLOOKUP(A23,日报!BC:BQ,6,0),"0")</f>
        <v>34</v>
      </c>
      <c r="F23" s="400">
        <f>IFERROR(VLOOKUP(A23,日报!BT:CH,6,0),"0")</f>
        <v>35</v>
      </c>
      <c r="G23" s="400">
        <f>IFERROR(VLOOKUP(A23,日报!CK:CY,6,0),"0")</f>
        <v>51</v>
      </c>
      <c r="H23" s="400">
        <f>IFERROR(VLOOKUP(A23,日报!DB:DP,6,0),"0")</f>
        <v>51</v>
      </c>
      <c r="I23" s="400">
        <f>IFERROR(VLOOKUP(A23,日报!DS:EG,6,0),"0")</f>
        <v>51</v>
      </c>
      <c r="J23" s="400">
        <f>IFERROR(VLOOKUP(A23,日报!EJ:EX,6,0),"0")</f>
        <v>51</v>
      </c>
      <c r="K23" s="720">
        <f t="shared" si="1"/>
        <v>41.666666666666664</v>
      </c>
      <c r="L23" s="202">
        <f t="shared" si="2"/>
        <v>375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51</v>
      </c>
      <c r="C24" s="400">
        <f>IFERROR(VLOOKUP(A24,日报!U:AI,6,0),"0")</f>
        <v>51</v>
      </c>
      <c r="D24" s="400">
        <f>IFERROR(VLOOKUP(A24,日报!AL:AZ,6,0),"0")</f>
        <v>51</v>
      </c>
      <c r="E24" s="400">
        <f>IFERROR(VLOOKUP(A24,日报!BC:BQ,6,0),"0")</f>
        <v>51</v>
      </c>
      <c r="F24" s="400">
        <f>IFERROR(VLOOKUP(A24,日报!BT:CH,6,0),"0")</f>
        <v>51</v>
      </c>
      <c r="G24" s="400">
        <f>IFERROR(VLOOKUP(A24,日报!CK:CY,6,0),"0")</f>
        <v>24</v>
      </c>
      <c r="H24" s="400">
        <f>IFERROR(VLOOKUP(A24,日报!DB:DP,6,0),"0")</f>
        <v>24</v>
      </c>
      <c r="I24" s="400">
        <f>IFERROR(VLOOKUP(A24,日报!DS:EG,6,0),"0")</f>
        <v>24</v>
      </c>
      <c r="J24" s="400">
        <f>IFERROR(VLOOKUP(A24,日报!EJ:EX,6,0),"0")</f>
        <v>24</v>
      </c>
      <c r="K24" s="720">
        <f t="shared" si="1"/>
        <v>39</v>
      </c>
      <c r="L24" s="202">
        <f t="shared" si="2"/>
        <v>351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24</v>
      </c>
      <c r="C25" s="400">
        <f>IFERROR(VLOOKUP(A25,日报!U:AI,6,0),"0")</f>
        <v>24</v>
      </c>
      <c r="D25" s="400">
        <f>IFERROR(VLOOKUP(A25,日报!AL:AZ,6,0),"0")</f>
        <v>24</v>
      </c>
      <c r="E25" s="400">
        <f>IFERROR(VLOOKUP(A25,日报!BC:BQ,6,0),"0")</f>
        <v>24</v>
      </c>
      <c r="F25" s="400">
        <f>IFERROR(VLOOKUP(A25,日报!BT:CH,6,0),"0")</f>
        <v>24</v>
      </c>
      <c r="G25" s="400">
        <f>IFERROR(VLOOKUP(A25,日报!CK:CY,6,0),"0")</f>
        <v>15</v>
      </c>
      <c r="H25" s="400">
        <f>IFERROR(VLOOKUP(A25,日报!DB:DP,6,0),"0")</f>
        <v>15</v>
      </c>
      <c r="I25" s="400">
        <f>IFERROR(VLOOKUP(A25,日报!DS:EG,6,0),"0")</f>
        <v>15</v>
      </c>
      <c r="J25" s="400">
        <f>IFERROR(VLOOKUP(A25,日报!EJ:EX,6,0),"0")</f>
        <v>15</v>
      </c>
      <c r="K25" s="720">
        <f t="shared" si="1"/>
        <v>20</v>
      </c>
      <c r="L25" s="202">
        <f t="shared" si="2"/>
        <v>180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14</v>
      </c>
      <c r="C26" s="400">
        <f>IFERROR(VLOOKUP(A26,日报!U:AI,6,0),"0")</f>
        <v>14</v>
      </c>
      <c r="D26" s="400">
        <f>IFERROR(VLOOKUP(A26,日报!AL:AZ,6,0),"0")</f>
        <v>14</v>
      </c>
      <c r="E26" s="400">
        <f>IFERROR(VLOOKUP(A26,日报!BC:BQ,6,0),"0")</f>
        <v>15</v>
      </c>
      <c r="F26" s="400">
        <f>IFERROR(VLOOKUP(A26,日报!BT:CH,6,0),"0")</f>
        <v>15</v>
      </c>
      <c r="G26" s="400">
        <f>IFERROR(VLOOKUP(A26,日报!CK:CY,6,0),"0")</f>
        <v>8</v>
      </c>
      <c r="H26" s="400">
        <f>IFERROR(VLOOKUP(A26,日报!DB:DP,6,0),"0")</f>
        <v>8</v>
      </c>
      <c r="I26" s="400">
        <f>IFERROR(VLOOKUP(A26,日报!DS:EG,6,0),"0")</f>
        <v>8</v>
      </c>
      <c r="J26" s="400">
        <f>IFERROR(VLOOKUP(A26,日报!EJ:EX,6,0),"0")</f>
        <v>8</v>
      </c>
      <c r="K26" s="720">
        <f t="shared" si="1"/>
        <v>11.555555555555555</v>
      </c>
      <c r="L26" s="202">
        <f t="shared" si="2"/>
        <v>104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7</v>
      </c>
      <c r="C27" s="400">
        <f>IFERROR(VLOOKUP(A27,日报!U:AI,6,0),"0")</f>
        <v>8</v>
      </c>
      <c r="D27" s="400">
        <f>IFERROR(VLOOKUP(A27,日报!AL:AZ,6,0),"0")</f>
        <v>8</v>
      </c>
      <c r="E27" s="400">
        <f>IFERROR(VLOOKUP(A27,日报!BC:BQ,6,0),"0")</f>
        <v>8</v>
      </c>
      <c r="F27" s="400">
        <f>IFERROR(VLOOKUP(A27,日报!BT:CH,6,0),"0")</f>
        <v>8</v>
      </c>
      <c r="G27" s="400">
        <f>IFERROR(VLOOKUP(A27,日报!CK:CY,6,0),"0")</f>
        <v>12</v>
      </c>
      <c r="H27" s="400">
        <f>IFERROR(VLOOKUP(A27,日报!DB:DP,6,0),"0")</f>
        <v>12</v>
      </c>
      <c r="I27" s="400">
        <f>IFERROR(VLOOKUP(A27,日报!DS:EG,6,0),"0")</f>
        <v>12</v>
      </c>
      <c r="J27" s="400">
        <f>IFERROR(VLOOKUP(A27,日报!EJ:EX,6,0),"0")</f>
        <v>12</v>
      </c>
      <c r="K27" s="720">
        <f t="shared" si="1"/>
        <v>9.6666666666666661</v>
      </c>
      <c r="L27" s="202">
        <f t="shared" si="2"/>
        <v>87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12</v>
      </c>
      <c r="C28" s="400">
        <f>IFERROR(VLOOKUP(A28,日报!U:AI,6,0),"0")</f>
        <v>12</v>
      </c>
      <c r="D28" s="400">
        <f>IFERROR(VLOOKUP(A28,日报!AL:AZ,6,0),"0")</f>
        <v>12</v>
      </c>
      <c r="E28" s="400">
        <f>IFERROR(VLOOKUP(A28,日报!BC:BQ,6,0),"0")</f>
        <v>12</v>
      </c>
      <c r="F28" s="400">
        <f>IFERROR(VLOOKUP(A28,日报!BT:CH,6,0),"0")</f>
        <v>12</v>
      </c>
      <c r="G28" s="400">
        <f>IFERROR(VLOOKUP(A28,日报!CK:CY,6,0),"0")</f>
        <v>7</v>
      </c>
      <c r="H28" s="400">
        <f>IFERROR(VLOOKUP(A28,日报!DB:DP,6,0),"0")</f>
        <v>7</v>
      </c>
      <c r="I28" s="400">
        <f>IFERROR(VLOOKUP(A28,日报!DS:EG,6,0),"0")</f>
        <v>7</v>
      </c>
      <c r="J28" s="400">
        <f>IFERROR(VLOOKUP(A28,日报!EJ:EX,6,0),"0")</f>
        <v>7</v>
      </c>
      <c r="K28" s="720">
        <f t="shared" si="1"/>
        <v>9.7777777777777786</v>
      </c>
      <c r="L28" s="202">
        <f t="shared" si="2"/>
        <v>88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6</v>
      </c>
      <c r="C29" s="400">
        <f>IFERROR(VLOOKUP(A29,日报!U:AI,6,0),"0")</f>
        <v>6</v>
      </c>
      <c r="D29" s="400">
        <f>IFERROR(VLOOKUP(A29,日报!AL:AZ,6,0),"0")</f>
        <v>6</v>
      </c>
      <c r="E29" s="400">
        <f>IFERROR(VLOOKUP(A29,日报!BC:BQ,6,0),"0")</f>
        <v>7</v>
      </c>
      <c r="F29" s="400">
        <f>IFERROR(VLOOKUP(A29,日报!BT:CH,6,0),"0")</f>
        <v>7</v>
      </c>
      <c r="G29" s="400">
        <f>IFERROR(VLOOKUP(A29,日报!CK:CY,6,0),"0")</f>
        <v>3</v>
      </c>
      <c r="H29" s="400">
        <f>IFERROR(VLOOKUP(A29,日报!DB:DP,6,0),"0")</f>
        <v>3</v>
      </c>
      <c r="I29" s="400">
        <f>IFERROR(VLOOKUP(A29,日报!DS:EG,6,0),"0")</f>
        <v>3</v>
      </c>
      <c r="J29" s="400">
        <f>IFERROR(VLOOKUP(A29,日报!EJ:EX,6,0),"0")</f>
        <v>4</v>
      </c>
      <c r="K29" s="720">
        <f t="shared" si="1"/>
        <v>5</v>
      </c>
      <c r="L29" s="202">
        <f t="shared" si="2"/>
        <v>45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3</v>
      </c>
      <c r="C30" s="400">
        <f>IFERROR(VLOOKUP(A30,日报!U:AI,6,0),"0")</f>
        <v>3</v>
      </c>
      <c r="D30" s="400">
        <f>IFERROR(VLOOKUP(A30,日报!AL:AZ,6,0),"0")</f>
        <v>3</v>
      </c>
      <c r="E30" s="400">
        <f>IFERROR(VLOOKUP(A30,日报!BC:BQ,6,0),"0")</f>
        <v>3</v>
      </c>
      <c r="F30" s="400">
        <f>IFERROR(VLOOKUP(A30,日报!BT:CH,6,0),"0")</f>
        <v>3</v>
      </c>
      <c r="G30" s="400">
        <f>IFERROR(VLOOKUP(A30,日报!CK:CY,6,0),"0")</f>
        <v>3</v>
      </c>
      <c r="H30" s="400">
        <f>IFERROR(VLOOKUP(A30,日报!DB:DP,6,0),"0")</f>
        <v>3</v>
      </c>
      <c r="I30" s="400">
        <f>IFERROR(VLOOKUP(A30,日报!DS:EG,6,0),"0")</f>
        <v>3</v>
      </c>
      <c r="J30" s="400">
        <f>IFERROR(VLOOKUP(A30,日报!EJ:EX,6,0),"0")</f>
        <v>4</v>
      </c>
      <c r="K30" s="720">
        <f t="shared" si="1"/>
        <v>3.1111111111111112</v>
      </c>
      <c r="L30" s="202">
        <f t="shared" si="2"/>
        <v>28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3</v>
      </c>
      <c r="C31" s="400">
        <f>IFERROR(VLOOKUP(A31,日报!U:AI,6,0),"0")</f>
        <v>3</v>
      </c>
      <c r="D31" s="400">
        <f>IFERROR(VLOOKUP(A31,日报!AL:AZ,6,0),"0")</f>
        <v>3</v>
      </c>
      <c r="E31" s="400">
        <f>IFERROR(VLOOKUP(A31,日报!BC:BQ,6,0),"0")</f>
        <v>3</v>
      </c>
      <c r="F31" s="400">
        <f>IFERROR(VLOOKUP(A31,日报!BT:CH,6,0),"0")</f>
        <v>3</v>
      </c>
      <c r="G31" s="400">
        <f>IFERROR(VLOOKUP(A31,日报!CK:CY,6,0),"0")</f>
        <v>3</v>
      </c>
      <c r="H31" s="400">
        <f>IFERROR(VLOOKUP(A31,日报!DB:DP,6,0),"0")</f>
        <v>3</v>
      </c>
      <c r="I31" s="400">
        <f>IFERROR(VLOOKUP(A31,日报!DS:EG,6,0),"0")</f>
        <v>3</v>
      </c>
      <c r="J31" s="400">
        <f>IFERROR(VLOOKUP(A31,日报!EJ:EX,6,0),"0")</f>
        <v>3</v>
      </c>
      <c r="K31" s="720">
        <f t="shared" si="1"/>
        <v>3</v>
      </c>
      <c r="L31" s="202">
        <f t="shared" si="2"/>
        <v>27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2</v>
      </c>
      <c r="C32" s="400">
        <f>IFERROR(VLOOKUP(A32,日报!U:AI,6,0),"0")</f>
        <v>2</v>
      </c>
      <c r="D32" s="400">
        <f>IFERROR(VLOOKUP(A32,日报!AL:AZ,6,0),"0")</f>
        <v>3</v>
      </c>
      <c r="E32" s="400">
        <f>IFERROR(VLOOKUP(A32,日报!BC:BQ,6,0),"0")</f>
        <v>3</v>
      </c>
      <c r="F32" s="400">
        <f>IFERROR(VLOOKUP(A32,日报!BT:CH,6,0),"0")</f>
        <v>3</v>
      </c>
      <c r="G32" s="400">
        <f>IFERROR(VLOOKUP(A32,日报!CK:CY,6,0),"0")</f>
        <v>6</v>
      </c>
      <c r="H32" s="400">
        <f>IFERROR(VLOOKUP(A32,日报!DB:DP,6,0),"0")</f>
        <v>6</v>
      </c>
      <c r="I32" s="400">
        <f>IFERROR(VLOOKUP(A32,日报!DS:EG,6,0),"0")</f>
        <v>6</v>
      </c>
      <c r="J32" s="400">
        <f>IFERROR(VLOOKUP(A32,日报!EJ:EX,6,0),"0")</f>
        <v>6</v>
      </c>
      <c r="K32" s="720">
        <f t="shared" si="1"/>
        <v>4.1111111111111107</v>
      </c>
      <c r="L32" s="202">
        <f t="shared" si="2"/>
        <v>37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5</v>
      </c>
      <c r="C33" s="400">
        <f>IFERROR(VLOOKUP(A33,日报!U:AI,6,0),"0")</f>
        <v>5</v>
      </c>
      <c r="D33" s="400">
        <f>IFERROR(VLOOKUP(A33,日报!AL:AZ,6,0),"0")</f>
        <v>5</v>
      </c>
      <c r="E33" s="400">
        <f>IFERROR(VLOOKUP(A33,日报!BC:BQ,6,0),"0")</f>
        <v>5</v>
      </c>
      <c r="F33" s="400">
        <f>IFERROR(VLOOKUP(A33,日报!BT:CH,6,0),"0")</f>
        <v>5</v>
      </c>
      <c r="G33" s="400">
        <f>IFERROR(VLOOKUP(A33,日报!CK:CY,6,0),"0")</f>
        <v>2</v>
      </c>
      <c r="H33" s="400">
        <f>IFERROR(VLOOKUP(A33,日报!DB:DP,6,0),"0")</f>
        <v>2</v>
      </c>
      <c r="I33" s="400">
        <f>IFERROR(VLOOKUP(A33,日报!DS:EG,6,0),"0")</f>
        <v>2</v>
      </c>
      <c r="J33" s="400">
        <f>IFERROR(VLOOKUP(A33,日报!EJ:EX,6,0),"0")</f>
        <v>2</v>
      </c>
      <c r="K33" s="720">
        <f t="shared" si="1"/>
        <v>3.6666666666666665</v>
      </c>
      <c r="L33" s="202">
        <f t="shared" si="2"/>
        <v>33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</v>
      </c>
      <c r="C34" s="400">
        <f>IFERROR(VLOOKUP(A34,日报!U:AI,6,0),"0")</f>
        <v>1</v>
      </c>
      <c r="D34" s="400">
        <f>IFERROR(VLOOKUP(A34,日报!AL:AZ,6,0),"0")</f>
        <v>1</v>
      </c>
      <c r="E34" s="400">
        <f>IFERROR(VLOOKUP(A34,日报!BC:BQ,6,0),"0")</f>
        <v>1</v>
      </c>
      <c r="F34" s="400">
        <f>IFERROR(VLOOKUP(A34,日报!BT:CH,6,0),"0")</f>
        <v>1</v>
      </c>
      <c r="G34" s="400">
        <f>IFERROR(VLOOKUP(A34,日报!CK:CY,6,0),"0")</f>
        <v>4</v>
      </c>
      <c r="H34" s="400">
        <f>IFERROR(VLOOKUP(A34,日报!DB:DP,6,0),"0")</f>
        <v>4</v>
      </c>
      <c r="I34" s="400">
        <f>IFERROR(VLOOKUP(A34,日报!DS:EG,6,0),"0")</f>
        <v>4</v>
      </c>
      <c r="J34" s="400">
        <f>IFERROR(VLOOKUP(A34,日报!EJ:EX,6,0),"0")</f>
        <v>4</v>
      </c>
      <c r="K34" s="720">
        <f t="shared" si="1"/>
        <v>2.3333333333333335</v>
      </c>
      <c r="L34" s="202">
        <f t="shared" si="2"/>
        <v>21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5</v>
      </c>
      <c r="C35" s="400">
        <f>IFERROR(VLOOKUP(A35,日报!U:AI,6,0),"0")</f>
        <v>5</v>
      </c>
      <c r="D35" s="400">
        <f>IFERROR(VLOOKUP(A35,日报!AL:AZ,6,0),"0")</f>
        <v>4</v>
      </c>
      <c r="E35" s="400">
        <f>IFERROR(VLOOKUP(A35,日报!BC:BQ,6,0),"0")</f>
        <v>4</v>
      </c>
      <c r="F35" s="400">
        <f>IFERROR(VLOOKUP(A35,日报!BT:CH,6,0),"0")</f>
        <v>4</v>
      </c>
      <c r="G35" s="400">
        <f>IFERROR(VLOOKUP(A35,日报!CK:CY,6,0),"0")</f>
        <v>1</v>
      </c>
      <c r="H35" s="400">
        <f>IFERROR(VLOOKUP(A35,日报!DB:DP,6,0),"0")</f>
        <v>1</v>
      </c>
      <c r="I35" s="400">
        <f>IFERROR(VLOOKUP(A35,日报!DS:EG,6,0),"0")</f>
        <v>1</v>
      </c>
      <c r="J35" s="400">
        <f>IFERROR(VLOOKUP(A35,日报!EJ:EX,6,0),"0")</f>
        <v>1</v>
      </c>
      <c r="K35" s="720">
        <f t="shared" si="1"/>
        <v>2.8888888888888888</v>
      </c>
      <c r="L35" s="202">
        <f t="shared" si="2"/>
        <v>26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2</v>
      </c>
      <c r="C36" s="400">
        <f>IFERROR(VLOOKUP(A36,日报!U:AI,6,0),"0")</f>
        <v>2</v>
      </c>
      <c r="D36" s="400">
        <f>IFERROR(VLOOKUP(A36,日报!AL:AZ,6,0),"0")</f>
        <v>2</v>
      </c>
      <c r="E36" s="400">
        <f>IFERROR(VLOOKUP(A36,日报!BC:BQ,6,0),"0")</f>
        <v>2</v>
      </c>
      <c r="F36" s="400">
        <f>IFERROR(VLOOKUP(A36,日报!BT:CH,6,0),"0")</f>
        <v>2</v>
      </c>
      <c r="G36" s="400">
        <f>IFERROR(VLOOKUP(A36,日报!CK:CY,6,0),"0")</f>
        <v>2</v>
      </c>
      <c r="H36" s="400">
        <f>IFERROR(VLOOKUP(A36,日报!DB:DP,6,0),"0")</f>
        <v>2</v>
      </c>
      <c r="I36" s="400">
        <f>IFERROR(VLOOKUP(A36,日报!DS:EG,6,0),"0")</f>
        <v>2</v>
      </c>
      <c r="J36" s="400">
        <f>IFERROR(VLOOKUP(A36,日报!EJ:EX,6,0),"0")</f>
        <v>2</v>
      </c>
      <c r="K36" s="720">
        <f t="shared" si="1"/>
        <v>2</v>
      </c>
      <c r="L36" s="202">
        <f t="shared" si="2"/>
        <v>18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2</v>
      </c>
      <c r="C37" s="400">
        <f>IFERROR(VLOOKUP(A37,日报!U:AI,6,0),"0")</f>
        <v>1</v>
      </c>
      <c r="D37" s="400">
        <f>IFERROR(VLOOKUP(A37,日报!AL:AZ,6,0),"0")</f>
        <v>2</v>
      </c>
      <c r="E37" s="400">
        <f>IFERROR(VLOOKUP(A37,日报!BC:BQ,6,0),"0")</f>
        <v>2</v>
      </c>
      <c r="F37" s="400">
        <f>IFERROR(VLOOKUP(A37,日报!BT:CH,6,0),"0")</f>
        <v>2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1</v>
      </c>
      <c r="L37" s="202">
        <f t="shared" si="2"/>
        <v>9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2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0.22222222222222221</v>
      </c>
      <c r="L38" s="202">
        <f t="shared" si="2"/>
        <v>2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1</v>
      </c>
      <c r="E39" s="400">
        <f>IFERROR(VLOOKUP(A39,日报!BC:BQ,6,0),"0")</f>
        <v>1</v>
      </c>
      <c r="F39" s="400">
        <f>IFERROR(VLOOKUP(A39,日报!BT:CH,6,0),"0")</f>
        <v>0</v>
      </c>
      <c r="G39" s="400">
        <f>IFERROR(VLOOKUP(A39,日报!CK:CY,6,0),"0")</f>
        <v>4</v>
      </c>
      <c r="H39" s="400">
        <f>IFERROR(VLOOKUP(A39,日报!DB:DP,6,0),"0")</f>
        <v>4</v>
      </c>
      <c r="I39" s="400">
        <f>IFERROR(VLOOKUP(A39,日报!DS:EG,6,0),"0")</f>
        <v>4</v>
      </c>
      <c r="J39" s="400">
        <f>IFERROR(VLOOKUP(A39,日报!EJ:EX,6,0),"0")</f>
        <v>4</v>
      </c>
      <c r="K39" s="720">
        <f t="shared" si="1"/>
        <v>2</v>
      </c>
      <c r="L39" s="202">
        <f t="shared" si="2"/>
        <v>18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3</v>
      </c>
      <c r="C40" s="400">
        <f>IFERROR(VLOOKUP(A40,日报!U:AI,6,0),"0")</f>
        <v>3</v>
      </c>
      <c r="D40" s="400">
        <f>IFERROR(VLOOKUP(A40,日报!AL:AZ,6,0),"0")</f>
        <v>3</v>
      </c>
      <c r="E40" s="400">
        <f>IFERROR(VLOOKUP(A40,日报!BC:BQ,6,0),"0")</f>
        <v>3</v>
      </c>
      <c r="F40" s="400">
        <f>IFERROR(VLOOKUP(A40,日报!BT:CH,6,0),"0")</f>
        <v>4</v>
      </c>
      <c r="G40" s="400">
        <f>IFERROR(VLOOKUP(A40,日报!CK:CY,6,0),"0")</f>
        <v>1</v>
      </c>
      <c r="H40" s="400">
        <f>IFERROR(VLOOKUP(A40,日报!DB:DP,6,0),"0")</f>
        <v>1</v>
      </c>
      <c r="I40" s="400">
        <f>IFERROR(VLOOKUP(A40,日报!DS:EG,6,0),"0")</f>
        <v>1</v>
      </c>
      <c r="J40" s="400">
        <f>IFERROR(VLOOKUP(A40,日报!EJ:EX,6,0),"0")</f>
        <v>1</v>
      </c>
      <c r="K40" s="720">
        <f t="shared" si="1"/>
        <v>2.2222222222222223</v>
      </c>
      <c r="L40" s="202">
        <f t="shared" si="2"/>
        <v>20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1</v>
      </c>
      <c r="I41" s="400">
        <f>IFERROR(VLOOKUP(A41,日报!DS:EG,6,0),"0")</f>
        <v>1</v>
      </c>
      <c r="J41" s="400">
        <f>IFERROR(VLOOKUP(A41,日报!EJ:EX,6,0),"0")</f>
        <v>1</v>
      </c>
      <c r="K41" s="720">
        <f t="shared" si="1"/>
        <v>0.33333333333333331</v>
      </c>
      <c r="L41" s="202">
        <f t="shared" si="2"/>
        <v>3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1</v>
      </c>
      <c r="H42" s="400">
        <f>IFERROR(VLOOKUP(A42,日报!DB:DP,6,0),"0")</f>
        <v>1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0.22222222222222221</v>
      </c>
      <c r="L42" s="202">
        <f t="shared" si="2"/>
        <v>2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1</v>
      </c>
      <c r="C43" s="400">
        <f>IFERROR(VLOOKUP(A43,日报!U:AI,6,0),"0")</f>
        <v>1</v>
      </c>
      <c r="D43" s="400">
        <f>IFERROR(VLOOKUP(A43,日报!AL:AZ,6,0),"0")</f>
        <v>1</v>
      </c>
      <c r="E43" s="400">
        <f>IFERROR(VLOOKUP(A43,日报!BC:BQ,6,0),"0")</f>
        <v>1</v>
      </c>
      <c r="F43" s="400">
        <f>IFERROR(VLOOKUP(A43,日报!BT:CH,6,0),"0")</f>
        <v>1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0.55555555555555558</v>
      </c>
      <c r="L43" s="202">
        <f t="shared" si="2"/>
        <v>5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1</v>
      </c>
      <c r="E44" s="400">
        <f>IFERROR(VLOOKUP(A44,日报!BC:BQ,6,0),"0")</f>
        <v>1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0.22222222222222221</v>
      </c>
      <c r="L44" s="202">
        <f t="shared" si="2"/>
        <v>2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1</v>
      </c>
      <c r="H45" s="400">
        <f>IFERROR(VLOOKUP(A45,日报!DB:DP,6,0),"0")</f>
        <v>1</v>
      </c>
      <c r="I45" s="400">
        <f>IFERROR(VLOOKUP(A45,日报!DS:EG,6,0),"0")</f>
        <v>1</v>
      </c>
      <c r="J45" s="400">
        <f>IFERROR(VLOOKUP(A45,日报!EJ:EX,6,0),"0")</f>
        <v>1</v>
      </c>
      <c r="K45" s="720">
        <f t="shared" si="1"/>
        <v>0.44444444444444442</v>
      </c>
      <c r="L45" s="202">
        <f t="shared" si="2"/>
        <v>4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1</v>
      </c>
      <c r="C46" s="400">
        <f>IFERROR(VLOOKUP(A46,日报!U:AI,6,0),"0")</f>
        <v>0</v>
      </c>
      <c r="D46" s="400">
        <f>IFERROR(VLOOKUP(A46,日报!AL:AZ,6,0),"0")</f>
        <v>1</v>
      </c>
      <c r="E46" s="400">
        <f>IFERROR(VLOOKUP(A46,日报!BC:BQ,6,0),"0")</f>
        <v>1</v>
      </c>
      <c r="F46" s="400">
        <f>IFERROR(VLOOKUP(A46,日报!BT:CH,6,0),"0")</f>
        <v>1</v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0.8</v>
      </c>
      <c r="L46" s="202">
        <f t="shared" ca="1" si="2"/>
        <v>4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>
        <f ca="1">IFERROR(VLOOKUP(A47,日报!CK:CY,6,0),"0")</f>
        <v>1</v>
      </c>
      <c r="H47" s="400">
        <f ca="1">IFERROR(VLOOKUP(A47,日报!DB:DP,6,0),"0")</f>
        <v>1</v>
      </c>
      <c r="I47" s="400">
        <f ca="1">IFERROR(VLOOKUP(A47,日报!DS:EG,6,0),"0")</f>
        <v>1</v>
      </c>
      <c r="J47" s="400">
        <f ca="1">IFERROR(VLOOKUP(A47,日报!EJ:EX,6,0),"0")</f>
        <v>1</v>
      </c>
      <c r="K47" s="720">
        <f t="shared" ca="1" si="1"/>
        <v>1</v>
      </c>
      <c r="L47" s="202">
        <f t="shared" ca="1" si="2"/>
        <v>4</v>
      </c>
    </row>
    <row r="48" spans="1:12" ht="20.25" customHeight="1" outlineLevel="1">
      <c r="A48" s="202">
        <f t="shared" si="3"/>
        <v>39</v>
      </c>
      <c r="B48" s="400">
        <f ca="1">IFERROR(VLOOKUP(A48,日报!D:R,6,0),"0")</f>
        <v>1</v>
      </c>
      <c r="C48" s="400">
        <f ca="1">IFERROR(VLOOKUP(A48,日报!U:AI,6,0),"0")</f>
        <v>0</v>
      </c>
      <c r="D48" s="400">
        <f ca="1">IFERROR(VLOOKUP(A48,日报!AL:AZ,6,0),"0")</f>
        <v>1</v>
      </c>
      <c r="E48" s="400">
        <f ca="1">IFERROR(VLOOKUP(A48,日报!BC:BQ,6,0),"0")</f>
        <v>1</v>
      </c>
      <c r="F48" s="400">
        <f ca="1">IFERROR(VLOOKUP(A48,日报!BT:CH,6,0),"0")</f>
        <v>1</v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>
        <f t="shared" ca="1" si="1"/>
        <v>0.8</v>
      </c>
      <c r="L48" s="202">
        <f t="shared" ca="1" si="2"/>
        <v>4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44" t="s">
        <v>118</v>
      </c>
      <c r="L61" s="1241" t="s">
        <v>460</v>
      </c>
    </row>
    <row r="62" spans="1:12" ht="26.25" customHeight="1" outlineLevel="1">
      <c r="A62" s="165" t="s">
        <v>114</v>
      </c>
      <c r="B62" s="168">
        <f t="shared" si="4"/>
        <v>29500</v>
      </c>
      <c r="C62" s="168">
        <f t="shared" ref="C62" si="12">C4</f>
        <v>29400</v>
      </c>
      <c r="D62" s="168">
        <f t="shared" ref="D62" si="13">D4</f>
        <v>29500</v>
      </c>
      <c r="E62" s="168">
        <f t="shared" ref="E62" si="14">E4</f>
        <v>29400</v>
      </c>
      <c r="F62" s="168">
        <f t="shared" ref="F62" si="15">F4</f>
        <v>29500</v>
      </c>
      <c r="G62" s="168">
        <f t="shared" ref="G62" si="16">G4</f>
        <v>29700</v>
      </c>
      <c r="H62" s="168">
        <f t="shared" ref="H62" si="17">H4</f>
        <v>29700</v>
      </c>
      <c r="I62" s="168">
        <f t="shared" ref="I62" si="18">I4</f>
        <v>29500</v>
      </c>
      <c r="J62" s="168">
        <f t="shared" si="4"/>
        <v>29400</v>
      </c>
      <c r="K62" s="1245"/>
      <c r="L62" s="124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45"/>
      <c r="L63" s="124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245"/>
      <c r="L64" s="1242"/>
    </row>
    <row r="65" spans="1:31" ht="26.25" customHeight="1" outlineLevel="1">
      <c r="A65" s="185" t="s">
        <v>136</v>
      </c>
      <c r="B65" s="190">
        <f t="shared" si="4"/>
        <v>45387</v>
      </c>
      <c r="C65" s="190">
        <f t="shared" ref="C65" si="33">C7</f>
        <v>45387</v>
      </c>
      <c r="D65" s="190">
        <f t="shared" ref="D65" si="34">D7</f>
        <v>45387</v>
      </c>
      <c r="E65" s="190">
        <f t="shared" ref="E65" si="35">E7</f>
        <v>45387</v>
      </c>
      <c r="F65" s="190">
        <f t="shared" ref="F65" si="36">F7</f>
        <v>45387</v>
      </c>
      <c r="G65" s="190">
        <f t="shared" ref="G65" si="37">G7</f>
        <v>45388</v>
      </c>
      <c r="H65" s="190">
        <f t="shared" ref="H65" si="38">H7</f>
        <v>45388</v>
      </c>
      <c r="I65" s="190">
        <f t="shared" ref="I65" si="39">I7</f>
        <v>45388</v>
      </c>
      <c r="J65" s="190">
        <f t="shared" si="4"/>
        <v>45388</v>
      </c>
      <c r="K65" s="1245"/>
      <c r="L65" s="1242"/>
    </row>
    <row r="66" spans="1:31" ht="26.25" customHeight="1" outlineLevel="1" thickBot="1">
      <c r="A66" s="166" t="s">
        <v>117</v>
      </c>
      <c r="B66" s="206">
        <f t="shared" ref="B66:J66" ca="1" si="40">SUM(B67:B117)</f>
        <v>1664</v>
      </c>
      <c r="C66" s="206">
        <f t="shared" ca="1" si="40"/>
        <v>1664</v>
      </c>
      <c r="D66" s="206">
        <f t="shared" ca="1" si="40"/>
        <v>1669</v>
      </c>
      <c r="E66" s="206">
        <f t="shared" ca="1" si="40"/>
        <v>1673</v>
      </c>
      <c r="F66" s="206">
        <f t="shared" ca="1" si="40"/>
        <v>1676</v>
      </c>
      <c r="G66" s="206">
        <f t="shared" ca="1" si="40"/>
        <v>1443</v>
      </c>
      <c r="H66" s="206">
        <f t="shared" ca="1" si="40"/>
        <v>1446</v>
      </c>
      <c r="I66" s="206">
        <f t="shared" ca="1" si="40"/>
        <v>1446</v>
      </c>
      <c r="J66" s="206">
        <f t="shared" ca="1" si="40"/>
        <v>1450</v>
      </c>
      <c r="K66" s="1246"/>
      <c r="L66" s="1243"/>
    </row>
    <row r="67" spans="1:31" ht="19.5" customHeight="1" outlineLevel="1">
      <c r="A67" s="403">
        <f>Template!A10</f>
        <v>45387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45388</v>
      </c>
      <c r="B68" s="402">
        <f>VLOOKUP(A68,日报!A:FB,9,0)</f>
        <v>402</v>
      </c>
      <c r="C68" s="402">
        <f>VLOOKUP(A68,日报!A:FC,26,0)</f>
        <v>402</v>
      </c>
      <c r="D68" s="402">
        <f>VLOOKUP(A68,日报!A:FD,43,0)</f>
        <v>402</v>
      </c>
      <c r="E68" s="402">
        <f>VLOOKUP(A68,日报!A:FE,60,0)</f>
        <v>402</v>
      </c>
      <c r="F68" s="402">
        <f>VLOOKUP(A68,日报!A:FF,77,0)</f>
        <v>402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223.33333333333334</v>
      </c>
      <c r="L68" s="202">
        <f t="shared" si="42"/>
        <v>2010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45389</v>
      </c>
      <c r="B69" s="402">
        <f>VLOOKUP(A69,日报!A:FB,9,0)</f>
        <v>202</v>
      </c>
      <c r="C69" s="402">
        <f>VLOOKUP(A69,日报!A:FC,26,0)</f>
        <v>202</v>
      </c>
      <c r="D69" s="402">
        <f>VLOOKUP(A69,日报!A:FD,43,0)</f>
        <v>202</v>
      </c>
      <c r="E69" s="402">
        <f>VLOOKUP(A69,日报!A:FE,60,0)</f>
        <v>203</v>
      </c>
      <c r="F69" s="402">
        <f>VLOOKUP(A69,日报!A:FF,77,0)</f>
        <v>203</v>
      </c>
      <c r="G69" s="402">
        <f>VLOOKUP(A69,日报!A:FG,94,0)</f>
        <v>371</v>
      </c>
      <c r="H69" s="402">
        <f>VLOOKUP(A69,日报!A:FH,111,0)</f>
        <v>371</v>
      </c>
      <c r="I69" s="402">
        <f>VLOOKUP(A69,日报!A:FI,128,0)</f>
        <v>372</v>
      </c>
      <c r="J69" s="402">
        <f>VLOOKUP(A69,日报!A:FJ,145,0)</f>
        <v>372</v>
      </c>
      <c r="K69" s="720">
        <f t="shared" si="41"/>
        <v>277.55555555555554</v>
      </c>
      <c r="L69" s="202">
        <f t="shared" si="42"/>
        <v>2498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45390</v>
      </c>
      <c r="B70" s="402">
        <f>VLOOKUP(A70,日报!A:FB,9,0)</f>
        <v>186</v>
      </c>
      <c r="C70" s="402">
        <f>VLOOKUP(A70,日报!A:FC,26,0)</f>
        <v>186</v>
      </c>
      <c r="D70" s="402">
        <f>VLOOKUP(A70,日报!A:FD,43,0)</f>
        <v>186</v>
      </c>
      <c r="E70" s="402">
        <f>VLOOKUP(A70,日报!A:FE,60,0)</f>
        <v>186</v>
      </c>
      <c r="F70" s="402">
        <f>VLOOKUP(A70,日报!A:FF,77,0)</f>
        <v>186</v>
      </c>
      <c r="G70" s="402">
        <f>VLOOKUP(A70,日报!A:FG,94,0)</f>
        <v>186</v>
      </c>
      <c r="H70" s="402">
        <f>VLOOKUP(A70,日报!A:FH,111,0)</f>
        <v>187</v>
      </c>
      <c r="I70" s="402">
        <f>VLOOKUP(A70,日报!A:FI,128,0)</f>
        <v>187</v>
      </c>
      <c r="J70" s="402">
        <f>VLOOKUP(A70,日报!A:FJ,145,0)</f>
        <v>187</v>
      </c>
      <c r="K70" s="720">
        <f t="shared" si="41"/>
        <v>186.33333333333334</v>
      </c>
      <c r="L70" s="202">
        <f t="shared" si="42"/>
        <v>1677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45391</v>
      </c>
      <c r="B71" s="402">
        <f>VLOOKUP(A71,日报!A:FB,9,0)</f>
        <v>146</v>
      </c>
      <c r="C71" s="402">
        <f>VLOOKUP(A71,日报!A:FC,26,0)</f>
        <v>146</v>
      </c>
      <c r="D71" s="402">
        <f>VLOOKUP(A71,日报!A:FD,43,0)</f>
        <v>146</v>
      </c>
      <c r="E71" s="402">
        <f>VLOOKUP(A71,日报!A:FE,60,0)</f>
        <v>146</v>
      </c>
      <c r="F71" s="402">
        <f>VLOOKUP(A71,日报!A:FF,77,0)</f>
        <v>146</v>
      </c>
      <c r="G71" s="402">
        <f>VLOOKUP(A71,日报!A:FG,94,0)</f>
        <v>146</v>
      </c>
      <c r="H71" s="402">
        <f>VLOOKUP(A71,日报!A:FH,111,0)</f>
        <v>146</v>
      </c>
      <c r="I71" s="402">
        <f>VLOOKUP(A71,日报!A:FI,128,0)</f>
        <v>146</v>
      </c>
      <c r="J71" s="402">
        <f>VLOOKUP(A71,日报!A:FJ,145,0)</f>
        <v>147</v>
      </c>
      <c r="K71" s="720">
        <f t="shared" si="41"/>
        <v>146.11111111111111</v>
      </c>
      <c r="L71" s="202">
        <f t="shared" si="42"/>
        <v>1315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45392</v>
      </c>
      <c r="B72" s="402">
        <f>VLOOKUP(A72,日报!A:FB,9,0)</f>
        <v>115</v>
      </c>
      <c r="C72" s="402">
        <f>VLOOKUP(A72,日报!A:FC,26,0)</f>
        <v>115</v>
      </c>
      <c r="D72" s="402">
        <f>VLOOKUP(A72,日报!A:FD,43,0)</f>
        <v>115</v>
      </c>
      <c r="E72" s="402">
        <f>VLOOKUP(A72,日报!A:FE,60,0)</f>
        <v>115</v>
      </c>
      <c r="F72" s="402">
        <f>VLOOKUP(A72,日报!A:FF,77,0)</f>
        <v>115</v>
      </c>
      <c r="G72" s="402">
        <f>VLOOKUP(A72,日报!A:FG,94,0)</f>
        <v>116</v>
      </c>
      <c r="H72" s="402">
        <f>VLOOKUP(A72,日报!A:FH,111,0)</f>
        <v>116</v>
      </c>
      <c r="I72" s="402">
        <f>VLOOKUP(A72,日报!A:FI,128,0)</f>
        <v>116</v>
      </c>
      <c r="J72" s="402">
        <f>VLOOKUP(A72,日报!A:FJ,145,0)</f>
        <v>116</v>
      </c>
      <c r="K72" s="720">
        <f t="shared" si="41"/>
        <v>115.44444444444444</v>
      </c>
      <c r="L72" s="202">
        <f t="shared" si="42"/>
        <v>1039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45393</v>
      </c>
      <c r="B73" s="402">
        <f>VLOOKUP(A73,日报!A:FB,9,0)</f>
        <v>94</v>
      </c>
      <c r="C73" s="402">
        <f>VLOOKUP(A73,日报!A:FC,26,0)</f>
        <v>94</v>
      </c>
      <c r="D73" s="402">
        <f>VLOOKUP(A73,日报!A:FD,43,0)</f>
        <v>94</v>
      </c>
      <c r="E73" s="402">
        <f>VLOOKUP(A73,日报!A:FE,60,0)</f>
        <v>94</v>
      </c>
      <c r="F73" s="402">
        <f>VLOOKUP(A73,日报!A:FF,77,0)</f>
        <v>94</v>
      </c>
      <c r="G73" s="402">
        <f>VLOOKUP(A73,日报!A:FG,94,0)</f>
        <v>94</v>
      </c>
      <c r="H73" s="402">
        <f>VLOOKUP(A73,日报!A:FH,111,0)</f>
        <v>94</v>
      </c>
      <c r="I73" s="402">
        <f>VLOOKUP(A73,日报!A:FI,128,0)</f>
        <v>94</v>
      </c>
      <c r="J73" s="402">
        <f>VLOOKUP(A73,日报!A:FJ,145,0)</f>
        <v>94</v>
      </c>
      <c r="K73" s="720">
        <f t="shared" si="41"/>
        <v>94</v>
      </c>
      <c r="L73" s="202">
        <f t="shared" si="42"/>
        <v>846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45394</v>
      </c>
      <c r="B74" s="402">
        <f>VLOOKUP(A74,日报!A:FB,9,0)</f>
        <v>68</v>
      </c>
      <c r="C74" s="402">
        <f>VLOOKUP(A74,日报!A:FC,26,0)</f>
        <v>68</v>
      </c>
      <c r="D74" s="402">
        <f>VLOOKUP(A74,日报!A:FD,43,0)</f>
        <v>68</v>
      </c>
      <c r="E74" s="402">
        <f>VLOOKUP(A74,日报!A:FE,60,0)</f>
        <v>68</v>
      </c>
      <c r="F74" s="402">
        <f>VLOOKUP(A74,日报!A:FF,77,0)</f>
        <v>68</v>
      </c>
      <c r="G74" s="402">
        <f>VLOOKUP(A74,日报!A:FG,94,0)</f>
        <v>68</v>
      </c>
      <c r="H74" s="402">
        <f>VLOOKUP(A74,日报!A:FH,111,0)</f>
        <v>68</v>
      </c>
      <c r="I74" s="402">
        <f>VLOOKUP(A74,日报!A:FI,128,0)</f>
        <v>68</v>
      </c>
      <c r="J74" s="402">
        <f>VLOOKUP(A74,日报!A:FJ,145,0)</f>
        <v>69</v>
      </c>
      <c r="K74" s="720">
        <f t="shared" si="41"/>
        <v>68.111111111111114</v>
      </c>
      <c r="L74" s="202">
        <f t="shared" si="42"/>
        <v>613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45395</v>
      </c>
      <c r="B75" s="402">
        <f>VLOOKUP(A75,日报!A:FB,9,0)</f>
        <v>63</v>
      </c>
      <c r="C75" s="402">
        <f>VLOOKUP(A75,日报!A:FC,26,0)</f>
        <v>63</v>
      </c>
      <c r="D75" s="402">
        <f>VLOOKUP(A75,日报!A:FD,43,0)</f>
        <v>63</v>
      </c>
      <c r="E75" s="402">
        <f>VLOOKUP(A75,日报!A:FE,60,0)</f>
        <v>64</v>
      </c>
      <c r="F75" s="402">
        <f>VLOOKUP(A75,日报!A:FF,77,0)</f>
        <v>64</v>
      </c>
      <c r="G75" s="402">
        <f>VLOOKUP(A75,日报!A:FG,94,0)</f>
        <v>64</v>
      </c>
      <c r="H75" s="402">
        <f>VLOOKUP(A75,日报!A:FH,111,0)</f>
        <v>64</v>
      </c>
      <c r="I75" s="402">
        <f>VLOOKUP(A75,日报!A:FI,128,0)</f>
        <v>64</v>
      </c>
      <c r="J75" s="402">
        <f>VLOOKUP(A75,日报!A:FJ,145,0)</f>
        <v>64</v>
      </c>
      <c r="K75" s="720">
        <f t="shared" si="41"/>
        <v>63.666666666666664</v>
      </c>
      <c r="L75" s="202">
        <f t="shared" si="42"/>
        <v>573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45396</v>
      </c>
      <c r="B76" s="402">
        <f>VLOOKUP(A76,日报!A:FB,9,0)</f>
        <v>75</v>
      </c>
      <c r="C76" s="402">
        <f>VLOOKUP(A76,日报!A:FC,26,0)</f>
        <v>76</v>
      </c>
      <c r="D76" s="402">
        <f>VLOOKUP(A76,日报!A:FD,43,0)</f>
        <v>76</v>
      </c>
      <c r="E76" s="402">
        <f>VLOOKUP(A76,日报!A:FE,60,0)</f>
        <v>76</v>
      </c>
      <c r="F76" s="402">
        <f>VLOOKUP(A76,日报!A:FF,77,0)</f>
        <v>76</v>
      </c>
      <c r="G76" s="402">
        <f>VLOOKUP(A76,日报!A:FG,94,0)</f>
        <v>76</v>
      </c>
      <c r="H76" s="402">
        <f>VLOOKUP(A76,日报!A:FH,111,0)</f>
        <v>76</v>
      </c>
      <c r="I76" s="402">
        <f>VLOOKUP(A76,日报!A:FI,128,0)</f>
        <v>76</v>
      </c>
      <c r="J76" s="402">
        <f>VLOOKUP(A76,日报!A:FJ,145,0)</f>
        <v>76</v>
      </c>
      <c r="K76" s="720">
        <f t="shared" si="41"/>
        <v>75.888888888888886</v>
      </c>
      <c r="L76" s="202">
        <f t="shared" si="42"/>
        <v>683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45397</v>
      </c>
      <c r="B77" s="402">
        <f>VLOOKUP(A77,日报!A:FB,9,0)</f>
        <v>44</v>
      </c>
      <c r="C77" s="402">
        <f>VLOOKUP(A77,日报!A:FC,26,0)</f>
        <v>44</v>
      </c>
      <c r="D77" s="402">
        <f>VLOOKUP(A77,日报!A:FD,43,0)</f>
        <v>44</v>
      </c>
      <c r="E77" s="402">
        <f>VLOOKUP(A77,日报!A:FE,60,0)</f>
        <v>44</v>
      </c>
      <c r="F77" s="402">
        <f>VLOOKUP(A77,日报!A:FF,77,0)</f>
        <v>44</v>
      </c>
      <c r="G77" s="402">
        <f>VLOOKUP(A77,日报!A:FG,94,0)</f>
        <v>44</v>
      </c>
      <c r="H77" s="402">
        <f>VLOOKUP(A77,日报!A:FH,111,0)</f>
        <v>45</v>
      </c>
      <c r="I77" s="402">
        <f>VLOOKUP(A77,日报!A:FI,128,0)</f>
        <v>45</v>
      </c>
      <c r="J77" s="402">
        <f>VLOOKUP(A77,日报!A:FJ,145,0)</f>
        <v>45</v>
      </c>
      <c r="K77" s="720">
        <f t="shared" si="41"/>
        <v>44.333333333333336</v>
      </c>
      <c r="L77" s="202">
        <f t="shared" si="42"/>
        <v>399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45398</v>
      </c>
      <c r="B78" s="402">
        <f>VLOOKUP(A78,日报!A:FB,9,0)</f>
        <v>12</v>
      </c>
      <c r="C78" s="402">
        <f>VLOOKUP(A78,日报!A:FC,26,0)</f>
        <v>12</v>
      </c>
      <c r="D78" s="402">
        <f>VLOOKUP(A78,日报!A:FD,43,0)</f>
        <v>12</v>
      </c>
      <c r="E78" s="402">
        <f>VLOOKUP(A78,日报!A:FE,60,0)</f>
        <v>12</v>
      </c>
      <c r="F78" s="402">
        <f>VLOOKUP(A78,日报!A:FF,77,0)</f>
        <v>13</v>
      </c>
      <c r="G78" s="402">
        <f>VLOOKUP(A78,日报!A:FG,94,0)</f>
        <v>13</v>
      </c>
      <c r="H78" s="402">
        <f>VLOOKUP(A78,日报!A:FH,111,0)</f>
        <v>13</v>
      </c>
      <c r="I78" s="402">
        <f>VLOOKUP(A78,日报!A:FI,128,0)</f>
        <v>13</v>
      </c>
      <c r="J78" s="402">
        <f>VLOOKUP(A78,日报!A:FJ,145,0)</f>
        <v>13</v>
      </c>
      <c r="K78" s="720">
        <f t="shared" si="41"/>
        <v>12.555555555555555</v>
      </c>
      <c r="L78" s="202">
        <f t="shared" si="42"/>
        <v>113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45399</v>
      </c>
      <c r="B79" s="402">
        <f>VLOOKUP(A79,日报!A:FB,9,0)</f>
        <v>29</v>
      </c>
      <c r="C79" s="402">
        <f>VLOOKUP(A79,日报!A:FC,26,0)</f>
        <v>29</v>
      </c>
      <c r="D79" s="402">
        <f>VLOOKUP(A79,日报!A:FD,43,0)</f>
        <v>29</v>
      </c>
      <c r="E79" s="402">
        <f>VLOOKUP(A79,日报!A:FE,60,0)</f>
        <v>29</v>
      </c>
      <c r="F79" s="402">
        <f>VLOOKUP(A79,日报!A:FF,77,0)</f>
        <v>29</v>
      </c>
      <c r="G79" s="402">
        <f>VLOOKUP(A79,日报!A:FG,94,0)</f>
        <v>29</v>
      </c>
      <c r="H79" s="402">
        <f>VLOOKUP(A79,日报!A:FH,111,0)</f>
        <v>29</v>
      </c>
      <c r="I79" s="402">
        <f>VLOOKUP(A79,日报!A:FI,128,0)</f>
        <v>29</v>
      </c>
      <c r="J79" s="402">
        <f>VLOOKUP(A79,日报!A:FJ,145,0)</f>
        <v>29</v>
      </c>
      <c r="K79" s="720">
        <f t="shared" si="41"/>
        <v>29</v>
      </c>
      <c r="L79" s="202">
        <f t="shared" si="42"/>
        <v>261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45400</v>
      </c>
      <c r="B80" s="402">
        <f>VLOOKUP(A80,日报!A:FB,9,0)</f>
        <v>51</v>
      </c>
      <c r="C80" s="402">
        <f>VLOOKUP(A80,日报!A:FC,26,0)</f>
        <v>52</v>
      </c>
      <c r="D80" s="402">
        <f>VLOOKUP(A80,日报!A:FD,43,0)</f>
        <v>52</v>
      </c>
      <c r="E80" s="402">
        <f>VLOOKUP(A80,日报!A:FE,60,0)</f>
        <v>52</v>
      </c>
      <c r="F80" s="402">
        <f>VLOOKUP(A80,日报!A:FF,77,0)</f>
        <v>52</v>
      </c>
      <c r="G80" s="402">
        <f>VLOOKUP(A80,日报!A:FG,94,0)</f>
        <v>52</v>
      </c>
      <c r="H80" s="402">
        <f>VLOOKUP(A80,日报!A:FH,111,0)</f>
        <v>52</v>
      </c>
      <c r="I80" s="402">
        <f>VLOOKUP(A80,日报!A:FI,128,0)</f>
        <v>52</v>
      </c>
      <c r="J80" s="402">
        <f>VLOOKUP(A80,日报!A:FJ,145,0)</f>
        <v>52</v>
      </c>
      <c r="K80" s="720">
        <f t="shared" si="41"/>
        <v>51.888888888888886</v>
      </c>
      <c r="L80" s="202">
        <f t="shared" si="42"/>
        <v>467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45401</v>
      </c>
      <c r="B81" s="402">
        <f>VLOOKUP(A81,日报!A:FB,9,0)</f>
        <v>34</v>
      </c>
      <c r="C81" s="402">
        <f>VLOOKUP(A81,日报!A:FC,26,0)</f>
        <v>34</v>
      </c>
      <c r="D81" s="402">
        <f>VLOOKUP(A81,日报!A:FD,43,0)</f>
        <v>34</v>
      </c>
      <c r="E81" s="402">
        <f>VLOOKUP(A81,日报!A:FE,60,0)</f>
        <v>34</v>
      </c>
      <c r="F81" s="402">
        <f>VLOOKUP(A81,日报!A:FF,77,0)</f>
        <v>35</v>
      </c>
      <c r="G81" s="402">
        <f>VLOOKUP(A81,日报!A:FG,94,0)</f>
        <v>35</v>
      </c>
      <c r="H81" s="402">
        <f>VLOOKUP(A81,日报!A:FH,111,0)</f>
        <v>35</v>
      </c>
      <c r="I81" s="402">
        <f>VLOOKUP(A81,日报!A:FI,128,0)</f>
        <v>35</v>
      </c>
      <c r="J81" s="402">
        <f>VLOOKUP(A81,日报!A:FJ,145,0)</f>
        <v>35</v>
      </c>
      <c r="K81" s="720">
        <f t="shared" si="41"/>
        <v>34.555555555555557</v>
      </c>
      <c r="L81" s="202">
        <f t="shared" si="42"/>
        <v>311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45402</v>
      </c>
      <c r="B82" s="402">
        <f>VLOOKUP(A82,日报!A:FB,9,0)</f>
        <v>51</v>
      </c>
      <c r="C82" s="402">
        <f>VLOOKUP(A82,日报!A:FC,26,0)</f>
        <v>51</v>
      </c>
      <c r="D82" s="402">
        <f>VLOOKUP(A82,日报!A:FD,43,0)</f>
        <v>51</v>
      </c>
      <c r="E82" s="402">
        <f>VLOOKUP(A82,日报!A:FE,60,0)</f>
        <v>51</v>
      </c>
      <c r="F82" s="402">
        <f>VLOOKUP(A82,日报!A:FF,77,0)</f>
        <v>51</v>
      </c>
      <c r="G82" s="402">
        <f>VLOOKUP(A82,日报!A:FG,94,0)</f>
        <v>51</v>
      </c>
      <c r="H82" s="402">
        <f>VLOOKUP(A82,日报!A:FH,111,0)</f>
        <v>51</v>
      </c>
      <c r="I82" s="402">
        <f>VLOOKUP(A82,日报!A:FI,128,0)</f>
        <v>51</v>
      </c>
      <c r="J82" s="402">
        <f>VLOOKUP(A82,日报!A:FJ,145,0)</f>
        <v>51</v>
      </c>
      <c r="K82" s="720">
        <f t="shared" si="41"/>
        <v>51</v>
      </c>
      <c r="L82" s="202">
        <f t="shared" si="42"/>
        <v>459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45403</v>
      </c>
      <c r="B83" s="402">
        <f>VLOOKUP(A83,日报!A:FB,9,0)</f>
        <v>24</v>
      </c>
      <c r="C83" s="402">
        <f>VLOOKUP(A83,日报!A:FC,26,0)</f>
        <v>24</v>
      </c>
      <c r="D83" s="402">
        <f>VLOOKUP(A83,日报!A:FD,43,0)</f>
        <v>24</v>
      </c>
      <c r="E83" s="402">
        <f>VLOOKUP(A83,日报!A:FE,60,0)</f>
        <v>24</v>
      </c>
      <c r="F83" s="402">
        <f>VLOOKUP(A83,日报!A:FF,77,0)</f>
        <v>24</v>
      </c>
      <c r="G83" s="402">
        <f>VLOOKUP(A83,日报!A:FG,94,0)</f>
        <v>24</v>
      </c>
      <c r="H83" s="402">
        <f>VLOOKUP(A83,日报!A:FH,111,0)</f>
        <v>24</v>
      </c>
      <c r="I83" s="402">
        <f>VLOOKUP(A83,日报!A:FI,128,0)</f>
        <v>24</v>
      </c>
      <c r="J83" s="402">
        <f>VLOOKUP(A83,日报!A:FJ,145,0)</f>
        <v>24</v>
      </c>
      <c r="K83" s="720">
        <f t="shared" si="41"/>
        <v>24</v>
      </c>
      <c r="L83" s="202">
        <f t="shared" si="42"/>
        <v>216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45404</v>
      </c>
      <c r="B84" s="402">
        <f>VLOOKUP(A84,日报!A:FB,9,0)</f>
        <v>14</v>
      </c>
      <c r="C84" s="402">
        <f>VLOOKUP(A84,日报!A:FC,26,0)</f>
        <v>14</v>
      </c>
      <c r="D84" s="402">
        <f>VLOOKUP(A84,日报!A:FD,43,0)</f>
        <v>14</v>
      </c>
      <c r="E84" s="402">
        <f>VLOOKUP(A84,日报!A:FE,60,0)</f>
        <v>15</v>
      </c>
      <c r="F84" s="402">
        <f>VLOOKUP(A84,日报!A:FF,77,0)</f>
        <v>15</v>
      </c>
      <c r="G84" s="402">
        <f>VLOOKUP(A84,日报!A:FG,94,0)</f>
        <v>15</v>
      </c>
      <c r="H84" s="402">
        <f>VLOOKUP(A84,日报!A:FH,111,0)</f>
        <v>15</v>
      </c>
      <c r="I84" s="402">
        <f>VLOOKUP(A84,日报!A:FI,128,0)</f>
        <v>15</v>
      </c>
      <c r="J84" s="402">
        <f>VLOOKUP(A84,日报!A:FJ,145,0)</f>
        <v>15</v>
      </c>
      <c r="K84" s="720">
        <f t="shared" si="41"/>
        <v>14.666666666666666</v>
      </c>
      <c r="L84" s="202">
        <f t="shared" si="42"/>
        <v>132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45405</v>
      </c>
      <c r="B85" s="402">
        <f>VLOOKUP(A85,日报!A:FB,9,0)</f>
        <v>7</v>
      </c>
      <c r="C85" s="402">
        <f>VLOOKUP(A85,日报!A:FC,26,0)</f>
        <v>8</v>
      </c>
      <c r="D85" s="402">
        <f>VLOOKUP(A85,日报!A:FD,43,0)</f>
        <v>8</v>
      </c>
      <c r="E85" s="402">
        <f>VLOOKUP(A85,日报!A:FE,60,0)</f>
        <v>8</v>
      </c>
      <c r="F85" s="402">
        <f>VLOOKUP(A85,日报!A:FF,77,0)</f>
        <v>8</v>
      </c>
      <c r="G85" s="402">
        <f>VLOOKUP(A85,日报!A:FG,94,0)</f>
        <v>8</v>
      </c>
      <c r="H85" s="402">
        <f>VLOOKUP(A85,日报!A:FH,111,0)</f>
        <v>8</v>
      </c>
      <c r="I85" s="402">
        <f>VLOOKUP(A85,日报!A:FI,128,0)</f>
        <v>8</v>
      </c>
      <c r="J85" s="402">
        <f>VLOOKUP(A85,日报!A:FJ,145,0)</f>
        <v>8</v>
      </c>
      <c r="K85" s="720">
        <f t="shared" si="41"/>
        <v>7.8888888888888893</v>
      </c>
      <c r="L85" s="202">
        <f t="shared" si="42"/>
        <v>71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45406</v>
      </c>
      <c r="B86" s="402">
        <f>VLOOKUP(A86,日报!A:FB,9,0)</f>
        <v>12</v>
      </c>
      <c r="C86" s="402">
        <f>VLOOKUP(A86,日报!A:FC,26,0)</f>
        <v>12</v>
      </c>
      <c r="D86" s="402">
        <f>VLOOKUP(A86,日报!A:FD,43,0)</f>
        <v>12</v>
      </c>
      <c r="E86" s="402">
        <f>VLOOKUP(A86,日报!A:FE,60,0)</f>
        <v>12</v>
      </c>
      <c r="F86" s="402">
        <f>VLOOKUP(A86,日报!A:FF,77,0)</f>
        <v>12</v>
      </c>
      <c r="G86" s="402">
        <f>VLOOKUP(A86,日报!A:FG,94,0)</f>
        <v>12</v>
      </c>
      <c r="H86" s="402">
        <f>VLOOKUP(A86,日报!A:FH,111,0)</f>
        <v>12</v>
      </c>
      <c r="I86" s="402">
        <f>VLOOKUP(A86,日报!A:FI,128,0)</f>
        <v>12</v>
      </c>
      <c r="J86" s="402">
        <f>VLOOKUP(A86,日报!A:FJ,145,0)</f>
        <v>12</v>
      </c>
      <c r="K86" s="720">
        <f t="shared" si="41"/>
        <v>12</v>
      </c>
      <c r="L86" s="202">
        <f t="shared" si="42"/>
        <v>108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45407</v>
      </c>
      <c r="B87" s="402">
        <f>VLOOKUP(A87,日报!A:FB,9,0)</f>
        <v>6</v>
      </c>
      <c r="C87" s="402">
        <f>VLOOKUP(A87,日报!A:FC,26,0)</f>
        <v>6</v>
      </c>
      <c r="D87" s="402">
        <f>VLOOKUP(A87,日报!A:FD,43,0)</f>
        <v>6</v>
      </c>
      <c r="E87" s="402">
        <f>VLOOKUP(A87,日报!A:FE,60,0)</f>
        <v>7</v>
      </c>
      <c r="F87" s="402">
        <f>VLOOKUP(A87,日报!A:FF,77,0)</f>
        <v>7</v>
      </c>
      <c r="G87" s="402">
        <f>VLOOKUP(A87,日报!A:FG,94,0)</f>
        <v>7</v>
      </c>
      <c r="H87" s="402">
        <f>VLOOKUP(A87,日报!A:FH,111,0)</f>
        <v>7</v>
      </c>
      <c r="I87" s="402">
        <f>VLOOKUP(A87,日报!A:FI,128,0)</f>
        <v>7</v>
      </c>
      <c r="J87" s="402">
        <f>VLOOKUP(A87,日报!A:FJ,145,0)</f>
        <v>7</v>
      </c>
      <c r="K87" s="720">
        <f t="shared" si="41"/>
        <v>6.666666666666667</v>
      </c>
      <c r="L87" s="202">
        <f t="shared" si="42"/>
        <v>60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45408</v>
      </c>
      <c r="B88" s="402">
        <f>VLOOKUP(A88,日报!A:FB,9,0)</f>
        <v>3</v>
      </c>
      <c r="C88" s="402">
        <f>VLOOKUP(A88,日报!A:FC,26,0)</f>
        <v>3</v>
      </c>
      <c r="D88" s="402">
        <f>VLOOKUP(A88,日报!A:FD,43,0)</f>
        <v>3</v>
      </c>
      <c r="E88" s="402">
        <f>VLOOKUP(A88,日报!A:FE,60,0)</f>
        <v>3</v>
      </c>
      <c r="F88" s="402">
        <f>VLOOKUP(A88,日报!A:FF,77,0)</f>
        <v>3</v>
      </c>
      <c r="G88" s="402">
        <f>VLOOKUP(A88,日报!A:FG,94,0)</f>
        <v>3</v>
      </c>
      <c r="H88" s="402">
        <f>VLOOKUP(A88,日报!A:FH,111,0)</f>
        <v>3</v>
      </c>
      <c r="I88" s="402">
        <f>VLOOKUP(A88,日报!A:FI,128,0)</f>
        <v>3</v>
      </c>
      <c r="J88" s="402">
        <f>VLOOKUP(A88,日报!A:FJ,145,0)</f>
        <v>4</v>
      </c>
      <c r="K88" s="720">
        <f t="shared" si="41"/>
        <v>3.1111111111111112</v>
      </c>
      <c r="L88" s="202">
        <f t="shared" si="42"/>
        <v>28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45409</v>
      </c>
      <c r="B89" s="402">
        <f>VLOOKUP(A89,日报!A:FB,9,0)</f>
        <v>3</v>
      </c>
      <c r="C89" s="402">
        <f>VLOOKUP(A89,日报!A:FC,26,0)</f>
        <v>3</v>
      </c>
      <c r="D89" s="402">
        <f>VLOOKUP(A89,日报!A:FD,43,0)</f>
        <v>3</v>
      </c>
      <c r="E89" s="402">
        <f>VLOOKUP(A89,日报!A:FE,60,0)</f>
        <v>3</v>
      </c>
      <c r="F89" s="402">
        <f>VLOOKUP(A89,日报!A:FF,77,0)</f>
        <v>3</v>
      </c>
      <c r="G89" s="402">
        <f>VLOOKUP(A89,日报!A:FG,94,0)</f>
        <v>3</v>
      </c>
      <c r="H89" s="402">
        <f>VLOOKUP(A89,日报!A:FH,111,0)</f>
        <v>3</v>
      </c>
      <c r="I89" s="402">
        <f>VLOOKUP(A89,日报!A:FI,128,0)</f>
        <v>3</v>
      </c>
      <c r="J89" s="402">
        <f>VLOOKUP(A89,日报!A:FJ,145,0)</f>
        <v>4</v>
      </c>
      <c r="K89" s="720">
        <f t="shared" si="41"/>
        <v>3.1111111111111112</v>
      </c>
      <c r="L89" s="202">
        <f t="shared" si="42"/>
        <v>28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45410</v>
      </c>
      <c r="B90" s="402">
        <f>VLOOKUP(A90,日报!A:FB,9,0)</f>
        <v>2</v>
      </c>
      <c r="C90" s="402">
        <f>VLOOKUP(A90,日报!A:FC,26,0)</f>
        <v>2</v>
      </c>
      <c r="D90" s="402">
        <f>VLOOKUP(A90,日报!A:FD,43,0)</f>
        <v>3</v>
      </c>
      <c r="E90" s="402">
        <f>VLOOKUP(A90,日报!A:FE,60,0)</f>
        <v>3</v>
      </c>
      <c r="F90" s="402">
        <f>VLOOKUP(A90,日报!A:FF,77,0)</f>
        <v>3</v>
      </c>
      <c r="G90" s="402">
        <f>VLOOKUP(A90,日报!A:FG,94,0)</f>
        <v>3</v>
      </c>
      <c r="H90" s="402">
        <f>VLOOKUP(A90,日报!A:FH,111,0)</f>
        <v>3</v>
      </c>
      <c r="I90" s="402">
        <f>VLOOKUP(A90,日报!A:FI,128,0)</f>
        <v>3</v>
      </c>
      <c r="J90" s="402">
        <f>VLOOKUP(A90,日报!A:FJ,145,0)</f>
        <v>3</v>
      </c>
      <c r="K90" s="720">
        <f t="shared" si="41"/>
        <v>2.7777777777777777</v>
      </c>
      <c r="L90" s="202">
        <f t="shared" si="42"/>
        <v>25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45411</v>
      </c>
      <c r="B91" s="402">
        <f>VLOOKUP(A91,日报!A:FB,9,0)</f>
        <v>5</v>
      </c>
      <c r="C91" s="402">
        <f>VLOOKUP(A91,日报!A:FC,26,0)</f>
        <v>5</v>
      </c>
      <c r="D91" s="402">
        <f>VLOOKUP(A91,日报!A:FD,43,0)</f>
        <v>5</v>
      </c>
      <c r="E91" s="402">
        <f>VLOOKUP(A91,日报!A:FE,60,0)</f>
        <v>5</v>
      </c>
      <c r="F91" s="402">
        <f>VLOOKUP(A91,日报!A:FF,77,0)</f>
        <v>5</v>
      </c>
      <c r="G91" s="402">
        <f>VLOOKUP(A91,日报!A:FG,94,0)</f>
        <v>6</v>
      </c>
      <c r="H91" s="402">
        <f>VLOOKUP(A91,日报!A:FH,111,0)</f>
        <v>6</v>
      </c>
      <c r="I91" s="402">
        <f>VLOOKUP(A91,日报!A:FI,128,0)</f>
        <v>6</v>
      </c>
      <c r="J91" s="402">
        <f>VLOOKUP(A91,日报!A:FJ,145,0)</f>
        <v>6</v>
      </c>
      <c r="K91" s="720">
        <f t="shared" si="41"/>
        <v>5.4444444444444446</v>
      </c>
      <c r="L91" s="202">
        <f t="shared" si="42"/>
        <v>49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45412</v>
      </c>
      <c r="B92" s="402">
        <f>VLOOKUP(A92,日报!A:FB,9,0)</f>
        <v>1</v>
      </c>
      <c r="C92" s="402">
        <f>VLOOKUP(A92,日报!A:FC,26,0)</f>
        <v>1</v>
      </c>
      <c r="D92" s="402">
        <f>VLOOKUP(A92,日报!A:FD,43,0)</f>
        <v>1</v>
      </c>
      <c r="E92" s="402">
        <f>VLOOKUP(A92,日报!A:FE,60,0)</f>
        <v>1</v>
      </c>
      <c r="F92" s="402">
        <f>VLOOKUP(A92,日报!A:FF,77,0)</f>
        <v>1</v>
      </c>
      <c r="G92" s="402">
        <f>VLOOKUP(A92,日报!A:FG,94,0)</f>
        <v>2</v>
      </c>
      <c r="H92" s="402">
        <f>VLOOKUP(A92,日报!A:FH,111,0)</f>
        <v>2</v>
      </c>
      <c r="I92" s="402">
        <f>VLOOKUP(A92,日报!A:FI,128,0)</f>
        <v>2</v>
      </c>
      <c r="J92" s="402">
        <f>VLOOKUP(A92,日报!A:FJ,145,0)</f>
        <v>2</v>
      </c>
      <c r="K92" s="720">
        <f t="shared" si="41"/>
        <v>1.4444444444444444</v>
      </c>
      <c r="L92" s="202">
        <f t="shared" si="42"/>
        <v>13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45413</v>
      </c>
      <c r="B93" s="402">
        <f>VLOOKUP(A93,日报!A:FB,9,0)</f>
        <v>5</v>
      </c>
      <c r="C93" s="402">
        <f>VLOOKUP(A93,日报!A:FC,26,0)</f>
        <v>5</v>
      </c>
      <c r="D93" s="402">
        <f>VLOOKUP(A93,日报!A:FD,43,0)</f>
        <v>4</v>
      </c>
      <c r="E93" s="402">
        <f>VLOOKUP(A93,日报!A:FE,60,0)</f>
        <v>4</v>
      </c>
      <c r="F93" s="402">
        <f>VLOOKUP(A93,日报!A:FF,77,0)</f>
        <v>4</v>
      </c>
      <c r="G93" s="402">
        <f>VLOOKUP(A93,日报!A:FG,94,0)</f>
        <v>4</v>
      </c>
      <c r="H93" s="402">
        <f>VLOOKUP(A93,日报!A:FH,111,0)</f>
        <v>4</v>
      </c>
      <c r="I93" s="402">
        <f>VLOOKUP(A93,日报!A:FI,128,0)</f>
        <v>4</v>
      </c>
      <c r="J93" s="402">
        <f>VLOOKUP(A93,日报!A:FJ,145,0)</f>
        <v>4</v>
      </c>
      <c r="K93" s="720">
        <f t="shared" si="41"/>
        <v>4.2222222222222223</v>
      </c>
      <c r="L93" s="202">
        <f t="shared" si="42"/>
        <v>38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45414</v>
      </c>
      <c r="B94" s="402">
        <f>VLOOKUP(A94,日报!A:FB,9,0)</f>
        <v>2</v>
      </c>
      <c r="C94" s="402">
        <f>VLOOKUP(A94,日报!A:FC,26,0)</f>
        <v>2</v>
      </c>
      <c r="D94" s="402">
        <f>VLOOKUP(A94,日报!A:FD,43,0)</f>
        <v>2</v>
      </c>
      <c r="E94" s="402">
        <f>VLOOKUP(A94,日报!A:FE,60,0)</f>
        <v>2</v>
      </c>
      <c r="F94" s="402">
        <f>VLOOKUP(A94,日报!A:FF,77,0)</f>
        <v>2</v>
      </c>
      <c r="G94" s="402">
        <f>VLOOKUP(A94,日报!A:FG,94,0)</f>
        <v>1</v>
      </c>
      <c r="H94" s="402">
        <f>VLOOKUP(A94,日报!A:FH,111,0)</f>
        <v>1</v>
      </c>
      <c r="I94" s="402">
        <f>VLOOKUP(A94,日报!A:FI,128,0)</f>
        <v>1</v>
      </c>
      <c r="J94" s="402">
        <f>VLOOKUP(A94,日报!A:FJ,145,0)</f>
        <v>1</v>
      </c>
      <c r="K94" s="720">
        <f t="shared" si="41"/>
        <v>1.5555555555555556</v>
      </c>
      <c r="L94" s="202">
        <f t="shared" si="42"/>
        <v>14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45415</v>
      </c>
      <c r="B95" s="402">
        <f>VLOOKUP(A95,日报!A:FB,9,0)</f>
        <v>2</v>
      </c>
      <c r="C95" s="402">
        <f>VLOOKUP(A95,日报!A:FC,26,0)</f>
        <v>1</v>
      </c>
      <c r="D95" s="402">
        <f>VLOOKUP(A95,日报!A:FD,43,0)</f>
        <v>2</v>
      </c>
      <c r="E95" s="402">
        <f>VLOOKUP(A95,日报!A:FE,60,0)</f>
        <v>2</v>
      </c>
      <c r="F95" s="402">
        <f>VLOOKUP(A95,日报!A:FF,77,0)</f>
        <v>2</v>
      </c>
      <c r="G95" s="402">
        <f>VLOOKUP(A95,日报!A:FG,94,0)</f>
        <v>2</v>
      </c>
      <c r="H95" s="402">
        <f>VLOOKUP(A95,日报!A:FH,111,0)</f>
        <v>2</v>
      </c>
      <c r="I95" s="402">
        <f>VLOOKUP(A95,日报!A:FI,128,0)</f>
        <v>2</v>
      </c>
      <c r="J95" s="402">
        <f>VLOOKUP(A95,日报!A:FJ,145,0)</f>
        <v>2</v>
      </c>
      <c r="K95" s="720">
        <f t="shared" si="41"/>
        <v>1.8888888888888888</v>
      </c>
      <c r="L95" s="202">
        <f t="shared" si="42"/>
        <v>17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45416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2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0.22222222222222221</v>
      </c>
      <c r="L96" s="202">
        <f t="shared" si="42"/>
        <v>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45417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1</v>
      </c>
      <c r="E97" s="402">
        <f>VLOOKUP(A97,日报!A:FE,60,0)</f>
        <v>1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0.22222222222222221</v>
      </c>
      <c r="L97" s="202">
        <f t="shared" si="42"/>
        <v>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45418</v>
      </c>
      <c r="B98" s="402">
        <f>VLOOKUP(A98,日报!A:FB,9,0)</f>
        <v>3</v>
      </c>
      <c r="C98" s="402">
        <f>VLOOKUP(A98,日报!A:FC,26,0)</f>
        <v>3</v>
      </c>
      <c r="D98" s="402">
        <f>VLOOKUP(A98,日报!A:FD,43,0)</f>
        <v>3</v>
      </c>
      <c r="E98" s="402">
        <f>VLOOKUP(A98,日报!A:FE,60,0)</f>
        <v>3</v>
      </c>
      <c r="F98" s="402">
        <f>VLOOKUP(A98,日报!A:FF,77,0)</f>
        <v>4</v>
      </c>
      <c r="G98" s="402">
        <f>VLOOKUP(A98,日报!A:FG,94,0)</f>
        <v>4</v>
      </c>
      <c r="H98" s="402">
        <f>VLOOKUP(A98,日报!A:FH,111,0)</f>
        <v>4</v>
      </c>
      <c r="I98" s="402">
        <f>VLOOKUP(A98,日报!A:FI,128,0)</f>
        <v>4</v>
      </c>
      <c r="J98" s="402">
        <f>VLOOKUP(A98,日报!A:FJ,145,0)</f>
        <v>4</v>
      </c>
      <c r="K98" s="720">
        <f t="shared" si="41"/>
        <v>3.5555555555555554</v>
      </c>
      <c r="L98" s="202">
        <f t="shared" si="42"/>
        <v>32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45419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1</v>
      </c>
      <c r="H99" s="402">
        <f>VLOOKUP(A99,日报!A:FH,111,0)</f>
        <v>1</v>
      </c>
      <c r="I99" s="402">
        <f>VLOOKUP(A99,日报!A:FI,128,0)</f>
        <v>1</v>
      </c>
      <c r="J99" s="402">
        <f>VLOOKUP(A99,日报!A:FJ,145,0)</f>
        <v>1</v>
      </c>
      <c r="K99" s="720">
        <f t="shared" si="41"/>
        <v>0.44444444444444442</v>
      </c>
      <c r="L99" s="202">
        <f t="shared" si="42"/>
        <v>4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45420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1</v>
      </c>
      <c r="I100" s="402">
        <f>VLOOKUP(A100,日报!A:FI,128,0)</f>
        <v>1</v>
      </c>
      <c r="J100" s="402">
        <f>VLOOKUP(A100,日报!A:FJ,145,0)</f>
        <v>1</v>
      </c>
      <c r="K100" s="720">
        <f t="shared" si="41"/>
        <v>0.33333333333333331</v>
      </c>
      <c r="L100" s="202">
        <f t="shared" si="42"/>
        <v>3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45421</v>
      </c>
      <c r="B101" s="402">
        <f>VLOOKUP(A101,日报!A:FB,9,0)</f>
        <v>1</v>
      </c>
      <c r="C101" s="402">
        <f>VLOOKUP(A101,日报!A:FC,26,0)</f>
        <v>1</v>
      </c>
      <c r="D101" s="402">
        <f>VLOOKUP(A101,日报!A:FD,43,0)</f>
        <v>1</v>
      </c>
      <c r="E101" s="402">
        <f>VLOOKUP(A101,日报!A:FE,60,0)</f>
        <v>1</v>
      </c>
      <c r="F101" s="402">
        <f>VLOOKUP(A101,日报!A:FF,77,0)</f>
        <v>1</v>
      </c>
      <c r="G101" s="402">
        <f>VLOOKUP(A101,日报!A:FG,94,0)</f>
        <v>1</v>
      </c>
      <c r="H101" s="402">
        <f>VLOOKUP(A101,日报!A:FH,111,0)</f>
        <v>1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0.77777777777777779</v>
      </c>
      <c r="L101" s="202">
        <f t="shared" si="42"/>
        <v>7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45422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1</v>
      </c>
      <c r="E102" s="402">
        <f>VLOOKUP(A102,日报!A:FE,60,0)</f>
        <v>1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0.22222222222222221</v>
      </c>
      <c r="L102" s="202">
        <f t="shared" si="42"/>
        <v>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45423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45424</v>
      </c>
      <c r="B104" s="402">
        <f>VLOOKUP(A104,日报!A:FB,9,0)</f>
        <v>1</v>
      </c>
      <c r="C104" s="402">
        <f>VLOOKUP(A104,日报!A:FC,26,0)</f>
        <v>0</v>
      </c>
      <c r="D104" s="402">
        <f>VLOOKUP(A104,日报!A:FD,43,0)</f>
        <v>1</v>
      </c>
      <c r="E104" s="402">
        <f>VLOOKUP(A104,日报!A:FE,60,0)</f>
        <v>1</v>
      </c>
      <c r="F104" s="402">
        <f>VLOOKUP(A104,日报!A:FF,77,0)</f>
        <v>1</v>
      </c>
      <c r="G104" s="402">
        <f>VLOOKUP(A104,日报!A:FG,94,0)</f>
        <v>1</v>
      </c>
      <c r="H104" s="402">
        <f>VLOOKUP(A104,日报!A:FH,111,0)</f>
        <v>1</v>
      </c>
      <c r="I104" s="402">
        <f>VLOOKUP(A104,日报!A:FI,128,0)</f>
        <v>1</v>
      </c>
      <c r="J104" s="402">
        <f>VLOOKUP(A104,日报!A:FJ,145,0)</f>
        <v>1</v>
      </c>
      <c r="K104" s="720">
        <f t="shared" si="41"/>
        <v>0.88888888888888884</v>
      </c>
      <c r="L104" s="202">
        <f t="shared" si="42"/>
        <v>8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45425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45426</v>
      </c>
      <c r="B106" s="402">
        <f ca="1">VLOOKUP(A106,日报!A:FB,9,0)</f>
        <v>1</v>
      </c>
      <c r="C106" s="402">
        <f ca="1">VLOOKUP(A106,日报!A:FC,26,0)</f>
        <v>0</v>
      </c>
      <c r="D106" s="402">
        <f ca="1">VLOOKUP(A106,日报!A:FD,43,0)</f>
        <v>1</v>
      </c>
      <c r="E106" s="402">
        <f ca="1">VLOOKUP(A106,日报!A:FE,60,0)</f>
        <v>1</v>
      </c>
      <c r="F106" s="402">
        <f ca="1">VLOOKUP(A106,日报!A:FF,77,0)</f>
        <v>1</v>
      </c>
      <c r="G106" s="402">
        <f ca="1">VLOOKUP(A106,日报!A:FG,94,0)</f>
        <v>1</v>
      </c>
      <c r="H106" s="402">
        <f ca="1">VLOOKUP(A106,日报!A:FH,111,0)</f>
        <v>1</v>
      </c>
      <c r="I106" s="402">
        <f ca="1">VLOOKUP(A106,日报!A:FI,128,0)</f>
        <v>1</v>
      </c>
      <c r="J106" s="402">
        <f ca="1">VLOOKUP(A106,日报!A:FJ,145,0)</f>
        <v>1</v>
      </c>
      <c r="K106" s="720">
        <f t="shared" ca="1" si="41"/>
        <v>0.88888888888888884</v>
      </c>
      <c r="L106" s="202">
        <f t="shared" ca="1" si="42"/>
        <v>8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45427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45428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45429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45430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45431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45432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45433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45434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45435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45436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45437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4C41-8279-4793-9587-70AE4C2DE118}">
  <sheetPr codeName="Sheet95"/>
  <dimension ref="A1:AE117"/>
  <sheetViews>
    <sheetView topLeftCell="A2" workbookViewId="0">
      <selection activeCell="O8" sqref="O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38" t="s">
        <v>118</v>
      </c>
      <c r="L3" s="124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29500</v>
      </c>
      <c r="C4" s="397">
        <v>29400</v>
      </c>
      <c r="D4" s="397">
        <v>29500</v>
      </c>
      <c r="E4" s="397">
        <v>29400</v>
      </c>
      <c r="F4" s="397">
        <v>29500</v>
      </c>
      <c r="G4" s="397">
        <v>29700</v>
      </c>
      <c r="H4" s="397">
        <v>29700</v>
      </c>
      <c r="I4" s="397">
        <v>29500</v>
      </c>
      <c r="J4" s="397">
        <v>29400</v>
      </c>
      <c r="K4" s="1239"/>
      <c r="L4" s="124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39"/>
      <c r="L5" s="1242"/>
      <c r="N5" s="1"/>
      <c r="O5" s="1"/>
    </row>
    <row r="6" spans="1:16" s="160" customFormat="1" ht="26.25" customHeight="1" outlineLevel="1">
      <c r="A6" s="161" t="s">
        <v>116</v>
      </c>
      <c r="B6" s="398" t="s">
        <v>637</v>
      </c>
      <c r="C6" s="398" t="s">
        <v>637</v>
      </c>
      <c r="D6" s="398" t="s">
        <v>451</v>
      </c>
      <c r="E6" s="398" t="s">
        <v>451</v>
      </c>
      <c r="F6" s="398" t="s">
        <v>451</v>
      </c>
      <c r="G6" s="398" t="s">
        <v>638</v>
      </c>
      <c r="H6" s="398" t="s">
        <v>638</v>
      </c>
      <c r="I6" s="398" t="s">
        <v>638</v>
      </c>
      <c r="J6" s="398" t="s">
        <v>638</v>
      </c>
      <c r="K6" s="1239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45387</v>
      </c>
      <c r="C7" s="189">
        <v>45387</v>
      </c>
      <c r="D7" s="189">
        <v>45387</v>
      </c>
      <c r="E7" s="189">
        <v>45387</v>
      </c>
      <c r="F7" s="189">
        <v>45387</v>
      </c>
      <c r="G7" s="189">
        <v>45388</v>
      </c>
      <c r="H7" s="189">
        <v>45388</v>
      </c>
      <c r="I7" s="189">
        <v>45388</v>
      </c>
      <c r="J7" s="189">
        <v>45388</v>
      </c>
      <c r="K7" s="1239"/>
      <c r="L7" s="124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3888.0000000000291</v>
      </c>
      <c r="C8" s="399">
        <f t="shared" ca="1" si="0"/>
        <v>2940</v>
      </c>
      <c r="D8" s="399">
        <f t="shared" ca="1" si="0"/>
        <v>3632.0000000000437</v>
      </c>
      <c r="E8" s="399">
        <f t="shared" ca="1" si="0"/>
        <v>3912.0000000000073</v>
      </c>
      <c r="F8" s="399">
        <f t="shared" ca="1" si="0"/>
        <v>3771.9999999999709</v>
      </c>
      <c r="G8" s="399">
        <f t="shared" ca="1" si="0"/>
        <v>3644.0000000000146</v>
      </c>
      <c r="H8" s="399">
        <f t="shared" ca="1" si="0"/>
        <v>3747.9999999999927</v>
      </c>
      <c r="I8" s="399">
        <f t="shared" ca="1" si="0"/>
        <v>3796.0000000000218</v>
      </c>
      <c r="J8" s="399">
        <f t="shared" ca="1" si="0"/>
        <v>3691.9999999999709</v>
      </c>
      <c r="K8" s="1240"/>
      <c r="L8" s="124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40</v>
      </c>
      <c r="L10" s="202">
        <f t="shared" si="2"/>
        <v>360</v>
      </c>
    </row>
    <row r="11" spans="1:16" ht="20.25" customHeight="1" outlineLevel="1">
      <c r="A11" s="202">
        <f>A10+1</f>
        <v>2</v>
      </c>
      <c r="B11" s="400">
        <f>IFERROR((VLOOKUP(A11,日报!D:R,7,0)),"0")</f>
        <v>52.000000000007276</v>
      </c>
      <c r="C11" s="400">
        <f>IFERROR((VLOOKUP(A11,日报!U:AI,7,0)),"0")</f>
        <v>60</v>
      </c>
      <c r="D11" s="400">
        <f>IFERROR((VLOOKUP(A11,日报!AL:AZ,7,0)),"0")</f>
        <v>36.000000000021828</v>
      </c>
      <c r="E11" s="400">
        <f>IFERROR((VLOOKUP(A11,日报!BC:BQ,7,0)),"0")</f>
        <v>47.999999999992724</v>
      </c>
      <c r="F11" s="400">
        <f>IFERROR((VLOOKUP(A11,日报!BT:CH,7,0)),"0")</f>
        <v>52.000000000007276</v>
      </c>
      <c r="G11" s="400">
        <f>IFERROR((VLOOKUP(A11,日报!CK:CY,7,0)),"0")</f>
        <v>44.000000000014552</v>
      </c>
      <c r="H11" s="400">
        <f>IFERROR((VLOOKUP(A11,日报!DB:DP,7,0)),"0")</f>
        <v>43.999999999978172</v>
      </c>
      <c r="I11" s="400">
        <f>IFERROR((VLOOKUP(A11,日报!DS:EG,7,0)),"0")</f>
        <v>51.999999999970896</v>
      </c>
      <c r="J11" s="400">
        <f>IFERROR((VLOOKUP(A11,日报!EJ:EX,7,0)),"0")</f>
        <v>47.999999999992724</v>
      </c>
      <c r="K11" s="720">
        <f t="shared" si="1"/>
        <v>48.44444444444283</v>
      </c>
      <c r="L11" s="202">
        <f t="shared" si="2"/>
        <v>435.99999999998545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56.000000000021828</v>
      </c>
      <c r="C12" s="400">
        <f>IFERROR((VLOOKUP(A12,日报!U:AI,7,0)),"0")</f>
        <v>60</v>
      </c>
      <c r="D12" s="400">
        <f>IFERROR((VLOOKUP(A12,日报!AL:AZ,7,0)),"0")</f>
        <v>27.999999999992724</v>
      </c>
      <c r="E12" s="400">
        <f>IFERROR((VLOOKUP(A12,日报!BC:BQ,7,0)),"0")</f>
        <v>48.000000000029104</v>
      </c>
      <c r="F12" s="400">
        <f>IFERROR((VLOOKUP(A12,日报!BT:CH,7,0)),"0")</f>
        <v>47.999999999992724</v>
      </c>
      <c r="G12" s="400">
        <f>IFERROR((VLOOKUP(A12,日报!CK:CY,7,0)),"0")</f>
        <v>40</v>
      </c>
      <c r="H12" s="400">
        <f>IFERROR((VLOOKUP(A12,日报!DB:DP,7,0)),"0")</f>
        <v>40</v>
      </c>
      <c r="I12" s="400">
        <f>IFERROR((VLOOKUP(A12,日报!DS:EG,7,0)),"0")</f>
        <v>44.000000000014552</v>
      </c>
      <c r="J12" s="400">
        <f>IFERROR((VLOOKUP(A12,日报!EJ:EX,7,0)),"0")</f>
        <v>47.999999999992724</v>
      </c>
      <c r="K12" s="720">
        <f t="shared" si="1"/>
        <v>45.777777777782632</v>
      </c>
      <c r="L12" s="202">
        <f t="shared" si="2"/>
        <v>412.00000000004366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51.999999999970896</v>
      </c>
      <c r="C13" s="400">
        <f>IFERROR((VLOOKUP(A13,日报!U:AI,7,0)),"0")</f>
        <v>51.999999999970896</v>
      </c>
      <c r="D13" s="400">
        <f>IFERROR((VLOOKUP(A13,日报!AL:AZ,7,0)),"0")</f>
        <v>67.999999999992724</v>
      </c>
      <c r="E13" s="400">
        <f>IFERROR((VLOOKUP(A13,日报!BC:BQ,7,0)),"0")</f>
        <v>47.999999999992724</v>
      </c>
      <c r="F13" s="400">
        <f>IFERROR((VLOOKUP(A13,日报!BT:CH,7,0)),"0")</f>
        <v>47.999999999992724</v>
      </c>
      <c r="G13" s="400">
        <f>IFERROR((VLOOKUP(A13,日报!CK:CY,7,0)),"0")</f>
        <v>40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47.999999999992724</v>
      </c>
      <c r="K13" s="720">
        <f t="shared" si="1"/>
        <v>48.444444444434744</v>
      </c>
      <c r="L13" s="202">
        <f t="shared" si="2"/>
        <v>435.99999999991269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48.000000000029104</v>
      </c>
      <c r="D14" s="400">
        <f>IFERROR((VLOOKUP(A14,日报!AL:AZ,7,0)),"0")</f>
        <v>40</v>
      </c>
      <c r="E14" s="400">
        <f>IFERROR((VLOOKUP(A14,日报!BC:BQ,7,0)),"0")</f>
        <v>43.999999999978172</v>
      </c>
      <c r="F14" s="400">
        <f>IFERROR((VLOOKUP(A14,日报!BT:CH,7,0)),"0")</f>
        <v>44.000000000014552</v>
      </c>
      <c r="G14" s="400">
        <f>IFERROR((VLOOKUP(A14,日报!CK:CY,7,0)),"0")</f>
        <v>72.000000000007276</v>
      </c>
      <c r="H14" s="400">
        <f>IFERROR((VLOOKUP(A14,日报!DB:DP,7,0)),"0")</f>
        <v>36.000000000021828</v>
      </c>
      <c r="I14" s="400">
        <f>IFERROR((VLOOKUP(A14,日报!DS:EG,7,0)),"0")</f>
        <v>44.000000000014552</v>
      </c>
      <c r="J14" s="400">
        <f>IFERROR((VLOOKUP(A14,日报!EJ:EX,7,0)),"0")</f>
        <v>40</v>
      </c>
      <c r="K14" s="720">
        <f t="shared" si="1"/>
        <v>45.333333333340612</v>
      </c>
      <c r="L14" s="202">
        <f t="shared" si="2"/>
        <v>408.00000000006548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43.999999999978172</v>
      </c>
      <c r="D15" s="400">
        <f>IFERROR((VLOOKUP(A15,日报!AL:AZ,7,0)),"0")</f>
        <v>40</v>
      </c>
      <c r="E15" s="400">
        <f>IFERROR((VLOOKUP(A15,日报!BC:BQ,7,0)),"0")</f>
        <v>40</v>
      </c>
      <c r="F15" s="400">
        <f>IFERROR((VLOOKUP(A15,日报!BT:CH,7,0)),"0")</f>
        <v>40</v>
      </c>
      <c r="G15" s="400">
        <f>IFERROR((VLOOKUP(A15,日报!CK:CY,7,0)),"0")</f>
        <v>7.999999999992724</v>
      </c>
      <c r="H15" s="400">
        <f>IFERROR((VLOOKUP(A15,日报!DB:DP,7,0)),"0")</f>
        <v>35.999999999985448</v>
      </c>
      <c r="I15" s="400">
        <f>IFERROR((VLOOKUP(A15,日报!DS:EG,7,0)),"0")</f>
        <v>40</v>
      </c>
      <c r="J15" s="400">
        <f>IFERROR((VLOOKUP(A15,日报!EJ:EX,7,0)),"0")</f>
        <v>52.000000000007276</v>
      </c>
      <c r="K15" s="720">
        <f t="shared" si="1"/>
        <v>37.777777777773736</v>
      </c>
      <c r="L15" s="202">
        <f t="shared" si="2"/>
        <v>339.99999999996362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44.000000000014552</v>
      </c>
      <c r="D16" s="400">
        <f>IFERROR((VLOOKUP(A16,日报!AL:AZ,7,0)),"0")</f>
        <v>35.999999999985448</v>
      </c>
      <c r="E16" s="400">
        <f>IFERROR((VLOOKUP(A16,日报!BC:BQ,7,0)),"0")</f>
        <v>40</v>
      </c>
      <c r="F16" s="400">
        <f>IFERROR((VLOOKUP(A16,日报!BT:CH,7,0)),"0")</f>
        <v>40</v>
      </c>
      <c r="G16" s="400">
        <f>IFERROR((VLOOKUP(A16,日报!CK:CY,7,0)),"0")</f>
        <v>32.000000000007276</v>
      </c>
      <c r="H16" s="400">
        <f>IFERROR((VLOOKUP(A16,日报!DB:DP,7,0)),"0")</f>
        <v>32.000000000007276</v>
      </c>
      <c r="I16" s="400">
        <f>IFERROR((VLOOKUP(A16,日报!DS:EG,7,0)),"0")</f>
        <v>31.999999999970896</v>
      </c>
      <c r="J16" s="400">
        <f>IFERROR((VLOOKUP(A16,日报!EJ:EX,7,0)),"0")</f>
        <v>36.000000000021828</v>
      </c>
      <c r="K16" s="720">
        <f t="shared" si="1"/>
        <v>36.888888888889696</v>
      </c>
      <c r="L16" s="202">
        <f t="shared" si="2"/>
        <v>332.00000000000728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36.000000000021828</v>
      </c>
      <c r="C17" s="400">
        <f>IFERROR((VLOOKUP(A17,日报!U:AI,7,0)),"0")</f>
        <v>35.999999999985448</v>
      </c>
      <c r="D17" s="400">
        <f>IFERROR((VLOOKUP(A17,日报!AL:AZ,7,0)),"0")</f>
        <v>12.000000000007276</v>
      </c>
      <c r="E17" s="400">
        <f>IFERROR((VLOOKUP(A17,日报!BC:BQ,7,0)),"0")</f>
        <v>40</v>
      </c>
      <c r="F17" s="400">
        <f>IFERROR((VLOOKUP(A17,日报!BT:CH,7,0)),"0")</f>
        <v>27.999999999992724</v>
      </c>
      <c r="G17" s="400">
        <f>IFERROR((VLOOKUP(A17,日报!CK:CY,7,0)),"0")</f>
        <v>35.999999999985448</v>
      </c>
      <c r="H17" s="400">
        <f>IFERROR((VLOOKUP(A17,日报!DB:DP,7,0)),"0")</f>
        <v>35.999999999985448</v>
      </c>
      <c r="I17" s="400">
        <f>IFERROR((VLOOKUP(A17,日报!DS:EG,7,0)),"0")</f>
        <v>24.000000000014552</v>
      </c>
      <c r="J17" s="400">
        <f>IFERROR((VLOOKUP(A17,日报!EJ:EX,7,0)),"0")</f>
        <v>43.999999999978172</v>
      </c>
      <c r="K17" s="720">
        <f t="shared" si="1"/>
        <v>32.44444444444121</v>
      </c>
      <c r="L17" s="202">
        <f t="shared" si="2"/>
        <v>291.9999999999709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27.999999999992724</v>
      </c>
      <c r="C18" s="400">
        <f>IFERROR((VLOOKUP(A18,日报!U:AI,7,0)),"0")</f>
        <v>36.000000000021828</v>
      </c>
      <c r="D18" s="400">
        <f>IFERROR((VLOOKUP(A18,日报!AL:AZ,7,0)),"0")</f>
        <v>56.000000000021828</v>
      </c>
      <c r="E18" s="400">
        <f>IFERROR((VLOOKUP(A18,日报!BC:BQ,7,0)),"0")</f>
        <v>32.000000000007276</v>
      </c>
      <c r="F18" s="400">
        <f>IFERROR((VLOOKUP(A18,日报!BT:CH,7,0)),"0")</f>
        <v>40</v>
      </c>
      <c r="G18" s="400">
        <f>IFERROR((VLOOKUP(A18,日报!CK:CY,7,0)),"0")</f>
        <v>24.000000000014552</v>
      </c>
      <c r="H18" s="400">
        <f>IFERROR((VLOOKUP(A18,日报!DB:DP,7,0)),"0")</f>
        <v>24.000000000014552</v>
      </c>
      <c r="I18" s="400">
        <f>IFERROR((VLOOKUP(A18,日报!DS:EG,7,0)),"0")</f>
        <v>44.000000000014552</v>
      </c>
      <c r="J18" s="400">
        <f>IFERROR((VLOOKUP(A18,日报!EJ:EX,7,0)),"0")</f>
        <v>16.000000000021828</v>
      </c>
      <c r="K18" s="720">
        <f t="shared" si="1"/>
        <v>33.333333333345458</v>
      </c>
      <c r="L18" s="202">
        <f t="shared" si="2"/>
        <v>300.00000000010914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24.000000000014552</v>
      </c>
      <c r="C19" s="400">
        <f>IFERROR((VLOOKUP(A19,日报!U:AI,7,0)),"0")</f>
        <v>27.999999999992724</v>
      </c>
      <c r="D19" s="400">
        <f>IFERROR((VLOOKUP(A19,日报!AL:AZ,7,0)),"0")</f>
        <v>23.999999999978172</v>
      </c>
      <c r="E19" s="400">
        <f>IFERROR((VLOOKUP(A19,日报!BC:BQ,7,0)),"0")</f>
        <v>24.000000000014552</v>
      </c>
      <c r="F19" s="400">
        <f>IFERROR((VLOOKUP(A19,日报!BT:CH,7,0)),"0")</f>
        <v>24.000000000014552</v>
      </c>
      <c r="G19" s="400">
        <f>IFERROR((VLOOKUP(A19,日报!CK:CY,7,0)),"0")</f>
        <v>27.999999999992724</v>
      </c>
      <c r="H19" s="400">
        <f>IFERROR((VLOOKUP(A19,日报!DB:DP,7,0)),"0")</f>
        <v>27.999999999992724</v>
      </c>
      <c r="I19" s="400">
        <f>IFERROR((VLOOKUP(A19,日报!DS:EG,7,0)),"0")</f>
        <v>27.999999999992724</v>
      </c>
      <c r="J19" s="400">
        <f>IFERROR((VLOOKUP(A19,日报!EJ:EX,7,0)),"0")</f>
        <v>27.999999999992724</v>
      </c>
      <c r="K19" s="720">
        <f t="shared" si="1"/>
        <v>26.222222222220605</v>
      </c>
      <c r="L19" s="202">
        <f t="shared" si="2"/>
        <v>235.99999999998545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31.999999999970896</v>
      </c>
      <c r="C20" s="400">
        <f>IFERROR((VLOOKUP(A20,日报!U:AI,7,0)),"0")</f>
        <v>27.999999999992724</v>
      </c>
      <c r="D20" s="400">
        <f>IFERROR((VLOOKUP(A20,日报!AL:AZ,7,0)),"0")</f>
        <v>32.000000000007276</v>
      </c>
      <c r="E20" s="400">
        <f>IFERROR((VLOOKUP(A20,日报!BC:BQ,7,0)),"0")</f>
        <v>32.000000000007276</v>
      </c>
      <c r="F20" s="400">
        <f>IFERROR((VLOOKUP(A20,日报!BT:CH,7,0)),"0")</f>
        <v>31.999999999970896</v>
      </c>
      <c r="G20" s="400">
        <f>IFERROR((VLOOKUP(A20,日报!CK:CY,7,0)),"0")</f>
        <v>27.999999999992724</v>
      </c>
      <c r="H20" s="400">
        <f>IFERROR((VLOOKUP(A20,日报!DB:DP,7,0)),"0")</f>
        <v>24.000000000014552</v>
      </c>
      <c r="I20" s="400">
        <f>IFERROR((VLOOKUP(A20,日报!DS:EG,7,0)),"0")</f>
        <v>27.999999999992724</v>
      </c>
      <c r="J20" s="400">
        <f>IFERROR((VLOOKUP(A20,日报!EJ:EX,7,0)),"0")</f>
        <v>27.999999999992724</v>
      </c>
      <c r="K20" s="720">
        <f t="shared" si="1"/>
        <v>29.333333333326866</v>
      </c>
      <c r="L20" s="202">
        <f t="shared" si="2"/>
        <v>263.99999999994179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36.000000000021828</v>
      </c>
      <c r="C21" s="400">
        <f>IFERROR((VLOOKUP(A21,日报!U:AI,7,0)),"0")</f>
        <v>35.999999999985448</v>
      </c>
      <c r="D21" s="400">
        <f>IFERROR((VLOOKUP(A21,日报!AL:AZ,7,0)),"0")</f>
        <v>27.999999999992724</v>
      </c>
      <c r="E21" s="400">
        <f>IFERROR((VLOOKUP(A21,日报!BC:BQ,7,0)),"0")</f>
        <v>27.999999999992724</v>
      </c>
      <c r="F21" s="400">
        <f>IFERROR((VLOOKUP(A21,日报!BT:CH,7,0)),"0")</f>
        <v>32.000000000007276</v>
      </c>
      <c r="G21" s="400">
        <f>IFERROR((VLOOKUP(A21,日报!CK:CY,7,0)),"0")</f>
        <v>24.000000000014552</v>
      </c>
      <c r="H21" s="400">
        <f>IFERROR((VLOOKUP(A21,日报!DB:DP,7,0)),"0")</f>
        <v>27.999999999992724</v>
      </c>
      <c r="I21" s="400">
        <f>IFERROR((VLOOKUP(A21,日报!DS:EG,7,0)),"0")</f>
        <v>107.99999999999272</v>
      </c>
      <c r="J21" s="400">
        <f>IFERROR((VLOOKUP(A21,日报!EJ:EX,7,0)),"0")</f>
        <v>24.000000000014552</v>
      </c>
      <c r="K21" s="720">
        <f t="shared" si="1"/>
        <v>38.222222222223841</v>
      </c>
      <c r="L21" s="202">
        <f t="shared" si="2"/>
        <v>344.00000000001455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27.999999999992724</v>
      </c>
      <c r="C22" s="400">
        <f>IFERROR((VLOOKUP(A22,日报!U:AI,7,0)),"0")</f>
        <v>32.000000000007276</v>
      </c>
      <c r="D22" s="400">
        <f>IFERROR((VLOOKUP(A22,日报!AL:AZ,7,0)),"0")</f>
        <v>27.999999999992724</v>
      </c>
      <c r="E22" s="400">
        <f>IFERROR((VLOOKUP(A22,日报!BC:BQ,7,0)),"0")</f>
        <v>32.000000000007276</v>
      </c>
      <c r="F22" s="400">
        <f>IFERROR((VLOOKUP(A22,日报!BT:CH,7,0)),"0")</f>
        <v>32.000000000007276</v>
      </c>
      <c r="G22" s="400">
        <f>IFERROR((VLOOKUP(A22,日报!CK:CY,7,0)),"0")</f>
        <v>27.999999999992724</v>
      </c>
      <c r="H22" s="400">
        <f>IFERROR((VLOOKUP(A22,日报!DB:DP,7,0)),"0")</f>
        <v>32.000000000007276</v>
      </c>
      <c r="I22" s="400">
        <f>IFERROR((VLOOKUP(A22,日报!DS:EG,7,0)),"0")</f>
        <v>20</v>
      </c>
      <c r="J22" s="400">
        <f>IFERROR((VLOOKUP(A22,日报!EJ:EX,7,0)),"0")</f>
        <v>31.999999999970896</v>
      </c>
      <c r="K22" s="720">
        <f t="shared" si="1"/>
        <v>29.333333333330909</v>
      </c>
      <c r="L22" s="202">
        <f t="shared" si="2"/>
        <v>263.99999999997817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32.000000000007276</v>
      </c>
      <c r="C23" s="400">
        <f>IFERROR((VLOOKUP(A23,日报!U:AI,7,0)),"0")</f>
        <v>40</v>
      </c>
      <c r="D23" s="400">
        <f>IFERROR((VLOOKUP(A23,日报!AL:AZ,7,0)),"0")</f>
        <v>36.000000000021828</v>
      </c>
      <c r="E23" s="400">
        <f>IFERROR((VLOOKUP(A23,日报!BC:BQ,7,0)),"0")</f>
        <v>35.999999999985448</v>
      </c>
      <c r="F23" s="400">
        <f>IFERROR((VLOOKUP(A23,日报!BT:CH,7,0)),"0")</f>
        <v>35.999999999985448</v>
      </c>
      <c r="G23" s="400">
        <f>IFERROR((VLOOKUP(A23,日报!CK:CY,7,0)),"0")</f>
        <v>40</v>
      </c>
      <c r="H23" s="400">
        <f>IFERROR((VLOOKUP(A23,日报!DB:DP,7,0)),"0")</f>
        <v>32.000000000007276</v>
      </c>
      <c r="I23" s="400">
        <f>IFERROR((VLOOKUP(A23,日报!DS:EG,7,0)),"0")</f>
        <v>24.000000000014552</v>
      </c>
      <c r="J23" s="400">
        <f>IFERROR((VLOOKUP(A23,日报!EJ:EX,7,0)),"0")</f>
        <v>32.000000000007276</v>
      </c>
      <c r="K23" s="720">
        <f t="shared" si="1"/>
        <v>34.222222222225454</v>
      </c>
      <c r="L23" s="202">
        <f t="shared" si="2"/>
        <v>308.0000000000291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40</v>
      </c>
      <c r="D24" s="400">
        <f>IFERROR((VLOOKUP(A24,日报!AL:AZ,7,0)),"0")</f>
        <v>35.999999999985448</v>
      </c>
      <c r="E24" s="400">
        <f>IFERROR((VLOOKUP(A24,日报!BC:BQ,7,0)),"0")</f>
        <v>35.999999999985448</v>
      </c>
      <c r="F24" s="400">
        <f>IFERROR((VLOOKUP(A24,日报!BT:CH,7,0)),"0")</f>
        <v>36.000000000021828</v>
      </c>
      <c r="G24" s="400">
        <f>IFERROR((VLOOKUP(A24,日报!CK:CY,7,0)),"0")</f>
        <v>40</v>
      </c>
      <c r="H24" s="400">
        <f>IFERROR((VLOOKUP(A24,日报!DB:DP,7,0)),"0")</f>
        <v>40</v>
      </c>
      <c r="I24" s="400">
        <f>IFERROR((VLOOKUP(A24,日报!DS:EG,7,0)),"0")</f>
        <v>15.999999999985448</v>
      </c>
      <c r="J24" s="400">
        <f>IFERROR((VLOOKUP(A24,日报!EJ:EX,7,0)),"0")</f>
        <v>36.000000000021828</v>
      </c>
      <c r="K24" s="720">
        <f t="shared" si="1"/>
        <v>35.555555555555557</v>
      </c>
      <c r="L24" s="202">
        <f t="shared" si="2"/>
        <v>320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40</v>
      </c>
      <c r="C25" s="400">
        <f>IFERROR((VLOOKUP(A25,日报!U:AI,7,0)),"0")</f>
        <v>40</v>
      </c>
      <c r="D25" s="400">
        <f>IFERROR((VLOOKUP(A25,日报!AL:AZ,7,0)),"0")</f>
        <v>40</v>
      </c>
      <c r="E25" s="400">
        <f>IFERROR((VLOOKUP(A25,日报!BC:BQ,7,0)),"0")</f>
        <v>44.000000000014552</v>
      </c>
      <c r="F25" s="400">
        <f>IFERROR((VLOOKUP(A25,日报!BT:CH,7,0)),"0")</f>
        <v>47.999999999992724</v>
      </c>
      <c r="G25" s="400">
        <f>IFERROR((VLOOKUP(A25,日报!CK:CY,7,0)),"0")</f>
        <v>40</v>
      </c>
      <c r="H25" s="400">
        <f>IFERROR((VLOOKUP(A25,日报!DB:DP,7,0)),"0")</f>
        <v>40</v>
      </c>
      <c r="I25" s="400">
        <f>IFERROR((VLOOKUP(A25,日报!DS:EG,7,0)),"0")</f>
        <v>16.000000000021828</v>
      </c>
      <c r="J25" s="400">
        <f>IFERROR((VLOOKUP(A25,日报!EJ:EX,7,0)),"0")</f>
        <v>43.999999999978172</v>
      </c>
      <c r="K25" s="720">
        <f t="shared" si="1"/>
        <v>39.111111111111917</v>
      </c>
      <c r="L25" s="202">
        <f t="shared" si="2"/>
        <v>352.00000000000728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43.999999999978172</v>
      </c>
      <c r="C26" s="400">
        <f>IFERROR((VLOOKUP(A26,日报!U:AI,7,0)),"0")</f>
        <v>52.000000000007276</v>
      </c>
      <c r="D26" s="400">
        <f>IFERROR((VLOOKUP(A26,日报!AL:AZ,7,0)),"0")</f>
        <v>44.000000000014552</v>
      </c>
      <c r="E26" s="400">
        <f>IFERROR((VLOOKUP(A26,日报!BC:BQ,7,0)),"0")</f>
        <v>47.999999999992724</v>
      </c>
      <c r="F26" s="400">
        <f>IFERROR((VLOOKUP(A26,日报!BT:CH,7,0)),"0")</f>
        <v>40</v>
      </c>
      <c r="G26" s="400">
        <f>IFERROR((VLOOKUP(A26,日报!CK:CY,7,0)),"0")</f>
        <v>52.000000000007276</v>
      </c>
      <c r="H26" s="400">
        <f>IFERROR((VLOOKUP(A26,日报!DB:DP,7,0)),"0")</f>
        <v>47.999999999992724</v>
      </c>
      <c r="I26" s="400">
        <f>IFERROR((VLOOKUP(A26,日报!DS:EG,7,0)),"0")</f>
        <v>55.999999999985448</v>
      </c>
      <c r="J26" s="400">
        <f>IFERROR((VLOOKUP(A26,日报!EJ:EX,7,0)),"0")</f>
        <v>44.000000000014552</v>
      </c>
      <c r="K26" s="720">
        <f t="shared" si="1"/>
        <v>47.555555555554747</v>
      </c>
      <c r="L26" s="202">
        <f t="shared" si="2"/>
        <v>427.99999999999272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52.000000000007276</v>
      </c>
      <c r="C27" s="400">
        <f>IFERROR((VLOOKUP(A27,日报!U:AI,7,0)),"0")</f>
        <v>47.999999999992724</v>
      </c>
      <c r="D27" s="400">
        <f>IFERROR((VLOOKUP(A27,日报!AL:AZ,7,0)),"0")</f>
        <v>52.000000000007276</v>
      </c>
      <c r="E27" s="400">
        <f>IFERROR((VLOOKUP(A27,日报!BC:BQ,7,0)),"0")</f>
        <v>56.000000000021828</v>
      </c>
      <c r="F27" s="400">
        <f>IFERROR((VLOOKUP(A27,日报!BT:CH,7,0)),"0")</f>
        <v>64.000000000014552</v>
      </c>
      <c r="G27" s="400">
        <f>IFERROR((VLOOKUP(A27,日报!CK:CY,7,0)),"0")</f>
        <v>52.000000000007276</v>
      </c>
      <c r="H27" s="400">
        <f>IFERROR((VLOOKUP(A27,日报!DB:DP,7,0)),"0")</f>
        <v>55.999999999985448</v>
      </c>
      <c r="I27" s="400">
        <f>IFERROR((VLOOKUP(A27,日报!DS:EG,7,0)),"0")</f>
        <v>60</v>
      </c>
      <c r="J27" s="400">
        <f>IFERROR((VLOOKUP(A27,日报!EJ:EX,7,0)),"0")</f>
        <v>52.000000000007276</v>
      </c>
      <c r="K27" s="720">
        <f t="shared" si="1"/>
        <v>54.666666666671517</v>
      </c>
      <c r="L27" s="202">
        <f t="shared" si="2"/>
        <v>492.00000000004366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56.000000000021828</v>
      </c>
      <c r="C28" s="400">
        <f>IFERROR((VLOOKUP(A28,日报!U:AI,7,0)),"0")</f>
        <v>56.000000000021828</v>
      </c>
      <c r="D28" s="400">
        <f>IFERROR((VLOOKUP(A28,日报!AL:AZ,7,0)),"0")</f>
        <v>60</v>
      </c>
      <c r="E28" s="400">
        <f>IFERROR((VLOOKUP(A28,日报!BC:BQ,7,0)),"0")</f>
        <v>63.999999999978172</v>
      </c>
      <c r="F28" s="400">
        <f>IFERROR((VLOOKUP(A28,日报!BT:CH,7,0)),"0")</f>
        <v>63.999999999978172</v>
      </c>
      <c r="G28" s="400">
        <f>IFERROR((VLOOKUP(A28,日报!CK:CY,7,0)),"0")</f>
        <v>67.999999999992724</v>
      </c>
      <c r="H28" s="400">
        <f>IFERROR((VLOOKUP(A28,日报!DB:DP,7,0)),"0")</f>
        <v>67.999999999992724</v>
      </c>
      <c r="I28" s="400">
        <f>IFERROR((VLOOKUP(A28,日报!DS:EG,7,0)),"0")</f>
        <v>72.000000000007276</v>
      </c>
      <c r="J28" s="400">
        <f>IFERROR((VLOOKUP(A28,日报!EJ:EX,7,0)),"0")</f>
        <v>71.999999999970896</v>
      </c>
      <c r="K28" s="720">
        <f t="shared" si="1"/>
        <v>64.444444444440407</v>
      </c>
      <c r="L28" s="202">
        <f t="shared" si="2"/>
        <v>579.99999999996362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55.999999999985448</v>
      </c>
      <c r="C29" s="400">
        <f>IFERROR((VLOOKUP(A29,日报!U:AI,7,0)),"0")</f>
        <v>55.999999999985448</v>
      </c>
      <c r="D29" s="400">
        <f>IFERROR((VLOOKUP(A29,日报!AL:AZ,7,0)),"0")</f>
        <v>55.999999999985448</v>
      </c>
      <c r="E29" s="400">
        <f>IFERROR((VLOOKUP(A29,日报!BC:BQ,7,0)),"0")</f>
        <v>76.000000000021828</v>
      </c>
      <c r="F29" s="400">
        <f>IFERROR((VLOOKUP(A29,日报!BT:CH,7,0)),"0")</f>
        <v>76.000000000021828</v>
      </c>
      <c r="G29" s="400">
        <f>IFERROR((VLOOKUP(A29,日报!CK:CY,7,0)),"0")</f>
        <v>87.999999999992724</v>
      </c>
      <c r="H29" s="400">
        <f>IFERROR((VLOOKUP(A29,日报!DB:DP,7,0)),"0")</f>
        <v>92.000000000007276</v>
      </c>
      <c r="I29" s="400">
        <f>IFERROR((VLOOKUP(A29,日报!DS:EG,7,0)),"0")</f>
        <v>72.000000000007276</v>
      </c>
      <c r="J29" s="400">
        <f>IFERROR((VLOOKUP(A29,日报!EJ:EX,7,0)),"0")</f>
        <v>80</v>
      </c>
      <c r="K29" s="720">
        <f t="shared" si="1"/>
        <v>72.444444444445253</v>
      </c>
      <c r="L29" s="202">
        <f t="shared" si="2"/>
        <v>652.00000000000728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107.99999999999272</v>
      </c>
      <c r="C30" s="400">
        <f>IFERROR((VLOOKUP(A30,日报!U:AI,7,0)),"0")</f>
        <v>104.00000000001455</v>
      </c>
      <c r="D30" s="400">
        <f>IFERROR((VLOOKUP(A30,日报!AL:AZ,7,0)),"0")</f>
        <v>100</v>
      </c>
      <c r="E30" s="400">
        <f>IFERROR((VLOOKUP(A30,日报!BC:BQ,7,0)),"0")</f>
        <v>100</v>
      </c>
      <c r="F30" s="400">
        <f>IFERROR((VLOOKUP(A30,日报!BT:CH,7,0)),"0")</f>
        <v>95.999999999985448</v>
      </c>
      <c r="G30" s="400">
        <f>IFERROR((VLOOKUP(A30,日报!CK:CY,7,0)),"0")</f>
        <v>87.999999999992724</v>
      </c>
      <c r="H30" s="400">
        <f>IFERROR((VLOOKUP(A30,日报!DB:DP,7,0)),"0")</f>
        <v>92.000000000007276</v>
      </c>
      <c r="I30" s="400">
        <f>IFERROR((VLOOKUP(A30,日报!DS:EG,7,0)),"0")</f>
        <v>120</v>
      </c>
      <c r="J30" s="400">
        <f>IFERROR((VLOOKUP(A30,日报!EJ:EX,7,0)),"0")</f>
        <v>92.000000000007276</v>
      </c>
      <c r="K30" s="720">
        <f t="shared" si="1"/>
        <v>100</v>
      </c>
      <c r="L30" s="202">
        <f t="shared" si="2"/>
        <v>900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96.000000000021828</v>
      </c>
      <c r="C31" s="400">
        <f>IFERROR((VLOOKUP(A31,日报!U:AI,7,0)),"0")</f>
        <v>95.999999999985448</v>
      </c>
      <c r="D31" s="400">
        <f>IFERROR((VLOOKUP(A31,日报!AL:AZ,7,0)),"0")</f>
        <v>92.000000000007276</v>
      </c>
      <c r="E31" s="400">
        <f>IFERROR((VLOOKUP(A31,日报!BC:BQ,7,0)),"0")</f>
        <v>100</v>
      </c>
      <c r="F31" s="400">
        <f>IFERROR((VLOOKUP(A31,日报!BT:CH,7,0)),"0")</f>
        <v>95.999999999985448</v>
      </c>
      <c r="G31" s="400">
        <f>IFERROR((VLOOKUP(A31,日报!CK:CY,7,0)),"0")</f>
        <v>56.000000000021828</v>
      </c>
      <c r="H31" s="400">
        <f>IFERROR((VLOOKUP(A31,日报!DB:DP,7,0)),"0")</f>
        <v>95.999999999985448</v>
      </c>
      <c r="I31" s="400">
        <f>IFERROR((VLOOKUP(A31,日报!DS:EG,7,0)),"0")</f>
        <v>103.99999999997817</v>
      </c>
      <c r="J31" s="400">
        <f>IFERROR((VLOOKUP(A31,日报!EJ:EX,7,0)),"0")</f>
        <v>92.000000000007276</v>
      </c>
      <c r="K31" s="720">
        <f t="shared" si="1"/>
        <v>91.99999999999919</v>
      </c>
      <c r="L31" s="202">
        <f t="shared" si="2"/>
        <v>827.99999999999272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87.999999999992724</v>
      </c>
      <c r="C32" s="400">
        <f>IFERROR((VLOOKUP(A32,日报!U:AI,7,0)),"0")</f>
        <v>95.999999999985448</v>
      </c>
      <c r="D32" s="400">
        <f>IFERROR((VLOOKUP(A32,日报!AL:AZ,7,0)),"0")</f>
        <v>92.000000000007276</v>
      </c>
      <c r="E32" s="400">
        <f>IFERROR((VLOOKUP(A32,日报!BC:BQ,7,0)),"0")</f>
        <v>100</v>
      </c>
      <c r="F32" s="400">
        <f>IFERROR((VLOOKUP(A32,日报!BT:CH,7,0)),"0")</f>
        <v>100</v>
      </c>
      <c r="G32" s="400">
        <f>IFERROR((VLOOKUP(A32,日报!CK:CY,7,0)),"0")</f>
        <v>107.99999999999272</v>
      </c>
      <c r="H32" s="400">
        <f>IFERROR((VLOOKUP(A32,日报!DB:DP,7,0)),"0")</f>
        <v>80</v>
      </c>
      <c r="I32" s="400">
        <f>IFERROR((VLOOKUP(A32,日报!DS:EG,7,0)),"0")</f>
        <v>80</v>
      </c>
      <c r="J32" s="400">
        <f>IFERROR((VLOOKUP(A32,日报!EJ:EX,7,0)),"0")</f>
        <v>87.999999999992724</v>
      </c>
      <c r="K32" s="720">
        <f t="shared" si="1"/>
        <v>92.444444444441217</v>
      </c>
      <c r="L32" s="202">
        <f t="shared" si="2"/>
        <v>831.9999999999709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84.000000000014552</v>
      </c>
      <c r="D33" s="400">
        <f>IFERROR((VLOOKUP(A33,日报!AL:AZ,7,0)),"0")</f>
        <v>75.999999999985448</v>
      </c>
      <c r="E33" s="400">
        <f>IFERROR((VLOOKUP(A33,日报!BC:BQ,7,0)),"0")</f>
        <v>83.999999999978172</v>
      </c>
      <c r="F33" s="400">
        <f>IFERROR((VLOOKUP(A33,日报!BT:CH,7,0)),"0")</f>
        <v>48.000000000029104</v>
      </c>
      <c r="G33" s="400">
        <f>IFERROR((VLOOKUP(A33,日报!CK:CY,7,0)),"0")</f>
        <v>100</v>
      </c>
      <c r="H33" s="400">
        <f>IFERROR((VLOOKUP(A33,日报!DB:DP,7,0)),"0")</f>
        <v>112.00000000000728</v>
      </c>
      <c r="I33" s="400">
        <f>IFERROR((VLOOKUP(A33,日报!DS:EG,7,0)),"0")</f>
        <v>116.00000000002183</v>
      </c>
      <c r="J33" s="400">
        <f>IFERROR((VLOOKUP(A33,日报!EJ:EX,7,0)),"0")</f>
        <v>100</v>
      </c>
      <c r="K33" s="720">
        <f t="shared" si="1"/>
        <v>88.888888888892936</v>
      </c>
      <c r="L33" s="202">
        <f t="shared" si="2"/>
        <v>800.00000000003638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103.99999999997817</v>
      </c>
      <c r="C34" s="400">
        <f>IFERROR((VLOOKUP(A34,日报!U:AI,7,0)),"0")</f>
        <v>100</v>
      </c>
      <c r="D34" s="400">
        <f>IFERROR((VLOOKUP(A34,日报!AL:AZ,7,0)),"0")</f>
        <v>104.00000000001455</v>
      </c>
      <c r="E34" s="400">
        <f>IFERROR((VLOOKUP(A34,日报!BC:BQ,7,0)),"0")</f>
        <v>112.00000000000728</v>
      </c>
      <c r="F34" s="400">
        <f>IFERROR((VLOOKUP(A34,日报!BT:CH,7,0)),"0")</f>
        <v>131.9999999999709</v>
      </c>
      <c r="G34" s="400">
        <f>IFERROR((VLOOKUP(A34,日报!CK:CY,7,0)),"0")</f>
        <v>67.999999999992724</v>
      </c>
      <c r="H34" s="400">
        <f>IFERROR((VLOOKUP(A34,日报!DB:DP,7,0)),"0")</f>
        <v>67.999999999992724</v>
      </c>
      <c r="I34" s="400">
        <f>IFERROR((VLOOKUP(A34,日报!DS:EG,7,0)),"0")</f>
        <v>75.999999999985448</v>
      </c>
      <c r="J34" s="400">
        <f>IFERROR((VLOOKUP(A34,日报!EJ:EX,7,0)),"0")</f>
        <v>56.000000000021828</v>
      </c>
      <c r="K34" s="720">
        <f t="shared" si="1"/>
        <v>91.111111111107064</v>
      </c>
      <c r="L34" s="202">
        <f t="shared" si="2"/>
        <v>819.99999999996362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68.000000000029104</v>
      </c>
      <c r="C35" s="400">
        <f>IFERROR((VLOOKUP(A35,日报!U:AI,7,0)),"0")</f>
        <v>64.000000000014552</v>
      </c>
      <c r="D35" s="400">
        <f>IFERROR((VLOOKUP(A35,日报!AL:AZ,7,0)),"0")</f>
        <v>60</v>
      </c>
      <c r="E35" s="400">
        <f>IFERROR((VLOOKUP(A35,日报!BC:BQ,7,0)),"0")</f>
        <v>72.000000000007276</v>
      </c>
      <c r="F35" s="400">
        <f>IFERROR((VLOOKUP(A35,日报!BT:CH,7,0)),"0")</f>
        <v>60</v>
      </c>
      <c r="G35" s="400">
        <f>IFERROR((VLOOKUP(A35,日报!CK:CY,7,0)),"0")</f>
        <v>92.000000000007276</v>
      </c>
      <c r="H35" s="400">
        <f>IFERROR((VLOOKUP(A35,日报!DB:DP,7,0)),"0")</f>
        <v>100</v>
      </c>
      <c r="I35" s="400">
        <f>IFERROR((VLOOKUP(A35,日报!DS:EG,7,0)),"0")</f>
        <v>104.00000000001455</v>
      </c>
      <c r="J35" s="400">
        <f>IFERROR((VLOOKUP(A35,日报!EJ:EX,7,0)),"0")</f>
        <v>103.99999999997817</v>
      </c>
      <c r="K35" s="720">
        <f t="shared" si="1"/>
        <v>80.444444444450099</v>
      </c>
      <c r="L35" s="202">
        <f t="shared" si="2"/>
        <v>724.00000000005093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87.999999999992724</v>
      </c>
      <c r="C36" s="400">
        <f>IFERROR((VLOOKUP(A36,日报!U:AI,7,0)),"0")</f>
        <v>95.999999999985448</v>
      </c>
      <c r="D36" s="400">
        <f>IFERROR((VLOOKUP(A36,日报!AL:AZ,7,0)),"0")</f>
        <v>75.999999999985448</v>
      </c>
      <c r="E36" s="400">
        <f>IFERROR((VLOOKUP(A36,日报!BC:BQ,7,0)),"0")</f>
        <v>95.999999999985448</v>
      </c>
      <c r="F36" s="400">
        <f>IFERROR((VLOOKUP(A36,日报!BT:CH,7,0)),"0")</f>
        <v>88.000000000029104</v>
      </c>
      <c r="G36" s="400">
        <f>IFERROR((VLOOKUP(A36,日报!CK:CY,7,0)),"0")</f>
        <v>107.99999999999272</v>
      </c>
      <c r="H36" s="400">
        <f>IFERROR((VLOOKUP(A36,日报!DB:DP,7,0)),"0")</f>
        <v>112.00000000000728</v>
      </c>
      <c r="I36" s="400">
        <f>IFERROR((VLOOKUP(A36,日报!DS:EG,7,0)),"0")</f>
        <v>115.99999999998545</v>
      </c>
      <c r="J36" s="400">
        <f>IFERROR((VLOOKUP(A36,日报!EJ:EX,7,0)),"0")</f>
        <v>104.00000000001455</v>
      </c>
      <c r="K36" s="720">
        <f t="shared" si="1"/>
        <v>98.222222222219798</v>
      </c>
      <c r="L36" s="202">
        <f t="shared" si="2"/>
        <v>883.99999999997817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103.99999999997817</v>
      </c>
      <c r="C37" s="400">
        <f>IFERROR((VLOOKUP(A37,日报!U:AI,7,0)),"0")</f>
        <v>112.00000000000728</v>
      </c>
      <c r="D37" s="400">
        <f>IFERROR((VLOOKUP(A37,日报!AL:AZ,7,0)),"0")</f>
        <v>115.99999999998545</v>
      </c>
      <c r="E37" s="400">
        <f>IFERROR((VLOOKUP(A37,日报!BC:BQ,7,0)),"0")</f>
        <v>107.99999999999272</v>
      </c>
      <c r="F37" s="400">
        <f>IFERROR((VLOOKUP(A37,日报!BT:CH,7,0)),"0")</f>
        <v>95.999999999985448</v>
      </c>
      <c r="G37" s="400">
        <f>IFERROR((VLOOKUP(A37,日报!CK:CY,7,0)),"0")</f>
        <v>115.99999999998545</v>
      </c>
      <c r="H37" s="400">
        <f>IFERROR((VLOOKUP(A37,日报!DB:DP,7,0)),"0")</f>
        <v>127.99999999999272</v>
      </c>
      <c r="I37" s="400">
        <f>IFERROR((VLOOKUP(A37,日报!DS:EG,7,0)),"0")</f>
        <v>132.00000000000728</v>
      </c>
      <c r="J37" s="400">
        <f>IFERROR((VLOOKUP(A37,日报!EJ:EX,7,0)),"0")</f>
        <v>123.99999999997817</v>
      </c>
      <c r="K37" s="720">
        <f t="shared" si="1"/>
        <v>115.11111111110141</v>
      </c>
      <c r="L37" s="202">
        <f t="shared" si="2"/>
        <v>1035.9999999999127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124.00000000001455</v>
      </c>
      <c r="C38" s="400">
        <f>IFERROR((VLOOKUP(A38,日报!U:AI,7,0)),"0")</f>
        <v>120</v>
      </c>
      <c r="D38" s="400">
        <f>IFERROR((VLOOKUP(A38,日报!AL:AZ,7,0)),"0")</f>
        <v>116.00000000002183</v>
      </c>
      <c r="E38" s="400">
        <f>IFERROR((VLOOKUP(A38,日报!BC:BQ,7,0)),"0")</f>
        <v>128.0000000000291</v>
      </c>
      <c r="F38" s="400">
        <f>IFERROR((VLOOKUP(A38,日报!BT:CH,7,0)),"0")</f>
        <v>115.99999999998545</v>
      </c>
      <c r="G38" s="400">
        <f>IFERROR((VLOOKUP(A38,日报!CK:CY,7,0)),"0")</f>
        <v>116.00000000002183</v>
      </c>
      <c r="H38" s="400">
        <f>IFERROR((VLOOKUP(A38,日报!DB:DP,7,0)),"0")</f>
        <v>120</v>
      </c>
      <c r="I38" s="400">
        <f>IFERROR((VLOOKUP(A38,日报!DS:EG,7,0)),"0")</f>
        <v>120</v>
      </c>
      <c r="J38" s="400">
        <f>IFERROR((VLOOKUP(A38,日报!EJ:EX,7,0)),"0")</f>
        <v>120</v>
      </c>
      <c r="K38" s="720">
        <f t="shared" si="1"/>
        <v>120.00000000000809</v>
      </c>
      <c r="L38" s="202">
        <f t="shared" si="2"/>
        <v>1080.0000000000728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120</v>
      </c>
      <c r="C39" s="400">
        <f>IFERROR((VLOOKUP(A39,日报!U:AI,7,0)),"0")</f>
        <v>115.99999999998545</v>
      </c>
      <c r="D39" s="400">
        <f>IFERROR((VLOOKUP(A39,日报!AL:AZ,7,0)),"0")</f>
        <v>112.00000000000728</v>
      </c>
      <c r="E39" s="400">
        <f>IFERROR((VLOOKUP(A39,日报!BC:BQ,7,0)),"0")</f>
        <v>120</v>
      </c>
      <c r="F39" s="400">
        <f>IFERROR((VLOOKUP(A39,日报!BT:CH,7,0)),"0")</f>
        <v>112.00000000000728</v>
      </c>
      <c r="G39" s="400">
        <f>IFERROR((VLOOKUP(A39,日报!CK:CY,7,0)),"0")</f>
        <v>120</v>
      </c>
      <c r="H39" s="400">
        <f>IFERROR((VLOOKUP(A39,日报!DB:DP,7,0)),"0")</f>
        <v>128.0000000000291</v>
      </c>
      <c r="I39" s="400">
        <f>IFERROR((VLOOKUP(A39,日报!DS:EG,7,0)),"0")</f>
        <v>135.99999999998545</v>
      </c>
      <c r="J39" s="400">
        <f>IFERROR((VLOOKUP(A39,日报!EJ:EX,7,0)),"0")</f>
        <v>112.00000000000728</v>
      </c>
      <c r="K39" s="720">
        <f t="shared" si="1"/>
        <v>119.55555555555799</v>
      </c>
      <c r="L39" s="202">
        <f t="shared" si="2"/>
        <v>1076.0000000000218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120</v>
      </c>
      <c r="C40" s="400">
        <f>IFERROR((VLOOKUP(A40,日报!U:AI,7,0)),"0")</f>
        <v>116.00000000002183</v>
      </c>
      <c r="D40" s="400">
        <f>IFERROR((VLOOKUP(A40,日报!AL:AZ,7,0)),"0")</f>
        <v>123.99999999997817</v>
      </c>
      <c r="E40" s="400">
        <f>IFERROR((VLOOKUP(A40,日报!BC:BQ,7,0)),"0")</f>
        <v>131.9999999999709</v>
      </c>
      <c r="F40" s="400">
        <f>IFERROR((VLOOKUP(A40,日报!BT:CH,7,0)),"0")</f>
        <v>120</v>
      </c>
      <c r="G40" s="400">
        <f>IFERROR((VLOOKUP(A40,日报!CK:CY,7,0)),"0")</f>
        <v>163.99999999997817</v>
      </c>
      <c r="H40" s="400">
        <f>IFERROR((VLOOKUP(A40,日报!DB:DP,7,0)),"0")</f>
        <v>223.99999999997817</v>
      </c>
      <c r="I40" s="400">
        <f>IFERROR((VLOOKUP(A40,日报!DS:EG,7,0)),"0")</f>
        <v>220</v>
      </c>
      <c r="J40" s="400">
        <f>IFERROR((VLOOKUP(A40,日报!EJ:EX,7,0)),"0")</f>
        <v>207.99999999999272</v>
      </c>
      <c r="K40" s="720">
        <f t="shared" si="1"/>
        <v>158.66666666665776</v>
      </c>
      <c r="L40" s="202">
        <f t="shared" si="2"/>
        <v>1427.99999999992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212.00000000000728</v>
      </c>
      <c r="C41" s="400">
        <f>IFERROR((VLOOKUP(A41,日报!U:AI,7,0)),"0")</f>
        <v>207.99999999999272</v>
      </c>
      <c r="D41" s="400">
        <f>IFERROR((VLOOKUP(A41,日报!AL:AZ,7,0)),"0")</f>
        <v>207.99999999999272</v>
      </c>
      <c r="E41" s="400">
        <f>IFERROR((VLOOKUP(A41,日报!BC:BQ,7,0)),"0")</f>
        <v>228.0000000000291</v>
      </c>
      <c r="F41" s="400">
        <f>IFERROR((VLOOKUP(A41,日报!BT:CH,7,0)),"0")</f>
        <v>204.00000000001455</v>
      </c>
      <c r="G41" s="400">
        <f>IFERROR((VLOOKUP(A41,日报!CK:CY,7,0)),"0")</f>
        <v>284.00000000001455</v>
      </c>
      <c r="H41" s="400">
        <f>IFERROR((VLOOKUP(A41,日报!DB:DP,7,0)),"0")</f>
        <v>244.00000000001455</v>
      </c>
      <c r="I41" s="400">
        <f>IFERROR((VLOOKUP(A41,日报!DS:EG,7,0)),"0")</f>
        <v>244.00000000001455</v>
      </c>
      <c r="J41" s="400">
        <f>IFERROR((VLOOKUP(A41,日报!EJ:EX,7,0)),"0")</f>
        <v>256.00000000002183</v>
      </c>
      <c r="K41" s="720">
        <f t="shared" si="1"/>
        <v>232.00000000001131</v>
      </c>
      <c r="L41" s="202">
        <f t="shared" si="2"/>
        <v>2088.0000000001019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272.00000000000728</v>
      </c>
      <c r="C42" s="400">
        <f>IFERROR((VLOOKUP(A42,日报!U:AI,7,0)),"0")</f>
        <v>255.99999999998545</v>
      </c>
      <c r="D42" s="400">
        <f>IFERROR((VLOOKUP(A42,日报!AL:AZ,7,0)),"0")</f>
        <v>236.00000000002183</v>
      </c>
      <c r="E42" s="400">
        <f>IFERROR((VLOOKUP(A42,日报!BC:BQ,7,0)),"0")</f>
        <v>247.99999999995634</v>
      </c>
      <c r="F42" s="400">
        <f>IFERROR((VLOOKUP(A42,日报!BT:CH,7,0)),"0")</f>
        <v>247.99999999999272</v>
      </c>
      <c r="G42" s="400">
        <f>IFERROR((VLOOKUP(A42,日报!CK:CY,7,0)),"0")</f>
        <v>212.00000000000728</v>
      </c>
      <c r="H42" s="400">
        <f>IFERROR((VLOOKUP(A42,日报!DB:DP,7,0)),"0")</f>
        <v>207.99999999999272</v>
      </c>
      <c r="I42" s="400">
        <f>IFERROR((VLOOKUP(A42,日报!DS:EG,7,0)),"0")</f>
        <v>220</v>
      </c>
      <c r="J42" s="400">
        <f>IFERROR((VLOOKUP(A42,日报!EJ:EX,7,0)),"0")</f>
        <v>215.99999999998545</v>
      </c>
      <c r="K42" s="720">
        <f t="shared" si="1"/>
        <v>235.11111111110546</v>
      </c>
      <c r="L42" s="202">
        <f t="shared" si="2"/>
        <v>2115.9999999999491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231.9999999999709</v>
      </c>
      <c r="C43" s="400">
        <f>IFERROR((VLOOKUP(A43,日报!U:AI,7,0)),"0")</f>
        <v>212.00000000000728</v>
      </c>
      <c r="D43" s="400">
        <f>IFERROR((VLOOKUP(A43,日报!AL:AZ,7,0)),"0")</f>
        <v>200</v>
      </c>
      <c r="E43" s="400">
        <f>IFERROR((VLOOKUP(A43,日报!BC:BQ,7,0)),"0")</f>
        <v>212.00000000004366</v>
      </c>
      <c r="F43" s="400">
        <f>IFERROR((VLOOKUP(A43,日报!BT:CH,7,0)),"0")</f>
        <v>192.00000000000728</v>
      </c>
      <c r="G43" s="400">
        <f>IFERROR((VLOOKUP(A43,日报!CK:CY,7,0)),"0")</f>
        <v>267.99999999999272</v>
      </c>
      <c r="H43" s="400">
        <f>IFERROR((VLOOKUP(A43,日报!DB:DP,7,0)),"0")</f>
        <v>275.99999999998545</v>
      </c>
      <c r="I43" s="400">
        <f>IFERROR((VLOOKUP(A43,日报!DS:EG,7,0)),"0")</f>
        <v>280</v>
      </c>
      <c r="J43" s="400">
        <f>IFERROR((VLOOKUP(A43,日报!EJ:EX,7,0)),"0")</f>
        <v>292.00000000000728</v>
      </c>
      <c r="K43" s="720">
        <f t="shared" si="1"/>
        <v>240.44444444444605</v>
      </c>
      <c r="L43" s="202">
        <f t="shared" si="2"/>
        <v>2164.0000000000146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300</v>
      </c>
      <c r="C44" s="400">
        <f>IFERROR((VLOOKUP(A44,日报!U:AI,7,0)),"0")</f>
        <v>284.00000000001455</v>
      </c>
      <c r="D44" s="400">
        <f>IFERROR((VLOOKUP(A44,日报!AL:AZ,7,0)),"0")</f>
        <v>260</v>
      </c>
      <c r="E44" s="400">
        <f>IFERROR((VLOOKUP(A44,日报!BC:BQ,7,0)),"0")</f>
        <v>275.99999999998545</v>
      </c>
      <c r="F44" s="400">
        <f>IFERROR((VLOOKUP(A44,日报!BT:CH,7,0)),"0")</f>
        <v>123.99999999997817</v>
      </c>
      <c r="G44" s="400">
        <f>IFERROR((VLOOKUP(A44,日报!CK:CY,7,0)),"0")</f>
        <v>400</v>
      </c>
      <c r="H44" s="400">
        <f>IFERROR((VLOOKUP(A44,日报!DB:DP,7,0)),"0")</f>
        <v>424.00000000001455</v>
      </c>
      <c r="I44" s="400">
        <f>IFERROR((VLOOKUP(A44,日报!DS:EG,7,0)),"0")</f>
        <v>435.99999999998545</v>
      </c>
      <c r="J44" s="400">
        <f>IFERROR((VLOOKUP(A44,日报!EJ:EX,7,0)),"0")</f>
        <v>387.99999999999272</v>
      </c>
      <c r="K44" s="720">
        <f t="shared" si="1"/>
        <v>321.33333333333007</v>
      </c>
      <c r="L44" s="202">
        <f t="shared" si="2"/>
        <v>2891.9999999999709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388.0000000000291</v>
      </c>
      <c r="C45" s="400">
        <f>IFERROR((VLOOKUP(A45,日报!U:AI,7,0)),"0")</f>
        <v>0</v>
      </c>
      <c r="D45" s="400">
        <f>IFERROR((VLOOKUP(A45,日报!AL:AZ,7,0)),"0")</f>
        <v>395.99999999998545</v>
      </c>
      <c r="E45" s="400">
        <f>IFERROR((VLOOKUP(A45,日报!BC:BQ,7,0)),"0")</f>
        <v>420</v>
      </c>
      <c r="F45" s="400">
        <f>IFERROR((VLOOKUP(A45,日报!BT:CH,7,0)),"0")</f>
        <v>564.00000000001455</v>
      </c>
      <c r="G45" s="400">
        <f>IFERROR((VLOOKUP(A45,日报!CK:CY,7,0)),"0")</f>
        <v>260</v>
      </c>
      <c r="H45" s="400">
        <f>IFERROR((VLOOKUP(A45,日报!DB:DP,7,0)),"0")</f>
        <v>260</v>
      </c>
      <c r="I45" s="400">
        <f>IFERROR((VLOOKUP(A45,日报!DS:EG,7,0)),"0")</f>
        <v>216.00000000002183</v>
      </c>
      <c r="J45" s="400">
        <f>IFERROR((VLOOKUP(A45,日报!EJ:EX,7,0)),"0")</f>
        <v>247.99999999999272</v>
      </c>
      <c r="K45" s="720">
        <f t="shared" si="1"/>
        <v>305.7777777777826</v>
      </c>
      <c r="L45" s="202">
        <f t="shared" si="2"/>
        <v>2752.0000000000437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280</v>
      </c>
      <c r="C46" s="400">
        <f>IFERROR((VLOOKUP(A46,日报!U:AI,7,0)),"0")</f>
        <v>0</v>
      </c>
      <c r="D46" s="400">
        <f>IFERROR((VLOOKUP(A46,日报!AL:AZ,7,0)),"0")</f>
        <v>236.00000000002183</v>
      </c>
      <c r="E46" s="400">
        <f>IFERROR((VLOOKUP(A46,日报!BC:BQ,7,0)),"0")</f>
        <v>260</v>
      </c>
      <c r="F46" s="400">
        <f>IFERROR((VLOOKUP(A46,日报!BT:CH,7,0)),"0")</f>
        <v>255.99999999998545</v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206.40000000000146</v>
      </c>
      <c r="L46" s="202">
        <f t="shared" ca="1" si="2"/>
        <v>1032.0000000000073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>
        <f ca="1">IFERROR((VLOOKUP(A47,日报!CK:CY,7,0)),"0")</f>
        <v>260</v>
      </c>
      <c r="H47" s="400">
        <f ca="1">IFERROR((VLOOKUP(A47,日报!DB:DP,7,0)),"0")</f>
        <v>260</v>
      </c>
      <c r="I47" s="400">
        <f ca="1">IFERROR((VLOOKUP(A47,日报!DS:EG,7,0)),"0")</f>
        <v>216.00000000002183</v>
      </c>
      <c r="J47" s="400">
        <f ca="1">IFERROR((VLOOKUP(A47,日报!EJ:EX,7,0)),"0")</f>
        <v>247.99999999999272</v>
      </c>
      <c r="K47" s="720">
        <f t="shared" ca="1" si="1"/>
        <v>246.00000000000364</v>
      </c>
      <c r="L47" s="202">
        <f t="shared" ca="1" si="2"/>
        <v>984.00000000001455</v>
      </c>
    </row>
    <row r="48" spans="1:12" ht="20.25" customHeight="1" outlineLevel="1">
      <c r="A48" s="202">
        <f t="shared" si="3"/>
        <v>39</v>
      </c>
      <c r="B48" s="400">
        <f ca="1">IFERROR((VLOOKUP(A48,日报!D:R,7,0)),"0")</f>
        <v>280</v>
      </c>
      <c r="C48" s="400">
        <f ca="1">IFERROR((VLOOKUP(A48,日报!U:AI,7,0)),"0")</f>
        <v>0</v>
      </c>
      <c r="D48" s="400">
        <f ca="1">IFERROR((VLOOKUP(A48,日报!AL:AZ,7,0)),"0")</f>
        <v>236.00000000002183</v>
      </c>
      <c r="E48" s="400">
        <f ca="1">IFERROR((VLOOKUP(A48,日报!BC:BQ,7,0)),"0")</f>
        <v>260</v>
      </c>
      <c r="F48" s="400">
        <f ca="1">IFERROR((VLOOKUP(A48,日报!BT:CH,7,0)),"0")</f>
        <v>255.99999999998545</v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>
        <f t="shared" ca="1" si="1"/>
        <v>206.40000000000146</v>
      </c>
      <c r="L48" s="202">
        <f t="shared" ca="1" si="2"/>
        <v>1032.0000000000073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44" t="s">
        <v>118</v>
      </c>
      <c r="L61" s="1241" t="s">
        <v>460</v>
      </c>
    </row>
    <row r="62" spans="1:12" ht="26.25" customHeight="1" outlineLevel="1">
      <c r="A62" s="165" t="s">
        <v>114</v>
      </c>
      <c r="B62" s="168">
        <f t="shared" si="4"/>
        <v>29500</v>
      </c>
      <c r="C62" s="168">
        <f t="shared" ref="C62" si="12">C4</f>
        <v>29400</v>
      </c>
      <c r="D62" s="168">
        <f t="shared" ref="D62" si="13">D4</f>
        <v>29500</v>
      </c>
      <c r="E62" s="168">
        <f t="shared" ref="E62" si="14">E4</f>
        <v>29400</v>
      </c>
      <c r="F62" s="168">
        <f t="shared" ref="F62" si="15">F4</f>
        <v>29500</v>
      </c>
      <c r="G62" s="168">
        <f t="shared" ref="G62" si="16">G4</f>
        <v>29700</v>
      </c>
      <c r="H62" s="168">
        <f t="shared" ref="H62" si="17">H4</f>
        <v>29700</v>
      </c>
      <c r="I62" s="168">
        <f t="shared" ref="I62" si="18">I4</f>
        <v>29500</v>
      </c>
      <c r="J62" s="168">
        <f t="shared" si="4"/>
        <v>29400</v>
      </c>
      <c r="K62" s="1245"/>
      <c r="L62" s="124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45"/>
      <c r="L63" s="124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245"/>
      <c r="L64" s="1242"/>
    </row>
    <row r="65" spans="1:31" ht="26.25" customHeight="1" outlineLevel="1">
      <c r="A65" s="185" t="s">
        <v>136</v>
      </c>
      <c r="B65" s="190">
        <f t="shared" si="4"/>
        <v>45387</v>
      </c>
      <c r="C65" s="190">
        <f t="shared" ref="C65" si="33">C7</f>
        <v>45387</v>
      </c>
      <c r="D65" s="190">
        <f t="shared" ref="D65" si="34">D7</f>
        <v>45387</v>
      </c>
      <c r="E65" s="190">
        <f t="shared" ref="E65" si="35">E7</f>
        <v>45387</v>
      </c>
      <c r="F65" s="190">
        <f t="shared" ref="F65" si="36">F7</f>
        <v>45387</v>
      </c>
      <c r="G65" s="190">
        <f t="shared" ref="G65" si="37">G7</f>
        <v>45388</v>
      </c>
      <c r="H65" s="190">
        <f t="shared" ref="H65" si="38">H7</f>
        <v>45388</v>
      </c>
      <c r="I65" s="190">
        <f t="shared" ref="I65" si="39">I7</f>
        <v>45388</v>
      </c>
      <c r="J65" s="190">
        <f t="shared" si="4"/>
        <v>45388</v>
      </c>
      <c r="K65" s="1245"/>
      <c r="L65" s="1242"/>
    </row>
    <row r="66" spans="1:31" ht="26.25" customHeight="1" outlineLevel="1" thickBot="1">
      <c r="A66" s="166" t="s">
        <v>117</v>
      </c>
      <c r="B66" s="206">
        <f t="shared" ref="B66:J66" ca="1" si="40">SUM(B67:B117)</f>
        <v>3888.0000000000291</v>
      </c>
      <c r="C66" s="206">
        <f t="shared" ca="1" si="40"/>
        <v>2940</v>
      </c>
      <c r="D66" s="206">
        <f t="shared" ca="1" si="40"/>
        <v>3632.0000000000437</v>
      </c>
      <c r="E66" s="206">
        <f t="shared" ca="1" si="40"/>
        <v>3912.0000000000073</v>
      </c>
      <c r="F66" s="206">
        <f t="shared" ca="1" si="40"/>
        <v>3771.9999999999709</v>
      </c>
      <c r="G66" s="206">
        <f t="shared" ca="1" si="40"/>
        <v>3644.0000000000146</v>
      </c>
      <c r="H66" s="206">
        <f t="shared" ca="1" si="40"/>
        <v>3747.9999999999927</v>
      </c>
      <c r="I66" s="206">
        <f t="shared" ca="1" si="40"/>
        <v>3796.0000000000218</v>
      </c>
      <c r="J66" s="206">
        <f t="shared" ca="1" si="40"/>
        <v>3691.9999999999709</v>
      </c>
      <c r="K66" s="1246"/>
      <c r="L66" s="1243"/>
    </row>
    <row r="67" spans="1:31" ht="19.5" customHeight="1" outlineLevel="1">
      <c r="A67" s="403">
        <f>Template!A10</f>
        <v>45387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45388</v>
      </c>
      <c r="B68" s="402">
        <f>VLOOKUP(A68,日报!A:FB,10,0)</f>
        <v>40</v>
      </c>
      <c r="C68" s="402">
        <f>VLOOKUP(A68,日报!A:FC,27,0)</f>
        <v>40</v>
      </c>
      <c r="D68" s="402">
        <f>VLOOKUP(A68,日报!A:FD,44,0)</f>
        <v>40</v>
      </c>
      <c r="E68" s="402">
        <f>VLOOKUP(A68,日报!A:FE,61,0)</f>
        <v>40</v>
      </c>
      <c r="F68" s="402">
        <f>VLOOKUP(A68,日报!A:FF,78,0)</f>
        <v>40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22.222222222222221</v>
      </c>
      <c r="L68" s="202">
        <f t="shared" si="42"/>
        <v>200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45389</v>
      </c>
      <c r="B69" s="402">
        <f>VLOOKUP(A69,日报!A:FB,10,0)</f>
        <v>52.000000000007276</v>
      </c>
      <c r="C69" s="402">
        <f>VLOOKUP(A69,日报!A:FC,27,0)</f>
        <v>60</v>
      </c>
      <c r="D69" s="402">
        <f>VLOOKUP(A69,日报!A:FD,44,0)</f>
        <v>36.000000000021828</v>
      </c>
      <c r="E69" s="402">
        <f>VLOOKUP(A69,日报!A:FE,61,0)</f>
        <v>47.999999999992724</v>
      </c>
      <c r="F69" s="402">
        <f>VLOOKUP(A69,日报!A:FF,78,0)</f>
        <v>52.000000000007276</v>
      </c>
      <c r="G69" s="402">
        <f>VLOOKUP(A69,日报!A:FG,95,0)</f>
        <v>40</v>
      </c>
      <c r="H69" s="402">
        <f>VLOOKUP(A69,日报!A:FH,112,0)</f>
        <v>40</v>
      </c>
      <c r="I69" s="402">
        <f>VLOOKUP(A69,日报!A:FI,129,0)</f>
        <v>40</v>
      </c>
      <c r="J69" s="402">
        <f>VLOOKUP(A69,日报!A:FJ,146,0)</f>
        <v>40</v>
      </c>
      <c r="K69" s="720">
        <f t="shared" si="41"/>
        <v>45.333333333336569</v>
      </c>
      <c r="L69" s="202">
        <f t="shared" si="42"/>
        <v>408.0000000000291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45390</v>
      </c>
      <c r="B70" s="402">
        <f>VLOOKUP(A70,日报!A:FB,10,0)</f>
        <v>56.000000000021828</v>
      </c>
      <c r="C70" s="402">
        <f>VLOOKUP(A70,日报!A:FC,27,0)</f>
        <v>60</v>
      </c>
      <c r="D70" s="402">
        <f>VLOOKUP(A70,日报!A:FD,44,0)</f>
        <v>27.999999999992724</v>
      </c>
      <c r="E70" s="402">
        <f>VLOOKUP(A70,日报!A:FE,61,0)</f>
        <v>48.000000000029104</v>
      </c>
      <c r="F70" s="402">
        <f>VLOOKUP(A70,日报!A:FF,78,0)</f>
        <v>47.999999999992724</v>
      </c>
      <c r="G70" s="402">
        <f>VLOOKUP(A70,日报!A:FG,95,0)</f>
        <v>44.000000000014552</v>
      </c>
      <c r="H70" s="402">
        <f>VLOOKUP(A70,日报!A:FH,112,0)</f>
        <v>43.999999999978172</v>
      </c>
      <c r="I70" s="402">
        <f>VLOOKUP(A70,日报!A:FI,129,0)</f>
        <v>51.999999999970896</v>
      </c>
      <c r="J70" s="402">
        <f>VLOOKUP(A70,日报!A:FJ,146,0)</f>
        <v>47.999999999992724</v>
      </c>
      <c r="K70" s="720">
        <f t="shared" si="41"/>
        <v>47.555555555554747</v>
      </c>
      <c r="L70" s="202">
        <f t="shared" si="42"/>
        <v>427.99999999999272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45391</v>
      </c>
      <c r="B71" s="402">
        <f>VLOOKUP(A71,日报!A:FB,10,0)</f>
        <v>51.999999999970896</v>
      </c>
      <c r="C71" s="402">
        <f>VLOOKUP(A71,日报!A:FC,27,0)</f>
        <v>51.999999999970896</v>
      </c>
      <c r="D71" s="402">
        <f>VLOOKUP(A71,日报!A:FD,44,0)</f>
        <v>67.999999999992724</v>
      </c>
      <c r="E71" s="402">
        <f>VLOOKUP(A71,日报!A:FE,61,0)</f>
        <v>47.999999999992724</v>
      </c>
      <c r="F71" s="402">
        <f>VLOOKUP(A71,日报!A:FF,78,0)</f>
        <v>47.999999999992724</v>
      </c>
      <c r="G71" s="402">
        <f>VLOOKUP(A71,日报!A:FG,95,0)</f>
        <v>40</v>
      </c>
      <c r="H71" s="402">
        <f>VLOOKUP(A71,日报!A:FH,112,0)</f>
        <v>40</v>
      </c>
      <c r="I71" s="402">
        <f>VLOOKUP(A71,日报!A:FI,129,0)</f>
        <v>44.000000000014552</v>
      </c>
      <c r="J71" s="402">
        <f>VLOOKUP(A71,日报!A:FJ,146,0)</f>
        <v>47.999999999992724</v>
      </c>
      <c r="K71" s="720">
        <f t="shared" si="41"/>
        <v>48.888888888880807</v>
      </c>
      <c r="L71" s="202">
        <f t="shared" si="42"/>
        <v>439.99999999992724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45392</v>
      </c>
      <c r="B72" s="402">
        <f>VLOOKUP(A72,日报!A:FB,10,0)</f>
        <v>40</v>
      </c>
      <c r="C72" s="402">
        <f>VLOOKUP(A72,日报!A:FC,27,0)</f>
        <v>48.000000000029104</v>
      </c>
      <c r="D72" s="402">
        <f>VLOOKUP(A72,日报!A:FD,44,0)</f>
        <v>40</v>
      </c>
      <c r="E72" s="402">
        <f>VLOOKUP(A72,日报!A:FE,61,0)</f>
        <v>43.999999999978172</v>
      </c>
      <c r="F72" s="402">
        <f>VLOOKUP(A72,日报!A:FF,78,0)</f>
        <v>44.000000000014552</v>
      </c>
      <c r="G72" s="402">
        <f>VLOOKUP(A72,日报!A:FG,95,0)</f>
        <v>40</v>
      </c>
      <c r="H72" s="402">
        <f>VLOOKUP(A72,日报!A:FH,112,0)</f>
        <v>40</v>
      </c>
      <c r="I72" s="402">
        <f>VLOOKUP(A72,日报!A:FI,129,0)</f>
        <v>40</v>
      </c>
      <c r="J72" s="402">
        <f>VLOOKUP(A72,日报!A:FJ,146,0)</f>
        <v>47.999999999992724</v>
      </c>
      <c r="K72" s="720">
        <f t="shared" si="41"/>
        <v>42.666666666668284</v>
      </c>
      <c r="L72" s="202">
        <f t="shared" si="42"/>
        <v>384.00000000001455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45393</v>
      </c>
      <c r="B73" s="402">
        <f>VLOOKUP(A73,日报!A:FB,10,0)</f>
        <v>40</v>
      </c>
      <c r="C73" s="402">
        <f>VLOOKUP(A73,日报!A:FC,27,0)</f>
        <v>43.999999999978172</v>
      </c>
      <c r="D73" s="402">
        <f>VLOOKUP(A73,日报!A:FD,44,0)</f>
        <v>40</v>
      </c>
      <c r="E73" s="402">
        <f>VLOOKUP(A73,日报!A:FE,61,0)</f>
        <v>40</v>
      </c>
      <c r="F73" s="402">
        <f>VLOOKUP(A73,日报!A:FF,78,0)</f>
        <v>40</v>
      </c>
      <c r="G73" s="402">
        <f>VLOOKUP(A73,日报!A:FG,95,0)</f>
        <v>72.000000000007276</v>
      </c>
      <c r="H73" s="402">
        <f>VLOOKUP(A73,日报!A:FH,112,0)</f>
        <v>36.000000000021828</v>
      </c>
      <c r="I73" s="402">
        <f>VLOOKUP(A73,日报!A:FI,129,0)</f>
        <v>44.000000000014552</v>
      </c>
      <c r="J73" s="402">
        <f>VLOOKUP(A73,日报!A:FJ,146,0)</f>
        <v>40</v>
      </c>
      <c r="K73" s="720">
        <f t="shared" si="41"/>
        <v>44.000000000002423</v>
      </c>
      <c r="L73" s="202">
        <f t="shared" si="42"/>
        <v>396.00000000002183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45394</v>
      </c>
      <c r="B74" s="402">
        <f>VLOOKUP(A74,日报!A:FB,10,0)</f>
        <v>40</v>
      </c>
      <c r="C74" s="402">
        <f>VLOOKUP(A74,日报!A:FC,27,0)</f>
        <v>44.000000000014552</v>
      </c>
      <c r="D74" s="402">
        <f>VLOOKUP(A74,日报!A:FD,44,0)</f>
        <v>35.999999999985448</v>
      </c>
      <c r="E74" s="402">
        <f>VLOOKUP(A74,日报!A:FE,61,0)</f>
        <v>40</v>
      </c>
      <c r="F74" s="402">
        <f>VLOOKUP(A74,日报!A:FF,78,0)</f>
        <v>40</v>
      </c>
      <c r="G74" s="402">
        <f>VLOOKUP(A74,日报!A:FG,95,0)</f>
        <v>7.999999999992724</v>
      </c>
      <c r="H74" s="402">
        <f>VLOOKUP(A74,日报!A:FH,112,0)</f>
        <v>35.999999999985448</v>
      </c>
      <c r="I74" s="402">
        <f>VLOOKUP(A74,日报!A:FI,129,0)</f>
        <v>40</v>
      </c>
      <c r="J74" s="402">
        <f>VLOOKUP(A74,日报!A:FJ,146,0)</f>
        <v>52.000000000007276</v>
      </c>
      <c r="K74" s="720">
        <f t="shared" si="41"/>
        <v>37.333333333331716</v>
      </c>
      <c r="L74" s="202">
        <f t="shared" si="42"/>
        <v>335.99999999998545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45395</v>
      </c>
      <c r="B75" s="402">
        <f>VLOOKUP(A75,日报!A:FB,10,0)</f>
        <v>36.000000000021828</v>
      </c>
      <c r="C75" s="402">
        <f>VLOOKUP(A75,日报!A:FC,27,0)</f>
        <v>35.999999999985448</v>
      </c>
      <c r="D75" s="402">
        <f>VLOOKUP(A75,日报!A:FD,44,0)</f>
        <v>12.000000000007276</v>
      </c>
      <c r="E75" s="402">
        <f>VLOOKUP(A75,日报!A:FE,61,0)</f>
        <v>40</v>
      </c>
      <c r="F75" s="402">
        <f>VLOOKUP(A75,日报!A:FF,78,0)</f>
        <v>27.999999999992724</v>
      </c>
      <c r="G75" s="402">
        <f>VLOOKUP(A75,日报!A:FG,95,0)</f>
        <v>32.000000000007276</v>
      </c>
      <c r="H75" s="402">
        <f>VLOOKUP(A75,日报!A:FH,112,0)</f>
        <v>32.000000000007276</v>
      </c>
      <c r="I75" s="402">
        <f>VLOOKUP(A75,日报!A:FI,129,0)</f>
        <v>31.999999999970896</v>
      </c>
      <c r="J75" s="402">
        <f>VLOOKUP(A75,日报!A:FJ,146,0)</f>
        <v>36.000000000021828</v>
      </c>
      <c r="K75" s="720">
        <f t="shared" si="41"/>
        <v>31.555555555557174</v>
      </c>
      <c r="L75" s="202">
        <f t="shared" si="42"/>
        <v>284.00000000001455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45396</v>
      </c>
      <c r="B76" s="402">
        <f>VLOOKUP(A76,日报!A:FB,10,0)</f>
        <v>27.999999999992724</v>
      </c>
      <c r="C76" s="402">
        <f>VLOOKUP(A76,日报!A:FC,27,0)</f>
        <v>36.000000000021828</v>
      </c>
      <c r="D76" s="402">
        <f>VLOOKUP(A76,日报!A:FD,44,0)</f>
        <v>56.000000000021828</v>
      </c>
      <c r="E76" s="402">
        <f>VLOOKUP(A76,日报!A:FE,61,0)</f>
        <v>32.000000000007276</v>
      </c>
      <c r="F76" s="402">
        <f>VLOOKUP(A76,日报!A:FF,78,0)</f>
        <v>40</v>
      </c>
      <c r="G76" s="402">
        <f>VLOOKUP(A76,日报!A:FG,95,0)</f>
        <v>35.999999999985448</v>
      </c>
      <c r="H76" s="402">
        <f>VLOOKUP(A76,日报!A:FH,112,0)</f>
        <v>35.999999999985448</v>
      </c>
      <c r="I76" s="402">
        <f>VLOOKUP(A76,日报!A:FI,129,0)</f>
        <v>24.000000000014552</v>
      </c>
      <c r="J76" s="402">
        <f>VLOOKUP(A76,日报!A:FJ,146,0)</f>
        <v>43.999999999978172</v>
      </c>
      <c r="K76" s="720">
        <f t="shared" si="41"/>
        <v>36.888888888889696</v>
      </c>
      <c r="L76" s="202">
        <f t="shared" si="42"/>
        <v>332.00000000000728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45397</v>
      </c>
      <c r="B77" s="402">
        <f>VLOOKUP(A77,日报!A:FB,10,0)</f>
        <v>24.000000000014552</v>
      </c>
      <c r="C77" s="402">
        <f>VLOOKUP(A77,日报!A:FC,27,0)</f>
        <v>27.999999999992724</v>
      </c>
      <c r="D77" s="402">
        <f>VLOOKUP(A77,日报!A:FD,44,0)</f>
        <v>23.999999999978172</v>
      </c>
      <c r="E77" s="402">
        <f>VLOOKUP(A77,日报!A:FE,61,0)</f>
        <v>24.000000000014552</v>
      </c>
      <c r="F77" s="402">
        <f>VLOOKUP(A77,日报!A:FF,78,0)</f>
        <v>24.000000000014552</v>
      </c>
      <c r="G77" s="402">
        <f>VLOOKUP(A77,日报!A:FG,95,0)</f>
        <v>24.000000000014552</v>
      </c>
      <c r="H77" s="402">
        <f>VLOOKUP(A77,日报!A:FH,112,0)</f>
        <v>24.000000000014552</v>
      </c>
      <c r="I77" s="402">
        <f>VLOOKUP(A77,日报!A:FI,129,0)</f>
        <v>44.000000000014552</v>
      </c>
      <c r="J77" s="402">
        <f>VLOOKUP(A77,日报!A:FJ,146,0)</f>
        <v>16.000000000021828</v>
      </c>
      <c r="K77" s="720">
        <f t="shared" si="41"/>
        <v>25.777777777786671</v>
      </c>
      <c r="L77" s="202">
        <f t="shared" si="42"/>
        <v>232.00000000008004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45398</v>
      </c>
      <c r="B78" s="402">
        <f>VLOOKUP(A78,日报!A:FB,10,0)</f>
        <v>31.999999999970896</v>
      </c>
      <c r="C78" s="402">
        <f>VLOOKUP(A78,日报!A:FC,27,0)</f>
        <v>27.999999999992724</v>
      </c>
      <c r="D78" s="402">
        <f>VLOOKUP(A78,日报!A:FD,44,0)</f>
        <v>32.000000000007276</v>
      </c>
      <c r="E78" s="402">
        <f>VLOOKUP(A78,日报!A:FE,61,0)</f>
        <v>32.000000000007276</v>
      </c>
      <c r="F78" s="402">
        <f>VLOOKUP(A78,日报!A:FF,78,0)</f>
        <v>31.999999999970896</v>
      </c>
      <c r="G78" s="402">
        <f>VLOOKUP(A78,日报!A:FG,95,0)</f>
        <v>27.999999999992724</v>
      </c>
      <c r="H78" s="402">
        <f>VLOOKUP(A78,日报!A:FH,112,0)</f>
        <v>27.999999999992724</v>
      </c>
      <c r="I78" s="402">
        <f>VLOOKUP(A78,日报!A:FI,129,0)</f>
        <v>27.999999999992724</v>
      </c>
      <c r="J78" s="402">
        <f>VLOOKUP(A78,日报!A:FJ,146,0)</f>
        <v>27.999999999992724</v>
      </c>
      <c r="K78" s="720">
        <f t="shared" si="41"/>
        <v>29.777777777768886</v>
      </c>
      <c r="L78" s="202">
        <f t="shared" si="42"/>
        <v>267.99999999991996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45399</v>
      </c>
      <c r="B79" s="402">
        <f>VLOOKUP(A79,日报!A:FB,10,0)</f>
        <v>36.000000000021828</v>
      </c>
      <c r="C79" s="402">
        <f>VLOOKUP(A79,日报!A:FC,27,0)</f>
        <v>35.999999999985448</v>
      </c>
      <c r="D79" s="402">
        <f>VLOOKUP(A79,日报!A:FD,44,0)</f>
        <v>27.999999999992724</v>
      </c>
      <c r="E79" s="402">
        <f>VLOOKUP(A79,日报!A:FE,61,0)</f>
        <v>27.999999999992724</v>
      </c>
      <c r="F79" s="402">
        <f>VLOOKUP(A79,日报!A:FF,78,0)</f>
        <v>32.000000000007276</v>
      </c>
      <c r="G79" s="402">
        <f>VLOOKUP(A79,日报!A:FG,95,0)</f>
        <v>27.999999999992724</v>
      </c>
      <c r="H79" s="402">
        <f>VLOOKUP(A79,日报!A:FH,112,0)</f>
        <v>24.000000000014552</v>
      </c>
      <c r="I79" s="402">
        <f>VLOOKUP(A79,日报!A:FI,129,0)</f>
        <v>27.999999999992724</v>
      </c>
      <c r="J79" s="402">
        <f>VLOOKUP(A79,日报!A:FJ,146,0)</f>
        <v>27.999999999992724</v>
      </c>
      <c r="K79" s="720">
        <f t="shared" si="41"/>
        <v>29.777777777776969</v>
      </c>
      <c r="L79" s="202">
        <f t="shared" si="42"/>
        <v>267.99999999999272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45400</v>
      </c>
      <c r="B80" s="402">
        <f>VLOOKUP(A80,日报!A:FB,10,0)</f>
        <v>27.999999999992724</v>
      </c>
      <c r="C80" s="402">
        <f>VLOOKUP(A80,日报!A:FC,27,0)</f>
        <v>32.000000000007276</v>
      </c>
      <c r="D80" s="402">
        <f>VLOOKUP(A80,日报!A:FD,44,0)</f>
        <v>27.999999999992724</v>
      </c>
      <c r="E80" s="402">
        <f>VLOOKUP(A80,日报!A:FE,61,0)</f>
        <v>32.000000000007276</v>
      </c>
      <c r="F80" s="402">
        <f>VLOOKUP(A80,日报!A:FF,78,0)</f>
        <v>32.000000000007276</v>
      </c>
      <c r="G80" s="402">
        <f>VLOOKUP(A80,日报!A:FG,95,0)</f>
        <v>24.000000000014552</v>
      </c>
      <c r="H80" s="402">
        <f>VLOOKUP(A80,日报!A:FH,112,0)</f>
        <v>27.999999999992724</v>
      </c>
      <c r="I80" s="402">
        <f>VLOOKUP(A80,日报!A:FI,129,0)</f>
        <v>107.99999999999272</v>
      </c>
      <c r="J80" s="402">
        <f>VLOOKUP(A80,日报!A:FJ,146,0)</f>
        <v>24.000000000014552</v>
      </c>
      <c r="K80" s="720">
        <f t="shared" si="41"/>
        <v>37.333333333335759</v>
      </c>
      <c r="L80" s="202">
        <f t="shared" si="42"/>
        <v>336.00000000002183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45401</v>
      </c>
      <c r="B81" s="402">
        <f>VLOOKUP(A81,日报!A:FB,10,0)</f>
        <v>32.000000000007276</v>
      </c>
      <c r="C81" s="402">
        <f>VLOOKUP(A81,日报!A:FC,27,0)</f>
        <v>40</v>
      </c>
      <c r="D81" s="402">
        <f>VLOOKUP(A81,日报!A:FD,44,0)</f>
        <v>36.000000000021828</v>
      </c>
      <c r="E81" s="402">
        <f>VLOOKUP(A81,日报!A:FE,61,0)</f>
        <v>35.999999999985448</v>
      </c>
      <c r="F81" s="402">
        <f>VLOOKUP(A81,日报!A:FF,78,0)</f>
        <v>35.999999999985448</v>
      </c>
      <c r="G81" s="402">
        <f>VLOOKUP(A81,日报!A:FG,95,0)</f>
        <v>27.999999999992724</v>
      </c>
      <c r="H81" s="402">
        <f>VLOOKUP(A81,日报!A:FH,112,0)</f>
        <v>32.000000000007276</v>
      </c>
      <c r="I81" s="402">
        <f>VLOOKUP(A81,日报!A:FI,129,0)</f>
        <v>20</v>
      </c>
      <c r="J81" s="402">
        <f>VLOOKUP(A81,日报!A:FJ,146,0)</f>
        <v>31.999999999970896</v>
      </c>
      <c r="K81" s="720">
        <f t="shared" si="41"/>
        <v>32.44444444444121</v>
      </c>
      <c r="L81" s="202">
        <f t="shared" si="42"/>
        <v>291.9999999999709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45402</v>
      </c>
      <c r="B82" s="402">
        <f>VLOOKUP(A82,日报!A:FB,10,0)</f>
        <v>40</v>
      </c>
      <c r="C82" s="402">
        <f>VLOOKUP(A82,日报!A:FC,27,0)</f>
        <v>40</v>
      </c>
      <c r="D82" s="402">
        <f>VLOOKUP(A82,日报!A:FD,44,0)</f>
        <v>35.999999999985448</v>
      </c>
      <c r="E82" s="402">
        <f>VLOOKUP(A82,日报!A:FE,61,0)</f>
        <v>35.999999999985448</v>
      </c>
      <c r="F82" s="402">
        <f>VLOOKUP(A82,日报!A:FF,78,0)</f>
        <v>36.000000000021828</v>
      </c>
      <c r="G82" s="402">
        <f>VLOOKUP(A82,日报!A:FG,95,0)</f>
        <v>40</v>
      </c>
      <c r="H82" s="402">
        <f>VLOOKUP(A82,日报!A:FH,112,0)</f>
        <v>32.000000000007276</v>
      </c>
      <c r="I82" s="402">
        <f>VLOOKUP(A82,日报!A:FI,129,0)</f>
        <v>24.000000000014552</v>
      </c>
      <c r="J82" s="402">
        <f>VLOOKUP(A82,日报!A:FJ,146,0)</f>
        <v>32.000000000007276</v>
      </c>
      <c r="K82" s="720">
        <f t="shared" si="41"/>
        <v>35.111111111113537</v>
      </c>
      <c r="L82" s="202">
        <f t="shared" si="42"/>
        <v>316.00000000002183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45403</v>
      </c>
      <c r="B83" s="402">
        <f>VLOOKUP(A83,日报!A:FB,10,0)</f>
        <v>40</v>
      </c>
      <c r="C83" s="402">
        <f>VLOOKUP(A83,日报!A:FC,27,0)</f>
        <v>40</v>
      </c>
      <c r="D83" s="402">
        <f>VLOOKUP(A83,日报!A:FD,44,0)</f>
        <v>40</v>
      </c>
      <c r="E83" s="402">
        <f>VLOOKUP(A83,日报!A:FE,61,0)</f>
        <v>44.000000000014552</v>
      </c>
      <c r="F83" s="402">
        <f>VLOOKUP(A83,日报!A:FF,78,0)</f>
        <v>47.999999999992724</v>
      </c>
      <c r="G83" s="402">
        <f>VLOOKUP(A83,日报!A:FG,95,0)</f>
        <v>40</v>
      </c>
      <c r="H83" s="402">
        <f>VLOOKUP(A83,日报!A:FH,112,0)</f>
        <v>40</v>
      </c>
      <c r="I83" s="402">
        <f>VLOOKUP(A83,日报!A:FI,129,0)</f>
        <v>15.999999999985448</v>
      </c>
      <c r="J83" s="402">
        <f>VLOOKUP(A83,日报!A:FJ,146,0)</f>
        <v>36.000000000021828</v>
      </c>
      <c r="K83" s="720">
        <f t="shared" si="41"/>
        <v>38.222222222223841</v>
      </c>
      <c r="L83" s="202">
        <f t="shared" si="42"/>
        <v>344.00000000001455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45404</v>
      </c>
      <c r="B84" s="402">
        <f>VLOOKUP(A84,日报!A:FB,10,0)</f>
        <v>43.999999999978172</v>
      </c>
      <c r="C84" s="402">
        <f>VLOOKUP(A84,日报!A:FC,27,0)</f>
        <v>52.000000000007276</v>
      </c>
      <c r="D84" s="402">
        <f>VLOOKUP(A84,日报!A:FD,44,0)</f>
        <v>44.000000000014552</v>
      </c>
      <c r="E84" s="402">
        <f>VLOOKUP(A84,日报!A:FE,61,0)</f>
        <v>47.999999999992724</v>
      </c>
      <c r="F84" s="402">
        <f>VLOOKUP(A84,日报!A:FF,78,0)</f>
        <v>40</v>
      </c>
      <c r="G84" s="402">
        <f>VLOOKUP(A84,日报!A:FG,95,0)</f>
        <v>40</v>
      </c>
      <c r="H84" s="402">
        <f>VLOOKUP(A84,日报!A:FH,112,0)</f>
        <v>40</v>
      </c>
      <c r="I84" s="402">
        <f>VLOOKUP(A84,日报!A:FI,129,0)</f>
        <v>16.000000000021828</v>
      </c>
      <c r="J84" s="402">
        <f>VLOOKUP(A84,日报!A:FJ,146,0)</f>
        <v>43.999999999978172</v>
      </c>
      <c r="K84" s="720">
        <f t="shared" si="41"/>
        <v>40.888888888888083</v>
      </c>
      <c r="L84" s="202">
        <f t="shared" si="42"/>
        <v>367.99999999999272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45405</v>
      </c>
      <c r="B85" s="402">
        <f>VLOOKUP(A85,日报!A:FB,10,0)</f>
        <v>52.000000000007276</v>
      </c>
      <c r="C85" s="402">
        <f>VLOOKUP(A85,日报!A:FC,27,0)</f>
        <v>47.999999999992724</v>
      </c>
      <c r="D85" s="402">
        <f>VLOOKUP(A85,日报!A:FD,44,0)</f>
        <v>52.000000000007276</v>
      </c>
      <c r="E85" s="402">
        <f>VLOOKUP(A85,日报!A:FE,61,0)</f>
        <v>56.000000000021828</v>
      </c>
      <c r="F85" s="402">
        <f>VLOOKUP(A85,日报!A:FF,78,0)</f>
        <v>64.000000000014552</v>
      </c>
      <c r="G85" s="402">
        <f>VLOOKUP(A85,日报!A:FG,95,0)</f>
        <v>52.000000000007276</v>
      </c>
      <c r="H85" s="402">
        <f>VLOOKUP(A85,日报!A:FH,112,0)</f>
        <v>47.999999999992724</v>
      </c>
      <c r="I85" s="402">
        <f>VLOOKUP(A85,日报!A:FI,129,0)</f>
        <v>55.999999999985448</v>
      </c>
      <c r="J85" s="402">
        <f>VLOOKUP(A85,日报!A:FJ,146,0)</f>
        <v>44.000000000014552</v>
      </c>
      <c r="K85" s="720">
        <f t="shared" si="41"/>
        <v>52.444444444449296</v>
      </c>
      <c r="L85" s="202">
        <f t="shared" si="42"/>
        <v>472.00000000004366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45406</v>
      </c>
      <c r="B86" s="402">
        <f>VLOOKUP(A86,日报!A:FB,10,0)</f>
        <v>56.000000000021828</v>
      </c>
      <c r="C86" s="402">
        <f>VLOOKUP(A86,日报!A:FC,27,0)</f>
        <v>56.000000000021828</v>
      </c>
      <c r="D86" s="402">
        <f>VLOOKUP(A86,日报!A:FD,44,0)</f>
        <v>60</v>
      </c>
      <c r="E86" s="402">
        <f>VLOOKUP(A86,日报!A:FE,61,0)</f>
        <v>63.999999999978172</v>
      </c>
      <c r="F86" s="402">
        <f>VLOOKUP(A86,日报!A:FF,78,0)</f>
        <v>63.999999999978172</v>
      </c>
      <c r="G86" s="402">
        <f>VLOOKUP(A86,日报!A:FG,95,0)</f>
        <v>52.000000000007276</v>
      </c>
      <c r="H86" s="402">
        <f>VLOOKUP(A86,日报!A:FH,112,0)</f>
        <v>55.999999999985448</v>
      </c>
      <c r="I86" s="402">
        <f>VLOOKUP(A86,日报!A:FI,129,0)</f>
        <v>60</v>
      </c>
      <c r="J86" s="402">
        <f>VLOOKUP(A86,日报!A:FJ,146,0)</f>
        <v>52.000000000007276</v>
      </c>
      <c r="K86" s="720">
        <f t="shared" si="41"/>
        <v>57.777777777777779</v>
      </c>
      <c r="L86" s="202">
        <f t="shared" si="42"/>
        <v>520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45407</v>
      </c>
      <c r="B87" s="402">
        <f>VLOOKUP(A87,日报!A:FB,10,0)</f>
        <v>55.999999999985448</v>
      </c>
      <c r="C87" s="402">
        <f>VLOOKUP(A87,日报!A:FC,27,0)</f>
        <v>55.999999999985448</v>
      </c>
      <c r="D87" s="402">
        <f>VLOOKUP(A87,日报!A:FD,44,0)</f>
        <v>55.999999999985448</v>
      </c>
      <c r="E87" s="402">
        <f>VLOOKUP(A87,日报!A:FE,61,0)</f>
        <v>76.000000000021828</v>
      </c>
      <c r="F87" s="402">
        <f>VLOOKUP(A87,日报!A:FF,78,0)</f>
        <v>76.000000000021828</v>
      </c>
      <c r="G87" s="402">
        <f>VLOOKUP(A87,日报!A:FG,95,0)</f>
        <v>67.999999999992724</v>
      </c>
      <c r="H87" s="402">
        <f>VLOOKUP(A87,日报!A:FH,112,0)</f>
        <v>67.999999999992724</v>
      </c>
      <c r="I87" s="402">
        <f>VLOOKUP(A87,日报!A:FI,129,0)</f>
        <v>72.000000000007276</v>
      </c>
      <c r="J87" s="402">
        <f>VLOOKUP(A87,日报!A:FJ,146,0)</f>
        <v>71.999999999970896</v>
      </c>
      <c r="K87" s="720">
        <f t="shared" si="41"/>
        <v>66.666666666662621</v>
      </c>
      <c r="L87" s="202">
        <f t="shared" si="42"/>
        <v>599.99999999996362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45408</v>
      </c>
      <c r="B88" s="402">
        <f>VLOOKUP(A88,日报!A:FB,10,0)</f>
        <v>107.99999999999272</v>
      </c>
      <c r="C88" s="402">
        <f>VLOOKUP(A88,日报!A:FC,27,0)</f>
        <v>104.00000000001455</v>
      </c>
      <c r="D88" s="402">
        <f>VLOOKUP(A88,日报!A:FD,44,0)</f>
        <v>100</v>
      </c>
      <c r="E88" s="402">
        <f>VLOOKUP(A88,日报!A:FE,61,0)</f>
        <v>100</v>
      </c>
      <c r="F88" s="402">
        <f>VLOOKUP(A88,日报!A:FF,78,0)</f>
        <v>95.999999999985448</v>
      </c>
      <c r="G88" s="402">
        <f>VLOOKUP(A88,日报!A:FG,95,0)</f>
        <v>87.999999999992724</v>
      </c>
      <c r="H88" s="402">
        <f>VLOOKUP(A88,日报!A:FH,112,0)</f>
        <v>92.000000000007276</v>
      </c>
      <c r="I88" s="402">
        <f>VLOOKUP(A88,日报!A:FI,129,0)</f>
        <v>72.000000000007276</v>
      </c>
      <c r="J88" s="402">
        <f>VLOOKUP(A88,日报!A:FJ,146,0)</f>
        <v>80</v>
      </c>
      <c r="K88" s="720">
        <f t="shared" si="41"/>
        <v>93.333333333333329</v>
      </c>
      <c r="L88" s="202">
        <f t="shared" si="42"/>
        <v>840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45409</v>
      </c>
      <c r="B89" s="402">
        <f>VLOOKUP(A89,日报!A:FB,10,0)</f>
        <v>96.000000000021828</v>
      </c>
      <c r="C89" s="402">
        <f>VLOOKUP(A89,日报!A:FC,27,0)</f>
        <v>95.999999999985448</v>
      </c>
      <c r="D89" s="402">
        <f>VLOOKUP(A89,日报!A:FD,44,0)</f>
        <v>92.000000000007276</v>
      </c>
      <c r="E89" s="402">
        <f>VLOOKUP(A89,日报!A:FE,61,0)</f>
        <v>100</v>
      </c>
      <c r="F89" s="402">
        <f>VLOOKUP(A89,日报!A:FF,78,0)</f>
        <v>95.999999999985448</v>
      </c>
      <c r="G89" s="402">
        <f>VLOOKUP(A89,日报!A:FG,95,0)</f>
        <v>87.999999999992724</v>
      </c>
      <c r="H89" s="402">
        <f>VLOOKUP(A89,日报!A:FH,112,0)</f>
        <v>92.000000000007276</v>
      </c>
      <c r="I89" s="402">
        <f>VLOOKUP(A89,日报!A:FI,129,0)</f>
        <v>120</v>
      </c>
      <c r="J89" s="402">
        <f>VLOOKUP(A89,日报!A:FJ,146,0)</f>
        <v>92.000000000007276</v>
      </c>
      <c r="K89" s="720">
        <f t="shared" si="41"/>
        <v>96.888888888889696</v>
      </c>
      <c r="L89" s="202">
        <f t="shared" si="42"/>
        <v>872.00000000000728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45410</v>
      </c>
      <c r="B90" s="402">
        <f>VLOOKUP(A90,日报!A:FB,10,0)</f>
        <v>87.999999999992724</v>
      </c>
      <c r="C90" s="402">
        <f>VLOOKUP(A90,日报!A:FC,27,0)</f>
        <v>95.999999999985448</v>
      </c>
      <c r="D90" s="402">
        <f>VLOOKUP(A90,日报!A:FD,44,0)</f>
        <v>92.000000000007276</v>
      </c>
      <c r="E90" s="402">
        <f>VLOOKUP(A90,日报!A:FE,61,0)</f>
        <v>100</v>
      </c>
      <c r="F90" s="402">
        <f>VLOOKUP(A90,日报!A:FF,78,0)</f>
        <v>100</v>
      </c>
      <c r="G90" s="402">
        <f>VLOOKUP(A90,日报!A:FG,95,0)</f>
        <v>56.000000000021828</v>
      </c>
      <c r="H90" s="402">
        <f>VLOOKUP(A90,日报!A:FH,112,0)</f>
        <v>95.999999999985448</v>
      </c>
      <c r="I90" s="402">
        <f>VLOOKUP(A90,日报!A:FI,129,0)</f>
        <v>103.99999999997817</v>
      </c>
      <c r="J90" s="402">
        <f>VLOOKUP(A90,日报!A:FJ,146,0)</f>
        <v>92.000000000007276</v>
      </c>
      <c r="K90" s="720">
        <f t="shared" si="41"/>
        <v>91.555555555553127</v>
      </c>
      <c r="L90" s="202">
        <f t="shared" si="42"/>
        <v>823.99999999997817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45411</v>
      </c>
      <c r="B91" s="402">
        <f>VLOOKUP(A91,日报!A:FB,10,0)</f>
        <v>80</v>
      </c>
      <c r="C91" s="402">
        <f>VLOOKUP(A91,日报!A:FC,27,0)</f>
        <v>84.000000000014552</v>
      </c>
      <c r="D91" s="402">
        <f>VLOOKUP(A91,日报!A:FD,44,0)</f>
        <v>75.999999999985448</v>
      </c>
      <c r="E91" s="402">
        <f>VLOOKUP(A91,日报!A:FE,61,0)</f>
        <v>83.999999999978172</v>
      </c>
      <c r="F91" s="402">
        <f>VLOOKUP(A91,日报!A:FF,78,0)</f>
        <v>48.000000000029104</v>
      </c>
      <c r="G91" s="402">
        <f>VLOOKUP(A91,日报!A:FG,95,0)</f>
        <v>107.99999999999272</v>
      </c>
      <c r="H91" s="402">
        <f>VLOOKUP(A91,日报!A:FH,112,0)</f>
        <v>80</v>
      </c>
      <c r="I91" s="402">
        <f>VLOOKUP(A91,日报!A:FI,129,0)</f>
        <v>80</v>
      </c>
      <c r="J91" s="402">
        <f>VLOOKUP(A91,日报!A:FJ,146,0)</f>
        <v>87.999999999992724</v>
      </c>
      <c r="K91" s="720">
        <f t="shared" si="41"/>
        <v>80.888888888888076</v>
      </c>
      <c r="L91" s="202">
        <f t="shared" si="42"/>
        <v>727.99999999999272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45412</v>
      </c>
      <c r="B92" s="402">
        <f>VLOOKUP(A92,日报!A:FB,10,0)</f>
        <v>103.99999999997817</v>
      </c>
      <c r="C92" s="402">
        <f>VLOOKUP(A92,日报!A:FC,27,0)</f>
        <v>100</v>
      </c>
      <c r="D92" s="402">
        <f>VLOOKUP(A92,日报!A:FD,44,0)</f>
        <v>104.00000000001455</v>
      </c>
      <c r="E92" s="402">
        <f>VLOOKUP(A92,日报!A:FE,61,0)</f>
        <v>112.00000000000728</v>
      </c>
      <c r="F92" s="402">
        <f>VLOOKUP(A92,日报!A:FF,78,0)</f>
        <v>131.9999999999709</v>
      </c>
      <c r="G92" s="402">
        <f>VLOOKUP(A92,日报!A:FG,95,0)</f>
        <v>100</v>
      </c>
      <c r="H92" s="402">
        <f>VLOOKUP(A92,日报!A:FH,112,0)</f>
        <v>112.00000000000728</v>
      </c>
      <c r="I92" s="402">
        <f>VLOOKUP(A92,日报!A:FI,129,0)</f>
        <v>116.00000000002183</v>
      </c>
      <c r="J92" s="402">
        <f>VLOOKUP(A92,日报!A:FJ,146,0)</f>
        <v>100</v>
      </c>
      <c r="K92" s="720">
        <f t="shared" si="41"/>
        <v>108.88888888888889</v>
      </c>
      <c r="L92" s="202">
        <f t="shared" si="42"/>
        <v>980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45413</v>
      </c>
      <c r="B93" s="402">
        <f>VLOOKUP(A93,日报!A:FB,10,0)</f>
        <v>68.000000000029104</v>
      </c>
      <c r="C93" s="402">
        <f>VLOOKUP(A93,日报!A:FC,27,0)</f>
        <v>64.000000000014552</v>
      </c>
      <c r="D93" s="402">
        <f>VLOOKUP(A93,日报!A:FD,44,0)</f>
        <v>60</v>
      </c>
      <c r="E93" s="402">
        <f>VLOOKUP(A93,日报!A:FE,61,0)</f>
        <v>72.000000000007276</v>
      </c>
      <c r="F93" s="402">
        <f>VLOOKUP(A93,日报!A:FF,78,0)</f>
        <v>60</v>
      </c>
      <c r="G93" s="402">
        <f>VLOOKUP(A93,日报!A:FG,95,0)</f>
        <v>67.999999999992724</v>
      </c>
      <c r="H93" s="402">
        <f>VLOOKUP(A93,日报!A:FH,112,0)</f>
        <v>67.999999999992724</v>
      </c>
      <c r="I93" s="402">
        <f>VLOOKUP(A93,日报!A:FI,129,0)</f>
        <v>75.999999999985448</v>
      </c>
      <c r="J93" s="402">
        <f>VLOOKUP(A93,日报!A:FJ,146,0)</f>
        <v>56.000000000021828</v>
      </c>
      <c r="K93" s="720">
        <f t="shared" si="41"/>
        <v>65.777777777782632</v>
      </c>
      <c r="L93" s="202">
        <f t="shared" si="42"/>
        <v>592.00000000004366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45414</v>
      </c>
      <c r="B94" s="402">
        <f>VLOOKUP(A94,日报!A:FB,10,0)</f>
        <v>87.999999999992724</v>
      </c>
      <c r="C94" s="402">
        <f>VLOOKUP(A94,日报!A:FC,27,0)</f>
        <v>95.999999999985448</v>
      </c>
      <c r="D94" s="402">
        <f>VLOOKUP(A94,日报!A:FD,44,0)</f>
        <v>75.999999999985448</v>
      </c>
      <c r="E94" s="402">
        <f>VLOOKUP(A94,日报!A:FE,61,0)</f>
        <v>95.999999999985448</v>
      </c>
      <c r="F94" s="402">
        <f>VLOOKUP(A94,日报!A:FF,78,0)</f>
        <v>88.000000000029104</v>
      </c>
      <c r="G94" s="402">
        <f>VLOOKUP(A94,日报!A:FG,95,0)</f>
        <v>92.000000000007276</v>
      </c>
      <c r="H94" s="402">
        <f>VLOOKUP(A94,日报!A:FH,112,0)</f>
        <v>100</v>
      </c>
      <c r="I94" s="402">
        <f>VLOOKUP(A94,日报!A:FI,129,0)</f>
        <v>104.00000000001455</v>
      </c>
      <c r="J94" s="402">
        <f>VLOOKUP(A94,日报!A:FJ,146,0)</f>
        <v>103.99999999997817</v>
      </c>
      <c r="K94" s="720">
        <f t="shared" si="41"/>
        <v>93.777777777775356</v>
      </c>
      <c r="L94" s="202">
        <f t="shared" si="42"/>
        <v>843.99999999997817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45415</v>
      </c>
      <c r="B95" s="402">
        <f>VLOOKUP(A95,日报!A:FB,10,0)</f>
        <v>103.99999999997817</v>
      </c>
      <c r="C95" s="402">
        <f>VLOOKUP(A95,日报!A:FC,27,0)</f>
        <v>112.00000000000728</v>
      </c>
      <c r="D95" s="402">
        <f>VLOOKUP(A95,日报!A:FD,44,0)</f>
        <v>115.99999999998545</v>
      </c>
      <c r="E95" s="402">
        <f>VLOOKUP(A95,日报!A:FE,61,0)</f>
        <v>107.99999999999272</v>
      </c>
      <c r="F95" s="402">
        <f>VLOOKUP(A95,日报!A:FF,78,0)</f>
        <v>95.999999999985448</v>
      </c>
      <c r="G95" s="402">
        <f>VLOOKUP(A95,日报!A:FG,95,0)</f>
        <v>107.99999999999272</v>
      </c>
      <c r="H95" s="402">
        <f>VLOOKUP(A95,日报!A:FH,112,0)</f>
        <v>112.00000000000728</v>
      </c>
      <c r="I95" s="402">
        <f>VLOOKUP(A95,日报!A:FI,129,0)</f>
        <v>115.99999999998545</v>
      </c>
      <c r="J95" s="402">
        <f>VLOOKUP(A95,日报!A:FJ,146,0)</f>
        <v>104.00000000001455</v>
      </c>
      <c r="K95" s="720">
        <f t="shared" si="41"/>
        <v>108.44444444443879</v>
      </c>
      <c r="L95" s="202">
        <f t="shared" si="42"/>
        <v>975.99999999994907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45416</v>
      </c>
      <c r="B96" s="402">
        <f>VLOOKUP(A96,日报!A:FB,10,0)</f>
        <v>124.00000000001455</v>
      </c>
      <c r="C96" s="402">
        <f>VLOOKUP(A96,日报!A:FC,27,0)</f>
        <v>120</v>
      </c>
      <c r="D96" s="402">
        <f>VLOOKUP(A96,日报!A:FD,44,0)</f>
        <v>116.00000000002183</v>
      </c>
      <c r="E96" s="402">
        <f>VLOOKUP(A96,日报!A:FE,61,0)</f>
        <v>128.0000000000291</v>
      </c>
      <c r="F96" s="402">
        <f>VLOOKUP(A96,日报!A:FF,78,0)</f>
        <v>115.99999999998545</v>
      </c>
      <c r="G96" s="402">
        <f>VLOOKUP(A96,日报!A:FG,95,0)</f>
        <v>115.99999999998545</v>
      </c>
      <c r="H96" s="402">
        <f>VLOOKUP(A96,日报!A:FH,112,0)</f>
        <v>127.99999999999272</v>
      </c>
      <c r="I96" s="402">
        <f>VLOOKUP(A96,日报!A:FI,129,0)</f>
        <v>132.00000000000728</v>
      </c>
      <c r="J96" s="402">
        <f>VLOOKUP(A96,日报!A:FJ,146,0)</f>
        <v>123.99999999997817</v>
      </c>
      <c r="K96" s="720">
        <f t="shared" si="41"/>
        <v>122.66666666666828</v>
      </c>
      <c r="L96" s="202">
        <f t="shared" si="42"/>
        <v>1104.0000000000146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45417</v>
      </c>
      <c r="B97" s="402">
        <f>VLOOKUP(A97,日报!A:FB,10,0)</f>
        <v>120</v>
      </c>
      <c r="C97" s="402">
        <f>VLOOKUP(A97,日报!A:FC,27,0)</f>
        <v>115.99999999998545</v>
      </c>
      <c r="D97" s="402">
        <f>VLOOKUP(A97,日报!A:FD,44,0)</f>
        <v>112.00000000000728</v>
      </c>
      <c r="E97" s="402">
        <f>VLOOKUP(A97,日报!A:FE,61,0)</f>
        <v>120</v>
      </c>
      <c r="F97" s="402">
        <f>VLOOKUP(A97,日报!A:FF,78,0)</f>
        <v>112.00000000000728</v>
      </c>
      <c r="G97" s="402">
        <f>VLOOKUP(A97,日报!A:FG,95,0)</f>
        <v>116.00000000002183</v>
      </c>
      <c r="H97" s="402">
        <f>VLOOKUP(A97,日报!A:FH,112,0)</f>
        <v>120</v>
      </c>
      <c r="I97" s="402">
        <f>VLOOKUP(A97,日报!A:FI,129,0)</f>
        <v>120</v>
      </c>
      <c r="J97" s="402">
        <f>VLOOKUP(A97,日报!A:FJ,146,0)</f>
        <v>120</v>
      </c>
      <c r="K97" s="720">
        <f t="shared" si="41"/>
        <v>117.33333333333576</v>
      </c>
      <c r="L97" s="202">
        <f t="shared" si="42"/>
        <v>1056.0000000000218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45418</v>
      </c>
      <c r="B98" s="402">
        <f>VLOOKUP(A98,日报!A:FB,10,0)</f>
        <v>120</v>
      </c>
      <c r="C98" s="402">
        <f>VLOOKUP(A98,日报!A:FC,27,0)</f>
        <v>116.00000000002183</v>
      </c>
      <c r="D98" s="402">
        <f>VLOOKUP(A98,日报!A:FD,44,0)</f>
        <v>123.99999999997817</v>
      </c>
      <c r="E98" s="402">
        <f>VLOOKUP(A98,日报!A:FE,61,0)</f>
        <v>131.9999999999709</v>
      </c>
      <c r="F98" s="402">
        <f>VLOOKUP(A98,日报!A:FF,78,0)</f>
        <v>120</v>
      </c>
      <c r="G98" s="402">
        <f>VLOOKUP(A98,日报!A:FG,95,0)</f>
        <v>120</v>
      </c>
      <c r="H98" s="402">
        <f>VLOOKUP(A98,日报!A:FH,112,0)</f>
        <v>128.0000000000291</v>
      </c>
      <c r="I98" s="402">
        <f>VLOOKUP(A98,日报!A:FI,129,0)</f>
        <v>135.99999999998545</v>
      </c>
      <c r="J98" s="402">
        <f>VLOOKUP(A98,日报!A:FJ,146,0)</f>
        <v>112.00000000000728</v>
      </c>
      <c r="K98" s="720">
        <f t="shared" si="41"/>
        <v>123.1111111111103</v>
      </c>
      <c r="L98" s="202">
        <f t="shared" si="42"/>
        <v>1107.9999999999927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45419</v>
      </c>
      <c r="B99" s="402">
        <f>VLOOKUP(A99,日报!A:FB,10,0)</f>
        <v>212.00000000000728</v>
      </c>
      <c r="C99" s="402">
        <f>VLOOKUP(A99,日报!A:FC,27,0)</f>
        <v>207.99999999999272</v>
      </c>
      <c r="D99" s="402">
        <f>VLOOKUP(A99,日报!A:FD,44,0)</f>
        <v>207.99999999999272</v>
      </c>
      <c r="E99" s="402">
        <f>VLOOKUP(A99,日报!A:FE,61,0)</f>
        <v>228.0000000000291</v>
      </c>
      <c r="F99" s="402">
        <f>VLOOKUP(A99,日报!A:FF,78,0)</f>
        <v>204.00000000001455</v>
      </c>
      <c r="G99" s="402">
        <f>VLOOKUP(A99,日报!A:FG,95,0)</f>
        <v>163.99999999997817</v>
      </c>
      <c r="H99" s="402">
        <f>VLOOKUP(A99,日报!A:FH,112,0)</f>
        <v>223.99999999997817</v>
      </c>
      <c r="I99" s="402">
        <f>VLOOKUP(A99,日报!A:FI,129,0)</f>
        <v>220</v>
      </c>
      <c r="J99" s="402">
        <f>VLOOKUP(A99,日报!A:FJ,146,0)</f>
        <v>207.99999999999272</v>
      </c>
      <c r="K99" s="720">
        <f t="shared" si="41"/>
        <v>208.44444444444284</v>
      </c>
      <c r="L99" s="202">
        <f t="shared" si="42"/>
        <v>1875.9999999999854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45420</v>
      </c>
      <c r="B100" s="402">
        <f>VLOOKUP(A100,日报!A:FB,10,0)</f>
        <v>272.00000000000728</v>
      </c>
      <c r="C100" s="402">
        <f>VLOOKUP(A100,日报!A:FC,27,0)</f>
        <v>255.99999999998545</v>
      </c>
      <c r="D100" s="402">
        <f>VLOOKUP(A100,日报!A:FD,44,0)</f>
        <v>236.00000000002183</v>
      </c>
      <c r="E100" s="402">
        <f>VLOOKUP(A100,日报!A:FE,61,0)</f>
        <v>247.99999999995634</v>
      </c>
      <c r="F100" s="402">
        <f>VLOOKUP(A100,日报!A:FF,78,0)</f>
        <v>247.99999999999272</v>
      </c>
      <c r="G100" s="402">
        <f>VLOOKUP(A100,日报!A:FG,95,0)</f>
        <v>284.00000000001455</v>
      </c>
      <c r="H100" s="402">
        <f>VLOOKUP(A100,日报!A:FH,112,0)</f>
        <v>244.00000000001455</v>
      </c>
      <c r="I100" s="402">
        <f>VLOOKUP(A100,日报!A:FI,129,0)</f>
        <v>244.00000000001455</v>
      </c>
      <c r="J100" s="402">
        <f>VLOOKUP(A100,日报!A:FJ,146,0)</f>
        <v>256.00000000002183</v>
      </c>
      <c r="K100" s="720">
        <f t="shared" si="41"/>
        <v>254.22222222222547</v>
      </c>
      <c r="L100" s="202">
        <f t="shared" si="42"/>
        <v>2288.0000000000291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45421</v>
      </c>
      <c r="B101" s="402">
        <f>VLOOKUP(A101,日报!A:FB,10,0)</f>
        <v>231.9999999999709</v>
      </c>
      <c r="C101" s="402">
        <f>VLOOKUP(A101,日报!A:FC,27,0)</f>
        <v>212.00000000000728</v>
      </c>
      <c r="D101" s="402">
        <f>VLOOKUP(A101,日报!A:FD,44,0)</f>
        <v>200</v>
      </c>
      <c r="E101" s="402">
        <f>VLOOKUP(A101,日报!A:FE,61,0)</f>
        <v>212.00000000004366</v>
      </c>
      <c r="F101" s="402">
        <f>VLOOKUP(A101,日报!A:FF,78,0)</f>
        <v>192.00000000000728</v>
      </c>
      <c r="G101" s="402">
        <f>VLOOKUP(A101,日报!A:FG,95,0)</f>
        <v>212.00000000000728</v>
      </c>
      <c r="H101" s="402">
        <f>VLOOKUP(A101,日报!A:FH,112,0)</f>
        <v>207.99999999999272</v>
      </c>
      <c r="I101" s="402">
        <f>VLOOKUP(A101,日报!A:FI,129,0)</f>
        <v>220</v>
      </c>
      <c r="J101" s="402">
        <f>VLOOKUP(A101,日报!A:FJ,146,0)</f>
        <v>215.99999999998545</v>
      </c>
      <c r="K101" s="720">
        <f t="shared" si="41"/>
        <v>211.55555555555716</v>
      </c>
      <c r="L101" s="202">
        <f t="shared" si="42"/>
        <v>1904.0000000000146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45422</v>
      </c>
      <c r="B102" s="402">
        <f>VLOOKUP(A102,日报!A:FB,10,0)</f>
        <v>300</v>
      </c>
      <c r="C102" s="402">
        <f>VLOOKUP(A102,日报!A:FC,27,0)</f>
        <v>284.00000000001455</v>
      </c>
      <c r="D102" s="402">
        <f>VLOOKUP(A102,日报!A:FD,44,0)</f>
        <v>260</v>
      </c>
      <c r="E102" s="402">
        <f>VLOOKUP(A102,日报!A:FE,61,0)</f>
        <v>275.99999999998545</v>
      </c>
      <c r="F102" s="402">
        <f>VLOOKUP(A102,日报!A:FF,78,0)</f>
        <v>123.99999999997817</v>
      </c>
      <c r="G102" s="402">
        <f>VLOOKUP(A102,日报!A:FG,95,0)</f>
        <v>267.99999999999272</v>
      </c>
      <c r="H102" s="402">
        <f>VLOOKUP(A102,日报!A:FH,112,0)</f>
        <v>275.99999999998545</v>
      </c>
      <c r="I102" s="402">
        <f>VLOOKUP(A102,日报!A:FI,129,0)</f>
        <v>280</v>
      </c>
      <c r="J102" s="402">
        <f>VLOOKUP(A102,日报!A:FJ,146,0)</f>
        <v>292.00000000000728</v>
      </c>
      <c r="K102" s="720">
        <f t="shared" si="41"/>
        <v>262.22222222221819</v>
      </c>
      <c r="L102" s="202">
        <f t="shared" si="42"/>
        <v>2359.9999999999636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45423</v>
      </c>
      <c r="B103" s="402">
        <f>VLOOKUP(A103,日报!A:FB,10,0)</f>
        <v>388.0000000000291</v>
      </c>
      <c r="C103" s="402">
        <f>VLOOKUP(A103,日报!A:FC,27,0)</f>
        <v>0</v>
      </c>
      <c r="D103" s="402">
        <f>VLOOKUP(A103,日报!A:FD,44,0)</f>
        <v>395.99999999998545</v>
      </c>
      <c r="E103" s="402">
        <f>VLOOKUP(A103,日报!A:FE,61,0)</f>
        <v>420</v>
      </c>
      <c r="F103" s="402">
        <f>VLOOKUP(A103,日报!A:FF,78,0)</f>
        <v>564.00000000001455</v>
      </c>
      <c r="G103" s="402">
        <f>VLOOKUP(A103,日报!A:FG,95,0)</f>
        <v>400</v>
      </c>
      <c r="H103" s="402">
        <f>VLOOKUP(A103,日报!A:FH,112,0)</f>
        <v>424.00000000001455</v>
      </c>
      <c r="I103" s="402">
        <f>VLOOKUP(A103,日报!A:FI,129,0)</f>
        <v>435.99999999998545</v>
      </c>
      <c r="J103" s="402">
        <f>VLOOKUP(A103,日报!A:FJ,146,0)</f>
        <v>387.99999999999272</v>
      </c>
      <c r="K103" s="720">
        <f t="shared" si="41"/>
        <v>379.55555555555799</v>
      </c>
      <c r="L103" s="202">
        <f t="shared" si="42"/>
        <v>3416.0000000000218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45424</v>
      </c>
      <c r="B104" s="402">
        <f>VLOOKUP(A104,日报!A:FB,10,0)</f>
        <v>280</v>
      </c>
      <c r="C104" s="402">
        <f>VLOOKUP(A104,日报!A:FC,27,0)</f>
        <v>0</v>
      </c>
      <c r="D104" s="402">
        <f>VLOOKUP(A104,日报!A:FD,44,0)</f>
        <v>236.00000000002183</v>
      </c>
      <c r="E104" s="402">
        <f>VLOOKUP(A104,日报!A:FE,61,0)</f>
        <v>260</v>
      </c>
      <c r="F104" s="402">
        <f>VLOOKUP(A104,日报!A:FF,78,0)</f>
        <v>255.99999999998545</v>
      </c>
      <c r="G104" s="402">
        <f>VLOOKUP(A104,日报!A:FG,95,0)</f>
        <v>260</v>
      </c>
      <c r="H104" s="402">
        <f>VLOOKUP(A104,日报!A:FH,112,0)</f>
        <v>260</v>
      </c>
      <c r="I104" s="402">
        <f>VLOOKUP(A104,日报!A:FI,129,0)</f>
        <v>216.00000000002183</v>
      </c>
      <c r="J104" s="402">
        <f>VLOOKUP(A104,日报!A:FJ,146,0)</f>
        <v>247.99999999999272</v>
      </c>
      <c r="K104" s="720">
        <f t="shared" si="41"/>
        <v>224.00000000000242</v>
      </c>
      <c r="L104" s="202">
        <f t="shared" si="42"/>
        <v>2016.0000000000218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45425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45426</v>
      </c>
      <c r="B106" s="402">
        <f ca="1">VLOOKUP(A106,日报!A:FB,10,0)</f>
        <v>280</v>
      </c>
      <c r="C106" s="402">
        <f ca="1">VLOOKUP(A106,日报!A:FC,27,0)</f>
        <v>0</v>
      </c>
      <c r="D106" s="402">
        <f ca="1">VLOOKUP(A106,日报!A:FD,44,0)</f>
        <v>236.00000000002183</v>
      </c>
      <c r="E106" s="402">
        <f ca="1">VLOOKUP(A106,日报!A:FE,61,0)</f>
        <v>260</v>
      </c>
      <c r="F106" s="402">
        <f ca="1">VLOOKUP(A106,日报!A:FF,78,0)</f>
        <v>255.99999999998545</v>
      </c>
      <c r="G106" s="402">
        <f ca="1">VLOOKUP(A106,日报!A:FG,95,0)</f>
        <v>260</v>
      </c>
      <c r="H106" s="402">
        <f ca="1">VLOOKUP(A106,日报!A:FH,112,0)</f>
        <v>260</v>
      </c>
      <c r="I106" s="402">
        <f ca="1">VLOOKUP(A106,日报!A:FI,129,0)</f>
        <v>216.00000000002183</v>
      </c>
      <c r="J106" s="402">
        <f ca="1">VLOOKUP(A106,日报!A:FJ,146,0)</f>
        <v>247.99999999999272</v>
      </c>
      <c r="K106" s="720">
        <f t="shared" ca="1" si="41"/>
        <v>224.00000000000242</v>
      </c>
      <c r="L106" s="202">
        <f t="shared" ca="1" si="42"/>
        <v>2016.0000000000218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45427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45428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45429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45430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45431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45432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45433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45434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45435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45436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45437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7B369-1E6D-42CB-8FAC-601547C0EA67}">
  <sheetPr codeName="Sheet13"/>
  <dimension ref="A1:AH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C94" sqref="C94:K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83" t="s">
        <v>110</v>
      </c>
      <c r="N1" s="1283"/>
      <c r="O1" s="1283"/>
      <c r="P1" s="1283"/>
      <c r="Q1" s="1283"/>
      <c r="R1" s="1283"/>
      <c r="S1" s="1283"/>
      <c r="T1" s="1283"/>
      <c r="U1" s="1283"/>
      <c r="V1" s="1283"/>
      <c r="W1" s="1283"/>
      <c r="X1" s="1283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84" t="s">
        <v>153</v>
      </c>
      <c r="B3" s="279" t="s">
        <v>170</v>
      </c>
      <c r="C3" s="297" t="s">
        <v>100</v>
      </c>
      <c r="D3" s="297" t="s">
        <v>649</v>
      </c>
      <c r="E3" s="297" t="s">
        <v>651</v>
      </c>
      <c r="F3" s="297" t="s">
        <v>654</v>
      </c>
      <c r="G3" s="297" t="s">
        <v>202</v>
      </c>
      <c r="H3" s="297" t="s">
        <v>657</v>
      </c>
      <c r="I3" s="297" t="s">
        <v>660</v>
      </c>
      <c r="J3" s="297" t="s">
        <v>662</v>
      </c>
      <c r="K3" s="239" t="s">
        <v>665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85"/>
      <c r="B4" s="280" t="s">
        <v>181</v>
      </c>
      <c r="C4" s="298">
        <v>29500</v>
      </c>
      <c r="D4" s="298">
        <v>29400</v>
      </c>
      <c r="E4" s="298">
        <v>29500</v>
      </c>
      <c r="F4" s="298">
        <v>29400</v>
      </c>
      <c r="G4" s="298">
        <v>29500</v>
      </c>
      <c r="H4" s="298">
        <v>29700</v>
      </c>
      <c r="I4" s="298">
        <v>29700</v>
      </c>
      <c r="J4" s="298">
        <v>29500</v>
      </c>
      <c r="K4" s="242">
        <v>29400</v>
      </c>
      <c r="L4" s="242">
        <f>SUM(C4:K4)</f>
        <v>265600</v>
      </c>
      <c r="M4" s="1287"/>
      <c r="N4" s="1288"/>
      <c r="O4" s="1287"/>
      <c r="P4" s="1288"/>
      <c r="Q4" s="1287"/>
      <c r="R4" s="1288"/>
      <c r="S4" s="1287"/>
      <c r="T4" s="1288"/>
      <c r="U4" s="1287"/>
      <c r="V4" s="1288"/>
      <c r="W4" s="1287"/>
      <c r="X4" s="1288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86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87" t="s">
        <v>99</v>
      </c>
      <c r="N5" s="1288"/>
      <c r="O5" s="1287" t="s">
        <v>187</v>
      </c>
      <c r="P5" s="1288"/>
      <c r="Q5" s="1287" t="s">
        <v>217</v>
      </c>
      <c r="R5" s="1288"/>
      <c r="S5" s="1287" t="s">
        <v>99</v>
      </c>
      <c r="T5" s="1288"/>
      <c r="U5" s="1287" t="s">
        <v>187</v>
      </c>
      <c r="V5" s="1288"/>
      <c r="W5" s="1287" t="s">
        <v>217</v>
      </c>
      <c r="X5" s="1288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86"/>
      <c r="B6" s="282" t="s">
        <v>183</v>
      </c>
      <c r="C6" s="299" t="s">
        <v>637</v>
      </c>
      <c r="D6" s="299" t="s">
        <v>637</v>
      </c>
      <c r="E6" s="299" t="s">
        <v>451</v>
      </c>
      <c r="F6" s="299" t="s">
        <v>451</v>
      </c>
      <c r="G6" s="299" t="s">
        <v>451</v>
      </c>
      <c r="H6" s="299" t="s">
        <v>638</v>
      </c>
      <c r="I6" s="299" t="s">
        <v>638</v>
      </c>
      <c r="J6" s="299" t="s">
        <v>638</v>
      </c>
      <c r="K6" s="283" t="s">
        <v>638</v>
      </c>
      <c r="L6" s="283"/>
      <c r="M6" s="1287" t="s">
        <v>452</v>
      </c>
      <c r="N6" s="1288"/>
      <c r="O6" s="1287" t="s">
        <v>451</v>
      </c>
      <c r="P6" s="1288"/>
      <c r="Q6" s="1287" t="s">
        <v>451</v>
      </c>
      <c r="R6" s="1288"/>
      <c r="S6" s="1287" t="s">
        <v>455</v>
      </c>
      <c r="T6" s="1288"/>
      <c r="U6" s="1287" t="s">
        <v>455</v>
      </c>
      <c r="V6" s="1288"/>
      <c r="W6" s="1287" t="s">
        <v>455</v>
      </c>
      <c r="X6" s="1288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86"/>
      <c r="B7" s="282" t="s">
        <v>184</v>
      </c>
      <c r="C7" s="300">
        <v>45387</v>
      </c>
      <c r="D7" s="300">
        <v>45387</v>
      </c>
      <c r="E7" s="300">
        <v>45387</v>
      </c>
      <c r="F7" s="300">
        <v>45387</v>
      </c>
      <c r="G7" s="300">
        <v>45387</v>
      </c>
      <c r="H7" s="300">
        <v>45388</v>
      </c>
      <c r="I7" s="300">
        <v>45388</v>
      </c>
      <c r="J7" s="300">
        <v>45388</v>
      </c>
      <c r="K7" s="302">
        <v>45388</v>
      </c>
      <c r="L7" s="283"/>
      <c r="M7" s="1287"/>
      <c r="N7" s="1288"/>
      <c r="O7" s="1287"/>
      <c r="P7" s="1288"/>
      <c r="Q7" s="1287"/>
      <c r="R7" s="1288"/>
      <c r="S7" s="1287"/>
      <c r="T7" s="1288"/>
      <c r="U7" s="1287"/>
      <c r="V7" s="1288"/>
      <c r="W7" s="1287"/>
      <c r="X7" s="1288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86"/>
      <c r="B8" s="281" t="s">
        <v>171</v>
      </c>
      <c r="C8" s="301">
        <f>周称重!D7</f>
        <v>38.5</v>
      </c>
      <c r="D8" s="301">
        <f>周称重!J7</f>
        <v>38.5</v>
      </c>
      <c r="E8" s="301">
        <f>周称重!P7</f>
        <v>41.6</v>
      </c>
      <c r="F8" s="301">
        <f>周称重!V7</f>
        <v>41.4</v>
      </c>
      <c r="G8" s="301">
        <f>周称重!AB7</f>
        <v>41.6</v>
      </c>
      <c r="H8" s="301">
        <f>周称重!AH7</f>
        <v>41</v>
      </c>
      <c r="I8" s="301">
        <f>周称重!AN7</f>
        <v>41</v>
      </c>
      <c r="J8" s="301">
        <f>周称重!AT7</f>
        <v>43.2</v>
      </c>
      <c r="K8" s="303">
        <f>周称重!AZ7</f>
        <v>43.5</v>
      </c>
      <c r="L8" s="243">
        <f>AVERAGE(C8:K8)</f>
        <v>41.144444444444446</v>
      </c>
      <c r="M8" s="244">
        <v>42</v>
      </c>
      <c r="N8" s="688">
        <f>L8-M8</f>
        <v>-0.85555555555555429</v>
      </c>
      <c r="O8" s="698">
        <v>42</v>
      </c>
      <c r="P8" s="246">
        <f>+L8-O8</f>
        <v>-0.85555555555555429</v>
      </c>
      <c r="Q8" s="245">
        <v>42</v>
      </c>
      <c r="R8" s="246">
        <f>+L8-Q8</f>
        <v>-0.85555555555555429</v>
      </c>
      <c r="S8" s="245">
        <v>42</v>
      </c>
      <c r="T8" s="246">
        <f>+L8-S8</f>
        <v>-0.85555555555555429</v>
      </c>
      <c r="U8" s="245">
        <v>42</v>
      </c>
      <c r="V8" s="246">
        <f>+L8-U8</f>
        <v>-0.85555555555555429</v>
      </c>
      <c r="W8" s="245">
        <v>42</v>
      </c>
      <c r="X8" s="246">
        <f>+L8-W8</f>
        <v>-0.85555555555555429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29500</v>
      </c>
      <c r="D9" s="231">
        <f t="shared" si="0"/>
        <v>29400</v>
      </c>
      <c r="E9" s="231">
        <f t="shared" si="0"/>
        <v>29500</v>
      </c>
      <c r="F9" s="231">
        <f t="shared" si="0"/>
        <v>29400</v>
      </c>
      <c r="G9" s="231">
        <f t="shared" si="0"/>
        <v>29500</v>
      </c>
      <c r="H9" s="231">
        <f t="shared" si="0"/>
        <v>29700</v>
      </c>
      <c r="I9" s="231">
        <f t="shared" si="0"/>
        <v>29700</v>
      </c>
      <c r="J9" s="231">
        <f t="shared" si="0"/>
        <v>29500</v>
      </c>
      <c r="K9" s="231">
        <f t="shared" si="0"/>
        <v>29400</v>
      </c>
      <c r="L9" s="228">
        <f t="shared" ref="L9:L12" si="1">SUM(C9:K9)</f>
        <v>265600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295</v>
      </c>
      <c r="D10" s="230">
        <f>SUM(死淘统计!C9:C16)</f>
        <v>313</v>
      </c>
      <c r="E10" s="230">
        <f>SUM(死淘统计!D9:D16)</f>
        <v>258</v>
      </c>
      <c r="F10" s="230">
        <f>SUM(死淘统计!E9:E16)</f>
        <v>258</v>
      </c>
      <c r="G10" s="230">
        <f>SUM(死淘统计!F9:F16)</f>
        <v>207</v>
      </c>
      <c r="H10" s="230">
        <f>SUM(死淘统计!G9:G16)</f>
        <v>176</v>
      </c>
      <c r="I10" s="230">
        <f>SUM(死淘统计!H9:H16)</f>
        <v>206</v>
      </c>
      <c r="J10" s="230">
        <f>SUM(死淘统计!I9:I16)</f>
        <v>235</v>
      </c>
      <c r="K10" s="230">
        <f>SUM(死淘统计!J9:J16)</f>
        <v>186</v>
      </c>
      <c r="L10" s="227">
        <f t="shared" si="1"/>
        <v>2134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0.01</v>
      </c>
      <c r="D11" s="234">
        <f t="shared" si="2"/>
        <v>1.0646258503401361E-2</v>
      </c>
      <c r="E11" s="234">
        <f t="shared" si="2"/>
        <v>8.7457627118644066E-3</v>
      </c>
      <c r="F11" s="234">
        <f t="shared" si="2"/>
        <v>8.7755102040816321E-3</v>
      </c>
      <c r="G11" s="234">
        <f t="shared" si="2"/>
        <v>7.0169491525423726E-3</v>
      </c>
      <c r="H11" s="234">
        <f t="shared" si="2"/>
        <v>5.9259259259259256E-3</v>
      </c>
      <c r="I11" s="234">
        <f t="shared" si="2"/>
        <v>6.9360269360269362E-3</v>
      </c>
      <c r="J11" s="234">
        <f t="shared" si="2"/>
        <v>7.9661016949152536E-3</v>
      </c>
      <c r="K11" s="234">
        <f t="shared" si="2"/>
        <v>6.3265306122448984E-3</v>
      </c>
      <c r="L11" s="235">
        <f t="shared" si="2"/>
        <v>8.034638554216867E-3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295</v>
      </c>
      <c r="D12" s="230">
        <f t="shared" si="3"/>
        <v>313</v>
      </c>
      <c r="E12" s="230">
        <f t="shared" si="3"/>
        <v>258</v>
      </c>
      <c r="F12" s="230">
        <f t="shared" si="3"/>
        <v>258</v>
      </c>
      <c r="G12" s="230">
        <f t="shared" si="3"/>
        <v>207</v>
      </c>
      <c r="H12" s="230">
        <f t="shared" si="3"/>
        <v>176</v>
      </c>
      <c r="I12" s="230">
        <f t="shared" si="3"/>
        <v>206</v>
      </c>
      <c r="J12" s="230">
        <f t="shared" si="3"/>
        <v>235</v>
      </c>
      <c r="K12" s="230">
        <f t="shared" si="3"/>
        <v>186</v>
      </c>
      <c r="L12" s="227">
        <f t="shared" si="1"/>
        <v>2134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0.01</v>
      </c>
      <c r="D13" s="234">
        <f t="shared" si="4"/>
        <v>1.0646258503401361E-2</v>
      </c>
      <c r="E13" s="234">
        <f t="shared" si="4"/>
        <v>8.7457627118644066E-3</v>
      </c>
      <c r="F13" s="234">
        <f t="shared" si="4"/>
        <v>8.7755102040816321E-3</v>
      </c>
      <c r="G13" s="234">
        <f t="shared" si="4"/>
        <v>7.0169491525423726E-3</v>
      </c>
      <c r="H13" s="234">
        <f t="shared" si="4"/>
        <v>5.9259259259259256E-3</v>
      </c>
      <c r="I13" s="234">
        <f t="shared" si="4"/>
        <v>6.9360269360269362E-3</v>
      </c>
      <c r="J13" s="234">
        <f t="shared" si="4"/>
        <v>7.9661016949152536E-3</v>
      </c>
      <c r="K13" s="234">
        <f t="shared" si="4"/>
        <v>6.3265306122448984E-3</v>
      </c>
      <c r="L13" s="235">
        <f t="shared" si="4"/>
        <v>8.034638554216867E-3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201.6</v>
      </c>
      <c r="D14" s="232">
        <f>周称重!J519</f>
        <v>202.2</v>
      </c>
      <c r="E14" s="232">
        <f>周称重!P519</f>
        <v>185.1</v>
      </c>
      <c r="F14" s="232">
        <f>周称重!V519</f>
        <v>187.7</v>
      </c>
      <c r="G14" s="232">
        <f>周称重!AB519</f>
        <v>189.8</v>
      </c>
      <c r="H14" s="232">
        <f>周称重!AH519</f>
        <v>205.7</v>
      </c>
      <c r="I14" s="232">
        <f>周称重!AN519</f>
        <v>195.2</v>
      </c>
      <c r="J14" s="232">
        <f>周称重!AT519</f>
        <v>196.4</v>
      </c>
      <c r="K14" s="232">
        <f>周称重!AZ519</f>
        <v>193.7</v>
      </c>
      <c r="L14" s="229">
        <f>AVERAGE(C14:K14)</f>
        <v>195.26666666666668</v>
      </c>
      <c r="M14" s="222">
        <v>186</v>
      </c>
      <c r="N14" s="690">
        <f>L14-M14</f>
        <v>9.2666666666666799</v>
      </c>
      <c r="O14" s="702">
        <v>185</v>
      </c>
      <c r="P14" s="618">
        <f>+L14-O14</f>
        <v>10.26666666666668</v>
      </c>
      <c r="Q14" s="223">
        <v>185</v>
      </c>
      <c r="R14" s="218">
        <f>+L14-Q14</f>
        <v>10.26666666666668</v>
      </c>
      <c r="S14" s="223">
        <v>186</v>
      </c>
      <c r="T14" s="218">
        <f>+L14-S14</f>
        <v>9.2666666666666799</v>
      </c>
      <c r="U14" s="223">
        <v>184</v>
      </c>
      <c r="V14" s="218">
        <f>+L14-U14</f>
        <v>11.26666666666668</v>
      </c>
      <c r="W14" s="223">
        <v>185</v>
      </c>
      <c r="X14" s="218">
        <f>+L14-W14</f>
        <v>10.26666666666668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23.3</v>
      </c>
      <c r="D15" s="232">
        <f t="shared" si="5"/>
        <v>23.385714285714283</v>
      </c>
      <c r="E15" s="232">
        <f t="shared" si="5"/>
        <v>20.5</v>
      </c>
      <c r="F15" s="232">
        <f t="shared" si="5"/>
        <v>20.9</v>
      </c>
      <c r="G15" s="232">
        <f t="shared" si="5"/>
        <v>21.171428571428574</v>
      </c>
      <c r="H15" s="232">
        <f t="shared" si="5"/>
        <v>23.528571428571428</v>
      </c>
      <c r="I15" s="232">
        <f t="shared" si="5"/>
        <v>22.028571428571428</v>
      </c>
      <c r="J15" s="232">
        <f t="shared" si="5"/>
        <v>21.885714285714283</v>
      </c>
      <c r="K15" s="232">
        <f t="shared" si="5"/>
        <v>21.457142857142856</v>
      </c>
      <c r="L15" s="229">
        <f t="shared" si="5"/>
        <v>22.017460317460319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668</v>
      </c>
      <c r="C16" s="234">
        <f>C14/C8</f>
        <v>5.2363636363636363</v>
      </c>
      <c r="D16" s="234">
        <f t="shared" ref="D16:L16" si="6">D14/D8</f>
        <v>5.2519480519480517</v>
      </c>
      <c r="E16" s="234">
        <f t="shared" si="6"/>
        <v>4.4495192307692308</v>
      </c>
      <c r="F16" s="234">
        <f t="shared" si="6"/>
        <v>4.5338164251207731</v>
      </c>
      <c r="G16" s="234">
        <f t="shared" si="6"/>
        <v>4.5625</v>
      </c>
      <c r="H16" s="234">
        <f t="shared" si="6"/>
        <v>5.0170731707317069</v>
      </c>
      <c r="I16" s="234">
        <f t="shared" si="6"/>
        <v>4.7609756097560973</v>
      </c>
      <c r="J16" s="234">
        <f t="shared" si="6"/>
        <v>4.5462962962962958</v>
      </c>
      <c r="K16" s="234">
        <f t="shared" si="6"/>
        <v>4.4528735632183905</v>
      </c>
      <c r="L16" s="235">
        <f t="shared" si="6"/>
        <v>4.7458817175263306</v>
      </c>
      <c r="M16" s="222"/>
      <c r="N16" s="690"/>
      <c r="O16" s="702"/>
      <c r="P16" s="618"/>
      <c r="Q16" s="984"/>
      <c r="R16" s="618"/>
      <c r="S16" s="984"/>
      <c r="T16" s="618"/>
      <c r="U16" s="984"/>
      <c r="V16" s="618"/>
      <c r="W16" s="984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5105</v>
      </c>
      <c r="D17" s="232">
        <f>SUMIFS(日报!Y:Y,日报!U:U,"&lt;= 7")</f>
        <v>5090</v>
      </c>
      <c r="E17" s="232">
        <f>SUMIFS(日报!AP:AP,日报!AL:AL,"&lt;= 7")</f>
        <v>4805</v>
      </c>
      <c r="F17" s="232">
        <f>SUMIFS(日报!BG:BG,日报!BC:BC,"&lt;= 7")</f>
        <v>4795</v>
      </c>
      <c r="G17" s="232">
        <f>SUMIFS(日报!BX:BX,日报!BT:BT,"&lt;= 7")</f>
        <v>4925</v>
      </c>
      <c r="H17" s="232">
        <f>SUMIFS(日报!CO:CO,日报!CK:CK,"&lt;= 7")</f>
        <v>5050</v>
      </c>
      <c r="I17" s="232">
        <f>SUMIFS(日报!DF:DF,日报!DB:DB,"&lt;= 7")</f>
        <v>5140</v>
      </c>
      <c r="J17" s="232">
        <f>SUMIFS(日报!DW:DW,日报!DS:DS,"&lt;= 7")</f>
        <v>5040</v>
      </c>
      <c r="K17" s="232">
        <f>SUMIFS(日报!EN:EN,日报!EJ:EJ,"&lt;= 7")</f>
        <v>4730</v>
      </c>
      <c r="L17" s="227">
        <f>SUM(C17:K17)</f>
        <v>44680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5105</v>
      </c>
      <c r="D18" s="232">
        <f t="shared" si="7"/>
        <v>5090</v>
      </c>
      <c r="E18" s="232">
        <f t="shared" si="7"/>
        <v>4805</v>
      </c>
      <c r="F18" s="232">
        <f t="shared" si="7"/>
        <v>4795</v>
      </c>
      <c r="G18" s="232">
        <f t="shared" si="7"/>
        <v>4925</v>
      </c>
      <c r="H18" s="232">
        <f t="shared" si="7"/>
        <v>5050</v>
      </c>
      <c r="I18" s="232">
        <f t="shared" si="7"/>
        <v>5140</v>
      </c>
      <c r="J18" s="232">
        <f t="shared" si="7"/>
        <v>5040</v>
      </c>
      <c r="K18" s="232">
        <f t="shared" si="7"/>
        <v>4730</v>
      </c>
      <c r="L18" s="227">
        <f>SUM(C18:K18)</f>
        <v>44680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0.8670577173402032</v>
      </c>
      <c r="D19" s="232">
        <f t="shared" si="8"/>
        <v>0.8654414667930449</v>
      </c>
      <c r="E19" s="232">
        <f t="shared" si="8"/>
        <v>0.88772796364516593</v>
      </c>
      <c r="F19" s="232">
        <f t="shared" si="8"/>
        <v>0.87660710235666728</v>
      </c>
      <c r="G19" s="232">
        <f t="shared" si="8"/>
        <v>0.88582141473360043</v>
      </c>
      <c r="H19" s="232">
        <f t="shared" si="8"/>
        <v>0.83153759633404223</v>
      </c>
      <c r="I19" s="232">
        <f t="shared" si="8"/>
        <v>0.89279064260916652</v>
      </c>
      <c r="J19" s="232">
        <f t="shared" si="8"/>
        <v>0.87688072647480375</v>
      </c>
      <c r="K19" s="232">
        <f t="shared" si="8"/>
        <v>0.83587338112267096</v>
      </c>
      <c r="L19" s="229">
        <f>AVERAGE(C19:K19)</f>
        <v>0.86885977904548506</v>
      </c>
      <c r="M19" s="730">
        <v>0.87634408602150538</v>
      </c>
      <c r="N19" s="690">
        <f>L19-M19</f>
        <v>-7.4843069760203162E-3</v>
      </c>
      <c r="O19" s="731">
        <v>0.91351351351351351</v>
      </c>
      <c r="P19" s="618">
        <f>+L19-O19</f>
        <v>-4.465373446802845E-2</v>
      </c>
      <c r="Q19" s="732">
        <v>0.89729729729729735</v>
      </c>
      <c r="R19" s="218">
        <f>+L19-Q19</f>
        <v>-2.8437518251812288E-2</v>
      </c>
      <c r="S19" s="223">
        <v>0.89800000000000002</v>
      </c>
      <c r="T19" s="218">
        <f>+L19-S19</f>
        <v>-2.9140220954514962E-2</v>
      </c>
      <c r="U19" s="223">
        <v>0.90800000000000003</v>
      </c>
      <c r="V19" s="218">
        <f>+L19-U19</f>
        <v>-3.914022095451497E-2</v>
      </c>
      <c r="W19" s="223">
        <v>0.90200000000000002</v>
      </c>
      <c r="X19" s="218">
        <f>+L19-W19</f>
        <v>-3.3140220954514965E-2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1213</v>
      </c>
      <c r="D20" s="230">
        <f>SUMIFS(日报!Z:Z,日报!U:U,"&lt;= 7")</f>
        <v>1213</v>
      </c>
      <c r="E20" s="230">
        <f>SUMIFS(日报!AQ:AQ,日报!AL:AL,"&lt;= 7")</f>
        <v>1213</v>
      </c>
      <c r="F20" s="230">
        <f>SUMIFS(日报!BH:BH,日报!BC:BC,"&lt;= 7")</f>
        <v>1214</v>
      </c>
      <c r="G20" s="230">
        <f>SUMIFS(日报!BY:BY,日报!BT:BT,"&lt;= 7")</f>
        <v>1214</v>
      </c>
      <c r="H20" s="230">
        <f>SUMIFS(日报!CP:CP,日报!CK:CK,"&lt;= 7")</f>
        <v>1045</v>
      </c>
      <c r="I20" s="230">
        <f>SUMIFS(日报!DG:DG,日报!DB:DB,"&lt;= 7")</f>
        <v>1046</v>
      </c>
      <c r="J20" s="230">
        <f>SUMIFS(日报!DX:DX,日报!DS:DS,"&lt;= 7")</f>
        <v>1047</v>
      </c>
      <c r="K20" s="230">
        <f>SUMIFS(日报!EO:EO,日报!EJ:EJ,"&lt;= 7")</f>
        <v>1049</v>
      </c>
      <c r="L20" s="227">
        <f>SUM(C20:K20)</f>
        <v>10254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1213</v>
      </c>
      <c r="D21" s="230">
        <f t="shared" si="9"/>
        <v>1213</v>
      </c>
      <c r="E21" s="230">
        <f t="shared" si="9"/>
        <v>1213</v>
      </c>
      <c r="F21" s="230">
        <f t="shared" si="9"/>
        <v>1214</v>
      </c>
      <c r="G21" s="230">
        <f t="shared" si="9"/>
        <v>1214</v>
      </c>
      <c r="H21" s="230">
        <f t="shared" si="9"/>
        <v>1045</v>
      </c>
      <c r="I21" s="230">
        <f t="shared" si="9"/>
        <v>1046</v>
      </c>
      <c r="J21" s="230">
        <f t="shared" si="9"/>
        <v>1047</v>
      </c>
      <c r="K21" s="230">
        <f t="shared" si="9"/>
        <v>1049</v>
      </c>
      <c r="L21" s="227">
        <f>SUM(C21:K21)</f>
        <v>10254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320</v>
      </c>
      <c r="D22" s="232">
        <f>SUMIFS(日报!AA:AA,日报!U:U,"&lt;= 7")</f>
        <v>347.99999999999272</v>
      </c>
      <c r="E22" s="232">
        <f>SUMIFS(日报!AR:AR,日报!AL:AL,"&lt;= 7")</f>
        <v>287.99999999999272</v>
      </c>
      <c r="F22" s="232">
        <f>SUMIFS(日报!BI:BI,日报!BC:BC,"&lt;= 7")</f>
        <v>307.99999999999272</v>
      </c>
      <c r="G22" s="232">
        <f>SUMIFS(日报!BZ:BZ,日报!BT:BT,"&lt;= 7")</f>
        <v>312.00000000000728</v>
      </c>
      <c r="H22" s="232">
        <f>SUMIFS(日报!CQ:CQ,日报!CK:CK,"&lt;= 7")</f>
        <v>276.00000000002183</v>
      </c>
      <c r="I22" s="232">
        <f>SUMIFS(日报!DH:DH,日报!DB:DB,"&lt;= 7")</f>
        <v>267.99999999999272</v>
      </c>
      <c r="J22" s="232">
        <f>SUMIFS(日报!DY:DY,日报!DS:DS,"&lt;= 7")</f>
        <v>291.9999999999709</v>
      </c>
      <c r="K22" s="232">
        <f>SUMIFS(日报!EP:EP,日报!EJ:EJ,"&lt;= 7")</f>
        <v>312.00000000000728</v>
      </c>
      <c r="L22" s="227">
        <f>SUM(C22:K22)</f>
        <v>2723.9999999999782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320</v>
      </c>
      <c r="D23" s="233">
        <f t="shared" si="10"/>
        <v>347.99999999999272</v>
      </c>
      <c r="E23" s="233">
        <f t="shared" si="10"/>
        <v>287.99999999999272</v>
      </c>
      <c r="F23" s="233">
        <f t="shared" si="10"/>
        <v>307.99999999999272</v>
      </c>
      <c r="G23" s="233">
        <f t="shared" si="10"/>
        <v>312.00000000000728</v>
      </c>
      <c r="H23" s="233">
        <f t="shared" si="10"/>
        <v>276.00000000002183</v>
      </c>
      <c r="I23" s="233">
        <f t="shared" si="10"/>
        <v>267.99999999999272</v>
      </c>
      <c r="J23" s="233">
        <f t="shared" si="10"/>
        <v>291.9999999999709</v>
      </c>
      <c r="K23" s="233">
        <f t="shared" si="10"/>
        <v>312.00000000000728</v>
      </c>
      <c r="L23" s="227">
        <f>SUM(C23:K23)</f>
        <v>2723.9999999999782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92" t="s">
        <v>173</v>
      </c>
      <c r="B24" s="253" t="s">
        <v>157</v>
      </c>
      <c r="C24" s="254">
        <f t="shared" ref="C24:K24" si="11">C9-C10</f>
        <v>29205</v>
      </c>
      <c r="D24" s="254">
        <f t="shared" si="11"/>
        <v>29087</v>
      </c>
      <c r="E24" s="254">
        <f t="shared" si="11"/>
        <v>29242</v>
      </c>
      <c r="F24" s="254">
        <f t="shared" si="11"/>
        <v>29142</v>
      </c>
      <c r="G24" s="254">
        <f t="shared" si="11"/>
        <v>29293</v>
      </c>
      <c r="H24" s="254">
        <f t="shared" si="11"/>
        <v>29524</v>
      </c>
      <c r="I24" s="254">
        <f t="shared" si="11"/>
        <v>29494</v>
      </c>
      <c r="J24" s="254">
        <f t="shared" si="11"/>
        <v>29265</v>
      </c>
      <c r="K24" s="254">
        <f t="shared" si="11"/>
        <v>29214</v>
      </c>
      <c r="L24" s="255">
        <f t="shared" ref="L24:L83" si="12">SUM(C24:K24)</f>
        <v>263466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93"/>
      <c r="B25" s="259" t="s">
        <v>158</v>
      </c>
      <c r="C25" s="260">
        <f>SUM(死淘统计!B17:B23)</f>
        <v>392</v>
      </c>
      <c r="D25" s="260">
        <f>SUM(死淘统计!C17:C23)</f>
        <v>416</v>
      </c>
      <c r="E25" s="260">
        <f>SUM(死淘统计!D17:D23)</f>
        <v>367</v>
      </c>
      <c r="F25" s="260">
        <f>SUM(死淘统计!E17:E23)</f>
        <v>362</v>
      </c>
      <c r="G25" s="260">
        <f>SUM(死淘统计!F17:F23)</f>
        <v>382</v>
      </c>
      <c r="H25" s="260">
        <f>SUM(死淘统计!G17:G23)</f>
        <v>387</v>
      </c>
      <c r="I25" s="260">
        <f>SUM(死淘统计!H17:H23)</f>
        <v>416</v>
      </c>
      <c r="J25" s="260">
        <f>SUM(死淘统计!I17:I23)</f>
        <v>436</v>
      </c>
      <c r="K25" s="260">
        <f>SUM(死淘统计!J17:J23)</f>
        <v>420</v>
      </c>
      <c r="L25" s="261">
        <f t="shared" si="12"/>
        <v>3578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93"/>
      <c r="B26" s="265" t="s">
        <v>159</v>
      </c>
      <c r="C26" s="266">
        <f t="shared" ref="C26:K26" si="13">C25/C$4</f>
        <v>1.3288135593220339E-2</v>
      </c>
      <c r="D26" s="266">
        <f t="shared" si="13"/>
        <v>1.4149659863945578E-2</v>
      </c>
      <c r="E26" s="266">
        <f t="shared" si="13"/>
        <v>1.2440677966101694E-2</v>
      </c>
      <c r="F26" s="266">
        <f t="shared" si="13"/>
        <v>1.2312925170068028E-2</v>
      </c>
      <c r="G26" s="266">
        <f t="shared" si="13"/>
        <v>1.2949152542372881E-2</v>
      </c>
      <c r="H26" s="266">
        <f t="shared" si="13"/>
        <v>1.3030303030303031E-2</v>
      </c>
      <c r="I26" s="266">
        <f t="shared" si="13"/>
        <v>1.4006734006734007E-2</v>
      </c>
      <c r="J26" s="266">
        <f t="shared" si="13"/>
        <v>1.4779661016949153E-2</v>
      </c>
      <c r="K26" s="266">
        <f t="shared" si="13"/>
        <v>1.4285714285714285E-2</v>
      </c>
      <c r="L26" s="267">
        <f t="shared" ref="L26" si="14">L25/L$4</f>
        <v>1.3471385542168675E-2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93"/>
      <c r="B27" s="259" t="s">
        <v>160</v>
      </c>
      <c r="C27" s="260">
        <f t="shared" ref="C27:K27" si="15">C25+C12</f>
        <v>687</v>
      </c>
      <c r="D27" s="260">
        <f t="shared" si="15"/>
        <v>729</v>
      </c>
      <c r="E27" s="260">
        <f t="shared" si="15"/>
        <v>625</v>
      </c>
      <c r="F27" s="260">
        <f t="shared" si="15"/>
        <v>620</v>
      </c>
      <c r="G27" s="260">
        <f t="shared" si="15"/>
        <v>589</v>
      </c>
      <c r="H27" s="260">
        <f t="shared" si="15"/>
        <v>563</v>
      </c>
      <c r="I27" s="260">
        <f t="shared" si="15"/>
        <v>622</v>
      </c>
      <c r="J27" s="260">
        <f t="shared" si="15"/>
        <v>671</v>
      </c>
      <c r="K27" s="260">
        <f t="shared" si="15"/>
        <v>606</v>
      </c>
      <c r="L27" s="261">
        <f t="shared" si="12"/>
        <v>5712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93"/>
      <c r="B28" s="265" t="s">
        <v>161</v>
      </c>
      <c r="C28" s="266">
        <f t="shared" ref="C28:K28" si="16">C27/C$4</f>
        <v>2.3288135593220339E-2</v>
      </c>
      <c r="D28" s="266">
        <f t="shared" si="16"/>
        <v>2.4795918367346938E-2</v>
      </c>
      <c r="E28" s="266">
        <f t="shared" si="16"/>
        <v>2.1186440677966101E-2</v>
      </c>
      <c r="F28" s="266">
        <f t="shared" si="16"/>
        <v>2.1088435374149658E-2</v>
      </c>
      <c r="G28" s="266">
        <f t="shared" si="16"/>
        <v>1.9966101694915254E-2</v>
      </c>
      <c r="H28" s="266">
        <f t="shared" si="16"/>
        <v>1.8956228956228956E-2</v>
      </c>
      <c r="I28" s="266">
        <f t="shared" si="16"/>
        <v>2.0942760942760943E-2</v>
      </c>
      <c r="J28" s="266">
        <f t="shared" si="16"/>
        <v>2.2745762711864407E-2</v>
      </c>
      <c r="K28" s="266">
        <f t="shared" si="16"/>
        <v>2.0612244897959184E-2</v>
      </c>
      <c r="L28" s="267">
        <f t="shared" ref="L28" si="17">L27/L$4</f>
        <v>2.150602409638554E-2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93"/>
      <c r="B29" s="265" t="s">
        <v>162</v>
      </c>
      <c r="C29" s="270">
        <f>周称重!D1031</f>
        <v>534.29999999999995</v>
      </c>
      <c r="D29" s="270">
        <f>周称重!J1031</f>
        <v>542.9</v>
      </c>
      <c r="E29" s="270">
        <f>周称重!P1031</f>
        <v>499.4</v>
      </c>
      <c r="F29" s="270">
        <f>周称重!V1031</f>
        <v>497.3</v>
      </c>
      <c r="G29" s="270">
        <f>周称重!AB1031</f>
        <v>518.79999999999995</v>
      </c>
      <c r="H29" s="270">
        <f>周称重!AH1031</f>
        <v>526.5</v>
      </c>
      <c r="I29" s="270">
        <f>周称重!AN1031</f>
        <v>540.9</v>
      </c>
      <c r="J29" s="270">
        <f>周称重!AT1031</f>
        <v>543</v>
      </c>
      <c r="K29" s="270">
        <f>周称重!AZ1031</f>
        <v>517.9</v>
      </c>
      <c r="L29" s="271">
        <f t="shared" ref="L29" si="18">AVERAGE(C29:K29)</f>
        <v>524.55555555555554</v>
      </c>
      <c r="M29" s="268">
        <v>481</v>
      </c>
      <c r="N29" s="693">
        <f>L29-M29</f>
        <v>43.555555555555543</v>
      </c>
      <c r="O29" s="708">
        <v>466</v>
      </c>
      <c r="P29" s="620">
        <f>+L29-O29</f>
        <v>58.555555555555543</v>
      </c>
      <c r="Q29" s="269">
        <v>473</v>
      </c>
      <c r="R29" s="264">
        <f>+L29-Q29</f>
        <v>51.555555555555543</v>
      </c>
      <c r="S29" s="269">
        <v>470</v>
      </c>
      <c r="T29" s="264">
        <f>+L29-S29</f>
        <v>54.555555555555543</v>
      </c>
      <c r="U29" s="269">
        <v>460</v>
      </c>
      <c r="V29" s="264">
        <f>+L29-U29</f>
        <v>64.555555555555543</v>
      </c>
      <c r="W29" s="269">
        <v>465</v>
      </c>
      <c r="X29" s="264">
        <f>+L29-W29</f>
        <v>59.555555555555543</v>
      </c>
    </row>
    <row r="30" spans="1:24" s="209" customFormat="1" ht="22.5" customHeight="1">
      <c r="A30" s="1293"/>
      <c r="B30" s="265" t="s">
        <v>417</v>
      </c>
      <c r="C30" s="270">
        <f t="shared" ref="C30:L30" si="19">(C29-C14)/7</f>
        <v>47.528571428571418</v>
      </c>
      <c r="D30" s="270">
        <f t="shared" si="19"/>
        <v>48.671428571428571</v>
      </c>
      <c r="E30" s="270">
        <f t="shared" si="19"/>
        <v>44.899999999999991</v>
      </c>
      <c r="F30" s="270">
        <f t="shared" si="19"/>
        <v>44.228571428571435</v>
      </c>
      <c r="G30" s="270">
        <f t="shared" si="19"/>
        <v>46.999999999999993</v>
      </c>
      <c r="H30" s="270">
        <f t="shared" si="19"/>
        <v>45.828571428571429</v>
      </c>
      <c r="I30" s="270">
        <f t="shared" si="19"/>
        <v>49.385714285714286</v>
      </c>
      <c r="J30" s="270">
        <f t="shared" si="19"/>
        <v>49.51428571428572</v>
      </c>
      <c r="K30" s="270">
        <f t="shared" si="19"/>
        <v>46.31428571428571</v>
      </c>
      <c r="L30" s="271">
        <f t="shared" si="19"/>
        <v>47.041269841269845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93"/>
      <c r="B31" s="272" t="s">
        <v>174</v>
      </c>
      <c r="C31" s="270">
        <f>SUMIFS(日报!H:H,日报!D:D,"&lt;= 14",日报!D:D,"&gt;7")</f>
        <v>12435</v>
      </c>
      <c r="D31" s="270">
        <f>SUMIFS(日报!Y:Y,日报!U:U,"&lt;= 14",日报!U:U,"&gt;7")</f>
        <v>12225</v>
      </c>
      <c r="E31" s="270">
        <f>SUMIFS(日报!AP:AP,日报!AL:AL,"&lt;= 14",日报!AL:AL,"&gt;7")</f>
        <v>11280</v>
      </c>
      <c r="F31" s="270">
        <f>SUMIFS(日报!BG:BG,日报!BC:BC,"&lt;= 14",日报!BC:BC,"&gt;7")</f>
        <v>11070</v>
      </c>
      <c r="G31" s="270">
        <f>SUMIFS(日报!BX:BX,日报!BT:BT,"&lt;= 14",日报!BT:BT,"&gt;7")</f>
        <v>11675</v>
      </c>
      <c r="H31" s="270">
        <f>SUMIFS(日报!CO:CO,日报!CK:CK,"&lt;= 14",日报!CK:CK,"&gt;7")</f>
        <v>12465</v>
      </c>
      <c r="I31" s="270">
        <f>SUMIFS(日报!DF:DF,日报!DB:DB,"&lt;= 14",日报!DB:DB,"&gt;7")</f>
        <v>12535</v>
      </c>
      <c r="J31" s="270">
        <f>SUMIFS(日报!DW:DW,日报!DS:DS,"&lt;= 14",日报!DS:DS,"&gt;7")</f>
        <v>12505</v>
      </c>
      <c r="K31" s="270">
        <f>SUMIFS(日报!EN:EN,日报!EJ:EJ,"&lt;= 14",日报!EJ:EJ,"&gt;7")</f>
        <v>11670</v>
      </c>
      <c r="L31" s="261">
        <f t="shared" ref="L31:L32" si="20">SUM(C31:K31)</f>
        <v>107860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93"/>
      <c r="B32" s="272" t="s">
        <v>175</v>
      </c>
      <c r="C32" s="270">
        <f t="shared" ref="C32:K32" si="21">C31+C18</f>
        <v>17540</v>
      </c>
      <c r="D32" s="270">
        <f t="shared" si="21"/>
        <v>17315</v>
      </c>
      <c r="E32" s="270">
        <f t="shared" si="21"/>
        <v>16085</v>
      </c>
      <c r="F32" s="270">
        <f t="shared" si="21"/>
        <v>15865</v>
      </c>
      <c r="G32" s="270">
        <f t="shared" si="21"/>
        <v>16600</v>
      </c>
      <c r="H32" s="270">
        <f t="shared" si="21"/>
        <v>17515</v>
      </c>
      <c r="I32" s="270">
        <f t="shared" si="21"/>
        <v>17675</v>
      </c>
      <c r="J32" s="270">
        <f t="shared" si="21"/>
        <v>17545</v>
      </c>
      <c r="K32" s="270">
        <f t="shared" si="21"/>
        <v>16400</v>
      </c>
      <c r="L32" s="261">
        <f t="shared" si="20"/>
        <v>152540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93"/>
      <c r="B33" s="265" t="s">
        <v>165</v>
      </c>
      <c r="C33" s="270">
        <f t="shared" ref="C33:K33" si="22">C32/C29/(C24-C25)*1000</f>
        <v>1.139346796631969</v>
      </c>
      <c r="D33" s="270">
        <f t="shared" si="22"/>
        <v>1.1123970116474167</v>
      </c>
      <c r="E33" s="270">
        <f t="shared" si="22"/>
        <v>1.1154510954270667</v>
      </c>
      <c r="F33" s="270">
        <f t="shared" si="22"/>
        <v>1.1084875701966435</v>
      </c>
      <c r="G33" s="270">
        <f t="shared" si="22"/>
        <v>1.106738471858721</v>
      </c>
      <c r="H33" s="270">
        <f t="shared" si="22"/>
        <v>1.1417392525033438</v>
      </c>
      <c r="I33" s="270">
        <f t="shared" si="22"/>
        <v>1.1237712284835641</v>
      </c>
      <c r="J33" s="270">
        <f t="shared" si="22"/>
        <v>1.1207892707280696</v>
      </c>
      <c r="K33" s="270">
        <f t="shared" si="22"/>
        <v>1.0997549786142584</v>
      </c>
      <c r="L33" s="271">
        <f t="shared" ref="L33" si="23">AVERAGE(C33:K33)</f>
        <v>1.1187195195656725</v>
      </c>
      <c r="M33" s="733">
        <v>1.1330561330561331</v>
      </c>
      <c r="N33" s="693">
        <f>L33-M33</f>
        <v>-1.4336613490460559E-2</v>
      </c>
      <c r="O33" s="734">
        <v>1.1373390557939915</v>
      </c>
      <c r="P33" s="620">
        <f>+L33-O33</f>
        <v>-1.8619536228319022E-2</v>
      </c>
      <c r="Q33" s="735">
        <v>1.1395348837209303</v>
      </c>
      <c r="R33" s="264">
        <f>+L33-Q33</f>
        <v>-2.0815364155257754E-2</v>
      </c>
      <c r="S33" s="269">
        <v>1.1619999999999999</v>
      </c>
      <c r="T33" s="264">
        <f>+L33-S33</f>
        <v>-4.3280480434327417E-2</v>
      </c>
      <c r="U33" s="269">
        <v>1.1659999999999999</v>
      </c>
      <c r="V33" s="264">
        <f>+L33-U33</f>
        <v>-4.7280480434327421E-2</v>
      </c>
      <c r="W33" s="269">
        <v>1.165</v>
      </c>
      <c r="X33" s="264">
        <f>+L33-W33</f>
        <v>-4.6280480434327531E-2</v>
      </c>
    </row>
    <row r="34" spans="1:24" s="209" customFormat="1" ht="22.5" customHeight="1">
      <c r="A34" s="1293"/>
      <c r="B34" s="259" t="s">
        <v>166</v>
      </c>
      <c r="C34" s="260">
        <f>SUMIFS(日报!I:I,日报!D:D,"&lt;= 14",日报!D:D,"&gt;7")</f>
        <v>308</v>
      </c>
      <c r="D34" s="260">
        <f>SUMIFS(日报!Z:Z,日报!U:U,"&lt;= 14",日报!U:U,"&gt;7")</f>
        <v>310</v>
      </c>
      <c r="E34" s="260">
        <f>SUMIFS(日报!AQ:AQ,日报!AL:AL,"&lt;= 14",日报!AL:AL,"&gt;7")</f>
        <v>310</v>
      </c>
      <c r="F34" s="260">
        <f>SUMIFS(日报!BH:BH,日报!BC:BC,"&lt;= 14",日报!BC:BC,"&gt;7")</f>
        <v>311</v>
      </c>
      <c r="G34" s="260">
        <f>SUMIFS(日报!BY:BY,日报!BT:BT,"&lt;= 14",日报!BT:BT,"&gt;7")</f>
        <v>313</v>
      </c>
      <c r="H34" s="260">
        <f>SUMIFS(日报!CP:CP,日报!CK:CK,"&lt;= 14",日报!CK:CK,"&gt;7")</f>
        <v>300</v>
      </c>
      <c r="I34" s="260">
        <f>SUMIFS(日报!DG:DG,日报!DB:DB,"&lt;= 14",日报!DB:DB,"&gt;7")</f>
        <v>301</v>
      </c>
      <c r="J34" s="260">
        <f>SUMIFS(日报!DX:DX,日报!DS:DS,"&lt;= 14",日报!DS:DS,"&gt;7")</f>
        <v>301</v>
      </c>
      <c r="K34" s="260">
        <f>SUMIFS(日报!EO:EO,日报!EJ:EJ,"&lt;= 14",日报!EJ:EJ,"&gt;7")</f>
        <v>301</v>
      </c>
      <c r="L34" s="261">
        <f t="shared" ref="L34:L37" si="24">SUM(C34:K34)</f>
        <v>2755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93"/>
      <c r="B35" s="259" t="s">
        <v>167</v>
      </c>
      <c r="C35" s="260">
        <f t="shared" ref="C35:K35" si="25">C34+C21</f>
        <v>1521</v>
      </c>
      <c r="D35" s="260">
        <f t="shared" si="25"/>
        <v>1523</v>
      </c>
      <c r="E35" s="260">
        <f t="shared" si="25"/>
        <v>1523</v>
      </c>
      <c r="F35" s="260">
        <f t="shared" si="25"/>
        <v>1525</v>
      </c>
      <c r="G35" s="260">
        <f t="shared" si="25"/>
        <v>1527</v>
      </c>
      <c r="H35" s="260">
        <f t="shared" si="25"/>
        <v>1345</v>
      </c>
      <c r="I35" s="260">
        <f t="shared" si="25"/>
        <v>1347</v>
      </c>
      <c r="J35" s="260">
        <f t="shared" si="25"/>
        <v>1348</v>
      </c>
      <c r="K35" s="260">
        <f t="shared" si="25"/>
        <v>1350</v>
      </c>
      <c r="L35" s="261">
        <f t="shared" si="24"/>
        <v>13009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93"/>
      <c r="B36" s="265" t="s">
        <v>168</v>
      </c>
      <c r="C36" s="270">
        <f>SUMIFS(日报!J:J,日报!D:D,"&lt;= 14",日报!D:D,"&gt;7")</f>
        <v>216.00000000002183</v>
      </c>
      <c r="D36" s="270">
        <f>SUMIFS(日报!AA:AA,日报!U:U,"&lt;= 14",日报!U:U,"&gt;7")</f>
        <v>235.99999999998545</v>
      </c>
      <c r="E36" s="270">
        <f>SUMIFS(日报!AR:AR,日报!AL:AL,"&lt;= 14",日报!AL:AL,"&gt;7")</f>
        <v>216.00000000002183</v>
      </c>
      <c r="F36" s="270">
        <f>SUMIFS(日报!BI:BI,日报!BC:BC,"&lt;= 14",日报!BC:BC,"&gt;7")</f>
        <v>224.00000000001455</v>
      </c>
      <c r="G36" s="270">
        <f>SUMIFS(日报!BZ:BZ,日报!BT:BT,"&lt;= 14",日报!BT:BT,"&gt;7")</f>
        <v>223.99999999997817</v>
      </c>
      <c r="H36" s="270">
        <f>SUMIFS(日报!CQ:CQ,日报!CK:CK,"&lt;= 14",日报!CK:CK,"&gt;7")</f>
        <v>207.99999999999272</v>
      </c>
      <c r="I36" s="270">
        <f>SUMIFS(日报!DH:DH,日报!DB:DB,"&lt;= 14",日报!DB:DB,"&gt;7")</f>
        <v>204.00000000001455</v>
      </c>
      <c r="J36" s="270">
        <f>SUMIFS(日报!DY:DY,日报!DS:DS,"&lt;= 14",日报!DS:DS,"&gt;7")</f>
        <v>276.00000000002183</v>
      </c>
      <c r="K36" s="270">
        <f>SUMIFS(日报!EP:EP,日报!EJ:EJ,"&lt;= 14",日报!EJ:EJ,"&gt;7")</f>
        <v>203.99999999997817</v>
      </c>
      <c r="L36" s="261">
        <f t="shared" si="24"/>
        <v>2008.0000000000291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94"/>
      <c r="B37" s="273" t="s">
        <v>169</v>
      </c>
      <c r="C37" s="274">
        <f t="shared" ref="C37:K37" si="26">C36+C23</f>
        <v>536.00000000002183</v>
      </c>
      <c r="D37" s="274">
        <f t="shared" si="26"/>
        <v>583.99999999997817</v>
      </c>
      <c r="E37" s="274">
        <f t="shared" si="26"/>
        <v>504.00000000001455</v>
      </c>
      <c r="F37" s="274">
        <f t="shared" si="26"/>
        <v>532.00000000000728</v>
      </c>
      <c r="G37" s="274">
        <f t="shared" si="26"/>
        <v>535.99999999998545</v>
      </c>
      <c r="H37" s="274">
        <f t="shared" si="26"/>
        <v>484.00000000001455</v>
      </c>
      <c r="I37" s="274">
        <f t="shared" si="26"/>
        <v>472.00000000000728</v>
      </c>
      <c r="J37" s="274">
        <f t="shared" si="26"/>
        <v>567.99999999999272</v>
      </c>
      <c r="K37" s="274">
        <f t="shared" si="26"/>
        <v>515.99999999998545</v>
      </c>
      <c r="L37" s="261">
        <f t="shared" si="24"/>
        <v>4732.0000000000073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95" t="s">
        <v>176</v>
      </c>
      <c r="B38" s="247" t="s">
        <v>157</v>
      </c>
      <c r="C38" s="231">
        <f t="shared" ref="C38:K38" si="27">C24-C25</f>
        <v>28813</v>
      </c>
      <c r="D38" s="231">
        <f t="shared" si="27"/>
        <v>28671</v>
      </c>
      <c r="E38" s="231">
        <f t="shared" si="27"/>
        <v>28875</v>
      </c>
      <c r="F38" s="231">
        <f t="shared" si="27"/>
        <v>28780</v>
      </c>
      <c r="G38" s="231">
        <f t="shared" si="27"/>
        <v>28911</v>
      </c>
      <c r="H38" s="231">
        <f t="shared" si="27"/>
        <v>29137</v>
      </c>
      <c r="I38" s="231">
        <f t="shared" si="27"/>
        <v>29078</v>
      </c>
      <c r="J38" s="231">
        <f t="shared" si="27"/>
        <v>28829</v>
      </c>
      <c r="K38" s="231">
        <f t="shared" si="27"/>
        <v>28794</v>
      </c>
      <c r="L38" s="228">
        <f t="shared" si="12"/>
        <v>259888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90"/>
      <c r="B39" s="248" t="s">
        <v>158</v>
      </c>
      <c r="C39" s="230">
        <f>SUM(死淘统计!B24:B30)</f>
        <v>251</v>
      </c>
      <c r="D39" s="230">
        <f>SUM(死淘统计!C24:C30)</f>
        <v>261</v>
      </c>
      <c r="E39" s="230">
        <f>SUM(死淘统计!D24:D30)</f>
        <v>231</v>
      </c>
      <c r="F39" s="230">
        <f>SUM(死淘统计!E24:E30)</f>
        <v>274</v>
      </c>
      <c r="G39" s="230">
        <f>SUM(死淘统计!F24:F30)</f>
        <v>207</v>
      </c>
      <c r="H39" s="230">
        <f>SUM(死淘统计!G24:G30)</f>
        <v>154</v>
      </c>
      <c r="I39" s="230">
        <f>SUM(死淘统计!H24:H30)</f>
        <v>209</v>
      </c>
      <c r="J39" s="230">
        <f>SUM(死淘统计!I24:I30)</f>
        <v>175</v>
      </c>
      <c r="K39" s="230">
        <f>SUM(死淘统计!J24:J30)</f>
        <v>281</v>
      </c>
      <c r="L39" s="227">
        <f t="shared" si="12"/>
        <v>2043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90"/>
      <c r="B40" s="249" t="s">
        <v>159</v>
      </c>
      <c r="C40" s="234">
        <f t="shared" ref="C40:L40" si="28">C39/C$4</f>
        <v>8.5084745762711873E-3</v>
      </c>
      <c r="D40" s="234">
        <f t="shared" ref="D40" si="29">D39/D$4</f>
        <v>8.8775510204081639E-3</v>
      </c>
      <c r="E40" s="234">
        <f t="shared" ref="E40" si="30">E39/E$4</f>
        <v>7.8305084745762706E-3</v>
      </c>
      <c r="F40" s="234">
        <f t="shared" ref="F40" si="31">F39/F$4</f>
        <v>9.3197278911564627E-3</v>
      </c>
      <c r="G40" s="234">
        <f t="shared" ref="G40" si="32">G39/G$4</f>
        <v>7.0169491525423726E-3</v>
      </c>
      <c r="H40" s="234">
        <f t="shared" ref="H40" si="33">H39/H$4</f>
        <v>5.185185185185185E-3</v>
      </c>
      <c r="I40" s="234">
        <f t="shared" ref="I40" si="34">I39/I$4</f>
        <v>7.037037037037037E-3</v>
      </c>
      <c r="J40" s="234">
        <f t="shared" ref="J40" si="35">J39/J$4</f>
        <v>5.9322033898305086E-3</v>
      </c>
      <c r="K40" s="234">
        <f t="shared" si="28"/>
        <v>9.5578231292517014E-3</v>
      </c>
      <c r="L40" s="235">
        <f t="shared" si="28"/>
        <v>7.6920180722891566E-3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90"/>
      <c r="B41" s="248" t="s">
        <v>160</v>
      </c>
      <c r="C41" s="230">
        <f t="shared" ref="C41:K41" si="36">C39+C27</f>
        <v>938</v>
      </c>
      <c r="D41" s="230">
        <f t="shared" si="36"/>
        <v>990</v>
      </c>
      <c r="E41" s="230">
        <f t="shared" si="36"/>
        <v>856</v>
      </c>
      <c r="F41" s="230">
        <f t="shared" si="36"/>
        <v>894</v>
      </c>
      <c r="G41" s="230">
        <f t="shared" si="36"/>
        <v>796</v>
      </c>
      <c r="H41" s="230">
        <f t="shared" si="36"/>
        <v>717</v>
      </c>
      <c r="I41" s="230">
        <f t="shared" si="36"/>
        <v>831</v>
      </c>
      <c r="J41" s="230">
        <f t="shared" si="36"/>
        <v>846</v>
      </c>
      <c r="K41" s="230">
        <f t="shared" si="36"/>
        <v>887</v>
      </c>
      <c r="L41" s="227">
        <f t="shared" si="12"/>
        <v>7755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90"/>
      <c r="B42" s="249" t="s">
        <v>161</v>
      </c>
      <c r="C42" s="234">
        <f t="shared" ref="C42:L42" si="37">C41/C$4</f>
        <v>3.1796610169491528E-2</v>
      </c>
      <c r="D42" s="234">
        <f t="shared" ref="D42" si="38">D41/D$4</f>
        <v>3.3673469387755103E-2</v>
      </c>
      <c r="E42" s="234">
        <f t="shared" ref="E42" si="39">E41/E$4</f>
        <v>2.9016949152542371E-2</v>
      </c>
      <c r="F42" s="234">
        <f t="shared" ref="F42" si="40">F41/F$4</f>
        <v>3.0408163265306123E-2</v>
      </c>
      <c r="G42" s="234">
        <f t="shared" ref="G42" si="41">G41/G$4</f>
        <v>2.6983050847457626E-2</v>
      </c>
      <c r="H42" s="234">
        <f t="shared" ref="H42" si="42">H41/H$4</f>
        <v>2.4141414141414141E-2</v>
      </c>
      <c r="I42" s="234">
        <f t="shared" ref="I42" si="43">I41/I$4</f>
        <v>2.797979797979798E-2</v>
      </c>
      <c r="J42" s="234">
        <f t="shared" ref="J42" si="44">J41/J$4</f>
        <v>2.8677966101694916E-2</v>
      </c>
      <c r="K42" s="234">
        <f t="shared" si="37"/>
        <v>3.0170068027210884E-2</v>
      </c>
      <c r="L42" s="235">
        <f t="shared" si="37"/>
        <v>2.91980421686747E-2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90"/>
      <c r="B43" s="249" t="s">
        <v>162</v>
      </c>
      <c r="C43" s="232">
        <f>周称重!D1543</f>
        <v>1067.2</v>
      </c>
      <c r="D43" s="232">
        <f>周称重!J1543</f>
        <v>1050.3</v>
      </c>
      <c r="E43" s="232">
        <f>周称重!P1543</f>
        <v>1039.7</v>
      </c>
      <c r="F43" s="232">
        <f>周称重!V1543</f>
        <v>1012.9</v>
      </c>
      <c r="G43" s="232">
        <f>周称重!AB1543</f>
        <v>1071.0999999999999</v>
      </c>
      <c r="H43" s="232">
        <f>周称重!AH1543</f>
        <v>1085.2</v>
      </c>
      <c r="I43" s="232">
        <f>周称重!AN1543</f>
        <v>1095.4000000000001</v>
      </c>
      <c r="J43" s="232">
        <f>周称重!AT1543</f>
        <v>1116</v>
      </c>
      <c r="K43" s="232">
        <f>周称重!AZ1543</f>
        <v>1056.8</v>
      </c>
      <c r="L43" s="229">
        <f t="shared" ref="L43" si="45">AVERAGE(C43:K43)</f>
        <v>1066.0666666666666</v>
      </c>
      <c r="M43" s="222">
        <v>945</v>
      </c>
      <c r="N43" s="690">
        <f>L43-M43</f>
        <v>121.06666666666661</v>
      </c>
      <c r="O43" s="702">
        <v>886</v>
      </c>
      <c r="P43" s="618">
        <f>+L43-O43</f>
        <v>180.06666666666661</v>
      </c>
      <c r="Q43" s="223">
        <v>916</v>
      </c>
      <c r="R43" s="218">
        <f>+L43-Q43</f>
        <v>150.06666666666661</v>
      </c>
      <c r="S43" s="223">
        <v>971</v>
      </c>
      <c r="T43" s="218">
        <f>+L43-S43</f>
        <v>95.066666666666606</v>
      </c>
      <c r="U43" s="223">
        <v>914</v>
      </c>
      <c r="V43" s="218">
        <f>+L43-U43</f>
        <v>152.06666666666661</v>
      </c>
      <c r="W43" s="223">
        <v>943</v>
      </c>
      <c r="X43" s="218">
        <f>+L43-W43</f>
        <v>123.06666666666661</v>
      </c>
    </row>
    <row r="44" spans="1:24" s="209" customFormat="1" ht="22.5" customHeight="1">
      <c r="A44" s="1290"/>
      <c r="B44" s="249" t="s">
        <v>417</v>
      </c>
      <c r="C44" s="232">
        <f t="shared" ref="C44:L44" si="46">(C43-C29)/7</f>
        <v>76.128571428571448</v>
      </c>
      <c r="D44" s="232">
        <f t="shared" si="46"/>
        <v>72.48571428571428</v>
      </c>
      <c r="E44" s="232">
        <f t="shared" si="46"/>
        <v>77.185714285714297</v>
      </c>
      <c r="F44" s="232">
        <f t="shared" si="46"/>
        <v>73.657142857142844</v>
      </c>
      <c r="G44" s="232">
        <f t="shared" si="46"/>
        <v>78.899999999999991</v>
      </c>
      <c r="H44" s="232">
        <f t="shared" si="46"/>
        <v>79.814285714285717</v>
      </c>
      <c r="I44" s="232">
        <f t="shared" si="46"/>
        <v>79.214285714285737</v>
      </c>
      <c r="J44" s="232">
        <f t="shared" si="46"/>
        <v>81.857142857142861</v>
      </c>
      <c r="K44" s="232">
        <f t="shared" si="46"/>
        <v>76.98571428571428</v>
      </c>
      <c r="L44" s="229">
        <f t="shared" si="46"/>
        <v>77.358730158730154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90"/>
      <c r="B45" s="251" t="s">
        <v>174</v>
      </c>
      <c r="C45" s="232">
        <f>SUMIFS(日报!H:H,日报!D:D,"&lt;= 21",日报!D:D,"&gt;14")</f>
        <v>21030</v>
      </c>
      <c r="D45" s="232">
        <f>SUMIFS(日报!Y:Y,日报!U:U,"&lt;= 21",日报!U:U,"&gt;14")</f>
        <v>20915</v>
      </c>
      <c r="E45" s="232">
        <f>SUMIFS(日报!AP:AP,日报!AL:AL,"&lt;= 21",日报!AL:AL,"&gt;14")</f>
        <v>19715</v>
      </c>
      <c r="F45" s="232">
        <f>SUMIFS(日报!BG:BG,日报!BC:BC,"&lt;= 21",日报!BC:BC,"&gt;14")</f>
        <v>20025</v>
      </c>
      <c r="G45" s="232">
        <f>SUMIFS(日报!BX:BX,日报!BT:BT,"&lt;= 21",日报!BT:BT,"&gt;14")</f>
        <v>20650</v>
      </c>
      <c r="H45" s="232">
        <f>SUMIFS(日报!CO:CO,日报!CK:CK,"&lt;= 21",日报!CK:CK,"&gt;14")</f>
        <v>21810</v>
      </c>
      <c r="I45" s="232">
        <f>SUMIFS(日报!DF:DF,日报!DB:DB,"&lt;= 21",日报!DB:DB,"&gt;14")</f>
        <v>21440</v>
      </c>
      <c r="J45" s="232">
        <f>SUMIFS(日报!DW:DW,日报!DS:DS,"&lt;= 21",日报!DS:DS,"&gt;14")</f>
        <v>21220</v>
      </c>
      <c r="K45" s="232">
        <f>SUMIFS(日报!EN:EN,日报!EJ:EJ,"&lt;= 21",日报!EJ:EJ,"&gt;14")</f>
        <v>20430</v>
      </c>
      <c r="L45" s="227">
        <f t="shared" ref="L45:L46" si="47">SUM(C45:K45)</f>
        <v>187235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90"/>
      <c r="B46" s="251" t="s">
        <v>175</v>
      </c>
      <c r="C46" s="232">
        <f t="shared" ref="C46:K46" si="48">C45+C32</f>
        <v>38570</v>
      </c>
      <c r="D46" s="232">
        <f t="shared" si="48"/>
        <v>38230</v>
      </c>
      <c r="E46" s="232">
        <f t="shared" si="48"/>
        <v>35800</v>
      </c>
      <c r="F46" s="232">
        <f t="shared" si="48"/>
        <v>35890</v>
      </c>
      <c r="G46" s="232">
        <f t="shared" si="48"/>
        <v>37250</v>
      </c>
      <c r="H46" s="232">
        <f t="shared" si="48"/>
        <v>39325</v>
      </c>
      <c r="I46" s="232">
        <f t="shared" si="48"/>
        <v>39115</v>
      </c>
      <c r="J46" s="232">
        <f t="shared" si="48"/>
        <v>38765</v>
      </c>
      <c r="K46" s="232">
        <f t="shared" si="48"/>
        <v>36830</v>
      </c>
      <c r="L46" s="227">
        <f t="shared" si="47"/>
        <v>339775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90"/>
      <c r="B47" s="249" t="s">
        <v>165</v>
      </c>
      <c r="C47" s="232">
        <f t="shared" ref="C47:K47" si="49">C46/C43/(C38-C39)*1000</f>
        <v>1.2653632220371853</v>
      </c>
      <c r="D47" s="232">
        <f t="shared" si="49"/>
        <v>1.2812081682433101</v>
      </c>
      <c r="E47" s="232">
        <f t="shared" si="49"/>
        <v>1.2021019942039342</v>
      </c>
      <c r="F47" s="232">
        <f t="shared" si="49"/>
        <v>1.2429985052778467</v>
      </c>
      <c r="G47" s="232">
        <f t="shared" si="49"/>
        <v>1.2115848562938716</v>
      </c>
      <c r="H47" s="232">
        <f t="shared" si="49"/>
        <v>1.2503039677325747</v>
      </c>
      <c r="I47" s="232">
        <f t="shared" si="49"/>
        <v>1.2369121554821756</v>
      </c>
      <c r="J47" s="232">
        <f t="shared" si="49"/>
        <v>1.2122448203544802</v>
      </c>
      <c r="K47" s="232">
        <f t="shared" si="49"/>
        <v>1.2222667573203858</v>
      </c>
      <c r="L47" s="229">
        <f t="shared" ref="L47" si="50">AVERAGE(C47:K47)</f>
        <v>1.2361093829939738</v>
      </c>
      <c r="M47" s="737">
        <v>1.28994708994709</v>
      </c>
      <c r="N47" s="690">
        <f>L47-M47</f>
        <v>-5.3837706953116182E-2</v>
      </c>
      <c r="O47" s="738">
        <v>1.2911963882618511</v>
      </c>
      <c r="P47" s="618">
        <f>+L47-O47</f>
        <v>-5.5087005267877354E-2</v>
      </c>
      <c r="Q47" s="736">
        <v>1.2914847161572052</v>
      </c>
      <c r="R47" s="218">
        <f>+L47-Q47</f>
        <v>-5.5375333163231399E-2</v>
      </c>
      <c r="S47" s="223">
        <v>1.2649999999999999</v>
      </c>
      <c r="T47" s="218">
        <f>+L47-S47</f>
        <v>-2.8890617006026131E-2</v>
      </c>
      <c r="U47" s="223">
        <v>1.2629999999999999</v>
      </c>
      <c r="V47" s="218">
        <f>+L47-U47</f>
        <v>-2.689061700602613E-2</v>
      </c>
      <c r="W47" s="223">
        <v>1.264</v>
      </c>
      <c r="X47" s="218">
        <f>+L47-W47</f>
        <v>-2.7890617006026241E-2</v>
      </c>
    </row>
    <row r="48" spans="1:24" s="209" customFormat="1" ht="22.5" customHeight="1">
      <c r="A48" s="1290"/>
      <c r="B48" s="248" t="s">
        <v>166</v>
      </c>
      <c r="C48" s="230">
        <f>SUMIFS(日报!I:I,日报!D:D,"&lt;= 21",日报!D:D,"&gt;14")</f>
        <v>117</v>
      </c>
      <c r="D48" s="230">
        <f>SUMIFS(日报!Z:Z,日报!U:U,"&lt;= 21",日报!U:U,"&gt;14")</f>
        <v>118</v>
      </c>
      <c r="E48" s="230">
        <f>SUMIFS(日报!AQ:AQ,日报!AL:AL,"&lt;= 21",日报!AL:AL,"&gt;14")</f>
        <v>118</v>
      </c>
      <c r="F48" s="230">
        <f>SUMIFS(日报!BH:BH,日报!BC:BC,"&lt;= 21",日报!BC:BC,"&gt;14")</f>
        <v>120</v>
      </c>
      <c r="G48" s="230">
        <f>SUMIFS(日报!BY:BY,日报!BT:BT,"&lt;= 21",日报!BT:BT,"&gt;14")</f>
        <v>120</v>
      </c>
      <c r="H48" s="230">
        <f>SUMIFS(日报!CP:CP,日报!CK:CK,"&lt;= 21",日报!CK:CK,"&gt;14")</f>
        <v>72</v>
      </c>
      <c r="I48" s="230">
        <f>SUMIFS(日报!DG:DG,日报!DB:DB,"&lt;= 21",日报!DB:DB,"&gt;14")</f>
        <v>72</v>
      </c>
      <c r="J48" s="230">
        <f>SUMIFS(日报!DX:DX,日报!DS:DS,"&lt;= 21",日报!DS:DS,"&gt;14")</f>
        <v>72</v>
      </c>
      <c r="K48" s="230">
        <f>SUMIFS(日报!EO:EO,日报!EJ:EJ,"&lt;= 21",日报!EJ:EJ,"&gt;14")</f>
        <v>74</v>
      </c>
      <c r="L48" s="227">
        <f t="shared" ref="L48:L51" si="51">SUM(C48:K48)</f>
        <v>883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90"/>
      <c r="B49" s="248" t="s">
        <v>167</v>
      </c>
      <c r="C49" s="230">
        <f t="shared" ref="C49:K49" si="52">C48+C35</f>
        <v>1638</v>
      </c>
      <c r="D49" s="230">
        <f t="shared" si="52"/>
        <v>1641</v>
      </c>
      <c r="E49" s="230">
        <f t="shared" si="52"/>
        <v>1641</v>
      </c>
      <c r="F49" s="230">
        <f t="shared" si="52"/>
        <v>1645</v>
      </c>
      <c r="G49" s="230">
        <f t="shared" si="52"/>
        <v>1647</v>
      </c>
      <c r="H49" s="230">
        <f t="shared" si="52"/>
        <v>1417</v>
      </c>
      <c r="I49" s="230">
        <f t="shared" si="52"/>
        <v>1419</v>
      </c>
      <c r="J49" s="230">
        <f t="shared" si="52"/>
        <v>1420</v>
      </c>
      <c r="K49" s="230">
        <f t="shared" si="52"/>
        <v>1424</v>
      </c>
      <c r="L49" s="227">
        <f t="shared" si="51"/>
        <v>13892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90"/>
      <c r="B50" s="249" t="s">
        <v>168</v>
      </c>
      <c r="C50" s="232">
        <f>SUMIFS(日报!J:J,日报!D:D,"&lt;= 21",日报!D:D,"&gt;14")</f>
        <v>395.99999999998545</v>
      </c>
      <c r="D50" s="232">
        <f>SUMIFS(日报!AA:AA,日报!U:U,"&lt;= 21",日报!U:U,"&gt;14")</f>
        <v>396.00000000002183</v>
      </c>
      <c r="E50" s="232">
        <f>SUMIFS(日报!AR:AR,日报!AL:AL,"&lt;= 21",日报!AL:AL,"&gt;14")</f>
        <v>387.99999999999272</v>
      </c>
      <c r="F50" s="232">
        <f>SUMIFS(日报!BI:BI,日报!BC:BC,"&lt;= 21",日报!BC:BC,"&gt;14")</f>
        <v>424.00000000001455</v>
      </c>
      <c r="G50" s="232">
        <f>SUMIFS(日报!BZ:BZ,日报!BT:BT,"&lt;= 21",日报!BT:BT,"&gt;14")</f>
        <v>424.00000000001455</v>
      </c>
      <c r="H50" s="232">
        <f>SUMIFS(日报!CQ:CQ,日报!CK:CK,"&lt;= 21",日报!CK:CK,"&gt;14")</f>
        <v>427.99999999999272</v>
      </c>
      <c r="I50" s="232">
        <f>SUMIFS(日报!DH:DH,日报!DB:DB,"&lt;= 21",日报!DB:DB,"&gt;14")</f>
        <v>435.99999999998545</v>
      </c>
      <c r="J50" s="232">
        <f>SUMIFS(日报!DY:DY,日报!DS:DS,"&lt;= 21",日报!DS:DS,"&gt;14")</f>
        <v>412.00000000000728</v>
      </c>
      <c r="K50" s="232">
        <f>SUMIFS(日报!EP:EP,日报!EJ:EJ,"&lt;= 21",日报!EJ:EJ,"&gt;14")</f>
        <v>420</v>
      </c>
      <c r="L50" s="227">
        <f t="shared" si="51"/>
        <v>3724.0000000000146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91"/>
      <c r="B51" s="250" t="s">
        <v>169</v>
      </c>
      <c r="C51" s="233">
        <f t="shared" ref="C51:K51" si="53">C50+C37</f>
        <v>932.00000000000728</v>
      </c>
      <c r="D51" s="233">
        <f t="shared" si="53"/>
        <v>980</v>
      </c>
      <c r="E51" s="233">
        <f t="shared" si="53"/>
        <v>892.00000000000728</v>
      </c>
      <c r="F51" s="233">
        <f t="shared" si="53"/>
        <v>956.00000000002183</v>
      </c>
      <c r="G51" s="233">
        <f t="shared" si="53"/>
        <v>960</v>
      </c>
      <c r="H51" s="233">
        <f t="shared" si="53"/>
        <v>912.00000000000728</v>
      </c>
      <c r="I51" s="233">
        <f t="shared" si="53"/>
        <v>907.99999999999272</v>
      </c>
      <c r="J51" s="233">
        <f t="shared" si="53"/>
        <v>980</v>
      </c>
      <c r="K51" s="233">
        <f t="shared" si="53"/>
        <v>935.99999999998545</v>
      </c>
      <c r="L51" s="227">
        <f t="shared" si="51"/>
        <v>8456.0000000000218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92" t="s">
        <v>177</v>
      </c>
      <c r="B52" s="253" t="s">
        <v>157</v>
      </c>
      <c r="C52" s="254">
        <f t="shared" ref="C52:K52" si="54">C38-C39</f>
        <v>28562</v>
      </c>
      <c r="D52" s="254">
        <f t="shared" si="54"/>
        <v>28410</v>
      </c>
      <c r="E52" s="254">
        <f t="shared" si="54"/>
        <v>28644</v>
      </c>
      <c r="F52" s="254">
        <f t="shared" si="54"/>
        <v>28506</v>
      </c>
      <c r="G52" s="254">
        <f t="shared" si="54"/>
        <v>28704</v>
      </c>
      <c r="H52" s="254">
        <f t="shared" si="54"/>
        <v>28983</v>
      </c>
      <c r="I52" s="254">
        <f t="shared" si="54"/>
        <v>28869</v>
      </c>
      <c r="J52" s="254">
        <f t="shared" si="54"/>
        <v>28654</v>
      </c>
      <c r="K52" s="254">
        <f t="shared" si="54"/>
        <v>28513</v>
      </c>
      <c r="L52" s="255">
        <f t="shared" si="12"/>
        <v>257845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93"/>
      <c r="B53" s="259" t="s">
        <v>158</v>
      </c>
      <c r="C53" s="260">
        <f>SUM(死淘统计!B31:B37)</f>
        <v>241</v>
      </c>
      <c r="D53" s="260">
        <f>SUM(死淘统计!C31:C37)</f>
        <v>204</v>
      </c>
      <c r="E53" s="260">
        <f>SUM(死淘统计!D31:D37)</f>
        <v>135</v>
      </c>
      <c r="F53" s="260">
        <f>SUM(死淘统计!E31:E37)</f>
        <v>252</v>
      </c>
      <c r="G53" s="260">
        <f>SUM(死淘统计!F31:F37)</f>
        <v>286</v>
      </c>
      <c r="H53" s="260">
        <f>SUM(死淘统计!G31:G37)</f>
        <v>227</v>
      </c>
      <c r="I53" s="260">
        <f>SUM(死淘统计!H31:H37)</f>
        <v>177</v>
      </c>
      <c r="J53" s="260">
        <f>SUM(死淘统计!I31:I37)</f>
        <v>156</v>
      </c>
      <c r="K53" s="260">
        <f>SUM(死淘统计!J31:J37)</f>
        <v>249</v>
      </c>
      <c r="L53" s="261">
        <f t="shared" si="12"/>
        <v>1927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93"/>
      <c r="B54" s="265" t="s">
        <v>159</v>
      </c>
      <c r="C54" s="266">
        <f t="shared" ref="C54:L54" si="55">C53/C$4</f>
        <v>8.169491525423728E-3</v>
      </c>
      <c r="D54" s="266">
        <f t="shared" ref="D54" si="56">D53/D$4</f>
        <v>6.9387755102040816E-3</v>
      </c>
      <c r="E54" s="266">
        <f t="shared" ref="E54" si="57">E53/E$4</f>
        <v>4.5762711864406778E-3</v>
      </c>
      <c r="F54" s="266">
        <f t="shared" ref="F54" si="58">F53/F$4</f>
        <v>8.5714285714285719E-3</v>
      </c>
      <c r="G54" s="266">
        <f t="shared" ref="G54" si="59">G53/G$4</f>
        <v>9.6949152542372876E-3</v>
      </c>
      <c r="H54" s="266">
        <f t="shared" ref="H54" si="60">H53/H$4</f>
        <v>7.6430976430976435E-3</v>
      </c>
      <c r="I54" s="266">
        <f t="shared" ref="I54" si="61">I53/I$4</f>
        <v>5.9595959595959598E-3</v>
      </c>
      <c r="J54" s="266">
        <f t="shared" ref="J54" si="62">J53/J$4</f>
        <v>5.2881355932203394E-3</v>
      </c>
      <c r="K54" s="266">
        <f t="shared" si="55"/>
        <v>8.46938775510204E-3</v>
      </c>
      <c r="L54" s="267">
        <f t="shared" si="55"/>
        <v>7.2552710843373494E-3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93"/>
      <c r="B55" s="259" t="s">
        <v>160</v>
      </c>
      <c r="C55" s="260">
        <f t="shared" ref="C55:K55" si="63">C53+C41</f>
        <v>1179</v>
      </c>
      <c r="D55" s="260">
        <f t="shared" si="63"/>
        <v>1194</v>
      </c>
      <c r="E55" s="260">
        <f t="shared" si="63"/>
        <v>991</v>
      </c>
      <c r="F55" s="260">
        <f t="shared" si="63"/>
        <v>1146</v>
      </c>
      <c r="G55" s="260">
        <f t="shared" si="63"/>
        <v>1082</v>
      </c>
      <c r="H55" s="260">
        <f t="shared" si="63"/>
        <v>944</v>
      </c>
      <c r="I55" s="260">
        <f t="shared" si="63"/>
        <v>1008</v>
      </c>
      <c r="J55" s="260">
        <f t="shared" si="63"/>
        <v>1002</v>
      </c>
      <c r="K55" s="260">
        <f t="shared" si="63"/>
        <v>1136</v>
      </c>
      <c r="L55" s="261">
        <f t="shared" si="12"/>
        <v>9682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93"/>
      <c r="B56" s="265" t="s">
        <v>161</v>
      </c>
      <c r="C56" s="266">
        <f t="shared" ref="C56:L56" si="64">C55/C$4</f>
        <v>3.9966101694915254E-2</v>
      </c>
      <c r="D56" s="266">
        <f t="shared" ref="D56" si="65">D55/D$4</f>
        <v>4.0612244897959185E-2</v>
      </c>
      <c r="E56" s="266">
        <f t="shared" ref="E56" si="66">E55/E$4</f>
        <v>3.359322033898305E-2</v>
      </c>
      <c r="F56" s="266">
        <f t="shared" ref="F56" si="67">F55/F$4</f>
        <v>3.8979591836734696E-2</v>
      </c>
      <c r="G56" s="266">
        <f t="shared" ref="G56" si="68">G55/G$4</f>
        <v>3.6677966101694916E-2</v>
      </c>
      <c r="H56" s="266">
        <f t="shared" ref="H56" si="69">H55/H$4</f>
        <v>3.1784511784511783E-2</v>
      </c>
      <c r="I56" s="266">
        <f t="shared" ref="I56" si="70">I55/I$4</f>
        <v>3.3939393939393943E-2</v>
      </c>
      <c r="J56" s="266">
        <f t="shared" ref="J56" si="71">J55/J$4</f>
        <v>3.3966101694915256E-2</v>
      </c>
      <c r="K56" s="266">
        <f t="shared" si="64"/>
        <v>3.8639455782312926E-2</v>
      </c>
      <c r="L56" s="267">
        <f t="shared" si="64"/>
        <v>3.645331325301205E-2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93"/>
      <c r="B57" s="265" t="s">
        <v>162</v>
      </c>
      <c r="C57" s="270">
        <f>周称重!D2055</f>
        <v>1771.2</v>
      </c>
      <c r="D57" s="270">
        <f>周称重!J2055</f>
        <v>1782.1</v>
      </c>
      <c r="E57" s="270">
        <f>周称重!P2055</f>
        <v>1647.8</v>
      </c>
      <c r="F57" s="270">
        <f>周称重!V2055</f>
        <v>1641.8</v>
      </c>
      <c r="G57" s="270">
        <f>周称重!AB2055</f>
        <v>1638.3</v>
      </c>
      <c r="H57" s="270">
        <f>周称重!AH2055</f>
        <v>1753.3</v>
      </c>
      <c r="I57" s="270">
        <f>周称重!AN2055</f>
        <v>1777.5</v>
      </c>
      <c r="J57" s="270">
        <f>周称重!AT2055</f>
        <v>1824</v>
      </c>
      <c r="K57" s="270">
        <f>周称重!AZ2055</f>
        <v>1736.9</v>
      </c>
      <c r="L57" s="271">
        <f t="shared" ref="L57" si="72">AVERAGE(C57:K57)</f>
        <v>1730.3222222222221</v>
      </c>
      <c r="M57" s="268">
        <v>1553</v>
      </c>
      <c r="N57" s="693">
        <f>L57-M57</f>
        <v>177.32222222222208</v>
      </c>
      <c r="O57" s="708">
        <v>1406</v>
      </c>
      <c r="P57" s="620">
        <f>+L57-O57</f>
        <v>324.32222222222208</v>
      </c>
      <c r="Q57" s="269">
        <v>1479</v>
      </c>
      <c r="R57" s="264">
        <f>+L57-Q57</f>
        <v>251.32222222222208</v>
      </c>
      <c r="S57" s="269">
        <v>1585</v>
      </c>
      <c r="T57" s="264">
        <f>+L57-S57</f>
        <v>145.32222222222208</v>
      </c>
      <c r="U57" s="269">
        <v>1463</v>
      </c>
      <c r="V57" s="264">
        <f>+L57-U57</f>
        <v>267.32222222222208</v>
      </c>
      <c r="W57" s="269">
        <v>1524</v>
      </c>
      <c r="X57" s="264">
        <f>+L57-W57</f>
        <v>206.32222222222208</v>
      </c>
    </row>
    <row r="58" spans="1:24" s="209" customFormat="1" ht="22.5" customHeight="1">
      <c r="A58" s="1293"/>
      <c r="B58" s="265" t="s">
        <v>417</v>
      </c>
      <c r="C58" s="270">
        <f t="shared" ref="C58:L58" si="73">(C57-C43)/7</f>
        <v>100.57142857142857</v>
      </c>
      <c r="D58" s="270">
        <f t="shared" si="73"/>
        <v>104.54285714285713</v>
      </c>
      <c r="E58" s="270">
        <f t="shared" si="73"/>
        <v>86.871428571428552</v>
      </c>
      <c r="F58" s="270">
        <f t="shared" si="73"/>
        <v>89.842857142857142</v>
      </c>
      <c r="G58" s="270">
        <f t="shared" si="73"/>
        <v>81.028571428571439</v>
      </c>
      <c r="H58" s="270">
        <f t="shared" si="73"/>
        <v>95.442857142857136</v>
      </c>
      <c r="I58" s="270">
        <f t="shared" si="73"/>
        <v>97.442857142857136</v>
      </c>
      <c r="J58" s="270">
        <f t="shared" si="73"/>
        <v>101.14285714285714</v>
      </c>
      <c r="K58" s="270">
        <f t="shared" si="73"/>
        <v>97.157142857142873</v>
      </c>
      <c r="L58" s="271">
        <f t="shared" si="73"/>
        <v>94.893650793650778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93"/>
      <c r="B59" s="272" t="s">
        <v>174</v>
      </c>
      <c r="C59" s="270">
        <f>SUMIFS(日报!H:H,日报!D:D,"&lt;= 28",日报!D:D,"&gt;21")</f>
        <v>27455</v>
      </c>
      <c r="D59" s="270">
        <f>SUMIFS(日报!Y:Y,日报!U:U,"&lt;= 28",日报!U:U,"&gt;21")</f>
        <v>29965</v>
      </c>
      <c r="E59" s="270">
        <f>SUMIFS(日报!AP:AP,日报!AL:AL,"&lt;= 28",日报!AL:AL,"&gt;21")</f>
        <v>25965</v>
      </c>
      <c r="F59" s="270">
        <f>SUMIFS(日报!BG:BG,日报!BC:BC,"&lt;= 28",日报!BC:BC,"&gt;21")</f>
        <v>26745</v>
      </c>
      <c r="G59" s="270">
        <f>SUMIFS(日报!BX:BX,日报!BT:BT,"&lt;= 28",日报!BT:BT,"&gt;21")</f>
        <v>24940</v>
      </c>
      <c r="H59" s="270">
        <f>SUMIFS(日报!CO:CO,日报!CK:CK,"&lt;= 28",日报!CK:CK,"&gt;21")</f>
        <v>28095</v>
      </c>
      <c r="I59" s="270">
        <f>SUMIFS(日报!DF:DF,日报!DB:DB,"&lt;= 28",日报!DB:DB,"&gt;21")</f>
        <v>29175</v>
      </c>
      <c r="J59" s="270">
        <f>SUMIFS(日报!DW:DW,日报!DS:DS,"&lt;= 28",日报!DS:DS,"&gt;21")</f>
        <v>28555</v>
      </c>
      <c r="K59" s="270">
        <f>SUMIFS(日报!EN:EN,日报!EJ:EJ,"&lt;= 28",日报!EJ:EJ,"&gt;21")</f>
        <v>27910</v>
      </c>
      <c r="L59" s="261">
        <f t="shared" ref="L59:L60" si="74">SUM(C59:K59)</f>
        <v>248805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93"/>
      <c r="B60" s="272" t="s">
        <v>175</v>
      </c>
      <c r="C60" s="270">
        <f t="shared" ref="C60:K60" si="75">C59+C46</f>
        <v>66025</v>
      </c>
      <c r="D60" s="270">
        <f t="shared" si="75"/>
        <v>68195</v>
      </c>
      <c r="E60" s="270">
        <f t="shared" si="75"/>
        <v>61765</v>
      </c>
      <c r="F60" s="270">
        <f t="shared" si="75"/>
        <v>62635</v>
      </c>
      <c r="G60" s="270">
        <f t="shared" si="75"/>
        <v>62190</v>
      </c>
      <c r="H60" s="270">
        <f t="shared" si="75"/>
        <v>67420</v>
      </c>
      <c r="I60" s="270">
        <f t="shared" si="75"/>
        <v>68290</v>
      </c>
      <c r="J60" s="270">
        <f t="shared" si="75"/>
        <v>67320</v>
      </c>
      <c r="K60" s="270">
        <f t="shared" si="75"/>
        <v>64740</v>
      </c>
      <c r="L60" s="261">
        <f t="shared" si="74"/>
        <v>588580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93"/>
      <c r="B61" s="265" t="s">
        <v>165</v>
      </c>
      <c r="C61" s="270">
        <f t="shared" ref="C61:K61" si="76">C60/C57/(C52-C53)*1000</f>
        <v>1.3162313249252098</v>
      </c>
      <c r="D61" s="270">
        <f t="shared" si="76"/>
        <v>1.356684808304863</v>
      </c>
      <c r="E61" s="270">
        <f t="shared" si="76"/>
        <v>1.3147887011625075</v>
      </c>
      <c r="F61" s="270">
        <f t="shared" si="76"/>
        <v>1.350258405850628</v>
      </c>
      <c r="G61" s="270">
        <f t="shared" si="76"/>
        <v>1.3357759367768294</v>
      </c>
      <c r="H61" s="270">
        <f t="shared" si="76"/>
        <v>1.3372236240216835</v>
      </c>
      <c r="I61" s="270">
        <f t="shared" si="76"/>
        <v>1.3390188201850077</v>
      </c>
      <c r="J61" s="270">
        <f t="shared" si="76"/>
        <v>1.2951047349583165</v>
      </c>
      <c r="K61" s="270">
        <f t="shared" si="76"/>
        <v>1.3187554136396742</v>
      </c>
      <c r="L61" s="271">
        <f t="shared" ref="L61" si="77">AVERAGE(C61:K61)</f>
        <v>1.3293157522027466</v>
      </c>
      <c r="M61" s="740">
        <v>1.4294913071474564</v>
      </c>
      <c r="N61" s="693">
        <f>L61-M61</f>
        <v>-0.10017555494470987</v>
      </c>
      <c r="O61" s="741">
        <v>1.4388335704125177</v>
      </c>
      <c r="P61" s="620">
        <f>+L61-O61</f>
        <v>-0.10951781820977113</v>
      </c>
      <c r="Q61" s="739">
        <v>1.434077079107505</v>
      </c>
      <c r="R61" s="264">
        <f>+L61-Q61</f>
        <v>-0.10476132690475848</v>
      </c>
      <c r="S61" s="269">
        <v>1.4019999999999999</v>
      </c>
      <c r="T61" s="264">
        <f>+L61-S61</f>
        <v>-7.2684247797253354E-2</v>
      </c>
      <c r="U61" s="269">
        <v>1.403</v>
      </c>
      <c r="V61" s="264">
        <f>+L61-U61</f>
        <v>-7.3684247797253466E-2</v>
      </c>
      <c r="W61" s="269">
        <v>1.4019999999999999</v>
      </c>
      <c r="X61" s="264">
        <f>+L61-W61</f>
        <v>-7.2684247797253354E-2</v>
      </c>
    </row>
    <row r="62" spans="1:24" s="209" customFormat="1" ht="22.5" customHeight="1">
      <c r="A62" s="1293"/>
      <c r="B62" s="259" t="s">
        <v>166</v>
      </c>
      <c r="C62" s="260">
        <f>SUMIFS(日报!I:I,日报!D:D,"&lt;= 28",日报!D:D,"&gt;21")</f>
        <v>20</v>
      </c>
      <c r="D62" s="260">
        <f>SUMIFS(日报!Z:Z,日报!U:U,"&lt;= 28",日报!U:U,"&gt;21")</f>
        <v>19</v>
      </c>
      <c r="E62" s="260">
        <f>SUMIFS(日报!AQ:AQ,日报!AL:AL,"&lt;= 28",日报!AL:AL,"&gt;21")</f>
        <v>20</v>
      </c>
      <c r="F62" s="260">
        <f>SUMIFS(日报!BH:BH,日报!BC:BC,"&lt;= 28",日报!BC:BC,"&gt;21")</f>
        <v>20</v>
      </c>
      <c r="G62" s="260">
        <f>SUMIFS(日报!BY:BY,日报!BT:BT,"&lt;= 28",日报!BT:BT,"&gt;21")</f>
        <v>20</v>
      </c>
      <c r="H62" s="260">
        <f>SUMIFS(日报!CP:CP,日报!CK:CK,"&lt;= 28",日报!CK:CK,"&gt;21")</f>
        <v>18</v>
      </c>
      <c r="I62" s="260">
        <f>SUMIFS(日报!DG:DG,日报!DB:DB,"&lt;= 28",日报!DB:DB,"&gt;21")</f>
        <v>18</v>
      </c>
      <c r="J62" s="260">
        <f>SUMIFS(日报!DX:DX,日报!DS:DS,"&lt;= 28",日报!DS:DS,"&gt;21")</f>
        <v>18</v>
      </c>
      <c r="K62" s="260">
        <f>SUMIFS(日报!EO:EO,日报!EJ:EJ,"&lt;= 28",日报!EJ:EJ,"&gt;21")</f>
        <v>18</v>
      </c>
      <c r="L62" s="261">
        <f t="shared" ref="L62:L65" si="78">SUM(C62:K62)</f>
        <v>171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93"/>
      <c r="B63" s="259" t="s">
        <v>167</v>
      </c>
      <c r="C63" s="260">
        <f t="shared" ref="C63:K63" si="79">C62+C49</f>
        <v>1658</v>
      </c>
      <c r="D63" s="260">
        <f t="shared" si="79"/>
        <v>1660</v>
      </c>
      <c r="E63" s="260">
        <f t="shared" si="79"/>
        <v>1661</v>
      </c>
      <c r="F63" s="260">
        <f t="shared" si="79"/>
        <v>1665</v>
      </c>
      <c r="G63" s="260">
        <f t="shared" si="79"/>
        <v>1667</v>
      </c>
      <c r="H63" s="260">
        <f t="shared" si="79"/>
        <v>1435</v>
      </c>
      <c r="I63" s="260">
        <f t="shared" si="79"/>
        <v>1437</v>
      </c>
      <c r="J63" s="260">
        <f t="shared" si="79"/>
        <v>1438</v>
      </c>
      <c r="K63" s="260">
        <f t="shared" si="79"/>
        <v>1442</v>
      </c>
      <c r="L63" s="261">
        <f t="shared" si="78"/>
        <v>14063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93"/>
      <c r="B64" s="265" t="s">
        <v>168</v>
      </c>
      <c r="C64" s="270">
        <f>SUMIFS(日报!J:J,日报!D:D,"&lt;= 28",日报!D:D,"&gt;21")</f>
        <v>627.99999999999272</v>
      </c>
      <c r="D64" s="270">
        <f>SUMIFS(日报!AA:AA,日报!U:U,"&lt;= 28",日报!U:U,"&gt;21")</f>
        <v>647.99999999999272</v>
      </c>
      <c r="E64" s="270">
        <f>SUMIFS(日报!AR:AR,日报!AL:AL,"&lt;= 28",日报!AL:AL,"&gt;21")</f>
        <v>615.99999999998545</v>
      </c>
      <c r="F64" s="270">
        <f>SUMIFS(日报!BI:BI,日报!BC:BC,"&lt;= 28",日报!BC:BC,"&gt;21")</f>
        <v>671.9999999999709</v>
      </c>
      <c r="G64" s="270">
        <f>SUMIFS(日报!BZ:BZ,日报!BT:BT,"&lt;= 28",日报!BT:BT,"&gt;21")</f>
        <v>620</v>
      </c>
      <c r="H64" s="270">
        <f>SUMIFS(日报!CQ:CQ,日报!CK:CK,"&lt;= 28",日报!CK:CK,"&gt;21")</f>
        <v>647.99999999999272</v>
      </c>
      <c r="I64" s="270">
        <f>SUMIFS(日报!DH:DH,日报!DB:DB,"&lt;= 28",日报!DB:DB,"&gt;21")</f>
        <v>695.99999999998545</v>
      </c>
      <c r="J64" s="270">
        <f>SUMIFS(日报!DY:DY,日报!DS:DS,"&lt;= 28",日报!DS:DS,"&gt;21")</f>
        <v>727.99999999999272</v>
      </c>
      <c r="K64" s="270">
        <f>SUMIFS(日报!EP:EP,日报!EJ:EJ,"&lt;= 28",日报!EJ:EJ,"&gt;21")</f>
        <v>667.99999999999272</v>
      </c>
      <c r="L64" s="261">
        <f t="shared" si="78"/>
        <v>5923.9999999999054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94"/>
      <c r="B65" s="273" t="s">
        <v>169</v>
      </c>
      <c r="C65" s="274">
        <f t="shared" ref="C65:K65" si="80">C64+C51</f>
        <v>1560</v>
      </c>
      <c r="D65" s="274">
        <f t="shared" si="80"/>
        <v>1627.9999999999927</v>
      </c>
      <c r="E65" s="274">
        <f t="shared" si="80"/>
        <v>1507.9999999999927</v>
      </c>
      <c r="F65" s="274">
        <f t="shared" si="80"/>
        <v>1627.9999999999927</v>
      </c>
      <c r="G65" s="274">
        <f t="shared" si="80"/>
        <v>1580</v>
      </c>
      <c r="H65" s="274">
        <f t="shared" si="80"/>
        <v>1560</v>
      </c>
      <c r="I65" s="274">
        <f t="shared" si="80"/>
        <v>1603.9999999999782</v>
      </c>
      <c r="J65" s="274">
        <f t="shared" si="80"/>
        <v>1707.9999999999927</v>
      </c>
      <c r="K65" s="274">
        <f t="shared" si="80"/>
        <v>1603.9999999999782</v>
      </c>
      <c r="L65" s="261">
        <f t="shared" si="78"/>
        <v>14379.999999999927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95" t="s">
        <v>178</v>
      </c>
      <c r="B66" s="247" t="s">
        <v>157</v>
      </c>
      <c r="C66" s="231">
        <f t="shared" ref="C66:K66" si="81">C52-C53</f>
        <v>28321</v>
      </c>
      <c r="D66" s="231">
        <f t="shared" si="81"/>
        <v>28206</v>
      </c>
      <c r="E66" s="231">
        <f t="shared" si="81"/>
        <v>28509</v>
      </c>
      <c r="F66" s="231">
        <f t="shared" si="81"/>
        <v>28254</v>
      </c>
      <c r="G66" s="231">
        <f t="shared" si="81"/>
        <v>28418</v>
      </c>
      <c r="H66" s="231">
        <f t="shared" si="81"/>
        <v>28756</v>
      </c>
      <c r="I66" s="231">
        <f t="shared" si="81"/>
        <v>28692</v>
      </c>
      <c r="J66" s="231">
        <f t="shared" si="81"/>
        <v>28498</v>
      </c>
      <c r="K66" s="231">
        <f t="shared" si="81"/>
        <v>28264</v>
      </c>
      <c r="L66" s="228">
        <f t="shared" si="12"/>
        <v>255918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90"/>
      <c r="B67" s="248" t="s">
        <v>158</v>
      </c>
      <c r="C67" s="230">
        <f>SUM(死淘统计!B38:B44)</f>
        <v>333</v>
      </c>
      <c r="D67" s="230">
        <f>SUM(死淘统计!C38:C44)</f>
        <v>456</v>
      </c>
      <c r="E67" s="230">
        <f>SUM(死淘统计!D38:D44)</f>
        <v>88</v>
      </c>
      <c r="F67" s="230">
        <f>SUM(死淘统计!E38:E44)</f>
        <v>182</v>
      </c>
      <c r="G67" s="230">
        <f>SUM(死淘统计!F38:F44)</f>
        <v>184</v>
      </c>
      <c r="H67" s="230">
        <f>SUM(死淘统计!G38:G44)</f>
        <v>157</v>
      </c>
      <c r="I67" s="230">
        <f>SUM(死淘统计!H38:H44)</f>
        <v>174</v>
      </c>
      <c r="J67" s="230">
        <f>SUM(死淘统计!I38:I44)</f>
        <v>272</v>
      </c>
      <c r="K67" s="230">
        <f>SUM(死淘统计!J38:J44)</f>
        <v>223</v>
      </c>
      <c r="L67" s="227">
        <f t="shared" si="12"/>
        <v>2069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90"/>
      <c r="B68" s="249" t="s">
        <v>159</v>
      </c>
      <c r="C68" s="234">
        <f t="shared" ref="C68:L68" si="82">C67/C$4</f>
        <v>1.1288135593220339E-2</v>
      </c>
      <c r="D68" s="234">
        <f t="shared" ref="D68" si="83">D67/D$4</f>
        <v>1.5510204081632653E-2</v>
      </c>
      <c r="E68" s="234">
        <f t="shared" ref="E68" si="84">E67/E$4</f>
        <v>2.9830508474576272E-3</v>
      </c>
      <c r="F68" s="234">
        <f t="shared" ref="F68" si="85">F67/F$4</f>
        <v>6.1904761904761907E-3</v>
      </c>
      <c r="G68" s="234">
        <f t="shared" ref="G68" si="86">G67/G$4</f>
        <v>6.2372881355932204E-3</v>
      </c>
      <c r="H68" s="234">
        <f t="shared" ref="H68" si="87">H67/H$4</f>
        <v>5.2861952861952858E-3</v>
      </c>
      <c r="I68" s="234">
        <f t="shared" ref="I68" si="88">I67/I$4</f>
        <v>5.858585858585859E-3</v>
      </c>
      <c r="J68" s="234">
        <f t="shared" ref="J68" si="89">J67/J$4</f>
        <v>9.2203389830508471E-3</v>
      </c>
      <c r="K68" s="234">
        <f t="shared" si="82"/>
        <v>7.5850340136054423E-3</v>
      </c>
      <c r="L68" s="235">
        <f t="shared" si="82"/>
        <v>7.7899096385542167E-3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90"/>
      <c r="B69" s="248" t="s">
        <v>160</v>
      </c>
      <c r="C69" s="230">
        <f t="shared" ref="C69:K69" si="90">C67+C55</f>
        <v>1512</v>
      </c>
      <c r="D69" s="230">
        <f t="shared" si="90"/>
        <v>1650</v>
      </c>
      <c r="E69" s="230">
        <f t="shared" si="90"/>
        <v>1079</v>
      </c>
      <c r="F69" s="230">
        <f t="shared" si="90"/>
        <v>1328</v>
      </c>
      <c r="G69" s="230">
        <f t="shared" si="90"/>
        <v>1266</v>
      </c>
      <c r="H69" s="230">
        <f t="shared" si="90"/>
        <v>1101</v>
      </c>
      <c r="I69" s="230">
        <f t="shared" si="90"/>
        <v>1182</v>
      </c>
      <c r="J69" s="230">
        <f t="shared" si="90"/>
        <v>1274</v>
      </c>
      <c r="K69" s="230">
        <f t="shared" si="90"/>
        <v>1359</v>
      </c>
      <c r="L69" s="227">
        <f t="shared" si="12"/>
        <v>11751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90"/>
      <c r="B70" s="249" t="s">
        <v>161</v>
      </c>
      <c r="C70" s="234">
        <f t="shared" ref="C70:L70" si="91">C69/C$4</f>
        <v>5.1254237288135593E-2</v>
      </c>
      <c r="D70" s="234">
        <f t="shared" ref="D70" si="92">D69/D$4</f>
        <v>5.6122448979591837E-2</v>
      </c>
      <c r="E70" s="234">
        <f t="shared" ref="E70" si="93">E69/E$4</f>
        <v>3.6576271186440676E-2</v>
      </c>
      <c r="F70" s="234">
        <f t="shared" ref="F70" si="94">F69/F$4</f>
        <v>4.5170068027210887E-2</v>
      </c>
      <c r="G70" s="234">
        <f t="shared" ref="G70" si="95">G69/G$4</f>
        <v>4.2915254237288133E-2</v>
      </c>
      <c r="H70" s="234">
        <f t="shared" ref="H70" si="96">H69/H$4</f>
        <v>3.7070707070707073E-2</v>
      </c>
      <c r="I70" s="234">
        <f t="shared" ref="I70" si="97">I69/I$4</f>
        <v>3.9797979797979798E-2</v>
      </c>
      <c r="J70" s="234">
        <f t="shared" ref="J70" si="98">J69/J$4</f>
        <v>4.3186440677966099E-2</v>
      </c>
      <c r="K70" s="234">
        <f t="shared" si="91"/>
        <v>4.6224489795918366E-2</v>
      </c>
      <c r="L70" s="235">
        <f t="shared" si="91"/>
        <v>4.4243222891566264E-2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90"/>
      <c r="B71" s="249" t="s">
        <v>162</v>
      </c>
      <c r="C71" s="232">
        <f>周称重!D2567</f>
        <v>2434</v>
      </c>
      <c r="D71" s="232">
        <f>周称重!J2567</f>
        <v>2437.8000000000002</v>
      </c>
      <c r="E71" s="232">
        <f>周称重!P2567</f>
        <v>2278.3000000000002</v>
      </c>
      <c r="F71" s="232">
        <f>周称重!V2567</f>
        <v>2293.6999999999998</v>
      </c>
      <c r="G71" s="232">
        <f>周称重!AB2567</f>
        <v>2294.1</v>
      </c>
      <c r="H71" s="232">
        <f>周称重!AH2567</f>
        <v>2395.1</v>
      </c>
      <c r="I71" s="232">
        <f>周称重!AN2567</f>
        <v>2373.3000000000002</v>
      </c>
      <c r="J71" s="232">
        <f>周称重!AT2567</f>
        <v>2426.6999999999998</v>
      </c>
      <c r="K71" s="232">
        <f>周称重!AZ2567</f>
        <v>2390.3000000000002</v>
      </c>
      <c r="L71" s="229">
        <f t="shared" ref="L71" si="99">AVERAGE(C71:K71)</f>
        <v>2369.2555555555555</v>
      </c>
      <c r="M71" s="222">
        <v>2250</v>
      </c>
      <c r="N71" s="690">
        <f>L71-M71</f>
        <v>119.25555555555547</v>
      </c>
      <c r="O71" s="702">
        <v>1977</v>
      </c>
      <c r="P71" s="618">
        <f>+L71-O71</f>
        <v>392.25555555555547</v>
      </c>
      <c r="Q71" s="223">
        <v>2113</v>
      </c>
      <c r="R71" s="218">
        <f>+L71-Q71</f>
        <v>256.25555555555547</v>
      </c>
      <c r="S71" s="223">
        <v>2299</v>
      </c>
      <c r="T71" s="218">
        <f>+L71-S71</f>
        <v>70.255555555555475</v>
      </c>
      <c r="U71" s="223">
        <v>2083</v>
      </c>
      <c r="V71" s="218">
        <f>+L71-U71</f>
        <v>286.25555555555547</v>
      </c>
      <c r="W71" s="223">
        <v>2191</v>
      </c>
      <c r="X71" s="218">
        <f>+L71-W71</f>
        <v>178.25555555555547</v>
      </c>
    </row>
    <row r="72" spans="1:24" s="209" customFormat="1" ht="22.5" customHeight="1">
      <c r="A72" s="1290"/>
      <c r="B72" s="249" t="s">
        <v>417</v>
      </c>
      <c r="C72" s="232">
        <f t="shared" ref="C72:L72" si="100">(C71-C57)/7</f>
        <v>94.685714285714283</v>
      </c>
      <c r="D72" s="232">
        <f t="shared" si="100"/>
        <v>93.671428571428606</v>
      </c>
      <c r="E72" s="232">
        <f t="shared" si="100"/>
        <v>90.071428571428598</v>
      </c>
      <c r="F72" s="232">
        <f t="shared" si="100"/>
        <v>93.128571428571405</v>
      </c>
      <c r="G72" s="232">
        <f t="shared" si="100"/>
        <v>93.685714285714283</v>
      </c>
      <c r="H72" s="232">
        <f t="shared" si="100"/>
        <v>91.685714285714283</v>
      </c>
      <c r="I72" s="232">
        <f t="shared" si="100"/>
        <v>85.114285714285742</v>
      </c>
      <c r="J72" s="232">
        <f t="shared" si="100"/>
        <v>86.09999999999998</v>
      </c>
      <c r="K72" s="232">
        <f t="shared" si="100"/>
        <v>93.342857142857156</v>
      </c>
      <c r="L72" s="229">
        <f t="shared" si="100"/>
        <v>91.276190476190479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90"/>
      <c r="B73" s="251" t="s">
        <v>174</v>
      </c>
      <c r="C73" s="232">
        <f>SUMIFS(日报!H:H,日报!D:D,"&lt;= 35",日报!D:D,"&gt;28")</f>
        <v>36865</v>
      </c>
      <c r="D73" s="232">
        <f>SUMIFS(日报!Y:Y,日报!U:U,"&lt;= 35",日报!U:U,"&gt;28")</f>
        <v>34605</v>
      </c>
      <c r="E73" s="232">
        <f>SUMIFS(日报!AP:AP,日报!AL:AL,"&lt;= 35",日报!AL:AL,"&gt;28")</f>
        <v>36415</v>
      </c>
      <c r="F73" s="232">
        <f>SUMIFS(日报!BG:BG,日报!BC:BC,"&lt;= 35",日报!BC:BC,"&gt;28")</f>
        <v>35060</v>
      </c>
      <c r="G73" s="232">
        <f>SUMIFS(日报!BX:BX,日报!BT:BT,"&lt;= 35",日报!BT:BT,"&gt;28")</f>
        <v>36190</v>
      </c>
      <c r="H73" s="232">
        <f>SUMIFS(日报!CO:CO,日报!CK:CK,"&lt;= 35",日报!CK:CK,"&gt;28")</f>
        <v>35465</v>
      </c>
      <c r="I73" s="232">
        <f>SUMIFS(日报!DF:DF,日报!DB:DB,"&lt;= 35",日报!DB:DB,"&gt;28")</f>
        <v>34125</v>
      </c>
      <c r="J73" s="232">
        <f>SUMIFS(日报!DW:DW,日报!DS:DS,"&lt;= 35",日报!DS:DS,"&gt;28")</f>
        <v>34620</v>
      </c>
      <c r="K73" s="232">
        <f>SUMIFS(日报!EN:EN,日报!EJ:EJ,"&lt;= 35",日报!EJ:EJ,"&gt;28")</f>
        <v>35785</v>
      </c>
      <c r="L73" s="227">
        <f t="shared" ref="L73:L74" si="101">SUM(C73:K73)</f>
        <v>319130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90"/>
      <c r="B74" s="251" t="s">
        <v>175</v>
      </c>
      <c r="C74" s="232">
        <f t="shared" ref="C74:K74" si="102">C73+C60</f>
        <v>102890</v>
      </c>
      <c r="D74" s="232">
        <f t="shared" si="102"/>
        <v>102800</v>
      </c>
      <c r="E74" s="232">
        <f t="shared" si="102"/>
        <v>98180</v>
      </c>
      <c r="F74" s="232">
        <f t="shared" si="102"/>
        <v>97695</v>
      </c>
      <c r="G74" s="232">
        <f t="shared" si="102"/>
        <v>98380</v>
      </c>
      <c r="H74" s="232">
        <f t="shared" si="102"/>
        <v>102885</v>
      </c>
      <c r="I74" s="232">
        <f t="shared" si="102"/>
        <v>102415</v>
      </c>
      <c r="J74" s="232">
        <f t="shared" si="102"/>
        <v>101940</v>
      </c>
      <c r="K74" s="232">
        <f t="shared" si="102"/>
        <v>100525</v>
      </c>
      <c r="L74" s="227">
        <f t="shared" si="101"/>
        <v>907710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90"/>
      <c r="B75" s="249" t="s">
        <v>165</v>
      </c>
      <c r="C75" s="232">
        <f t="shared" ref="C75:K75" si="103">C74/C71/(C66-C67)*1000</f>
        <v>1.5103608789258078</v>
      </c>
      <c r="D75" s="232">
        <f t="shared" si="103"/>
        <v>1.5196096909116845</v>
      </c>
      <c r="E75" s="232">
        <f t="shared" si="103"/>
        <v>1.5162568049340546</v>
      </c>
      <c r="F75" s="232">
        <f t="shared" si="103"/>
        <v>1.517268241147183</v>
      </c>
      <c r="G75" s="232">
        <f t="shared" si="103"/>
        <v>1.5188751016467561</v>
      </c>
      <c r="H75" s="232">
        <f t="shared" si="103"/>
        <v>1.5020263910526126</v>
      </c>
      <c r="I75" s="232">
        <f t="shared" si="103"/>
        <v>1.5131844351575123</v>
      </c>
      <c r="J75" s="232">
        <f t="shared" si="103"/>
        <v>1.4882613452093845</v>
      </c>
      <c r="K75" s="232">
        <f t="shared" si="103"/>
        <v>1.4997821239168612</v>
      </c>
      <c r="L75" s="229">
        <f t="shared" ref="L75" si="104">AVERAGE(C75:K75)</f>
        <v>1.5095138903224283</v>
      </c>
      <c r="M75" s="737">
        <v>1.5666666666666667</v>
      </c>
      <c r="N75" s="690">
        <f>L75-M75</f>
        <v>-5.7152776344238321E-2</v>
      </c>
      <c r="O75" s="738">
        <v>1.5857359635811836</v>
      </c>
      <c r="P75" s="618">
        <f>+L75-O75</f>
        <v>-7.6222073258755296E-2</v>
      </c>
      <c r="Q75" s="736">
        <v>1.5759583530525318</v>
      </c>
      <c r="R75" s="218">
        <f>+L75-Q75</f>
        <v>-6.6444462730103515E-2</v>
      </c>
      <c r="S75" s="223">
        <v>1.5309999999999999</v>
      </c>
      <c r="T75" s="218">
        <f>+L75-S75</f>
        <v>-2.1486109677571585E-2</v>
      </c>
      <c r="U75" s="223">
        <v>1.528</v>
      </c>
      <c r="V75" s="218">
        <f>+L75-U75</f>
        <v>-1.8486109677571694E-2</v>
      </c>
      <c r="W75" s="223">
        <v>1.53</v>
      </c>
      <c r="X75" s="218">
        <f>+L75-W75</f>
        <v>-2.0486109677571696E-2</v>
      </c>
    </row>
    <row r="76" spans="1:24" s="209" customFormat="1" ht="22.5" customHeight="1">
      <c r="A76" s="1290"/>
      <c r="B76" s="248" t="s">
        <v>166</v>
      </c>
      <c r="C76" s="230">
        <f>SUMIFS(日报!I:I,日报!D:D,"&lt;= 35",日报!D:D,"&gt;28")</f>
        <v>4</v>
      </c>
      <c r="D76" s="230">
        <f>SUMIFS(日报!Z:Z,日报!U:U,"&lt;= 35",日报!U:U,"&gt;28")</f>
        <v>4</v>
      </c>
      <c r="E76" s="230">
        <f>SUMIFS(日报!AQ:AQ,日报!AL:AL,"&lt;= 35",日报!AL:AL,"&gt;28")</f>
        <v>6</v>
      </c>
      <c r="F76" s="230">
        <f>SUMIFS(日报!BH:BH,日报!BC:BC,"&lt;= 35",日报!BC:BC,"&gt;28")</f>
        <v>6</v>
      </c>
      <c r="G76" s="230">
        <f>SUMIFS(日报!BY:BY,日报!BT:BT,"&lt;= 35",日报!BT:BT,"&gt;28")</f>
        <v>7</v>
      </c>
      <c r="H76" s="230">
        <f>SUMIFS(日报!CP:CP,日报!CK:CK,"&lt;= 35",日报!CK:CK,"&gt;28")</f>
        <v>6</v>
      </c>
      <c r="I76" s="230">
        <f>SUMIFS(日报!DG:DG,日报!DB:DB,"&lt;= 35",日报!DB:DB,"&gt;28")</f>
        <v>7</v>
      </c>
      <c r="J76" s="230">
        <f>SUMIFS(日报!DX:DX,日报!DS:DS,"&lt;= 35",日报!DS:DS,"&gt;28")</f>
        <v>6</v>
      </c>
      <c r="K76" s="230">
        <f>SUMIFS(日报!EO:EO,日报!EJ:EJ,"&lt;= 35",日报!EJ:EJ,"&gt;28")</f>
        <v>6</v>
      </c>
      <c r="L76" s="227">
        <f t="shared" ref="L76:L79" si="105">SUM(C76:K76)</f>
        <v>52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90"/>
      <c r="B77" s="248" t="s">
        <v>167</v>
      </c>
      <c r="C77" s="230">
        <f t="shared" ref="C77:K77" si="106">C76+C63</f>
        <v>1662</v>
      </c>
      <c r="D77" s="230">
        <f t="shared" si="106"/>
        <v>1664</v>
      </c>
      <c r="E77" s="230">
        <f t="shared" si="106"/>
        <v>1667</v>
      </c>
      <c r="F77" s="230">
        <f t="shared" si="106"/>
        <v>1671</v>
      </c>
      <c r="G77" s="230">
        <f t="shared" si="106"/>
        <v>1674</v>
      </c>
      <c r="H77" s="230">
        <f t="shared" si="106"/>
        <v>1441</v>
      </c>
      <c r="I77" s="230">
        <f t="shared" si="106"/>
        <v>1444</v>
      </c>
      <c r="J77" s="230">
        <f t="shared" si="106"/>
        <v>1444</v>
      </c>
      <c r="K77" s="230">
        <f t="shared" si="106"/>
        <v>1448</v>
      </c>
      <c r="L77" s="227">
        <f t="shared" si="105"/>
        <v>14115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90"/>
      <c r="B78" s="249" t="s">
        <v>168</v>
      </c>
      <c r="C78" s="232">
        <f>SUMIFS(日报!J:J,日报!D:D,"&lt;= 35",日报!D:D,"&gt;28")</f>
        <v>1380</v>
      </c>
      <c r="D78" s="232">
        <f>SUMIFS(日报!AA:AA,日报!U:U,"&lt;= 35",日报!U:U,"&gt;28")</f>
        <v>1312.0000000000073</v>
      </c>
      <c r="E78" s="232">
        <f>SUMIFS(日报!AR:AR,日报!AL:AL,"&lt;= 35",日报!AL:AL,"&gt;28")</f>
        <v>1256.0000000000218</v>
      </c>
      <c r="F78" s="232">
        <f>SUMIFS(日报!BI:BI,日报!BC:BC,"&lt;= 35",日报!BC:BC,"&gt;28")</f>
        <v>1344.0000000000146</v>
      </c>
      <c r="G78" s="232">
        <f>SUMIFS(日报!BZ:BZ,日报!BT:BT,"&lt;= 35",日报!BT:BT,"&gt;28")</f>
        <v>1115.9999999999854</v>
      </c>
      <c r="H78" s="232">
        <f>SUMIFS(日报!CQ:CQ,日报!CK:CK,"&lt;= 35",日报!CK:CK,"&gt;28")</f>
        <v>1564.0000000000146</v>
      </c>
      <c r="I78" s="232">
        <f>SUMIFS(日报!DH:DH,日报!DB:DB,"&lt;= 35",日报!DB:DB,"&gt;28")</f>
        <v>1624.0000000000146</v>
      </c>
      <c r="J78" s="232">
        <f>SUMIFS(日报!DY:DY,日报!DS:DS,"&lt;= 35",日报!DS:DS,"&gt;28")</f>
        <v>1655.9999999999854</v>
      </c>
      <c r="K78" s="232">
        <f>SUMIFS(日报!EP:EP,日报!EJ:EJ,"&lt;= 35",日报!EJ:EJ,"&gt;28")</f>
        <v>1592.0000000000073</v>
      </c>
      <c r="L78" s="227">
        <f t="shared" si="105"/>
        <v>12844.000000000051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91"/>
      <c r="B79" s="250" t="s">
        <v>169</v>
      </c>
      <c r="C79" s="233">
        <f t="shared" ref="C79:K79" si="107">C78+C65</f>
        <v>2940</v>
      </c>
      <c r="D79" s="233">
        <f t="shared" si="107"/>
        <v>2940</v>
      </c>
      <c r="E79" s="233">
        <f t="shared" si="107"/>
        <v>2764.0000000000146</v>
      </c>
      <c r="F79" s="233">
        <f t="shared" si="107"/>
        <v>2972.0000000000073</v>
      </c>
      <c r="G79" s="233">
        <f t="shared" si="107"/>
        <v>2695.9999999999854</v>
      </c>
      <c r="H79" s="233">
        <f t="shared" si="107"/>
        <v>3124.0000000000146</v>
      </c>
      <c r="I79" s="233">
        <f t="shared" si="107"/>
        <v>3227.9999999999927</v>
      </c>
      <c r="J79" s="233">
        <f t="shared" si="107"/>
        <v>3363.9999999999782</v>
      </c>
      <c r="K79" s="233">
        <f t="shared" si="107"/>
        <v>3195.9999999999854</v>
      </c>
      <c r="L79" s="227">
        <f t="shared" si="105"/>
        <v>27223.999999999978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92" t="s">
        <v>179</v>
      </c>
      <c r="B80" s="253" t="s">
        <v>157</v>
      </c>
      <c r="C80" s="254">
        <f t="shared" ref="C80:K80" si="108">C66-C67</f>
        <v>27988</v>
      </c>
      <c r="D80" s="254">
        <f t="shared" si="108"/>
        <v>27750</v>
      </c>
      <c r="E80" s="254">
        <f t="shared" si="108"/>
        <v>28421</v>
      </c>
      <c r="F80" s="254">
        <f t="shared" si="108"/>
        <v>28072</v>
      </c>
      <c r="G80" s="254">
        <f t="shared" si="108"/>
        <v>28234</v>
      </c>
      <c r="H80" s="254">
        <f t="shared" si="108"/>
        <v>28599</v>
      </c>
      <c r="I80" s="254">
        <f t="shared" si="108"/>
        <v>28518</v>
      </c>
      <c r="J80" s="254">
        <f t="shared" si="108"/>
        <v>28226</v>
      </c>
      <c r="K80" s="254">
        <f t="shared" si="108"/>
        <v>28041</v>
      </c>
      <c r="L80" s="255">
        <f t="shared" si="12"/>
        <v>253849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93"/>
      <c r="B81" s="259" t="s">
        <v>158</v>
      </c>
      <c r="C81" s="260">
        <f>SUM(死淘统计!B45:B51)</f>
        <v>257</v>
      </c>
      <c r="D81" s="260">
        <f>SUM(死淘统计!C45:C51)</f>
        <v>0</v>
      </c>
      <c r="E81" s="260">
        <f>SUM(死淘统计!D45:D51)</f>
        <v>65</v>
      </c>
      <c r="F81" s="260">
        <f>SUM(死淘统计!E45:E51)</f>
        <v>65</v>
      </c>
      <c r="G81" s="260">
        <f>SUM(死淘统计!F45:F51)</f>
        <v>77</v>
      </c>
      <c r="H81" s="260">
        <f>SUM(死淘统计!G45:G51)</f>
        <v>57</v>
      </c>
      <c r="I81" s="260">
        <f>SUM(死淘统计!H45:H51)</f>
        <v>28</v>
      </c>
      <c r="J81" s="260">
        <f>SUM(死淘统计!I45:I51)</f>
        <v>73</v>
      </c>
      <c r="K81" s="260">
        <f>SUM(死淘统计!J45:J51)</f>
        <v>26</v>
      </c>
      <c r="L81" s="261">
        <f t="shared" si="12"/>
        <v>648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93"/>
      <c r="B82" s="265" t="s">
        <v>159</v>
      </c>
      <c r="C82" s="266">
        <f t="shared" ref="C82:L82" si="109">C81/C$4</f>
        <v>8.7118644067796618E-3</v>
      </c>
      <c r="D82" s="266">
        <f t="shared" ref="D82" si="110">D81/D$4</f>
        <v>0</v>
      </c>
      <c r="E82" s="266">
        <f t="shared" ref="E82" si="111">E81/E$4</f>
        <v>2.2033898305084745E-3</v>
      </c>
      <c r="F82" s="266">
        <f t="shared" ref="F82" si="112">F81/F$4</f>
        <v>2.2108843537414968E-3</v>
      </c>
      <c r="G82" s="266">
        <f t="shared" ref="G82" si="113">G81/G$4</f>
        <v>2.6101694915254235E-3</v>
      </c>
      <c r="H82" s="266">
        <f t="shared" ref="H82" si="114">H81/H$4</f>
        <v>1.9191919191919192E-3</v>
      </c>
      <c r="I82" s="266">
        <f t="shared" ref="I82" si="115">I81/I$4</f>
        <v>9.4276094276094272E-4</v>
      </c>
      <c r="J82" s="266">
        <f t="shared" ref="J82" si="116">J81/J$4</f>
        <v>2.4745762711864405E-3</v>
      </c>
      <c r="K82" s="266">
        <f t="shared" si="109"/>
        <v>8.8435374149659865E-4</v>
      </c>
      <c r="L82" s="267">
        <f t="shared" si="109"/>
        <v>2.4397590361445783E-3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93"/>
      <c r="B83" s="259" t="s">
        <v>160</v>
      </c>
      <c r="C83" s="260">
        <f t="shared" ref="C83:K83" si="117">C81+C69</f>
        <v>1769</v>
      </c>
      <c r="D83" s="260">
        <f t="shared" si="117"/>
        <v>1650</v>
      </c>
      <c r="E83" s="260">
        <f t="shared" si="117"/>
        <v>1144</v>
      </c>
      <c r="F83" s="260">
        <f t="shared" si="117"/>
        <v>1393</v>
      </c>
      <c r="G83" s="260">
        <f t="shared" si="117"/>
        <v>1343</v>
      </c>
      <c r="H83" s="260">
        <f t="shared" si="117"/>
        <v>1158</v>
      </c>
      <c r="I83" s="260">
        <f t="shared" si="117"/>
        <v>1210</v>
      </c>
      <c r="J83" s="260">
        <f t="shared" si="117"/>
        <v>1347</v>
      </c>
      <c r="K83" s="260">
        <f t="shared" si="117"/>
        <v>1385</v>
      </c>
      <c r="L83" s="261">
        <f t="shared" si="12"/>
        <v>12399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93"/>
      <c r="B84" s="265" t="s">
        <v>161</v>
      </c>
      <c r="C84" s="266">
        <f t="shared" ref="C84:L84" si="118">C83/C$4</f>
        <v>5.9966101694915251E-2</v>
      </c>
      <c r="D84" s="266">
        <f t="shared" ref="D84" si="119">D83/D$4</f>
        <v>5.6122448979591837E-2</v>
      </c>
      <c r="E84" s="266">
        <f t="shared" ref="E84" si="120">E83/E$4</f>
        <v>3.877966101694915E-2</v>
      </c>
      <c r="F84" s="266">
        <f t="shared" ref="F84" si="121">F83/F$4</f>
        <v>4.7380952380952378E-2</v>
      </c>
      <c r="G84" s="266">
        <f t="shared" ref="G84" si="122">G83/G$4</f>
        <v>4.552542372881356E-2</v>
      </c>
      <c r="H84" s="266">
        <f t="shared" ref="H84" si="123">H83/H$4</f>
        <v>3.8989898989898991E-2</v>
      </c>
      <c r="I84" s="266">
        <f t="shared" ref="I84" si="124">I83/I$4</f>
        <v>4.0740740740740744E-2</v>
      </c>
      <c r="J84" s="266">
        <f t="shared" ref="J84" si="125">J83/J$4</f>
        <v>4.566101694915254E-2</v>
      </c>
      <c r="K84" s="266">
        <f t="shared" si="118"/>
        <v>4.7108843537414964E-2</v>
      </c>
      <c r="L84" s="267">
        <f t="shared" si="118"/>
        <v>4.6682981927710844E-2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9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93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93"/>
      <c r="B87" s="272" t="s">
        <v>174</v>
      </c>
      <c r="C87" s="270">
        <f ca="1">SUMIFS(日报!H:H,日报!D:D,"&lt;= 42",日报!D:D,"&gt;35")</f>
        <v>16545</v>
      </c>
      <c r="D87" s="270">
        <f ca="1">SUMIFS(日报!Y:Y,日报!U:U,"&lt;= 42",日报!U:U,"&gt;35")</f>
        <v>0</v>
      </c>
      <c r="E87" s="270">
        <f ca="1">SUMIFS(日报!AP:AP,日报!AL:AL,"&lt;= 42",日报!AL:AL,"&gt;35")</f>
        <v>17000</v>
      </c>
      <c r="F87" s="270">
        <f ca="1">SUMIFS(日报!BG:BG,日报!BC:BC,"&lt;= 42",日报!BC:BC,"&gt;35")</f>
        <v>16150</v>
      </c>
      <c r="G87" s="270">
        <f ca="1">SUMIFS(日报!BX:BX,日报!BT:BT,"&lt;= 42",日报!BT:BT,"&gt;35")</f>
        <v>17145</v>
      </c>
      <c r="H87" s="270">
        <f ca="1">SUMIFS(日报!CO:CO,日报!CK:CK,"&lt;= 42",日报!CK:CK,"&gt;35")</f>
        <v>11320</v>
      </c>
      <c r="I87" s="270">
        <f ca="1">SUMIFS(日报!DF:DF,日报!DB:DB,"&lt;= 42",日报!DB:DB,"&gt;35")</f>
        <v>11750</v>
      </c>
      <c r="J87" s="270">
        <f ca="1">SUMIFS(日报!DW:DW,日报!DS:DS,"&lt;= 42",日报!DS:DS,"&gt;35")</f>
        <v>10870</v>
      </c>
      <c r="K87" s="270">
        <f ca="1">SUMIFS(日报!EN:EN,日报!EJ:EJ,"&lt;= 42",日报!EJ:EJ,"&gt;35")</f>
        <v>11970</v>
      </c>
      <c r="L87" s="261">
        <f t="shared" ref="L87:L88" ca="1" si="128">SUM(C87:K87)</f>
        <v>112750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93"/>
      <c r="B88" s="272" t="s">
        <v>175</v>
      </c>
      <c r="C88" s="270">
        <f t="shared" ref="C88:K88" ca="1" si="129">C87+C74</f>
        <v>119435</v>
      </c>
      <c r="D88" s="270">
        <f t="shared" ca="1" si="129"/>
        <v>102800</v>
      </c>
      <c r="E88" s="270">
        <f t="shared" ca="1" si="129"/>
        <v>115180</v>
      </c>
      <c r="F88" s="270">
        <f t="shared" ca="1" si="129"/>
        <v>113845</v>
      </c>
      <c r="G88" s="270">
        <f t="shared" ca="1" si="129"/>
        <v>115525</v>
      </c>
      <c r="H88" s="270">
        <f t="shared" ca="1" si="129"/>
        <v>114205</v>
      </c>
      <c r="I88" s="270">
        <f t="shared" ca="1" si="129"/>
        <v>114165</v>
      </c>
      <c r="J88" s="270">
        <f t="shared" ca="1" si="129"/>
        <v>112810</v>
      </c>
      <c r="K88" s="270">
        <f t="shared" ca="1" si="129"/>
        <v>112495</v>
      </c>
      <c r="L88" s="261">
        <f t="shared" ca="1" si="128"/>
        <v>1020460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93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93"/>
      <c r="B90" s="259" t="s">
        <v>166</v>
      </c>
      <c r="C90" s="260">
        <f ca="1">SUMIFS(日报!I:I,日报!D:D,"&lt;= 42",日报!D:D,"&gt;35")</f>
        <v>2</v>
      </c>
      <c r="D90" s="260">
        <f ca="1">SUMIFS(日报!Z:Z,日报!U:U,"&lt;= 42",日报!U:U,"&gt;35")</f>
        <v>0</v>
      </c>
      <c r="E90" s="260">
        <f ca="1">SUMIFS(日报!AQ:AQ,日报!AL:AL,"&lt;= 42",日报!AL:AL,"&gt;35")</f>
        <v>2</v>
      </c>
      <c r="F90" s="260">
        <f ca="1">SUMIFS(日报!BH:BH,日报!BC:BC,"&lt;= 42",日报!BC:BC,"&gt;35")</f>
        <v>2</v>
      </c>
      <c r="G90" s="260">
        <f ca="1">SUMIFS(日报!BY:BY,日报!BT:BT,"&lt;= 42",日报!BT:BT,"&gt;35")</f>
        <v>2</v>
      </c>
      <c r="H90" s="260">
        <f ca="1">SUMIFS(日报!CP:CP,日报!CK:CK,"&lt;= 42",日报!CK:CK,"&gt;35")</f>
        <v>2</v>
      </c>
      <c r="I90" s="260">
        <f ca="1">SUMIFS(日报!DG:DG,日报!DB:DB,"&lt;= 42",日报!DB:DB,"&gt;35")</f>
        <v>2</v>
      </c>
      <c r="J90" s="260">
        <f ca="1">SUMIFS(日报!DX:DX,日报!DS:DS,"&lt;= 42",日报!DS:DS,"&gt;35")</f>
        <v>2</v>
      </c>
      <c r="K90" s="260">
        <f ca="1">SUMIFS(日报!EO:EO,日报!EJ:EJ,"&lt;= 42",日报!EJ:EJ,"&gt;35")</f>
        <v>2</v>
      </c>
      <c r="L90" s="261">
        <f t="shared" ref="L90:L97" ca="1" si="132">SUM(C90:K90)</f>
        <v>16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93"/>
      <c r="B91" s="259" t="s">
        <v>167</v>
      </c>
      <c r="C91" s="260">
        <f t="shared" ref="C91:K91" ca="1" si="133">C90+C77</f>
        <v>1664</v>
      </c>
      <c r="D91" s="260">
        <f t="shared" ca="1" si="133"/>
        <v>1664</v>
      </c>
      <c r="E91" s="260">
        <f t="shared" ca="1" si="133"/>
        <v>1669</v>
      </c>
      <c r="F91" s="260">
        <f t="shared" ca="1" si="133"/>
        <v>1673</v>
      </c>
      <c r="G91" s="260">
        <f t="shared" ca="1" si="133"/>
        <v>1676</v>
      </c>
      <c r="H91" s="260">
        <f t="shared" ca="1" si="133"/>
        <v>1443</v>
      </c>
      <c r="I91" s="260">
        <f t="shared" ca="1" si="133"/>
        <v>1446</v>
      </c>
      <c r="J91" s="260">
        <f t="shared" ca="1" si="133"/>
        <v>1446</v>
      </c>
      <c r="K91" s="260">
        <f t="shared" ca="1" si="133"/>
        <v>1450</v>
      </c>
      <c r="L91" s="261">
        <f t="shared" ca="1" si="132"/>
        <v>14131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93"/>
      <c r="B92" s="265" t="s">
        <v>168</v>
      </c>
      <c r="C92" s="270">
        <f ca="1">SUMIFS(日报!J:J,日报!D:D,"&lt;= 42",日报!D:D,"&gt;35")</f>
        <v>948.0000000000291</v>
      </c>
      <c r="D92" s="270">
        <f ca="1">SUMIFS(日报!AA:AA,日报!U:U,"&lt;= 42",日报!U:U,"&gt;35")</f>
        <v>0</v>
      </c>
      <c r="E92" s="270">
        <f ca="1">SUMIFS(日报!AR:AR,日报!AL:AL,"&lt;= 42",日报!AL:AL,"&gt;35")</f>
        <v>868.0000000000291</v>
      </c>
      <c r="F92" s="270">
        <f ca="1">SUMIFS(日报!BI:BI,日报!BC:BC,"&lt;= 42",日报!BC:BC,"&gt;35")</f>
        <v>940</v>
      </c>
      <c r="G92" s="270">
        <f ca="1">SUMIFS(日报!BZ:BZ,日报!BT:BT,"&lt;= 42",日报!BT:BT,"&gt;35")</f>
        <v>1075.9999999999854</v>
      </c>
      <c r="H92" s="270">
        <f ca="1">SUMIFS(日报!CQ:CQ,日报!CK:CK,"&lt;= 42",日报!CK:CK,"&gt;35")</f>
        <v>520</v>
      </c>
      <c r="I92" s="270">
        <f ca="1">SUMIFS(日报!DH:DH,日报!DB:DB,"&lt;= 42",日报!DB:DB,"&gt;35")</f>
        <v>520</v>
      </c>
      <c r="J92" s="270">
        <f ca="1">SUMIFS(日报!DY:DY,日报!DS:DS,"&lt;= 42",日报!DS:DS,"&gt;35")</f>
        <v>432.00000000004366</v>
      </c>
      <c r="K92" s="270">
        <f ca="1">SUMIFS(日报!EP:EP,日报!EJ:EJ,"&lt;= 42",日报!EJ:EJ,"&gt;35")</f>
        <v>495.99999999998545</v>
      </c>
      <c r="L92" s="261">
        <f t="shared" ca="1" si="132"/>
        <v>5800.0000000000728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94"/>
      <c r="B93" s="273" t="s">
        <v>169</v>
      </c>
      <c r="C93" s="274">
        <f t="shared" ref="C93:K93" ca="1" si="134">C92+C79</f>
        <v>3888.0000000000291</v>
      </c>
      <c r="D93" s="274">
        <f t="shared" ca="1" si="134"/>
        <v>2940</v>
      </c>
      <c r="E93" s="274">
        <f t="shared" ca="1" si="134"/>
        <v>3632.0000000000437</v>
      </c>
      <c r="F93" s="274">
        <f t="shared" ca="1" si="134"/>
        <v>3912.0000000000073</v>
      </c>
      <c r="G93" s="274">
        <f t="shared" ca="1" si="134"/>
        <v>3771.9999999999709</v>
      </c>
      <c r="H93" s="274">
        <f t="shared" ca="1" si="134"/>
        <v>3644.0000000000146</v>
      </c>
      <c r="I93" s="274">
        <f t="shared" ca="1" si="134"/>
        <v>3747.9999999999927</v>
      </c>
      <c r="J93" s="274">
        <f t="shared" ca="1" si="134"/>
        <v>3796.0000000000218</v>
      </c>
      <c r="K93" s="274">
        <f t="shared" ca="1" si="134"/>
        <v>3691.9999999999709</v>
      </c>
      <c r="L93" s="261">
        <f t="shared" ca="1" si="132"/>
        <v>33024.000000000051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89" t="s">
        <v>180</v>
      </c>
      <c r="B94" s="252" t="s">
        <v>157</v>
      </c>
      <c r="C94" s="231">
        <f t="shared" ref="C94:K94" si="135">C80-C81</f>
        <v>27731</v>
      </c>
      <c r="D94" s="231">
        <f t="shared" si="135"/>
        <v>27750</v>
      </c>
      <c r="E94" s="231">
        <f t="shared" si="135"/>
        <v>28356</v>
      </c>
      <c r="F94" s="231">
        <f t="shared" si="135"/>
        <v>28007</v>
      </c>
      <c r="G94" s="231">
        <f t="shared" si="135"/>
        <v>28157</v>
      </c>
      <c r="H94" s="231">
        <f t="shared" si="135"/>
        <v>28542</v>
      </c>
      <c r="I94" s="231">
        <f t="shared" si="135"/>
        <v>28490</v>
      </c>
      <c r="J94" s="231">
        <f t="shared" si="135"/>
        <v>28153</v>
      </c>
      <c r="K94" s="231">
        <f t="shared" si="135"/>
        <v>28015</v>
      </c>
      <c r="L94" s="228">
        <f t="shared" si="132"/>
        <v>253201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9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90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90"/>
      <c r="B97" s="248" t="s">
        <v>160</v>
      </c>
      <c r="C97" s="230">
        <f t="shared" ref="C97:K97" si="144">C95+C83</f>
        <v>1769</v>
      </c>
      <c r="D97" s="230">
        <f t="shared" si="144"/>
        <v>1650</v>
      </c>
      <c r="E97" s="230">
        <f t="shared" si="144"/>
        <v>1144</v>
      </c>
      <c r="F97" s="230">
        <f t="shared" si="144"/>
        <v>1393</v>
      </c>
      <c r="G97" s="230">
        <f t="shared" si="144"/>
        <v>1343</v>
      </c>
      <c r="H97" s="230">
        <f t="shared" si="144"/>
        <v>1158</v>
      </c>
      <c r="I97" s="230">
        <f t="shared" si="144"/>
        <v>1210</v>
      </c>
      <c r="J97" s="230">
        <f t="shared" si="144"/>
        <v>1347</v>
      </c>
      <c r="K97" s="230">
        <f t="shared" si="144"/>
        <v>1385</v>
      </c>
      <c r="L97" s="227">
        <f t="shared" si="132"/>
        <v>12399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90"/>
      <c r="B98" s="249" t="s">
        <v>161</v>
      </c>
      <c r="C98" s="234">
        <f t="shared" ref="C98:L98" si="145">C97/C$4</f>
        <v>5.9966101694915251E-2</v>
      </c>
      <c r="D98" s="234">
        <f t="shared" ref="D98" si="146">D97/D$4</f>
        <v>5.6122448979591837E-2</v>
      </c>
      <c r="E98" s="234">
        <f t="shared" ref="E98" si="147">E97/E$4</f>
        <v>3.877966101694915E-2</v>
      </c>
      <c r="F98" s="234">
        <f t="shared" ref="F98" si="148">F97/F$4</f>
        <v>4.7380952380952378E-2</v>
      </c>
      <c r="G98" s="234">
        <f t="shared" ref="G98" si="149">G97/G$4</f>
        <v>4.552542372881356E-2</v>
      </c>
      <c r="H98" s="234">
        <f t="shared" ref="H98" si="150">H97/H$4</f>
        <v>3.8989898989898991E-2</v>
      </c>
      <c r="I98" s="234">
        <f t="shared" ref="I98" si="151">I97/I$4</f>
        <v>4.0740740740740744E-2</v>
      </c>
      <c r="J98" s="234">
        <f t="shared" ref="J98" si="152">J97/J$4</f>
        <v>4.566101694915254E-2</v>
      </c>
      <c r="K98" s="234">
        <f t="shared" si="145"/>
        <v>4.7108843537414964E-2</v>
      </c>
      <c r="L98" s="235">
        <f t="shared" si="145"/>
        <v>4.6682981927710844E-2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9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90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9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90"/>
      <c r="B102" s="251" t="s">
        <v>175</v>
      </c>
      <c r="C102" s="232">
        <f t="shared" ref="C102:K102" ca="1" si="156">C101+C88</f>
        <v>119435</v>
      </c>
      <c r="D102" s="232">
        <f t="shared" ca="1" si="156"/>
        <v>102800</v>
      </c>
      <c r="E102" s="232">
        <f t="shared" ca="1" si="156"/>
        <v>115180</v>
      </c>
      <c r="F102" s="232">
        <f t="shared" ca="1" si="156"/>
        <v>113845</v>
      </c>
      <c r="G102" s="232">
        <f t="shared" ca="1" si="156"/>
        <v>115525</v>
      </c>
      <c r="H102" s="232">
        <f t="shared" ca="1" si="156"/>
        <v>114205</v>
      </c>
      <c r="I102" s="232">
        <f t="shared" ca="1" si="156"/>
        <v>114165</v>
      </c>
      <c r="J102" s="232">
        <f t="shared" ca="1" si="156"/>
        <v>112810</v>
      </c>
      <c r="K102" s="232">
        <f t="shared" ca="1" si="156"/>
        <v>112495</v>
      </c>
      <c r="L102" s="227">
        <f t="shared" ca="1" si="155"/>
        <v>1020460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90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9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90"/>
      <c r="B105" s="248" t="s">
        <v>167</v>
      </c>
      <c r="C105" s="230">
        <f t="shared" ref="C105:K105" ca="1" si="160">C104+C91</f>
        <v>1664</v>
      </c>
      <c r="D105" s="230">
        <f t="shared" ca="1" si="160"/>
        <v>1664</v>
      </c>
      <c r="E105" s="230">
        <f t="shared" ca="1" si="160"/>
        <v>1669</v>
      </c>
      <c r="F105" s="230">
        <f t="shared" ca="1" si="160"/>
        <v>1673</v>
      </c>
      <c r="G105" s="230">
        <f t="shared" ca="1" si="160"/>
        <v>1676</v>
      </c>
      <c r="H105" s="230">
        <f t="shared" ca="1" si="160"/>
        <v>1443</v>
      </c>
      <c r="I105" s="230">
        <f t="shared" ca="1" si="160"/>
        <v>1446</v>
      </c>
      <c r="J105" s="230">
        <f t="shared" ca="1" si="160"/>
        <v>1446</v>
      </c>
      <c r="K105" s="230">
        <f t="shared" ca="1" si="160"/>
        <v>1450</v>
      </c>
      <c r="L105" s="227">
        <f t="shared" ca="1" si="159"/>
        <v>14131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9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91"/>
      <c r="B107" s="250" t="s">
        <v>169</v>
      </c>
      <c r="C107" s="233">
        <f t="shared" ref="C107:K107" ca="1" si="161">C106+C93</f>
        <v>3888.0000000000291</v>
      </c>
      <c r="D107" s="233">
        <f t="shared" ca="1" si="161"/>
        <v>2940</v>
      </c>
      <c r="E107" s="233">
        <f t="shared" ca="1" si="161"/>
        <v>3632.0000000000437</v>
      </c>
      <c r="F107" s="233">
        <f t="shared" ca="1" si="161"/>
        <v>3912.0000000000073</v>
      </c>
      <c r="G107" s="233">
        <f t="shared" ca="1" si="161"/>
        <v>3771.9999999999709</v>
      </c>
      <c r="H107" s="233">
        <f t="shared" ca="1" si="161"/>
        <v>3644.0000000000146</v>
      </c>
      <c r="I107" s="233">
        <f t="shared" ca="1" si="161"/>
        <v>3747.9999999999927</v>
      </c>
      <c r="J107" s="233">
        <f t="shared" ca="1" si="161"/>
        <v>3796.0000000000218</v>
      </c>
      <c r="K107" s="233">
        <f t="shared" ca="1" si="161"/>
        <v>3691.9999999999709</v>
      </c>
      <c r="L107" s="278">
        <f t="shared" ca="1" si="159"/>
        <v>33024.000000000051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HVWI9Q1yUzLPvr41XK1mGHr1fXHilHqsH8eYaANIG7dgviNT/jp7QwnP+hO2ZZoMXoL/ma0I0WxLUrzTOEo9Yg==" saltValue="Wv+QJk0gvhfehCSZVvIkOQ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3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3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3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3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3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3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3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3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3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3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3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3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3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3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3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3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3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3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3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3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3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3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3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3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3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3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3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3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3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3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3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3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3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3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3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3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3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3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3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3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1/gLinq6yn0fyfMcLbzX6+MkPQ2vnAbOS5fefvBy0Zq3KjKxZ5xPjWBBbUyKSmXyVugxJJM/LtT1DJyn4IoFcQ==" saltValue="i6jvxCl+CMIN23KaDVK0M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96" t="s">
        <v>77</v>
      </c>
      <c r="B1" s="1296"/>
      <c r="C1" s="1296"/>
      <c r="D1" s="1296"/>
      <c r="E1" s="1296"/>
      <c r="F1" s="1296"/>
      <c r="G1" s="1296"/>
      <c r="H1" s="1296"/>
      <c r="I1" s="1296"/>
      <c r="J1" s="1296"/>
      <c r="K1" s="1296"/>
      <c r="L1" s="87"/>
      <c r="M1" s="86"/>
    </row>
    <row r="2" spans="1:23" ht="18.75" customHeight="1">
      <c r="A2" s="85" t="s">
        <v>76</v>
      </c>
      <c r="B2" s="32"/>
      <c r="C2" s="1302" t="s">
        <v>75</v>
      </c>
      <c r="D2" s="1302"/>
      <c r="E2" s="33"/>
      <c r="F2" s="1302" t="s">
        <v>74</v>
      </c>
      <c r="G2" s="1302"/>
      <c r="H2" s="33"/>
      <c r="I2" s="34" t="s">
        <v>73</v>
      </c>
      <c r="J2" s="1301"/>
      <c r="K2" s="130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15.37037037037037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97" t="s">
        <v>52</v>
      </c>
      <c r="B38" s="1297"/>
      <c r="C38" s="1297"/>
      <c r="D38" s="1297"/>
      <c r="E38" s="129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98" t="s">
        <v>49</v>
      </c>
      <c r="D40" s="1299"/>
      <c r="E40" s="1298" t="s">
        <v>48</v>
      </c>
      <c r="F40" s="1300"/>
      <c r="G40" s="1300"/>
      <c r="H40" s="1300"/>
      <c r="I40" s="1299"/>
      <c r="J40" s="1298" t="s">
        <v>47</v>
      </c>
      <c r="K40" s="1299"/>
      <c r="L40" s="55"/>
      <c r="M40" s="54"/>
    </row>
    <row r="41" spans="1:23">
      <c r="A41" s="53">
        <v>1</v>
      </c>
      <c r="B41" s="53"/>
      <c r="C41" s="1303"/>
      <c r="D41" s="1303"/>
      <c r="E41" s="1303"/>
      <c r="F41" s="1303"/>
      <c r="G41" s="1303"/>
      <c r="H41" s="1303"/>
      <c r="I41" s="1303"/>
      <c r="J41" s="1303"/>
      <c r="K41" s="1303"/>
      <c r="L41" s="52"/>
      <c r="M41" s="51"/>
    </row>
    <row r="42" spans="1:23">
      <c r="A42" s="53">
        <v>2</v>
      </c>
      <c r="B42" s="53"/>
      <c r="C42" s="1303"/>
      <c r="D42" s="1303"/>
      <c r="E42" s="1303"/>
      <c r="F42" s="1303"/>
      <c r="G42" s="1303"/>
      <c r="H42" s="1303"/>
      <c r="I42" s="1303"/>
      <c r="J42" s="1303"/>
      <c r="K42" s="1303"/>
      <c r="L42" s="52"/>
      <c r="M42" s="51"/>
    </row>
    <row r="43" spans="1:23">
      <c r="A43" s="53">
        <v>3</v>
      </c>
      <c r="B43" s="53"/>
      <c r="C43" s="1303"/>
      <c r="D43" s="1303"/>
      <c r="E43" s="1303"/>
      <c r="F43" s="1303"/>
      <c r="G43" s="1303"/>
      <c r="H43" s="1303"/>
      <c r="I43" s="1303"/>
      <c r="J43" s="1303"/>
      <c r="K43" s="1303"/>
      <c r="L43" s="52"/>
      <c r="M43" s="51"/>
    </row>
    <row r="44" spans="1:23">
      <c r="A44" s="53">
        <v>4</v>
      </c>
      <c r="B44" s="53"/>
      <c r="C44" s="1303"/>
      <c r="D44" s="1303"/>
      <c r="E44" s="1303"/>
      <c r="F44" s="1303"/>
      <c r="G44" s="1303"/>
      <c r="H44" s="1303"/>
      <c r="I44" s="1303"/>
      <c r="J44" s="1303"/>
      <c r="K44" s="1303"/>
      <c r="L44" s="52"/>
      <c r="M44" s="51"/>
    </row>
    <row r="45" spans="1:23">
      <c r="A45" s="53">
        <v>5</v>
      </c>
      <c r="B45" s="53"/>
      <c r="C45" s="1303"/>
      <c r="D45" s="1303"/>
      <c r="E45" s="1303"/>
      <c r="F45" s="1303"/>
      <c r="G45" s="1303"/>
      <c r="H45" s="1303"/>
      <c r="I45" s="1303"/>
      <c r="J45" s="1303"/>
      <c r="K45" s="1303"/>
      <c r="L45" s="52"/>
      <c r="M45" s="51"/>
    </row>
    <row r="46" spans="1:23">
      <c r="A46" s="53">
        <v>6</v>
      </c>
      <c r="B46" s="53"/>
      <c r="C46" s="1303"/>
      <c r="D46" s="1303"/>
      <c r="E46" s="1303"/>
      <c r="F46" s="1303"/>
      <c r="G46" s="1303"/>
      <c r="H46" s="1303"/>
      <c r="I46" s="1303"/>
      <c r="J46" s="1303"/>
      <c r="K46" s="1303"/>
      <c r="L46" s="52"/>
      <c r="M46" s="51"/>
    </row>
    <row r="47" spans="1:23">
      <c r="A47" s="53">
        <v>7</v>
      </c>
      <c r="B47" s="53"/>
      <c r="C47" s="1303"/>
      <c r="D47" s="1303"/>
      <c r="E47" s="1303"/>
      <c r="F47" s="1303"/>
      <c r="G47" s="1303"/>
      <c r="H47" s="1303"/>
      <c r="I47" s="1303"/>
      <c r="J47" s="1303"/>
      <c r="K47" s="1303"/>
      <c r="L47" s="52"/>
      <c r="M47" s="51"/>
    </row>
    <row r="48" spans="1:23">
      <c r="A48" s="53">
        <v>8</v>
      </c>
      <c r="B48" s="53"/>
      <c r="C48" s="1303"/>
      <c r="D48" s="1303"/>
      <c r="E48" s="1303"/>
      <c r="F48" s="1303"/>
      <c r="G48" s="1303"/>
      <c r="H48" s="1303"/>
      <c r="I48" s="1303"/>
      <c r="J48" s="1303"/>
      <c r="K48" s="1303"/>
      <c r="L48" s="52"/>
      <c r="M48" s="51"/>
    </row>
    <row r="49" spans="1:13">
      <c r="A49" s="53">
        <v>9</v>
      </c>
      <c r="B49" s="53"/>
      <c r="C49" s="1303"/>
      <c r="D49" s="1303"/>
      <c r="E49" s="1303"/>
      <c r="F49" s="1303"/>
      <c r="G49" s="1303"/>
      <c r="H49" s="1303"/>
      <c r="I49" s="1303"/>
      <c r="J49" s="1303"/>
      <c r="K49" s="130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t4kF4TZ4aCCDQwOazWrZP6bX2LLosDzdSlw6+udIgPf46dQJQ5ETRUS6ameZOyzaVpw1vBBv1y2LkB55LEQeg==" saltValue="Wrn6Id+MocIlmJ4U2LKny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06" t="s">
        <v>33</v>
      </c>
      <c r="B1" s="1306"/>
      <c r="C1" s="1306"/>
      <c r="D1" s="1306"/>
      <c r="E1" s="1306"/>
      <c r="F1" s="1306"/>
      <c r="G1" s="1306"/>
      <c r="H1" s="1306"/>
      <c r="I1" s="1306"/>
      <c r="J1" s="1306"/>
      <c r="K1" s="1306"/>
      <c r="L1" s="1306"/>
      <c r="M1" s="1306"/>
      <c r="N1" s="1306"/>
    </row>
    <row r="2" spans="1:15" ht="30" customHeight="1">
      <c r="A2" s="1307" t="s">
        <v>198</v>
      </c>
      <c r="B2" s="1307"/>
      <c r="C2" s="1307"/>
      <c r="D2" s="1307"/>
      <c r="E2" s="1307"/>
      <c r="F2" s="1307"/>
      <c r="G2" s="1307"/>
      <c r="H2" s="1307"/>
      <c r="I2" s="1307"/>
      <c r="J2" s="1307"/>
      <c r="K2" s="1307"/>
      <c r="L2" s="1307"/>
      <c r="M2" s="1307"/>
      <c r="N2" s="1307"/>
    </row>
    <row r="3" spans="1:15" ht="31" customHeight="1" outlineLevel="1">
      <c r="B3" s="1308" t="s">
        <v>34</v>
      </c>
      <c r="C3" s="1308"/>
      <c r="D3" s="1308"/>
      <c r="E3" s="1308"/>
      <c r="F3" s="1308"/>
      <c r="G3" s="1308"/>
      <c r="H3" s="1308"/>
      <c r="I3" s="1308"/>
      <c r="J3" s="1308"/>
      <c r="K3" s="1308"/>
      <c r="L3" s="1308"/>
      <c r="M3" s="1308"/>
      <c r="N3" s="29" t="s">
        <v>35</v>
      </c>
      <c r="O3" s="30"/>
    </row>
    <row r="4" spans="1:15" s="31" customFormat="1" ht="18" customHeight="1" outlineLevel="1">
      <c r="B4" s="1302" t="s">
        <v>36</v>
      </c>
      <c r="C4" s="1302"/>
      <c r="D4" s="32"/>
      <c r="E4" s="1302" t="s">
        <v>37</v>
      </c>
      <c r="F4" s="1302"/>
      <c r="G4" s="33"/>
      <c r="H4" s="1302" t="s">
        <v>38</v>
      </c>
      <c r="I4" s="1302"/>
      <c r="J4" s="33"/>
      <c r="L4" s="31" t="s">
        <v>39</v>
      </c>
      <c r="M4" s="1301"/>
      <c r="N4" s="130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04"/>
      <c r="D7" s="1304"/>
      <c r="E7" s="1304"/>
      <c r="F7" s="1304"/>
      <c r="G7" s="1304"/>
      <c r="H7" s="1304"/>
      <c r="I7" s="1304"/>
      <c r="J7" s="1304"/>
      <c r="K7" s="1304"/>
      <c r="L7" s="1304"/>
      <c r="M7" s="1304"/>
      <c r="N7" s="1305"/>
    </row>
    <row r="8" spans="1:15" s="37" customFormat="1" ht="18" customHeight="1" outlineLevel="1">
      <c r="B8" s="41">
        <v>2</v>
      </c>
      <c r="C8" s="1304"/>
      <c r="D8" s="1304"/>
      <c r="E8" s="1304"/>
      <c r="F8" s="1304"/>
      <c r="G8" s="1304"/>
      <c r="H8" s="1304"/>
      <c r="I8" s="1304"/>
      <c r="J8" s="1304"/>
      <c r="K8" s="1304"/>
      <c r="L8" s="1304"/>
      <c r="M8" s="1304"/>
      <c r="N8" s="1305"/>
    </row>
    <row r="9" spans="1:15" s="37" customFormat="1" ht="18" customHeight="1" outlineLevel="1">
      <c r="B9" s="41">
        <v>3</v>
      </c>
      <c r="C9" s="1304"/>
      <c r="D9" s="1304"/>
      <c r="E9" s="1304"/>
      <c r="F9" s="1304"/>
      <c r="G9" s="1304"/>
      <c r="H9" s="1304"/>
      <c r="I9" s="1304"/>
      <c r="J9" s="1304"/>
      <c r="K9" s="1304"/>
      <c r="L9" s="1304"/>
      <c r="M9" s="1304"/>
      <c r="N9" s="1305"/>
    </row>
    <row r="10" spans="1:15" s="37" customFormat="1" ht="18" customHeight="1" outlineLevel="1">
      <c r="B10" s="41">
        <v>4</v>
      </c>
      <c r="C10" s="1304"/>
      <c r="D10" s="1304"/>
      <c r="E10" s="1304"/>
      <c r="F10" s="1304"/>
      <c r="G10" s="1304"/>
      <c r="H10" s="1304"/>
      <c r="I10" s="1304"/>
      <c r="J10" s="1304"/>
      <c r="K10" s="1304"/>
      <c r="L10" s="1304"/>
      <c r="M10" s="1304"/>
      <c r="N10" s="1305"/>
    </row>
    <row r="11" spans="1:15" s="37" customFormat="1" ht="18" customHeight="1" outlineLevel="1">
      <c r="B11" s="41">
        <v>5</v>
      </c>
      <c r="C11" s="1304"/>
      <c r="D11" s="1304"/>
      <c r="E11" s="1304"/>
      <c r="F11" s="1304"/>
      <c r="G11" s="1304"/>
      <c r="H11" s="1304"/>
      <c r="I11" s="1304"/>
      <c r="J11" s="1304"/>
      <c r="K11" s="1304"/>
      <c r="L11" s="1304"/>
      <c r="M11" s="1304"/>
      <c r="N11" s="1305"/>
    </row>
    <row r="12" spans="1:15" s="37" customFormat="1" ht="18" customHeight="1" outlineLevel="1">
      <c r="B12" s="41">
        <v>6</v>
      </c>
      <c r="C12" s="1304"/>
      <c r="D12" s="1304"/>
      <c r="E12" s="1304"/>
      <c r="F12" s="1304"/>
      <c r="G12" s="1304"/>
      <c r="H12" s="1304"/>
      <c r="I12" s="1304"/>
      <c r="J12" s="1304"/>
      <c r="K12" s="1304"/>
      <c r="L12" s="1304"/>
      <c r="M12" s="1304"/>
      <c r="N12" s="1305"/>
    </row>
    <row r="13" spans="1:15" s="37" customFormat="1" ht="18" customHeight="1" outlineLevel="1">
      <c r="B13" s="41">
        <v>7</v>
      </c>
      <c r="C13" s="1304"/>
      <c r="D13" s="1304"/>
      <c r="E13" s="1304"/>
      <c r="F13" s="1304"/>
      <c r="G13" s="1304"/>
      <c r="H13" s="1304"/>
      <c r="I13" s="1304"/>
      <c r="J13" s="1304"/>
      <c r="K13" s="1304"/>
      <c r="L13" s="1304"/>
      <c r="M13" s="1304"/>
      <c r="N13" s="130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04"/>
      <c r="D23" s="1304"/>
      <c r="E23" s="1304"/>
      <c r="F23" s="1304"/>
      <c r="G23" s="1304"/>
      <c r="H23" s="1304"/>
      <c r="I23" s="1304"/>
      <c r="J23" s="1304"/>
      <c r="K23" s="1304"/>
      <c r="L23" s="1304"/>
      <c r="M23" s="1304"/>
      <c r="N23" s="1305"/>
    </row>
    <row r="24" spans="2:14" s="37" customFormat="1" ht="14.5" outlineLevel="1">
      <c r="B24" s="41">
        <v>2</v>
      </c>
      <c r="C24" s="1304"/>
      <c r="D24" s="1304"/>
      <c r="E24" s="1304"/>
      <c r="F24" s="1304"/>
      <c r="G24" s="1304"/>
      <c r="H24" s="1304"/>
      <c r="I24" s="1304"/>
      <c r="J24" s="1304"/>
      <c r="K24" s="1304"/>
      <c r="L24" s="1304"/>
      <c r="M24" s="1304"/>
      <c r="N24" s="1305"/>
    </row>
    <row r="25" spans="2:14" s="37" customFormat="1" ht="14.5" outlineLevel="1">
      <c r="B25" s="41">
        <v>3</v>
      </c>
      <c r="C25" s="1304"/>
      <c r="D25" s="1304"/>
      <c r="E25" s="1304"/>
      <c r="F25" s="1304"/>
      <c r="G25" s="1304"/>
      <c r="H25" s="1304"/>
      <c r="I25" s="1304"/>
      <c r="J25" s="1304"/>
      <c r="K25" s="1304"/>
      <c r="L25" s="1304"/>
      <c r="M25" s="1304"/>
      <c r="N25" s="1305"/>
    </row>
    <row r="26" spans="2:14" s="37" customFormat="1" ht="14.5" outlineLevel="1">
      <c r="B26" s="41">
        <v>4</v>
      </c>
      <c r="C26" s="1304"/>
      <c r="D26" s="1304"/>
      <c r="E26" s="1304"/>
      <c r="F26" s="1304"/>
      <c r="G26" s="1304"/>
      <c r="H26" s="1304"/>
      <c r="I26" s="1304"/>
      <c r="J26" s="1304"/>
      <c r="K26" s="1304"/>
      <c r="L26" s="1304"/>
      <c r="M26" s="1304"/>
      <c r="N26" s="1305"/>
    </row>
    <row r="27" spans="2:14" s="37" customFormat="1" ht="14.5" outlineLevel="1">
      <c r="B27" s="41">
        <v>5</v>
      </c>
      <c r="C27" s="1304"/>
      <c r="D27" s="1304"/>
      <c r="E27" s="1304"/>
      <c r="F27" s="1304"/>
      <c r="G27" s="1304"/>
      <c r="H27" s="1304"/>
      <c r="I27" s="1304"/>
      <c r="J27" s="1304"/>
      <c r="K27" s="1304"/>
      <c r="L27" s="1304"/>
      <c r="M27" s="1304"/>
      <c r="N27" s="130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1304"/>
      <c r="M31" s="1304"/>
      <c r="N31" s="1305"/>
    </row>
    <row r="32" spans="2:14" s="37" customFormat="1" ht="14.5" outlineLevel="1">
      <c r="B32" s="41">
        <v>2</v>
      </c>
      <c r="C32" s="1304"/>
      <c r="D32" s="1304"/>
      <c r="E32" s="1304"/>
      <c r="F32" s="1304"/>
      <c r="G32" s="1304"/>
      <c r="H32" s="1304"/>
      <c r="I32" s="1304"/>
      <c r="J32" s="1304"/>
      <c r="K32" s="1304"/>
      <c r="L32" s="1304"/>
      <c r="M32" s="1304"/>
      <c r="N32" s="1305"/>
    </row>
    <row r="33" spans="1:15" s="37" customFormat="1" ht="14.5" outlineLevel="1">
      <c r="B33" s="41">
        <v>3</v>
      </c>
      <c r="C33" s="1304"/>
      <c r="D33" s="1304"/>
      <c r="E33" s="1304"/>
      <c r="F33" s="1304"/>
      <c r="G33" s="1304"/>
      <c r="H33" s="1304"/>
      <c r="I33" s="1304"/>
      <c r="J33" s="1304"/>
      <c r="K33" s="1304"/>
      <c r="L33" s="1304"/>
      <c r="M33" s="1304"/>
      <c r="N33" s="1305"/>
    </row>
    <row r="34" spans="1:15" s="37" customFormat="1" ht="14.5" outlineLevel="1">
      <c r="B34" s="41">
        <v>4</v>
      </c>
      <c r="C34" s="1304"/>
      <c r="D34" s="1304"/>
      <c r="E34" s="1304"/>
      <c r="F34" s="1304"/>
      <c r="G34" s="1304"/>
      <c r="H34" s="1304"/>
      <c r="I34" s="1304"/>
      <c r="J34" s="1304"/>
      <c r="K34" s="1304"/>
      <c r="L34" s="1304"/>
      <c r="M34" s="1304"/>
      <c r="N34" s="1305"/>
    </row>
    <row r="35" spans="1:15" s="37" customFormat="1" ht="14.5" outlineLevel="1">
      <c r="B35" s="41">
        <v>5</v>
      </c>
      <c r="C35" s="1304"/>
      <c r="D35" s="1304"/>
      <c r="E35" s="1304"/>
      <c r="F35" s="1304"/>
      <c r="G35" s="1304"/>
      <c r="H35" s="1304"/>
      <c r="I35" s="1304"/>
      <c r="J35" s="1304"/>
      <c r="K35" s="1304"/>
      <c r="L35" s="1304"/>
      <c r="M35" s="1304"/>
      <c r="N35" s="1305"/>
    </row>
    <row r="36" spans="1:15" s="37" customFormat="1" ht="14.5" outlineLevel="1">
      <c r="B36" s="41">
        <v>6</v>
      </c>
      <c r="C36" s="1304"/>
      <c r="D36" s="1304"/>
      <c r="E36" s="1304"/>
      <c r="F36" s="1304"/>
      <c r="G36" s="1304"/>
      <c r="H36" s="1304"/>
      <c r="I36" s="1304"/>
      <c r="J36" s="1304"/>
      <c r="K36" s="1304"/>
      <c r="L36" s="1304"/>
      <c r="M36" s="1304"/>
      <c r="N36" s="1305"/>
    </row>
    <row r="37" spans="1:15" s="37" customFormat="1" ht="14.5" outlineLevel="1">
      <c r="B37" s="41">
        <v>7</v>
      </c>
      <c r="C37" s="1304"/>
      <c r="D37" s="1304"/>
      <c r="E37" s="1304"/>
      <c r="F37" s="1304"/>
      <c r="G37" s="1304"/>
      <c r="H37" s="1304"/>
      <c r="I37" s="1304"/>
      <c r="J37" s="1304"/>
      <c r="K37" s="1304"/>
      <c r="L37" s="1304"/>
      <c r="M37" s="1304"/>
      <c r="N37" s="130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07" t="s">
        <v>470</v>
      </c>
      <c r="B39" s="1307"/>
      <c r="C39" s="1307"/>
      <c r="D39" s="1307"/>
      <c r="E39" s="1307"/>
      <c r="F39" s="1307"/>
      <c r="G39" s="1307"/>
      <c r="H39" s="1307"/>
      <c r="I39" s="1307"/>
      <c r="J39" s="1307"/>
      <c r="K39" s="1307"/>
      <c r="L39" s="1307"/>
      <c r="M39" s="1307"/>
      <c r="N39" s="1307"/>
    </row>
    <row r="40" spans="1:15" ht="31" customHeight="1" outlineLevel="1">
      <c r="B40" s="1308" t="s">
        <v>34</v>
      </c>
      <c r="C40" s="1308"/>
      <c r="D40" s="1308"/>
      <c r="E40" s="1308"/>
      <c r="F40" s="1308"/>
      <c r="G40" s="1308"/>
      <c r="H40" s="1308"/>
      <c r="I40" s="1308"/>
      <c r="J40" s="1308"/>
      <c r="K40" s="1308"/>
      <c r="L40" s="1308"/>
      <c r="M40" s="1308"/>
      <c r="N40" s="29" t="s">
        <v>41</v>
      </c>
      <c r="O40" s="30"/>
    </row>
    <row r="41" spans="1:15" s="31" customFormat="1" ht="18" customHeight="1" outlineLevel="1">
      <c r="B41" s="1302" t="s">
        <v>36</v>
      </c>
      <c r="C41" s="1302"/>
      <c r="D41" s="32"/>
      <c r="E41" s="1302" t="s">
        <v>37</v>
      </c>
      <c r="F41" s="1302"/>
      <c r="G41" s="33"/>
      <c r="H41" s="1302" t="s">
        <v>38</v>
      </c>
      <c r="I41" s="1302"/>
      <c r="J41" s="33"/>
      <c r="L41" s="31" t="s">
        <v>39</v>
      </c>
      <c r="M41" s="1301"/>
      <c r="N41" s="130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04"/>
      <c r="D44" s="1304"/>
      <c r="E44" s="1304"/>
      <c r="F44" s="1304"/>
      <c r="G44" s="1304"/>
      <c r="H44" s="1304"/>
      <c r="I44" s="1304"/>
      <c r="J44" s="1304"/>
      <c r="K44" s="1304"/>
      <c r="L44" s="1304"/>
      <c r="M44" s="1304"/>
      <c r="N44" s="1305"/>
    </row>
    <row r="45" spans="1:15" s="37" customFormat="1" ht="18" customHeight="1" outlineLevel="1">
      <c r="B45" s="41">
        <v>2</v>
      </c>
      <c r="C45" s="1304"/>
      <c r="D45" s="1304"/>
      <c r="E45" s="1304"/>
      <c r="F45" s="1304"/>
      <c r="G45" s="1304"/>
      <c r="H45" s="1304"/>
      <c r="I45" s="1304"/>
      <c r="J45" s="1304"/>
      <c r="K45" s="1304"/>
      <c r="L45" s="1304"/>
      <c r="M45" s="1304"/>
      <c r="N45" s="1305"/>
    </row>
    <row r="46" spans="1:15" s="37" customFormat="1" ht="18" customHeight="1" outlineLevel="1">
      <c r="B46" s="41">
        <v>3</v>
      </c>
      <c r="C46" s="1304"/>
      <c r="D46" s="1304"/>
      <c r="E46" s="1304"/>
      <c r="F46" s="1304"/>
      <c r="G46" s="1304"/>
      <c r="H46" s="1304"/>
      <c r="I46" s="1304"/>
      <c r="J46" s="1304"/>
      <c r="K46" s="1304"/>
      <c r="L46" s="1304"/>
      <c r="M46" s="1304"/>
      <c r="N46" s="1305"/>
    </row>
    <row r="47" spans="1:15" s="37" customFormat="1" ht="18" customHeight="1" outlineLevel="1">
      <c r="B47" s="41">
        <v>4</v>
      </c>
      <c r="C47" s="1304"/>
      <c r="D47" s="1304"/>
      <c r="E47" s="1304"/>
      <c r="F47" s="1304"/>
      <c r="G47" s="1304"/>
      <c r="H47" s="1304"/>
      <c r="I47" s="1304"/>
      <c r="J47" s="1304"/>
      <c r="K47" s="1304"/>
      <c r="L47" s="1304"/>
      <c r="M47" s="1304"/>
      <c r="N47" s="1305"/>
    </row>
    <row r="48" spans="1:15" s="37" customFormat="1" ht="18" customHeight="1" outlineLevel="1">
      <c r="B48" s="41">
        <v>5</v>
      </c>
      <c r="C48" s="1304"/>
      <c r="D48" s="1304"/>
      <c r="E48" s="1304"/>
      <c r="F48" s="1304"/>
      <c r="G48" s="1304"/>
      <c r="H48" s="1304"/>
      <c r="I48" s="1304"/>
      <c r="J48" s="1304"/>
      <c r="K48" s="1304"/>
      <c r="L48" s="1304"/>
      <c r="M48" s="1304"/>
      <c r="N48" s="1305"/>
    </row>
    <row r="49" spans="2:14" s="37" customFormat="1" ht="18" customHeight="1" outlineLevel="1">
      <c r="B49" s="41">
        <v>6</v>
      </c>
      <c r="C49" s="1304"/>
      <c r="D49" s="1304"/>
      <c r="E49" s="1304"/>
      <c r="F49" s="1304"/>
      <c r="G49" s="1304"/>
      <c r="H49" s="1304"/>
      <c r="I49" s="1304"/>
      <c r="J49" s="1304"/>
      <c r="K49" s="1304"/>
      <c r="L49" s="1304"/>
      <c r="M49" s="1304"/>
      <c r="N49" s="1305"/>
    </row>
    <row r="50" spans="2:14" s="37" customFormat="1" ht="18" customHeight="1" outlineLevel="1">
      <c r="B50" s="41">
        <v>7</v>
      </c>
      <c r="C50" s="1304"/>
      <c r="D50" s="1304"/>
      <c r="E50" s="1304"/>
      <c r="F50" s="1304"/>
      <c r="G50" s="1304"/>
      <c r="H50" s="1304"/>
      <c r="I50" s="1304"/>
      <c r="J50" s="1304"/>
      <c r="K50" s="1304"/>
      <c r="L50" s="1304"/>
      <c r="M50" s="1304"/>
      <c r="N50" s="130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04"/>
      <c r="D60" s="1304"/>
      <c r="E60" s="1304"/>
      <c r="F60" s="1304"/>
      <c r="G60" s="1304"/>
      <c r="H60" s="1304"/>
      <c r="I60" s="1304"/>
      <c r="J60" s="1304"/>
      <c r="K60" s="1304"/>
      <c r="L60" s="1304"/>
      <c r="M60" s="1304"/>
      <c r="N60" s="1305"/>
    </row>
    <row r="61" spans="2:14" s="37" customFormat="1" ht="14.5" outlineLevel="1">
      <c r="B61" s="41">
        <v>2</v>
      </c>
      <c r="C61" s="1304"/>
      <c r="D61" s="1304"/>
      <c r="E61" s="1304"/>
      <c r="F61" s="1304"/>
      <c r="G61" s="1304"/>
      <c r="H61" s="1304"/>
      <c r="I61" s="1304"/>
      <c r="J61" s="1304"/>
      <c r="K61" s="1304"/>
      <c r="L61" s="1304"/>
      <c r="M61" s="1304"/>
      <c r="N61" s="1305"/>
    </row>
    <row r="62" spans="2:14" s="37" customFormat="1" ht="14.5" outlineLevel="1">
      <c r="B62" s="41">
        <v>3</v>
      </c>
      <c r="C62" s="1304"/>
      <c r="D62" s="1304"/>
      <c r="E62" s="1304"/>
      <c r="F62" s="1304"/>
      <c r="G62" s="1304"/>
      <c r="H62" s="1304"/>
      <c r="I62" s="1304"/>
      <c r="J62" s="1304"/>
      <c r="K62" s="1304"/>
      <c r="L62" s="1304"/>
      <c r="M62" s="1304"/>
      <c r="N62" s="1305"/>
    </row>
    <row r="63" spans="2:14" s="37" customFormat="1" ht="14.5" outlineLevel="1">
      <c r="B63" s="41">
        <v>4</v>
      </c>
      <c r="C63" s="1304"/>
      <c r="D63" s="1304"/>
      <c r="E63" s="1304"/>
      <c r="F63" s="1304"/>
      <c r="G63" s="1304"/>
      <c r="H63" s="1304"/>
      <c r="I63" s="1304"/>
      <c r="J63" s="1304"/>
      <c r="K63" s="1304"/>
      <c r="L63" s="1304"/>
      <c r="M63" s="1304"/>
      <c r="N63" s="1305"/>
    </row>
    <row r="64" spans="2:14" s="37" customFormat="1" ht="14.5" outlineLevel="1">
      <c r="B64" s="41">
        <v>5</v>
      </c>
      <c r="C64" s="1304"/>
      <c r="D64" s="1304"/>
      <c r="E64" s="1304"/>
      <c r="F64" s="1304"/>
      <c r="G64" s="1304"/>
      <c r="H64" s="1304"/>
      <c r="I64" s="1304"/>
      <c r="J64" s="1304"/>
      <c r="K64" s="1304"/>
      <c r="L64" s="1304"/>
      <c r="M64" s="1304"/>
      <c r="N64" s="130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04"/>
      <c r="D68" s="1304"/>
      <c r="E68" s="1304"/>
      <c r="F68" s="1304"/>
      <c r="G68" s="1304"/>
      <c r="H68" s="1304"/>
      <c r="I68" s="1304"/>
      <c r="J68" s="1304"/>
      <c r="K68" s="1304"/>
      <c r="L68" s="1304"/>
      <c r="M68" s="1304"/>
      <c r="N68" s="1305"/>
    </row>
    <row r="69" spans="1:15" s="37" customFormat="1" ht="14.5" outlineLevel="1">
      <c r="B69" s="41">
        <v>2</v>
      </c>
      <c r="C69" s="1304"/>
      <c r="D69" s="1304"/>
      <c r="E69" s="1304"/>
      <c r="F69" s="1304"/>
      <c r="G69" s="1304"/>
      <c r="H69" s="1304"/>
      <c r="I69" s="1304"/>
      <c r="J69" s="1304"/>
      <c r="K69" s="1304"/>
      <c r="L69" s="1304"/>
      <c r="M69" s="1304"/>
      <c r="N69" s="1305"/>
    </row>
    <row r="70" spans="1:15" s="37" customFormat="1" ht="14.5" outlineLevel="1">
      <c r="B70" s="41">
        <v>3</v>
      </c>
      <c r="C70" s="1304"/>
      <c r="D70" s="1304"/>
      <c r="E70" s="1304"/>
      <c r="F70" s="1304"/>
      <c r="G70" s="1304"/>
      <c r="H70" s="1304"/>
      <c r="I70" s="1304"/>
      <c r="J70" s="1304"/>
      <c r="K70" s="1304"/>
      <c r="L70" s="1304"/>
      <c r="M70" s="1304"/>
      <c r="N70" s="1305"/>
    </row>
    <row r="71" spans="1:15" s="37" customFormat="1" ht="14.5" outlineLevel="1">
      <c r="B71" s="41">
        <v>4</v>
      </c>
      <c r="C71" s="1304"/>
      <c r="D71" s="1304"/>
      <c r="E71" s="1304"/>
      <c r="F71" s="1304"/>
      <c r="G71" s="1304"/>
      <c r="H71" s="1304"/>
      <c r="I71" s="1304"/>
      <c r="J71" s="1304"/>
      <c r="K71" s="1304"/>
      <c r="L71" s="1304"/>
      <c r="M71" s="1304"/>
      <c r="N71" s="1305"/>
    </row>
    <row r="72" spans="1:15" s="37" customFormat="1" ht="14.5" outlineLevel="1">
      <c r="B72" s="41">
        <v>5</v>
      </c>
      <c r="C72" s="1304"/>
      <c r="D72" s="1304"/>
      <c r="E72" s="1304"/>
      <c r="F72" s="1304"/>
      <c r="G72" s="1304"/>
      <c r="H72" s="1304"/>
      <c r="I72" s="1304"/>
      <c r="J72" s="1304"/>
      <c r="K72" s="1304"/>
      <c r="L72" s="1304"/>
      <c r="M72" s="1304"/>
      <c r="N72" s="1305"/>
    </row>
    <row r="73" spans="1:15" s="37" customFormat="1" ht="14.5" outlineLevel="1">
      <c r="B73" s="41">
        <v>6</v>
      </c>
      <c r="C73" s="1304"/>
      <c r="D73" s="1304"/>
      <c r="E73" s="1304"/>
      <c r="F73" s="1304"/>
      <c r="G73" s="1304"/>
      <c r="H73" s="1304"/>
      <c r="I73" s="1304"/>
      <c r="J73" s="1304"/>
      <c r="K73" s="1304"/>
      <c r="L73" s="1304"/>
      <c r="M73" s="1304"/>
      <c r="N73" s="1305"/>
    </row>
    <row r="74" spans="1:15" s="37" customFormat="1" ht="14.5" outlineLevel="1">
      <c r="B74" s="41">
        <v>7</v>
      </c>
      <c r="C74" s="1304"/>
      <c r="D74" s="1304"/>
      <c r="E74" s="1304"/>
      <c r="F74" s="1304"/>
      <c r="G74" s="1304"/>
      <c r="H74" s="1304"/>
      <c r="I74" s="1304"/>
      <c r="J74" s="1304"/>
      <c r="K74" s="1304"/>
      <c r="L74" s="1304"/>
      <c r="M74" s="1304"/>
      <c r="N74" s="130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07" t="s">
        <v>471</v>
      </c>
      <c r="B76" s="1307"/>
      <c r="C76" s="1307"/>
      <c r="D76" s="1307"/>
      <c r="E76" s="1307"/>
      <c r="F76" s="1307"/>
      <c r="G76" s="1307"/>
      <c r="H76" s="1307"/>
      <c r="I76" s="1307"/>
      <c r="J76" s="1307"/>
      <c r="K76" s="1307"/>
      <c r="L76" s="1307"/>
      <c r="M76" s="1307"/>
      <c r="N76" s="1307"/>
    </row>
    <row r="77" spans="1:15" ht="31" customHeight="1" outlineLevel="1">
      <c r="B77" s="1308" t="s">
        <v>34</v>
      </c>
      <c r="C77" s="1308"/>
      <c r="D77" s="1308"/>
      <c r="E77" s="1308"/>
      <c r="F77" s="1308"/>
      <c r="G77" s="1308"/>
      <c r="H77" s="1308"/>
      <c r="I77" s="1308"/>
      <c r="J77" s="1308"/>
      <c r="K77" s="1308"/>
      <c r="L77" s="1308"/>
      <c r="M77" s="1308"/>
      <c r="N77" s="29" t="s">
        <v>42</v>
      </c>
      <c r="O77" s="30"/>
    </row>
    <row r="78" spans="1:15" s="31" customFormat="1" ht="18" customHeight="1" outlineLevel="1">
      <c r="B78" s="1302" t="s">
        <v>36</v>
      </c>
      <c r="C78" s="1302"/>
      <c r="D78" s="32"/>
      <c r="E78" s="1302" t="s">
        <v>37</v>
      </c>
      <c r="F78" s="1302"/>
      <c r="G78" s="33"/>
      <c r="H78" s="1302" t="s">
        <v>38</v>
      </c>
      <c r="I78" s="1302"/>
      <c r="J78" s="33"/>
      <c r="L78" s="31" t="s">
        <v>39</v>
      </c>
      <c r="M78" s="1301"/>
      <c r="N78" s="130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04"/>
      <c r="D81" s="1304"/>
      <c r="E81" s="1304"/>
      <c r="F81" s="1304"/>
      <c r="G81" s="1304"/>
      <c r="H81" s="1304"/>
      <c r="I81" s="1304"/>
      <c r="J81" s="1304"/>
      <c r="K81" s="1304"/>
      <c r="L81" s="1304"/>
      <c r="M81" s="1304"/>
      <c r="N81" s="1305"/>
    </row>
    <row r="82" spans="2:14" s="37" customFormat="1" ht="18" customHeight="1" outlineLevel="1">
      <c r="B82" s="41">
        <v>2</v>
      </c>
      <c r="C82" s="1304"/>
      <c r="D82" s="1304"/>
      <c r="E82" s="1304"/>
      <c r="F82" s="1304"/>
      <c r="G82" s="1304"/>
      <c r="H82" s="1304"/>
      <c r="I82" s="1304"/>
      <c r="J82" s="1304"/>
      <c r="K82" s="1304"/>
      <c r="L82" s="1304"/>
      <c r="M82" s="1304"/>
      <c r="N82" s="1305"/>
    </row>
    <row r="83" spans="2:14" s="37" customFormat="1" ht="18" customHeight="1" outlineLevel="1">
      <c r="B83" s="41">
        <v>3</v>
      </c>
      <c r="C83" s="1304"/>
      <c r="D83" s="1304"/>
      <c r="E83" s="1304"/>
      <c r="F83" s="1304"/>
      <c r="G83" s="1304"/>
      <c r="H83" s="1304"/>
      <c r="I83" s="1304"/>
      <c r="J83" s="1304"/>
      <c r="K83" s="1304"/>
      <c r="L83" s="1304"/>
      <c r="M83" s="1304"/>
      <c r="N83" s="1305"/>
    </row>
    <row r="84" spans="2:14" s="37" customFormat="1" ht="18" customHeight="1" outlineLevel="1">
      <c r="B84" s="41">
        <v>4</v>
      </c>
      <c r="C84" s="1304"/>
      <c r="D84" s="1304"/>
      <c r="E84" s="1304"/>
      <c r="F84" s="1304"/>
      <c r="G84" s="1304"/>
      <c r="H84" s="1304"/>
      <c r="I84" s="1304"/>
      <c r="J84" s="1304"/>
      <c r="K84" s="1304"/>
      <c r="L84" s="1304"/>
      <c r="M84" s="1304"/>
      <c r="N84" s="1305"/>
    </row>
    <row r="85" spans="2:14" s="37" customFormat="1" ht="18" customHeight="1" outlineLevel="1">
      <c r="B85" s="41">
        <v>5</v>
      </c>
      <c r="C85" s="1304"/>
      <c r="D85" s="1304"/>
      <c r="E85" s="1304"/>
      <c r="F85" s="1304"/>
      <c r="G85" s="1304"/>
      <c r="H85" s="1304"/>
      <c r="I85" s="1304"/>
      <c r="J85" s="1304"/>
      <c r="K85" s="1304"/>
      <c r="L85" s="1304"/>
      <c r="M85" s="1304"/>
      <c r="N85" s="1305"/>
    </row>
    <row r="86" spans="2:14" s="37" customFormat="1" ht="18" customHeight="1" outlineLevel="1">
      <c r="B86" s="41">
        <v>6</v>
      </c>
      <c r="C86" s="1304"/>
      <c r="D86" s="1304"/>
      <c r="E86" s="1304"/>
      <c r="F86" s="1304"/>
      <c r="G86" s="1304"/>
      <c r="H86" s="1304"/>
      <c r="I86" s="1304"/>
      <c r="J86" s="1304"/>
      <c r="K86" s="1304"/>
      <c r="L86" s="1304"/>
      <c r="M86" s="1304"/>
      <c r="N86" s="1305"/>
    </row>
    <row r="87" spans="2:14" s="37" customFormat="1" ht="18" customHeight="1" outlineLevel="1">
      <c r="B87" s="41">
        <v>7</v>
      </c>
      <c r="C87" s="1304"/>
      <c r="D87" s="1304"/>
      <c r="E87" s="1304"/>
      <c r="F87" s="1304"/>
      <c r="G87" s="1304"/>
      <c r="H87" s="1304"/>
      <c r="I87" s="1304"/>
      <c r="J87" s="1304"/>
      <c r="K87" s="1304"/>
      <c r="L87" s="1304"/>
      <c r="M87" s="1304"/>
      <c r="N87" s="130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04"/>
      <c r="D97" s="1304"/>
      <c r="E97" s="1304"/>
      <c r="F97" s="1304"/>
      <c r="G97" s="1304"/>
      <c r="H97" s="1304"/>
      <c r="I97" s="1304"/>
      <c r="J97" s="1304"/>
      <c r="K97" s="1304"/>
      <c r="L97" s="1304"/>
      <c r="M97" s="1304"/>
      <c r="N97" s="1305"/>
    </row>
    <row r="98" spans="2:14" s="37" customFormat="1" ht="14.5" outlineLevel="1">
      <c r="B98" s="41">
        <v>2</v>
      </c>
      <c r="C98" s="1304"/>
      <c r="D98" s="1304"/>
      <c r="E98" s="1304"/>
      <c r="F98" s="1304"/>
      <c r="G98" s="1304"/>
      <c r="H98" s="1304"/>
      <c r="I98" s="1304"/>
      <c r="J98" s="1304"/>
      <c r="K98" s="1304"/>
      <c r="L98" s="1304"/>
      <c r="M98" s="1304"/>
      <c r="N98" s="1305"/>
    </row>
    <row r="99" spans="2:14" s="37" customFormat="1" ht="14.5" outlineLevel="1">
      <c r="B99" s="41">
        <v>3</v>
      </c>
      <c r="C99" s="1304"/>
      <c r="D99" s="1304"/>
      <c r="E99" s="1304"/>
      <c r="F99" s="1304"/>
      <c r="G99" s="1304"/>
      <c r="H99" s="1304"/>
      <c r="I99" s="1304"/>
      <c r="J99" s="1304"/>
      <c r="K99" s="1304"/>
      <c r="L99" s="1304"/>
      <c r="M99" s="1304"/>
      <c r="N99" s="1305"/>
    </row>
    <row r="100" spans="2:14" s="37" customFormat="1" ht="14.5" outlineLevel="1">
      <c r="B100" s="41">
        <v>4</v>
      </c>
      <c r="C100" s="1304"/>
      <c r="D100" s="1304"/>
      <c r="E100" s="1304"/>
      <c r="F100" s="1304"/>
      <c r="G100" s="1304"/>
      <c r="H100" s="1304"/>
      <c r="I100" s="1304"/>
      <c r="J100" s="1304"/>
      <c r="K100" s="1304"/>
      <c r="L100" s="1304"/>
      <c r="M100" s="1304"/>
      <c r="N100" s="1305"/>
    </row>
    <row r="101" spans="2:14" s="37" customFormat="1" ht="14.5" outlineLevel="1">
      <c r="B101" s="41">
        <v>5</v>
      </c>
      <c r="C101" s="1304"/>
      <c r="D101" s="1304"/>
      <c r="E101" s="1304"/>
      <c r="F101" s="1304"/>
      <c r="G101" s="1304"/>
      <c r="H101" s="1304"/>
      <c r="I101" s="1304"/>
      <c r="J101" s="1304"/>
      <c r="K101" s="1304"/>
      <c r="L101" s="1304"/>
      <c r="M101" s="1304"/>
      <c r="N101" s="130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04"/>
      <c r="D105" s="1304"/>
      <c r="E105" s="1304"/>
      <c r="F105" s="1304"/>
      <c r="G105" s="1304"/>
      <c r="H105" s="1304"/>
      <c r="I105" s="1304"/>
      <c r="J105" s="1304"/>
      <c r="K105" s="1304"/>
      <c r="L105" s="1304"/>
      <c r="M105" s="1304"/>
      <c r="N105" s="1305"/>
    </row>
    <row r="106" spans="2:14" s="37" customFormat="1" ht="14.5" outlineLevel="1">
      <c r="B106" s="41">
        <v>2</v>
      </c>
      <c r="C106" s="1304"/>
      <c r="D106" s="1304"/>
      <c r="E106" s="1304"/>
      <c r="F106" s="1304"/>
      <c r="G106" s="1304"/>
      <c r="H106" s="1304"/>
      <c r="I106" s="1304"/>
      <c r="J106" s="1304"/>
      <c r="K106" s="1304"/>
      <c r="L106" s="1304"/>
      <c r="M106" s="1304"/>
      <c r="N106" s="1305"/>
    </row>
    <row r="107" spans="2:14" s="37" customFormat="1" ht="14.5" outlineLevel="1">
      <c r="B107" s="41">
        <v>3</v>
      </c>
      <c r="C107" s="1304"/>
      <c r="D107" s="1304"/>
      <c r="E107" s="1304"/>
      <c r="F107" s="1304"/>
      <c r="G107" s="1304"/>
      <c r="H107" s="1304"/>
      <c r="I107" s="1304"/>
      <c r="J107" s="1304"/>
      <c r="K107" s="1304"/>
      <c r="L107" s="1304"/>
      <c r="M107" s="1304"/>
      <c r="N107" s="1305"/>
    </row>
    <row r="108" spans="2:14" s="37" customFormat="1" ht="14.5" outlineLevel="1">
      <c r="B108" s="41">
        <v>4</v>
      </c>
      <c r="C108" s="1304"/>
      <c r="D108" s="1304"/>
      <c r="E108" s="1304"/>
      <c r="F108" s="1304"/>
      <c r="G108" s="1304"/>
      <c r="H108" s="1304"/>
      <c r="I108" s="1304"/>
      <c r="J108" s="1304"/>
      <c r="K108" s="1304"/>
      <c r="L108" s="1304"/>
      <c r="M108" s="1304"/>
      <c r="N108" s="1305"/>
    </row>
    <row r="109" spans="2:14" s="37" customFormat="1" ht="14.5" outlineLevel="1">
      <c r="B109" s="41">
        <v>5</v>
      </c>
      <c r="C109" s="1304"/>
      <c r="D109" s="1304"/>
      <c r="E109" s="1304"/>
      <c r="F109" s="1304"/>
      <c r="G109" s="1304"/>
      <c r="H109" s="1304"/>
      <c r="I109" s="1304"/>
      <c r="J109" s="1304"/>
      <c r="K109" s="1304"/>
      <c r="L109" s="1304"/>
      <c r="M109" s="1304"/>
      <c r="N109" s="1305"/>
    </row>
    <row r="110" spans="2:14" s="37" customFormat="1" ht="14.5" outlineLevel="1">
      <c r="B110" s="41">
        <v>6</v>
      </c>
      <c r="C110" s="1304"/>
      <c r="D110" s="1304"/>
      <c r="E110" s="1304"/>
      <c r="F110" s="1304"/>
      <c r="G110" s="1304"/>
      <c r="H110" s="1304"/>
      <c r="I110" s="1304"/>
      <c r="J110" s="1304"/>
      <c r="K110" s="1304"/>
      <c r="L110" s="1304"/>
      <c r="M110" s="1304"/>
      <c r="N110" s="1305"/>
    </row>
    <row r="111" spans="2:14" s="37" customFormat="1" ht="14.5" outlineLevel="1">
      <c r="B111" s="41">
        <v>7</v>
      </c>
      <c r="C111" s="1304"/>
      <c r="D111" s="1304"/>
      <c r="E111" s="1304"/>
      <c r="F111" s="1304"/>
      <c r="G111" s="1304"/>
      <c r="H111" s="1304"/>
      <c r="I111" s="1304"/>
      <c r="J111" s="1304"/>
      <c r="K111" s="1304"/>
      <c r="L111" s="1304"/>
      <c r="M111" s="1304"/>
      <c r="N111" s="130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07" t="s">
        <v>472</v>
      </c>
      <c r="B113" s="1307"/>
      <c r="C113" s="1307"/>
      <c r="D113" s="1307"/>
      <c r="E113" s="1307"/>
      <c r="F113" s="1307"/>
      <c r="G113" s="1307"/>
      <c r="H113" s="1307"/>
      <c r="I113" s="1307"/>
      <c r="J113" s="1307"/>
      <c r="K113" s="1307"/>
      <c r="L113" s="1307"/>
      <c r="M113" s="1307"/>
      <c r="N113" s="1307"/>
    </row>
    <row r="114" spans="1:15" ht="31" customHeight="1" outlineLevel="1">
      <c r="B114" s="1308" t="s">
        <v>34</v>
      </c>
      <c r="C114" s="1308"/>
      <c r="D114" s="1308"/>
      <c r="E114" s="1308"/>
      <c r="F114" s="1308"/>
      <c r="G114" s="1308"/>
      <c r="H114" s="1308"/>
      <c r="I114" s="1308"/>
      <c r="J114" s="1308"/>
      <c r="K114" s="1308"/>
      <c r="L114" s="1308"/>
      <c r="M114" s="1308"/>
      <c r="N114" s="29" t="s">
        <v>43</v>
      </c>
      <c r="O114" s="30"/>
    </row>
    <row r="115" spans="1:15" s="31" customFormat="1" ht="18" customHeight="1" outlineLevel="1">
      <c r="B115" s="1302" t="s">
        <v>36</v>
      </c>
      <c r="C115" s="1302"/>
      <c r="D115" s="32"/>
      <c r="E115" s="1302" t="s">
        <v>37</v>
      </c>
      <c r="F115" s="1302"/>
      <c r="G115" s="33"/>
      <c r="H115" s="1302" t="s">
        <v>38</v>
      </c>
      <c r="I115" s="1302"/>
      <c r="J115" s="33"/>
      <c r="L115" s="31" t="s">
        <v>39</v>
      </c>
      <c r="M115" s="1301"/>
      <c r="N115" s="130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04"/>
      <c r="D118" s="1304"/>
      <c r="E118" s="1304"/>
      <c r="F118" s="1304"/>
      <c r="G118" s="1304"/>
      <c r="H118" s="1304"/>
      <c r="I118" s="1304"/>
      <c r="J118" s="1304"/>
      <c r="K118" s="1304"/>
      <c r="L118" s="1304"/>
      <c r="M118" s="1304"/>
      <c r="N118" s="1305"/>
    </row>
    <row r="119" spans="1:15" s="37" customFormat="1" ht="18" customHeight="1" outlineLevel="1">
      <c r="B119" s="41">
        <v>2</v>
      </c>
      <c r="C119" s="1304"/>
      <c r="D119" s="1304"/>
      <c r="E119" s="1304"/>
      <c r="F119" s="1304"/>
      <c r="G119" s="1304"/>
      <c r="H119" s="1304"/>
      <c r="I119" s="1304"/>
      <c r="J119" s="1304"/>
      <c r="K119" s="1304"/>
      <c r="L119" s="1304"/>
      <c r="M119" s="1304"/>
      <c r="N119" s="1305"/>
    </row>
    <row r="120" spans="1:15" s="37" customFormat="1" ht="18" customHeight="1" outlineLevel="1">
      <c r="B120" s="41">
        <v>3</v>
      </c>
      <c r="C120" s="1304"/>
      <c r="D120" s="1304"/>
      <c r="E120" s="1304"/>
      <c r="F120" s="1304"/>
      <c r="G120" s="1304"/>
      <c r="H120" s="1304"/>
      <c r="I120" s="1304"/>
      <c r="J120" s="1304"/>
      <c r="K120" s="1304"/>
      <c r="L120" s="1304"/>
      <c r="M120" s="1304"/>
      <c r="N120" s="1305"/>
    </row>
    <row r="121" spans="1:15" s="37" customFormat="1" ht="18" customHeight="1" outlineLevel="1">
      <c r="B121" s="41">
        <v>4</v>
      </c>
      <c r="C121" s="1304"/>
      <c r="D121" s="1304"/>
      <c r="E121" s="1304"/>
      <c r="F121" s="1304"/>
      <c r="G121" s="1304"/>
      <c r="H121" s="1304"/>
      <c r="I121" s="1304"/>
      <c r="J121" s="1304"/>
      <c r="K121" s="1304"/>
      <c r="L121" s="1304"/>
      <c r="M121" s="1304"/>
      <c r="N121" s="1305"/>
    </row>
    <row r="122" spans="1:15" s="37" customFormat="1" ht="18" customHeight="1" outlineLevel="1">
      <c r="B122" s="41">
        <v>5</v>
      </c>
      <c r="C122" s="1304"/>
      <c r="D122" s="1304"/>
      <c r="E122" s="1304"/>
      <c r="F122" s="1304"/>
      <c r="G122" s="1304"/>
      <c r="H122" s="1304"/>
      <c r="I122" s="1304"/>
      <c r="J122" s="1304"/>
      <c r="K122" s="1304"/>
      <c r="L122" s="1304"/>
      <c r="M122" s="1304"/>
      <c r="N122" s="1305"/>
    </row>
    <row r="123" spans="1:15" s="37" customFormat="1" ht="18" customHeight="1" outlineLevel="1">
      <c r="B123" s="41">
        <v>6</v>
      </c>
      <c r="C123" s="1304"/>
      <c r="D123" s="1304"/>
      <c r="E123" s="1304"/>
      <c r="F123" s="1304"/>
      <c r="G123" s="1304"/>
      <c r="H123" s="1304"/>
      <c r="I123" s="1304"/>
      <c r="J123" s="1304"/>
      <c r="K123" s="1304"/>
      <c r="L123" s="1304"/>
      <c r="M123" s="1304"/>
      <c r="N123" s="1305"/>
    </row>
    <row r="124" spans="1:15" s="37" customFormat="1" ht="18" customHeight="1" outlineLevel="1">
      <c r="B124" s="41">
        <v>7</v>
      </c>
      <c r="C124" s="1304"/>
      <c r="D124" s="1304"/>
      <c r="E124" s="1304"/>
      <c r="F124" s="1304"/>
      <c r="G124" s="1304"/>
      <c r="H124" s="1304"/>
      <c r="I124" s="1304"/>
      <c r="J124" s="1304"/>
      <c r="K124" s="1304"/>
      <c r="L124" s="1304"/>
      <c r="M124" s="1304"/>
      <c r="N124" s="130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04"/>
      <c r="D134" s="1304"/>
      <c r="E134" s="1304"/>
      <c r="F134" s="1304"/>
      <c r="G134" s="1304"/>
      <c r="H134" s="1304"/>
      <c r="I134" s="1304"/>
      <c r="J134" s="1304"/>
      <c r="K134" s="1304"/>
      <c r="L134" s="1304"/>
      <c r="M134" s="1304"/>
      <c r="N134" s="1305"/>
    </row>
    <row r="135" spans="2:14" s="37" customFormat="1" ht="14.5" outlineLevel="1">
      <c r="B135" s="41">
        <v>2</v>
      </c>
      <c r="C135" s="1304"/>
      <c r="D135" s="1304"/>
      <c r="E135" s="1304"/>
      <c r="F135" s="1304"/>
      <c r="G135" s="1304"/>
      <c r="H135" s="1304"/>
      <c r="I135" s="1304"/>
      <c r="J135" s="1304"/>
      <c r="K135" s="1304"/>
      <c r="L135" s="1304"/>
      <c r="M135" s="1304"/>
      <c r="N135" s="1305"/>
    </row>
    <row r="136" spans="2:14" s="37" customFormat="1" ht="14.5" outlineLevel="1">
      <c r="B136" s="41">
        <v>3</v>
      </c>
      <c r="C136" s="1304"/>
      <c r="D136" s="1304"/>
      <c r="E136" s="1304"/>
      <c r="F136" s="1304"/>
      <c r="G136" s="1304"/>
      <c r="H136" s="1304"/>
      <c r="I136" s="1304"/>
      <c r="J136" s="1304"/>
      <c r="K136" s="1304"/>
      <c r="L136" s="1304"/>
      <c r="M136" s="1304"/>
      <c r="N136" s="1305"/>
    </row>
    <row r="137" spans="2:14" s="37" customFormat="1" ht="14.5" outlineLevel="1">
      <c r="B137" s="41">
        <v>4</v>
      </c>
      <c r="C137" s="1304"/>
      <c r="D137" s="1304"/>
      <c r="E137" s="1304"/>
      <c r="F137" s="1304"/>
      <c r="G137" s="1304"/>
      <c r="H137" s="1304"/>
      <c r="I137" s="1304"/>
      <c r="J137" s="1304"/>
      <c r="K137" s="1304"/>
      <c r="L137" s="1304"/>
      <c r="M137" s="1304"/>
      <c r="N137" s="1305"/>
    </row>
    <row r="138" spans="2:14" s="37" customFormat="1" ht="14.5" outlineLevel="1">
      <c r="B138" s="41">
        <v>5</v>
      </c>
      <c r="C138" s="1304"/>
      <c r="D138" s="1304"/>
      <c r="E138" s="1304"/>
      <c r="F138" s="1304"/>
      <c r="G138" s="1304"/>
      <c r="H138" s="1304"/>
      <c r="I138" s="1304"/>
      <c r="J138" s="1304"/>
      <c r="K138" s="1304"/>
      <c r="L138" s="1304"/>
      <c r="M138" s="1304"/>
      <c r="N138" s="130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04"/>
      <c r="D142" s="1304"/>
      <c r="E142" s="1304"/>
      <c r="F142" s="1304"/>
      <c r="G142" s="1304"/>
      <c r="H142" s="1304"/>
      <c r="I142" s="1304"/>
      <c r="J142" s="1304"/>
      <c r="K142" s="1304"/>
      <c r="L142" s="1304"/>
      <c r="M142" s="1304"/>
      <c r="N142" s="1305"/>
    </row>
    <row r="143" spans="2:14" s="37" customFormat="1" ht="14.5" outlineLevel="1">
      <c r="B143" s="41">
        <v>2</v>
      </c>
      <c r="C143" s="1304"/>
      <c r="D143" s="1304"/>
      <c r="E143" s="1304"/>
      <c r="F143" s="1304"/>
      <c r="G143" s="1304"/>
      <c r="H143" s="1304"/>
      <c r="I143" s="1304"/>
      <c r="J143" s="1304"/>
      <c r="K143" s="1304"/>
      <c r="L143" s="1304"/>
      <c r="M143" s="1304"/>
      <c r="N143" s="1305"/>
    </row>
    <row r="144" spans="2:14" s="37" customFormat="1" ht="14.5" outlineLevel="1">
      <c r="B144" s="41">
        <v>3</v>
      </c>
      <c r="C144" s="1304"/>
      <c r="D144" s="1304"/>
      <c r="E144" s="1304"/>
      <c r="F144" s="1304"/>
      <c r="G144" s="1304"/>
      <c r="H144" s="1304"/>
      <c r="I144" s="1304"/>
      <c r="J144" s="1304"/>
      <c r="K144" s="1304"/>
      <c r="L144" s="1304"/>
      <c r="M144" s="1304"/>
      <c r="N144" s="1305"/>
    </row>
    <row r="145" spans="1:15" s="37" customFormat="1" ht="14.5" outlineLevel="1">
      <c r="B145" s="41">
        <v>4</v>
      </c>
      <c r="C145" s="1304"/>
      <c r="D145" s="1304"/>
      <c r="E145" s="1304"/>
      <c r="F145" s="1304"/>
      <c r="G145" s="1304"/>
      <c r="H145" s="1304"/>
      <c r="I145" s="1304"/>
      <c r="J145" s="1304"/>
      <c r="K145" s="1304"/>
      <c r="L145" s="1304"/>
      <c r="M145" s="1304"/>
      <c r="N145" s="1305"/>
    </row>
    <row r="146" spans="1:15" s="37" customFormat="1" ht="14.5" outlineLevel="1">
      <c r="B146" s="41">
        <v>5</v>
      </c>
      <c r="C146" s="1304"/>
      <c r="D146" s="1304"/>
      <c r="E146" s="1304"/>
      <c r="F146" s="1304"/>
      <c r="G146" s="1304"/>
      <c r="H146" s="1304"/>
      <c r="I146" s="1304"/>
      <c r="J146" s="1304"/>
      <c r="K146" s="1304"/>
      <c r="L146" s="1304"/>
      <c r="M146" s="1304"/>
      <c r="N146" s="1305"/>
    </row>
    <row r="147" spans="1:15" s="37" customFormat="1" ht="14.5" outlineLevel="1">
      <c r="B147" s="41">
        <v>6</v>
      </c>
      <c r="C147" s="1304"/>
      <c r="D147" s="1304"/>
      <c r="E147" s="1304"/>
      <c r="F147" s="1304"/>
      <c r="G147" s="1304"/>
      <c r="H147" s="1304"/>
      <c r="I147" s="1304"/>
      <c r="J147" s="1304"/>
      <c r="K147" s="1304"/>
      <c r="L147" s="1304"/>
      <c r="M147" s="1304"/>
      <c r="N147" s="1305"/>
    </row>
    <row r="148" spans="1:15" s="37" customFormat="1" ht="14.5" outlineLevel="1">
      <c r="B148" s="41">
        <v>7</v>
      </c>
      <c r="C148" s="1304"/>
      <c r="D148" s="1304"/>
      <c r="E148" s="1304"/>
      <c r="F148" s="1304"/>
      <c r="G148" s="1304"/>
      <c r="H148" s="1304"/>
      <c r="I148" s="1304"/>
      <c r="J148" s="1304"/>
      <c r="K148" s="1304"/>
      <c r="L148" s="1304"/>
      <c r="M148" s="1304"/>
      <c r="N148" s="130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07" t="s">
        <v>473</v>
      </c>
      <c r="B150" s="1307"/>
      <c r="C150" s="1307"/>
      <c r="D150" s="1307"/>
      <c r="E150" s="1307"/>
      <c r="F150" s="1307"/>
      <c r="G150" s="1307"/>
      <c r="H150" s="1307"/>
      <c r="I150" s="1307"/>
      <c r="J150" s="1307"/>
      <c r="K150" s="1307"/>
      <c r="L150" s="1307"/>
      <c r="M150" s="1307"/>
      <c r="N150" s="1307"/>
    </row>
    <row r="151" spans="1:15" ht="31" customHeight="1" outlineLevel="1">
      <c r="B151" s="1308" t="s">
        <v>34</v>
      </c>
      <c r="C151" s="1308"/>
      <c r="D151" s="1308"/>
      <c r="E151" s="1308"/>
      <c r="F151" s="1308"/>
      <c r="G151" s="1308"/>
      <c r="H151" s="1308"/>
      <c r="I151" s="1308"/>
      <c r="J151" s="1308"/>
      <c r="K151" s="1308"/>
      <c r="L151" s="1308"/>
      <c r="M151" s="1308"/>
      <c r="N151" s="29" t="s">
        <v>44</v>
      </c>
      <c r="O151" s="30"/>
    </row>
    <row r="152" spans="1:15" s="31" customFormat="1" ht="18" customHeight="1" outlineLevel="1">
      <c r="B152" s="1302" t="s">
        <v>36</v>
      </c>
      <c r="C152" s="1302"/>
      <c r="D152" s="32"/>
      <c r="E152" s="1302" t="s">
        <v>37</v>
      </c>
      <c r="F152" s="1302"/>
      <c r="G152" s="33"/>
      <c r="H152" s="1302" t="s">
        <v>38</v>
      </c>
      <c r="I152" s="1302"/>
      <c r="J152" s="33"/>
      <c r="L152" s="31" t="s">
        <v>39</v>
      </c>
      <c r="M152" s="1301"/>
      <c r="N152" s="130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04"/>
      <c r="D155" s="1304"/>
      <c r="E155" s="1304"/>
      <c r="F155" s="1304"/>
      <c r="G155" s="1304"/>
      <c r="H155" s="1304"/>
      <c r="I155" s="1304"/>
      <c r="J155" s="1304"/>
      <c r="K155" s="1304"/>
      <c r="L155" s="1304"/>
      <c r="M155" s="1304"/>
      <c r="N155" s="1305"/>
    </row>
    <row r="156" spans="1:15" s="37" customFormat="1" ht="18" customHeight="1" outlineLevel="1">
      <c r="B156" s="41">
        <v>2</v>
      </c>
      <c r="C156" s="1304"/>
      <c r="D156" s="1304"/>
      <c r="E156" s="1304"/>
      <c r="F156" s="1304"/>
      <c r="G156" s="1304"/>
      <c r="H156" s="1304"/>
      <c r="I156" s="1304"/>
      <c r="J156" s="1304"/>
      <c r="K156" s="1304"/>
      <c r="L156" s="1304"/>
      <c r="M156" s="1304"/>
      <c r="N156" s="1305"/>
    </row>
    <row r="157" spans="1:15" s="37" customFormat="1" ht="18" customHeight="1" outlineLevel="1">
      <c r="B157" s="41">
        <v>3</v>
      </c>
      <c r="C157" s="1304"/>
      <c r="D157" s="1304"/>
      <c r="E157" s="1304"/>
      <c r="F157" s="1304"/>
      <c r="G157" s="1304"/>
      <c r="H157" s="1304"/>
      <c r="I157" s="1304"/>
      <c r="J157" s="1304"/>
      <c r="K157" s="1304"/>
      <c r="L157" s="1304"/>
      <c r="M157" s="1304"/>
      <c r="N157" s="1305"/>
    </row>
    <row r="158" spans="1:15" s="37" customFormat="1" ht="18" customHeight="1" outlineLevel="1">
      <c r="B158" s="41">
        <v>4</v>
      </c>
      <c r="C158" s="1304"/>
      <c r="D158" s="1304"/>
      <c r="E158" s="1304"/>
      <c r="F158" s="1304"/>
      <c r="G158" s="1304"/>
      <c r="H158" s="1304"/>
      <c r="I158" s="1304"/>
      <c r="J158" s="1304"/>
      <c r="K158" s="1304"/>
      <c r="L158" s="1304"/>
      <c r="M158" s="1304"/>
      <c r="N158" s="1305"/>
    </row>
    <row r="159" spans="1:15" s="37" customFormat="1" ht="18" customHeight="1" outlineLevel="1">
      <c r="B159" s="41">
        <v>5</v>
      </c>
      <c r="C159" s="1304"/>
      <c r="D159" s="1304"/>
      <c r="E159" s="1304"/>
      <c r="F159" s="1304"/>
      <c r="G159" s="1304"/>
      <c r="H159" s="1304"/>
      <c r="I159" s="1304"/>
      <c r="J159" s="1304"/>
      <c r="K159" s="1304"/>
      <c r="L159" s="1304"/>
      <c r="M159" s="1304"/>
      <c r="N159" s="1305"/>
    </row>
    <row r="160" spans="1:15" s="37" customFormat="1" ht="18" customHeight="1" outlineLevel="1">
      <c r="B160" s="41">
        <v>6</v>
      </c>
      <c r="C160" s="1304"/>
      <c r="D160" s="1304"/>
      <c r="E160" s="1304"/>
      <c r="F160" s="1304"/>
      <c r="G160" s="1304"/>
      <c r="H160" s="1304"/>
      <c r="I160" s="1304"/>
      <c r="J160" s="1304"/>
      <c r="K160" s="1304"/>
      <c r="L160" s="1304"/>
      <c r="M160" s="1304"/>
      <c r="N160" s="1305"/>
    </row>
    <row r="161" spans="2:14" s="37" customFormat="1" ht="18" customHeight="1" outlineLevel="1">
      <c r="B161" s="41">
        <v>7</v>
      </c>
      <c r="C161" s="1304"/>
      <c r="D161" s="1304"/>
      <c r="E161" s="1304"/>
      <c r="F161" s="1304"/>
      <c r="G161" s="1304"/>
      <c r="H161" s="1304"/>
      <c r="I161" s="1304"/>
      <c r="J161" s="1304"/>
      <c r="K161" s="1304"/>
      <c r="L161" s="1304"/>
      <c r="M161" s="1304"/>
      <c r="N161" s="130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04"/>
      <c r="D171" s="1304"/>
      <c r="E171" s="1304"/>
      <c r="F171" s="1304"/>
      <c r="G171" s="1304"/>
      <c r="H171" s="1304"/>
      <c r="I171" s="1304"/>
      <c r="J171" s="1304"/>
      <c r="K171" s="1304"/>
      <c r="L171" s="1304"/>
      <c r="M171" s="1304"/>
      <c r="N171" s="1305"/>
    </row>
    <row r="172" spans="2:14" s="37" customFormat="1" ht="14.5" outlineLevel="1">
      <c r="B172" s="41">
        <v>2</v>
      </c>
      <c r="C172" s="1304"/>
      <c r="D172" s="1304"/>
      <c r="E172" s="1304"/>
      <c r="F172" s="1304"/>
      <c r="G172" s="1304"/>
      <c r="H172" s="1304"/>
      <c r="I172" s="1304"/>
      <c r="J172" s="1304"/>
      <c r="K172" s="1304"/>
      <c r="L172" s="1304"/>
      <c r="M172" s="1304"/>
      <c r="N172" s="1305"/>
    </row>
    <row r="173" spans="2:14" s="37" customFormat="1" ht="14.5" outlineLevel="1">
      <c r="B173" s="41">
        <v>3</v>
      </c>
      <c r="C173" s="1304"/>
      <c r="D173" s="1304"/>
      <c r="E173" s="1304"/>
      <c r="F173" s="1304"/>
      <c r="G173" s="1304"/>
      <c r="H173" s="1304"/>
      <c r="I173" s="1304"/>
      <c r="J173" s="1304"/>
      <c r="K173" s="1304"/>
      <c r="L173" s="1304"/>
      <c r="M173" s="1304"/>
      <c r="N173" s="1305"/>
    </row>
    <row r="174" spans="2:14" s="37" customFormat="1" ht="14.5" outlineLevel="1">
      <c r="B174" s="41">
        <v>4</v>
      </c>
      <c r="C174" s="1304"/>
      <c r="D174" s="1304"/>
      <c r="E174" s="1304"/>
      <c r="F174" s="1304"/>
      <c r="G174" s="1304"/>
      <c r="H174" s="1304"/>
      <c r="I174" s="1304"/>
      <c r="J174" s="1304"/>
      <c r="K174" s="1304"/>
      <c r="L174" s="1304"/>
      <c r="M174" s="1304"/>
      <c r="N174" s="1305"/>
    </row>
    <row r="175" spans="2:14" s="37" customFormat="1" ht="14.5" outlineLevel="1">
      <c r="B175" s="41">
        <v>5</v>
      </c>
      <c r="C175" s="1304"/>
      <c r="D175" s="1304"/>
      <c r="E175" s="1304"/>
      <c r="F175" s="1304"/>
      <c r="G175" s="1304"/>
      <c r="H175" s="1304"/>
      <c r="I175" s="1304"/>
      <c r="J175" s="1304"/>
      <c r="K175" s="1304"/>
      <c r="L175" s="1304"/>
      <c r="M175" s="1304"/>
      <c r="N175" s="130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04"/>
      <c r="D179" s="1304"/>
      <c r="E179" s="1304"/>
      <c r="F179" s="1304"/>
      <c r="G179" s="1304"/>
      <c r="H179" s="1304"/>
      <c r="I179" s="1304"/>
      <c r="J179" s="1304"/>
      <c r="K179" s="1304"/>
      <c r="L179" s="1304"/>
      <c r="M179" s="1304"/>
      <c r="N179" s="1305"/>
    </row>
    <row r="180" spans="1:15" s="37" customFormat="1" ht="14.5" outlineLevel="1">
      <c r="B180" s="41">
        <v>2</v>
      </c>
      <c r="C180" s="1304"/>
      <c r="D180" s="1304"/>
      <c r="E180" s="1304"/>
      <c r="F180" s="1304"/>
      <c r="G180" s="1304"/>
      <c r="H180" s="1304"/>
      <c r="I180" s="1304"/>
      <c r="J180" s="1304"/>
      <c r="K180" s="1304"/>
      <c r="L180" s="1304"/>
      <c r="M180" s="1304"/>
      <c r="N180" s="1305"/>
    </row>
    <row r="181" spans="1:15" s="37" customFormat="1" ht="14.5" outlineLevel="1">
      <c r="B181" s="41">
        <v>3</v>
      </c>
      <c r="C181" s="1304"/>
      <c r="D181" s="1304"/>
      <c r="E181" s="1304"/>
      <c r="F181" s="1304"/>
      <c r="G181" s="1304"/>
      <c r="H181" s="1304"/>
      <c r="I181" s="1304"/>
      <c r="J181" s="1304"/>
      <c r="K181" s="1304"/>
      <c r="L181" s="1304"/>
      <c r="M181" s="1304"/>
      <c r="N181" s="1305"/>
    </row>
    <row r="182" spans="1:15" s="37" customFormat="1" ht="14.5" outlineLevel="1">
      <c r="B182" s="41">
        <v>4</v>
      </c>
      <c r="C182" s="1304"/>
      <c r="D182" s="1304"/>
      <c r="E182" s="1304"/>
      <c r="F182" s="1304"/>
      <c r="G182" s="1304"/>
      <c r="H182" s="1304"/>
      <c r="I182" s="1304"/>
      <c r="J182" s="1304"/>
      <c r="K182" s="1304"/>
      <c r="L182" s="1304"/>
      <c r="M182" s="1304"/>
      <c r="N182" s="1305"/>
    </row>
    <row r="183" spans="1:15" s="37" customFormat="1" ht="14.5" outlineLevel="1">
      <c r="B183" s="41">
        <v>5</v>
      </c>
      <c r="C183" s="1304"/>
      <c r="D183" s="1304"/>
      <c r="E183" s="1304"/>
      <c r="F183" s="1304"/>
      <c r="G183" s="1304"/>
      <c r="H183" s="1304"/>
      <c r="I183" s="1304"/>
      <c r="J183" s="1304"/>
      <c r="K183" s="1304"/>
      <c r="L183" s="1304"/>
      <c r="M183" s="1304"/>
      <c r="N183" s="1305"/>
    </row>
    <row r="184" spans="1:15" s="37" customFormat="1" ht="14.5" outlineLevel="1">
      <c r="B184" s="41">
        <v>6</v>
      </c>
      <c r="C184" s="1304"/>
      <c r="D184" s="1304"/>
      <c r="E184" s="1304"/>
      <c r="F184" s="1304"/>
      <c r="G184" s="1304"/>
      <c r="H184" s="1304"/>
      <c r="I184" s="1304"/>
      <c r="J184" s="1304"/>
      <c r="K184" s="1304"/>
      <c r="L184" s="1304"/>
      <c r="M184" s="1304"/>
      <c r="N184" s="1305"/>
    </row>
    <row r="185" spans="1:15" s="37" customFormat="1" ht="14.5" outlineLevel="1">
      <c r="B185" s="41">
        <v>7</v>
      </c>
      <c r="C185" s="1304"/>
      <c r="D185" s="1304"/>
      <c r="E185" s="1304"/>
      <c r="F185" s="1304"/>
      <c r="G185" s="1304"/>
      <c r="H185" s="1304"/>
      <c r="I185" s="1304"/>
      <c r="J185" s="1304"/>
      <c r="K185" s="1304"/>
      <c r="L185" s="1304"/>
      <c r="M185" s="1304"/>
      <c r="N185" s="130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07" t="s">
        <v>474</v>
      </c>
      <c r="B187" s="1307"/>
      <c r="C187" s="1307"/>
      <c r="D187" s="1307"/>
      <c r="E187" s="1307"/>
      <c r="F187" s="1307"/>
      <c r="G187" s="1307"/>
      <c r="H187" s="1307"/>
      <c r="I187" s="1307"/>
      <c r="J187" s="1307"/>
      <c r="K187" s="1307"/>
      <c r="L187" s="1307"/>
      <c r="M187" s="1307"/>
      <c r="N187" s="1307"/>
    </row>
    <row r="188" spans="1:15" ht="31" customHeight="1" outlineLevel="1">
      <c r="B188" s="1308" t="s">
        <v>34</v>
      </c>
      <c r="C188" s="1308"/>
      <c r="D188" s="1308"/>
      <c r="E188" s="1308"/>
      <c r="F188" s="1308"/>
      <c r="G188" s="1308"/>
      <c r="H188" s="1308"/>
      <c r="I188" s="1308"/>
      <c r="J188" s="1308"/>
      <c r="K188" s="1308"/>
      <c r="L188" s="1308"/>
      <c r="M188" s="1308"/>
      <c r="N188" s="29" t="s">
        <v>45</v>
      </c>
      <c r="O188" s="30"/>
    </row>
    <row r="189" spans="1:15" s="31" customFormat="1" ht="18" customHeight="1" outlineLevel="1">
      <c r="B189" s="1302" t="s">
        <v>36</v>
      </c>
      <c r="C189" s="1302"/>
      <c r="D189" s="32"/>
      <c r="E189" s="1302" t="s">
        <v>37</v>
      </c>
      <c r="F189" s="1302"/>
      <c r="G189" s="33"/>
      <c r="H189" s="1302" t="s">
        <v>38</v>
      </c>
      <c r="I189" s="1302"/>
      <c r="J189" s="33"/>
      <c r="L189" s="31" t="s">
        <v>39</v>
      </c>
      <c r="M189" s="1301"/>
      <c r="N189" s="130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04"/>
      <c r="D192" s="1304"/>
      <c r="E192" s="1304"/>
      <c r="F192" s="1304"/>
      <c r="G192" s="1304"/>
      <c r="H192" s="1304"/>
      <c r="I192" s="1304"/>
      <c r="J192" s="1304"/>
      <c r="K192" s="1304"/>
      <c r="L192" s="1304"/>
      <c r="M192" s="1304"/>
      <c r="N192" s="1305"/>
    </row>
    <row r="193" spans="2:14" s="37" customFormat="1" ht="18" customHeight="1" outlineLevel="1">
      <c r="B193" s="41">
        <v>2</v>
      </c>
      <c r="C193" s="1304"/>
      <c r="D193" s="1304"/>
      <c r="E193" s="1304"/>
      <c r="F193" s="1304"/>
      <c r="G193" s="1304"/>
      <c r="H193" s="1304"/>
      <c r="I193" s="1304"/>
      <c r="J193" s="1304"/>
      <c r="K193" s="1304"/>
      <c r="L193" s="1304"/>
      <c r="M193" s="1304"/>
      <c r="N193" s="1305"/>
    </row>
    <row r="194" spans="2:14" s="37" customFormat="1" ht="18" customHeight="1" outlineLevel="1">
      <c r="B194" s="41">
        <v>3</v>
      </c>
      <c r="C194" s="1304"/>
      <c r="D194" s="1304"/>
      <c r="E194" s="1304"/>
      <c r="F194" s="1304"/>
      <c r="G194" s="1304"/>
      <c r="H194" s="1304"/>
      <c r="I194" s="1304"/>
      <c r="J194" s="1304"/>
      <c r="K194" s="1304"/>
      <c r="L194" s="1304"/>
      <c r="M194" s="1304"/>
      <c r="N194" s="1305"/>
    </row>
    <row r="195" spans="2:14" s="37" customFormat="1" ht="18" customHeight="1" outlineLevel="1">
      <c r="B195" s="41">
        <v>4</v>
      </c>
      <c r="C195" s="1304"/>
      <c r="D195" s="1304"/>
      <c r="E195" s="1304"/>
      <c r="F195" s="1304"/>
      <c r="G195" s="1304"/>
      <c r="H195" s="1304"/>
      <c r="I195" s="1304"/>
      <c r="J195" s="1304"/>
      <c r="K195" s="1304"/>
      <c r="L195" s="1304"/>
      <c r="M195" s="1304"/>
      <c r="N195" s="1305"/>
    </row>
    <row r="196" spans="2:14" s="37" customFormat="1" ht="18" customHeight="1" outlineLevel="1">
      <c r="B196" s="41">
        <v>5</v>
      </c>
      <c r="C196" s="1304"/>
      <c r="D196" s="1304"/>
      <c r="E196" s="1304"/>
      <c r="F196" s="1304"/>
      <c r="G196" s="1304"/>
      <c r="H196" s="1304"/>
      <c r="I196" s="1304"/>
      <c r="J196" s="1304"/>
      <c r="K196" s="1304"/>
      <c r="L196" s="1304"/>
      <c r="M196" s="1304"/>
      <c r="N196" s="1305"/>
    </row>
    <row r="197" spans="2:14" s="37" customFormat="1" ht="18" customHeight="1" outlineLevel="1">
      <c r="B197" s="41">
        <v>6</v>
      </c>
      <c r="C197" s="1304"/>
      <c r="D197" s="1304"/>
      <c r="E197" s="1304"/>
      <c r="F197" s="1304"/>
      <c r="G197" s="1304"/>
      <c r="H197" s="1304"/>
      <c r="I197" s="1304"/>
      <c r="J197" s="1304"/>
      <c r="K197" s="1304"/>
      <c r="L197" s="1304"/>
      <c r="M197" s="1304"/>
      <c r="N197" s="1305"/>
    </row>
    <row r="198" spans="2:14" s="37" customFormat="1" ht="18" customHeight="1" outlineLevel="1">
      <c r="B198" s="41">
        <v>7</v>
      </c>
      <c r="C198" s="1304"/>
      <c r="D198" s="1304"/>
      <c r="E198" s="1304"/>
      <c r="F198" s="1304"/>
      <c r="G198" s="1304"/>
      <c r="H198" s="1304"/>
      <c r="I198" s="1304"/>
      <c r="J198" s="1304"/>
      <c r="K198" s="1304"/>
      <c r="L198" s="1304"/>
      <c r="M198" s="1304"/>
      <c r="N198" s="130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04"/>
      <c r="D208" s="1304"/>
      <c r="E208" s="1304"/>
      <c r="F208" s="1304"/>
      <c r="G208" s="1304"/>
      <c r="H208" s="1304"/>
      <c r="I208" s="1304"/>
      <c r="J208" s="1304"/>
      <c r="K208" s="1304"/>
      <c r="L208" s="1304"/>
      <c r="M208" s="1304"/>
      <c r="N208" s="1305"/>
    </row>
    <row r="209" spans="1:14" s="37" customFormat="1" ht="14.5" outlineLevel="1">
      <c r="B209" s="41">
        <v>2</v>
      </c>
      <c r="C209" s="1304"/>
      <c r="D209" s="1304"/>
      <c r="E209" s="1304"/>
      <c r="F209" s="1304"/>
      <c r="G209" s="1304"/>
      <c r="H209" s="1304"/>
      <c r="I209" s="1304"/>
      <c r="J209" s="1304"/>
      <c r="K209" s="1304"/>
      <c r="L209" s="1304"/>
      <c r="M209" s="1304"/>
      <c r="N209" s="1305"/>
    </row>
    <row r="210" spans="1:14" s="37" customFormat="1" ht="14.5" outlineLevel="1">
      <c r="B210" s="41">
        <v>3</v>
      </c>
      <c r="C210" s="1304"/>
      <c r="D210" s="1304"/>
      <c r="E210" s="1304"/>
      <c r="F210" s="1304"/>
      <c r="G210" s="1304"/>
      <c r="H210" s="1304"/>
      <c r="I210" s="1304"/>
      <c r="J210" s="1304"/>
      <c r="K210" s="1304"/>
      <c r="L210" s="1304"/>
      <c r="M210" s="1304"/>
      <c r="N210" s="1305"/>
    </row>
    <row r="211" spans="1:14" s="37" customFormat="1" ht="14.5" outlineLevel="1">
      <c r="B211" s="41">
        <v>4</v>
      </c>
      <c r="C211" s="1304"/>
      <c r="D211" s="1304"/>
      <c r="E211" s="1304"/>
      <c r="F211" s="1304"/>
      <c r="G211" s="1304"/>
      <c r="H211" s="1304"/>
      <c r="I211" s="1304"/>
      <c r="J211" s="1304"/>
      <c r="K211" s="1304"/>
      <c r="L211" s="1304"/>
      <c r="M211" s="1304"/>
      <c r="N211" s="1305"/>
    </row>
    <row r="212" spans="1:14" s="37" customFormat="1" ht="14.5" outlineLevel="1">
      <c r="B212" s="41">
        <v>5</v>
      </c>
      <c r="C212" s="1304"/>
      <c r="D212" s="1304"/>
      <c r="E212" s="1304"/>
      <c r="F212" s="1304"/>
      <c r="G212" s="1304"/>
      <c r="H212" s="1304"/>
      <c r="I212" s="1304"/>
      <c r="J212" s="1304"/>
      <c r="K212" s="1304"/>
      <c r="L212" s="1304"/>
      <c r="M212" s="1304"/>
      <c r="N212" s="130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04"/>
      <c r="D216" s="1304"/>
      <c r="E216" s="1304"/>
      <c r="F216" s="1304"/>
      <c r="G216" s="1304"/>
      <c r="H216" s="1304"/>
      <c r="I216" s="1304"/>
      <c r="J216" s="1304"/>
      <c r="K216" s="1304"/>
      <c r="L216" s="1304"/>
      <c r="M216" s="1304"/>
      <c r="N216" s="1305"/>
    </row>
    <row r="217" spans="1:14" s="37" customFormat="1" ht="14.5" outlineLevel="1">
      <c r="B217" s="41">
        <v>2</v>
      </c>
      <c r="C217" s="1304"/>
      <c r="D217" s="1304"/>
      <c r="E217" s="1304"/>
      <c r="F217" s="1304"/>
      <c r="G217" s="1304"/>
      <c r="H217" s="1304"/>
      <c r="I217" s="1304"/>
      <c r="J217" s="1304"/>
      <c r="K217" s="1304"/>
      <c r="L217" s="1304"/>
      <c r="M217" s="1304"/>
      <c r="N217" s="1305"/>
    </row>
    <row r="218" spans="1:14" s="37" customFormat="1" ht="14.5" outlineLevel="1">
      <c r="B218" s="41">
        <v>3</v>
      </c>
      <c r="C218" s="1304"/>
      <c r="D218" s="1304"/>
      <c r="E218" s="1304"/>
      <c r="F218" s="1304"/>
      <c r="G218" s="1304"/>
      <c r="H218" s="1304"/>
      <c r="I218" s="1304"/>
      <c r="J218" s="1304"/>
      <c r="K218" s="1304"/>
      <c r="L218" s="1304"/>
      <c r="M218" s="1304"/>
      <c r="N218" s="1305"/>
    </row>
    <row r="219" spans="1:14" s="37" customFormat="1" ht="14.5" outlineLevel="1">
      <c r="B219" s="41">
        <v>4</v>
      </c>
      <c r="C219" s="1304"/>
      <c r="D219" s="1304"/>
      <c r="E219" s="1304"/>
      <c r="F219" s="1304"/>
      <c r="G219" s="1304"/>
      <c r="H219" s="1304"/>
      <c r="I219" s="1304"/>
      <c r="J219" s="1304"/>
      <c r="K219" s="1304"/>
      <c r="L219" s="1304"/>
      <c r="M219" s="1304"/>
      <c r="N219" s="1305"/>
    </row>
    <row r="220" spans="1:14" s="37" customFormat="1" ht="14.5" outlineLevel="1">
      <c r="B220" s="41">
        <v>5</v>
      </c>
      <c r="C220" s="1304"/>
      <c r="D220" s="1304"/>
      <c r="E220" s="1304"/>
      <c r="F220" s="1304"/>
      <c r="G220" s="1304"/>
      <c r="H220" s="1304"/>
      <c r="I220" s="1304"/>
      <c r="J220" s="1304"/>
      <c r="K220" s="1304"/>
      <c r="L220" s="1304"/>
      <c r="M220" s="1304"/>
      <c r="N220" s="1305"/>
    </row>
    <row r="221" spans="1:14" s="37" customFormat="1" ht="14.5" outlineLevel="1">
      <c r="B221" s="41">
        <v>6</v>
      </c>
      <c r="C221" s="1304"/>
      <c r="D221" s="1304"/>
      <c r="E221" s="1304"/>
      <c r="F221" s="1304"/>
      <c r="G221" s="1304"/>
      <c r="H221" s="1304"/>
      <c r="I221" s="1304"/>
      <c r="J221" s="1304"/>
      <c r="K221" s="1304"/>
      <c r="L221" s="1304"/>
      <c r="M221" s="1304"/>
      <c r="N221" s="1305"/>
    </row>
    <row r="222" spans="1:14" s="37" customFormat="1" ht="14.5" outlineLevel="1">
      <c r="B222" s="41">
        <v>7</v>
      </c>
      <c r="C222" s="1304"/>
      <c r="D222" s="1304"/>
      <c r="E222" s="1304"/>
      <c r="F222" s="1304"/>
      <c r="G222" s="1304"/>
      <c r="H222" s="1304"/>
      <c r="I222" s="1304"/>
      <c r="J222" s="1304"/>
      <c r="K222" s="1304"/>
      <c r="L222" s="1304"/>
      <c r="M222" s="1304"/>
      <c r="N222" s="130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07" t="s">
        <v>475</v>
      </c>
      <c r="B224" s="1307"/>
      <c r="C224" s="1307"/>
      <c r="D224" s="1307"/>
      <c r="E224" s="1307"/>
      <c r="F224" s="1307"/>
      <c r="G224" s="1307"/>
      <c r="H224" s="1307"/>
      <c r="I224" s="1307"/>
      <c r="J224" s="1307"/>
      <c r="K224" s="1307"/>
      <c r="L224" s="1307"/>
      <c r="M224" s="1307"/>
      <c r="N224" s="1307"/>
    </row>
    <row r="225" spans="2:15" ht="31" customHeight="1" outlineLevel="1">
      <c r="B225" s="1308" t="s">
        <v>34</v>
      </c>
      <c r="C225" s="1308"/>
      <c r="D225" s="1308"/>
      <c r="E225" s="1308"/>
      <c r="F225" s="1308"/>
      <c r="G225" s="1308"/>
      <c r="H225" s="1308"/>
      <c r="I225" s="1308"/>
      <c r="J225" s="1308"/>
      <c r="K225" s="1308"/>
      <c r="L225" s="1308"/>
      <c r="M225" s="1308"/>
      <c r="N225" s="29" t="s">
        <v>46</v>
      </c>
      <c r="O225" s="30"/>
    </row>
    <row r="226" spans="2:15" s="31" customFormat="1" ht="18" customHeight="1" outlineLevel="1">
      <c r="B226" s="1302" t="s">
        <v>36</v>
      </c>
      <c r="C226" s="1302"/>
      <c r="D226" s="32"/>
      <c r="E226" s="1302" t="s">
        <v>37</v>
      </c>
      <c r="F226" s="1302"/>
      <c r="G226" s="33"/>
      <c r="H226" s="1302" t="s">
        <v>38</v>
      </c>
      <c r="I226" s="1302"/>
      <c r="J226" s="33"/>
      <c r="L226" s="31" t="s">
        <v>39</v>
      </c>
      <c r="M226" s="1301"/>
      <c r="N226" s="130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04"/>
      <c r="D229" s="1304"/>
      <c r="E229" s="1304"/>
      <c r="F229" s="1304"/>
      <c r="G229" s="1304"/>
      <c r="H229" s="1304"/>
      <c r="I229" s="1304"/>
      <c r="J229" s="1304"/>
      <c r="K229" s="1304"/>
      <c r="L229" s="1304"/>
      <c r="M229" s="1304"/>
      <c r="N229" s="1305"/>
    </row>
    <row r="230" spans="2:15" s="37" customFormat="1" ht="18" customHeight="1" outlineLevel="1">
      <c r="B230" s="41">
        <v>2</v>
      </c>
      <c r="C230" s="1304"/>
      <c r="D230" s="1304"/>
      <c r="E230" s="1304"/>
      <c r="F230" s="1304"/>
      <c r="G230" s="1304"/>
      <c r="H230" s="1304"/>
      <c r="I230" s="1304"/>
      <c r="J230" s="1304"/>
      <c r="K230" s="1304"/>
      <c r="L230" s="1304"/>
      <c r="M230" s="1304"/>
      <c r="N230" s="1305"/>
    </row>
    <row r="231" spans="2:15" s="37" customFormat="1" ht="18" customHeight="1" outlineLevel="1">
      <c r="B231" s="41">
        <v>3</v>
      </c>
      <c r="C231" s="1304"/>
      <c r="D231" s="1304"/>
      <c r="E231" s="1304"/>
      <c r="F231" s="1304"/>
      <c r="G231" s="1304"/>
      <c r="H231" s="1304"/>
      <c r="I231" s="1304"/>
      <c r="J231" s="1304"/>
      <c r="K231" s="1304"/>
      <c r="L231" s="1304"/>
      <c r="M231" s="1304"/>
      <c r="N231" s="1305"/>
    </row>
    <row r="232" spans="2:15" s="37" customFormat="1" ht="18" customHeight="1" outlineLevel="1">
      <c r="B232" s="41">
        <v>4</v>
      </c>
      <c r="C232" s="1304"/>
      <c r="D232" s="1304"/>
      <c r="E232" s="1304"/>
      <c r="F232" s="1304"/>
      <c r="G232" s="1304"/>
      <c r="H232" s="1304"/>
      <c r="I232" s="1304"/>
      <c r="J232" s="1304"/>
      <c r="K232" s="1304"/>
      <c r="L232" s="1304"/>
      <c r="M232" s="1304"/>
      <c r="N232" s="1305"/>
    </row>
    <row r="233" spans="2:15" s="37" customFormat="1" ht="18" customHeight="1" outlineLevel="1">
      <c r="B233" s="41">
        <v>5</v>
      </c>
      <c r="C233" s="1304"/>
      <c r="D233" s="1304"/>
      <c r="E233" s="1304"/>
      <c r="F233" s="1304"/>
      <c r="G233" s="1304"/>
      <c r="H233" s="1304"/>
      <c r="I233" s="1304"/>
      <c r="J233" s="1304"/>
      <c r="K233" s="1304"/>
      <c r="L233" s="1304"/>
      <c r="M233" s="1304"/>
      <c r="N233" s="1305"/>
    </row>
    <row r="234" spans="2:15" s="37" customFormat="1" ht="18" customHeight="1" outlineLevel="1">
      <c r="B234" s="41">
        <v>6</v>
      </c>
      <c r="C234" s="1304"/>
      <c r="D234" s="1304"/>
      <c r="E234" s="1304"/>
      <c r="F234" s="1304"/>
      <c r="G234" s="1304"/>
      <c r="H234" s="1304"/>
      <c r="I234" s="1304"/>
      <c r="J234" s="1304"/>
      <c r="K234" s="1304"/>
      <c r="L234" s="1304"/>
      <c r="M234" s="1304"/>
      <c r="N234" s="1305"/>
    </row>
    <row r="235" spans="2:15" s="37" customFormat="1" ht="18" customHeight="1" outlineLevel="1">
      <c r="B235" s="41">
        <v>7</v>
      </c>
      <c r="C235" s="1304"/>
      <c r="D235" s="1304"/>
      <c r="E235" s="1304"/>
      <c r="F235" s="1304"/>
      <c r="G235" s="1304"/>
      <c r="H235" s="1304"/>
      <c r="I235" s="1304"/>
      <c r="J235" s="1304"/>
      <c r="K235" s="1304"/>
      <c r="L235" s="1304"/>
      <c r="M235" s="1304"/>
      <c r="N235" s="130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04"/>
      <c r="D245" s="1304"/>
      <c r="E245" s="1304"/>
      <c r="F245" s="1304"/>
      <c r="G245" s="1304"/>
      <c r="H245" s="1304"/>
      <c r="I245" s="1304"/>
      <c r="J245" s="1304"/>
      <c r="K245" s="1304"/>
      <c r="L245" s="1304"/>
      <c r="M245" s="1304"/>
      <c r="N245" s="1305"/>
    </row>
    <row r="246" spans="2:14" s="37" customFormat="1" ht="14.5" outlineLevel="1">
      <c r="B246" s="41">
        <v>2</v>
      </c>
      <c r="C246" s="1304"/>
      <c r="D246" s="1304"/>
      <c r="E246" s="1304"/>
      <c r="F246" s="1304"/>
      <c r="G246" s="1304"/>
      <c r="H246" s="1304"/>
      <c r="I246" s="1304"/>
      <c r="J246" s="1304"/>
      <c r="K246" s="1304"/>
      <c r="L246" s="1304"/>
      <c r="M246" s="1304"/>
      <c r="N246" s="1305"/>
    </row>
    <row r="247" spans="2:14" s="37" customFormat="1" ht="14.5" outlineLevel="1">
      <c r="B247" s="41">
        <v>3</v>
      </c>
      <c r="C247" s="1304"/>
      <c r="D247" s="1304"/>
      <c r="E247" s="1304"/>
      <c r="F247" s="1304"/>
      <c r="G247" s="1304"/>
      <c r="H247" s="1304"/>
      <c r="I247" s="1304"/>
      <c r="J247" s="1304"/>
      <c r="K247" s="1304"/>
      <c r="L247" s="1304"/>
      <c r="M247" s="1304"/>
      <c r="N247" s="1305"/>
    </row>
    <row r="248" spans="2:14" s="37" customFormat="1" ht="14.5" outlineLevel="1">
      <c r="B248" s="41">
        <v>4</v>
      </c>
      <c r="C248" s="1304"/>
      <c r="D248" s="1304"/>
      <c r="E248" s="1304"/>
      <c r="F248" s="1304"/>
      <c r="G248" s="1304"/>
      <c r="H248" s="1304"/>
      <c r="I248" s="1304"/>
      <c r="J248" s="1304"/>
      <c r="K248" s="1304"/>
      <c r="L248" s="1304"/>
      <c r="M248" s="1304"/>
      <c r="N248" s="1305"/>
    </row>
    <row r="249" spans="2:14" s="37" customFormat="1" ht="14.5" outlineLevel="1">
      <c r="B249" s="41">
        <v>5</v>
      </c>
      <c r="C249" s="1304"/>
      <c r="D249" s="1304"/>
      <c r="E249" s="1304"/>
      <c r="F249" s="1304"/>
      <c r="G249" s="1304"/>
      <c r="H249" s="1304"/>
      <c r="I249" s="1304"/>
      <c r="J249" s="1304"/>
      <c r="K249" s="1304"/>
      <c r="L249" s="1304"/>
      <c r="M249" s="1304"/>
      <c r="N249" s="130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04"/>
      <c r="D253" s="1304"/>
      <c r="E253" s="1304"/>
      <c r="F253" s="1304"/>
      <c r="G253" s="1304"/>
      <c r="H253" s="1304"/>
      <c r="I253" s="1304"/>
      <c r="J253" s="1304"/>
      <c r="K253" s="1304"/>
      <c r="L253" s="1304"/>
      <c r="M253" s="1304"/>
      <c r="N253" s="1305"/>
    </row>
    <row r="254" spans="2:14" s="37" customFormat="1" ht="14.5" outlineLevel="1">
      <c r="B254" s="41">
        <v>2</v>
      </c>
      <c r="C254" s="1304"/>
      <c r="D254" s="1304"/>
      <c r="E254" s="1304"/>
      <c r="F254" s="1304"/>
      <c r="G254" s="1304"/>
      <c r="H254" s="1304"/>
      <c r="I254" s="1304"/>
      <c r="J254" s="1304"/>
      <c r="K254" s="1304"/>
      <c r="L254" s="1304"/>
      <c r="M254" s="1304"/>
      <c r="N254" s="1305"/>
    </row>
    <row r="255" spans="2:14" s="37" customFormat="1" ht="14.5" outlineLevel="1">
      <c r="B255" s="41">
        <v>3</v>
      </c>
      <c r="C255" s="1304"/>
      <c r="D255" s="1304"/>
      <c r="E255" s="1304"/>
      <c r="F255" s="1304"/>
      <c r="G255" s="1304"/>
      <c r="H255" s="1304"/>
      <c r="I255" s="1304"/>
      <c r="J255" s="1304"/>
      <c r="K255" s="1304"/>
      <c r="L255" s="1304"/>
      <c r="M255" s="1304"/>
      <c r="N255" s="1305"/>
    </row>
    <row r="256" spans="2:14" s="37" customFormat="1" ht="14.5" outlineLevel="1">
      <c r="B256" s="41">
        <v>4</v>
      </c>
      <c r="C256" s="1304"/>
      <c r="D256" s="1304"/>
      <c r="E256" s="1304"/>
      <c r="F256" s="1304"/>
      <c r="G256" s="1304"/>
      <c r="H256" s="1304"/>
      <c r="I256" s="1304"/>
      <c r="J256" s="1304"/>
      <c r="K256" s="1304"/>
      <c r="L256" s="1304"/>
      <c r="M256" s="1304"/>
      <c r="N256" s="1305"/>
    </row>
    <row r="257" spans="2:14" s="37" customFormat="1" ht="14.5" outlineLevel="1">
      <c r="B257" s="41">
        <v>5</v>
      </c>
      <c r="C257" s="1304"/>
      <c r="D257" s="1304"/>
      <c r="E257" s="1304"/>
      <c r="F257" s="1304"/>
      <c r="G257" s="1304"/>
      <c r="H257" s="1304"/>
      <c r="I257" s="1304"/>
      <c r="J257" s="1304"/>
      <c r="K257" s="1304"/>
      <c r="L257" s="1304"/>
      <c r="M257" s="1304"/>
      <c r="N257" s="1305"/>
    </row>
    <row r="258" spans="2:14" s="37" customFormat="1" ht="14.5" outlineLevel="1">
      <c r="B258" s="41">
        <v>6</v>
      </c>
      <c r="C258" s="1304"/>
      <c r="D258" s="1304"/>
      <c r="E258" s="1304"/>
      <c r="F258" s="1304"/>
      <c r="G258" s="1304"/>
      <c r="H258" s="1304"/>
      <c r="I258" s="1304"/>
      <c r="J258" s="1304"/>
      <c r="K258" s="1304"/>
      <c r="L258" s="1304"/>
      <c r="M258" s="1304"/>
      <c r="N258" s="1305"/>
    </row>
    <row r="259" spans="2:14" s="37" customFormat="1" ht="14.5" outlineLevel="1">
      <c r="B259" s="41">
        <v>7</v>
      </c>
      <c r="C259" s="1304"/>
      <c r="D259" s="1304"/>
      <c r="E259" s="1304"/>
      <c r="F259" s="1304"/>
      <c r="G259" s="1304"/>
      <c r="H259" s="1304"/>
      <c r="I259" s="1304"/>
      <c r="J259" s="1304"/>
      <c r="K259" s="1304"/>
      <c r="L259" s="1304"/>
      <c r="M259" s="1304"/>
      <c r="N259" s="130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szGYRzBpWdW7FHwezhV1TBfhK18BMyBqlX9uUuXJ7dm4/5fMcSuwGXBCSuoApFNznI02FLU4H4xzb0GEHoGgjA==" saltValue="SFwZiEK0jXLTJWR5x3h8o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7" t="s">
        <v>110</v>
      </c>
      <c r="N1" s="1137"/>
      <c r="O1" s="1137"/>
      <c r="P1" s="1137"/>
      <c r="Q1" s="1137"/>
      <c r="R1" s="1137"/>
      <c r="S1" s="1137"/>
      <c r="T1" s="1137"/>
      <c r="V1" s="1211" t="s">
        <v>101</v>
      </c>
      <c r="W1" s="121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1"/>
      <c r="W2" s="1211"/>
      <c r="X2" s="442"/>
      <c r="Y2" s="126" t="s">
        <v>476</v>
      </c>
      <c r="AA2" s="126"/>
      <c r="AC2" s="1224" t="s">
        <v>79</v>
      </c>
      <c r="AD2" s="122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8" t="s">
        <v>113</v>
      </c>
      <c r="M3" s="1138"/>
      <c r="N3" s="582"/>
      <c r="O3" s="582"/>
      <c r="P3" s="191"/>
      <c r="Q3" s="191"/>
      <c r="R3" s="191"/>
      <c r="S3" s="191"/>
      <c r="T3" s="383"/>
      <c r="V3" s="1211"/>
      <c r="W3" s="1211"/>
      <c r="X3" s="127"/>
      <c r="Y3" s="126" t="s">
        <v>317</v>
      </c>
      <c r="AA3" s="126"/>
      <c r="AC3" s="95" t="s">
        <v>80</v>
      </c>
      <c r="AD3" s="96" t="s">
        <v>17</v>
      </c>
      <c r="AE3" s="1225" t="s">
        <v>81</v>
      </c>
      <c r="AF3" s="1226"/>
      <c r="AG3" s="1227" t="s">
        <v>99</v>
      </c>
      <c r="AH3" s="1228"/>
      <c r="AI3" s="140"/>
    </row>
    <row r="4" spans="1:35" ht="22.5" customHeight="1">
      <c r="D4" s="381"/>
      <c r="E4" s="1138" t="s">
        <v>111</v>
      </c>
      <c r="F4" s="1138"/>
      <c r="G4" s="138"/>
      <c r="H4" s="1138" t="s">
        <v>112</v>
      </c>
      <c r="I4" s="1138"/>
      <c r="J4" s="153"/>
      <c r="K4" s="148"/>
      <c r="L4" s="1139" t="s">
        <v>102</v>
      </c>
      <c r="M4" s="1139"/>
      <c r="N4" s="583"/>
      <c r="O4" s="583"/>
      <c r="P4" s="192"/>
      <c r="Q4" s="192"/>
      <c r="R4" s="192"/>
      <c r="S4" s="192"/>
      <c r="T4" s="384"/>
      <c r="V4" s="1211"/>
      <c r="W4" s="121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29" t="s">
        <v>83</v>
      </c>
      <c r="AF4" s="1230"/>
      <c r="AG4" s="1231">
        <v>41919</v>
      </c>
      <c r="AH4" s="123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33" t="s">
        <v>84</v>
      </c>
      <c r="AD5" s="1235" t="s">
        <v>85</v>
      </c>
      <c r="AE5" s="1235"/>
      <c r="AF5" s="1235"/>
      <c r="AG5" s="1235"/>
      <c r="AH5" s="1236"/>
      <c r="AI5" s="144"/>
    </row>
    <row r="6" spans="1:35" ht="15" customHeight="1" thickBot="1">
      <c r="A6" s="1140" t="s">
        <v>0</v>
      </c>
      <c r="B6" s="1143" t="s">
        <v>408</v>
      </c>
      <c r="C6" s="1144" t="s">
        <v>409</v>
      </c>
      <c r="D6" s="1143" t="s">
        <v>1</v>
      </c>
      <c r="E6" s="2" t="s">
        <v>2</v>
      </c>
      <c r="F6" s="2" t="s">
        <v>3</v>
      </c>
      <c r="G6" s="1149" t="s">
        <v>4</v>
      </c>
      <c r="H6" s="1149" t="s">
        <v>5</v>
      </c>
      <c r="I6" s="1149" t="s">
        <v>6</v>
      </c>
      <c r="J6" s="1149" t="s">
        <v>7</v>
      </c>
      <c r="K6" s="1149" t="s">
        <v>8</v>
      </c>
      <c r="L6" s="1149" t="s">
        <v>137</v>
      </c>
      <c r="M6" s="1149" t="s">
        <v>9</v>
      </c>
      <c r="N6" s="1149" t="s">
        <v>10</v>
      </c>
      <c r="O6" s="1151" t="s">
        <v>403</v>
      </c>
      <c r="P6" s="1152"/>
      <c r="Q6" s="1155" t="s">
        <v>11</v>
      </c>
      <c r="R6" s="1155"/>
      <c r="S6" s="1155"/>
      <c r="T6" s="1156"/>
      <c r="V6" s="1212" t="s">
        <v>105</v>
      </c>
      <c r="W6" s="1214" t="s">
        <v>106</v>
      </c>
      <c r="X6" s="1207" t="s">
        <v>100</v>
      </c>
      <c r="Y6" s="1208"/>
      <c r="Z6" s="1209"/>
      <c r="AA6" s="1210"/>
      <c r="AC6" s="123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1"/>
      <c r="B7" s="1141"/>
      <c r="C7" s="1145"/>
      <c r="D7" s="1147"/>
      <c r="E7" s="1157" t="e">
        <f>SUM(E9:F9)/G4</f>
        <v>#DIV/0!</v>
      </c>
      <c r="F7" s="1157"/>
      <c r="G7" s="1150"/>
      <c r="H7" s="1150"/>
      <c r="I7" s="1150"/>
      <c r="J7" s="1150"/>
      <c r="K7" s="1150"/>
      <c r="L7" s="1150"/>
      <c r="M7" s="1150"/>
      <c r="N7" s="1150"/>
      <c r="O7" s="1153"/>
      <c r="P7" s="1154"/>
      <c r="Q7" s="1150" t="s">
        <v>12</v>
      </c>
      <c r="R7" s="1150"/>
      <c r="S7" s="1150" t="s">
        <v>13</v>
      </c>
      <c r="T7" s="1158"/>
      <c r="V7" s="1213"/>
      <c r="W7" s="121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1"/>
      <c r="B8" s="1141"/>
      <c r="C8" s="1145"/>
      <c r="D8" s="1147"/>
      <c r="E8" s="3" t="e">
        <f>E9/G4</f>
        <v>#DIV/0!</v>
      </c>
      <c r="F8" s="3" t="e">
        <f>F9/G4</f>
        <v>#DIV/0!</v>
      </c>
      <c r="G8" s="1150"/>
      <c r="H8" s="1150"/>
      <c r="I8" s="1150"/>
      <c r="J8" s="1150"/>
      <c r="K8" s="1150"/>
      <c r="L8" s="1150"/>
      <c r="M8" s="1150"/>
      <c r="N8" s="1150"/>
      <c r="O8" s="1159" t="s">
        <v>404</v>
      </c>
      <c r="P8" s="1159" t="s">
        <v>405</v>
      </c>
      <c r="Q8" s="1161" t="s">
        <v>14</v>
      </c>
      <c r="R8" s="1161" t="s">
        <v>15</v>
      </c>
      <c r="S8" s="1161" t="s">
        <v>14</v>
      </c>
      <c r="T8" s="116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2"/>
      <c r="B9" s="1142"/>
      <c r="C9" s="1146"/>
      <c r="D9" s="114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60"/>
      <c r="P9" s="1160"/>
      <c r="Q9" s="1162"/>
      <c r="R9" s="1162"/>
      <c r="S9" s="1162"/>
      <c r="T9" s="116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45387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45388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45389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45390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45391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45392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45393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16" t="s">
        <v>92</v>
      </c>
      <c r="AD16" s="1216"/>
      <c r="AE16" s="1216"/>
      <c r="AF16" s="1216"/>
      <c r="AG16" s="1216"/>
      <c r="AH16" s="1216"/>
    </row>
    <row r="17" spans="1:34" ht="14.25" customHeight="1">
      <c r="A17" s="93">
        <f t="shared" si="3"/>
        <v>45394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17" t="s">
        <v>93</v>
      </c>
      <c r="AD17" s="1219" t="s">
        <v>103</v>
      </c>
      <c r="AE17" s="1221" t="s">
        <v>94</v>
      </c>
      <c r="AF17" s="1221" t="s">
        <v>95</v>
      </c>
      <c r="AG17" s="1221" t="s">
        <v>96</v>
      </c>
      <c r="AH17" s="1222" t="s">
        <v>97</v>
      </c>
    </row>
    <row r="18" spans="1:34" ht="15.5" thickBot="1">
      <c r="A18" s="93">
        <f t="shared" si="3"/>
        <v>45395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8"/>
      <c r="AD18" s="1220"/>
      <c r="AE18" s="1220"/>
      <c r="AF18" s="1220"/>
      <c r="AG18" s="1220"/>
      <c r="AH18" s="1223"/>
    </row>
    <row r="19" spans="1:34">
      <c r="A19" s="93">
        <f t="shared" si="3"/>
        <v>45396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45397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45398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45399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45400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45401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45402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45403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45404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45405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45406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45407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45408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45409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45410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45411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45412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45413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45414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45415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45416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45417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45418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45419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45420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45421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45422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45423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45424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45425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45426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45427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45428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45429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45430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45431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45432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45433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45434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45435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45436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45437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m5XH/EybLbOtBvB1dmPIhPDZPfQkba+FFxgpVXhsqpVwpPhncZQLwn31YYQEqQPP3cIMt2tDzpfGQBpdbDxbsg==" saltValue="nC+BlyT54ZKxX3yvelC7r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73"/>
      <c r="B1" s="1273"/>
      <c r="C1" s="1273"/>
      <c r="D1" s="1273"/>
    </row>
    <row r="2" spans="1:9" s="20" customFormat="1" ht="32.25" customHeight="1">
      <c r="A2" s="1274" t="s">
        <v>148</v>
      </c>
      <c r="B2" s="1274"/>
      <c r="C2" s="1274"/>
      <c r="D2" s="1274"/>
      <c r="I2" s="17"/>
    </row>
    <row r="3" spans="1:9" s="20" customFormat="1" ht="18" customHeight="1" outlineLevel="1">
      <c r="A3" s="1275" t="s">
        <v>138</v>
      </c>
      <c r="B3" s="1276"/>
      <c r="C3" s="1276"/>
      <c r="D3" s="21" t="s">
        <v>406</v>
      </c>
      <c r="I3" s="17"/>
    </row>
    <row r="4" spans="1:9" s="20" customFormat="1" ht="16.75" customHeight="1" outlineLevel="1">
      <c r="A4" s="1270" t="s">
        <v>139</v>
      </c>
      <c r="B4" s="1271"/>
      <c r="C4" s="1271"/>
      <c r="D4" s="193" t="s">
        <v>150</v>
      </c>
      <c r="I4" s="17"/>
    </row>
    <row r="5" spans="1:9" s="17" customFormat="1" ht="16.75" customHeight="1" outlineLevel="1">
      <c r="A5" s="1270" t="s">
        <v>20</v>
      </c>
      <c r="B5" s="1271"/>
      <c r="C5" s="1271"/>
      <c r="D5" s="193">
        <f>MIN(C16:D515)</f>
        <v>0</v>
      </c>
    </row>
    <row r="6" spans="1:9" s="17" customFormat="1" ht="16.75" customHeight="1" outlineLevel="1">
      <c r="A6" s="1270" t="s">
        <v>21</v>
      </c>
      <c r="B6" s="1271"/>
      <c r="C6" s="1271"/>
      <c r="D6" s="193">
        <f>MAX(C16:D515)</f>
        <v>0</v>
      </c>
    </row>
    <row r="7" spans="1:9" s="17" customFormat="1" ht="16.75" customHeight="1" outlineLevel="1">
      <c r="A7" s="1270" t="s">
        <v>22</v>
      </c>
      <c r="B7" s="1271"/>
      <c r="C7" s="1271"/>
      <c r="D7" s="193" t="e">
        <f>AVERAGE(C16:C515)</f>
        <v>#DIV/0!</v>
      </c>
    </row>
    <row r="8" spans="1:9" s="17" customFormat="1" ht="33.75" customHeight="1" outlineLevel="1">
      <c r="A8" s="1272" t="s">
        <v>23</v>
      </c>
      <c r="B8" s="1271"/>
      <c r="C8" s="1271"/>
      <c r="D8" s="193" t="e">
        <f>D7*1.1</f>
        <v>#DIV/0!</v>
      </c>
    </row>
    <row r="9" spans="1:9" s="17" customFormat="1" ht="33.75" customHeight="1" outlineLevel="1">
      <c r="A9" s="1272" t="s">
        <v>24</v>
      </c>
      <c r="B9" s="1271"/>
      <c r="C9" s="1271"/>
      <c r="D9" s="193" t="e">
        <f>D7*0.9</f>
        <v>#DIV/0!</v>
      </c>
    </row>
    <row r="10" spans="1:9" s="17" customFormat="1" ht="31.5" customHeight="1" outlineLevel="1">
      <c r="A10" s="1272" t="s">
        <v>25</v>
      </c>
      <c r="B10" s="1271"/>
      <c r="C10" s="1271"/>
      <c r="D10" s="194" t="e">
        <f>SUM(E16:E515)</f>
        <v>#DIV/0!</v>
      </c>
    </row>
    <row r="11" spans="1:9" s="17" customFormat="1" ht="16.75" customHeight="1" outlineLevel="1">
      <c r="A11" s="1270" t="s">
        <v>26</v>
      </c>
      <c r="B11" s="1271"/>
      <c r="C11" s="1271"/>
      <c r="D11" s="195" t="e">
        <f>D10/COUNTA(C16:C515)</f>
        <v>#DIV/0!</v>
      </c>
    </row>
    <row r="12" spans="1:9" s="17" customFormat="1" ht="16.75" customHeight="1" outlineLevel="1">
      <c r="A12" s="1270" t="s">
        <v>465</v>
      </c>
      <c r="B12" s="1271"/>
      <c r="C12" s="1271"/>
      <c r="D12" s="722"/>
    </row>
    <row r="13" spans="1:9" s="24" customFormat="1" ht="17.25" customHeight="1" outlineLevel="1" thickBot="1">
      <c r="A13" s="1264" t="s">
        <v>407</v>
      </c>
      <c r="B13" s="1265"/>
      <c r="C13" s="126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66" t="s">
        <v>27</v>
      </c>
      <c r="B15" s="1267"/>
      <c r="C15" s="1268" t="s">
        <v>28</v>
      </c>
      <c r="D15" s="1269"/>
    </row>
    <row r="16" spans="1:9" s="17" customFormat="1" ht="16.75" customHeight="1" outlineLevel="1">
      <c r="A16" s="1260">
        <v>1</v>
      </c>
      <c r="B16" s="1261"/>
      <c r="C16" s="1262"/>
      <c r="D16" s="1263"/>
      <c r="E16" s="587" t="e">
        <f>IF(AND(C16&gt;=D$9,C16&lt;=D$8),1,0)</f>
        <v>#DIV/0!</v>
      </c>
    </row>
    <row r="17" spans="1:5" s="17" customFormat="1" ht="16.75" customHeight="1" outlineLevel="1">
      <c r="A17" s="1260">
        <v>2</v>
      </c>
      <c r="B17" s="1261"/>
      <c r="C17" s="1262"/>
      <c r="D17" s="126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60">
        <v>3</v>
      </c>
      <c r="B18" s="1261"/>
      <c r="C18" s="1262"/>
      <c r="D18" s="1263"/>
      <c r="E18" s="587" t="e">
        <f t="shared" si="0"/>
        <v>#DIV/0!</v>
      </c>
    </row>
    <row r="19" spans="1:5" s="17" customFormat="1" ht="16.75" customHeight="1" outlineLevel="1">
      <c r="A19" s="1260">
        <v>4</v>
      </c>
      <c r="B19" s="1261"/>
      <c r="C19" s="1262"/>
      <c r="D19" s="1263"/>
      <c r="E19" s="587" t="e">
        <f t="shared" si="0"/>
        <v>#DIV/0!</v>
      </c>
    </row>
    <row r="20" spans="1:5" s="17" customFormat="1" ht="16.75" customHeight="1" outlineLevel="1">
      <c r="A20" s="1260">
        <v>5</v>
      </c>
      <c r="B20" s="1261"/>
      <c r="C20" s="1262"/>
      <c r="D20" s="1263"/>
      <c r="E20" s="587" t="e">
        <f t="shared" si="0"/>
        <v>#DIV/0!</v>
      </c>
    </row>
    <row r="21" spans="1:5" s="17" customFormat="1" ht="16.75" customHeight="1" outlineLevel="1">
      <c r="A21" s="1260">
        <v>6</v>
      </c>
      <c r="B21" s="1261"/>
      <c r="C21" s="1262"/>
      <c r="D21" s="1263"/>
      <c r="E21" s="587" t="e">
        <f t="shared" si="0"/>
        <v>#DIV/0!</v>
      </c>
    </row>
    <row r="22" spans="1:5" s="17" customFormat="1" ht="16.75" customHeight="1" outlineLevel="1">
      <c r="A22" s="1260">
        <v>7</v>
      </c>
      <c r="B22" s="1261"/>
      <c r="C22" s="1262"/>
      <c r="D22" s="1263"/>
      <c r="E22" s="587" t="e">
        <f t="shared" si="0"/>
        <v>#DIV/0!</v>
      </c>
    </row>
    <row r="23" spans="1:5" s="17" customFormat="1" ht="16.75" customHeight="1" outlineLevel="1">
      <c r="A23" s="1260">
        <v>8</v>
      </c>
      <c r="B23" s="1261"/>
      <c r="C23" s="1262"/>
      <c r="D23" s="1263"/>
      <c r="E23" s="587" t="e">
        <f t="shared" si="0"/>
        <v>#DIV/0!</v>
      </c>
    </row>
    <row r="24" spans="1:5" s="17" customFormat="1" ht="16.75" customHeight="1" outlineLevel="1">
      <c r="A24" s="1260">
        <v>9</v>
      </c>
      <c r="B24" s="1261"/>
      <c r="C24" s="1262"/>
      <c r="D24" s="1263"/>
      <c r="E24" s="587" t="e">
        <f t="shared" si="0"/>
        <v>#DIV/0!</v>
      </c>
    </row>
    <row r="25" spans="1:5" s="17" customFormat="1" ht="16.75" customHeight="1" outlineLevel="1">
      <c r="A25" s="1260">
        <v>10</v>
      </c>
      <c r="B25" s="1261"/>
      <c r="C25" s="1262"/>
      <c r="D25" s="1263"/>
      <c r="E25" s="587" t="e">
        <f t="shared" si="0"/>
        <v>#DIV/0!</v>
      </c>
    </row>
    <row r="26" spans="1:5" s="17" customFormat="1" ht="16.75" customHeight="1" outlineLevel="1">
      <c r="A26" s="1260">
        <v>11</v>
      </c>
      <c r="B26" s="1261"/>
      <c r="C26" s="1262"/>
      <c r="D26" s="1263"/>
      <c r="E26" s="587" t="e">
        <f t="shared" si="0"/>
        <v>#DIV/0!</v>
      </c>
    </row>
    <row r="27" spans="1:5" s="17" customFormat="1" ht="16.75" customHeight="1" outlineLevel="1">
      <c r="A27" s="1260">
        <v>12</v>
      </c>
      <c r="B27" s="1261"/>
      <c r="C27" s="1262"/>
      <c r="D27" s="1263"/>
      <c r="E27" s="587" t="e">
        <f t="shared" si="0"/>
        <v>#DIV/0!</v>
      </c>
    </row>
    <row r="28" spans="1:5" s="17" customFormat="1" ht="16.75" customHeight="1" outlineLevel="1">
      <c r="A28" s="1260">
        <v>13</v>
      </c>
      <c r="B28" s="1261"/>
      <c r="C28" s="1262"/>
      <c r="D28" s="1263"/>
      <c r="E28" s="587" t="e">
        <f t="shared" si="0"/>
        <v>#DIV/0!</v>
      </c>
    </row>
    <row r="29" spans="1:5" s="17" customFormat="1" ht="16.75" customHeight="1" outlineLevel="1">
      <c r="A29" s="1260">
        <v>14</v>
      </c>
      <c r="B29" s="1261"/>
      <c r="C29" s="1262"/>
      <c r="D29" s="1263"/>
      <c r="E29" s="587" t="e">
        <f t="shared" si="0"/>
        <v>#DIV/0!</v>
      </c>
    </row>
    <row r="30" spans="1:5" s="17" customFormat="1" ht="16.75" customHeight="1" outlineLevel="1">
      <c r="A30" s="1260">
        <v>15</v>
      </c>
      <c r="B30" s="1261"/>
      <c r="C30" s="1262"/>
      <c r="D30" s="1263"/>
      <c r="E30" s="587" t="e">
        <f t="shared" si="0"/>
        <v>#DIV/0!</v>
      </c>
    </row>
    <row r="31" spans="1:5" s="17" customFormat="1" ht="16.75" customHeight="1" outlineLevel="1">
      <c r="A31" s="1260">
        <v>16</v>
      </c>
      <c r="B31" s="1261"/>
      <c r="C31" s="1262"/>
      <c r="D31" s="1263"/>
      <c r="E31" s="587" t="e">
        <f t="shared" si="0"/>
        <v>#DIV/0!</v>
      </c>
    </row>
    <row r="32" spans="1:5" s="17" customFormat="1" ht="16.75" customHeight="1" outlineLevel="1">
      <c r="A32" s="1260">
        <v>17</v>
      </c>
      <c r="B32" s="1261"/>
      <c r="C32" s="1262"/>
      <c r="D32" s="1263"/>
      <c r="E32" s="587" t="e">
        <f t="shared" si="0"/>
        <v>#DIV/0!</v>
      </c>
    </row>
    <row r="33" spans="1:5" s="17" customFormat="1" ht="16.75" customHeight="1" outlineLevel="1">
      <c r="A33" s="1260">
        <v>18</v>
      </c>
      <c r="B33" s="1261"/>
      <c r="C33" s="1262"/>
      <c r="D33" s="1263"/>
      <c r="E33" s="587" t="e">
        <f t="shared" si="0"/>
        <v>#DIV/0!</v>
      </c>
    </row>
    <row r="34" spans="1:5" s="17" customFormat="1" ht="16.75" customHeight="1" outlineLevel="1">
      <c r="A34" s="1260">
        <v>19</v>
      </c>
      <c r="B34" s="1261"/>
      <c r="C34" s="1262"/>
      <c r="D34" s="1263"/>
      <c r="E34" s="587" t="e">
        <f t="shared" si="0"/>
        <v>#DIV/0!</v>
      </c>
    </row>
    <row r="35" spans="1:5" s="17" customFormat="1" ht="16.75" customHeight="1" outlineLevel="1">
      <c r="A35" s="1260">
        <v>20</v>
      </c>
      <c r="B35" s="1261"/>
      <c r="C35" s="1262"/>
      <c r="D35" s="1263"/>
      <c r="E35" s="587" t="e">
        <f t="shared" si="0"/>
        <v>#DIV/0!</v>
      </c>
    </row>
    <row r="36" spans="1:5" s="17" customFormat="1" ht="16.75" customHeight="1" outlineLevel="1">
      <c r="A36" s="1260">
        <v>21</v>
      </c>
      <c r="B36" s="1261"/>
      <c r="C36" s="1262"/>
      <c r="D36" s="1263"/>
      <c r="E36" s="587" t="e">
        <f t="shared" si="0"/>
        <v>#DIV/0!</v>
      </c>
    </row>
    <row r="37" spans="1:5" s="17" customFormat="1" ht="16.75" customHeight="1" outlineLevel="1">
      <c r="A37" s="1260">
        <v>22</v>
      </c>
      <c r="B37" s="1261"/>
      <c r="C37" s="1262"/>
      <c r="D37" s="1263"/>
      <c r="E37" s="587" t="e">
        <f t="shared" si="0"/>
        <v>#DIV/0!</v>
      </c>
    </row>
    <row r="38" spans="1:5" s="17" customFormat="1" ht="16.75" customHeight="1" outlineLevel="1">
      <c r="A38" s="1260">
        <v>23</v>
      </c>
      <c r="B38" s="1261"/>
      <c r="C38" s="1262"/>
      <c r="D38" s="1263"/>
      <c r="E38" s="587" t="e">
        <f t="shared" si="0"/>
        <v>#DIV/0!</v>
      </c>
    </row>
    <row r="39" spans="1:5" s="17" customFormat="1" ht="16.75" customHeight="1" outlineLevel="1">
      <c r="A39" s="1260">
        <v>24</v>
      </c>
      <c r="B39" s="1261"/>
      <c r="C39" s="1262"/>
      <c r="D39" s="1263"/>
      <c r="E39" s="587" t="e">
        <f t="shared" si="0"/>
        <v>#DIV/0!</v>
      </c>
    </row>
    <row r="40" spans="1:5" s="17" customFormat="1" ht="16.75" customHeight="1" outlineLevel="1">
      <c r="A40" s="1260">
        <v>25</v>
      </c>
      <c r="B40" s="1261"/>
      <c r="C40" s="1262"/>
      <c r="D40" s="1263"/>
      <c r="E40" s="587" t="e">
        <f t="shared" si="0"/>
        <v>#DIV/0!</v>
      </c>
    </row>
    <row r="41" spans="1:5" s="17" customFormat="1" ht="16.75" customHeight="1" outlineLevel="1">
      <c r="A41" s="1260">
        <v>26</v>
      </c>
      <c r="B41" s="1261"/>
      <c r="C41" s="1262"/>
      <c r="D41" s="1263"/>
      <c r="E41" s="587" t="e">
        <f t="shared" si="0"/>
        <v>#DIV/0!</v>
      </c>
    </row>
    <row r="42" spans="1:5" s="17" customFormat="1" ht="16.75" customHeight="1" outlineLevel="1">
      <c r="A42" s="1260">
        <v>27</v>
      </c>
      <c r="B42" s="1261"/>
      <c r="C42" s="1262"/>
      <c r="D42" s="1263"/>
      <c r="E42" s="587" t="e">
        <f t="shared" si="0"/>
        <v>#DIV/0!</v>
      </c>
    </row>
    <row r="43" spans="1:5" s="17" customFormat="1" ht="16.75" customHeight="1" outlineLevel="1">
      <c r="A43" s="1260">
        <v>28</v>
      </c>
      <c r="B43" s="1261"/>
      <c r="C43" s="1262"/>
      <c r="D43" s="1263"/>
      <c r="E43" s="587" t="e">
        <f t="shared" si="0"/>
        <v>#DIV/0!</v>
      </c>
    </row>
    <row r="44" spans="1:5" s="17" customFormat="1" ht="16.75" customHeight="1" outlineLevel="1">
      <c r="A44" s="1260">
        <v>29</v>
      </c>
      <c r="B44" s="1261"/>
      <c r="C44" s="1262"/>
      <c r="D44" s="1263"/>
      <c r="E44" s="587" t="e">
        <f t="shared" si="0"/>
        <v>#DIV/0!</v>
      </c>
    </row>
    <row r="45" spans="1:5" s="17" customFormat="1" ht="16.75" customHeight="1" outlineLevel="1">
      <c r="A45" s="1260">
        <v>30</v>
      </c>
      <c r="B45" s="1261"/>
      <c r="C45" s="1262"/>
      <c r="D45" s="1263"/>
      <c r="E45" s="587" t="e">
        <f t="shared" si="0"/>
        <v>#DIV/0!</v>
      </c>
    </row>
    <row r="46" spans="1:5" s="17" customFormat="1" ht="16.75" customHeight="1" outlineLevel="1">
      <c r="A46" s="1260">
        <v>31</v>
      </c>
      <c r="B46" s="1261"/>
      <c r="C46" s="1262"/>
      <c r="D46" s="1263"/>
      <c r="E46" s="587" t="e">
        <f t="shared" si="0"/>
        <v>#DIV/0!</v>
      </c>
    </row>
    <row r="47" spans="1:5" s="17" customFormat="1" ht="16.75" customHeight="1" outlineLevel="1">
      <c r="A47" s="1260">
        <v>32</v>
      </c>
      <c r="B47" s="1261"/>
      <c r="C47" s="1262"/>
      <c r="D47" s="1263"/>
      <c r="E47" s="587" t="e">
        <f t="shared" si="0"/>
        <v>#DIV/0!</v>
      </c>
    </row>
    <row r="48" spans="1:5" s="17" customFormat="1" ht="16.75" customHeight="1" outlineLevel="1">
      <c r="A48" s="1260">
        <v>33</v>
      </c>
      <c r="B48" s="1261"/>
      <c r="C48" s="1262"/>
      <c r="D48" s="1263"/>
      <c r="E48" s="587" t="e">
        <f t="shared" si="0"/>
        <v>#DIV/0!</v>
      </c>
    </row>
    <row r="49" spans="1:5" s="17" customFormat="1" ht="16.75" customHeight="1" outlineLevel="1">
      <c r="A49" s="1260">
        <v>34</v>
      </c>
      <c r="B49" s="1261"/>
      <c r="C49" s="1262"/>
      <c r="D49" s="1263"/>
      <c r="E49" s="587" t="e">
        <f t="shared" si="0"/>
        <v>#DIV/0!</v>
      </c>
    </row>
    <row r="50" spans="1:5" s="17" customFormat="1" ht="16.75" customHeight="1" outlineLevel="1">
      <c r="A50" s="1260">
        <v>35</v>
      </c>
      <c r="B50" s="1261"/>
      <c r="C50" s="1262"/>
      <c r="D50" s="1263"/>
      <c r="E50" s="587" t="e">
        <f t="shared" si="0"/>
        <v>#DIV/0!</v>
      </c>
    </row>
    <row r="51" spans="1:5" s="17" customFormat="1" ht="16.75" customHeight="1" outlineLevel="1">
      <c r="A51" s="1260">
        <v>36</v>
      </c>
      <c r="B51" s="1261"/>
      <c r="C51" s="1262"/>
      <c r="D51" s="1263"/>
      <c r="E51" s="587" t="e">
        <f t="shared" si="0"/>
        <v>#DIV/0!</v>
      </c>
    </row>
    <row r="52" spans="1:5" s="17" customFormat="1" ht="16.75" customHeight="1" outlineLevel="1">
      <c r="A52" s="1260">
        <v>37</v>
      </c>
      <c r="B52" s="1261"/>
      <c r="C52" s="1262"/>
      <c r="D52" s="1263"/>
      <c r="E52" s="587" t="e">
        <f t="shared" si="0"/>
        <v>#DIV/0!</v>
      </c>
    </row>
    <row r="53" spans="1:5" s="17" customFormat="1" ht="16.75" customHeight="1" outlineLevel="1">
      <c r="A53" s="1260">
        <v>38</v>
      </c>
      <c r="B53" s="1261"/>
      <c r="C53" s="1262"/>
      <c r="D53" s="1263"/>
      <c r="E53" s="587" t="e">
        <f t="shared" si="0"/>
        <v>#DIV/0!</v>
      </c>
    </row>
    <row r="54" spans="1:5" s="17" customFormat="1" ht="16.75" customHeight="1" outlineLevel="1">
      <c r="A54" s="1260">
        <v>39</v>
      </c>
      <c r="B54" s="1261"/>
      <c r="C54" s="1262"/>
      <c r="D54" s="1263"/>
      <c r="E54" s="587" t="e">
        <f t="shared" si="0"/>
        <v>#DIV/0!</v>
      </c>
    </row>
    <row r="55" spans="1:5" s="17" customFormat="1" ht="16.75" customHeight="1" outlineLevel="1">
      <c r="A55" s="1260">
        <v>40</v>
      </c>
      <c r="B55" s="1261"/>
      <c r="C55" s="1262"/>
      <c r="D55" s="1263"/>
      <c r="E55" s="587" t="e">
        <f t="shared" si="0"/>
        <v>#DIV/0!</v>
      </c>
    </row>
    <row r="56" spans="1:5" s="17" customFormat="1" ht="16.75" customHeight="1" outlineLevel="1">
      <c r="A56" s="1260">
        <v>41</v>
      </c>
      <c r="B56" s="1261"/>
      <c r="C56" s="1262"/>
      <c r="D56" s="1263"/>
      <c r="E56" s="587" t="e">
        <f t="shared" si="0"/>
        <v>#DIV/0!</v>
      </c>
    </row>
    <row r="57" spans="1:5" s="17" customFormat="1" ht="16.75" customHeight="1" outlineLevel="1">
      <c r="A57" s="1260">
        <v>42</v>
      </c>
      <c r="B57" s="1261"/>
      <c r="C57" s="1262"/>
      <c r="D57" s="1263"/>
      <c r="E57" s="587" t="e">
        <f t="shared" si="0"/>
        <v>#DIV/0!</v>
      </c>
    </row>
    <row r="58" spans="1:5" s="17" customFormat="1" ht="16.75" customHeight="1" outlineLevel="1">
      <c r="A58" s="1260">
        <v>43</v>
      </c>
      <c r="B58" s="1261"/>
      <c r="C58" s="1262"/>
      <c r="D58" s="1263"/>
      <c r="E58" s="587" t="e">
        <f t="shared" si="0"/>
        <v>#DIV/0!</v>
      </c>
    </row>
    <row r="59" spans="1:5" s="17" customFormat="1" ht="16.75" customHeight="1" outlineLevel="1">
      <c r="A59" s="1260">
        <v>44</v>
      </c>
      <c r="B59" s="1261"/>
      <c r="C59" s="1262"/>
      <c r="D59" s="1263"/>
      <c r="E59" s="587" t="e">
        <f t="shared" si="0"/>
        <v>#DIV/0!</v>
      </c>
    </row>
    <row r="60" spans="1:5" s="17" customFormat="1" ht="16.75" customHeight="1" outlineLevel="1">
      <c r="A60" s="1260">
        <v>45</v>
      </c>
      <c r="B60" s="1261"/>
      <c r="C60" s="1262"/>
      <c r="D60" s="1263"/>
      <c r="E60" s="587" t="e">
        <f t="shared" si="0"/>
        <v>#DIV/0!</v>
      </c>
    </row>
    <row r="61" spans="1:5" s="17" customFormat="1" ht="16.75" customHeight="1" outlineLevel="1">
      <c r="A61" s="1260">
        <v>46</v>
      </c>
      <c r="B61" s="1261"/>
      <c r="C61" s="1262"/>
      <c r="D61" s="1263"/>
      <c r="E61" s="587" t="e">
        <f t="shared" si="0"/>
        <v>#DIV/0!</v>
      </c>
    </row>
    <row r="62" spans="1:5" s="17" customFormat="1" ht="16.75" customHeight="1" outlineLevel="1">
      <c r="A62" s="1260">
        <v>47</v>
      </c>
      <c r="B62" s="1261"/>
      <c r="C62" s="1262"/>
      <c r="D62" s="1263"/>
      <c r="E62" s="587" t="e">
        <f t="shared" si="0"/>
        <v>#DIV/0!</v>
      </c>
    </row>
    <row r="63" spans="1:5" s="17" customFormat="1" ht="16.75" customHeight="1" outlineLevel="1">
      <c r="A63" s="1260">
        <v>48</v>
      </c>
      <c r="B63" s="1261"/>
      <c r="C63" s="1262"/>
      <c r="D63" s="1263"/>
      <c r="E63" s="587" t="e">
        <f t="shared" si="0"/>
        <v>#DIV/0!</v>
      </c>
    </row>
    <row r="64" spans="1:5" s="17" customFormat="1" ht="16.75" customHeight="1" outlineLevel="1">
      <c r="A64" s="1260">
        <v>49</v>
      </c>
      <c r="B64" s="1261"/>
      <c r="C64" s="1262"/>
      <c r="D64" s="1263"/>
      <c r="E64" s="587" t="e">
        <f t="shared" si="0"/>
        <v>#DIV/0!</v>
      </c>
    </row>
    <row r="65" spans="1:5" s="17" customFormat="1" ht="16.75" customHeight="1" outlineLevel="1">
      <c r="A65" s="1260">
        <v>50</v>
      </c>
      <c r="B65" s="1261"/>
      <c r="C65" s="1262"/>
      <c r="D65" s="1263"/>
      <c r="E65" s="587" t="e">
        <f t="shared" si="0"/>
        <v>#DIV/0!</v>
      </c>
    </row>
    <row r="66" spans="1:5" s="17" customFormat="1" ht="16.75" customHeight="1" outlineLevel="1">
      <c r="A66" s="1260">
        <v>51</v>
      </c>
      <c r="B66" s="1261"/>
      <c r="C66" s="1262"/>
      <c r="D66" s="1263"/>
      <c r="E66" s="587" t="e">
        <f t="shared" si="0"/>
        <v>#DIV/0!</v>
      </c>
    </row>
    <row r="67" spans="1:5" s="17" customFormat="1" ht="16.75" customHeight="1" outlineLevel="1">
      <c r="A67" s="1260">
        <v>52</v>
      </c>
      <c r="B67" s="1261"/>
      <c r="C67" s="1262"/>
      <c r="D67" s="1263"/>
      <c r="E67" s="587" t="e">
        <f t="shared" si="0"/>
        <v>#DIV/0!</v>
      </c>
    </row>
    <row r="68" spans="1:5" s="17" customFormat="1" ht="16.75" customHeight="1" outlineLevel="1">
      <c r="A68" s="1260">
        <v>53</v>
      </c>
      <c r="B68" s="1261"/>
      <c r="C68" s="1262"/>
      <c r="D68" s="1263"/>
      <c r="E68" s="587" t="e">
        <f t="shared" si="0"/>
        <v>#DIV/0!</v>
      </c>
    </row>
    <row r="69" spans="1:5" s="17" customFormat="1" ht="16.75" customHeight="1" outlineLevel="1">
      <c r="A69" s="1260">
        <v>54</v>
      </c>
      <c r="B69" s="1261"/>
      <c r="C69" s="1262"/>
      <c r="D69" s="1263"/>
      <c r="E69" s="587" t="e">
        <f t="shared" si="0"/>
        <v>#DIV/0!</v>
      </c>
    </row>
    <row r="70" spans="1:5" s="17" customFormat="1" ht="16.75" customHeight="1" outlineLevel="1">
      <c r="A70" s="1260">
        <v>55</v>
      </c>
      <c r="B70" s="1261"/>
      <c r="C70" s="1262"/>
      <c r="D70" s="1263"/>
      <c r="E70" s="587" t="e">
        <f t="shared" si="0"/>
        <v>#DIV/0!</v>
      </c>
    </row>
    <row r="71" spans="1:5" s="17" customFormat="1" ht="16.75" customHeight="1" outlineLevel="1">
      <c r="A71" s="1260">
        <v>56</v>
      </c>
      <c r="B71" s="1261"/>
      <c r="C71" s="1262"/>
      <c r="D71" s="1263"/>
      <c r="E71" s="587" t="e">
        <f t="shared" si="0"/>
        <v>#DIV/0!</v>
      </c>
    </row>
    <row r="72" spans="1:5" s="17" customFormat="1" ht="16.75" customHeight="1" outlineLevel="1">
      <c r="A72" s="1260">
        <v>57</v>
      </c>
      <c r="B72" s="1261"/>
      <c r="C72" s="1262"/>
      <c r="D72" s="1263"/>
      <c r="E72" s="587" t="e">
        <f t="shared" si="0"/>
        <v>#DIV/0!</v>
      </c>
    </row>
    <row r="73" spans="1:5" s="17" customFormat="1" ht="16.75" customHeight="1" outlineLevel="1">
      <c r="A73" s="1260">
        <v>58</v>
      </c>
      <c r="B73" s="1261"/>
      <c r="C73" s="1262"/>
      <c r="D73" s="1263"/>
      <c r="E73" s="587" t="e">
        <f t="shared" si="0"/>
        <v>#DIV/0!</v>
      </c>
    </row>
    <row r="74" spans="1:5" s="17" customFormat="1" ht="16.75" customHeight="1" outlineLevel="1">
      <c r="A74" s="1260">
        <v>59</v>
      </c>
      <c r="B74" s="1261"/>
      <c r="C74" s="1262"/>
      <c r="D74" s="1263"/>
      <c r="E74" s="587" t="e">
        <f t="shared" si="0"/>
        <v>#DIV/0!</v>
      </c>
    </row>
    <row r="75" spans="1:5" s="17" customFormat="1" ht="16.75" customHeight="1" outlineLevel="1">
      <c r="A75" s="1260">
        <v>60</v>
      </c>
      <c r="B75" s="1261"/>
      <c r="C75" s="1262"/>
      <c r="D75" s="1263"/>
      <c r="E75" s="587" t="e">
        <f t="shared" si="0"/>
        <v>#DIV/0!</v>
      </c>
    </row>
    <row r="76" spans="1:5" s="17" customFormat="1" ht="16.75" customHeight="1" outlineLevel="1">
      <c r="A76" s="1260">
        <v>61</v>
      </c>
      <c r="B76" s="1261"/>
      <c r="C76" s="1262"/>
      <c r="D76" s="1263"/>
      <c r="E76" s="587" t="e">
        <f t="shared" si="0"/>
        <v>#DIV/0!</v>
      </c>
    </row>
    <row r="77" spans="1:5" s="17" customFormat="1" ht="16.75" customHeight="1" outlineLevel="1">
      <c r="A77" s="1260">
        <v>62</v>
      </c>
      <c r="B77" s="1261"/>
      <c r="C77" s="1262"/>
      <c r="D77" s="1263"/>
      <c r="E77" s="587" t="e">
        <f t="shared" si="0"/>
        <v>#DIV/0!</v>
      </c>
    </row>
    <row r="78" spans="1:5" s="17" customFormat="1" ht="16.75" customHeight="1" outlineLevel="1">
      <c r="A78" s="1260">
        <v>63</v>
      </c>
      <c r="B78" s="1261"/>
      <c r="C78" s="1262"/>
      <c r="D78" s="1263"/>
      <c r="E78" s="587" t="e">
        <f t="shared" si="0"/>
        <v>#DIV/0!</v>
      </c>
    </row>
    <row r="79" spans="1:5" s="17" customFormat="1" ht="16.75" customHeight="1" outlineLevel="1">
      <c r="A79" s="1260">
        <v>64</v>
      </c>
      <c r="B79" s="1261"/>
      <c r="C79" s="1262"/>
      <c r="D79" s="1263"/>
      <c r="E79" s="587" t="e">
        <f t="shared" si="0"/>
        <v>#DIV/0!</v>
      </c>
    </row>
    <row r="80" spans="1:5" s="17" customFormat="1" ht="16.75" customHeight="1" outlineLevel="1">
      <c r="A80" s="1260">
        <v>65</v>
      </c>
      <c r="B80" s="1261"/>
      <c r="C80" s="1262"/>
      <c r="D80" s="1263"/>
      <c r="E80" s="587" t="e">
        <f t="shared" si="0"/>
        <v>#DIV/0!</v>
      </c>
    </row>
    <row r="81" spans="1:5" s="17" customFormat="1" ht="16.75" customHeight="1" outlineLevel="1">
      <c r="A81" s="1260">
        <v>66</v>
      </c>
      <c r="B81" s="1261"/>
      <c r="C81" s="1262"/>
      <c r="D81" s="126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60">
        <v>67</v>
      </c>
      <c r="B82" s="1261"/>
      <c r="C82" s="1262"/>
      <c r="D82" s="1263"/>
      <c r="E82" s="587" t="e">
        <f t="shared" si="1"/>
        <v>#DIV/0!</v>
      </c>
    </row>
    <row r="83" spans="1:5" s="17" customFormat="1" ht="16.75" customHeight="1" outlineLevel="1">
      <c r="A83" s="1260">
        <v>68</v>
      </c>
      <c r="B83" s="1261"/>
      <c r="C83" s="1262"/>
      <c r="D83" s="1263"/>
      <c r="E83" s="587" t="e">
        <f t="shared" si="1"/>
        <v>#DIV/0!</v>
      </c>
    </row>
    <row r="84" spans="1:5" s="17" customFormat="1" ht="16.75" customHeight="1" outlineLevel="1">
      <c r="A84" s="1260">
        <v>69</v>
      </c>
      <c r="B84" s="1261"/>
      <c r="C84" s="1262"/>
      <c r="D84" s="1263"/>
      <c r="E84" s="587" t="e">
        <f t="shared" si="1"/>
        <v>#DIV/0!</v>
      </c>
    </row>
    <row r="85" spans="1:5" s="17" customFormat="1" ht="16.75" customHeight="1" outlineLevel="1">
      <c r="A85" s="1260">
        <v>70</v>
      </c>
      <c r="B85" s="1261"/>
      <c r="C85" s="1262"/>
      <c r="D85" s="1263"/>
      <c r="E85" s="587" t="e">
        <f t="shared" si="1"/>
        <v>#DIV/0!</v>
      </c>
    </row>
    <row r="86" spans="1:5" s="17" customFormat="1" ht="16.75" customHeight="1" outlineLevel="1">
      <c r="A86" s="1260">
        <v>71</v>
      </c>
      <c r="B86" s="1261"/>
      <c r="C86" s="1262"/>
      <c r="D86" s="1263"/>
      <c r="E86" s="587" t="e">
        <f t="shared" si="1"/>
        <v>#DIV/0!</v>
      </c>
    </row>
    <row r="87" spans="1:5" s="17" customFormat="1" ht="16.75" customHeight="1" outlineLevel="1">
      <c r="A87" s="1260">
        <v>72</v>
      </c>
      <c r="B87" s="1261"/>
      <c r="C87" s="1262"/>
      <c r="D87" s="1263"/>
      <c r="E87" s="587" t="e">
        <f t="shared" si="1"/>
        <v>#DIV/0!</v>
      </c>
    </row>
    <row r="88" spans="1:5" s="17" customFormat="1" ht="16.75" customHeight="1" outlineLevel="1">
      <c r="A88" s="1260">
        <v>73</v>
      </c>
      <c r="B88" s="1261"/>
      <c r="C88" s="1262"/>
      <c r="D88" s="1263"/>
      <c r="E88" s="587" t="e">
        <f t="shared" si="1"/>
        <v>#DIV/0!</v>
      </c>
    </row>
    <row r="89" spans="1:5" s="17" customFormat="1" ht="16.75" customHeight="1" outlineLevel="1">
      <c r="A89" s="1260">
        <v>74</v>
      </c>
      <c r="B89" s="1261"/>
      <c r="C89" s="1262"/>
      <c r="D89" s="1263"/>
      <c r="E89" s="587" t="e">
        <f t="shared" si="1"/>
        <v>#DIV/0!</v>
      </c>
    </row>
    <row r="90" spans="1:5" s="17" customFormat="1" ht="16.75" customHeight="1" outlineLevel="1">
      <c r="A90" s="1260">
        <v>75</v>
      </c>
      <c r="B90" s="1261"/>
      <c r="C90" s="1262"/>
      <c r="D90" s="1263"/>
      <c r="E90" s="587" t="e">
        <f t="shared" si="1"/>
        <v>#DIV/0!</v>
      </c>
    </row>
    <row r="91" spans="1:5" s="17" customFormat="1" ht="16.75" customHeight="1" outlineLevel="1">
      <c r="A91" s="1260">
        <v>76</v>
      </c>
      <c r="B91" s="1261"/>
      <c r="C91" s="1262"/>
      <c r="D91" s="1263"/>
      <c r="E91" s="587" t="e">
        <f t="shared" si="1"/>
        <v>#DIV/0!</v>
      </c>
    </row>
    <row r="92" spans="1:5" s="17" customFormat="1" ht="16.75" customHeight="1" outlineLevel="1">
      <c r="A92" s="1260">
        <v>77</v>
      </c>
      <c r="B92" s="1261"/>
      <c r="C92" s="1262"/>
      <c r="D92" s="1263"/>
      <c r="E92" s="587" t="e">
        <f t="shared" si="1"/>
        <v>#DIV/0!</v>
      </c>
    </row>
    <row r="93" spans="1:5" s="17" customFormat="1" ht="16.75" customHeight="1" outlineLevel="1">
      <c r="A93" s="1260">
        <v>78</v>
      </c>
      <c r="B93" s="1261"/>
      <c r="C93" s="1262"/>
      <c r="D93" s="1263"/>
      <c r="E93" s="587" t="e">
        <f t="shared" si="1"/>
        <v>#DIV/0!</v>
      </c>
    </row>
    <row r="94" spans="1:5" s="17" customFormat="1" ht="16.75" customHeight="1" outlineLevel="1">
      <c r="A94" s="1260">
        <v>79</v>
      </c>
      <c r="B94" s="1261"/>
      <c r="C94" s="1262"/>
      <c r="D94" s="1263"/>
      <c r="E94" s="587" t="e">
        <f t="shared" si="1"/>
        <v>#DIV/0!</v>
      </c>
    </row>
    <row r="95" spans="1:5" s="17" customFormat="1" ht="16.75" customHeight="1" outlineLevel="1">
      <c r="A95" s="1260">
        <v>80</v>
      </c>
      <c r="B95" s="1261"/>
      <c r="C95" s="1262"/>
      <c r="D95" s="1263"/>
      <c r="E95" s="587" t="e">
        <f t="shared" si="1"/>
        <v>#DIV/0!</v>
      </c>
    </row>
    <row r="96" spans="1:5" s="17" customFormat="1" ht="16.75" customHeight="1" outlineLevel="1">
      <c r="A96" s="1260">
        <v>81</v>
      </c>
      <c r="B96" s="1261"/>
      <c r="C96" s="1262"/>
      <c r="D96" s="1263"/>
      <c r="E96" s="587" t="e">
        <f t="shared" si="1"/>
        <v>#DIV/0!</v>
      </c>
    </row>
    <row r="97" spans="1:5" s="17" customFormat="1" ht="16.75" customHeight="1" outlineLevel="1">
      <c r="A97" s="1260">
        <v>82</v>
      </c>
      <c r="B97" s="1261"/>
      <c r="C97" s="1262"/>
      <c r="D97" s="1263"/>
      <c r="E97" s="587" t="e">
        <f t="shared" si="1"/>
        <v>#DIV/0!</v>
      </c>
    </row>
    <row r="98" spans="1:5" s="17" customFormat="1" ht="16.75" customHeight="1" outlineLevel="1">
      <c r="A98" s="1260">
        <v>83</v>
      </c>
      <c r="B98" s="1261"/>
      <c r="C98" s="1262"/>
      <c r="D98" s="1263"/>
      <c r="E98" s="587" t="e">
        <f t="shared" si="1"/>
        <v>#DIV/0!</v>
      </c>
    </row>
    <row r="99" spans="1:5" s="17" customFormat="1" ht="16.75" customHeight="1" outlineLevel="1">
      <c r="A99" s="1260">
        <v>84</v>
      </c>
      <c r="B99" s="1261"/>
      <c r="C99" s="1262"/>
      <c r="D99" s="1263"/>
      <c r="E99" s="587" t="e">
        <f t="shared" si="1"/>
        <v>#DIV/0!</v>
      </c>
    </row>
    <row r="100" spans="1:5" s="17" customFormat="1" ht="16.75" customHeight="1" outlineLevel="1">
      <c r="A100" s="1260">
        <v>85</v>
      </c>
      <c r="B100" s="1261"/>
      <c r="C100" s="1262"/>
      <c r="D100" s="1263"/>
      <c r="E100" s="587" t="e">
        <f t="shared" si="1"/>
        <v>#DIV/0!</v>
      </c>
    </row>
    <row r="101" spans="1:5" s="17" customFormat="1" ht="16.75" customHeight="1" outlineLevel="1">
      <c r="A101" s="1260">
        <v>86</v>
      </c>
      <c r="B101" s="1261"/>
      <c r="C101" s="1262"/>
      <c r="D101" s="1263"/>
      <c r="E101" s="587" t="e">
        <f t="shared" si="1"/>
        <v>#DIV/0!</v>
      </c>
    </row>
    <row r="102" spans="1:5" s="17" customFormat="1" ht="16.75" customHeight="1" outlineLevel="1">
      <c r="A102" s="1260">
        <v>87</v>
      </c>
      <c r="B102" s="1261"/>
      <c r="C102" s="1262"/>
      <c r="D102" s="1263"/>
      <c r="E102" s="587" t="e">
        <f t="shared" si="1"/>
        <v>#DIV/0!</v>
      </c>
    </row>
    <row r="103" spans="1:5" s="17" customFormat="1" ht="16.75" customHeight="1" outlineLevel="1">
      <c r="A103" s="1260">
        <v>88</v>
      </c>
      <c r="B103" s="1261"/>
      <c r="C103" s="1262"/>
      <c r="D103" s="1263"/>
      <c r="E103" s="587" t="e">
        <f t="shared" si="1"/>
        <v>#DIV/0!</v>
      </c>
    </row>
    <row r="104" spans="1:5" s="17" customFormat="1" ht="16.75" customHeight="1" outlineLevel="1">
      <c r="A104" s="1260">
        <v>89</v>
      </c>
      <c r="B104" s="1261"/>
      <c r="C104" s="1262"/>
      <c r="D104" s="1263"/>
      <c r="E104" s="587" t="e">
        <f t="shared" si="1"/>
        <v>#DIV/0!</v>
      </c>
    </row>
    <row r="105" spans="1:5" s="17" customFormat="1" ht="16.75" customHeight="1" outlineLevel="1">
      <c r="A105" s="1260">
        <v>90</v>
      </c>
      <c r="B105" s="1261"/>
      <c r="C105" s="1262"/>
      <c r="D105" s="1263"/>
      <c r="E105" s="587" t="e">
        <f t="shared" si="1"/>
        <v>#DIV/0!</v>
      </c>
    </row>
    <row r="106" spans="1:5" s="17" customFormat="1" ht="16.75" customHeight="1" outlineLevel="1">
      <c r="A106" s="1260">
        <v>91</v>
      </c>
      <c r="B106" s="1261"/>
      <c r="C106" s="1262"/>
      <c r="D106" s="1263"/>
      <c r="E106" s="587" t="e">
        <f t="shared" si="1"/>
        <v>#DIV/0!</v>
      </c>
    </row>
    <row r="107" spans="1:5" s="17" customFormat="1" ht="16.75" customHeight="1" outlineLevel="1">
      <c r="A107" s="1260">
        <v>92</v>
      </c>
      <c r="B107" s="1261"/>
      <c r="C107" s="1262"/>
      <c r="D107" s="1263"/>
      <c r="E107" s="587" t="e">
        <f t="shared" si="1"/>
        <v>#DIV/0!</v>
      </c>
    </row>
    <row r="108" spans="1:5" s="17" customFormat="1" ht="16.75" customHeight="1" outlineLevel="1">
      <c r="A108" s="1260">
        <v>93</v>
      </c>
      <c r="B108" s="1261"/>
      <c r="C108" s="1262"/>
      <c r="D108" s="1263"/>
      <c r="E108" s="587" t="e">
        <f t="shared" si="1"/>
        <v>#DIV/0!</v>
      </c>
    </row>
    <row r="109" spans="1:5" s="17" customFormat="1" ht="16.75" customHeight="1" outlineLevel="1">
      <c r="A109" s="1260">
        <v>94</v>
      </c>
      <c r="B109" s="1261"/>
      <c r="C109" s="1262"/>
      <c r="D109" s="1263"/>
      <c r="E109" s="587" t="e">
        <f t="shared" si="1"/>
        <v>#DIV/0!</v>
      </c>
    </row>
    <row r="110" spans="1:5" s="17" customFormat="1" ht="16.75" customHeight="1" outlineLevel="1">
      <c r="A110" s="1260">
        <v>95</v>
      </c>
      <c r="B110" s="1261"/>
      <c r="C110" s="1262"/>
      <c r="D110" s="1263"/>
      <c r="E110" s="587" t="e">
        <f t="shared" si="1"/>
        <v>#DIV/0!</v>
      </c>
    </row>
    <row r="111" spans="1:5" s="17" customFormat="1" ht="16.75" customHeight="1" outlineLevel="1">
      <c r="A111" s="1260">
        <v>96</v>
      </c>
      <c r="B111" s="1261"/>
      <c r="C111" s="1262"/>
      <c r="D111" s="1263"/>
      <c r="E111" s="587" t="e">
        <f t="shared" si="1"/>
        <v>#DIV/0!</v>
      </c>
    </row>
    <row r="112" spans="1:5" s="17" customFormat="1" ht="16.75" customHeight="1" outlineLevel="1">
      <c r="A112" s="1260">
        <v>97</v>
      </c>
      <c r="B112" s="1261"/>
      <c r="C112" s="1262"/>
      <c r="D112" s="1263"/>
      <c r="E112" s="587" t="e">
        <f t="shared" si="1"/>
        <v>#DIV/0!</v>
      </c>
    </row>
    <row r="113" spans="1:5" s="17" customFormat="1" ht="16.75" customHeight="1" outlineLevel="1">
      <c r="A113" s="1260">
        <v>98</v>
      </c>
      <c r="B113" s="1261"/>
      <c r="C113" s="1262"/>
      <c r="D113" s="1263"/>
      <c r="E113" s="587" t="e">
        <f t="shared" si="1"/>
        <v>#DIV/0!</v>
      </c>
    </row>
    <row r="114" spans="1:5" s="17" customFormat="1" ht="16.75" customHeight="1" outlineLevel="1">
      <c r="A114" s="1260">
        <v>99</v>
      </c>
      <c r="B114" s="1261"/>
      <c r="C114" s="1262"/>
      <c r="D114" s="1263"/>
      <c r="E114" s="587" t="e">
        <f t="shared" si="1"/>
        <v>#DIV/0!</v>
      </c>
    </row>
    <row r="115" spans="1:5" s="17" customFormat="1" ht="16.75" customHeight="1" outlineLevel="1">
      <c r="A115" s="1260">
        <v>100</v>
      </c>
      <c r="B115" s="1261"/>
      <c r="C115" s="1262"/>
      <c r="D115" s="1263"/>
      <c r="E115" s="587" t="e">
        <f t="shared" si="1"/>
        <v>#DIV/0!</v>
      </c>
    </row>
    <row r="116" spans="1:5" s="17" customFormat="1" ht="16.75" customHeight="1" outlineLevel="1">
      <c r="A116" s="1260">
        <v>101</v>
      </c>
      <c r="B116" s="1261"/>
      <c r="C116" s="1262"/>
      <c r="D116" s="1263"/>
      <c r="E116" s="587" t="e">
        <f t="shared" si="1"/>
        <v>#DIV/0!</v>
      </c>
    </row>
    <row r="117" spans="1:5" s="17" customFormat="1" ht="16.75" customHeight="1" outlineLevel="1">
      <c r="A117" s="1260">
        <v>102</v>
      </c>
      <c r="B117" s="1261"/>
      <c r="C117" s="1262"/>
      <c r="D117" s="1263"/>
      <c r="E117" s="587" t="e">
        <f t="shared" si="1"/>
        <v>#DIV/0!</v>
      </c>
    </row>
    <row r="118" spans="1:5" s="17" customFormat="1" ht="16.75" customHeight="1" outlineLevel="1">
      <c r="A118" s="1260">
        <v>103</v>
      </c>
      <c r="B118" s="1261"/>
      <c r="C118" s="1262"/>
      <c r="D118" s="1263"/>
      <c r="E118" s="587" t="e">
        <f t="shared" si="1"/>
        <v>#DIV/0!</v>
      </c>
    </row>
    <row r="119" spans="1:5" s="17" customFormat="1" ht="16.75" customHeight="1" outlineLevel="1">
      <c r="A119" s="1260">
        <v>104</v>
      </c>
      <c r="B119" s="1261"/>
      <c r="C119" s="1262"/>
      <c r="D119" s="1263"/>
      <c r="E119" s="587" t="e">
        <f t="shared" si="1"/>
        <v>#DIV/0!</v>
      </c>
    </row>
    <row r="120" spans="1:5" s="17" customFormat="1" ht="16.75" customHeight="1" outlineLevel="1">
      <c r="A120" s="1260">
        <v>105</v>
      </c>
      <c r="B120" s="1261"/>
      <c r="C120" s="1262"/>
      <c r="D120" s="1263"/>
      <c r="E120" s="587" t="e">
        <f t="shared" si="1"/>
        <v>#DIV/0!</v>
      </c>
    </row>
    <row r="121" spans="1:5" s="17" customFormat="1" ht="16.75" customHeight="1" outlineLevel="1">
      <c r="A121" s="1260">
        <v>106</v>
      </c>
      <c r="B121" s="1261"/>
      <c r="C121" s="1262"/>
      <c r="D121" s="1263"/>
      <c r="E121" s="587" t="e">
        <f t="shared" si="1"/>
        <v>#DIV/0!</v>
      </c>
    </row>
    <row r="122" spans="1:5" s="17" customFormat="1" ht="16.75" customHeight="1" outlineLevel="1">
      <c r="A122" s="1260">
        <v>107</v>
      </c>
      <c r="B122" s="1261"/>
      <c r="C122" s="1262"/>
      <c r="D122" s="1263"/>
      <c r="E122" s="587" t="e">
        <f t="shared" si="1"/>
        <v>#DIV/0!</v>
      </c>
    </row>
    <row r="123" spans="1:5" s="17" customFormat="1" ht="16.75" customHeight="1" outlineLevel="1">
      <c r="A123" s="1260">
        <v>108</v>
      </c>
      <c r="B123" s="1261"/>
      <c r="C123" s="1262"/>
      <c r="D123" s="1263"/>
      <c r="E123" s="587" t="e">
        <f t="shared" si="1"/>
        <v>#DIV/0!</v>
      </c>
    </row>
    <row r="124" spans="1:5" s="17" customFormat="1" ht="16.75" customHeight="1" outlineLevel="1">
      <c r="A124" s="1260">
        <v>109</v>
      </c>
      <c r="B124" s="1261"/>
      <c r="C124" s="1262"/>
      <c r="D124" s="1263"/>
      <c r="E124" s="587" t="e">
        <f t="shared" si="1"/>
        <v>#DIV/0!</v>
      </c>
    </row>
    <row r="125" spans="1:5" s="17" customFormat="1" ht="16.75" customHeight="1" outlineLevel="1">
      <c r="A125" s="1260">
        <v>110</v>
      </c>
      <c r="B125" s="1261"/>
      <c r="C125" s="1262"/>
      <c r="D125" s="1263"/>
      <c r="E125" s="587" t="e">
        <f t="shared" si="1"/>
        <v>#DIV/0!</v>
      </c>
    </row>
    <row r="126" spans="1:5" s="17" customFormat="1" ht="16.75" customHeight="1" outlineLevel="1">
      <c r="A126" s="1260">
        <v>111</v>
      </c>
      <c r="B126" s="1261"/>
      <c r="C126" s="1262"/>
      <c r="D126" s="1263"/>
      <c r="E126" s="587" t="e">
        <f t="shared" si="1"/>
        <v>#DIV/0!</v>
      </c>
    </row>
    <row r="127" spans="1:5" s="17" customFormat="1" ht="16.75" customHeight="1" outlineLevel="1">
      <c r="A127" s="1260">
        <v>112</v>
      </c>
      <c r="B127" s="1261"/>
      <c r="C127" s="1262"/>
      <c r="D127" s="1263"/>
      <c r="E127" s="587" t="e">
        <f t="shared" si="1"/>
        <v>#DIV/0!</v>
      </c>
    </row>
    <row r="128" spans="1:5" s="17" customFormat="1" ht="16.75" customHeight="1" outlineLevel="1">
      <c r="A128" s="1260">
        <v>113</v>
      </c>
      <c r="B128" s="1261"/>
      <c r="C128" s="1262"/>
      <c r="D128" s="1263"/>
      <c r="E128" s="587" t="e">
        <f t="shared" si="1"/>
        <v>#DIV/0!</v>
      </c>
    </row>
    <row r="129" spans="1:5" s="17" customFormat="1" ht="16.75" customHeight="1" outlineLevel="1">
      <c r="A129" s="1260">
        <v>114</v>
      </c>
      <c r="B129" s="1261"/>
      <c r="C129" s="1262"/>
      <c r="D129" s="1263"/>
      <c r="E129" s="587" t="e">
        <f t="shared" si="1"/>
        <v>#DIV/0!</v>
      </c>
    </row>
    <row r="130" spans="1:5" s="17" customFormat="1" ht="16.75" customHeight="1" outlineLevel="1">
      <c r="A130" s="1260">
        <v>115</v>
      </c>
      <c r="B130" s="1261"/>
      <c r="C130" s="1262"/>
      <c r="D130" s="1263"/>
      <c r="E130" s="587" t="e">
        <f t="shared" si="1"/>
        <v>#DIV/0!</v>
      </c>
    </row>
    <row r="131" spans="1:5" s="17" customFormat="1" ht="16.75" customHeight="1" outlineLevel="1">
      <c r="A131" s="1260">
        <v>116</v>
      </c>
      <c r="B131" s="1261"/>
      <c r="C131" s="1262"/>
      <c r="D131" s="1263"/>
      <c r="E131" s="587" t="e">
        <f t="shared" si="1"/>
        <v>#DIV/0!</v>
      </c>
    </row>
    <row r="132" spans="1:5" s="17" customFormat="1" ht="16.75" customHeight="1" outlineLevel="1">
      <c r="A132" s="1260">
        <v>117</v>
      </c>
      <c r="B132" s="1261"/>
      <c r="C132" s="1262"/>
      <c r="D132" s="1263"/>
      <c r="E132" s="587" t="e">
        <f t="shared" si="1"/>
        <v>#DIV/0!</v>
      </c>
    </row>
    <row r="133" spans="1:5" s="17" customFormat="1" ht="16.75" customHeight="1" outlineLevel="1">
      <c r="A133" s="1260">
        <v>118</v>
      </c>
      <c r="B133" s="1261"/>
      <c r="C133" s="1262"/>
      <c r="D133" s="1263"/>
      <c r="E133" s="587" t="e">
        <f t="shared" si="1"/>
        <v>#DIV/0!</v>
      </c>
    </row>
    <row r="134" spans="1:5" s="17" customFormat="1" ht="16.75" customHeight="1" outlineLevel="1">
      <c r="A134" s="1260">
        <v>119</v>
      </c>
      <c r="B134" s="1261"/>
      <c r="C134" s="1262"/>
      <c r="D134" s="1263"/>
      <c r="E134" s="587" t="e">
        <f t="shared" si="1"/>
        <v>#DIV/0!</v>
      </c>
    </row>
    <row r="135" spans="1:5" s="17" customFormat="1" ht="16.75" customHeight="1" outlineLevel="1">
      <c r="A135" s="1260">
        <v>120</v>
      </c>
      <c r="B135" s="1261"/>
      <c r="C135" s="1262"/>
      <c r="D135" s="1263"/>
      <c r="E135" s="587" t="e">
        <f t="shared" si="1"/>
        <v>#DIV/0!</v>
      </c>
    </row>
    <row r="136" spans="1:5" s="17" customFormat="1" ht="16.75" customHeight="1" outlineLevel="1">
      <c r="A136" s="1260">
        <v>121</v>
      </c>
      <c r="B136" s="1261"/>
      <c r="C136" s="1262"/>
      <c r="D136" s="1263"/>
      <c r="E136" s="587" t="e">
        <f t="shared" si="1"/>
        <v>#DIV/0!</v>
      </c>
    </row>
    <row r="137" spans="1:5" s="17" customFormat="1" ht="16.75" customHeight="1" outlineLevel="1">
      <c r="A137" s="1260">
        <v>122</v>
      </c>
      <c r="B137" s="1261"/>
      <c r="C137" s="1262"/>
      <c r="D137" s="1263"/>
      <c r="E137" s="587" t="e">
        <f t="shared" si="1"/>
        <v>#DIV/0!</v>
      </c>
    </row>
    <row r="138" spans="1:5" s="17" customFormat="1" ht="16.75" customHeight="1" outlineLevel="1">
      <c r="A138" s="1260">
        <v>123</v>
      </c>
      <c r="B138" s="1261"/>
      <c r="C138" s="1262"/>
      <c r="D138" s="1263"/>
      <c r="E138" s="587" t="e">
        <f t="shared" si="1"/>
        <v>#DIV/0!</v>
      </c>
    </row>
    <row r="139" spans="1:5" s="17" customFormat="1" ht="16.75" customHeight="1" outlineLevel="1">
      <c r="A139" s="1260">
        <v>124</v>
      </c>
      <c r="B139" s="1261"/>
      <c r="C139" s="1262"/>
      <c r="D139" s="1263"/>
      <c r="E139" s="587" t="e">
        <f t="shared" si="1"/>
        <v>#DIV/0!</v>
      </c>
    </row>
    <row r="140" spans="1:5" s="17" customFormat="1" ht="16.75" customHeight="1" outlineLevel="1">
      <c r="A140" s="1260">
        <v>125</v>
      </c>
      <c r="B140" s="1261"/>
      <c r="C140" s="1262"/>
      <c r="D140" s="1263"/>
      <c r="E140" s="587" t="e">
        <f t="shared" si="1"/>
        <v>#DIV/0!</v>
      </c>
    </row>
    <row r="141" spans="1:5" s="17" customFormat="1" ht="16.75" customHeight="1" outlineLevel="1">
      <c r="A141" s="1260">
        <v>126</v>
      </c>
      <c r="B141" s="1261"/>
      <c r="C141" s="1262"/>
      <c r="D141" s="1263"/>
      <c r="E141" s="587" t="e">
        <f t="shared" si="1"/>
        <v>#DIV/0!</v>
      </c>
    </row>
    <row r="142" spans="1:5" s="17" customFormat="1" ht="16.75" customHeight="1" outlineLevel="1">
      <c r="A142" s="1260">
        <v>127</v>
      </c>
      <c r="B142" s="1261"/>
      <c r="C142" s="1262"/>
      <c r="D142" s="1263"/>
      <c r="E142" s="587" t="e">
        <f t="shared" si="1"/>
        <v>#DIV/0!</v>
      </c>
    </row>
    <row r="143" spans="1:5" s="17" customFormat="1" ht="16.75" customHeight="1" outlineLevel="1">
      <c r="A143" s="1260">
        <v>128</v>
      </c>
      <c r="B143" s="1261"/>
      <c r="C143" s="1262"/>
      <c r="D143" s="1263"/>
      <c r="E143" s="587" t="e">
        <f t="shared" si="1"/>
        <v>#DIV/0!</v>
      </c>
    </row>
    <row r="144" spans="1:5" s="17" customFormat="1" ht="16.75" customHeight="1" outlineLevel="1">
      <c r="A144" s="1260">
        <v>129</v>
      </c>
      <c r="B144" s="1261"/>
      <c r="C144" s="1262"/>
      <c r="D144" s="1263"/>
      <c r="E144" s="587" t="e">
        <f t="shared" si="1"/>
        <v>#DIV/0!</v>
      </c>
    </row>
    <row r="145" spans="1:5" s="17" customFormat="1" ht="16.75" customHeight="1" outlineLevel="1">
      <c r="A145" s="1260">
        <v>130</v>
      </c>
      <c r="B145" s="1261"/>
      <c r="C145" s="1262"/>
      <c r="D145" s="126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60">
        <v>131</v>
      </c>
      <c r="B146" s="1261"/>
      <c r="C146" s="1262"/>
      <c r="D146" s="1263"/>
      <c r="E146" s="587" t="e">
        <f t="shared" si="2"/>
        <v>#DIV/0!</v>
      </c>
    </row>
    <row r="147" spans="1:5" s="17" customFormat="1" ht="16.75" customHeight="1" outlineLevel="1">
      <c r="A147" s="1260">
        <v>132</v>
      </c>
      <c r="B147" s="1261"/>
      <c r="C147" s="1262"/>
      <c r="D147" s="1263"/>
      <c r="E147" s="587" t="e">
        <f t="shared" si="2"/>
        <v>#DIV/0!</v>
      </c>
    </row>
    <row r="148" spans="1:5" s="17" customFormat="1" ht="16.75" customHeight="1" outlineLevel="1">
      <c r="A148" s="1260">
        <v>133</v>
      </c>
      <c r="B148" s="1261"/>
      <c r="C148" s="1262"/>
      <c r="D148" s="1263"/>
      <c r="E148" s="587" t="e">
        <f t="shared" si="2"/>
        <v>#DIV/0!</v>
      </c>
    </row>
    <row r="149" spans="1:5" s="17" customFormat="1" ht="16.75" customHeight="1" outlineLevel="1">
      <c r="A149" s="1260">
        <v>134</v>
      </c>
      <c r="B149" s="1261"/>
      <c r="C149" s="1262"/>
      <c r="D149" s="1263"/>
      <c r="E149" s="587" t="e">
        <f t="shared" si="2"/>
        <v>#DIV/0!</v>
      </c>
    </row>
    <row r="150" spans="1:5" s="17" customFormat="1" ht="16.75" customHeight="1" outlineLevel="1">
      <c r="A150" s="1260">
        <v>135</v>
      </c>
      <c r="B150" s="1261"/>
      <c r="C150" s="1262"/>
      <c r="D150" s="1263"/>
      <c r="E150" s="587" t="e">
        <f t="shared" si="2"/>
        <v>#DIV/0!</v>
      </c>
    </row>
    <row r="151" spans="1:5" s="17" customFormat="1" ht="16.75" customHeight="1" outlineLevel="1">
      <c r="A151" s="1260">
        <v>136</v>
      </c>
      <c r="B151" s="1261"/>
      <c r="C151" s="1262"/>
      <c r="D151" s="1263"/>
      <c r="E151" s="587" t="e">
        <f t="shared" si="2"/>
        <v>#DIV/0!</v>
      </c>
    </row>
    <row r="152" spans="1:5" s="17" customFormat="1" ht="16.75" customHeight="1" outlineLevel="1">
      <c r="A152" s="1260">
        <v>137</v>
      </c>
      <c r="B152" s="1261"/>
      <c r="C152" s="1262"/>
      <c r="D152" s="1263"/>
      <c r="E152" s="587" t="e">
        <f t="shared" si="2"/>
        <v>#DIV/0!</v>
      </c>
    </row>
    <row r="153" spans="1:5" s="17" customFormat="1" ht="16.75" customHeight="1" outlineLevel="1">
      <c r="A153" s="1260">
        <v>138</v>
      </c>
      <c r="B153" s="1261"/>
      <c r="C153" s="1262"/>
      <c r="D153" s="1263"/>
      <c r="E153" s="587" t="e">
        <f t="shared" si="2"/>
        <v>#DIV/0!</v>
      </c>
    </row>
    <row r="154" spans="1:5" s="17" customFormat="1" ht="16.75" customHeight="1" outlineLevel="1">
      <c r="A154" s="1260">
        <v>139</v>
      </c>
      <c r="B154" s="1261"/>
      <c r="C154" s="1262"/>
      <c r="D154" s="1263"/>
      <c r="E154" s="587" t="e">
        <f t="shared" si="2"/>
        <v>#DIV/0!</v>
      </c>
    </row>
    <row r="155" spans="1:5" s="17" customFormat="1" ht="16.75" customHeight="1" outlineLevel="1">
      <c r="A155" s="1260">
        <v>140</v>
      </c>
      <c r="B155" s="1261"/>
      <c r="C155" s="1262"/>
      <c r="D155" s="1263"/>
      <c r="E155" s="587" t="e">
        <f t="shared" si="2"/>
        <v>#DIV/0!</v>
      </c>
    </row>
    <row r="156" spans="1:5" s="17" customFormat="1" ht="16.75" customHeight="1" outlineLevel="1">
      <c r="A156" s="1260">
        <v>141</v>
      </c>
      <c r="B156" s="1261"/>
      <c r="C156" s="1262"/>
      <c r="D156" s="1263"/>
      <c r="E156" s="587" t="e">
        <f t="shared" si="2"/>
        <v>#DIV/0!</v>
      </c>
    </row>
    <row r="157" spans="1:5" s="17" customFormat="1" ht="16.75" customHeight="1" outlineLevel="1">
      <c r="A157" s="1260">
        <v>142</v>
      </c>
      <c r="B157" s="1261"/>
      <c r="C157" s="1262"/>
      <c r="D157" s="1263"/>
      <c r="E157" s="587" t="e">
        <f t="shared" si="2"/>
        <v>#DIV/0!</v>
      </c>
    </row>
    <row r="158" spans="1:5" s="17" customFormat="1" ht="16.75" customHeight="1" outlineLevel="1">
      <c r="A158" s="1260">
        <v>143</v>
      </c>
      <c r="B158" s="1261"/>
      <c r="C158" s="1262"/>
      <c r="D158" s="1263"/>
      <c r="E158" s="587" t="e">
        <f t="shared" si="2"/>
        <v>#DIV/0!</v>
      </c>
    </row>
    <row r="159" spans="1:5" s="17" customFormat="1" ht="16.75" customHeight="1" outlineLevel="1">
      <c r="A159" s="1260">
        <v>144</v>
      </c>
      <c r="B159" s="1261"/>
      <c r="C159" s="1262"/>
      <c r="D159" s="1263"/>
      <c r="E159" s="587" t="e">
        <f t="shared" si="2"/>
        <v>#DIV/0!</v>
      </c>
    </row>
    <row r="160" spans="1:5" s="17" customFormat="1" ht="16.75" customHeight="1" outlineLevel="1">
      <c r="A160" s="1260">
        <v>145</v>
      </c>
      <c r="B160" s="1261"/>
      <c r="C160" s="1262"/>
      <c r="D160" s="1263"/>
      <c r="E160" s="587" t="e">
        <f t="shared" si="2"/>
        <v>#DIV/0!</v>
      </c>
    </row>
    <row r="161" spans="1:5" s="17" customFormat="1" ht="16.75" customHeight="1" outlineLevel="1">
      <c r="A161" s="1260">
        <v>146</v>
      </c>
      <c r="B161" s="1261"/>
      <c r="C161" s="1262"/>
      <c r="D161" s="1263"/>
      <c r="E161" s="587" t="e">
        <f t="shared" si="2"/>
        <v>#DIV/0!</v>
      </c>
    </row>
    <row r="162" spans="1:5" s="17" customFormat="1" ht="16.75" customHeight="1" outlineLevel="1">
      <c r="A162" s="1260">
        <v>147</v>
      </c>
      <c r="B162" s="1261"/>
      <c r="C162" s="1262"/>
      <c r="D162" s="1263"/>
      <c r="E162" s="587" t="e">
        <f t="shared" si="2"/>
        <v>#DIV/0!</v>
      </c>
    </row>
    <row r="163" spans="1:5" s="17" customFormat="1" ht="16.75" customHeight="1" outlineLevel="1">
      <c r="A163" s="1260">
        <v>148</v>
      </c>
      <c r="B163" s="1261"/>
      <c r="C163" s="1262"/>
      <c r="D163" s="1263"/>
      <c r="E163" s="587" t="e">
        <f t="shared" si="2"/>
        <v>#DIV/0!</v>
      </c>
    </row>
    <row r="164" spans="1:5" s="17" customFormat="1" ht="16.75" customHeight="1" outlineLevel="1">
      <c r="A164" s="1260">
        <v>149</v>
      </c>
      <c r="B164" s="1261"/>
      <c r="C164" s="1262"/>
      <c r="D164" s="1263"/>
      <c r="E164" s="587" t="e">
        <f t="shared" si="2"/>
        <v>#DIV/0!</v>
      </c>
    </row>
    <row r="165" spans="1:5" s="17" customFormat="1" ht="16.75" customHeight="1" outlineLevel="1">
      <c r="A165" s="1260">
        <v>150</v>
      </c>
      <c r="B165" s="1261"/>
      <c r="C165" s="1262"/>
      <c r="D165" s="1263"/>
      <c r="E165" s="587" t="e">
        <f t="shared" si="2"/>
        <v>#DIV/0!</v>
      </c>
    </row>
    <row r="166" spans="1:5" s="17" customFormat="1" ht="16.75" customHeight="1" outlineLevel="1">
      <c r="A166" s="1260">
        <v>151</v>
      </c>
      <c r="B166" s="1261"/>
      <c r="C166" s="1262"/>
      <c r="D166" s="1263"/>
      <c r="E166" s="587" t="e">
        <f t="shared" si="2"/>
        <v>#DIV/0!</v>
      </c>
    </row>
    <row r="167" spans="1:5" s="17" customFormat="1" ht="16.75" customHeight="1" outlineLevel="1">
      <c r="A167" s="1260">
        <v>152</v>
      </c>
      <c r="B167" s="1261"/>
      <c r="C167" s="1262"/>
      <c r="D167" s="1263"/>
      <c r="E167" s="587" t="e">
        <f t="shared" si="2"/>
        <v>#DIV/0!</v>
      </c>
    </row>
    <row r="168" spans="1:5" s="17" customFormat="1" ht="16.75" customHeight="1" outlineLevel="1">
      <c r="A168" s="1260">
        <v>153</v>
      </c>
      <c r="B168" s="1261"/>
      <c r="C168" s="1262"/>
      <c r="D168" s="1263"/>
      <c r="E168" s="587" t="e">
        <f t="shared" si="2"/>
        <v>#DIV/0!</v>
      </c>
    </row>
    <row r="169" spans="1:5" s="17" customFormat="1" ht="16.75" customHeight="1" outlineLevel="1">
      <c r="A169" s="1260">
        <v>154</v>
      </c>
      <c r="B169" s="1261"/>
      <c r="C169" s="1262"/>
      <c r="D169" s="1263"/>
      <c r="E169" s="587" t="e">
        <f t="shared" si="2"/>
        <v>#DIV/0!</v>
      </c>
    </row>
    <row r="170" spans="1:5" s="17" customFormat="1" ht="16.75" customHeight="1" outlineLevel="1">
      <c r="A170" s="1260">
        <v>155</v>
      </c>
      <c r="B170" s="1261"/>
      <c r="C170" s="1262"/>
      <c r="D170" s="1263"/>
      <c r="E170" s="587" t="e">
        <f t="shared" si="2"/>
        <v>#DIV/0!</v>
      </c>
    </row>
    <row r="171" spans="1:5" s="17" customFormat="1" ht="16.75" customHeight="1" outlineLevel="1">
      <c r="A171" s="1260">
        <v>156</v>
      </c>
      <c r="B171" s="1261"/>
      <c r="C171" s="1262"/>
      <c r="D171" s="1263"/>
      <c r="E171" s="587" t="e">
        <f t="shared" si="2"/>
        <v>#DIV/0!</v>
      </c>
    </row>
    <row r="172" spans="1:5" s="17" customFormat="1" ht="16.75" customHeight="1" outlineLevel="1">
      <c r="A172" s="1260">
        <v>157</v>
      </c>
      <c r="B172" s="1261"/>
      <c r="C172" s="1262"/>
      <c r="D172" s="1263"/>
      <c r="E172" s="587" t="e">
        <f t="shared" si="2"/>
        <v>#DIV/0!</v>
      </c>
    </row>
    <row r="173" spans="1:5" s="17" customFormat="1" ht="16.75" customHeight="1" outlineLevel="1">
      <c r="A173" s="1260">
        <v>158</v>
      </c>
      <c r="B173" s="1261"/>
      <c r="C173" s="1262"/>
      <c r="D173" s="1263"/>
      <c r="E173" s="587" t="e">
        <f t="shared" si="2"/>
        <v>#DIV/0!</v>
      </c>
    </row>
    <row r="174" spans="1:5" s="17" customFormat="1" ht="16.75" customHeight="1" outlineLevel="1">
      <c r="A174" s="1260">
        <v>159</v>
      </c>
      <c r="B174" s="1261"/>
      <c r="C174" s="1262"/>
      <c r="D174" s="1263"/>
      <c r="E174" s="587" t="e">
        <f t="shared" si="2"/>
        <v>#DIV/0!</v>
      </c>
    </row>
    <row r="175" spans="1:5" s="17" customFormat="1" ht="16.75" customHeight="1" outlineLevel="1">
      <c r="A175" s="1260">
        <v>160</v>
      </c>
      <c r="B175" s="1261"/>
      <c r="C175" s="1262"/>
      <c r="D175" s="1263"/>
      <c r="E175" s="587" t="e">
        <f t="shared" si="2"/>
        <v>#DIV/0!</v>
      </c>
    </row>
    <row r="176" spans="1:5" s="17" customFormat="1" ht="16.75" customHeight="1" outlineLevel="1">
      <c r="A176" s="1260">
        <v>161</v>
      </c>
      <c r="B176" s="1261"/>
      <c r="C176" s="1262"/>
      <c r="D176" s="1263"/>
      <c r="E176" s="587" t="e">
        <f t="shared" si="2"/>
        <v>#DIV/0!</v>
      </c>
    </row>
    <row r="177" spans="1:5" s="17" customFormat="1" ht="16.75" customHeight="1" outlineLevel="1">
      <c r="A177" s="1260">
        <v>162</v>
      </c>
      <c r="B177" s="1261"/>
      <c r="C177" s="1262"/>
      <c r="D177" s="1263"/>
      <c r="E177" s="587" t="e">
        <f t="shared" si="2"/>
        <v>#DIV/0!</v>
      </c>
    </row>
    <row r="178" spans="1:5" s="17" customFormat="1" ht="16.75" customHeight="1" outlineLevel="1">
      <c r="A178" s="1260">
        <v>163</v>
      </c>
      <c r="B178" s="1261"/>
      <c r="C178" s="1262"/>
      <c r="D178" s="1263"/>
      <c r="E178" s="587" t="e">
        <f t="shared" si="2"/>
        <v>#DIV/0!</v>
      </c>
    </row>
    <row r="179" spans="1:5" s="17" customFormat="1" ht="16.75" customHeight="1" outlineLevel="1">
      <c r="A179" s="1260">
        <v>164</v>
      </c>
      <c r="B179" s="1261"/>
      <c r="C179" s="1262"/>
      <c r="D179" s="1263"/>
      <c r="E179" s="587" t="e">
        <f t="shared" si="2"/>
        <v>#DIV/0!</v>
      </c>
    </row>
    <row r="180" spans="1:5" s="17" customFormat="1" ht="16.75" customHeight="1" outlineLevel="1">
      <c r="A180" s="1260">
        <v>165</v>
      </c>
      <c r="B180" s="1261"/>
      <c r="C180" s="1262"/>
      <c r="D180" s="126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60">
        <v>166</v>
      </c>
      <c r="B181" s="1261"/>
      <c r="C181" s="1262"/>
      <c r="D181" s="1263"/>
      <c r="E181" s="587" t="e">
        <f t="shared" si="3"/>
        <v>#DIV/0!</v>
      </c>
    </row>
    <row r="182" spans="1:5" s="17" customFormat="1" ht="16.75" customHeight="1" outlineLevel="1">
      <c r="A182" s="1260">
        <v>167</v>
      </c>
      <c r="B182" s="1261"/>
      <c r="C182" s="1262"/>
      <c r="D182" s="1263"/>
      <c r="E182" s="587" t="e">
        <f t="shared" si="3"/>
        <v>#DIV/0!</v>
      </c>
    </row>
    <row r="183" spans="1:5" s="17" customFormat="1" ht="16.75" customHeight="1" outlineLevel="1">
      <c r="A183" s="1260">
        <v>168</v>
      </c>
      <c r="B183" s="1261"/>
      <c r="C183" s="1262"/>
      <c r="D183" s="1263"/>
      <c r="E183" s="587" t="e">
        <f t="shared" si="3"/>
        <v>#DIV/0!</v>
      </c>
    </row>
    <row r="184" spans="1:5" s="17" customFormat="1" ht="16.75" customHeight="1" outlineLevel="1">
      <c r="A184" s="1260">
        <v>169</v>
      </c>
      <c r="B184" s="1261"/>
      <c r="C184" s="1262"/>
      <c r="D184" s="1263"/>
      <c r="E184" s="587" t="e">
        <f t="shared" si="3"/>
        <v>#DIV/0!</v>
      </c>
    </row>
    <row r="185" spans="1:5" s="17" customFormat="1" ht="16.75" customHeight="1" outlineLevel="1">
      <c r="A185" s="1260">
        <v>170</v>
      </c>
      <c r="B185" s="1261"/>
      <c r="C185" s="1262"/>
      <c r="D185" s="1263"/>
      <c r="E185" s="587" t="e">
        <f t="shared" si="3"/>
        <v>#DIV/0!</v>
      </c>
    </row>
    <row r="186" spans="1:5" s="17" customFormat="1" ht="16.75" customHeight="1" outlineLevel="1">
      <c r="A186" s="1260">
        <v>171</v>
      </c>
      <c r="B186" s="1261"/>
      <c r="C186" s="1262"/>
      <c r="D186" s="1263"/>
      <c r="E186" s="587" t="e">
        <f t="shared" si="3"/>
        <v>#DIV/0!</v>
      </c>
    </row>
    <row r="187" spans="1:5" s="17" customFormat="1" ht="16.75" customHeight="1" outlineLevel="1">
      <c r="A187" s="1260">
        <v>172</v>
      </c>
      <c r="B187" s="1261"/>
      <c r="C187" s="1262"/>
      <c r="D187" s="1263"/>
      <c r="E187" s="587" t="e">
        <f t="shared" si="3"/>
        <v>#DIV/0!</v>
      </c>
    </row>
    <row r="188" spans="1:5" s="17" customFormat="1" ht="16.75" customHeight="1" outlineLevel="1">
      <c r="A188" s="1260">
        <v>173</v>
      </c>
      <c r="B188" s="1261"/>
      <c r="C188" s="1262"/>
      <c r="D188" s="1263"/>
      <c r="E188" s="587" t="e">
        <f t="shared" si="3"/>
        <v>#DIV/0!</v>
      </c>
    </row>
    <row r="189" spans="1:5" s="17" customFormat="1" ht="16.75" customHeight="1" outlineLevel="1">
      <c r="A189" s="1260">
        <v>174</v>
      </c>
      <c r="B189" s="1261"/>
      <c r="C189" s="1262"/>
      <c r="D189" s="1263"/>
      <c r="E189" s="587" t="e">
        <f t="shared" si="3"/>
        <v>#DIV/0!</v>
      </c>
    </row>
    <row r="190" spans="1:5" s="17" customFormat="1" ht="16.75" customHeight="1" outlineLevel="1">
      <c r="A190" s="1260">
        <v>175</v>
      </c>
      <c r="B190" s="1261"/>
      <c r="C190" s="1262"/>
      <c r="D190" s="1263"/>
      <c r="E190" s="587" t="e">
        <f t="shared" si="3"/>
        <v>#DIV/0!</v>
      </c>
    </row>
    <row r="191" spans="1:5" s="17" customFormat="1" ht="16.75" customHeight="1" outlineLevel="1">
      <c r="A191" s="1260">
        <v>176</v>
      </c>
      <c r="B191" s="1261"/>
      <c r="C191" s="1262"/>
      <c r="D191" s="1263"/>
      <c r="E191" s="587" t="e">
        <f t="shared" si="3"/>
        <v>#DIV/0!</v>
      </c>
    </row>
    <row r="192" spans="1:5" s="17" customFormat="1" ht="16.75" customHeight="1" outlineLevel="1">
      <c r="A192" s="1260">
        <v>177</v>
      </c>
      <c r="B192" s="1261"/>
      <c r="C192" s="1262"/>
      <c r="D192" s="1263"/>
      <c r="E192" s="587" t="e">
        <f t="shared" si="2"/>
        <v>#DIV/0!</v>
      </c>
    </row>
    <row r="193" spans="1:5" s="17" customFormat="1" ht="16.75" customHeight="1" outlineLevel="1">
      <c r="A193" s="1260">
        <v>178</v>
      </c>
      <c r="B193" s="1261"/>
      <c r="C193" s="1262"/>
      <c r="D193" s="1263"/>
      <c r="E193" s="587" t="e">
        <f t="shared" si="2"/>
        <v>#DIV/0!</v>
      </c>
    </row>
    <row r="194" spans="1:5" s="17" customFormat="1" ht="16.75" customHeight="1" outlineLevel="1">
      <c r="A194" s="1260">
        <v>179</v>
      </c>
      <c r="B194" s="1261"/>
      <c r="C194" s="1262"/>
      <c r="D194" s="1263"/>
      <c r="E194" s="587" t="e">
        <f t="shared" si="2"/>
        <v>#DIV/0!</v>
      </c>
    </row>
    <row r="195" spans="1:5" s="17" customFormat="1" ht="16.75" customHeight="1" outlineLevel="1">
      <c r="A195" s="1260">
        <v>180</v>
      </c>
      <c r="B195" s="1261"/>
      <c r="C195" s="1262"/>
      <c r="D195" s="1263"/>
      <c r="E195" s="587" t="e">
        <f t="shared" si="2"/>
        <v>#DIV/0!</v>
      </c>
    </row>
    <row r="196" spans="1:5" s="17" customFormat="1" ht="16.75" customHeight="1" outlineLevel="1">
      <c r="A196" s="1260">
        <v>181</v>
      </c>
      <c r="B196" s="1261"/>
      <c r="C196" s="1262"/>
      <c r="D196" s="1263"/>
      <c r="E196" s="587" t="e">
        <f t="shared" si="2"/>
        <v>#DIV/0!</v>
      </c>
    </row>
    <row r="197" spans="1:5" s="17" customFormat="1" ht="16.75" customHeight="1" outlineLevel="1">
      <c r="A197" s="1260">
        <v>182</v>
      </c>
      <c r="B197" s="1261"/>
      <c r="C197" s="1262"/>
      <c r="D197" s="1263"/>
      <c r="E197" s="587" t="e">
        <f t="shared" si="2"/>
        <v>#DIV/0!</v>
      </c>
    </row>
    <row r="198" spans="1:5" s="17" customFormat="1" ht="16.75" customHeight="1" outlineLevel="1">
      <c r="A198" s="1260">
        <v>183</v>
      </c>
      <c r="B198" s="1261"/>
      <c r="C198" s="1262"/>
      <c r="D198" s="1263"/>
      <c r="E198" s="587" t="e">
        <f t="shared" si="2"/>
        <v>#DIV/0!</v>
      </c>
    </row>
    <row r="199" spans="1:5" s="17" customFormat="1" ht="16.75" customHeight="1" outlineLevel="1">
      <c r="A199" s="1260">
        <v>184</v>
      </c>
      <c r="B199" s="1261"/>
      <c r="C199" s="1262"/>
      <c r="D199" s="1263"/>
      <c r="E199" s="587" t="e">
        <f t="shared" si="2"/>
        <v>#DIV/0!</v>
      </c>
    </row>
    <row r="200" spans="1:5" s="17" customFormat="1" ht="16.75" customHeight="1" outlineLevel="1">
      <c r="A200" s="1260">
        <v>185</v>
      </c>
      <c r="B200" s="1261"/>
      <c r="C200" s="1262"/>
      <c r="D200" s="1263"/>
      <c r="E200" s="587" t="e">
        <f t="shared" si="2"/>
        <v>#DIV/0!</v>
      </c>
    </row>
    <row r="201" spans="1:5" s="17" customFormat="1" ht="16.75" customHeight="1" outlineLevel="1">
      <c r="A201" s="1260">
        <v>186</v>
      </c>
      <c r="B201" s="1261"/>
      <c r="C201" s="1262"/>
      <c r="D201" s="1263"/>
      <c r="E201" s="587" t="e">
        <f t="shared" si="2"/>
        <v>#DIV/0!</v>
      </c>
    </row>
    <row r="202" spans="1:5" s="17" customFormat="1" ht="16.75" customHeight="1" outlineLevel="1">
      <c r="A202" s="1260">
        <v>187</v>
      </c>
      <c r="B202" s="1261"/>
      <c r="C202" s="1262"/>
      <c r="D202" s="1263"/>
      <c r="E202" s="587" t="e">
        <f t="shared" si="2"/>
        <v>#DIV/0!</v>
      </c>
    </row>
    <row r="203" spans="1:5" s="17" customFormat="1" ht="16.75" customHeight="1" outlineLevel="1">
      <c r="A203" s="1260">
        <v>188</v>
      </c>
      <c r="B203" s="1261"/>
      <c r="C203" s="1262"/>
      <c r="D203" s="1263"/>
      <c r="E203" s="587" t="e">
        <f t="shared" si="2"/>
        <v>#DIV/0!</v>
      </c>
    </row>
    <row r="204" spans="1:5" s="17" customFormat="1" ht="16.75" customHeight="1" outlineLevel="1">
      <c r="A204" s="1260">
        <v>189</v>
      </c>
      <c r="B204" s="1261"/>
      <c r="C204" s="1262"/>
      <c r="D204" s="1263"/>
      <c r="E204" s="587" t="e">
        <f t="shared" si="2"/>
        <v>#DIV/0!</v>
      </c>
    </row>
    <row r="205" spans="1:5" s="17" customFormat="1" ht="16.75" customHeight="1" outlineLevel="1">
      <c r="A205" s="1260">
        <v>190</v>
      </c>
      <c r="B205" s="1261"/>
      <c r="C205" s="1262"/>
      <c r="D205" s="1263"/>
      <c r="E205" s="587" t="e">
        <f t="shared" si="2"/>
        <v>#DIV/0!</v>
      </c>
    </row>
    <row r="206" spans="1:5" s="17" customFormat="1" ht="16.75" customHeight="1" outlineLevel="1">
      <c r="A206" s="1260">
        <v>191</v>
      </c>
      <c r="B206" s="1261"/>
      <c r="C206" s="1262"/>
      <c r="D206" s="126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60">
        <v>192</v>
      </c>
      <c r="B207" s="1261"/>
      <c r="C207" s="1262"/>
      <c r="D207" s="1263"/>
      <c r="E207" s="587" t="e">
        <f t="shared" si="4"/>
        <v>#DIV/0!</v>
      </c>
    </row>
    <row r="208" spans="1:5" s="17" customFormat="1" ht="16.75" customHeight="1" outlineLevel="1">
      <c r="A208" s="1260">
        <v>193</v>
      </c>
      <c r="B208" s="1261"/>
      <c r="C208" s="1262"/>
      <c r="D208" s="1263"/>
      <c r="E208" s="587" t="e">
        <f t="shared" si="4"/>
        <v>#DIV/0!</v>
      </c>
    </row>
    <row r="209" spans="1:5" s="17" customFormat="1" ht="16.75" customHeight="1" outlineLevel="1">
      <c r="A209" s="1260">
        <v>194</v>
      </c>
      <c r="B209" s="1261"/>
      <c r="C209" s="1262"/>
      <c r="D209" s="1263"/>
      <c r="E209" s="587" t="e">
        <f t="shared" si="4"/>
        <v>#DIV/0!</v>
      </c>
    </row>
    <row r="210" spans="1:5" s="17" customFormat="1" ht="16.75" customHeight="1" outlineLevel="1">
      <c r="A210" s="1260">
        <v>195</v>
      </c>
      <c r="B210" s="1261"/>
      <c r="C210" s="1262"/>
      <c r="D210" s="1263"/>
      <c r="E210" s="587" t="e">
        <f t="shared" si="4"/>
        <v>#DIV/0!</v>
      </c>
    </row>
    <row r="211" spans="1:5" s="17" customFormat="1" ht="16.75" customHeight="1" outlineLevel="1">
      <c r="A211" s="1260">
        <v>196</v>
      </c>
      <c r="B211" s="1261"/>
      <c r="C211" s="1262"/>
      <c r="D211" s="1263"/>
      <c r="E211" s="587" t="e">
        <f t="shared" si="4"/>
        <v>#DIV/0!</v>
      </c>
    </row>
    <row r="212" spans="1:5" s="17" customFormat="1" ht="16.75" customHeight="1" outlineLevel="1">
      <c r="A212" s="1260">
        <v>197</v>
      </c>
      <c r="B212" s="1261"/>
      <c r="C212" s="1262"/>
      <c r="D212" s="1263"/>
      <c r="E212" s="587" t="e">
        <f t="shared" si="4"/>
        <v>#DIV/0!</v>
      </c>
    </row>
    <row r="213" spans="1:5" s="17" customFormat="1" ht="16.75" customHeight="1" outlineLevel="1">
      <c r="A213" s="1260">
        <v>198</v>
      </c>
      <c r="B213" s="1261"/>
      <c r="C213" s="1262"/>
      <c r="D213" s="1263"/>
      <c r="E213" s="587" t="e">
        <f t="shared" si="4"/>
        <v>#DIV/0!</v>
      </c>
    </row>
    <row r="214" spans="1:5" s="17" customFormat="1" ht="16.75" customHeight="1" outlineLevel="1">
      <c r="A214" s="1260">
        <v>199</v>
      </c>
      <c r="B214" s="1261"/>
      <c r="C214" s="1262"/>
      <c r="D214" s="1263"/>
      <c r="E214" s="587" t="e">
        <f t="shared" si="4"/>
        <v>#DIV/0!</v>
      </c>
    </row>
    <row r="215" spans="1:5" s="17" customFormat="1" ht="16.75" customHeight="1" outlineLevel="1">
      <c r="A215" s="1260">
        <v>200</v>
      </c>
      <c r="B215" s="1261"/>
      <c r="C215" s="1262"/>
      <c r="D215" s="1263"/>
      <c r="E215" s="587" t="e">
        <f t="shared" si="4"/>
        <v>#DIV/0!</v>
      </c>
    </row>
    <row r="216" spans="1:5" s="17" customFormat="1" ht="16.75" customHeight="1" outlineLevel="1">
      <c r="A216" s="1260">
        <v>201</v>
      </c>
      <c r="B216" s="1261"/>
      <c r="C216" s="1262"/>
      <c r="D216" s="1263"/>
      <c r="E216" s="587" t="e">
        <f t="shared" si="4"/>
        <v>#DIV/0!</v>
      </c>
    </row>
    <row r="217" spans="1:5" s="17" customFormat="1" ht="16.75" customHeight="1" outlineLevel="1">
      <c r="A217" s="1260">
        <v>202</v>
      </c>
      <c r="B217" s="1261"/>
      <c r="C217" s="1262"/>
      <c r="D217" s="1263"/>
      <c r="E217" s="587" t="e">
        <f t="shared" si="4"/>
        <v>#DIV/0!</v>
      </c>
    </row>
    <row r="218" spans="1:5" s="17" customFormat="1" ht="16.75" customHeight="1" outlineLevel="1">
      <c r="A218" s="1260">
        <v>203</v>
      </c>
      <c r="B218" s="1261"/>
      <c r="C218" s="1262"/>
      <c r="D218" s="1263"/>
      <c r="E218" s="587" t="e">
        <f t="shared" si="4"/>
        <v>#DIV/0!</v>
      </c>
    </row>
    <row r="219" spans="1:5" s="17" customFormat="1" ht="16.75" customHeight="1" outlineLevel="1">
      <c r="A219" s="1260">
        <v>204</v>
      </c>
      <c r="B219" s="1261"/>
      <c r="C219" s="1262"/>
      <c r="D219" s="1263"/>
      <c r="E219" s="587" t="e">
        <f t="shared" si="4"/>
        <v>#DIV/0!</v>
      </c>
    </row>
    <row r="220" spans="1:5" s="17" customFormat="1" ht="16.75" customHeight="1" outlineLevel="1">
      <c r="A220" s="1260">
        <v>205</v>
      </c>
      <c r="B220" s="1261"/>
      <c r="C220" s="1262"/>
      <c r="D220" s="1263"/>
      <c r="E220" s="587" t="e">
        <f t="shared" si="4"/>
        <v>#DIV/0!</v>
      </c>
    </row>
    <row r="221" spans="1:5" s="17" customFormat="1" ht="16.75" customHeight="1" outlineLevel="1">
      <c r="A221" s="1260">
        <v>206</v>
      </c>
      <c r="B221" s="1261"/>
      <c r="C221" s="1262"/>
      <c r="D221" s="1263"/>
      <c r="E221" s="587" t="e">
        <f t="shared" si="4"/>
        <v>#DIV/0!</v>
      </c>
    </row>
    <row r="222" spans="1:5" s="17" customFormat="1" ht="16.75" customHeight="1" outlineLevel="1">
      <c r="A222" s="1260">
        <v>207</v>
      </c>
      <c r="B222" s="1261"/>
      <c r="C222" s="1262"/>
      <c r="D222" s="1263"/>
      <c r="E222" s="587" t="e">
        <f t="shared" si="4"/>
        <v>#DIV/0!</v>
      </c>
    </row>
    <row r="223" spans="1:5" s="17" customFormat="1" ht="16.75" customHeight="1" outlineLevel="1">
      <c r="A223" s="1260">
        <v>208</v>
      </c>
      <c r="B223" s="1261"/>
      <c r="C223" s="1262"/>
      <c r="D223" s="1263"/>
      <c r="E223" s="587" t="e">
        <f t="shared" si="4"/>
        <v>#DIV/0!</v>
      </c>
    </row>
    <row r="224" spans="1:5" s="17" customFormat="1" ht="16.75" customHeight="1" outlineLevel="1">
      <c r="A224" s="1260">
        <v>209</v>
      </c>
      <c r="B224" s="1261"/>
      <c r="C224" s="1262"/>
      <c r="D224" s="1263"/>
      <c r="E224" s="587" t="e">
        <f t="shared" si="2"/>
        <v>#DIV/0!</v>
      </c>
    </row>
    <row r="225" spans="1:5" s="17" customFormat="1" ht="16.75" customHeight="1" outlineLevel="1">
      <c r="A225" s="1260">
        <v>210</v>
      </c>
      <c r="B225" s="1261"/>
      <c r="C225" s="1262"/>
      <c r="D225" s="1263"/>
      <c r="E225" s="587" t="e">
        <f t="shared" si="2"/>
        <v>#DIV/0!</v>
      </c>
    </row>
    <row r="226" spans="1:5" s="17" customFormat="1" ht="16.75" customHeight="1" outlineLevel="1">
      <c r="A226" s="1260">
        <v>211</v>
      </c>
      <c r="B226" s="1261"/>
      <c r="C226" s="1262"/>
      <c r="D226" s="1263"/>
      <c r="E226" s="587" t="e">
        <f t="shared" si="2"/>
        <v>#DIV/0!</v>
      </c>
    </row>
    <row r="227" spans="1:5" s="17" customFormat="1" ht="16.75" customHeight="1" outlineLevel="1">
      <c r="A227" s="1260">
        <v>212</v>
      </c>
      <c r="B227" s="1261"/>
      <c r="C227" s="1262"/>
      <c r="D227" s="1263"/>
      <c r="E227" s="587" t="e">
        <f t="shared" si="2"/>
        <v>#DIV/0!</v>
      </c>
    </row>
    <row r="228" spans="1:5" s="17" customFormat="1" ht="16.75" customHeight="1" outlineLevel="1">
      <c r="A228" s="1260">
        <v>213</v>
      </c>
      <c r="B228" s="1261"/>
      <c r="C228" s="1262"/>
      <c r="D228" s="1263"/>
      <c r="E228" s="587" t="e">
        <f t="shared" si="2"/>
        <v>#DIV/0!</v>
      </c>
    </row>
    <row r="229" spans="1:5" s="17" customFormat="1" ht="16.75" customHeight="1" outlineLevel="1">
      <c r="A229" s="1260">
        <v>214</v>
      </c>
      <c r="B229" s="1261"/>
      <c r="C229" s="1262"/>
      <c r="D229" s="1263"/>
      <c r="E229" s="587" t="e">
        <f t="shared" si="2"/>
        <v>#DIV/0!</v>
      </c>
    </row>
    <row r="230" spans="1:5" s="17" customFormat="1" ht="16.75" customHeight="1" outlineLevel="1">
      <c r="A230" s="1260">
        <v>215</v>
      </c>
      <c r="B230" s="1261"/>
      <c r="C230" s="1262"/>
      <c r="D230" s="1263"/>
      <c r="E230" s="587" t="e">
        <f t="shared" si="2"/>
        <v>#DIV/0!</v>
      </c>
    </row>
    <row r="231" spans="1:5" s="17" customFormat="1" ht="16.75" customHeight="1" outlineLevel="1">
      <c r="A231" s="1260">
        <v>216</v>
      </c>
      <c r="B231" s="1261"/>
      <c r="C231" s="1262"/>
      <c r="D231" s="1263"/>
      <c r="E231" s="587" t="e">
        <f t="shared" si="2"/>
        <v>#DIV/0!</v>
      </c>
    </row>
    <row r="232" spans="1:5" s="17" customFormat="1" ht="16.75" customHeight="1" outlineLevel="1">
      <c r="A232" s="1260">
        <v>217</v>
      </c>
      <c r="B232" s="1261"/>
      <c r="C232" s="1262"/>
      <c r="D232" s="1263"/>
      <c r="E232" s="587" t="e">
        <f t="shared" si="2"/>
        <v>#DIV/0!</v>
      </c>
    </row>
    <row r="233" spans="1:5" s="17" customFormat="1" ht="16.75" customHeight="1" outlineLevel="1">
      <c r="A233" s="1260">
        <v>218</v>
      </c>
      <c r="B233" s="1261"/>
      <c r="C233" s="1262"/>
      <c r="D233" s="1263"/>
      <c r="E233" s="587" t="e">
        <f t="shared" si="2"/>
        <v>#DIV/0!</v>
      </c>
    </row>
    <row r="234" spans="1:5" s="17" customFormat="1" ht="16.75" customHeight="1" outlineLevel="1">
      <c r="A234" s="1260">
        <v>219</v>
      </c>
      <c r="B234" s="1261"/>
      <c r="C234" s="1262"/>
      <c r="D234" s="1263"/>
      <c r="E234" s="587" t="e">
        <f t="shared" si="2"/>
        <v>#DIV/0!</v>
      </c>
    </row>
    <row r="235" spans="1:5" s="17" customFormat="1" ht="16.75" customHeight="1" outlineLevel="1">
      <c r="A235" s="1260">
        <v>220</v>
      </c>
      <c r="B235" s="1261"/>
      <c r="C235" s="1262"/>
      <c r="D235" s="1263"/>
      <c r="E235" s="587" t="e">
        <f t="shared" si="2"/>
        <v>#DIV/0!</v>
      </c>
    </row>
    <row r="236" spans="1:5" s="17" customFormat="1" ht="16.75" customHeight="1" outlineLevel="1">
      <c r="A236" s="1260">
        <v>221</v>
      </c>
      <c r="B236" s="1261"/>
      <c r="C236" s="1262"/>
      <c r="D236" s="1263"/>
      <c r="E236" s="587" t="e">
        <f t="shared" si="2"/>
        <v>#DIV/0!</v>
      </c>
    </row>
    <row r="237" spans="1:5" s="17" customFormat="1" ht="16.75" customHeight="1" outlineLevel="1">
      <c r="A237" s="1260">
        <v>222</v>
      </c>
      <c r="B237" s="1261"/>
      <c r="C237" s="1262"/>
      <c r="D237" s="1263"/>
      <c r="E237" s="587" t="e">
        <f t="shared" si="2"/>
        <v>#DIV/0!</v>
      </c>
    </row>
    <row r="238" spans="1:5" s="17" customFormat="1" ht="16.75" customHeight="1" outlineLevel="1">
      <c r="A238" s="1260">
        <v>223</v>
      </c>
      <c r="B238" s="1261"/>
      <c r="C238" s="1262"/>
      <c r="D238" s="1263"/>
      <c r="E238" s="587" t="e">
        <f t="shared" si="2"/>
        <v>#DIV/0!</v>
      </c>
    </row>
    <row r="239" spans="1:5" s="17" customFormat="1" ht="16.75" customHeight="1" outlineLevel="1">
      <c r="A239" s="1260">
        <v>224</v>
      </c>
      <c r="B239" s="1261"/>
      <c r="C239" s="1262"/>
      <c r="D239" s="1263"/>
      <c r="E239" s="587" t="e">
        <f t="shared" si="2"/>
        <v>#DIV/0!</v>
      </c>
    </row>
    <row r="240" spans="1:5" s="17" customFormat="1" ht="16.75" customHeight="1" outlineLevel="1">
      <c r="A240" s="1260">
        <v>225</v>
      </c>
      <c r="B240" s="1261"/>
      <c r="C240" s="1262"/>
      <c r="D240" s="1263"/>
      <c r="E240" s="587" t="e">
        <f t="shared" si="2"/>
        <v>#DIV/0!</v>
      </c>
    </row>
    <row r="241" spans="1:5" s="17" customFormat="1" ht="16.75" customHeight="1" outlineLevel="1">
      <c r="A241" s="1260">
        <v>226</v>
      </c>
      <c r="B241" s="1261"/>
      <c r="C241" s="1262"/>
      <c r="D241" s="1263"/>
      <c r="E241" s="587" t="e">
        <f t="shared" si="2"/>
        <v>#DIV/0!</v>
      </c>
    </row>
    <row r="242" spans="1:5" s="17" customFormat="1" ht="16.75" customHeight="1" outlineLevel="1">
      <c r="A242" s="1260">
        <v>227</v>
      </c>
      <c r="B242" s="1261"/>
      <c r="C242" s="1262"/>
      <c r="D242" s="1263"/>
      <c r="E242" s="587" t="e">
        <f t="shared" si="2"/>
        <v>#DIV/0!</v>
      </c>
    </row>
    <row r="243" spans="1:5" s="17" customFormat="1" ht="16.75" customHeight="1" outlineLevel="1">
      <c r="A243" s="1260">
        <v>228</v>
      </c>
      <c r="B243" s="1261"/>
      <c r="C243" s="1262"/>
      <c r="D243" s="1263"/>
      <c r="E243" s="587" t="e">
        <f t="shared" si="2"/>
        <v>#DIV/0!</v>
      </c>
    </row>
    <row r="244" spans="1:5" s="17" customFormat="1" ht="16.75" customHeight="1" outlineLevel="1">
      <c r="A244" s="1260">
        <v>229</v>
      </c>
      <c r="B244" s="1261"/>
      <c r="C244" s="1262"/>
      <c r="D244" s="1263"/>
      <c r="E244" s="587" t="e">
        <f t="shared" si="2"/>
        <v>#DIV/0!</v>
      </c>
    </row>
    <row r="245" spans="1:5" s="17" customFormat="1" ht="16.75" customHeight="1" outlineLevel="1">
      <c r="A245" s="1260">
        <v>230</v>
      </c>
      <c r="B245" s="1261"/>
      <c r="C245" s="1262"/>
      <c r="D245" s="1263"/>
      <c r="E245" s="587" t="e">
        <f t="shared" si="2"/>
        <v>#DIV/0!</v>
      </c>
    </row>
    <row r="246" spans="1:5" s="17" customFormat="1" ht="16.75" customHeight="1" outlineLevel="1">
      <c r="A246" s="1260">
        <v>231</v>
      </c>
      <c r="B246" s="1261"/>
      <c r="C246" s="1262"/>
      <c r="D246" s="1263"/>
      <c r="E246" s="587" t="e">
        <f t="shared" si="2"/>
        <v>#DIV/0!</v>
      </c>
    </row>
    <row r="247" spans="1:5" s="17" customFormat="1" ht="16.75" customHeight="1" outlineLevel="1">
      <c r="A247" s="1260">
        <v>232</v>
      </c>
      <c r="B247" s="1261"/>
      <c r="C247" s="1262"/>
      <c r="D247" s="1263"/>
      <c r="E247" s="587" t="e">
        <f t="shared" si="2"/>
        <v>#DIV/0!</v>
      </c>
    </row>
    <row r="248" spans="1:5" s="17" customFormat="1" ht="16.75" customHeight="1" outlineLevel="1">
      <c r="A248" s="1260">
        <v>233</v>
      </c>
      <c r="B248" s="1261"/>
      <c r="C248" s="1262"/>
      <c r="D248" s="1263"/>
      <c r="E248" s="587" t="e">
        <f t="shared" si="2"/>
        <v>#DIV/0!</v>
      </c>
    </row>
    <row r="249" spans="1:5" s="17" customFormat="1" ht="16.75" customHeight="1" outlineLevel="1">
      <c r="A249" s="1260">
        <v>234</v>
      </c>
      <c r="B249" s="1261"/>
      <c r="C249" s="1262"/>
      <c r="D249" s="1263"/>
      <c r="E249" s="587" t="e">
        <f t="shared" si="2"/>
        <v>#DIV/0!</v>
      </c>
    </row>
    <row r="250" spans="1:5" s="17" customFormat="1" ht="16.75" customHeight="1" outlineLevel="1">
      <c r="A250" s="1260">
        <v>235</v>
      </c>
      <c r="B250" s="1261"/>
      <c r="C250" s="1262"/>
      <c r="D250" s="1263"/>
      <c r="E250" s="587" t="e">
        <f t="shared" si="2"/>
        <v>#DIV/0!</v>
      </c>
    </row>
    <row r="251" spans="1:5" s="17" customFormat="1" ht="16.75" customHeight="1" outlineLevel="1">
      <c r="A251" s="1260">
        <v>236</v>
      </c>
      <c r="B251" s="1261"/>
      <c r="C251" s="1262"/>
      <c r="D251" s="1263"/>
      <c r="E251" s="587" t="e">
        <f t="shared" si="2"/>
        <v>#DIV/0!</v>
      </c>
    </row>
    <row r="252" spans="1:5" s="17" customFormat="1" ht="16.75" customHeight="1" outlineLevel="1">
      <c r="A252" s="1260">
        <v>237</v>
      </c>
      <c r="B252" s="1261"/>
      <c r="C252" s="1262"/>
      <c r="D252" s="1263"/>
      <c r="E252" s="587" t="e">
        <f t="shared" si="2"/>
        <v>#DIV/0!</v>
      </c>
    </row>
    <row r="253" spans="1:5" s="17" customFormat="1" ht="16.75" customHeight="1" outlineLevel="1">
      <c r="A253" s="1260">
        <v>238</v>
      </c>
      <c r="B253" s="1261"/>
      <c r="C253" s="1262"/>
      <c r="D253" s="126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60">
        <v>239</v>
      </c>
      <c r="B254" s="1261"/>
      <c r="C254" s="1262"/>
      <c r="D254" s="1263"/>
      <c r="E254" s="587" t="e">
        <f t="shared" si="5"/>
        <v>#DIV/0!</v>
      </c>
    </row>
    <row r="255" spans="1:5" s="17" customFormat="1" ht="16.75" customHeight="1" outlineLevel="1">
      <c r="A255" s="1260">
        <v>240</v>
      </c>
      <c r="B255" s="1261"/>
      <c r="C255" s="1262"/>
      <c r="D255" s="1263"/>
      <c r="E255" s="587" t="e">
        <f t="shared" si="5"/>
        <v>#DIV/0!</v>
      </c>
    </row>
    <row r="256" spans="1:5" s="17" customFormat="1" ht="16.75" customHeight="1" outlineLevel="1">
      <c r="A256" s="1260">
        <v>241</v>
      </c>
      <c r="B256" s="1261"/>
      <c r="C256" s="1262"/>
      <c r="D256" s="1263"/>
      <c r="E256" s="587" t="e">
        <f t="shared" si="5"/>
        <v>#DIV/0!</v>
      </c>
    </row>
    <row r="257" spans="1:5" s="17" customFormat="1" ht="16.75" customHeight="1" outlineLevel="1">
      <c r="A257" s="1260">
        <v>242</v>
      </c>
      <c r="B257" s="1261"/>
      <c r="C257" s="1262"/>
      <c r="D257" s="1263"/>
      <c r="E257" s="587" t="e">
        <f t="shared" si="5"/>
        <v>#DIV/0!</v>
      </c>
    </row>
    <row r="258" spans="1:5" s="17" customFormat="1" ht="16.75" customHeight="1" outlineLevel="1">
      <c r="A258" s="1260">
        <v>243</v>
      </c>
      <c r="B258" s="1261"/>
      <c r="C258" s="1262"/>
      <c r="D258" s="1263"/>
      <c r="E258" s="587" t="e">
        <f t="shared" si="5"/>
        <v>#DIV/0!</v>
      </c>
    </row>
    <row r="259" spans="1:5" s="17" customFormat="1" ht="16.75" customHeight="1" outlineLevel="1">
      <c r="A259" s="1260">
        <v>244</v>
      </c>
      <c r="B259" s="1261"/>
      <c r="C259" s="1262"/>
      <c r="D259" s="1263"/>
      <c r="E259" s="587" t="e">
        <f t="shared" si="5"/>
        <v>#DIV/0!</v>
      </c>
    </row>
    <row r="260" spans="1:5" s="17" customFormat="1" ht="16.75" customHeight="1" outlineLevel="1">
      <c r="A260" s="1260">
        <v>245</v>
      </c>
      <c r="B260" s="1261"/>
      <c r="C260" s="1262"/>
      <c r="D260" s="1263"/>
      <c r="E260" s="587" t="e">
        <f t="shared" si="5"/>
        <v>#DIV/0!</v>
      </c>
    </row>
    <row r="261" spans="1:5" s="17" customFormat="1" ht="16.75" customHeight="1" outlineLevel="1">
      <c r="A261" s="1260">
        <v>246</v>
      </c>
      <c r="B261" s="1261"/>
      <c r="C261" s="1262"/>
      <c r="D261" s="1263"/>
      <c r="E261" s="587" t="e">
        <f t="shared" si="5"/>
        <v>#DIV/0!</v>
      </c>
    </row>
    <row r="262" spans="1:5" s="17" customFormat="1" ht="16.75" customHeight="1" outlineLevel="1">
      <c r="A262" s="1260">
        <v>247</v>
      </c>
      <c r="B262" s="1261"/>
      <c r="C262" s="1262"/>
      <c r="D262" s="1263"/>
      <c r="E262" s="587" t="e">
        <f t="shared" si="5"/>
        <v>#DIV/0!</v>
      </c>
    </row>
    <row r="263" spans="1:5" s="17" customFormat="1" ht="16.75" customHeight="1" outlineLevel="1">
      <c r="A263" s="1260">
        <v>248</v>
      </c>
      <c r="B263" s="1261"/>
      <c r="C263" s="1262"/>
      <c r="D263" s="1263"/>
      <c r="E263" s="587" t="e">
        <f t="shared" si="5"/>
        <v>#DIV/0!</v>
      </c>
    </row>
    <row r="264" spans="1:5" s="17" customFormat="1" ht="16.75" customHeight="1" outlineLevel="1">
      <c r="A264" s="1260">
        <v>249</v>
      </c>
      <c r="B264" s="1261"/>
      <c r="C264" s="1262"/>
      <c r="D264" s="1263"/>
      <c r="E264" s="587" t="e">
        <f t="shared" si="5"/>
        <v>#DIV/0!</v>
      </c>
    </row>
    <row r="265" spans="1:5" s="17" customFormat="1" ht="16.75" customHeight="1" outlineLevel="1">
      <c r="A265" s="1260">
        <v>250</v>
      </c>
      <c r="B265" s="1261"/>
      <c r="C265" s="1262"/>
      <c r="D265" s="1263"/>
      <c r="E265" s="587" t="e">
        <f t="shared" si="5"/>
        <v>#DIV/0!</v>
      </c>
    </row>
    <row r="266" spans="1:5" s="17" customFormat="1" ht="16.75" customHeight="1" outlineLevel="1">
      <c r="A266" s="1260">
        <v>251</v>
      </c>
      <c r="B266" s="1261"/>
      <c r="C266" s="1262"/>
      <c r="D266" s="1263"/>
      <c r="E266" s="587" t="e">
        <f t="shared" si="5"/>
        <v>#DIV/0!</v>
      </c>
    </row>
    <row r="267" spans="1:5" s="17" customFormat="1" ht="16.75" customHeight="1" outlineLevel="1">
      <c r="A267" s="1260">
        <v>252</v>
      </c>
      <c r="B267" s="1261"/>
      <c r="C267" s="1262"/>
      <c r="D267" s="1263"/>
      <c r="E267" s="587" t="e">
        <f t="shared" si="5"/>
        <v>#DIV/0!</v>
      </c>
    </row>
    <row r="268" spans="1:5" s="17" customFormat="1" ht="16.75" customHeight="1" outlineLevel="1">
      <c r="A268" s="1260">
        <v>253</v>
      </c>
      <c r="B268" s="1261"/>
      <c r="C268" s="1262"/>
      <c r="D268" s="1263"/>
      <c r="E268" s="587" t="e">
        <f t="shared" si="5"/>
        <v>#DIV/0!</v>
      </c>
    </row>
    <row r="269" spans="1:5" s="17" customFormat="1" ht="16.75" customHeight="1" outlineLevel="1">
      <c r="A269" s="1260">
        <v>254</v>
      </c>
      <c r="B269" s="1261"/>
      <c r="C269" s="1262"/>
      <c r="D269" s="1263"/>
      <c r="E269" s="587" t="e">
        <f t="shared" si="5"/>
        <v>#DIV/0!</v>
      </c>
    </row>
    <row r="270" spans="1:5" s="17" customFormat="1" ht="16.75" customHeight="1" outlineLevel="1">
      <c r="A270" s="1260">
        <v>255</v>
      </c>
      <c r="B270" s="1261"/>
      <c r="C270" s="1262"/>
      <c r="D270" s="1263"/>
      <c r="E270" s="587" t="e">
        <f t="shared" si="5"/>
        <v>#DIV/0!</v>
      </c>
    </row>
    <row r="271" spans="1:5" s="17" customFormat="1" ht="16.75" customHeight="1" outlineLevel="1">
      <c r="A271" s="1260">
        <v>256</v>
      </c>
      <c r="B271" s="1261"/>
      <c r="C271" s="1262"/>
      <c r="D271" s="1263"/>
      <c r="E271" s="587" t="e">
        <f t="shared" si="5"/>
        <v>#DIV/0!</v>
      </c>
    </row>
    <row r="272" spans="1:5" s="17" customFormat="1" ht="16.75" customHeight="1" outlineLevel="1">
      <c r="A272" s="1260">
        <v>257</v>
      </c>
      <c r="B272" s="1261"/>
      <c r="C272" s="1262"/>
      <c r="D272" s="1263"/>
      <c r="E272" s="587" t="e">
        <f t="shared" si="5"/>
        <v>#DIV/0!</v>
      </c>
    </row>
    <row r="273" spans="1:5" s="17" customFormat="1" ht="16.75" customHeight="1" outlineLevel="1">
      <c r="A273" s="1260">
        <v>258</v>
      </c>
      <c r="B273" s="1261"/>
      <c r="C273" s="1262"/>
      <c r="D273" s="1263"/>
      <c r="E273" s="587" t="e">
        <f t="shared" si="5"/>
        <v>#DIV/0!</v>
      </c>
    </row>
    <row r="274" spans="1:5" s="17" customFormat="1" ht="16.75" customHeight="1" outlineLevel="1">
      <c r="A274" s="1260">
        <v>259</v>
      </c>
      <c r="B274" s="1261"/>
      <c r="C274" s="1262"/>
      <c r="D274" s="1263"/>
      <c r="E274" s="587" t="e">
        <f t="shared" si="5"/>
        <v>#DIV/0!</v>
      </c>
    </row>
    <row r="275" spans="1:5" s="17" customFormat="1" ht="16.75" customHeight="1" outlineLevel="1">
      <c r="A275" s="1260">
        <v>260</v>
      </c>
      <c r="B275" s="1261"/>
      <c r="C275" s="1262"/>
      <c r="D275" s="1263"/>
      <c r="E275" s="587" t="e">
        <f t="shared" si="5"/>
        <v>#DIV/0!</v>
      </c>
    </row>
    <row r="276" spans="1:5" s="17" customFormat="1" ht="16.75" customHeight="1" outlineLevel="1">
      <c r="A276" s="1260">
        <v>261</v>
      </c>
      <c r="B276" s="1261"/>
      <c r="C276" s="1262"/>
      <c r="D276" s="1263"/>
      <c r="E276" s="587" t="e">
        <f t="shared" si="5"/>
        <v>#DIV/0!</v>
      </c>
    </row>
    <row r="277" spans="1:5" s="17" customFormat="1" ht="16.75" customHeight="1" outlineLevel="1">
      <c r="A277" s="1260">
        <v>262</v>
      </c>
      <c r="B277" s="1261"/>
      <c r="C277" s="1262"/>
      <c r="D277" s="1263"/>
      <c r="E277" s="587" t="e">
        <f t="shared" si="5"/>
        <v>#DIV/0!</v>
      </c>
    </row>
    <row r="278" spans="1:5" s="17" customFormat="1" ht="16.75" customHeight="1" outlineLevel="1">
      <c r="A278" s="1260">
        <v>263</v>
      </c>
      <c r="B278" s="1261"/>
      <c r="C278" s="1262"/>
      <c r="D278" s="1263"/>
      <c r="E278" s="587" t="e">
        <f t="shared" si="5"/>
        <v>#DIV/0!</v>
      </c>
    </row>
    <row r="279" spans="1:5" s="17" customFormat="1" ht="16.75" customHeight="1" outlineLevel="1">
      <c r="A279" s="1260">
        <v>264</v>
      </c>
      <c r="B279" s="1261"/>
      <c r="C279" s="1262"/>
      <c r="D279" s="1263"/>
      <c r="E279" s="587" t="e">
        <f t="shared" si="5"/>
        <v>#DIV/0!</v>
      </c>
    </row>
    <row r="280" spans="1:5" s="17" customFormat="1" ht="16.75" customHeight="1" outlineLevel="1">
      <c r="A280" s="1260">
        <v>265</v>
      </c>
      <c r="B280" s="1261"/>
      <c r="C280" s="1262"/>
      <c r="D280" s="1263"/>
      <c r="E280" s="587" t="e">
        <f t="shared" si="5"/>
        <v>#DIV/0!</v>
      </c>
    </row>
    <row r="281" spans="1:5" s="17" customFormat="1" ht="16.75" customHeight="1" outlineLevel="1">
      <c r="A281" s="1260">
        <v>266</v>
      </c>
      <c r="B281" s="1261"/>
      <c r="C281" s="1262"/>
      <c r="D281" s="1263"/>
      <c r="E281" s="587" t="e">
        <f t="shared" si="5"/>
        <v>#DIV/0!</v>
      </c>
    </row>
    <row r="282" spans="1:5" s="17" customFormat="1" ht="16.75" customHeight="1" outlineLevel="1">
      <c r="A282" s="1260">
        <v>267</v>
      </c>
      <c r="B282" s="1261"/>
      <c r="C282" s="1262"/>
      <c r="D282" s="1263"/>
      <c r="E282" s="587" t="e">
        <f t="shared" si="5"/>
        <v>#DIV/0!</v>
      </c>
    </row>
    <row r="283" spans="1:5" s="17" customFormat="1" ht="16.75" customHeight="1" outlineLevel="1">
      <c r="A283" s="1260">
        <v>268</v>
      </c>
      <c r="B283" s="1261"/>
      <c r="C283" s="1262"/>
      <c r="D283" s="1263"/>
      <c r="E283" s="587" t="e">
        <f t="shared" si="5"/>
        <v>#DIV/0!</v>
      </c>
    </row>
    <row r="284" spans="1:5" s="17" customFormat="1" ht="16.75" customHeight="1" outlineLevel="1">
      <c r="A284" s="1260">
        <v>269</v>
      </c>
      <c r="B284" s="1261"/>
      <c r="C284" s="1262"/>
      <c r="D284" s="1263"/>
      <c r="E284" s="587" t="e">
        <f t="shared" si="5"/>
        <v>#DIV/0!</v>
      </c>
    </row>
    <row r="285" spans="1:5" s="17" customFormat="1" ht="16.75" customHeight="1" outlineLevel="1">
      <c r="A285" s="1260">
        <v>270</v>
      </c>
      <c r="B285" s="1261"/>
      <c r="C285" s="1262"/>
      <c r="D285" s="1263"/>
      <c r="E285" s="587" t="e">
        <f t="shared" si="5"/>
        <v>#DIV/0!</v>
      </c>
    </row>
    <row r="286" spans="1:5" s="17" customFormat="1" ht="16.75" customHeight="1" outlineLevel="1">
      <c r="A286" s="1260">
        <v>271</v>
      </c>
      <c r="B286" s="1261"/>
      <c r="C286" s="1262"/>
      <c r="D286" s="1263"/>
      <c r="E286" s="587" t="e">
        <f t="shared" si="5"/>
        <v>#DIV/0!</v>
      </c>
    </row>
    <row r="287" spans="1:5" s="17" customFormat="1" ht="16.75" customHeight="1" outlineLevel="1">
      <c r="A287" s="1260">
        <v>272</v>
      </c>
      <c r="B287" s="1261"/>
      <c r="C287" s="1262"/>
      <c r="D287" s="1263"/>
      <c r="E287" s="587" t="e">
        <f t="shared" si="5"/>
        <v>#DIV/0!</v>
      </c>
    </row>
    <row r="288" spans="1:5" s="17" customFormat="1" ht="16.75" customHeight="1" outlineLevel="1">
      <c r="A288" s="1260">
        <v>273</v>
      </c>
      <c r="B288" s="1261"/>
      <c r="C288" s="1262"/>
      <c r="D288" s="1263"/>
      <c r="E288" s="587" t="e">
        <f t="shared" si="5"/>
        <v>#DIV/0!</v>
      </c>
    </row>
    <row r="289" spans="1:5" s="17" customFormat="1" ht="16.75" customHeight="1" outlineLevel="1">
      <c r="A289" s="1260">
        <v>274</v>
      </c>
      <c r="B289" s="1261"/>
      <c r="C289" s="1262"/>
      <c r="D289" s="1263"/>
      <c r="E289" s="587" t="e">
        <f t="shared" si="5"/>
        <v>#DIV/0!</v>
      </c>
    </row>
    <row r="290" spans="1:5" s="17" customFormat="1" ht="16.75" customHeight="1" outlineLevel="1">
      <c r="A290" s="1260">
        <v>275</v>
      </c>
      <c r="B290" s="1261"/>
      <c r="C290" s="1262"/>
      <c r="D290" s="1263"/>
      <c r="E290" s="587" t="e">
        <f t="shared" si="5"/>
        <v>#DIV/0!</v>
      </c>
    </row>
    <row r="291" spans="1:5" s="17" customFormat="1" ht="16.75" customHeight="1" outlineLevel="1">
      <c r="A291" s="1260">
        <v>276</v>
      </c>
      <c r="B291" s="1261"/>
      <c r="C291" s="1262"/>
      <c r="D291" s="1263"/>
      <c r="E291" s="587" t="e">
        <f t="shared" si="5"/>
        <v>#DIV/0!</v>
      </c>
    </row>
    <row r="292" spans="1:5" s="17" customFormat="1" ht="16.75" customHeight="1" outlineLevel="1">
      <c r="A292" s="1260">
        <v>277</v>
      </c>
      <c r="B292" s="1261"/>
      <c r="C292" s="1262"/>
      <c r="D292" s="1263"/>
      <c r="E292" s="587" t="e">
        <f t="shared" si="5"/>
        <v>#DIV/0!</v>
      </c>
    </row>
    <row r="293" spans="1:5" s="17" customFormat="1" ht="16.75" customHeight="1" outlineLevel="1">
      <c r="A293" s="1260">
        <v>278</v>
      </c>
      <c r="B293" s="1261"/>
      <c r="C293" s="1262"/>
      <c r="D293" s="1263"/>
      <c r="E293" s="587" t="e">
        <f t="shared" si="5"/>
        <v>#DIV/0!</v>
      </c>
    </row>
    <row r="294" spans="1:5" s="17" customFormat="1" ht="16.75" customHeight="1" outlineLevel="1">
      <c r="A294" s="1260">
        <v>279</v>
      </c>
      <c r="B294" s="1261"/>
      <c r="C294" s="1262"/>
      <c r="D294" s="1263"/>
      <c r="E294" s="587" t="e">
        <f t="shared" si="5"/>
        <v>#DIV/0!</v>
      </c>
    </row>
    <row r="295" spans="1:5" s="17" customFormat="1" ht="16.75" customHeight="1" outlineLevel="1">
      <c r="A295" s="1260">
        <v>280</v>
      </c>
      <c r="B295" s="1261"/>
      <c r="C295" s="1262"/>
      <c r="D295" s="1263"/>
      <c r="E295" s="587" t="e">
        <f t="shared" si="5"/>
        <v>#DIV/0!</v>
      </c>
    </row>
    <row r="296" spans="1:5" s="17" customFormat="1" ht="16.75" customHeight="1" outlineLevel="1">
      <c r="A296" s="1260">
        <v>281</v>
      </c>
      <c r="B296" s="1261"/>
      <c r="C296" s="1262"/>
      <c r="D296" s="1263"/>
      <c r="E296" s="587" t="e">
        <f t="shared" si="5"/>
        <v>#DIV/0!</v>
      </c>
    </row>
    <row r="297" spans="1:5" s="17" customFormat="1" ht="16.75" customHeight="1" outlineLevel="1">
      <c r="A297" s="1260">
        <v>282</v>
      </c>
      <c r="B297" s="1261"/>
      <c r="C297" s="1262"/>
      <c r="D297" s="1263"/>
      <c r="E297" s="587" t="e">
        <f t="shared" si="5"/>
        <v>#DIV/0!</v>
      </c>
    </row>
    <row r="298" spans="1:5" s="17" customFormat="1" ht="16.75" customHeight="1" outlineLevel="1">
      <c r="A298" s="1260">
        <v>283</v>
      </c>
      <c r="B298" s="1261"/>
      <c r="C298" s="1262"/>
      <c r="D298" s="1263"/>
      <c r="E298" s="587" t="e">
        <f t="shared" si="5"/>
        <v>#DIV/0!</v>
      </c>
    </row>
    <row r="299" spans="1:5" s="17" customFormat="1" ht="16.75" customHeight="1" outlineLevel="1">
      <c r="A299" s="1260">
        <v>284</v>
      </c>
      <c r="B299" s="1261"/>
      <c r="C299" s="1262"/>
      <c r="D299" s="1263"/>
      <c r="E299" s="587" t="e">
        <f t="shared" si="5"/>
        <v>#DIV/0!</v>
      </c>
    </row>
    <row r="300" spans="1:5" s="17" customFormat="1" ht="16.75" customHeight="1" outlineLevel="1">
      <c r="A300" s="1260">
        <v>285</v>
      </c>
      <c r="B300" s="1261"/>
      <c r="C300" s="1262"/>
      <c r="D300" s="1263"/>
      <c r="E300" s="587" t="e">
        <f t="shared" si="5"/>
        <v>#DIV/0!</v>
      </c>
    </row>
    <row r="301" spans="1:5" s="17" customFormat="1" ht="16.75" customHeight="1" outlineLevel="1">
      <c r="A301" s="1260">
        <v>286</v>
      </c>
      <c r="B301" s="1261"/>
      <c r="C301" s="1262"/>
      <c r="D301" s="1263"/>
      <c r="E301" s="587" t="e">
        <f t="shared" si="5"/>
        <v>#DIV/0!</v>
      </c>
    </row>
    <row r="302" spans="1:5" s="17" customFormat="1" ht="16.75" customHeight="1" outlineLevel="1">
      <c r="A302" s="1260">
        <v>287</v>
      </c>
      <c r="B302" s="1261"/>
      <c r="C302" s="1262"/>
      <c r="D302" s="1263"/>
      <c r="E302" s="587" t="e">
        <f t="shared" si="5"/>
        <v>#DIV/0!</v>
      </c>
    </row>
    <row r="303" spans="1:5" s="17" customFormat="1" ht="16.75" customHeight="1" outlineLevel="1">
      <c r="A303" s="1260">
        <v>288</v>
      </c>
      <c r="B303" s="1261"/>
      <c r="C303" s="1262"/>
      <c r="D303" s="1263"/>
      <c r="E303" s="587" t="e">
        <f t="shared" si="5"/>
        <v>#DIV/0!</v>
      </c>
    </row>
    <row r="304" spans="1:5" s="17" customFormat="1" ht="16.75" customHeight="1" outlineLevel="1">
      <c r="A304" s="1260">
        <v>289</v>
      </c>
      <c r="B304" s="1261"/>
      <c r="C304" s="1262"/>
      <c r="D304" s="1263"/>
      <c r="E304" s="587" t="e">
        <f t="shared" si="5"/>
        <v>#DIV/0!</v>
      </c>
    </row>
    <row r="305" spans="1:5" s="17" customFormat="1" ht="16.75" customHeight="1" outlineLevel="1">
      <c r="A305" s="1260">
        <v>290</v>
      </c>
      <c r="B305" s="1261"/>
      <c r="C305" s="1262"/>
      <c r="D305" s="1263"/>
      <c r="E305" s="587" t="e">
        <f t="shared" si="5"/>
        <v>#DIV/0!</v>
      </c>
    </row>
    <row r="306" spans="1:5" s="17" customFormat="1" ht="16.75" customHeight="1" outlineLevel="1">
      <c r="A306" s="1260">
        <v>291</v>
      </c>
      <c r="B306" s="1261"/>
      <c r="C306" s="1262"/>
      <c r="D306" s="1263"/>
      <c r="E306" s="587" t="e">
        <f t="shared" si="5"/>
        <v>#DIV/0!</v>
      </c>
    </row>
    <row r="307" spans="1:5" s="17" customFormat="1" ht="16.75" customHeight="1" outlineLevel="1">
      <c r="A307" s="1260">
        <v>292</v>
      </c>
      <c r="B307" s="1261"/>
      <c r="C307" s="1262"/>
      <c r="D307" s="1263"/>
      <c r="E307" s="587" t="e">
        <f t="shared" si="5"/>
        <v>#DIV/0!</v>
      </c>
    </row>
    <row r="308" spans="1:5" s="17" customFormat="1" ht="16.75" customHeight="1" outlineLevel="1">
      <c r="A308" s="1260">
        <v>293</v>
      </c>
      <c r="B308" s="1261"/>
      <c r="C308" s="1262"/>
      <c r="D308" s="1263"/>
      <c r="E308" s="587" t="e">
        <f t="shared" si="5"/>
        <v>#DIV/0!</v>
      </c>
    </row>
    <row r="309" spans="1:5" s="17" customFormat="1" ht="16.75" customHeight="1" outlineLevel="1">
      <c r="A309" s="1260">
        <v>294</v>
      </c>
      <c r="B309" s="1261"/>
      <c r="C309" s="1262"/>
      <c r="D309" s="1263"/>
      <c r="E309" s="587" t="e">
        <f t="shared" si="5"/>
        <v>#DIV/0!</v>
      </c>
    </row>
    <row r="310" spans="1:5" s="17" customFormat="1" ht="16.75" customHeight="1" outlineLevel="1">
      <c r="A310" s="1260">
        <v>295</v>
      </c>
      <c r="B310" s="1261"/>
      <c r="C310" s="1262"/>
      <c r="D310" s="1263"/>
      <c r="E310" s="587" t="e">
        <f t="shared" si="5"/>
        <v>#DIV/0!</v>
      </c>
    </row>
    <row r="311" spans="1:5" s="17" customFormat="1" ht="16.75" customHeight="1" outlineLevel="1">
      <c r="A311" s="1260">
        <v>296</v>
      </c>
      <c r="B311" s="1261"/>
      <c r="C311" s="1262"/>
      <c r="D311" s="1263"/>
      <c r="E311" s="587" t="e">
        <f t="shared" si="5"/>
        <v>#DIV/0!</v>
      </c>
    </row>
    <row r="312" spans="1:5" s="17" customFormat="1" ht="16.75" customHeight="1" outlineLevel="1">
      <c r="A312" s="1260">
        <v>297</v>
      </c>
      <c r="B312" s="1261"/>
      <c r="C312" s="1262"/>
      <c r="D312" s="1263"/>
      <c r="E312" s="587" t="e">
        <f t="shared" si="5"/>
        <v>#DIV/0!</v>
      </c>
    </row>
    <row r="313" spans="1:5" s="17" customFormat="1" ht="16.75" customHeight="1" outlineLevel="1">
      <c r="A313" s="1260">
        <v>298</v>
      </c>
      <c r="B313" s="1261"/>
      <c r="C313" s="1262"/>
      <c r="D313" s="1263"/>
      <c r="E313" s="587" t="e">
        <f t="shared" si="5"/>
        <v>#DIV/0!</v>
      </c>
    </row>
    <row r="314" spans="1:5" s="17" customFormat="1" ht="16.75" customHeight="1" outlineLevel="1">
      <c r="A314" s="1260">
        <v>299</v>
      </c>
      <c r="B314" s="1261"/>
      <c r="C314" s="1262"/>
      <c r="D314" s="1263"/>
      <c r="E314" s="587" t="e">
        <f t="shared" si="5"/>
        <v>#DIV/0!</v>
      </c>
    </row>
    <row r="315" spans="1:5" s="17" customFormat="1" ht="16.75" customHeight="1" outlineLevel="1">
      <c r="A315" s="1260">
        <v>300</v>
      </c>
      <c r="B315" s="1261"/>
      <c r="C315" s="1262"/>
      <c r="D315" s="1263"/>
      <c r="E315" s="587" t="e">
        <f t="shared" si="5"/>
        <v>#DIV/0!</v>
      </c>
    </row>
    <row r="316" spans="1:5" s="17" customFormat="1" ht="16.75" customHeight="1" outlineLevel="1">
      <c r="A316" s="1260">
        <v>301</v>
      </c>
      <c r="B316" s="1261"/>
      <c r="C316" s="1262"/>
      <c r="D316" s="1263"/>
      <c r="E316" s="587" t="e">
        <f t="shared" si="5"/>
        <v>#DIV/0!</v>
      </c>
    </row>
    <row r="317" spans="1:5" s="17" customFormat="1" ht="16.75" customHeight="1" outlineLevel="1">
      <c r="A317" s="1260">
        <v>302</v>
      </c>
      <c r="B317" s="1261"/>
      <c r="C317" s="1262"/>
      <c r="D317" s="126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60">
        <v>303</v>
      </c>
      <c r="B318" s="1261"/>
      <c r="C318" s="1262"/>
      <c r="D318" s="1263"/>
      <c r="E318" s="587" t="e">
        <f t="shared" si="6"/>
        <v>#DIV/0!</v>
      </c>
    </row>
    <row r="319" spans="1:5" s="17" customFormat="1" ht="16.75" customHeight="1" outlineLevel="1">
      <c r="A319" s="1260">
        <v>304</v>
      </c>
      <c r="B319" s="1261"/>
      <c r="C319" s="1262"/>
      <c r="D319" s="1263"/>
      <c r="E319" s="587" t="e">
        <f t="shared" si="6"/>
        <v>#DIV/0!</v>
      </c>
    </row>
    <row r="320" spans="1:5" s="17" customFormat="1" ht="16.75" customHeight="1" outlineLevel="1">
      <c r="A320" s="1260">
        <v>305</v>
      </c>
      <c r="B320" s="1261"/>
      <c r="C320" s="1262"/>
      <c r="D320" s="1263"/>
      <c r="E320" s="587" t="e">
        <f t="shared" si="6"/>
        <v>#DIV/0!</v>
      </c>
    </row>
    <row r="321" spans="1:5" s="17" customFormat="1" ht="16.75" customHeight="1" outlineLevel="1">
      <c r="A321" s="1260">
        <v>306</v>
      </c>
      <c r="B321" s="1261"/>
      <c r="C321" s="1262"/>
      <c r="D321" s="1263"/>
      <c r="E321" s="587" t="e">
        <f t="shared" si="6"/>
        <v>#DIV/0!</v>
      </c>
    </row>
    <row r="322" spans="1:5" s="17" customFormat="1" ht="16.75" customHeight="1" outlineLevel="1">
      <c r="A322" s="1260">
        <v>307</v>
      </c>
      <c r="B322" s="1261"/>
      <c r="C322" s="1262"/>
      <c r="D322" s="1263"/>
      <c r="E322" s="587" t="e">
        <f t="shared" si="6"/>
        <v>#DIV/0!</v>
      </c>
    </row>
    <row r="323" spans="1:5" s="17" customFormat="1" ht="16.75" customHeight="1" outlineLevel="1">
      <c r="A323" s="1260">
        <v>308</v>
      </c>
      <c r="B323" s="1261"/>
      <c r="C323" s="1262"/>
      <c r="D323" s="1263"/>
      <c r="E323" s="587" t="e">
        <f t="shared" si="6"/>
        <v>#DIV/0!</v>
      </c>
    </row>
    <row r="324" spans="1:5" s="17" customFormat="1" ht="16.75" customHeight="1" outlineLevel="1">
      <c r="A324" s="1260">
        <v>309</v>
      </c>
      <c r="B324" s="1261"/>
      <c r="C324" s="1262"/>
      <c r="D324" s="1263"/>
      <c r="E324" s="587" t="e">
        <f t="shared" si="6"/>
        <v>#DIV/0!</v>
      </c>
    </row>
    <row r="325" spans="1:5" s="17" customFormat="1" ht="16.75" customHeight="1" outlineLevel="1">
      <c r="A325" s="1260">
        <v>310</v>
      </c>
      <c r="B325" s="1261"/>
      <c r="C325" s="1262"/>
      <c r="D325" s="1263"/>
      <c r="E325" s="587" t="e">
        <f t="shared" si="6"/>
        <v>#DIV/0!</v>
      </c>
    </row>
    <row r="326" spans="1:5" s="17" customFormat="1" ht="16.75" customHeight="1" outlineLevel="1">
      <c r="A326" s="1260">
        <v>311</v>
      </c>
      <c r="B326" s="1261"/>
      <c r="C326" s="1262"/>
      <c r="D326" s="126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60">
        <v>312</v>
      </c>
      <c r="B327" s="1261"/>
      <c r="C327" s="1262"/>
      <c r="D327" s="1263"/>
      <c r="E327" s="587" t="e">
        <f t="shared" si="7"/>
        <v>#DIV/0!</v>
      </c>
    </row>
    <row r="328" spans="1:5" s="17" customFormat="1" ht="16.75" customHeight="1" outlineLevel="1">
      <c r="A328" s="1260">
        <v>313</v>
      </c>
      <c r="B328" s="1261"/>
      <c r="C328" s="1262"/>
      <c r="D328" s="1263"/>
      <c r="E328" s="587" t="e">
        <f t="shared" si="7"/>
        <v>#DIV/0!</v>
      </c>
    </row>
    <row r="329" spans="1:5" s="17" customFormat="1" ht="16.75" customHeight="1" outlineLevel="1">
      <c r="A329" s="1260">
        <v>314</v>
      </c>
      <c r="B329" s="1261"/>
      <c r="C329" s="1262"/>
      <c r="D329" s="1263"/>
      <c r="E329" s="587" t="e">
        <f t="shared" si="7"/>
        <v>#DIV/0!</v>
      </c>
    </row>
    <row r="330" spans="1:5" s="17" customFormat="1" ht="16.75" customHeight="1" outlineLevel="1">
      <c r="A330" s="1260">
        <v>315</v>
      </c>
      <c r="B330" s="1261"/>
      <c r="C330" s="1262"/>
      <c r="D330" s="1263"/>
      <c r="E330" s="587" t="e">
        <f t="shared" si="7"/>
        <v>#DIV/0!</v>
      </c>
    </row>
    <row r="331" spans="1:5" s="17" customFormat="1" ht="16.75" customHeight="1" outlineLevel="1">
      <c r="A331" s="1260">
        <v>316</v>
      </c>
      <c r="B331" s="1261"/>
      <c r="C331" s="1262"/>
      <c r="D331" s="1263"/>
      <c r="E331" s="587" t="e">
        <f t="shared" si="7"/>
        <v>#DIV/0!</v>
      </c>
    </row>
    <row r="332" spans="1:5" s="17" customFormat="1" ht="16.75" customHeight="1" outlineLevel="1">
      <c r="A332" s="1260">
        <v>317</v>
      </c>
      <c r="B332" s="1261"/>
      <c r="C332" s="1262"/>
      <c r="D332" s="1263"/>
      <c r="E332" s="587" t="e">
        <f t="shared" si="7"/>
        <v>#DIV/0!</v>
      </c>
    </row>
    <row r="333" spans="1:5" s="17" customFormat="1" ht="16.75" customHeight="1" outlineLevel="1">
      <c r="A333" s="1260">
        <v>318</v>
      </c>
      <c r="B333" s="1261"/>
      <c r="C333" s="1262"/>
      <c r="D333" s="1263"/>
      <c r="E333" s="587" t="e">
        <f t="shared" si="7"/>
        <v>#DIV/0!</v>
      </c>
    </row>
    <row r="334" spans="1:5" s="17" customFormat="1" ht="16.75" customHeight="1" outlineLevel="1">
      <c r="A334" s="1260">
        <v>319</v>
      </c>
      <c r="B334" s="1261"/>
      <c r="C334" s="1262"/>
      <c r="D334" s="1263"/>
      <c r="E334" s="587" t="e">
        <f t="shared" si="7"/>
        <v>#DIV/0!</v>
      </c>
    </row>
    <row r="335" spans="1:5" s="17" customFormat="1" ht="16.75" customHeight="1" outlineLevel="1">
      <c r="A335" s="1260">
        <v>320</v>
      </c>
      <c r="B335" s="1261"/>
      <c r="C335" s="1262"/>
      <c r="D335" s="1263"/>
      <c r="E335" s="587" t="e">
        <f t="shared" si="7"/>
        <v>#DIV/0!</v>
      </c>
    </row>
    <row r="336" spans="1:5" s="17" customFormat="1" ht="16.75" customHeight="1" outlineLevel="1">
      <c r="A336" s="1260">
        <v>321</v>
      </c>
      <c r="B336" s="1261"/>
      <c r="C336" s="1262"/>
      <c r="D336" s="1263"/>
      <c r="E336" s="587" t="e">
        <f t="shared" si="7"/>
        <v>#DIV/0!</v>
      </c>
    </row>
    <row r="337" spans="1:5" s="17" customFormat="1" ht="16.75" customHeight="1" outlineLevel="1">
      <c r="A337" s="1260">
        <v>322</v>
      </c>
      <c r="B337" s="1261"/>
      <c r="C337" s="1262"/>
      <c r="D337" s="1263"/>
      <c r="E337" s="587" t="e">
        <f t="shared" si="7"/>
        <v>#DIV/0!</v>
      </c>
    </row>
    <row r="338" spans="1:5" s="17" customFormat="1" ht="16.75" customHeight="1" outlineLevel="1">
      <c r="A338" s="1260">
        <v>323</v>
      </c>
      <c r="B338" s="1261"/>
      <c r="C338" s="1262"/>
      <c r="D338" s="1263"/>
      <c r="E338" s="587" t="e">
        <f t="shared" si="7"/>
        <v>#DIV/0!</v>
      </c>
    </row>
    <row r="339" spans="1:5" s="17" customFormat="1" ht="16.75" customHeight="1" outlineLevel="1">
      <c r="A339" s="1260">
        <v>324</v>
      </c>
      <c r="B339" s="1261"/>
      <c r="C339" s="1262"/>
      <c r="D339" s="1263"/>
      <c r="E339" s="587" t="e">
        <f t="shared" si="7"/>
        <v>#DIV/0!</v>
      </c>
    </row>
    <row r="340" spans="1:5" s="17" customFormat="1" ht="16.75" customHeight="1" outlineLevel="1">
      <c r="A340" s="1260">
        <v>325</v>
      </c>
      <c r="B340" s="1261"/>
      <c r="C340" s="1262"/>
      <c r="D340" s="1263"/>
      <c r="E340" s="587" t="e">
        <f t="shared" si="7"/>
        <v>#DIV/0!</v>
      </c>
    </row>
    <row r="341" spans="1:5" s="17" customFormat="1" ht="16.75" customHeight="1" outlineLevel="1">
      <c r="A341" s="1260">
        <v>326</v>
      </c>
      <c r="B341" s="1261"/>
      <c r="C341" s="1262"/>
      <c r="D341" s="1263"/>
      <c r="E341" s="587" t="e">
        <f t="shared" si="7"/>
        <v>#DIV/0!</v>
      </c>
    </row>
    <row r="342" spans="1:5" s="17" customFormat="1" ht="16.75" customHeight="1" outlineLevel="1">
      <c r="A342" s="1260">
        <v>327</v>
      </c>
      <c r="B342" s="1261"/>
      <c r="C342" s="1262"/>
      <c r="D342" s="1263"/>
      <c r="E342" s="587" t="e">
        <f t="shared" si="7"/>
        <v>#DIV/0!</v>
      </c>
    </row>
    <row r="343" spans="1:5" s="17" customFormat="1" ht="16.75" customHeight="1" outlineLevel="1">
      <c r="A343" s="1260">
        <v>328</v>
      </c>
      <c r="B343" s="1261"/>
      <c r="C343" s="1262"/>
      <c r="D343" s="1263"/>
      <c r="E343" s="587" t="e">
        <f t="shared" si="7"/>
        <v>#DIV/0!</v>
      </c>
    </row>
    <row r="344" spans="1:5" s="17" customFormat="1" ht="16.75" customHeight="1" outlineLevel="1">
      <c r="A344" s="1260">
        <v>329</v>
      </c>
      <c r="B344" s="1261"/>
      <c r="C344" s="1262"/>
      <c r="D344" s="1263"/>
      <c r="E344" s="587" t="e">
        <f t="shared" si="7"/>
        <v>#DIV/0!</v>
      </c>
    </row>
    <row r="345" spans="1:5" s="17" customFormat="1" ht="16.75" customHeight="1" outlineLevel="1">
      <c r="A345" s="1260">
        <v>330</v>
      </c>
      <c r="B345" s="1261"/>
      <c r="C345" s="1262"/>
      <c r="D345" s="1263"/>
      <c r="E345" s="587" t="e">
        <f t="shared" si="7"/>
        <v>#DIV/0!</v>
      </c>
    </row>
    <row r="346" spans="1:5" s="17" customFormat="1" ht="16.75" customHeight="1" outlineLevel="1">
      <c r="A346" s="1260">
        <v>331</v>
      </c>
      <c r="B346" s="1261"/>
      <c r="C346" s="1262"/>
      <c r="D346" s="1263"/>
      <c r="E346" s="587" t="e">
        <f t="shared" si="6"/>
        <v>#DIV/0!</v>
      </c>
    </row>
    <row r="347" spans="1:5" s="17" customFormat="1" ht="16.75" customHeight="1" outlineLevel="1">
      <c r="A347" s="1260">
        <v>332</v>
      </c>
      <c r="B347" s="1261"/>
      <c r="C347" s="1262"/>
      <c r="D347" s="1263"/>
      <c r="E347" s="587" t="e">
        <f t="shared" si="6"/>
        <v>#DIV/0!</v>
      </c>
    </row>
    <row r="348" spans="1:5" s="17" customFormat="1" ht="16.75" customHeight="1" outlineLevel="1">
      <c r="A348" s="1260">
        <v>333</v>
      </c>
      <c r="B348" s="1261"/>
      <c r="C348" s="1262"/>
      <c r="D348" s="1263"/>
      <c r="E348" s="587" t="e">
        <f t="shared" si="6"/>
        <v>#DIV/0!</v>
      </c>
    </row>
    <row r="349" spans="1:5" s="17" customFormat="1" ht="16.75" customHeight="1" outlineLevel="1">
      <c r="A349" s="1260">
        <v>334</v>
      </c>
      <c r="B349" s="1261"/>
      <c r="C349" s="1262"/>
      <c r="D349" s="1263"/>
      <c r="E349" s="587" t="e">
        <f t="shared" si="6"/>
        <v>#DIV/0!</v>
      </c>
    </row>
    <row r="350" spans="1:5" s="17" customFormat="1" ht="16.75" customHeight="1" outlineLevel="1">
      <c r="A350" s="1260">
        <v>335</v>
      </c>
      <c r="B350" s="1261"/>
      <c r="C350" s="1262"/>
      <c r="D350" s="1263"/>
      <c r="E350" s="587" t="e">
        <f t="shared" si="6"/>
        <v>#DIV/0!</v>
      </c>
    </row>
    <row r="351" spans="1:5" s="17" customFormat="1" ht="16.75" customHeight="1" outlineLevel="1">
      <c r="A351" s="1260">
        <v>336</v>
      </c>
      <c r="B351" s="1261"/>
      <c r="C351" s="1262"/>
      <c r="D351" s="1263"/>
      <c r="E351" s="587" t="e">
        <f t="shared" si="6"/>
        <v>#DIV/0!</v>
      </c>
    </row>
    <row r="352" spans="1:5" s="17" customFormat="1" ht="16.75" customHeight="1" outlineLevel="1">
      <c r="A352" s="1260">
        <v>337</v>
      </c>
      <c r="B352" s="1261"/>
      <c r="C352" s="1262"/>
      <c r="D352" s="1263"/>
      <c r="E352" s="587" t="e">
        <f t="shared" si="6"/>
        <v>#DIV/0!</v>
      </c>
    </row>
    <row r="353" spans="1:5" s="17" customFormat="1" ht="16.75" customHeight="1" outlineLevel="1">
      <c r="A353" s="1260">
        <v>338</v>
      </c>
      <c r="B353" s="1261"/>
      <c r="C353" s="1262"/>
      <c r="D353" s="1263"/>
      <c r="E353" s="587" t="e">
        <f t="shared" si="6"/>
        <v>#DIV/0!</v>
      </c>
    </row>
    <row r="354" spans="1:5" s="17" customFormat="1" ht="16.75" customHeight="1" outlineLevel="1">
      <c r="A354" s="1260">
        <v>339</v>
      </c>
      <c r="B354" s="1261"/>
      <c r="C354" s="1262"/>
      <c r="D354" s="1263"/>
      <c r="E354" s="587" t="e">
        <f t="shared" si="6"/>
        <v>#DIV/0!</v>
      </c>
    </row>
    <row r="355" spans="1:5" s="17" customFormat="1" ht="16.75" customHeight="1" outlineLevel="1">
      <c r="A355" s="1260">
        <v>340</v>
      </c>
      <c r="B355" s="1261"/>
      <c r="C355" s="1262"/>
      <c r="D355" s="1263"/>
      <c r="E355" s="587" t="e">
        <f t="shared" si="6"/>
        <v>#DIV/0!</v>
      </c>
    </row>
    <row r="356" spans="1:5" s="17" customFormat="1" ht="16.75" customHeight="1" outlineLevel="1">
      <c r="A356" s="1260">
        <v>341</v>
      </c>
      <c r="B356" s="1261"/>
      <c r="C356" s="1262"/>
      <c r="D356" s="1263"/>
      <c r="E356" s="587" t="e">
        <f t="shared" si="6"/>
        <v>#DIV/0!</v>
      </c>
    </row>
    <row r="357" spans="1:5" s="17" customFormat="1" ht="16.75" customHeight="1" outlineLevel="1">
      <c r="A357" s="1260">
        <v>342</v>
      </c>
      <c r="B357" s="1261"/>
      <c r="C357" s="1262"/>
      <c r="D357" s="1263"/>
      <c r="E357" s="587" t="e">
        <f t="shared" si="6"/>
        <v>#DIV/0!</v>
      </c>
    </row>
    <row r="358" spans="1:5" s="17" customFormat="1" ht="16.75" customHeight="1" outlineLevel="1">
      <c r="A358" s="1260">
        <v>343</v>
      </c>
      <c r="B358" s="1261"/>
      <c r="C358" s="1262"/>
      <c r="D358" s="1263"/>
      <c r="E358" s="587" t="e">
        <f t="shared" si="6"/>
        <v>#DIV/0!</v>
      </c>
    </row>
    <row r="359" spans="1:5" s="17" customFormat="1" ht="16.75" customHeight="1" outlineLevel="1">
      <c r="A359" s="1260">
        <v>344</v>
      </c>
      <c r="B359" s="1261"/>
      <c r="C359" s="1262"/>
      <c r="D359" s="1263"/>
      <c r="E359" s="587" t="e">
        <f t="shared" si="6"/>
        <v>#DIV/0!</v>
      </c>
    </row>
    <row r="360" spans="1:5" s="17" customFormat="1" ht="16.75" customHeight="1" outlineLevel="1">
      <c r="A360" s="1260">
        <v>345</v>
      </c>
      <c r="B360" s="1261"/>
      <c r="C360" s="1262"/>
      <c r="D360" s="1263"/>
      <c r="E360" s="587" t="e">
        <f t="shared" si="6"/>
        <v>#DIV/0!</v>
      </c>
    </row>
    <row r="361" spans="1:5" s="17" customFormat="1" ht="16.75" customHeight="1" outlineLevel="1">
      <c r="A361" s="1260">
        <v>346</v>
      </c>
      <c r="B361" s="1261"/>
      <c r="C361" s="1262"/>
      <c r="D361" s="1263"/>
      <c r="E361" s="587" t="e">
        <f t="shared" si="6"/>
        <v>#DIV/0!</v>
      </c>
    </row>
    <row r="362" spans="1:5" s="17" customFormat="1" ht="16.75" customHeight="1" outlineLevel="1">
      <c r="A362" s="1260">
        <v>347</v>
      </c>
      <c r="B362" s="1261"/>
      <c r="C362" s="1262"/>
      <c r="D362" s="1263"/>
      <c r="E362" s="587" t="e">
        <f t="shared" si="6"/>
        <v>#DIV/0!</v>
      </c>
    </row>
    <row r="363" spans="1:5" s="17" customFormat="1" ht="16.75" customHeight="1" outlineLevel="1">
      <c r="A363" s="1260">
        <v>348</v>
      </c>
      <c r="B363" s="1261"/>
      <c r="C363" s="1262"/>
      <c r="D363" s="1263"/>
      <c r="E363" s="587" t="e">
        <f t="shared" si="6"/>
        <v>#DIV/0!</v>
      </c>
    </row>
    <row r="364" spans="1:5" s="17" customFormat="1" ht="16.75" customHeight="1" outlineLevel="1">
      <c r="A364" s="1260">
        <v>349</v>
      </c>
      <c r="B364" s="1261"/>
      <c r="C364" s="1262"/>
      <c r="D364" s="1263"/>
      <c r="E364" s="587" t="e">
        <f t="shared" si="6"/>
        <v>#DIV/0!</v>
      </c>
    </row>
    <row r="365" spans="1:5" s="17" customFormat="1" ht="16.75" customHeight="1" outlineLevel="1">
      <c r="A365" s="1260">
        <v>350</v>
      </c>
      <c r="B365" s="1261"/>
      <c r="C365" s="1262"/>
      <c r="D365" s="1263"/>
      <c r="E365" s="587" t="e">
        <f t="shared" si="6"/>
        <v>#DIV/0!</v>
      </c>
    </row>
    <row r="366" spans="1:5" s="17" customFormat="1" ht="16.75" customHeight="1" outlineLevel="1">
      <c r="A366" s="1260">
        <v>351</v>
      </c>
      <c r="B366" s="1261"/>
      <c r="C366" s="1262"/>
      <c r="D366" s="1263"/>
      <c r="E366" s="587" t="e">
        <f t="shared" si="6"/>
        <v>#DIV/0!</v>
      </c>
    </row>
    <row r="367" spans="1:5" s="17" customFormat="1" ht="16.75" customHeight="1" outlineLevel="1">
      <c r="A367" s="1260">
        <v>352</v>
      </c>
      <c r="B367" s="1261"/>
      <c r="C367" s="1262"/>
      <c r="D367" s="1263"/>
      <c r="E367" s="587" t="e">
        <f t="shared" si="6"/>
        <v>#DIV/0!</v>
      </c>
    </row>
    <row r="368" spans="1:5" s="17" customFormat="1" ht="16.75" customHeight="1" outlineLevel="1">
      <c r="A368" s="1260">
        <v>353</v>
      </c>
      <c r="B368" s="1261"/>
      <c r="C368" s="1262"/>
      <c r="D368" s="1263"/>
      <c r="E368" s="587" t="e">
        <f t="shared" si="6"/>
        <v>#DIV/0!</v>
      </c>
    </row>
    <row r="369" spans="1:5" s="17" customFormat="1" ht="16.75" customHeight="1" outlineLevel="1">
      <c r="A369" s="1260">
        <v>354</v>
      </c>
      <c r="B369" s="1261"/>
      <c r="C369" s="1262"/>
      <c r="D369" s="1263"/>
      <c r="E369" s="587" t="e">
        <f t="shared" si="6"/>
        <v>#DIV/0!</v>
      </c>
    </row>
    <row r="370" spans="1:5" s="17" customFormat="1" ht="16.75" customHeight="1" outlineLevel="1">
      <c r="A370" s="1260">
        <v>355</v>
      </c>
      <c r="B370" s="1261"/>
      <c r="C370" s="1262"/>
      <c r="D370" s="1263"/>
      <c r="E370" s="587" t="e">
        <f t="shared" si="6"/>
        <v>#DIV/0!</v>
      </c>
    </row>
    <row r="371" spans="1:5" s="17" customFormat="1" ht="16.75" customHeight="1" outlineLevel="1">
      <c r="A371" s="1260">
        <v>356</v>
      </c>
      <c r="B371" s="1261"/>
      <c r="C371" s="1262"/>
      <c r="D371" s="1263"/>
      <c r="E371" s="587" t="e">
        <f t="shared" si="6"/>
        <v>#DIV/0!</v>
      </c>
    </row>
    <row r="372" spans="1:5" s="17" customFormat="1" ht="16.75" customHeight="1" outlineLevel="1">
      <c r="A372" s="1260">
        <v>357</v>
      </c>
      <c r="B372" s="1261"/>
      <c r="C372" s="1262"/>
      <c r="D372" s="1263"/>
      <c r="E372" s="587" t="e">
        <f t="shared" si="6"/>
        <v>#DIV/0!</v>
      </c>
    </row>
    <row r="373" spans="1:5" s="17" customFormat="1" ht="16.75" customHeight="1" outlineLevel="1">
      <c r="A373" s="1260">
        <v>358</v>
      </c>
      <c r="B373" s="1261"/>
      <c r="C373" s="1262"/>
      <c r="D373" s="1263"/>
      <c r="E373" s="587" t="e">
        <f t="shared" si="6"/>
        <v>#DIV/0!</v>
      </c>
    </row>
    <row r="374" spans="1:5" s="17" customFormat="1" ht="16.75" customHeight="1" outlineLevel="1">
      <c r="A374" s="1260">
        <v>359</v>
      </c>
      <c r="B374" s="1261"/>
      <c r="C374" s="1262"/>
      <c r="D374" s="1263"/>
      <c r="E374" s="587" t="e">
        <f t="shared" si="6"/>
        <v>#DIV/0!</v>
      </c>
    </row>
    <row r="375" spans="1:5" s="17" customFormat="1" ht="16.75" customHeight="1" outlineLevel="1">
      <c r="A375" s="1260">
        <v>360</v>
      </c>
      <c r="B375" s="1261"/>
      <c r="C375" s="1262"/>
      <c r="D375" s="1263"/>
      <c r="E375" s="587" t="e">
        <f t="shared" si="6"/>
        <v>#DIV/0!</v>
      </c>
    </row>
    <row r="376" spans="1:5" s="17" customFormat="1" ht="16.75" customHeight="1" outlineLevel="1">
      <c r="A376" s="1260">
        <v>361</v>
      </c>
      <c r="B376" s="1261"/>
      <c r="C376" s="1262"/>
      <c r="D376" s="1263"/>
      <c r="E376" s="587" t="e">
        <f t="shared" si="6"/>
        <v>#DIV/0!</v>
      </c>
    </row>
    <row r="377" spans="1:5" s="17" customFormat="1" ht="16.75" customHeight="1" outlineLevel="1">
      <c r="A377" s="1260">
        <v>362</v>
      </c>
      <c r="B377" s="1261"/>
      <c r="C377" s="1262"/>
      <c r="D377" s="1263"/>
      <c r="E377" s="587" t="e">
        <f t="shared" si="6"/>
        <v>#DIV/0!</v>
      </c>
    </row>
    <row r="378" spans="1:5" s="17" customFormat="1" ht="16.75" customHeight="1" outlineLevel="1">
      <c r="A378" s="1260">
        <v>363</v>
      </c>
      <c r="B378" s="1261"/>
      <c r="C378" s="1262"/>
      <c r="D378" s="1263"/>
      <c r="E378" s="587" t="e">
        <f t="shared" si="6"/>
        <v>#DIV/0!</v>
      </c>
    </row>
    <row r="379" spans="1:5" s="17" customFormat="1" ht="16.75" customHeight="1" outlineLevel="1">
      <c r="A379" s="1260">
        <v>364</v>
      </c>
      <c r="B379" s="1261"/>
      <c r="C379" s="1262"/>
      <c r="D379" s="1263"/>
      <c r="E379" s="587" t="e">
        <f t="shared" si="6"/>
        <v>#DIV/0!</v>
      </c>
    </row>
    <row r="380" spans="1:5" s="17" customFormat="1" ht="16.75" customHeight="1" outlineLevel="1">
      <c r="A380" s="1260">
        <v>365</v>
      </c>
      <c r="B380" s="1261"/>
      <c r="C380" s="1262"/>
      <c r="D380" s="126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60">
        <v>366</v>
      </c>
      <c r="B381" s="1261"/>
      <c r="C381" s="1262"/>
      <c r="D381" s="1263"/>
      <c r="E381" s="587" t="e">
        <f t="shared" si="8"/>
        <v>#DIV/0!</v>
      </c>
    </row>
    <row r="382" spans="1:5" s="17" customFormat="1" ht="16.75" customHeight="1" outlineLevel="1">
      <c r="A382" s="1260">
        <v>367</v>
      </c>
      <c r="B382" s="1261"/>
      <c r="C382" s="1262"/>
      <c r="D382" s="1263"/>
      <c r="E382" s="587" t="e">
        <f t="shared" si="8"/>
        <v>#DIV/0!</v>
      </c>
    </row>
    <row r="383" spans="1:5" s="17" customFormat="1" ht="16.75" customHeight="1" outlineLevel="1">
      <c r="A383" s="1260">
        <v>368</v>
      </c>
      <c r="B383" s="1261"/>
      <c r="C383" s="1262"/>
      <c r="D383" s="1263"/>
      <c r="E383" s="587" t="e">
        <f t="shared" si="8"/>
        <v>#DIV/0!</v>
      </c>
    </row>
    <row r="384" spans="1:5" s="17" customFormat="1" ht="16.75" customHeight="1" outlineLevel="1">
      <c r="A384" s="1260">
        <v>369</v>
      </c>
      <c r="B384" s="1261"/>
      <c r="C384" s="1262"/>
      <c r="D384" s="1263"/>
      <c r="E384" s="587" t="e">
        <f t="shared" si="8"/>
        <v>#DIV/0!</v>
      </c>
    </row>
    <row r="385" spans="1:5" s="17" customFormat="1" ht="16.75" customHeight="1" outlineLevel="1">
      <c r="A385" s="1260">
        <v>370</v>
      </c>
      <c r="B385" s="1261"/>
      <c r="C385" s="1262"/>
      <c r="D385" s="1263"/>
      <c r="E385" s="587" t="e">
        <f t="shared" si="8"/>
        <v>#DIV/0!</v>
      </c>
    </row>
    <row r="386" spans="1:5" s="17" customFormat="1" ht="16.75" customHeight="1" outlineLevel="1">
      <c r="A386" s="1260">
        <v>371</v>
      </c>
      <c r="B386" s="1261"/>
      <c r="C386" s="1262"/>
      <c r="D386" s="1263"/>
      <c r="E386" s="587" t="e">
        <f t="shared" si="8"/>
        <v>#DIV/0!</v>
      </c>
    </row>
    <row r="387" spans="1:5" s="17" customFormat="1" ht="16.75" customHeight="1" outlineLevel="1">
      <c r="A387" s="1260">
        <v>372</v>
      </c>
      <c r="B387" s="1261"/>
      <c r="C387" s="1262"/>
      <c r="D387" s="1263"/>
      <c r="E387" s="587" t="e">
        <f t="shared" si="8"/>
        <v>#DIV/0!</v>
      </c>
    </row>
    <row r="388" spans="1:5" s="17" customFormat="1" ht="16.75" customHeight="1" outlineLevel="1">
      <c r="A388" s="1260">
        <v>373</v>
      </c>
      <c r="B388" s="1261"/>
      <c r="C388" s="1262"/>
      <c r="D388" s="1263"/>
      <c r="E388" s="587" t="e">
        <f t="shared" si="8"/>
        <v>#DIV/0!</v>
      </c>
    </row>
    <row r="389" spans="1:5" s="17" customFormat="1" ht="16.75" customHeight="1" outlineLevel="1">
      <c r="A389" s="1260">
        <v>374</v>
      </c>
      <c r="B389" s="1261"/>
      <c r="C389" s="1262"/>
      <c r="D389" s="1263"/>
      <c r="E389" s="587" t="e">
        <f t="shared" si="8"/>
        <v>#DIV/0!</v>
      </c>
    </row>
    <row r="390" spans="1:5" s="17" customFormat="1" ht="16.75" customHeight="1" outlineLevel="1">
      <c r="A390" s="1260">
        <v>375</v>
      </c>
      <c r="B390" s="1261"/>
      <c r="C390" s="1262"/>
      <c r="D390" s="1263"/>
      <c r="E390" s="587" t="e">
        <f t="shared" si="8"/>
        <v>#DIV/0!</v>
      </c>
    </row>
    <row r="391" spans="1:5" s="17" customFormat="1" ht="16.75" customHeight="1" outlineLevel="1">
      <c r="A391" s="1260">
        <v>376</v>
      </c>
      <c r="B391" s="1261"/>
      <c r="C391" s="1262"/>
      <c r="D391" s="1263"/>
      <c r="E391" s="587" t="e">
        <f t="shared" si="8"/>
        <v>#DIV/0!</v>
      </c>
    </row>
    <row r="392" spans="1:5" s="17" customFormat="1" ht="16.75" customHeight="1" outlineLevel="1">
      <c r="A392" s="1260">
        <v>377</v>
      </c>
      <c r="B392" s="1261"/>
      <c r="C392" s="1262"/>
      <c r="D392" s="1263"/>
      <c r="E392" s="587" t="e">
        <f t="shared" si="8"/>
        <v>#DIV/0!</v>
      </c>
    </row>
    <row r="393" spans="1:5" s="17" customFormat="1" ht="16.75" customHeight="1" outlineLevel="1">
      <c r="A393" s="1260">
        <v>378</v>
      </c>
      <c r="B393" s="1261"/>
      <c r="C393" s="1262"/>
      <c r="D393" s="1263"/>
      <c r="E393" s="587" t="e">
        <f t="shared" si="8"/>
        <v>#DIV/0!</v>
      </c>
    </row>
    <row r="394" spans="1:5" s="17" customFormat="1" ht="16.75" customHeight="1" outlineLevel="1">
      <c r="A394" s="1260">
        <v>379</v>
      </c>
      <c r="B394" s="1261"/>
      <c r="C394" s="1262"/>
      <c r="D394" s="1263"/>
      <c r="E394" s="587" t="e">
        <f t="shared" si="8"/>
        <v>#DIV/0!</v>
      </c>
    </row>
    <row r="395" spans="1:5" s="17" customFormat="1" ht="16.75" customHeight="1" outlineLevel="1">
      <c r="A395" s="1260">
        <v>380</v>
      </c>
      <c r="B395" s="1261"/>
      <c r="C395" s="1262"/>
      <c r="D395" s="1263"/>
      <c r="E395" s="587" t="e">
        <f t="shared" si="8"/>
        <v>#DIV/0!</v>
      </c>
    </row>
    <row r="396" spans="1:5" s="17" customFormat="1" ht="16.75" customHeight="1" outlineLevel="1">
      <c r="A396" s="1260">
        <v>381</v>
      </c>
      <c r="B396" s="1261"/>
      <c r="C396" s="1262"/>
      <c r="D396" s="1263"/>
      <c r="E396" s="587" t="e">
        <f t="shared" si="6"/>
        <v>#DIV/0!</v>
      </c>
    </row>
    <row r="397" spans="1:5" s="17" customFormat="1" ht="16.75" customHeight="1" outlineLevel="1">
      <c r="A397" s="1260">
        <v>382</v>
      </c>
      <c r="B397" s="1261"/>
      <c r="C397" s="1262"/>
      <c r="D397" s="1263"/>
      <c r="E397" s="587" t="e">
        <f t="shared" si="6"/>
        <v>#DIV/0!</v>
      </c>
    </row>
    <row r="398" spans="1:5" s="17" customFormat="1" ht="16.75" customHeight="1" outlineLevel="1">
      <c r="A398" s="1260">
        <v>383</v>
      </c>
      <c r="B398" s="1261"/>
      <c r="C398" s="1262"/>
      <c r="D398" s="1263"/>
      <c r="E398" s="587" t="e">
        <f t="shared" si="6"/>
        <v>#DIV/0!</v>
      </c>
    </row>
    <row r="399" spans="1:5" s="17" customFormat="1" ht="16.75" customHeight="1" outlineLevel="1">
      <c r="A399" s="1260">
        <v>384</v>
      </c>
      <c r="B399" s="1261"/>
      <c r="C399" s="1262"/>
      <c r="D399" s="126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60">
        <v>385</v>
      </c>
      <c r="B400" s="1261"/>
      <c r="C400" s="1262"/>
      <c r="D400" s="1263"/>
      <c r="E400" s="587" t="e">
        <f t="shared" si="9"/>
        <v>#DIV/0!</v>
      </c>
    </row>
    <row r="401" spans="1:5" s="17" customFormat="1" ht="16.75" customHeight="1" outlineLevel="1">
      <c r="A401" s="1260">
        <v>386</v>
      </c>
      <c r="B401" s="1261"/>
      <c r="C401" s="1262"/>
      <c r="D401" s="1263"/>
      <c r="E401" s="587" t="e">
        <f t="shared" si="9"/>
        <v>#DIV/0!</v>
      </c>
    </row>
    <row r="402" spans="1:5" s="17" customFormat="1" ht="16.75" customHeight="1" outlineLevel="1">
      <c r="A402" s="1260">
        <v>387</v>
      </c>
      <c r="B402" s="1261"/>
      <c r="C402" s="1262"/>
      <c r="D402" s="1263"/>
      <c r="E402" s="587" t="e">
        <f t="shared" si="9"/>
        <v>#DIV/0!</v>
      </c>
    </row>
    <row r="403" spans="1:5" s="17" customFormat="1" ht="16.75" customHeight="1" outlineLevel="1">
      <c r="A403" s="1260">
        <v>388</v>
      </c>
      <c r="B403" s="1261"/>
      <c r="C403" s="1262"/>
      <c r="D403" s="1263"/>
      <c r="E403" s="587" t="e">
        <f t="shared" si="9"/>
        <v>#DIV/0!</v>
      </c>
    </row>
    <row r="404" spans="1:5" s="17" customFormat="1" ht="16.75" customHeight="1" outlineLevel="1">
      <c r="A404" s="1260">
        <v>389</v>
      </c>
      <c r="B404" s="1261"/>
      <c r="C404" s="1262"/>
      <c r="D404" s="1263"/>
      <c r="E404" s="587" t="e">
        <f t="shared" si="9"/>
        <v>#DIV/0!</v>
      </c>
    </row>
    <row r="405" spans="1:5" s="17" customFormat="1" ht="16.75" customHeight="1" outlineLevel="1">
      <c r="A405" s="1260">
        <v>390</v>
      </c>
      <c r="B405" s="1261"/>
      <c r="C405" s="1262"/>
      <c r="D405" s="1263"/>
      <c r="E405" s="587" t="e">
        <f t="shared" si="9"/>
        <v>#DIV/0!</v>
      </c>
    </row>
    <row r="406" spans="1:5" s="17" customFormat="1" ht="16.75" customHeight="1" outlineLevel="1">
      <c r="A406" s="1260">
        <v>391</v>
      </c>
      <c r="B406" s="1261"/>
      <c r="C406" s="1262"/>
      <c r="D406" s="1263"/>
      <c r="E406" s="587" t="e">
        <f t="shared" si="9"/>
        <v>#DIV/0!</v>
      </c>
    </row>
    <row r="407" spans="1:5" s="17" customFormat="1" ht="16.75" customHeight="1" outlineLevel="1">
      <c r="A407" s="1260">
        <v>392</v>
      </c>
      <c r="B407" s="1261"/>
      <c r="C407" s="1262"/>
      <c r="D407" s="1263"/>
      <c r="E407" s="587" t="e">
        <f t="shared" si="9"/>
        <v>#DIV/0!</v>
      </c>
    </row>
    <row r="408" spans="1:5" s="17" customFormat="1" ht="16.75" customHeight="1" outlineLevel="1">
      <c r="A408" s="1260">
        <v>393</v>
      </c>
      <c r="B408" s="1261"/>
      <c r="C408" s="1262"/>
      <c r="D408" s="1263"/>
      <c r="E408" s="587" t="e">
        <f t="shared" si="9"/>
        <v>#DIV/0!</v>
      </c>
    </row>
    <row r="409" spans="1:5" s="17" customFormat="1" ht="16.75" customHeight="1" outlineLevel="1">
      <c r="A409" s="1260">
        <v>394</v>
      </c>
      <c r="B409" s="1261"/>
      <c r="C409" s="1262"/>
      <c r="D409" s="1263"/>
      <c r="E409" s="587" t="e">
        <f t="shared" si="9"/>
        <v>#DIV/0!</v>
      </c>
    </row>
    <row r="410" spans="1:5" s="17" customFormat="1" ht="16.75" customHeight="1" outlineLevel="1">
      <c r="A410" s="1260">
        <v>395</v>
      </c>
      <c r="B410" s="1261"/>
      <c r="C410" s="1262"/>
      <c r="D410" s="1263"/>
      <c r="E410" s="587" t="e">
        <f t="shared" si="9"/>
        <v>#DIV/0!</v>
      </c>
    </row>
    <row r="411" spans="1:5" s="17" customFormat="1" ht="16.75" customHeight="1" outlineLevel="1">
      <c r="A411" s="1260">
        <v>396</v>
      </c>
      <c r="B411" s="1261"/>
      <c r="C411" s="1262"/>
      <c r="D411" s="1263"/>
      <c r="E411" s="587" t="e">
        <f t="shared" si="9"/>
        <v>#DIV/0!</v>
      </c>
    </row>
    <row r="412" spans="1:5" s="17" customFormat="1" ht="16.75" customHeight="1" outlineLevel="1">
      <c r="A412" s="1260">
        <v>397</v>
      </c>
      <c r="B412" s="1261"/>
      <c r="C412" s="1262"/>
      <c r="D412" s="1263"/>
      <c r="E412" s="587" t="e">
        <f t="shared" si="9"/>
        <v>#DIV/0!</v>
      </c>
    </row>
    <row r="413" spans="1:5" s="17" customFormat="1" ht="16.75" customHeight="1" outlineLevel="1">
      <c r="A413" s="1260">
        <v>398</v>
      </c>
      <c r="B413" s="1261"/>
      <c r="C413" s="1262"/>
      <c r="D413" s="1263"/>
      <c r="E413" s="587" t="e">
        <f t="shared" si="9"/>
        <v>#DIV/0!</v>
      </c>
    </row>
    <row r="414" spans="1:5" s="17" customFormat="1" ht="16.75" customHeight="1" outlineLevel="1">
      <c r="A414" s="1260">
        <v>399</v>
      </c>
      <c r="B414" s="1261"/>
      <c r="C414" s="1262"/>
      <c r="D414" s="1263"/>
      <c r="E414" s="587" t="e">
        <f t="shared" si="9"/>
        <v>#DIV/0!</v>
      </c>
    </row>
    <row r="415" spans="1:5" s="17" customFormat="1" ht="16.75" customHeight="1" outlineLevel="1">
      <c r="A415" s="1260">
        <v>400</v>
      </c>
      <c r="B415" s="1261"/>
      <c r="C415" s="1262"/>
      <c r="D415" s="1263"/>
      <c r="E415" s="587" t="e">
        <f t="shared" si="9"/>
        <v>#DIV/0!</v>
      </c>
    </row>
    <row r="416" spans="1:5" s="17" customFormat="1" ht="16.75" customHeight="1" outlineLevel="1">
      <c r="A416" s="1260">
        <v>401</v>
      </c>
      <c r="B416" s="1261"/>
      <c r="C416" s="1262"/>
      <c r="D416" s="1263"/>
      <c r="E416" s="587" t="e">
        <f t="shared" si="9"/>
        <v>#DIV/0!</v>
      </c>
    </row>
    <row r="417" spans="1:5" s="17" customFormat="1" ht="16.75" customHeight="1" outlineLevel="1">
      <c r="A417" s="1260">
        <v>402</v>
      </c>
      <c r="B417" s="1261"/>
      <c r="C417" s="1262"/>
      <c r="D417" s="1263"/>
      <c r="E417" s="587" t="e">
        <f t="shared" si="9"/>
        <v>#DIV/0!</v>
      </c>
    </row>
    <row r="418" spans="1:5" s="17" customFormat="1" ht="16.75" customHeight="1" outlineLevel="1">
      <c r="A418" s="1260">
        <v>403</v>
      </c>
      <c r="B418" s="1261"/>
      <c r="C418" s="1262"/>
      <c r="D418" s="1263"/>
      <c r="E418" s="587" t="e">
        <f t="shared" si="9"/>
        <v>#DIV/0!</v>
      </c>
    </row>
    <row r="419" spans="1:5" s="17" customFormat="1" ht="16.75" customHeight="1" outlineLevel="1">
      <c r="A419" s="1260">
        <v>404</v>
      </c>
      <c r="B419" s="1261"/>
      <c r="C419" s="1262"/>
      <c r="D419" s="1263"/>
      <c r="E419" s="587" t="e">
        <f t="shared" si="9"/>
        <v>#DIV/0!</v>
      </c>
    </row>
    <row r="420" spans="1:5" s="17" customFormat="1" ht="16.75" customHeight="1" outlineLevel="1">
      <c r="A420" s="1260">
        <v>405</v>
      </c>
      <c r="B420" s="1261"/>
      <c r="C420" s="1262"/>
      <c r="D420" s="126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60">
        <v>406</v>
      </c>
      <c r="B421" s="1261"/>
      <c r="C421" s="1262"/>
      <c r="D421" s="1263"/>
      <c r="E421" s="587" t="e">
        <f t="shared" si="10"/>
        <v>#DIV/0!</v>
      </c>
    </row>
    <row r="422" spans="1:5" s="17" customFormat="1" ht="16.75" customHeight="1" outlineLevel="1">
      <c r="A422" s="1260">
        <v>407</v>
      </c>
      <c r="B422" s="1261"/>
      <c r="C422" s="1262"/>
      <c r="D422" s="1263"/>
      <c r="E422" s="587" t="e">
        <f t="shared" si="10"/>
        <v>#DIV/0!</v>
      </c>
    </row>
    <row r="423" spans="1:5" s="17" customFormat="1" ht="16.75" customHeight="1" outlineLevel="1">
      <c r="A423" s="1260">
        <v>408</v>
      </c>
      <c r="B423" s="1261"/>
      <c r="C423" s="1262"/>
      <c r="D423" s="1263"/>
      <c r="E423" s="587" t="e">
        <f t="shared" si="10"/>
        <v>#DIV/0!</v>
      </c>
    </row>
    <row r="424" spans="1:5" s="17" customFormat="1" ht="16.75" customHeight="1" outlineLevel="1">
      <c r="A424" s="1260">
        <v>409</v>
      </c>
      <c r="B424" s="1261"/>
      <c r="C424" s="1262"/>
      <c r="D424" s="1263"/>
      <c r="E424" s="587" t="e">
        <f t="shared" si="10"/>
        <v>#DIV/0!</v>
      </c>
    </row>
    <row r="425" spans="1:5" s="17" customFormat="1" ht="16.75" customHeight="1" outlineLevel="1">
      <c r="A425" s="1260">
        <v>410</v>
      </c>
      <c r="B425" s="1261"/>
      <c r="C425" s="1262"/>
      <c r="D425" s="1263"/>
      <c r="E425" s="587" t="e">
        <f t="shared" si="10"/>
        <v>#DIV/0!</v>
      </c>
    </row>
    <row r="426" spans="1:5" s="17" customFormat="1" ht="16.75" customHeight="1" outlineLevel="1">
      <c r="A426" s="1260">
        <v>411</v>
      </c>
      <c r="B426" s="1261"/>
      <c r="C426" s="1262"/>
      <c r="D426" s="1263"/>
      <c r="E426" s="587" t="e">
        <f t="shared" si="10"/>
        <v>#DIV/0!</v>
      </c>
    </row>
    <row r="427" spans="1:5" s="17" customFormat="1" ht="16.75" customHeight="1" outlineLevel="1">
      <c r="A427" s="1260">
        <v>412</v>
      </c>
      <c r="B427" s="1261"/>
      <c r="C427" s="1262"/>
      <c r="D427" s="1263"/>
      <c r="E427" s="587" t="e">
        <f t="shared" si="10"/>
        <v>#DIV/0!</v>
      </c>
    </row>
    <row r="428" spans="1:5" s="17" customFormat="1" ht="16.75" customHeight="1" outlineLevel="1">
      <c r="A428" s="1260">
        <v>413</v>
      </c>
      <c r="B428" s="1261"/>
      <c r="C428" s="1262"/>
      <c r="D428" s="1263"/>
      <c r="E428" s="587" t="e">
        <f t="shared" si="10"/>
        <v>#DIV/0!</v>
      </c>
    </row>
    <row r="429" spans="1:5" s="17" customFormat="1" ht="16.75" customHeight="1" outlineLevel="1">
      <c r="A429" s="1260">
        <v>414</v>
      </c>
      <c r="B429" s="1261"/>
      <c r="C429" s="1262"/>
      <c r="D429" s="1263"/>
      <c r="E429" s="587" t="e">
        <f t="shared" si="10"/>
        <v>#DIV/0!</v>
      </c>
    </row>
    <row r="430" spans="1:5" s="17" customFormat="1" ht="16.75" customHeight="1" outlineLevel="1">
      <c r="A430" s="1260">
        <v>415</v>
      </c>
      <c r="B430" s="1261"/>
      <c r="C430" s="1262"/>
      <c r="D430" s="1263"/>
      <c r="E430" s="587" t="e">
        <f t="shared" si="10"/>
        <v>#DIV/0!</v>
      </c>
    </row>
    <row r="431" spans="1:5" s="17" customFormat="1" ht="16.75" customHeight="1" outlineLevel="1">
      <c r="A431" s="1260">
        <v>416</v>
      </c>
      <c r="B431" s="1261"/>
      <c r="C431" s="1262"/>
      <c r="D431" s="1263"/>
      <c r="E431" s="587" t="e">
        <f t="shared" si="10"/>
        <v>#DIV/0!</v>
      </c>
    </row>
    <row r="432" spans="1:5" s="17" customFormat="1" ht="16.75" customHeight="1" outlineLevel="1">
      <c r="A432" s="1260">
        <v>417</v>
      </c>
      <c r="B432" s="1261"/>
      <c r="C432" s="1262"/>
      <c r="D432" s="1263"/>
      <c r="E432" s="587" t="e">
        <f t="shared" si="10"/>
        <v>#DIV/0!</v>
      </c>
    </row>
    <row r="433" spans="1:5" s="17" customFormat="1" ht="16.75" customHeight="1" outlineLevel="1">
      <c r="A433" s="1260">
        <v>418</v>
      </c>
      <c r="B433" s="1261"/>
      <c r="C433" s="1262"/>
      <c r="D433" s="1263"/>
      <c r="E433" s="587" t="e">
        <f t="shared" si="10"/>
        <v>#DIV/0!</v>
      </c>
    </row>
    <row r="434" spans="1:5" s="17" customFormat="1" ht="16.75" customHeight="1" outlineLevel="1">
      <c r="A434" s="1260">
        <v>419</v>
      </c>
      <c r="B434" s="1261"/>
      <c r="C434" s="1262"/>
      <c r="D434" s="1263"/>
      <c r="E434" s="587" t="e">
        <f t="shared" si="10"/>
        <v>#DIV/0!</v>
      </c>
    </row>
    <row r="435" spans="1:5" s="17" customFormat="1" ht="16.75" customHeight="1" outlineLevel="1">
      <c r="A435" s="1260">
        <v>420</v>
      </c>
      <c r="B435" s="1261"/>
      <c r="C435" s="1262"/>
      <c r="D435" s="1263"/>
      <c r="E435" s="587" t="e">
        <f t="shared" si="10"/>
        <v>#DIV/0!</v>
      </c>
    </row>
    <row r="436" spans="1:5" s="17" customFormat="1" ht="16.75" customHeight="1" outlineLevel="1">
      <c r="A436" s="1260">
        <v>421</v>
      </c>
      <c r="B436" s="1261"/>
      <c r="C436" s="1262"/>
      <c r="D436" s="1263"/>
      <c r="E436" s="587" t="e">
        <f t="shared" si="10"/>
        <v>#DIV/0!</v>
      </c>
    </row>
    <row r="437" spans="1:5" s="17" customFormat="1" ht="16.75" customHeight="1" outlineLevel="1">
      <c r="A437" s="1260">
        <v>422</v>
      </c>
      <c r="B437" s="1261"/>
      <c r="C437" s="1262"/>
      <c r="D437" s="1263"/>
      <c r="E437" s="587" t="e">
        <f t="shared" si="10"/>
        <v>#DIV/0!</v>
      </c>
    </row>
    <row r="438" spans="1:5" s="17" customFormat="1" ht="16.75" customHeight="1" outlineLevel="1">
      <c r="A438" s="1260">
        <v>423</v>
      </c>
      <c r="B438" s="1261"/>
      <c r="C438" s="1262"/>
      <c r="D438" s="1263"/>
      <c r="E438" s="587" t="e">
        <f t="shared" si="10"/>
        <v>#DIV/0!</v>
      </c>
    </row>
    <row r="439" spans="1:5" s="17" customFormat="1" ht="16.75" customHeight="1" outlineLevel="1">
      <c r="A439" s="1260">
        <v>424</v>
      </c>
      <c r="B439" s="1261"/>
      <c r="C439" s="1262"/>
      <c r="D439" s="1263"/>
      <c r="E439" s="587" t="e">
        <f t="shared" si="10"/>
        <v>#DIV/0!</v>
      </c>
    </row>
    <row r="440" spans="1:5" s="17" customFormat="1" ht="16.75" customHeight="1" outlineLevel="1">
      <c r="A440" s="1260">
        <v>425</v>
      </c>
      <c r="B440" s="1261"/>
      <c r="C440" s="1262"/>
      <c r="D440" s="1263"/>
      <c r="E440" s="587" t="e">
        <f t="shared" si="10"/>
        <v>#DIV/0!</v>
      </c>
    </row>
    <row r="441" spans="1:5" s="17" customFormat="1" ht="16.75" customHeight="1" outlineLevel="1">
      <c r="A441" s="1260">
        <v>426</v>
      </c>
      <c r="B441" s="1261"/>
      <c r="C441" s="1262"/>
      <c r="D441" s="1263"/>
      <c r="E441" s="587" t="e">
        <f t="shared" si="10"/>
        <v>#DIV/0!</v>
      </c>
    </row>
    <row r="442" spans="1:5" s="17" customFormat="1" ht="16.75" customHeight="1" outlineLevel="1">
      <c r="A442" s="1260">
        <v>427</v>
      </c>
      <c r="B442" s="1261"/>
      <c r="C442" s="1262"/>
      <c r="D442" s="1263"/>
      <c r="E442" s="587" t="e">
        <f t="shared" si="10"/>
        <v>#DIV/0!</v>
      </c>
    </row>
    <row r="443" spans="1:5" s="17" customFormat="1" ht="16.75" customHeight="1" outlineLevel="1">
      <c r="A443" s="1260">
        <v>428</v>
      </c>
      <c r="B443" s="1261"/>
      <c r="C443" s="1262"/>
      <c r="D443" s="1263"/>
      <c r="E443" s="587" t="e">
        <f t="shared" si="10"/>
        <v>#DIV/0!</v>
      </c>
    </row>
    <row r="444" spans="1:5" s="17" customFormat="1" ht="16.75" customHeight="1" outlineLevel="1">
      <c r="A444" s="1260">
        <v>429</v>
      </c>
      <c r="B444" s="1261"/>
      <c r="C444" s="1262"/>
      <c r="D444" s="1263"/>
      <c r="E444" s="587" t="e">
        <f t="shared" si="10"/>
        <v>#DIV/0!</v>
      </c>
    </row>
    <row r="445" spans="1:5" s="17" customFormat="1" ht="16.75" customHeight="1" outlineLevel="1">
      <c r="A445" s="1260">
        <v>430</v>
      </c>
      <c r="B445" s="1261"/>
      <c r="C445" s="1262"/>
      <c r="D445" s="1263"/>
      <c r="E445" s="587" t="e">
        <f t="shared" si="10"/>
        <v>#DIV/0!</v>
      </c>
    </row>
    <row r="446" spans="1:5" s="17" customFormat="1" ht="16.75" customHeight="1" outlineLevel="1">
      <c r="A446" s="1260">
        <v>431</v>
      </c>
      <c r="B446" s="1261"/>
      <c r="C446" s="1262"/>
      <c r="D446" s="1263"/>
      <c r="E446" s="587" t="e">
        <f t="shared" si="10"/>
        <v>#DIV/0!</v>
      </c>
    </row>
    <row r="447" spans="1:5" s="17" customFormat="1" ht="16.75" customHeight="1" outlineLevel="1">
      <c r="A447" s="1260">
        <v>432</v>
      </c>
      <c r="B447" s="1261"/>
      <c r="C447" s="1262"/>
      <c r="D447" s="1263"/>
      <c r="E447" s="587" t="e">
        <f t="shared" si="9"/>
        <v>#DIV/0!</v>
      </c>
    </row>
    <row r="448" spans="1:5" s="17" customFormat="1" ht="16.75" customHeight="1" outlineLevel="1">
      <c r="A448" s="1260">
        <v>433</v>
      </c>
      <c r="B448" s="1261"/>
      <c r="C448" s="1262"/>
      <c r="D448" s="1263"/>
      <c r="E448" s="587" t="e">
        <f t="shared" si="9"/>
        <v>#DIV/0!</v>
      </c>
    </row>
    <row r="449" spans="1:5" s="17" customFormat="1" ht="16.75" customHeight="1" outlineLevel="1">
      <c r="A449" s="1260">
        <v>434</v>
      </c>
      <c r="B449" s="1261"/>
      <c r="C449" s="1262"/>
      <c r="D449" s="1263"/>
      <c r="E449" s="587" t="e">
        <f t="shared" si="9"/>
        <v>#DIV/0!</v>
      </c>
    </row>
    <row r="450" spans="1:5" s="17" customFormat="1" ht="16.75" customHeight="1" outlineLevel="1">
      <c r="A450" s="1260">
        <v>435</v>
      </c>
      <c r="B450" s="1261"/>
      <c r="C450" s="1262"/>
      <c r="D450" s="1263"/>
      <c r="E450" s="587" t="e">
        <f t="shared" si="9"/>
        <v>#DIV/0!</v>
      </c>
    </row>
    <row r="451" spans="1:5" s="17" customFormat="1" ht="16.75" customHeight="1" outlineLevel="1">
      <c r="A451" s="1260">
        <v>436</v>
      </c>
      <c r="B451" s="1261"/>
      <c r="C451" s="1262"/>
      <c r="D451" s="1263"/>
      <c r="E451" s="587" t="e">
        <f t="shared" si="9"/>
        <v>#DIV/0!</v>
      </c>
    </row>
    <row r="452" spans="1:5" s="17" customFormat="1" ht="16.75" customHeight="1" outlineLevel="1">
      <c r="A452" s="1260">
        <v>437</v>
      </c>
      <c r="B452" s="1261"/>
      <c r="C452" s="1262"/>
      <c r="D452" s="126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60">
        <v>438</v>
      </c>
      <c r="B453" s="1261"/>
      <c r="C453" s="1262"/>
      <c r="D453" s="126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60">
        <v>439</v>
      </c>
      <c r="B454" s="1261"/>
      <c r="C454" s="1262"/>
      <c r="D454" s="1263"/>
      <c r="E454" s="587" t="e">
        <f t="shared" si="12"/>
        <v>#DIV/0!</v>
      </c>
    </row>
    <row r="455" spans="1:5" s="17" customFormat="1" ht="16.75" customHeight="1" outlineLevel="1">
      <c r="A455" s="1260">
        <v>440</v>
      </c>
      <c r="B455" s="1261"/>
      <c r="C455" s="1262"/>
      <c r="D455" s="1263"/>
      <c r="E455" s="587" t="e">
        <f t="shared" si="12"/>
        <v>#DIV/0!</v>
      </c>
    </row>
    <row r="456" spans="1:5" s="17" customFormat="1" ht="16.75" customHeight="1" outlineLevel="1">
      <c r="A456" s="1260">
        <v>441</v>
      </c>
      <c r="B456" s="1261"/>
      <c r="C456" s="1262"/>
      <c r="D456" s="1263"/>
      <c r="E456" s="587" t="e">
        <f t="shared" si="12"/>
        <v>#DIV/0!</v>
      </c>
    </row>
    <row r="457" spans="1:5" s="17" customFormat="1" ht="16.75" customHeight="1" outlineLevel="1">
      <c r="A457" s="1260">
        <v>442</v>
      </c>
      <c r="B457" s="1261"/>
      <c r="C457" s="1262"/>
      <c r="D457" s="1263"/>
      <c r="E457" s="587" t="e">
        <f t="shared" si="12"/>
        <v>#DIV/0!</v>
      </c>
    </row>
    <row r="458" spans="1:5" s="17" customFormat="1" ht="16.75" customHeight="1" outlineLevel="1">
      <c r="A458" s="1260">
        <v>443</v>
      </c>
      <c r="B458" s="1261"/>
      <c r="C458" s="1262"/>
      <c r="D458" s="1263"/>
      <c r="E458" s="587" t="e">
        <f t="shared" si="12"/>
        <v>#DIV/0!</v>
      </c>
    </row>
    <row r="459" spans="1:5" s="17" customFormat="1" ht="16.75" customHeight="1" outlineLevel="1">
      <c r="A459" s="1260">
        <v>444</v>
      </c>
      <c r="B459" s="1261"/>
      <c r="C459" s="1262"/>
      <c r="D459" s="1263"/>
      <c r="E459" s="587" t="e">
        <f t="shared" si="12"/>
        <v>#DIV/0!</v>
      </c>
    </row>
    <row r="460" spans="1:5" s="17" customFormat="1" ht="16.75" customHeight="1" outlineLevel="1">
      <c r="A460" s="1260">
        <v>445</v>
      </c>
      <c r="B460" s="1261"/>
      <c r="C460" s="1262"/>
      <c r="D460" s="1263"/>
      <c r="E460" s="587" t="e">
        <f t="shared" si="12"/>
        <v>#DIV/0!</v>
      </c>
    </row>
    <row r="461" spans="1:5" s="17" customFormat="1" ht="16.75" customHeight="1" outlineLevel="1">
      <c r="A461" s="1260">
        <v>446</v>
      </c>
      <c r="B461" s="1261"/>
      <c r="C461" s="1262"/>
      <c r="D461" s="1263"/>
      <c r="E461" s="587" t="e">
        <f t="shared" si="12"/>
        <v>#DIV/0!</v>
      </c>
    </row>
    <row r="462" spans="1:5" s="17" customFormat="1" ht="16.75" customHeight="1" outlineLevel="1">
      <c r="A462" s="1260">
        <v>447</v>
      </c>
      <c r="B462" s="1261"/>
      <c r="C462" s="1262"/>
      <c r="D462" s="1263"/>
      <c r="E462" s="587" t="e">
        <f t="shared" si="12"/>
        <v>#DIV/0!</v>
      </c>
    </row>
    <row r="463" spans="1:5" s="17" customFormat="1" ht="16.75" customHeight="1" outlineLevel="1">
      <c r="A463" s="1260">
        <v>448</v>
      </c>
      <c r="B463" s="1261"/>
      <c r="C463" s="1262"/>
      <c r="D463" s="1263"/>
      <c r="E463" s="587" t="e">
        <f t="shared" si="12"/>
        <v>#DIV/0!</v>
      </c>
    </row>
    <row r="464" spans="1:5" s="17" customFormat="1" ht="16.75" customHeight="1" outlineLevel="1">
      <c r="A464" s="1260">
        <v>449</v>
      </c>
      <c r="B464" s="1261"/>
      <c r="C464" s="1262"/>
      <c r="D464" s="1263"/>
      <c r="E464" s="587" t="e">
        <f t="shared" si="12"/>
        <v>#DIV/0!</v>
      </c>
    </row>
    <row r="465" spans="1:5" s="17" customFormat="1" ht="16.75" customHeight="1" outlineLevel="1">
      <c r="A465" s="1260">
        <v>450</v>
      </c>
      <c r="B465" s="1261"/>
      <c r="C465" s="1262"/>
      <c r="D465" s="1263"/>
      <c r="E465" s="587" t="e">
        <f t="shared" si="12"/>
        <v>#DIV/0!</v>
      </c>
    </row>
    <row r="466" spans="1:5" s="17" customFormat="1" ht="16.75" customHeight="1" outlineLevel="1">
      <c r="A466" s="1260">
        <v>451</v>
      </c>
      <c r="B466" s="1261"/>
      <c r="C466" s="1262"/>
      <c r="D466" s="1263"/>
      <c r="E466" s="587" t="e">
        <f t="shared" si="12"/>
        <v>#DIV/0!</v>
      </c>
    </row>
    <row r="467" spans="1:5" s="17" customFormat="1" ht="16.75" customHeight="1" outlineLevel="1">
      <c r="A467" s="1260">
        <v>452</v>
      </c>
      <c r="B467" s="1261"/>
      <c r="C467" s="1262"/>
      <c r="D467" s="1263"/>
      <c r="E467" s="587" t="e">
        <f t="shared" si="12"/>
        <v>#DIV/0!</v>
      </c>
    </row>
    <row r="468" spans="1:5" s="17" customFormat="1" ht="16.75" customHeight="1" outlineLevel="1">
      <c r="A468" s="1260">
        <v>453</v>
      </c>
      <c r="B468" s="1261"/>
      <c r="C468" s="1262"/>
      <c r="D468" s="1263"/>
      <c r="E468" s="587" t="e">
        <f t="shared" si="12"/>
        <v>#DIV/0!</v>
      </c>
    </row>
    <row r="469" spans="1:5" s="17" customFormat="1" ht="16.75" customHeight="1" outlineLevel="1">
      <c r="A469" s="1260">
        <v>454</v>
      </c>
      <c r="B469" s="1261"/>
      <c r="C469" s="1262"/>
      <c r="D469" s="1263"/>
      <c r="E469" s="587" t="e">
        <f t="shared" si="12"/>
        <v>#DIV/0!</v>
      </c>
    </row>
    <row r="470" spans="1:5" s="17" customFormat="1" ht="16.75" customHeight="1" outlineLevel="1">
      <c r="A470" s="1260">
        <v>455</v>
      </c>
      <c r="B470" s="1261"/>
      <c r="C470" s="1262"/>
      <c r="D470" s="1263"/>
      <c r="E470" s="587" t="e">
        <f t="shared" si="12"/>
        <v>#DIV/0!</v>
      </c>
    </row>
    <row r="471" spans="1:5" s="17" customFormat="1" ht="16.75" customHeight="1" outlineLevel="1">
      <c r="A471" s="1260">
        <v>456</v>
      </c>
      <c r="B471" s="1261"/>
      <c r="C471" s="1262"/>
      <c r="D471" s="1263"/>
      <c r="E471" s="587" t="e">
        <f t="shared" si="12"/>
        <v>#DIV/0!</v>
      </c>
    </row>
    <row r="472" spans="1:5" s="17" customFormat="1" ht="16.75" customHeight="1" outlineLevel="1">
      <c r="A472" s="1260">
        <v>457</v>
      </c>
      <c r="B472" s="1261"/>
      <c r="C472" s="1262"/>
      <c r="D472" s="1263"/>
      <c r="E472" s="587" t="e">
        <f t="shared" si="12"/>
        <v>#DIV/0!</v>
      </c>
    </row>
    <row r="473" spans="1:5" s="17" customFormat="1" ht="16.75" customHeight="1" outlineLevel="1">
      <c r="A473" s="1260">
        <v>458</v>
      </c>
      <c r="B473" s="1261"/>
      <c r="C473" s="1262"/>
      <c r="D473" s="1263"/>
      <c r="E473" s="587" t="e">
        <f t="shared" si="12"/>
        <v>#DIV/0!</v>
      </c>
    </row>
    <row r="474" spans="1:5" s="17" customFormat="1" ht="16.75" customHeight="1" outlineLevel="1">
      <c r="A474" s="1260">
        <v>459</v>
      </c>
      <c r="B474" s="1261"/>
      <c r="C474" s="1262"/>
      <c r="D474" s="1263"/>
      <c r="E474" s="587" t="e">
        <f t="shared" si="12"/>
        <v>#DIV/0!</v>
      </c>
    </row>
    <row r="475" spans="1:5" s="17" customFormat="1" ht="16.75" customHeight="1" outlineLevel="1">
      <c r="A475" s="1260">
        <v>460</v>
      </c>
      <c r="B475" s="1261"/>
      <c r="C475" s="1262"/>
      <c r="D475" s="1263"/>
      <c r="E475" s="587" t="e">
        <f t="shared" si="12"/>
        <v>#DIV/0!</v>
      </c>
    </row>
    <row r="476" spans="1:5" s="17" customFormat="1" ht="16.75" customHeight="1" outlineLevel="1">
      <c r="A476" s="1260">
        <v>461</v>
      </c>
      <c r="B476" s="1261"/>
      <c r="C476" s="1262"/>
      <c r="D476" s="1263"/>
      <c r="E476" s="587" t="e">
        <f t="shared" si="11"/>
        <v>#DIV/0!</v>
      </c>
    </row>
    <row r="477" spans="1:5" s="17" customFormat="1" ht="16.75" customHeight="1" outlineLevel="1">
      <c r="A477" s="1260">
        <v>462</v>
      </c>
      <c r="B477" s="1261"/>
      <c r="C477" s="1262"/>
      <c r="D477" s="1263"/>
      <c r="E477" s="587" t="e">
        <f t="shared" si="11"/>
        <v>#DIV/0!</v>
      </c>
    </row>
    <row r="478" spans="1:5" s="17" customFormat="1" ht="16.75" customHeight="1" outlineLevel="1">
      <c r="A478" s="1260">
        <v>463</v>
      </c>
      <c r="B478" s="1261"/>
      <c r="C478" s="1262"/>
      <c r="D478" s="1263"/>
      <c r="E478" s="587" t="e">
        <f t="shared" si="11"/>
        <v>#DIV/0!</v>
      </c>
    </row>
    <row r="479" spans="1:5" s="17" customFormat="1" ht="16.75" customHeight="1" outlineLevel="1">
      <c r="A479" s="1260">
        <v>464</v>
      </c>
      <c r="B479" s="1261"/>
      <c r="C479" s="1262"/>
      <c r="D479" s="1263"/>
      <c r="E479" s="587" t="e">
        <f t="shared" si="11"/>
        <v>#DIV/0!</v>
      </c>
    </row>
    <row r="480" spans="1:5" s="17" customFormat="1" ht="16.75" customHeight="1" outlineLevel="1">
      <c r="A480" s="1260">
        <v>465</v>
      </c>
      <c r="B480" s="1261"/>
      <c r="C480" s="1262"/>
      <c r="D480" s="1263"/>
      <c r="E480" s="587" t="e">
        <f t="shared" si="11"/>
        <v>#DIV/0!</v>
      </c>
    </row>
    <row r="481" spans="1:5" s="17" customFormat="1" ht="16.75" customHeight="1" outlineLevel="1">
      <c r="A481" s="1260">
        <v>466</v>
      </c>
      <c r="B481" s="1261"/>
      <c r="C481" s="1262"/>
      <c r="D481" s="1263"/>
      <c r="E481" s="587" t="e">
        <f t="shared" si="11"/>
        <v>#DIV/0!</v>
      </c>
    </row>
    <row r="482" spans="1:5" s="17" customFormat="1" ht="16.75" customHeight="1" outlineLevel="1">
      <c r="A482" s="1260">
        <v>467</v>
      </c>
      <c r="B482" s="1261"/>
      <c r="C482" s="1262"/>
      <c r="D482" s="1263"/>
      <c r="E482" s="587" t="e">
        <f t="shared" si="11"/>
        <v>#DIV/0!</v>
      </c>
    </row>
    <row r="483" spans="1:5" s="17" customFormat="1" ht="16.75" customHeight="1" outlineLevel="1">
      <c r="A483" s="1260">
        <v>468</v>
      </c>
      <c r="B483" s="1261"/>
      <c r="C483" s="1262"/>
      <c r="D483" s="1263"/>
      <c r="E483" s="587" t="e">
        <f t="shared" si="11"/>
        <v>#DIV/0!</v>
      </c>
    </row>
    <row r="484" spans="1:5" s="17" customFormat="1" ht="16.75" customHeight="1" outlineLevel="1">
      <c r="A484" s="1260">
        <v>469</v>
      </c>
      <c r="B484" s="1261"/>
      <c r="C484" s="1262"/>
      <c r="D484" s="1263"/>
      <c r="E484" s="587" t="e">
        <f t="shared" si="11"/>
        <v>#DIV/0!</v>
      </c>
    </row>
    <row r="485" spans="1:5" s="17" customFormat="1" ht="16.75" customHeight="1" outlineLevel="1">
      <c r="A485" s="1260">
        <v>470</v>
      </c>
      <c r="B485" s="1261"/>
      <c r="C485" s="1262"/>
      <c r="D485" s="1263"/>
      <c r="E485" s="587" t="e">
        <f t="shared" si="9"/>
        <v>#DIV/0!</v>
      </c>
    </row>
    <row r="486" spans="1:5" s="17" customFormat="1" ht="16.75" customHeight="1" outlineLevel="1">
      <c r="A486" s="1260">
        <v>471</v>
      </c>
      <c r="B486" s="1261"/>
      <c r="C486" s="1262"/>
      <c r="D486" s="1263"/>
      <c r="E486" s="587" t="e">
        <f t="shared" si="9"/>
        <v>#DIV/0!</v>
      </c>
    </row>
    <row r="487" spans="1:5" s="17" customFormat="1" ht="16.75" customHeight="1" outlineLevel="1">
      <c r="A487" s="1260">
        <v>472</v>
      </c>
      <c r="B487" s="1261"/>
      <c r="C487" s="1262"/>
      <c r="D487" s="1263"/>
      <c r="E487" s="587" t="e">
        <f t="shared" si="9"/>
        <v>#DIV/0!</v>
      </c>
    </row>
    <row r="488" spans="1:5" s="17" customFormat="1" ht="16.75" customHeight="1" outlineLevel="1">
      <c r="A488" s="1260">
        <v>473</v>
      </c>
      <c r="B488" s="1261"/>
      <c r="C488" s="1262"/>
      <c r="D488" s="1263"/>
      <c r="E488" s="587" t="e">
        <f t="shared" si="9"/>
        <v>#DIV/0!</v>
      </c>
    </row>
    <row r="489" spans="1:5" s="17" customFormat="1" ht="16.75" customHeight="1" outlineLevel="1">
      <c r="A489" s="1260">
        <v>474</v>
      </c>
      <c r="B489" s="1261"/>
      <c r="C489" s="1262"/>
      <c r="D489" s="1263"/>
      <c r="E489" s="587" t="e">
        <f t="shared" si="9"/>
        <v>#DIV/0!</v>
      </c>
    </row>
    <row r="490" spans="1:5" s="17" customFormat="1" ht="16.75" customHeight="1" outlineLevel="1">
      <c r="A490" s="1260">
        <v>475</v>
      </c>
      <c r="B490" s="1261"/>
      <c r="C490" s="1262"/>
      <c r="D490" s="1263"/>
      <c r="E490" s="587" t="e">
        <f t="shared" si="9"/>
        <v>#DIV/0!</v>
      </c>
    </row>
    <row r="491" spans="1:5" s="17" customFormat="1" ht="16.75" customHeight="1" outlineLevel="1">
      <c r="A491" s="1260">
        <v>476</v>
      </c>
      <c r="B491" s="1261"/>
      <c r="C491" s="1262"/>
      <c r="D491" s="1263"/>
      <c r="E491" s="587" t="e">
        <f t="shared" si="9"/>
        <v>#DIV/0!</v>
      </c>
    </row>
    <row r="492" spans="1:5" s="17" customFormat="1" ht="16.75" customHeight="1" outlineLevel="1">
      <c r="A492" s="1260">
        <v>477</v>
      </c>
      <c r="B492" s="1261"/>
      <c r="C492" s="1262"/>
      <c r="D492" s="1263"/>
      <c r="E492" s="587" t="e">
        <f t="shared" si="9"/>
        <v>#DIV/0!</v>
      </c>
    </row>
    <row r="493" spans="1:5" s="17" customFormat="1" ht="16.75" customHeight="1" outlineLevel="1">
      <c r="A493" s="1260">
        <v>478</v>
      </c>
      <c r="B493" s="1261"/>
      <c r="C493" s="1262"/>
      <c r="D493" s="1263"/>
      <c r="E493" s="587" t="e">
        <f t="shared" si="9"/>
        <v>#DIV/0!</v>
      </c>
    </row>
    <row r="494" spans="1:5" s="17" customFormat="1" ht="16.75" customHeight="1" outlineLevel="1">
      <c r="A494" s="1260">
        <v>479</v>
      </c>
      <c r="B494" s="1261"/>
      <c r="C494" s="1262"/>
      <c r="D494" s="1263"/>
      <c r="E494" s="587" t="e">
        <f t="shared" si="9"/>
        <v>#DIV/0!</v>
      </c>
    </row>
    <row r="495" spans="1:5" s="17" customFormat="1" ht="16.75" customHeight="1" outlineLevel="1">
      <c r="A495" s="1260">
        <v>480</v>
      </c>
      <c r="B495" s="1261"/>
      <c r="C495" s="1262"/>
      <c r="D495" s="1263"/>
      <c r="E495" s="587" t="e">
        <f t="shared" si="9"/>
        <v>#DIV/0!</v>
      </c>
    </row>
    <row r="496" spans="1:5" s="17" customFormat="1" ht="16.75" customHeight="1" outlineLevel="1">
      <c r="A496" s="1260">
        <v>481</v>
      </c>
      <c r="B496" s="1261"/>
      <c r="C496" s="1262"/>
      <c r="D496" s="1263"/>
      <c r="E496" s="587" t="e">
        <f t="shared" si="9"/>
        <v>#DIV/0!</v>
      </c>
    </row>
    <row r="497" spans="1:5" s="17" customFormat="1" ht="16.75" customHeight="1" outlineLevel="1">
      <c r="A497" s="1260">
        <v>482</v>
      </c>
      <c r="B497" s="1261"/>
      <c r="C497" s="1262"/>
      <c r="D497" s="1263"/>
      <c r="E497" s="587" t="e">
        <f t="shared" si="9"/>
        <v>#DIV/0!</v>
      </c>
    </row>
    <row r="498" spans="1:5" s="17" customFormat="1" ht="16.75" customHeight="1" outlineLevel="1">
      <c r="A498" s="1260">
        <v>483</v>
      </c>
      <c r="B498" s="1261"/>
      <c r="C498" s="1262"/>
      <c r="D498" s="1263"/>
      <c r="E498" s="587" t="e">
        <f t="shared" si="9"/>
        <v>#DIV/0!</v>
      </c>
    </row>
    <row r="499" spans="1:5" s="17" customFormat="1" ht="16.75" customHeight="1" outlineLevel="1">
      <c r="A499" s="1260">
        <v>484</v>
      </c>
      <c r="B499" s="1261"/>
      <c r="C499" s="1262"/>
      <c r="D499" s="1263"/>
      <c r="E499" s="587" t="e">
        <f t="shared" si="9"/>
        <v>#DIV/0!</v>
      </c>
    </row>
    <row r="500" spans="1:5" s="17" customFormat="1" ht="16.75" customHeight="1" outlineLevel="1">
      <c r="A500" s="1260">
        <v>485</v>
      </c>
      <c r="B500" s="1261"/>
      <c r="C500" s="1262"/>
      <c r="D500" s="1263"/>
      <c r="E500" s="587" t="e">
        <f t="shared" si="6"/>
        <v>#DIV/0!</v>
      </c>
    </row>
    <row r="501" spans="1:5" s="17" customFormat="1" ht="16.75" customHeight="1" outlineLevel="1">
      <c r="A501" s="1260">
        <v>486</v>
      </c>
      <c r="B501" s="1261"/>
      <c r="C501" s="1262"/>
      <c r="D501" s="126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60">
        <v>487</v>
      </c>
      <c r="B502" s="1261"/>
      <c r="C502" s="1262"/>
      <c r="D502" s="1263"/>
      <c r="E502" s="587" t="e">
        <f t="shared" si="13"/>
        <v>#DIV/0!</v>
      </c>
    </row>
    <row r="503" spans="1:5" s="17" customFormat="1" ht="16.75" customHeight="1" outlineLevel="1">
      <c r="A503" s="1260">
        <v>488</v>
      </c>
      <c r="B503" s="1261"/>
      <c r="C503" s="1262"/>
      <c r="D503" s="1263"/>
      <c r="E503" s="587" t="e">
        <f t="shared" si="13"/>
        <v>#DIV/0!</v>
      </c>
    </row>
    <row r="504" spans="1:5" s="17" customFormat="1" ht="16.75" customHeight="1" outlineLevel="1">
      <c r="A504" s="1260">
        <v>489</v>
      </c>
      <c r="B504" s="1261"/>
      <c r="C504" s="1262"/>
      <c r="D504" s="1263"/>
      <c r="E504" s="587" t="e">
        <f t="shared" si="13"/>
        <v>#DIV/0!</v>
      </c>
    </row>
    <row r="505" spans="1:5" s="17" customFormat="1" ht="16.75" customHeight="1" outlineLevel="1">
      <c r="A505" s="1260">
        <v>490</v>
      </c>
      <c r="B505" s="1261"/>
      <c r="C505" s="1262"/>
      <c r="D505" s="1263"/>
      <c r="E505" s="587" t="e">
        <f t="shared" si="13"/>
        <v>#DIV/0!</v>
      </c>
    </row>
    <row r="506" spans="1:5" s="17" customFormat="1" ht="16.75" customHeight="1" outlineLevel="1">
      <c r="A506" s="1260">
        <v>491</v>
      </c>
      <c r="B506" s="1261"/>
      <c r="C506" s="1262"/>
      <c r="D506" s="1263"/>
      <c r="E506" s="587" t="e">
        <f t="shared" si="13"/>
        <v>#DIV/0!</v>
      </c>
    </row>
    <row r="507" spans="1:5" s="17" customFormat="1" ht="16.75" customHeight="1" outlineLevel="1">
      <c r="A507" s="1260">
        <v>492</v>
      </c>
      <c r="B507" s="1261"/>
      <c r="C507" s="1262"/>
      <c r="D507" s="1263"/>
      <c r="E507" s="587" t="e">
        <f t="shared" si="13"/>
        <v>#DIV/0!</v>
      </c>
    </row>
    <row r="508" spans="1:5" s="17" customFormat="1" ht="16.75" customHeight="1" outlineLevel="1">
      <c r="A508" s="1260">
        <v>493</v>
      </c>
      <c r="B508" s="1261"/>
      <c r="C508" s="1262"/>
      <c r="D508" s="1263"/>
      <c r="E508" s="587" t="e">
        <f t="shared" si="13"/>
        <v>#DIV/0!</v>
      </c>
    </row>
    <row r="509" spans="1:5" s="17" customFormat="1" ht="16.75" customHeight="1" outlineLevel="1">
      <c r="A509" s="1260">
        <v>494</v>
      </c>
      <c r="B509" s="1261"/>
      <c r="C509" s="1262"/>
      <c r="D509" s="126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60">
        <v>495</v>
      </c>
      <c r="B510" s="1261"/>
      <c r="C510" s="1262"/>
      <c r="D510" s="1263"/>
      <c r="E510" s="587" t="e">
        <f t="shared" si="14"/>
        <v>#DIV/0!</v>
      </c>
    </row>
    <row r="511" spans="1:5" s="17" customFormat="1" ht="16.75" customHeight="1" outlineLevel="1">
      <c r="A511" s="1260">
        <v>496</v>
      </c>
      <c r="B511" s="1261"/>
      <c r="C511" s="1262"/>
      <c r="D511" s="1263"/>
      <c r="E511" s="587" t="e">
        <f t="shared" si="14"/>
        <v>#DIV/0!</v>
      </c>
    </row>
    <row r="512" spans="1:5" s="17" customFormat="1" ht="16.75" customHeight="1" outlineLevel="1">
      <c r="A512" s="1260">
        <v>497</v>
      </c>
      <c r="B512" s="1261"/>
      <c r="C512" s="1262"/>
      <c r="D512" s="1263"/>
      <c r="E512" s="587" t="e">
        <f t="shared" si="14"/>
        <v>#DIV/0!</v>
      </c>
    </row>
    <row r="513" spans="1:5" s="17" customFormat="1" ht="16.75" customHeight="1" outlineLevel="1">
      <c r="A513" s="1260">
        <v>498</v>
      </c>
      <c r="B513" s="1261"/>
      <c r="C513" s="1262"/>
      <c r="D513" s="1263"/>
      <c r="E513" s="587" t="e">
        <f t="shared" si="14"/>
        <v>#DIV/0!</v>
      </c>
    </row>
    <row r="514" spans="1:5" s="17" customFormat="1" ht="16.75" customHeight="1" outlineLevel="1">
      <c r="A514" s="1260">
        <v>499</v>
      </c>
      <c r="B514" s="1261"/>
      <c r="C514" s="1262"/>
      <c r="D514" s="1263"/>
      <c r="E514" s="587" t="e">
        <f t="shared" si="14"/>
        <v>#DIV/0!</v>
      </c>
    </row>
    <row r="515" spans="1:5" s="17" customFormat="1" ht="16.75" customHeight="1" outlineLevel="1" thickBot="1">
      <c r="A515" s="1279">
        <v>500</v>
      </c>
      <c r="B515" s="1280"/>
      <c r="C515" s="1281"/>
      <c r="D515" s="1282"/>
      <c r="E515" s="587" t="e">
        <f t="shared" si="14"/>
        <v>#DIV/0!</v>
      </c>
    </row>
    <row r="516" spans="1:5" s="20" customFormat="1" ht="32.25" customHeight="1" thickBot="1">
      <c r="A516" s="1274" t="s">
        <v>149</v>
      </c>
      <c r="B516" s="1274"/>
      <c r="C516" s="1274"/>
      <c r="D516" s="1274"/>
    </row>
    <row r="517" spans="1:5" s="17" customFormat="1" ht="16.75" customHeight="1" outlineLevel="1">
      <c r="A517" s="1277" t="s">
        <v>20</v>
      </c>
      <c r="B517" s="1278"/>
      <c r="C517" s="1278"/>
      <c r="D517" s="27">
        <f>MIN(C528:D1027)</f>
        <v>0</v>
      </c>
    </row>
    <row r="518" spans="1:5" s="17" customFormat="1" ht="16.75" customHeight="1" outlineLevel="1">
      <c r="A518" s="1270" t="s">
        <v>21</v>
      </c>
      <c r="B518" s="1271"/>
      <c r="C518" s="1271"/>
      <c r="D518" s="22">
        <f>MAX(C528:D1027)</f>
        <v>0</v>
      </c>
    </row>
    <row r="519" spans="1:5" s="17" customFormat="1" ht="16.75" customHeight="1" outlineLevel="1">
      <c r="A519" s="1270" t="s">
        <v>22</v>
      </c>
      <c r="B519" s="1271"/>
      <c r="C519" s="1271"/>
      <c r="D519" s="22" t="e">
        <f>AVERAGE(C528:D1027)</f>
        <v>#DIV/0!</v>
      </c>
    </row>
    <row r="520" spans="1:5" s="17" customFormat="1" ht="33.75" customHeight="1" outlineLevel="1">
      <c r="A520" s="1272" t="s">
        <v>23</v>
      </c>
      <c r="B520" s="1271"/>
      <c r="C520" s="1271"/>
      <c r="D520" s="22" t="e">
        <f>D519*1.1</f>
        <v>#DIV/0!</v>
      </c>
    </row>
    <row r="521" spans="1:5" s="17" customFormat="1" ht="33.75" customHeight="1" outlineLevel="1">
      <c r="A521" s="1272" t="s">
        <v>24</v>
      </c>
      <c r="B521" s="1271"/>
      <c r="C521" s="1271"/>
      <c r="D521" s="22" t="e">
        <f>D519*0.9</f>
        <v>#DIV/0!</v>
      </c>
    </row>
    <row r="522" spans="1:5" s="17" customFormat="1" ht="31.5" customHeight="1" outlineLevel="1">
      <c r="A522" s="1272" t="s">
        <v>25</v>
      </c>
      <c r="B522" s="1271"/>
      <c r="C522" s="1271"/>
      <c r="D522" s="23" t="e">
        <f>SUM(E528:E1027)</f>
        <v>#DIV/0!</v>
      </c>
    </row>
    <row r="523" spans="1:5" s="17" customFormat="1" ht="16.75" customHeight="1" outlineLevel="1">
      <c r="A523" s="1270" t="s">
        <v>26</v>
      </c>
      <c r="B523" s="1271"/>
      <c r="C523" s="1271"/>
      <c r="D523" s="88" t="e">
        <f>D522/COUNTA(C528:D1027)</f>
        <v>#DIV/0!</v>
      </c>
    </row>
    <row r="524" spans="1:5" s="17" customFormat="1" ht="16.75" customHeight="1" outlineLevel="1">
      <c r="A524" s="1270" t="s">
        <v>465</v>
      </c>
      <c r="B524" s="1271"/>
      <c r="C524" s="1271"/>
      <c r="D524" s="722"/>
    </row>
    <row r="525" spans="1:5" s="17" customFormat="1" ht="17.25" customHeight="1" outlineLevel="1" thickBot="1">
      <c r="A525" s="1264" t="s">
        <v>407</v>
      </c>
      <c r="B525" s="1265"/>
      <c r="C525" s="126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66" t="s">
        <v>27</v>
      </c>
      <c r="B527" s="1267"/>
      <c r="C527" s="1268" t="s">
        <v>28</v>
      </c>
      <c r="D527" s="1269"/>
    </row>
    <row r="528" spans="1:5" s="17" customFormat="1" ht="16.75" customHeight="1" outlineLevel="2">
      <c r="A528" s="1260">
        <v>1</v>
      </c>
      <c r="B528" s="1261"/>
      <c r="C528" s="1262"/>
      <c r="D528" s="1263"/>
      <c r="E528" s="587" t="e">
        <f>IF(AND(C528&gt;=D$521,C528&lt;=D$520),1,0)</f>
        <v>#DIV/0!</v>
      </c>
    </row>
    <row r="529" spans="1:5" s="17" customFormat="1" ht="16.75" customHeight="1" outlineLevel="2">
      <c r="A529" s="1260">
        <v>2</v>
      </c>
      <c r="B529" s="1261"/>
      <c r="C529" s="1262"/>
      <c r="D529" s="126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60">
        <v>3</v>
      </c>
      <c r="B530" s="1261"/>
      <c r="C530" s="1262"/>
      <c r="D530" s="1263"/>
      <c r="E530" s="587" t="e">
        <f t="shared" si="15"/>
        <v>#DIV/0!</v>
      </c>
    </row>
    <row r="531" spans="1:5" s="17" customFormat="1" ht="16.75" customHeight="1" outlineLevel="2">
      <c r="A531" s="1260">
        <v>4</v>
      </c>
      <c r="B531" s="1261"/>
      <c r="C531" s="1262"/>
      <c r="D531" s="1263"/>
      <c r="E531" s="587" t="e">
        <f t="shared" si="15"/>
        <v>#DIV/0!</v>
      </c>
    </row>
    <row r="532" spans="1:5" s="17" customFormat="1" ht="16.75" customHeight="1" outlineLevel="2">
      <c r="A532" s="1260">
        <v>5</v>
      </c>
      <c r="B532" s="1261"/>
      <c r="C532" s="1262"/>
      <c r="D532" s="1263"/>
      <c r="E532" s="587" t="e">
        <f t="shared" si="15"/>
        <v>#DIV/0!</v>
      </c>
    </row>
    <row r="533" spans="1:5" s="17" customFormat="1" ht="16.75" customHeight="1" outlineLevel="2">
      <c r="A533" s="1260">
        <v>6</v>
      </c>
      <c r="B533" s="1261"/>
      <c r="C533" s="1262"/>
      <c r="D533" s="1263"/>
      <c r="E533" s="587" t="e">
        <f t="shared" si="15"/>
        <v>#DIV/0!</v>
      </c>
    </row>
    <row r="534" spans="1:5" s="17" customFormat="1" ht="16.75" customHeight="1" outlineLevel="2">
      <c r="A534" s="1260">
        <v>7</v>
      </c>
      <c r="B534" s="1261"/>
      <c r="C534" s="1262"/>
      <c r="D534" s="1263"/>
      <c r="E534" s="587" t="e">
        <f t="shared" si="15"/>
        <v>#DIV/0!</v>
      </c>
    </row>
    <row r="535" spans="1:5" s="17" customFormat="1" ht="16.75" customHeight="1" outlineLevel="2">
      <c r="A535" s="1260">
        <v>8</v>
      </c>
      <c r="B535" s="1261"/>
      <c r="C535" s="1262"/>
      <c r="D535" s="1263"/>
      <c r="E535" s="587" t="e">
        <f t="shared" si="15"/>
        <v>#DIV/0!</v>
      </c>
    </row>
    <row r="536" spans="1:5" s="17" customFormat="1" ht="16.75" customHeight="1" outlineLevel="2">
      <c r="A536" s="1260">
        <v>9</v>
      </c>
      <c r="B536" s="1261"/>
      <c r="C536" s="1262"/>
      <c r="D536" s="1263"/>
      <c r="E536" s="587" t="e">
        <f t="shared" si="15"/>
        <v>#DIV/0!</v>
      </c>
    </row>
    <row r="537" spans="1:5" s="17" customFormat="1" ht="16.75" customHeight="1" outlineLevel="2">
      <c r="A537" s="1260">
        <v>10</v>
      </c>
      <c r="B537" s="1261"/>
      <c r="C537" s="1262"/>
      <c r="D537" s="1263"/>
      <c r="E537" s="587" t="e">
        <f t="shared" si="15"/>
        <v>#DIV/0!</v>
      </c>
    </row>
    <row r="538" spans="1:5" s="17" customFormat="1" ht="16.75" customHeight="1" outlineLevel="2">
      <c r="A538" s="1260">
        <v>11</v>
      </c>
      <c r="B538" s="1261"/>
      <c r="C538" s="1262"/>
      <c r="D538" s="1263"/>
      <c r="E538" s="587" t="e">
        <f t="shared" si="15"/>
        <v>#DIV/0!</v>
      </c>
    </row>
    <row r="539" spans="1:5" s="17" customFormat="1" ht="16.75" customHeight="1" outlineLevel="2">
      <c r="A539" s="1260">
        <v>12</v>
      </c>
      <c r="B539" s="1261"/>
      <c r="C539" s="1262"/>
      <c r="D539" s="1263"/>
      <c r="E539" s="587" t="e">
        <f t="shared" si="15"/>
        <v>#DIV/0!</v>
      </c>
    </row>
    <row r="540" spans="1:5" s="17" customFormat="1" ht="16.75" customHeight="1" outlineLevel="2">
      <c r="A540" s="1260">
        <v>13</v>
      </c>
      <c r="B540" s="1261"/>
      <c r="C540" s="1262"/>
      <c r="D540" s="1263"/>
      <c r="E540" s="587" t="e">
        <f t="shared" si="15"/>
        <v>#DIV/0!</v>
      </c>
    </row>
    <row r="541" spans="1:5" s="17" customFormat="1" ht="16.75" customHeight="1" outlineLevel="2">
      <c r="A541" s="1260">
        <v>14</v>
      </c>
      <c r="B541" s="1261"/>
      <c r="C541" s="1262"/>
      <c r="D541" s="1263"/>
      <c r="E541" s="587" t="e">
        <f t="shared" si="15"/>
        <v>#DIV/0!</v>
      </c>
    </row>
    <row r="542" spans="1:5" s="17" customFormat="1" ht="16.75" customHeight="1" outlineLevel="2">
      <c r="A542" s="1260">
        <v>15</v>
      </c>
      <c r="B542" s="1261"/>
      <c r="C542" s="1262"/>
      <c r="D542" s="1263"/>
      <c r="E542" s="587" t="e">
        <f t="shared" si="15"/>
        <v>#DIV/0!</v>
      </c>
    </row>
    <row r="543" spans="1:5" s="17" customFormat="1" ht="16.75" customHeight="1" outlineLevel="2">
      <c r="A543" s="1260">
        <v>16</v>
      </c>
      <c r="B543" s="1261"/>
      <c r="C543" s="1262"/>
      <c r="D543" s="1263"/>
      <c r="E543" s="587" t="e">
        <f t="shared" si="15"/>
        <v>#DIV/0!</v>
      </c>
    </row>
    <row r="544" spans="1:5" s="17" customFormat="1" ht="16.75" customHeight="1" outlineLevel="2">
      <c r="A544" s="1260">
        <v>17</v>
      </c>
      <c r="B544" s="1261"/>
      <c r="C544" s="1262"/>
      <c r="D544" s="1263"/>
      <c r="E544" s="587" t="e">
        <f t="shared" si="15"/>
        <v>#DIV/0!</v>
      </c>
    </row>
    <row r="545" spans="1:5" s="17" customFormat="1" ht="16.75" customHeight="1" outlineLevel="2">
      <c r="A545" s="1260">
        <v>18</v>
      </c>
      <c r="B545" s="1261"/>
      <c r="C545" s="1262"/>
      <c r="D545" s="1263"/>
      <c r="E545" s="587" t="e">
        <f t="shared" si="15"/>
        <v>#DIV/0!</v>
      </c>
    </row>
    <row r="546" spans="1:5" s="17" customFormat="1" ht="16.75" customHeight="1" outlineLevel="2">
      <c r="A546" s="1260">
        <v>19</v>
      </c>
      <c r="B546" s="1261"/>
      <c r="C546" s="1262"/>
      <c r="D546" s="1263"/>
      <c r="E546" s="587" t="e">
        <f t="shared" si="15"/>
        <v>#DIV/0!</v>
      </c>
    </row>
    <row r="547" spans="1:5" s="17" customFormat="1" ht="16.75" customHeight="1" outlineLevel="2">
      <c r="A547" s="1260">
        <v>20</v>
      </c>
      <c r="B547" s="1261"/>
      <c r="C547" s="1262"/>
      <c r="D547" s="1263"/>
      <c r="E547" s="587" t="e">
        <f t="shared" si="15"/>
        <v>#DIV/0!</v>
      </c>
    </row>
    <row r="548" spans="1:5" s="17" customFormat="1" ht="16.75" customHeight="1" outlineLevel="2">
      <c r="A548" s="1260">
        <v>21</v>
      </c>
      <c r="B548" s="1261"/>
      <c r="C548" s="1262"/>
      <c r="D548" s="1263"/>
      <c r="E548" s="587" t="e">
        <f t="shared" si="15"/>
        <v>#DIV/0!</v>
      </c>
    </row>
    <row r="549" spans="1:5" s="17" customFormat="1" ht="16.75" customHeight="1" outlineLevel="2">
      <c r="A549" s="1260">
        <v>22</v>
      </c>
      <c r="B549" s="1261"/>
      <c r="C549" s="1262"/>
      <c r="D549" s="1263"/>
      <c r="E549" s="587" t="e">
        <f t="shared" si="15"/>
        <v>#DIV/0!</v>
      </c>
    </row>
    <row r="550" spans="1:5" s="17" customFormat="1" ht="16.75" customHeight="1" outlineLevel="2">
      <c r="A550" s="1260">
        <v>23</v>
      </c>
      <c r="B550" s="1261"/>
      <c r="C550" s="1262"/>
      <c r="D550" s="1263"/>
      <c r="E550" s="587" t="e">
        <f t="shared" si="15"/>
        <v>#DIV/0!</v>
      </c>
    </row>
    <row r="551" spans="1:5" s="17" customFormat="1" ht="16.75" customHeight="1" outlineLevel="2">
      <c r="A551" s="1260">
        <v>24</v>
      </c>
      <c r="B551" s="1261"/>
      <c r="C551" s="1262"/>
      <c r="D551" s="1263"/>
      <c r="E551" s="587" t="e">
        <f t="shared" si="15"/>
        <v>#DIV/0!</v>
      </c>
    </row>
    <row r="552" spans="1:5" s="17" customFormat="1" ht="16.75" customHeight="1" outlineLevel="2">
      <c r="A552" s="1260">
        <v>25</v>
      </c>
      <c r="B552" s="1261"/>
      <c r="C552" s="1262"/>
      <c r="D552" s="1263"/>
      <c r="E552" s="587" t="e">
        <f t="shared" si="15"/>
        <v>#DIV/0!</v>
      </c>
    </row>
    <row r="553" spans="1:5" s="17" customFormat="1" ht="16.75" customHeight="1" outlineLevel="2">
      <c r="A553" s="1260">
        <v>26</v>
      </c>
      <c r="B553" s="1261"/>
      <c r="C553" s="1262"/>
      <c r="D553" s="1263"/>
      <c r="E553" s="587" t="e">
        <f t="shared" si="15"/>
        <v>#DIV/0!</v>
      </c>
    </row>
    <row r="554" spans="1:5" s="17" customFormat="1" ht="16.75" customHeight="1" outlineLevel="2">
      <c r="A554" s="1260">
        <v>27</v>
      </c>
      <c r="B554" s="1261"/>
      <c r="C554" s="1262"/>
      <c r="D554" s="1263"/>
      <c r="E554" s="587" t="e">
        <f t="shared" si="15"/>
        <v>#DIV/0!</v>
      </c>
    </row>
    <row r="555" spans="1:5" s="17" customFormat="1" ht="16.75" customHeight="1" outlineLevel="2">
      <c r="A555" s="1260">
        <v>28</v>
      </c>
      <c r="B555" s="1261"/>
      <c r="C555" s="1262"/>
      <c r="D555" s="1263"/>
      <c r="E555" s="587" t="e">
        <f t="shared" si="15"/>
        <v>#DIV/0!</v>
      </c>
    </row>
    <row r="556" spans="1:5" s="17" customFormat="1" ht="16.75" customHeight="1" outlineLevel="2">
      <c r="A556" s="1260">
        <v>29</v>
      </c>
      <c r="B556" s="1261"/>
      <c r="C556" s="1262"/>
      <c r="D556" s="1263"/>
      <c r="E556" s="587" t="e">
        <f t="shared" si="15"/>
        <v>#DIV/0!</v>
      </c>
    </row>
    <row r="557" spans="1:5" s="17" customFormat="1" ht="16.75" customHeight="1" outlineLevel="2">
      <c r="A557" s="1260">
        <v>30</v>
      </c>
      <c r="B557" s="1261"/>
      <c r="C557" s="1262"/>
      <c r="D557" s="1263"/>
      <c r="E557" s="587" t="e">
        <f t="shared" si="15"/>
        <v>#DIV/0!</v>
      </c>
    </row>
    <row r="558" spans="1:5" s="17" customFormat="1" ht="16.75" customHeight="1" outlineLevel="2">
      <c r="A558" s="1260">
        <v>31</v>
      </c>
      <c r="B558" s="1261"/>
      <c r="C558" s="1262"/>
      <c r="D558" s="1263"/>
      <c r="E558" s="587" t="e">
        <f t="shared" si="15"/>
        <v>#DIV/0!</v>
      </c>
    </row>
    <row r="559" spans="1:5" s="17" customFormat="1" ht="16.75" customHeight="1" outlineLevel="2">
      <c r="A559" s="1260">
        <v>32</v>
      </c>
      <c r="B559" s="1261"/>
      <c r="C559" s="1262"/>
      <c r="D559" s="1263"/>
      <c r="E559" s="587" t="e">
        <f t="shared" si="15"/>
        <v>#DIV/0!</v>
      </c>
    </row>
    <row r="560" spans="1:5" s="17" customFormat="1" ht="16.75" customHeight="1" outlineLevel="2">
      <c r="A560" s="1260">
        <v>33</v>
      </c>
      <c r="B560" s="1261"/>
      <c r="C560" s="1262"/>
      <c r="D560" s="1263"/>
      <c r="E560" s="587" t="e">
        <f t="shared" si="15"/>
        <v>#DIV/0!</v>
      </c>
    </row>
    <row r="561" spans="1:5" s="17" customFormat="1" ht="16.75" customHeight="1" outlineLevel="2">
      <c r="A561" s="1260">
        <v>34</v>
      </c>
      <c r="B561" s="1261"/>
      <c r="C561" s="1262"/>
      <c r="D561" s="1263"/>
      <c r="E561" s="587" t="e">
        <f t="shared" si="15"/>
        <v>#DIV/0!</v>
      </c>
    </row>
    <row r="562" spans="1:5" s="17" customFormat="1" ht="16.75" customHeight="1" outlineLevel="2">
      <c r="A562" s="1260">
        <v>35</v>
      </c>
      <c r="B562" s="1261"/>
      <c r="C562" s="1262"/>
      <c r="D562" s="1263"/>
      <c r="E562" s="587" t="e">
        <f t="shared" si="15"/>
        <v>#DIV/0!</v>
      </c>
    </row>
    <row r="563" spans="1:5" s="17" customFormat="1" ht="16.75" customHeight="1" outlineLevel="2">
      <c r="A563" s="1260">
        <v>36</v>
      </c>
      <c r="B563" s="1261"/>
      <c r="C563" s="1262"/>
      <c r="D563" s="1263"/>
      <c r="E563" s="587" t="e">
        <f t="shared" si="15"/>
        <v>#DIV/0!</v>
      </c>
    </row>
    <row r="564" spans="1:5" s="17" customFormat="1" ht="16.75" customHeight="1" outlineLevel="2">
      <c r="A564" s="1260">
        <v>37</v>
      </c>
      <c r="B564" s="1261"/>
      <c r="C564" s="1262"/>
      <c r="D564" s="1263"/>
      <c r="E564" s="587" t="e">
        <f t="shared" si="15"/>
        <v>#DIV/0!</v>
      </c>
    </row>
    <row r="565" spans="1:5" s="17" customFormat="1" ht="16.75" customHeight="1" outlineLevel="2">
      <c r="A565" s="1260">
        <v>38</v>
      </c>
      <c r="B565" s="1261"/>
      <c r="C565" s="1262"/>
      <c r="D565" s="1263"/>
      <c r="E565" s="587" t="e">
        <f t="shared" si="15"/>
        <v>#DIV/0!</v>
      </c>
    </row>
    <row r="566" spans="1:5" s="17" customFormat="1" ht="16.75" customHeight="1" outlineLevel="2">
      <c r="A566" s="1260">
        <v>39</v>
      </c>
      <c r="B566" s="1261"/>
      <c r="C566" s="1262"/>
      <c r="D566" s="1263"/>
      <c r="E566" s="587" t="e">
        <f t="shared" si="15"/>
        <v>#DIV/0!</v>
      </c>
    </row>
    <row r="567" spans="1:5" s="17" customFormat="1" ht="16.75" customHeight="1" outlineLevel="2">
      <c r="A567" s="1260">
        <v>40</v>
      </c>
      <c r="B567" s="1261"/>
      <c r="C567" s="1262"/>
      <c r="D567" s="1263"/>
      <c r="E567" s="587" t="e">
        <f t="shared" si="15"/>
        <v>#DIV/0!</v>
      </c>
    </row>
    <row r="568" spans="1:5" s="17" customFormat="1" ht="16.75" customHeight="1" outlineLevel="2">
      <c r="A568" s="1260">
        <v>41</v>
      </c>
      <c r="B568" s="1261"/>
      <c r="C568" s="1262"/>
      <c r="D568" s="1263"/>
      <c r="E568" s="587" t="e">
        <f t="shared" si="15"/>
        <v>#DIV/0!</v>
      </c>
    </row>
    <row r="569" spans="1:5" s="17" customFormat="1" ht="16.75" customHeight="1" outlineLevel="2">
      <c r="A569" s="1260">
        <v>42</v>
      </c>
      <c r="B569" s="1261"/>
      <c r="C569" s="1262"/>
      <c r="D569" s="1263"/>
      <c r="E569" s="587" t="e">
        <f t="shared" si="15"/>
        <v>#DIV/0!</v>
      </c>
    </row>
    <row r="570" spans="1:5" s="17" customFormat="1" ht="16.75" customHeight="1" outlineLevel="2">
      <c r="A570" s="1260">
        <v>43</v>
      </c>
      <c r="B570" s="1261"/>
      <c r="C570" s="1262"/>
      <c r="D570" s="1263"/>
      <c r="E570" s="587" t="e">
        <f t="shared" si="15"/>
        <v>#DIV/0!</v>
      </c>
    </row>
    <row r="571" spans="1:5" s="17" customFormat="1" ht="16.75" customHeight="1" outlineLevel="2">
      <c r="A571" s="1260">
        <v>44</v>
      </c>
      <c r="B571" s="1261"/>
      <c r="C571" s="1262"/>
      <c r="D571" s="1263"/>
      <c r="E571" s="587" t="e">
        <f t="shared" si="15"/>
        <v>#DIV/0!</v>
      </c>
    </row>
    <row r="572" spans="1:5" s="17" customFormat="1" ht="16.75" customHeight="1" outlineLevel="2">
      <c r="A572" s="1260">
        <v>45</v>
      </c>
      <c r="B572" s="1261"/>
      <c r="C572" s="1262"/>
      <c r="D572" s="1263"/>
      <c r="E572" s="587" t="e">
        <f t="shared" si="15"/>
        <v>#DIV/0!</v>
      </c>
    </row>
    <row r="573" spans="1:5" s="17" customFormat="1" ht="16.75" customHeight="1" outlineLevel="2">
      <c r="A573" s="1260">
        <v>46</v>
      </c>
      <c r="B573" s="1261"/>
      <c r="C573" s="1262"/>
      <c r="D573" s="1263"/>
      <c r="E573" s="587" t="e">
        <f t="shared" si="15"/>
        <v>#DIV/0!</v>
      </c>
    </row>
    <row r="574" spans="1:5" s="17" customFormat="1" ht="16.75" customHeight="1" outlineLevel="2">
      <c r="A574" s="1260">
        <v>47</v>
      </c>
      <c r="B574" s="1261"/>
      <c r="C574" s="1262"/>
      <c r="D574" s="1263"/>
      <c r="E574" s="587" t="e">
        <f t="shared" si="15"/>
        <v>#DIV/0!</v>
      </c>
    </row>
    <row r="575" spans="1:5" s="17" customFormat="1" ht="16.75" customHeight="1" outlineLevel="2">
      <c r="A575" s="1260">
        <v>48</v>
      </c>
      <c r="B575" s="1261"/>
      <c r="C575" s="1262"/>
      <c r="D575" s="1263"/>
      <c r="E575" s="587" t="e">
        <f t="shared" si="15"/>
        <v>#DIV/0!</v>
      </c>
    </row>
    <row r="576" spans="1:5" s="17" customFormat="1" ht="16.75" customHeight="1" outlineLevel="2">
      <c r="A576" s="1260">
        <v>49</v>
      </c>
      <c r="B576" s="1261"/>
      <c r="C576" s="1262"/>
      <c r="D576" s="1263"/>
      <c r="E576" s="587" t="e">
        <f t="shared" si="15"/>
        <v>#DIV/0!</v>
      </c>
    </row>
    <row r="577" spans="1:5" s="17" customFormat="1" ht="16.75" customHeight="1" outlineLevel="2">
      <c r="A577" s="1260">
        <v>50</v>
      </c>
      <c r="B577" s="1261"/>
      <c r="C577" s="1262"/>
      <c r="D577" s="1263"/>
      <c r="E577" s="587" t="e">
        <f t="shared" si="15"/>
        <v>#DIV/0!</v>
      </c>
    </row>
    <row r="578" spans="1:5" s="17" customFormat="1" ht="16.75" customHeight="1" outlineLevel="2">
      <c r="A578" s="1260">
        <v>51</v>
      </c>
      <c r="B578" s="1261"/>
      <c r="C578" s="1262"/>
      <c r="D578" s="1263"/>
      <c r="E578" s="587" t="e">
        <f t="shared" si="15"/>
        <v>#DIV/0!</v>
      </c>
    </row>
    <row r="579" spans="1:5" s="17" customFormat="1" ht="16.75" customHeight="1" outlineLevel="2">
      <c r="A579" s="1260">
        <v>52</v>
      </c>
      <c r="B579" s="1261"/>
      <c r="C579" s="1262"/>
      <c r="D579" s="1263"/>
      <c r="E579" s="587" t="e">
        <f t="shared" si="15"/>
        <v>#DIV/0!</v>
      </c>
    </row>
    <row r="580" spans="1:5" s="17" customFormat="1" ht="16.75" customHeight="1" outlineLevel="2">
      <c r="A580" s="1260">
        <v>53</v>
      </c>
      <c r="B580" s="1261"/>
      <c r="C580" s="1262"/>
      <c r="D580" s="1263"/>
      <c r="E580" s="587" t="e">
        <f t="shared" si="15"/>
        <v>#DIV/0!</v>
      </c>
    </row>
    <row r="581" spans="1:5" s="17" customFormat="1" ht="16.75" customHeight="1" outlineLevel="2">
      <c r="A581" s="1260">
        <v>54</v>
      </c>
      <c r="B581" s="1261"/>
      <c r="C581" s="1262"/>
      <c r="D581" s="1263"/>
      <c r="E581" s="587" t="e">
        <f t="shared" si="15"/>
        <v>#DIV/0!</v>
      </c>
    </row>
    <row r="582" spans="1:5" s="17" customFormat="1" ht="16.75" customHeight="1" outlineLevel="2">
      <c r="A582" s="1260">
        <v>55</v>
      </c>
      <c r="B582" s="1261"/>
      <c r="C582" s="1262"/>
      <c r="D582" s="1263"/>
      <c r="E582" s="587" t="e">
        <f t="shared" si="15"/>
        <v>#DIV/0!</v>
      </c>
    </row>
    <row r="583" spans="1:5" s="17" customFormat="1" ht="16.75" customHeight="1" outlineLevel="2">
      <c r="A583" s="1260">
        <v>56</v>
      </c>
      <c r="B583" s="1261"/>
      <c r="C583" s="1262"/>
      <c r="D583" s="1263"/>
      <c r="E583" s="587" t="e">
        <f t="shared" si="15"/>
        <v>#DIV/0!</v>
      </c>
    </row>
    <row r="584" spans="1:5" s="17" customFormat="1" ht="16.75" customHeight="1" outlineLevel="2">
      <c r="A584" s="1260">
        <v>57</v>
      </c>
      <c r="B584" s="1261"/>
      <c r="C584" s="1262"/>
      <c r="D584" s="1263"/>
      <c r="E584" s="587" t="e">
        <f t="shared" si="15"/>
        <v>#DIV/0!</v>
      </c>
    </row>
    <row r="585" spans="1:5" s="17" customFormat="1" ht="16.75" customHeight="1" outlineLevel="2">
      <c r="A585" s="1260">
        <v>58</v>
      </c>
      <c r="B585" s="1261"/>
      <c r="C585" s="1262"/>
      <c r="D585" s="1263"/>
      <c r="E585" s="587" t="e">
        <f t="shared" si="15"/>
        <v>#DIV/0!</v>
      </c>
    </row>
    <row r="586" spans="1:5" s="17" customFormat="1" ht="16.75" customHeight="1" outlineLevel="2">
      <c r="A586" s="1260">
        <v>59</v>
      </c>
      <c r="B586" s="1261"/>
      <c r="C586" s="1262"/>
      <c r="D586" s="1263"/>
      <c r="E586" s="587" t="e">
        <f t="shared" si="15"/>
        <v>#DIV/0!</v>
      </c>
    </row>
    <row r="587" spans="1:5" s="17" customFormat="1" ht="16.75" customHeight="1" outlineLevel="2">
      <c r="A587" s="1260">
        <v>60</v>
      </c>
      <c r="B587" s="1261"/>
      <c r="C587" s="1262"/>
      <c r="D587" s="1263"/>
      <c r="E587" s="587" t="e">
        <f t="shared" si="15"/>
        <v>#DIV/0!</v>
      </c>
    </row>
    <row r="588" spans="1:5" s="17" customFormat="1" ht="16.75" customHeight="1" outlineLevel="2">
      <c r="A588" s="1260">
        <v>61</v>
      </c>
      <c r="B588" s="1261"/>
      <c r="C588" s="1262"/>
      <c r="D588" s="1263"/>
      <c r="E588" s="587" t="e">
        <f t="shared" si="15"/>
        <v>#DIV/0!</v>
      </c>
    </row>
    <row r="589" spans="1:5" s="17" customFormat="1" ht="16.75" customHeight="1" outlineLevel="2">
      <c r="A589" s="1260">
        <v>62</v>
      </c>
      <c r="B589" s="1261"/>
      <c r="C589" s="1262"/>
      <c r="D589" s="1263"/>
      <c r="E589" s="587" t="e">
        <f t="shared" si="15"/>
        <v>#DIV/0!</v>
      </c>
    </row>
    <row r="590" spans="1:5" s="17" customFormat="1" ht="16.75" customHeight="1" outlineLevel="2">
      <c r="A590" s="1260">
        <v>63</v>
      </c>
      <c r="B590" s="1261"/>
      <c r="C590" s="1262"/>
      <c r="D590" s="1263"/>
      <c r="E590" s="587" t="e">
        <f t="shared" si="15"/>
        <v>#DIV/0!</v>
      </c>
    </row>
    <row r="591" spans="1:5" s="17" customFormat="1" ht="16.75" customHeight="1" outlineLevel="2">
      <c r="A591" s="1260">
        <v>64</v>
      </c>
      <c r="B591" s="1261"/>
      <c r="C591" s="1262"/>
      <c r="D591" s="1263"/>
      <c r="E591" s="587" t="e">
        <f t="shared" si="15"/>
        <v>#DIV/0!</v>
      </c>
    </row>
    <row r="592" spans="1:5" s="17" customFormat="1" ht="16.75" customHeight="1" outlineLevel="2">
      <c r="A592" s="1260">
        <v>65</v>
      </c>
      <c r="B592" s="1261"/>
      <c r="C592" s="1262"/>
      <c r="D592" s="1263"/>
      <c r="E592" s="587" t="e">
        <f t="shared" si="15"/>
        <v>#DIV/0!</v>
      </c>
    </row>
    <row r="593" spans="1:5" s="17" customFormat="1" ht="16.75" customHeight="1" outlineLevel="2">
      <c r="A593" s="1260">
        <v>66</v>
      </c>
      <c r="B593" s="1261"/>
      <c r="C593" s="1262"/>
      <c r="D593" s="126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60">
        <v>67</v>
      </c>
      <c r="B594" s="1261"/>
      <c r="C594" s="1262"/>
      <c r="D594" s="1263"/>
      <c r="E594" s="587" t="e">
        <f t="shared" si="16"/>
        <v>#DIV/0!</v>
      </c>
    </row>
    <row r="595" spans="1:5" s="17" customFormat="1" ht="16.75" customHeight="1" outlineLevel="2">
      <c r="A595" s="1260">
        <v>68</v>
      </c>
      <c r="B595" s="1261"/>
      <c r="C595" s="1262"/>
      <c r="D595" s="1263"/>
      <c r="E595" s="587" t="e">
        <f t="shared" si="16"/>
        <v>#DIV/0!</v>
      </c>
    </row>
    <row r="596" spans="1:5" s="17" customFormat="1" ht="16.75" customHeight="1" outlineLevel="2">
      <c r="A596" s="1260">
        <v>69</v>
      </c>
      <c r="B596" s="1261"/>
      <c r="C596" s="1262"/>
      <c r="D596" s="1263"/>
      <c r="E596" s="587" t="e">
        <f t="shared" si="16"/>
        <v>#DIV/0!</v>
      </c>
    </row>
    <row r="597" spans="1:5" s="17" customFormat="1" ht="16.75" customHeight="1" outlineLevel="2">
      <c r="A597" s="1260">
        <v>70</v>
      </c>
      <c r="B597" s="1261"/>
      <c r="C597" s="1262"/>
      <c r="D597" s="1263"/>
      <c r="E597" s="587" t="e">
        <f t="shared" si="16"/>
        <v>#DIV/0!</v>
      </c>
    </row>
    <row r="598" spans="1:5" s="17" customFormat="1" ht="16.75" customHeight="1" outlineLevel="2">
      <c r="A598" s="1260">
        <v>71</v>
      </c>
      <c r="B598" s="1261"/>
      <c r="C598" s="1262"/>
      <c r="D598" s="1263"/>
      <c r="E598" s="587" t="e">
        <f t="shared" si="16"/>
        <v>#DIV/0!</v>
      </c>
    </row>
    <row r="599" spans="1:5" s="17" customFormat="1" ht="16.75" customHeight="1" outlineLevel="2">
      <c r="A599" s="1260">
        <v>72</v>
      </c>
      <c r="B599" s="1261"/>
      <c r="C599" s="1262"/>
      <c r="D599" s="1263"/>
      <c r="E599" s="587" t="e">
        <f t="shared" si="16"/>
        <v>#DIV/0!</v>
      </c>
    </row>
    <row r="600" spans="1:5" s="17" customFormat="1" ht="16.75" customHeight="1" outlineLevel="2">
      <c r="A600" s="1260">
        <v>73</v>
      </c>
      <c r="B600" s="1261"/>
      <c r="C600" s="1262"/>
      <c r="D600" s="1263"/>
      <c r="E600" s="587" t="e">
        <f t="shared" si="16"/>
        <v>#DIV/0!</v>
      </c>
    </row>
    <row r="601" spans="1:5" s="17" customFormat="1" ht="16.75" customHeight="1" outlineLevel="2">
      <c r="A601" s="1260">
        <v>74</v>
      </c>
      <c r="B601" s="1261"/>
      <c r="C601" s="1262"/>
      <c r="D601" s="1263"/>
      <c r="E601" s="587" t="e">
        <f t="shared" si="16"/>
        <v>#DIV/0!</v>
      </c>
    </row>
    <row r="602" spans="1:5" s="17" customFormat="1" ht="16.75" customHeight="1" outlineLevel="2">
      <c r="A602" s="1260">
        <v>75</v>
      </c>
      <c r="B602" s="1261"/>
      <c r="C602" s="1262"/>
      <c r="D602" s="1263"/>
      <c r="E602" s="587" t="e">
        <f t="shared" si="16"/>
        <v>#DIV/0!</v>
      </c>
    </row>
    <row r="603" spans="1:5" s="17" customFormat="1" ht="16.75" customHeight="1" outlineLevel="2">
      <c r="A603" s="1260">
        <v>76</v>
      </c>
      <c r="B603" s="1261"/>
      <c r="C603" s="1262"/>
      <c r="D603" s="1263"/>
      <c r="E603" s="587" t="e">
        <f t="shared" si="16"/>
        <v>#DIV/0!</v>
      </c>
    </row>
    <row r="604" spans="1:5" s="17" customFormat="1" ht="16.75" customHeight="1" outlineLevel="2">
      <c r="A604" s="1260">
        <v>77</v>
      </c>
      <c r="B604" s="1261"/>
      <c r="C604" s="1262"/>
      <c r="D604" s="1263"/>
      <c r="E604" s="587" t="e">
        <f t="shared" si="16"/>
        <v>#DIV/0!</v>
      </c>
    </row>
    <row r="605" spans="1:5" s="17" customFormat="1" ht="16.75" customHeight="1" outlineLevel="2">
      <c r="A605" s="1260">
        <v>78</v>
      </c>
      <c r="B605" s="1261"/>
      <c r="C605" s="1262"/>
      <c r="D605" s="1263"/>
      <c r="E605" s="587" t="e">
        <f t="shared" si="16"/>
        <v>#DIV/0!</v>
      </c>
    </row>
    <row r="606" spans="1:5" s="17" customFormat="1" ht="16.75" customHeight="1" outlineLevel="2">
      <c r="A606" s="1260">
        <v>79</v>
      </c>
      <c r="B606" s="1261"/>
      <c r="C606" s="1262"/>
      <c r="D606" s="1263"/>
      <c r="E606" s="587" t="e">
        <f t="shared" si="16"/>
        <v>#DIV/0!</v>
      </c>
    </row>
    <row r="607" spans="1:5" s="17" customFormat="1" ht="16.75" customHeight="1" outlineLevel="2">
      <c r="A607" s="1260">
        <v>80</v>
      </c>
      <c r="B607" s="1261"/>
      <c r="C607" s="1262"/>
      <c r="D607" s="1263"/>
      <c r="E607" s="587" t="e">
        <f t="shared" si="16"/>
        <v>#DIV/0!</v>
      </c>
    </row>
    <row r="608" spans="1:5" s="17" customFormat="1" ht="16.75" customHeight="1" outlineLevel="2">
      <c r="A608" s="1260">
        <v>81</v>
      </c>
      <c r="B608" s="1261"/>
      <c r="C608" s="1262"/>
      <c r="D608" s="1263"/>
      <c r="E608" s="587" t="e">
        <f t="shared" si="16"/>
        <v>#DIV/0!</v>
      </c>
    </row>
    <row r="609" spans="1:5" s="17" customFormat="1" ht="16.75" customHeight="1" outlineLevel="2">
      <c r="A609" s="1260">
        <v>82</v>
      </c>
      <c r="B609" s="1261"/>
      <c r="C609" s="1262"/>
      <c r="D609" s="1263"/>
      <c r="E609" s="587" t="e">
        <f t="shared" si="16"/>
        <v>#DIV/0!</v>
      </c>
    </row>
    <row r="610" spans="1:5" s="17" customFormat="1" ht="16.75" customHeight="1" outlineLevel="2">
      <c r="A610" s="1260">
        <v>83</v>
      </c>
      <c r="B610" s="1261"/>
      <c r="C610" s="1262"/>
      <c r="D610" s="1263"/>
      <c r="E610" s="587" t="e">
        <f t="shared" si="16"/>
        <v>#DIV/0!</v>
      </c>
    </row>
    <row r="611" spans="1:5" s="17" customFormat="1" ht="16.75" customHeight="1" outlineLevel="2">
      <c r="A611" s="1260">
        <v>84</v>
      </c>
      <c r="B611" s="1261"/>
      <c r="C611" s="1262"/>
      <c r="D611" s="1263"/>
      <c r="E611" s="587" t="e">
        <f t="shared" si="16"/>
        <v>#DIV/0!</v>
      </c>
    </row>
    <row r="612" spans="1:5" s="17" customFormat="1" ht="16.75" customHeight="1" outlineLevel="2">
      <c r="A612" s="1260">
        <v>85</v>
      </c>
      <c r="B612" s="1261"/>
      <c r="C612" s="1262"/>
      <c r="D612" s="1263"/>
      <c r="E612" s="587" t="e">
        <f t="shared" si="16"/>
        <v>#DIV/0!</v>
      </c>
    </row>
    <row r="613" spans="1:5" s="17" customFormat="1" ht="16.75" customHeight="1" outlineLevel="2">
      <c r="A613" s="1260">
        <v>86</v>
      </c>
      <c r="B613" s="1261"/>
      <c r="C613" s="1262"/>
      <c r="D613" s="1263"/>
      <c r="E613" s="587" t="e">
        <f t="shared" si="16"/>
        <v>#DIV/0!</v>
      </c>
    </row>
    <row r="614" spans="1:5" s="17" customFormat="1" ht="16.75" customHeight="1" outlineLevel="2">
      <c r="A614" s="1260">
        <v>87</v>
      </c>
      <c r="B614" s="1261"/>
      <c r="C614" s="1262"/>
      <c r="D614" s="1263"/>
      <c r="E614" s="587" t="e">
        <f t="shared" si="16"/>
        <v>#DIV/0!</v>
      </c>
    </row>
    <row r="615" spans="1:5" s="17" customFormat="1" ht="16.75" customHeight="1" outlineLevel="2">
      <c r="A615" s="1260">
        <v>88</v>
      </c>
      <c r="B615" s="1261"/>
      <c r="C615" s="1262"/>
      <c r="D615" s="1263"/>
      <c r="E615" s="587" t="e">
        <f t="shared" si="16"/>
        <v>#DIV/0!</v>
      </c>
    </row>
    <row r="616" spans="1:5" s="17" customFormat="1" ht="16.75" customHeight="1" outlineLevel="2">
      <c r="A616" s="1260">
        <v>89</v>
      </c>
      <c r="B616" s="1261"/>
      <c r="C616" s="1262"/>
      <c r="D616" s="1263"/>
      <c r="E616" s="587" t="e">
        <f t="shared" si="16"/>
        <v>#DIV/0!</v>
      </c>
    </row>
    <row r="617" spans="1:5" s="17" customFormat="1" ht="16.75" customHeight="1" outlineLevel="2">
      <c r="A617" s="1260">
        <v>90</v>
      </c>
      <c r="B617" s="1261"/>
      <c r="C617" s="1262"/>
      <c r="D617" s="1263"/>
      <c r="E617" s="587" t="e">
        <f t="shared" si="16"/>
        <v>#DIV/0!</v>
      </c>
    </row>
    <row r="618" spans="1:5" s="17" customFormat="1" ht="16.75" customHeight="1" outlineLevel="2">
      <c r="A618" s="1260">
        <v>91</v>
      </c>
      <c r="B618" s="1261"/>
      <c r="C618" s="1262"/>
      <c r="D618" s="1263"/>
      <c r="E618" s="587" t="e">
        <f t="shared" si="16"/>
        <v>#DIV/0!</v>
      </c>
    </row>
    <row r="619" spans="1:5" s="17" customFormat="1" ht="16.75" customHeight="1" outlineLevel="2">
      <c r="A619" s="1260">
        <v>92</v>
      </c>
      <c r="B619" s="1261"/>
      <c r="C619" s="1262"/>
      <c r="D619" s="1263"/>
      <c r="E619" s="587" t="e">
        <f t="shared" si="16"/>
        <v>#DIV/0!</v>
      </c>
    </row>
    <row r="620" spans="1:5" s="17" customFormat="1" ht="16.75" customHeight="1" outlineLevel="2">
      <c r="A620" s="1260">
        <v>93</v>
      </c>
      <c r="B620" s="1261"/>
      <c r="C620" s="1262"/>
      <c r="D620" s="1263"/>
      <c r="E620" s="587" t="e">
        <f t="shared" si="16"/>
        <v>#DIV/0!</v>
      </c>
    </row>
    <row r="621" spans="1:5" s="17" customFormat="1" ht="16.75" customHeight="1" outlineLevel="2">
      <c r="A621" s="1260">
        <v>94</v>
      </c>
      <c r="B621" s="1261"/>
      <c r="C621" s="1262"/>
      <c r="D621" s="1263"/>
      <c r="E621" s="587" t="e">
        <f t="shared" si="16"/>
        <v>#DIV/0!</v>
      </c>
    </row>
    <row r="622" spans="1:5" s="17" customFormat="1" ht="16.75" customHeight="1" outlineLevel="2">
      <c r="A622" s="1260">
        <v>95</v>
      </c>
      <c r="B622" s="1261"/>
      <c r="C622" s="1262"/>
      <c r="D622" s="1263"/>
      <c r="E622" s="587" t="e">
        <f t="shared" si="16"/>
        <v>#DIV/0!</v>
      </c>
    </row>
    <row r="623" spans="1:5" s="17" customFormat="1" ht="16.75" customHeight="1" outlineLevel="2">
      <c r="A623" s="1260">
        <v>96</v>
      </c>
      <c r="B623" s="1261"/>
      <c r="C623" s="1262"/>
      <c r="D623" s="1263"/>
      <c r="E623" s="587" t="e">
        <f t="shared" si="16"/>
        <v>#DIV/0!</v>
      </c>
    </row>
    <row r="624" spans="1:5" s="17" customFormat="1" ht="16.75" customHeight="1" outlineLevel="2">
      <c r="A624" s="1260">
        <v>97</v>
      </c>
      <c r="B624" s="1261"/>
      <c r="C624" s="1262"/>
      <c r="D624" s="1263"/>
      <c r="E624" s="587" t="e">
        <f t="shared" si="16"/>
        <v>#DIV/0!</v>
      </c>
    </row>
    <row r="625" spans="1:5" s="17" customFormat="1" ht="16.75" customHeight="1" outlineLevel="2">
      <c r="A625" s="1260">
        <v>98</v>
      </c>
      <c r="B625" s="1261"/>
      <c r="C625" s="1262"/>
      <c r="D625" s="1263"/>
      <c r="E625" s="587" t="e">
        <f t="shared" si="16"/>
        <v>#DIV/0!</v>
      </c>
    </row>
    <row r="626" spans="1:5" s="17" customFormat="1" ht="16.75" customHeight="1" outlineLevel="2">
      <c r="A626" s="1260">
        <v>99</v>
      </c>
      <c r="B626" s="1261"/>
      <c r="C626" s="1262"/>
      <c r="D626" s="1263"/>
      <c r="E626" s="587" t="e">
        <f t="shared" si="16"/>
        <v>#DIV/0!</v>
      </c>
    </row>
    <row r="627" spans="1:5" s="17" customFormat="1" ht="16.75" customHeight="1" outlineLevel="2">
      <c r="A627" s="1260">
        <v>100</v>
      </c>
      <c r="B627" s="1261"/>
      <c r="C627" s="1262"/>
      <c r="D627" s="1263"/>
      <c r="E627" s="587" t="e">
        <f t="shared" si="16"/>
        <v>#DIV/0!</v>
      </c>
    </row>
    <row r="628" spans="1:5" s="17" customFormat="1" ht="16.75" customHeight="1" outlineLevel="2">
      <c r="A628" s="1260">
        <v>101</v>
      </c>
      <c r="B628" s="1261"/>
      <c r="C628" s="1262"/>
      <c r="D628" s="1263"/>
      <c r="E628" s="587" t="e">
        <f t="shared" si="16"/>
        <v>#DIV/0!</v>
      </c>
    </row>
    <row r="629" spans="1:5" s="17" customFormat="1" ht="16.75" customHeight="1" outlineLevel="2">
      <c r="A629" s="1260">
        <v>102</v>
      </c>
      <c r="B629" s="1261"/>
      <c r="C629" s="1262"/>
      <c r="D629" s="1263"/>
      <c r="E629" s="587" t="e">
        <f t="shared" si="16"/>
        <v>#DIV/0!</v>
      </c>
    </row>
    <row r="630" spans="1:5" s="17" customFormat="1" ht="16.75" customHeight="1" outlineLevel="2">
      <c r="A630" s="1260">
        <v>103</v>
      </c>
      <c r="B630" s="1261"/>
      <c r="C630" s="1262"/>
      <c r="D630" s="1263"/>
      <c r="E630" s="587" t="e">
        <f t="shared" si="16"/>
        <v>#DIV/0!</v>
      </c>
    </row>
    <row r="631" spans="1:5" s="17" customFormat="1" ht="16.75" customHeight="1" outlineLevel="2">
      <c r="A631" s="1260">
        <v>104</v>
      </c>
      <c r="B631" s="1261"/>
      <c r="C631" s="1262"/>
      <c r="D631" s="1263"/>
      <c r="E631" s="587" t="e">
        <f t="shared" si="16"/>
        <v>#DIV/0!</v>
      </c>
    </row>
    <row r="632" spans="1:5" s="17" customFormat="1" ht="16.75" customHeight="1" outlineLevel="2">
      <c r="A632" s="1260">
        <v>105</v>
      </c>
      <c r="B632" s="1261"/>
      <c r="C632" s="1262"/>
      <c r="D632" s="1263"/>
      <c r="E632" s="587" t="e">
        <f t="shared" si="16"/>
        <v>#DIV/0!</v>
      </c>
    </row>
    <row r="633" spans="1:5" s="17" customFormat="1" ht="16.75" customHeight="1" outlineLevel="2">
      <c r="A633" s="1260">
        <v>106</v>
      </c>
      <c r="B633" s="1261"/>
      <c r="C633" s="1262"/>
      <c r="D633" s="1263"/>
      <c r="E633" s="587" t="e">
        <f t="shared" si="16"/>
        <v>#DIV/0!</v>
      </c>
    </row>
    <row r="634" spans="1:5" s="17" customFormat="1" ht="16.75" customHeight="1" outlineLevel="2">
      <c r="A634" s="1260">
        <v>107</v>
      </c>
      <c r="B634" s="1261"/>
      <c r="C634" s="1262"/>
      <c r="D634" s="1263"/>
      <c r="E634" s="587" t="e">
        <f t="shared" si="16"/>
        <v>#DIV/0!</v>
      </c>
    </row>
    <row r="635" spans="1:5" s="17" customFormat="1" ht="16.75" customHeight="1" outlineLevel="2">
      <c r="A635" s="1260">
        <v>108</v>
      </c>
      <c r="B635" s="1261"/>
      <c r="C635" s="1262"/>
      <c r="D635" s="1263"/>
      <c r="E635" s="587" t="e">
        <f t="shared" si="16"/>
        <v>#DIV/0!</v>
      </c>
    </row>
    <row r="636" spans="1:5" s="17" customFormat="1" ht="16.75" customHeight="1" outlineLevel="2">
      <c r="A636" s="1260">
        <v>109</v>
      </c>
      <c r="B636" s="1261"/>
      <c r="C636" s="1262"/>
      <c r="D636" s="1263"/>
      <c r="E636" s="587" t="e">
        <f t="shared" si="16"/>
        <v>#DIV/0!</v>
      </c>
    </row>
    <row r="637" spans="1:5" s="17" customFormat="1" ht="16.75" customHeight="1" outlineLevel="2">
      <c r="A637" s="1260">
        <v>110</v>
      </c>
      <c r="B637" s="1261"/>
      <c r="C637" s="1262"/>
      <c r="D637" s="1263"/>
      <c r="E637" s="587" t="e">
        <f t="shared" si="16"/>
        <v>#DIV/0!</v>
      </c>
    </row>
    <row r="638" spans="1:5" s="17" customFormat="1" ht="16.75" customHeight="1" outlineLevel="2">
      <c r="A638" s="1260">
        <v>111</v>
      </c>
      <c r="B638" s="1261"/>
      <c r="C638" s="1262"/>
      <c r="D638" s="1263"/>
      <c r="E638" s="587" t="e">
        <f t="shared" si="16"/>
        <v>#DIV/0!</v>
      </c>
    </row>
    <row r="639" spans="1:5" s="17" customFormat="1" ht="16.75" customHeight="1" outlineLevel="2">
      <c r="A639" s="1260">
        <v>112</v>
      </c>
      <c r="B639" s="1261"/>
      <c r="C639" s="1262"/>
      <c r="D639" s="1263"/>
      <c r="E639" s="587" t="e">
        <f t="shared" si="16"/>
        <v>#DIV/0!</v>
      </c>
    </row>
    <row r="640" spans="1:5" s="17" customFormat="1" ht="16.75" customHeight="1" outlineLevel="2">
      <c r="A640" s="1260">
        <v>113</v>
      </c>
      <c r="B640" s="1261"/>
      <c r="C640" s="1262"/>
      <c r="D640" s="1263"/>
      <c r="E640" s="587" t="e">
        <f t="shared" si="16"/>
        <v>#DIV/0!</v>
      </c>
    </row>
    <row r="641" spans="1:5" s="17" customFormat="1" ht="16.75" customHeight="1" outlineLevel="2">
      <c r="A641" s="1260">
        <v>114</v>
      </c>
      <c r="B641" s="1261"/>
      <c r="C641" s="1262"/>
      <c r="D641" s="1263"/>
      <c r="E641" s="587" t="e">
        <f t="shared" si="16"/>
        <v>#DIV/0!</v>
      </c>
    </row>
    <row r="642" spans="1:5" s="17" customFormat="1" ht="16.75" customHeight="1" outlineLevel="2">
      <c r="A642" s="1260">
        <v>115</v>
      </c>
      <c r="B642" s="1261"/>
      <c r="C642" s="1262"/>
      <c r="D642" s="1263"/>
      <c r="E642" s="587" t="e">
        <f t="shared" si="16"/>
        <v>#DIV/0!</v>
      </c>
    </row>
    <row r="643" spans="1:5" s="17" customFormat="1" ht="16.75" customHeight="1" outlineLevel="2">
      <c r="A643" s="1260">
        <v>116</v>
      </c>
      <c r="B643" s="1261"/>
      <c r="C643" s="1262"/>
      <c r="D643" s="1263"/>
      <c r="E643" s="587" t="e">
        <f t="shared" si="16"/>
        <v>#DIV/0!</v>
      </c>
    </row>
    <row r="644" spans="1:5" s="17" customFormat="1" ht="16.75" customHeight="1" outlineLevel="2">
      <c r="A644" s="1260">
        <v>117</v>
      </c>
      <c r="B644" s="1261"/>
      <c r="C644" s="1262"/>
      <c r="D644" s="1263"/>
      <c r="E644" s="587" t="e">
        <f t="shared" si="16"/>
        <v>#DIV/0!</v>
      </c>
    </row>
    <row r="645" spans="1:5" s="17" customFormat="1" ht="16.75" customHeight="1" outlineLevel="2">
      <c r="A645" s="1260">
        <v>118</v>
      </c>
      <c r="B645" s="1261"/>
      <c r="C645" s="1262"/>
      <c r="D645" s="1263"/>
      <c r="E645" s="587" t="e">
        <f t="shared" si="16"/>
        <v>#DIV/0!</v>
      </c>
    </row>
    <row r="646" spans="1:5" s="17" customFormat="1" ht="16.75" customHeight="1" outlineLevel="2">
      <c r="A646" s="1260">
        <v>119</v>
      </c>
      <c r="B646" s="1261"/>
      <c r="C646" s="1262"/>
      <c r="D646" s="1263"/>
      <c r="E646" s="587" t="e">
        <f t="shared" si="16"/>
        <v>#DIV/0!</v>
      </c>
    </row>
    <row r="647" spans="1:5" s="17" customFormat="1" ht="16.75" customHeight="1" outlineLevel="2">
      <c r="A647" s="1260">
        <v>120</v>
      </c>
      <c r="B647" s="1261"/>
      <c r="C647" s="1262"/>
      <c r="D647" s="1263"/>
      <c r="E647" s="587" t="e">
        <f t="shared" si="16"/>
        <v>#DIV/0!</v>
      </c>
    </row>
    <row r="648" spans="1:5" s="17" customFormat="1" ht="16.75" customHeight="1" outlineLevel="2">
      <c r="A648" s="1260">
        <v>121</v>
      </c>
      <c r="B648" s="1261"/>
      <c r="C648" s="1262"/>
      <c r="D648" s="1263"/>
      <c r="E648" s="587" t="e">
        <f t="shared" si="16"/>
        <v>#DIV/0!</v>
      </c>
    </row>
    <row r="649" spans="1:5" s="17" customFormat="1" ht="16.75" customHeight="1" outlineLevel="2">
      <c r="A649" s="1260">
        <v>122</v>
      </c>
      <c r="B649" s="1261"/>
      <c r="C649" s="1262"/>
      <c r="D649" s="1263"/>
      <c r="E649" s="587" t="e">
        <f t="shared" si="16"/>
        <v>#DIV/0!</v>
      </c>
    </row>
    <row r="650" spans="1:5" s="17" customFormat="1" ht="16.75" customHeight="1" outlineLevel="2">
      <c r="A650" s="1260">
        <v>123</v>
      </c>
      <c r="B650" s="1261"/>
      <c r="C650" s="1262"/>
      <c r="D650" s="1263"/>
      <c r="E650" s="587" t="e">
        <f t="shared" si="16"/>
        <v>#DIV/0!</v>
      </c>
    </row>
    <row r="651" spans="1:5" s="17" customFormat="1" ht="16.75" customHeight="1" outlineLevel="2">
      <c r="A651" s="1260">
        <v>124</v>
      </c>
      <c r="B651" s="1261"/>
      <c r="C651" s="1262"/>
      <c r="D651" s="1263"/>
      <c r="E651" s="587" t="e">
        <f t="shared" si="16"/>
        <v>#DIV/0!</v>
      </c>
    </row>
    <row r="652" spans="1:5" s="17" customFormat="1" ht="16.75" customHeight="1" outlineLevel="2">
      <c r="A652" s="1260">
        <v>125</v>
      </c>
      <c r="B652" s="1261"/>
      <c r="C652" s="1262"/>
      <c r="D652" s="1263"/>
      <c r="E652" s="587" t="e">
        <f t="shared" si="16"/>
        <v>#DIV/0!</v>
      </c>
    </row>
    <row r="653" spans="1:5" s="17" customFormat="1" ht="16.75" customHeight="1" outlineLevel="2">
      <c r="A653" s="1260">
        <v>126</v>
      </c>
      <c r="B653" s="1261"/>
      <c r="C653" s="1262"/>
      <c r="D653" s="1263"/>
      <c r="E653" s="587" t="e">
        <f t="shared" si="16"/>
        <v>#DIV/0!</v>
      </c>
    </row>
    <row r="654" spans="1:5" s="17" customFormat="1" ht="16.75" customHeight="1" outlineLevel="2">
      <c r="A654" s="1260">
        <v>127</v>
      </c>
      <c r="B654" s="1261"/>
      <c r="C654" s="1262"/>
      <c r="D654" s="1263"/>
      <c r="E654" s="587" t="e">
        <f t="shared" si="16"/>
        <v>#DIV/0!</v>
      </c>
    </row>
    <row r="655" spans="1:5" s="17" customFormat="1" ht="16.75" customHeight="1" outlineLevel="2">
      <c r="A655" s="1260">
        <v>128</v>
      </c>
      <c r="B655" s="1261"/>
      <c r="C655" s="1262"/>
      <c r="D655" s="1263"/>
      <c r="E655" s="587" t="e">
        <f t="shared" si="16"/>
        <v>#DIV/0!</v>
      </c>
    </row>
    <row r="656" spans="1:5" s="17" customFormat="1" ht="16.75" customHeight="1" outlineLevel="2">
      <c r="A656" s="1260">
        <v>129</v>
      </c>
      <c r="B656" s="1261"/>
      <c r="C656" s="1262"/>
      <c r="D656" s="1263"/>
      <c r="E656" s="587" t="e">
        <f t="shared" si="16"/>
        <v>#DIV/0!</v>
      </c>
    </row>
    <row r="657" spans="1:5" s="17" customFormat="1" ht="16.75" customHeight="1" outlineLevel="2">
      <c r="A657" s="1260">
        <v>130</v>
      </c>
      <c r="B657" s="1261"/>
      <c r="C657" s="1262"/>
      <c r="D657" s="126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60">
        <v>131</v>
      </c>
      <c r="B658" s="1261"/>
      <c r="C658" s="1262"/>
      <c r="D658" s="1263"/>
      <c r="E658" s="587" t="e">
        <f t="shared" si="17"/>
        <v>#DIV/0!</v>
      </c>
    </row>
    <row r="659" spans="1:5" s="17" customFormat="1" ht="16.75" customHeight="1" outlineLevel="2">
      <c r="A659" s="1260">
        <v>132</v>
      </c>
      <c r="B659" s="1261"/>
      <c r="C659" s="1262"/>
      <c r="D659" s="1263"/>
      <c r="E659" s="587" t="e">
        <f t="shared" si="17"/>
        <v>#DIV/0!</v>
      </c>
    </row>
    <row r="660" spans="1:5" s="17" customFormat="1" ht="16.75" customHeight="1" outlineLevel="2">
      <c r="A660" s="1260">
        <v>133</v>
      </c>
      <c r="B660" s="1261"/>
      <c r="C660" s="1262"/>
      <c r="D660" s="1263"/>
      <c r="E660" s="587" t="e">
        <f t="shared" si="17"/>
        <v>#DIV/0!</v>
      </c>
    </row>
    <row r="661" spans="1:5" s="17" customFormat="1" ht="16.75" customHeight="1" outlineLevel="2">
      <c r="A661" s="1260">
        <v>134</v>
      </c>
      <c r="B661" s="1261"/>
      <c r="C661" s="1262"/>
      <c r="D661" s="1263"/>
      <c r="E661" s="587" t="e">
        <f t="shared" si="17"/>
        <v>#DIV/0!</v>
      </c>
    </row>
    <row r="662" spans="1:5" s="17" customFormat="1" ht="16.75" customHeight="1" outlineLevel="2">
      <c r="A662" s="1260">
        <v>135</v>
      </c>
      <c r="B662" s="1261"/>
      <c r="C662" s="1262"/>
      <c r="D662" s="1263"/>
      <c r="E662" s="587" t="e">
        <f t="shared" si="17"/>
        <v>#DIV/0!</v>
      </c>
    </row>
    <row r="663" spans="1:5" s="17" customFormat="1" ht="16.75" customHeight="1" outlineLevel="2">
      <c r="A663" s="1260">
        <v>136</v>
      </c>
      <c r="B663" s="1261"/>
      <c r="C663" s="1262"/>
      <c r="D663" s="1263"/>
      <c r="E663" s="587" t="e">
        <f t="shared" si="17"/>
        <v>#DIV/0!</v>
      </c>
    </row>
    <row r="664" spans="1:5" s="17" customFormat="1" ht="16.75" customHeight="1" outlineLevel="2">
      <c r="A664" s="1260">
        <v>137</v>
      </c>
      <c r="B664" s="1261"/>
      <c r="C664" s="1262"/>
      <c r="D664" s="1263"/>
      <c r="E664" s="587" t="e">
        <f t="shared" si="17"/>
        <v>#DIV/0!</v>
      </c>
    </row>
    <row r="665" spans="1:5" s="17" customFormat="1" ht="16.75" customHeight="1" outlineLevel="2">
      <c r="A665" s="1260">
        <v>138</v>
      </c>
      <c r="B665" s="1261"/>
      <c r="C665" s="1262"/>
      <c r="D665" s="1263"/>
      <c r="E665" s="587" t="e">
        <f t="shared" si="17"/>
        <v>#DIV/0!</v>
      </c>
    </row>
    <row r="666" spans="1:5" s="17" customFormat="1" ht="16.75" customHeight="1" outlineLevel="2">
      <c r="A666" s="1260">
        <v>139</v>
      </c>
      <c r="B666" s="1261"/>
      <c r="C666" s="1262"/>
      <c r="D666" s="1263"/>
      <c r="E666" s="587" t="e">
        <f t="shared" si="17"/>
        <v>#DIV/0!</v>
      </c>
    </row>
    <row r="667" spans="1:5" s="17" customFormat="1" ht="16.75" customHeight="1" outlineLevel="2">
      <c r="A667" s="1260">
        <v>140</v>
      </c>
      <c r="B667" s="1261"/>
      <c r="C667" s="1262"/>
      <c r="D667" s="1263"/>
      <c r="E667" s="587" t="e">
        <f t="shared" si="17"/>
        <v>#DIV/0!</v>
      </c>
    </row>
    <row r="668" spans="1:5" s="17" customFormat="1" ht="16.75" customHeight="1" outlineLevel="2">
      <c r="A668" s="1260">
        <v>141</v>
      </c>
      <c r="B668" s="1261"/>
      <c r="C668" s="1262"/>
      <c r="D668" s="1263"/>
      <c r="E668" s="587" t="e">
        <f t="shared" si="17"/>
        <v>#DIV/0!</v>
      </c>
    </row>
    <row r="669" spans="1:5" s="17" customFormat="1" ht="16.75" customHeight="1" outlineLevel="2">
      <c r="A669" s="1260">
        <v>142</v>
      </c>
      <c r="B669" s="1261"/>
      <c r="C669" s="1262"/>
      <c r="D669" s="1263"/>
      <c r="E669" s="587" t="e">
        <f t="shared" si="17"/>
        <v>#DIV/0!</v>
      </c>
    </row>
    <row r="670" spans="1:5" s="17" customFormat="1" ht="16.75" customHeight="1" outlineLevel="2">
      <c r="A670" s="1260">
        <v>143</v>
      </c>
      <c r="B670" s="1261"/>
      <c r="C670" s="1262"/>
      <c r="D670" s="1263"/>
      <c r="E670" s="587" t="e">
        <f t="shared" si="17"/>
        <v>#DIV/0!</v>
      </c>
    </row>
    <row r="671" spans="1:5" s="17" customFormat="1" ht="16.75" customHeight="1" outlineLevel="2">
      <c r="A671" s="1260">
        <v>144</v>
      </c>
      <c r="B671" s="1261"/>
      <c r="C671" s="1262"/>
      <c r="D671" s="1263"/>
      <c r="E671" s="587" t="e">
        <f t="shared" si="17"/>
        <v>#DIV/0!</v>
      </c>
    </row>
    <row r="672" spans="1:5" s="17" customFormat="1" ht="16.75" customHeight="1" outlineLevel="2">
      <c r="A672" s="1260">
        <v>145</v>
      </c>
      <c r="B672" s="1261"/>
      <c r="C672" s="1262"/>
      <c r="D672" s="1263"/>
      <c r="E672" s="587" t="e">
        <f t="shared" si="17"/>
        <v>#DIV/0!</v>
      </c>
    </row>
    <row r="673" spans="1:5" s="17" customFormat="1" ht="16.75" customHeight="1" outlineLevel="2">
      <c r="A673" s="1260">
        <v>146</v>
      </c>
      <c r="B673" s="1261"/>
      <c r="C673" s="1262"/>
      <c r="D673" s="1263"/>
      <c r="E673" s="587" t="e">
        <f t="shared" si="17"/>
        <v>#DIV/0!</v>
      </c>
    </row>
    <row r="674" spans="1:5" s="17" customFormat="1" ht="16.75" customHeight="1" outlineLevel="2">
      <c r="A674" s="1260">
        <v>147</v>
      </c>
      <c r="B674" s="1261"/>
      <c r="C674" s="1262"/>
      <c r="D674" s="1263"/>
      <c r="E674" s="587" t="e">
        <f t="shared" si="17"/>
        <v>#DIV/0!</v>
      </c>
    </row>
    <row r="675" spans="1:5" s="17" customFormat="1" ht="16.75" customHeight="1" outlineLevel="2">
      <c r="A675" s="1260">
        <v>148</v>
      </c>
      <c r="B675" s="1261"/>
      <c r="C675" s="1262"/>
      <c r="D675" s="1263"/>
      <c r="E675" s="587" t="e">
        <f t="shared" si="17"/>
        <v>#DIV/0!</v>
      </c>
    </row>
    <row r="676" spans="1:5" s="17" customFormat="1" ht="16.75" customHeight="1" outlineLevel="2">
      <c r="A676" s="1260">
        <v>149</v>
      </c>
      <c r="B676" s="1261"/>
      <c r="C676" s="1262"/>
      <c r="D676" s="1263"/>
      <c r="E676" s="587" t="e">
        <f t="shared" si="17"/>
        <v>#DIV/0!</v>
      </c>
    </row>
    <row r="677" spans="1:5" s="17" customFormat="1" ht="16.75" customHeight="1" outlineLevel="2">
      <c r="A677" s="1260">
        <v>150</v>
      </c>
      <c r="B677" s="1261"/>
      <c r="C677" s="1262"/>
      <c r="D677" s="1263"/>
      <c r="E677" s="587" t="e">
        <f>IF(AND(C677&gt;=D$521,C677&lt;=D$520),1,0)</f>
        <v>#DIV/0!</v>
      </c>
    </row>
    <row r="678" spans="1:5" s="17" customFormat="1" ht="16.75" customHeight="1" outlineLevel="2">
      <c r="A678" s="1260">
        <v>151</v>
      </c>
      <c r="B678" s="1261"/>
      <c r="C678" s="1262"/>
      <c r="D678" s="126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60">
        <v>152</v>
      </c>
      <c r="B679" s="1261"/>
      <c r="C679" s="1262"/>
      <c r="D679" s="1263"/>
      <c r="E679" s="587" t="e">
        <f t="shared" si="18"/>
        <v>#DIV/0!</v>
      </c>
    </row>
    <row r="680" spans="1:5" s="17" customFormat="1" ht="16.75" customHeight="1" outlineLevel="2">
      <c r="A680" s="1260">
        <v>153</v>
      </c>
      <c r="B680" s="1261"/>
      <c r="C680" s="1262"/>
      <c r="D680" s="1263"/>
      <c r="E680" s="587" t="e">
        <f t="shared" si="18"/>
        <v>#DIV/0!</v>
      </c>
    </row>
    <row r="681" spans="1:5" s="17" customFormat="1" ht="16.75" customHeight="1" outlineLevel="2">
      <c r="A681" s="1260">
        <v>154</v>
      </c>
      <c r="B681" s="1261"/>
      <c r="C681" s="1262"/>
      <c r="D681" s="1263"/>
      <c r="E681" s="587" t="e">
        <f t="shared" si="18"/>
        <v>#DIV/0!</v>
      </c>
    </row>
    <row r="682" spans="1:5" s="17" customFormat="1" ht="16.75" customHeight="1" outlineLevel="2">
      <c r="A682" s="1260">
        <v>155</v>
      </c>
      <c r="B682" s="1261"/>
      <c r="C682" s="1262"/>
      <c r="D682" s="1263"/>
      <c r="E682" s="587" t="e">
        <f t="shared" si="18"/>
        <v>#DIV/0!</v>
      </c>
    </row>
    <row r="683" spans="1:5" s="17" customFormat="1" ht="16.75" customHeight="1" outlineLevel="2">
      <c r="A683" s="1260">
        <v>156</v>
      </c>
      <c r="B683" s="1261"/>
      <c r="C683" s="1262"/>
      <c r="D683" s="1263"/>
      <c r="E683" s="587" t="e">
        <f t="shared" si="18"/>
        <v>#DIV/0!</v>
      </c>
    </row>
    <row r="684" spans="1:5" s="17" customFormat="1" ht="16.75" customHeight="1" outlineLevel="2">
      <c r="A684" s="1260">
        <v>157</v>
      </c>
      <c r="B684" s="1261"/>
      <c r="C684" s="1262"/>
      <c r="D684" s="1263"/>
      <c r="E684" s="587" t="e">
        <f t="shared" si="18"/>
        <v>#DIV/0!</v>
      </c>
    </row>
    <row r="685" spans="1:5" s="17" customFormat="1" ht="16.75" customHeight="1" outlineLevel="2">
      <c r="A685" s="1260">
        <v>158</v>
      </c>
      <c r="B685" s="1261"/>
      <c r="C685" s="1262"/>
      <c r="D685" s="1263"/>
      <c r="E685" s="587" t="e">
        <f t="shared" si="18"/>
        <v>#DIV/0!</v>
      </c>
    </row>
    <row r="686" spans="1:5" s="17" customFormat="1" ht="16.75" customHeight="1" outlineLevel="2">
      <c r="A686" s="1260">
        <v>159</v>
      </c>
      <c r="B686" s="1261"/>
      <c r="C686" s="1262"/>
      <c r="D686" s="1263"/>
      <c r="E686" s="587" t="e">
        <f t="shared" si="18"/>
        <v>#DIV/0!</v>
      </c>
    </row>
    <row r="687" spans="1:5" s="17" customFormat="1" ht="16.75" customHeight="1" outlineLevel="2">
      <c r="A687" s="1260">
        <v>160</v>
      </c>
      <c r="B687" s="1261"/>
      <c r="C687" s="1262"/>
      <c r="D687" s="1263"/>
      <c r="E687" s="587" t="e">
        <f t="shared" si="18"/>
        <v>#DIV/0!</v>
      </c>
    </row>
    <row r="688" spans="1:5" s="17" customFormat="1" ht="16.75" customHeight="1" outlineLevel="2">
      <c r="A688" s="1260">
        <v>161</v>
      </c>
      <c r="B688" s="1261"/>
      <c r="C688" s="1262"/>
      <c r="D688" s="1263"/>
      <c r="E688" s="587" t="e">
        <f t="shared" si="18"/>
        <v>#DIV/0!</v>
      </c>
    </row>
    <row r="689" spans="1:5" s="17" customFormat="1" ht="16.75" customHeight="1" outlineLevel="2">
      <c r="A689" s="1260">
        <v>162</v>
      </c>
      <c r="B689" s="1261"/>
      <c r="C689" s="1262"/>
      <c r="D689" s="1263"/>
      <c r="E689" s="587" t="e">
        <f t="shared" si="18"/>
        <v>#DIV/0!</v>
      </c>
    </row>
    <row r="690" spans="1:5" s="17" customFormat="1" ht="16.75" customHeight="1" outlineLevel="2">
      <c r="A690" s="1260">
        <v>163</v>
      </c>
      <c r="B690" s="1261"/>
      <c r="C690" s="1262"/>
      <c r="D690" s="1263"/>
      <c r="E690" s="587" t="e">
        <f t="shared" si="18"/>
        <v>#DIV/0!</v>
      </c>
    </row>
    <row r="691" spans="1:5" s="17" customFormat="1" ht="16.75" customHeight="1" outlineLevel="2">
      <c r="A691" s="1260">
        <v>164</v>
      </c>
      <c r="B691" s="1261"/>
      <c r="C691" s="1262"/>
      <c r="D691" s="1263"/>
      <c r="E691" s="587" t="e">
        <f t="shared" si="18"/>
        <v>#DIV/0!</v>
      </c>
    </row>
    <row r="692" spans="1:5" s="17" customFormat="1" ht="16.75" customHeight="1" outlineLevel="2">
      <c r="A692" s="1260">
        <v>165</v>
      </c>
      <c r="B692" s="1261"/>
      <c r="C692" s="1262"/>
      <c r="D692" s="1263"/>
      <c r="E692" s="587" t="e">
        <f t="shared" si="18"/>
        <v>#DIV/0!</v>
      </c>
    </row>
    <row r="693" spans="1:5" s="17" customFormat="1" ht="16.75" customHeight="1" outlineLevel="2">
      <c r="A693" s="1260">
        <v>166</v>
      </c>
      <c r="B693" s="1261"/>
      <c r="C693" s="1262"/>
      <c r="D693" s="1263"/>
      <c r="E693" s="587" t="e">
        <f t="shared" si="18"/>
        <v>#DIV/0!</v>
      </c>
    </row>
    <row r="694" spans="1:5" s="17" customFormat="1" ht="16.75" customHeight="1" outlineLevel="2">
      <c r="A694" s="1260">
        <v>167</v>
      </c>
      <c r="B694" s="1261"/>
      <c r="C694" s="1262"/>
      <c r="D694" s="1263"/>
      <c r="E694" s="587" t="e">
        <f t="shared" si="18"/>
        <v>#DIV/0!</v>
      </c>
    </row>
    <row r="695" spans="1:5" s="17" customFormat="1" ht="16.75" customHeight="1" outlineLevel="2">
      <c r="A695" s="1260">
        <v>168</v>
      </c>
      <c r="B695" s="1261"/>
      <c r="C695" s="1262"/>
      <c r="D695" s="1263"/>
      <c r="E695" s="587" t="e">
        <f t="shared" si="18"/>
        <v>#DIV/0!</v>
      </c>
    </row>
    <row r="696" spans="1:5" s="17" customFormat="1" ht="16.75" customHeight="1" outlineLevel="2">
      <c r="A696" s="1260">
        <v>169</v>
      </c>
      <c r="B696" s="1261"/>
      <c r="C696" s="1262"/>
      <c r="D696" s="1263"/>
      <c r="E696" s="587" t="e">
        <f t="shared" si="18"/>
        <v>#DIV/0!</v>
      </c>
    </row>
    <row r="697" spans="1:5" s="17" customFormat="1" ht="16.75" customHeight="1" outlineLevel="2">
      <c r="A697" s="1260">
        <v>170</v>
      </c>
      <c r="B697" s="1261"/>
      <c r="C697" s="1262"/>
      <c r="D697" s="1263"/>
      <c r="E697" s="587" t="e">
        <f t="shared" si="18"/>
        <v>#DIV/0!</v>
      </c>
    </row>
    <row r="698" spans="1:5" s="17" customFormat="1" ht="16.75" customHeight="1" outlineLevel="2">
      <c r="A698" s="1260">
        <v>171</v>
      </c>
      <c r="B698" s="1261"/>
      <c r="C698" s="1262"/>
      <c r="D698" s="1263"/>
      <c r="E698" s="587" t="e">
        <f t="shared" si="18"/>
        <v>#DIV/0!</v>
      </c>
    </row>
    <row r="699" spans="1:5" s="17" customFormat="1" ht="16.75" customHeight="1" outlineLevel="2">
      <c r="A699" s="1260">
        <v>172</v>
      </c>
      <c r="B699" s="1261"/>
      <c r="C699" s="1262"/>
      <c r="D699" s="1263"/>
      <c r="E699" s="587" t="e">
        <f t="shared" si="18"/>
        <v>#DIV/0!</v>
      </c>
    </row>
    <row r="700" spans="1:5" s="17" customFormat="1" ht="16.75" customHeight="1" outlineLevel="2">
      <c r="A700" s="1260">
        <v>173</v>
      </c>
      <c r="B700" s="1261"/>
      <c r="C700" s="1262"/>
      <c r="D700" s="1263"/>
      <c r="E700" s="587" t="e">
        <f t="shared" si="18"/>
        <v>#DIV/0!</v>
      </c>
    </row>
    <row r="701" spans="1:5" s="17" customFormat="1" ht="16.75" customHeight="1" outlineLevel="2">
      <c r="A701" s="1260">
        <v>174</v>
      </c>
      <c r="B701" s="1261"/>
      <c r="C701" s="1262"/>
      <c r="D701" s="1263"/>
      <c r="E701" s="587" t="e">
        <f t="shared" si="18"/>
        <v>#DIV/0!</v>
      </c>
    </row>
    <row r="702" spans="1:5" s="17" customFormat="1" ht="16.75" customHeight="1" outlineLevel="2">
      <c r="A702" s="1260">
        <v>175</v>
      </c>
      <c r="B702" s="1261"/>
      <c r="C702" s="1262"/>
      <c r="D702" s="1263"/>
      <c r="E702" s="587" t="e">
        <f t="shared" si="18"/>
        <v>#DIV/0!</v>
      </c>
    </row>
    <row r="703" spans="1:5" s="17" customFormat="1" ht="16.75" customHeight="1" outlineLevel="2">
      <c r="A703" s="1260">
        <v>176</v>
      </c>
      <c r="B703" s="1261"/>
      <c r="C703" s="1262"/>
      <c r="D703" s="1263"/>
      <c r="E703" s="587" t="e">
        <f t="shared" si="18"/>
        <v>#DIV/0!</v>
      </c>
    </row>
    <row r="704" spans="1:5" s="17" customFormat="1" ht="16.75" customHeight="1" outlineLevel="2">
      <c r="A704" s="1260">
        <v>177</v>
      </c>
      <c r="B704" s="1261"/>
      <c r="C704" s="1262"/>
      <c r="D704" s="1263"/>
      <c r="E704" s="587" t="e">
        <f t="shared" si="18"/>
        <v>#DIV/0!</v>
      </c>
    </row>
    <row r="705" spans="1:5" s="17" customFormat="1" ht="16.75" customHeight="1" outlineLevel="2">
      <c r="A705" s="1260">
        <v>178</v>
      </c>
      <c r="B705" s="1261"/>
      <c r="C705" s="1262"/>
      <c r="D705" s="1263"/>
      <c r="E705" s="587" t="e">
        <f t="shared" si="18"/>
        <v>#DIV/0!</v>
      </c>
    </row>
    <row r="706" spans="1:5" s="17" customFormat="1" ht="16.75" customHeight="1" outlineLevel="2">
      <c r="A706" s="1260">
        <v>179</v>
      </c>
      <c r="B706" s="1261"/>
      <c r="C706" s="1262"/>
      <c r="D706" s="1263"/>
      <c r="E706" s="587" t="e">
        <f t="shared" si="18"/>
        <v>#DIV/0!</v>
      </c>
    </row>
    <row r="707" spans="1:5" s="17" customFormat="1" ht="16.75" customHeight="1" outlineLevel="2">
      <c r="A707" s="1260">
        <v>180</v>
      </c>
      <c r="B707" s="1261"/>
      <c r="C707" s="1262"/>
      <c r="D707" s="1263"/>
      <c r="E707" s="587" t="e">
        <f t="shared" si="18"/>
        <v>#DIV/0!</v>
      </c>
    </row>
    <row r="708" spans="1:5" s="17" customFormat="1" ht="16.75" customHeight="1" outlineLevel="2">
      <c r="A708" s="1260">
        <v>181</v>
      </c>
      <c r="B708" s="1261"/>
      <c r="C708" s="1262"/>
      <c r="D708" s="1263"/>
      <c r="E708" s="587" t="e">
        <f t="shared" si="18"/>
        <v>#DIV/0!</v>
      </c>
    </row>
    <row r="709" spans="1:5" s="17" customFormat="1" ht="16.75" customHeight="1" outlineLevel="2">
      <c r="A709" s="1260">
        <v>182</v>
      </c>
      <c r="B709" s="1261"/>
      <c r="C709" s="1262"/>
      <c r="D709" s="1263"/>
      <c r="E709" s="587" t="e">
        <f t="shared" si="18"/>
        <v>#DIV/0!</v>
      </c>
    </row>
    <row r="710" spans="1:5" s="17" customFormat="1" ht="16.75" customHeight="1" outlineLevel="2">
      <c r="A710" s="1260">
        <v>183</v>
      </c>
      <c r="B710" s="1261"/>
      <c r="C710" s="1262"/>
      <c r="D710" s="1263"/>
      <c r="E710" s="587" t="e">
        <f t="shared" si="18"/>
        <v>#DIV/0!</v>
      </c>
    </row>
    <row r="711" spans="1:5" s="17" customFormat="1" ht="16.75" customHeight="1" outlineLevel="2">
      <c r="A711" s="1260">
        <v>184</v>
      </c>
      <c r="B711" s="1261"/>
      <c r="C711" s="1262"/>
      <c r="D711" s="1263"/>
      <c r="E711" s="587" t="e">
        <f t="shared" si="18"/>
        <v>#DIV/0!</v>
      </c>
    </row>
    <row r="712" spans="1:5" s="17" customFormat="1" ht="16.75" customHeight="1" outlineLevel="2">
      <c r="A712" s="1260">
        <v>185</v>
      </c>
      <c r="B712" s="1261"/>
      <c r="C712" s="1262"/>
      <c r="D712" s="1263"/>
      <c r="E712" s="587" t="e">
        <f t="shared" si="18"/>
        <v>#DIV/0!</v>
      </c>
    </row>
    <row r="713" spans="1:5" s="17" customFormat="1" ht="16.75" customHeight="1" outlineLevel="2">
      <c r="A713" s="1260">
        <v>186</v>
      </c>
      <c r="B713" s="1261"/>
      <c r="C713" s="1262"/>
      <c r="D713" s="1263"/>
      <c r="E713" s="587" t="e">
        <f t="shared" si="18"/>
        <v>#DIV/0!</v>
      </c>
    </row>
    <row r="714" spans="1:5" s="17" customFormat="1" ht="16.75" customHeight="1" outlineLevel="2">
      <c r="A714" s="1260">
        <v>187</v>
      </c>
      <c r="B714" s="1261"/>
      <c r="C714" s="1262"/>
      <c r="D714" s="1263"/>
      <c r="E714" s="587" t="e">
        <f t="shared" si="18"/>
        <v>#DIV/0!</v>
      </c>
    </row>
    <row r="715" spans="1:5" s="17" customFormat="1" ht="16.75" customHeight="1" outlineLevel="2">
      <c r="A715" s="1260">
        <v>188</v>
      </c>
      <c r="B715" s="1261"/>
      <c r="C715" s="1262"/>
      <c r="D715" s="1263"/>
      <c r="E715" s="587" t="e">
        <f t="shared" si="18"/>
        <v>#DIV/0!</v>
      </c>
    </row>
    <row r="716" spans="1:5" s="17" customFormat="1" ht="16.75" customHeight="1" outlineLevel="2">
      <c r="A716" s="1260">
        <v>189</v>
      </c>
      <c r="B716" s="1261"/>
      <c r="C716" s="1262"/>
      <c r="D716" s="1263"/>
      <c r="E716" s="587" t="e">
        <f t="shared" si="18"/>
        <v>#DIV/0!</v>
      </c>
    </row>
    <row r="717" spans="1:5" s="17" customFormat="1" ht="16.75" customHeight="1" outlineLevel="2">
      <c r="A717" s="1260">
        <v>190</v>
      </c>
      <c r="B717" s="1261"/>
      <c r="C717" s="1262"/>
      <c r="D717" s="1263"/>
      <c r="E717" s="587" t="e">
        <f t="shared" si="18"/>
        <v>#DIV/0!</v>
      </c>
    </row>
    <row r="718" spans="1:5" s="17" customFormat="1" ht="16.75" customHeight="1" outlineLevel="2">
      <c r="A718" s="1260">
        <v>191</v>
      </c>
      <c r="B718" s="1261"/>
      <c r="C718" s="1262"/>
      <c r="D718" s="1263"/>
      <c r="E718" s="587" t="e">
        <f t="shared" si="18"/>
        <v>#DIV/0!</v>
      </c>
    </row>
    <row r="719" spans="1:5" s="17" customFormat="1" ht="16.75" customHeight="1" outlineLevel="2">
      <c r="A719" s="1260">
        <v>192</v>
      </c>
      <c r="B719" s="1261"/>
      <c r="C719" s="1262"/>
      <c r="D719" s="1263"/>
      <c r="E719" s="587" t="e">
        <f t="shared" si="18"/>
        <v>#DIV/0!</v>
      </c>
    </row>
    <row r="720" spans="1:5" s="17" customFormat="1" ht="16.75" customHeight="1" outlineLevel="2">
      <c r="A720" s="1260">
        <v>193</v>
      </c>
      <c r="B720" s="1261"/>
      <c r="C720" s="1262"/>
      <c r="D720" s="1263"/>
      <c r="E720" s="587" t="e">
        <f t="shared" si="18"/>
        <v>#DIV/0!</v>
      </c>
    </row>
    <row r="721" spans="1:5" s="17" customFormat="1" ht="16.75" customHeight="1" outlineLevel="2">
      <c r="A721" s="1260">
        <v>194</v>
      </c>
      <c r="B721" s="1261"/>
      <c r="C721" s="1262"/>
      <c r="D721" s="1263"/>
      <c r="E721" s="587" t="e">
        <f t="shared" si="18"/>
        <v>#DIV/0!</v>
      </c>
    </row>
    <row r="722" spans="1:5" s="17" customFormat="1" ht="16.75" customHeight="1" outlineLevel="2">
      <c r="A722" s="1260">
        <v>195</v>
      </c>
      <c r="B722" s="1261"/>
      <c r="C722" s="1262"/>
      <c r="D722" s="1263"/>
      <c r="E722" s="587" t="e">
        <f t="shared" si="18"/>
        <v>#DIV/0!</v>
      </c>
    </row>
    <row r="723" spans="1:5" s="17" customFormat="1" ht="16.75" customHeight="1" outlineLevel="2">
      <c r="A723" s="1260">
        <v>196</v>
      </c>
      <c r="B723" s="1261"/>
      <c r="C723" s="1262"/>
      <c r="D723" s="1263"/>
      <c r="E723" s="587" t="e">
        <f t="shared" si="18"/>
        <v>#DIV/0!</v>
      </c>
    </row>
    <row r="724" spans="1:5" s="17" customFormat="1" ht="16.75" customHeight="1" outlineLevel="2">
      <c r="A724" s="1260">
        <v>197</v>
      </c>
      <c r="B724" s="1261"/>
      <c r="C724" s="1262"/>
      <c r="D724" s="1263"/>
      <c r="E724" s="587" t="e">
        <f t="shared" si="18"/>
        <v>#DIV/0!</v>
      </c>
    </row>
    <row r="725" spans="1:5" s="17" customFormat="1" ht="16.75" customHeight="1" outlineLevel="2">
      <c r="A725" s="1260">
        <v>198</v>
      </c>
      <c r="B725" s="1261"/>
      <c r="C725" s="1262"/>
      <c r="D725" s="1263"/>
      <c r="E725" s="587" t="e">
        <f t="shared" si="18"/>
        <v>#DIV/0!</v>
      </c>
    </row>
    <row r="726" spans="1:5" s="17" customFormat="1" ht="16.75" customHeight="1" outlineLevel="2">
      <c r="A726" s="1260">
        <v>199</v>
      </c>
      <c r="B726" s="1261"/>
      <c r="C726" s="1262"/>
      <c r="D726" s="1263"/>
      <c r="E726" s="587" t="e">
        <f t="shared" si="18"/>
        <v>#DIV/0!</v>
      </c>
    </row>
    <row r="727" spans="1:5" s="17" customFormat="1" ht="16.75" customHeight="1" outlineLevel="2">
      <c r="A727" s="1260">
        <v>200</v>
      </c>
      <c r="B727" s="1261"/>
      <c r="C727" s="1262"/>
      <c r="D727" s="1263"/>
      <c r="E727" s="587" t="e">
        <f t="shared" si="18"/>
        <v>#DIV/0!</v>
      </c>
    </row>
    <row r="728" spans="1:5" s="17" customFormat="1" ht="16.75" customHeight="1" outlineLevel="2">
      <c r="A728" s="1260">
        <v>201</v>
      </c>
      <c r="B728" s="1261"/>
      <c r="C728" s="1262"/>
      <c r="D728" s="1263"/>
      <c r="E728" s="587" t="e">
        <f t="shared" si="18"/>
        <v>#DIV/0!</v>
      </c>
    </row>
    <row r="729" spans="1:5" s="17" customFormat="1" ht="16.75" customHeight="1" outlineLevel="2">
      <c r="A729" s="1260">
        <v>202</v>
      </c>
      <c r="B729" s="1261"/>
      <c r="C729" s="1262"/>
      <c r="D729" s="1263"/>
      <c r="E729" s="587" t="e">
        <f t="shared" si="18"/>
        <v>#DIV/0!</v>
      </c>
    </row>
    <row r="730" spans="1:5" s="17" customFormat="1" ht="16.75" customHeight="1" outlineLevel="2">
      <c r="A730" s="1260">
        <v>203</v>
      </c>
      <c r="B730" s="1261"/>
      <c r="C730" s="1262"/>
      <c r="D730" s="1263"/>
      <c r="E730" s="587" t="e">
        <f t="shared" si="18"/>
        <v>#DIV/0!</v>
      </c>
    </row>
    <row r="731" spans="1:5" s="17" customFormat="1" ht="16.75" customHeight="1" outlineLevel="2">
      <c r="A731" s="1260">
        <v>204</v>
      </c>
      <c r="B731" s="1261"/>
      <c r="C731" s="1262"/>
      <c r="D731" s="1263"/>
      <c r="E731" s="587" t="e">
        <f t="shared" si="18"/>
        <v>#DIV/0!</v>
      </c>
    </row>
    <row r="732" spans="1:5" s="17" customFormat="1" ht="16.75" customHeight="1" outlineLevel="2">
      <c r="A732" s="1260">
        <v>205</v>
      </c>
      <c r="B732" s="1261"/>
      <c r="C732" s="1262"/>
      <c r="D732" s="1263"/>
      <c r="E732" s="587" t="e">
        <f t="shared" si="18"/>
        <v>#DIV/0!</v>
      </c>
    </row>
    <row r="733" spans="1:5" s="17" customFormat="1" ht="16.75" customHeight="1" outlineLevel="2">
      <c r="A733" s="1260">
        <v>206</v>
      </c>
      <c r="B733" s="1261"/>
      <c r="C733" s="1262"/>
      <c r="D733" s="1263"/>
      <c r="E733" s="587" t="e">
        <f t="shared" si="18"/>
        <v>#DIV/0!</v>
      </c>
    </row>
    <row r="734" spans="1:5" s="17" customFormat="1" ht="16.75" customHeight="1" outlineLevel="2">
      <c r="A734" s="1260">
        <v>207</v>
      </c>
      <c r="B734" s="1261"/>
      <c r="C734" s="1262"/>
      <c r="D734" s="1263"/>
      <c r="E734" s="587" t="e">
        <f t="shared" si="18"/>
        <v>#DIV/0!</v>
      </c>
    </row>
    <row r="735" spans="1:5" s="17" customFormat="1" ht="16.75" customHeight="1" outlineLevel="2">
      <c r="A735" s="1260">
        <v>208</v>
      </c>
      <c r="B735" s="1261"/>
      <c r="C735" s="1262"/>
      <c r="D735" s="1263"/>
      <c r="E735" s="587" t="e">
        <f t="shared" si="18"/>
        <v>#DIV/0!</v>
      </c>
    </row>
    <row r="736" spans="1:5" s="17" customFormat="1" ht="16.75" customHeight="1" outlineLevel="2">
      <c r="A736" s="1260">
        <v>209</v>
      </c>
      <c r="B736" s="1261"/>
      <c r="C736" s="1262"/>
      <c r="D736" s="1263"/>
      <c r="E736" s="587" t="e">
        <f t="shared" si="18"/>
        <v>#DIV/0!</v>
      </c>
    </row>
    <row r="737" spans="1:5" s="17" customFormat="1" ht="16.75" customHeight="1" outlineLevel="2">
      <c r="A737" s="1260">
        <v>210</v>
      </c>
      <c r="B737" s="1261"/>
      <c r="C737" s="1262"/>
      <c r="D737" s="1263"/>
      <c r="E737" s="587" t="e">
        <f t="shared" si="18"/>
        <v>#DIV/0!</v>
      </c>
    </row>
    <row r="738" spans="1:5" s="17" customFormat="1" ht="16.75" customHeight="1" outlineLevel="2">
      <c r="A738" s="1260">
        <v>211</v>
      </c>
      <c r="B738" s="1261"/>
      <c r="C738" s="1262"/>
      <c r="D738" s="1263"/>
      <c r="E738" s="587" t="e">
        <f t="shared" si="18"/>
        <v>#DIV/0!</v>
      </c>
    </row>
    <row r="739" spans="1:5" s="17" customFormat="1" ht="16.75" customHeight="1" outlineLevel="2">
      <c r="A739" s="1260">
        <v>212</v>
      </c>
      <c r="B739" s="1261"/>
      <c r="C739" s="1262"/>
      <c r="D739" s="1263"/>
      <c r="E739" s="587" t="e">
        <f t="shared" si="18"/>
        <v>#DIV/0!</v>
      </c>
    </row>
    <row r="740" spans="1:5" s="17" customFormat="1" ht="16.75" customHeight="1" outlineLevel="2">
      <c r="A740" s="1260">
        <v>213</v>
      </c>
      <c r="B740" s="1261"/>
      <c r="C740" s="1262"/>
      <c r="D740" s="1263"/>
      <c r="E740" s="587" t="e">
        <f t="shared" si="18"/>
        <v>#DIV/0!</v>
      </c>
    </row>
    <row r="741" spans="1:5" s="17" customFormat="1" ht="16.75" customHeight="1" outlineLevel="2">
      <c r="A741" s="1260">
        <v>214</v>
      </c>
      <c r="B741" s="1261"/>
      <c r="C741" s="1262"/>
      <c r="D741" s="1263"/>
      <c r="E741" s="587" t="e">
        <f t="shared" si="18"/>
        <v>#DIV/0!</v>
      </c>
    </row>
    <row r="742" spans="1:5" s="17" customFormat="1" ht="16.75" customHeight="1" outlineLevel="2">
      <c r="A742" s="1260">
        <v>215</v>
      </c>
      <c r="B742" s="1261"/>
      <c r="C742" s="1262"/>
      <c r="D742" s="126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60">
        <v>216</v>
      </c>
      <c r="B743" s="1261"/>
      <c r="C743" s="1262"/>
      <c r="D743" s="1263"/>
      <c r="E743" s="587" t="e">
        <f t="shared" si="19"/>
        <v>#DIV/0!</v>
      </c>
    </row>
    <row r="744" spans="1:5" s="17" customFormat="1" ht="16.75" customHeight="1" outlineLevel="2">
      <c r="A744" s="1260">
        <v>217</v>
      </c>
      <c r="B744" s="1261"/>
      <c r="C744" s="1262"/>
      <c r="D744" s="1263"/>
      <c r="E744" s="587" t="e">
        <f t="shared" si="19"/>
        <v>#DIV/0!</v>
      </c>
    </row>
    <row r="745" spans="1:5" s="17" customFormat="1" ht="16.75" customHeight="1" outlineLevel="2">
      <c r="A745" s="1260">
        <v>218</v>
      </c>
      <c r="B745" s="1261"/>
      <c r="C745" s="1262"/>
      <c r="D745" s="1263"/>
      <c r="E745" s="587" t="e">
        <f t="shared" si="19"/>
        <v>#DIV/0!</v>
      </c>
    </row>
    <row r="746" spans="1:5" s="17" customFormat="1" ht="16.75" customHeight="1" outlineLevel="2">
      <c r="A746" s="1260">
        <v>219</v>
      </c>
      <c r="B746" s="1261"/>
      <c r="C746" s="1262"/>
      <c r="D746" s="1263"/>
      <c r="E746" s="587" t="e">
        <f t="shared" si="19"/>
        <v>#DIV/0!</v>
      </c>
    </row>
    <row r="747" spans="1:5" s="17" customFormat="1" ht="16.75" customHeight="1" outlineLevel="2">
      <c r="A747" s="1260">
        <v>220</v>
      </c>
      <c r="B747" s="1261"/>
      <c r="C747" s="1262"/>
      <c r="D747" s="1263"/>
      <c r="E747" s="587" t="e">
        <f t="shared" si="19"/>
        <v>#DIV/0!</v>
      </c>
    </row>
    <row r="748" spans="1:5" s="17" customFormat="1" ht="16.75" customHeight="1" outlineLevel="2">
      <c r="A748" s="1260">
        <v>221</v>
      </c>
      <c r="B748" s="1261"/>
      <c r="C748" s="1262"/>
      <c r="D748" s="1263"/>
      <c r="E748" s="587" t="e">
        <f t="shared" si="19"/>
        <v>#DIV/0!</v>
      </c>
    </row>
    <row r="749" spans="1:5" s="17" customFormat="1" ht="16.75" customHeight="1" outlineLevel="2">
      <c r="A749" s="1260">
        <v>222</v>
      </c>
      <c r="B749" s="1261"/>
      <c r="C749" s="1262"/>
      <c r="D749" s="1263"/>
      <c r="E749" s="587" t="e">
        <f t="shared" si="19"/>
        <v>#DIV/0!</v>
      </c>
    </row>
    <row r="750" spans="1:5" s="17" customFormat="1" ht="16.75" customHeight="1" outlineLevel="2">
      <c r="A750" s="1260">
        <v>223</v>
      </c>
      <c r="B750" s="1261"/>
      <c r="C750" s="1262"/>
      <c r="D750" s="1263"/>
      <c r="E750" s="587" t="e">
        <f t="shared" si="19"/>
        <v>#DIV/0!</v>
      </c>
    </row>
    <row r="751" spans="1:5" s="17" customFormat="1" ht="16.75" customHeight="1" outlineLevel="2">
      <c r="A751" s="1260">
        <v>224</v>
      </c>
      <c r="B751" s="1261"/>
      <c r="C751" s="1262"/>
      <c r="D751" s="1263"/>
      <c r="E751" s="587" t="e">
        <f t="shared" si="19"/>
        <v>#DIV/0!</v>
      </c>
    </row>
    <row r="752" spans="1:5" s="17" customFormat="1" ht="16.75" customHeight="1" outlineLevel="2">
      <c r="A752" s="1260">
        <v>225</v>
      </c>
      <c r="B752" s="1261"/>
      <c r="C752" s="1262"/>
      <c r="D752" s="1263"/>
      <c r="E752" s="587" t="e">
        <f t="shared" si="19"/>
        <v>#DIV/0!</v>
      </c>
    </row>
    <row r="753" spans="1:5" s="17" customFormat="1" ht="16.75" customHeight="1" outlineLevel="2">
      <c r="A753" s="1260">
        <v>226</v>
      </c>
      <c r="B753" s="1261"/>
      <c r="C753" s="1262"/>
      <c r="D753" s="1263"/>
      <c r="E753" s="587" t="e">
        <f t="shared" si="19"/>
        <v>#DIV/0!</v>
      </c>
    </row>
    <row r="754" spans="1:5" s="17" customFormat="1" ht="16.75" customHeight="1" outlineLevel="2">
      <c r="A754" s="1260">
        <v>227</v>
      </c>
      <c r="B754" s="1261"/>
      <c r="C754" s="1262"/>
      <c r="D754" s="1263"/>
      <c r="E754" s="587" t="e">
        <f t="shared" si="19"/>
        <v>#DIV/0!</v>
      </c>
    </row>
    <row r="755" spans="1:5" s="17" customFormat="1" ht="16.75" customHeight="1" outlineLevel="2">
      <c r="A755" s="1260">
        <v>228</v>
      </c>
      <c r="B755" s="1261"/>
      <c r="C755" s="1262"/>
      <c r="D755" s="1263"/>
      <c r="E755" s="587" t="e">
        <f t="shared" si="19"/>
        <v>#DIV/0!</v>
      </c>
    </row>
    <row r="756" spans="1:5" s="17" customFormat="1" ht="16.75" customHeight="1" outlineLevel="2">
      <c r="A756" s="1260">
        <v>229</v>
      </c>
      <c r="B756" s="1261"/>
      <c r="C756" s="1262"/>
      <c r="D756" s="1263"/>
      <c r="E756" s="587" t="e">
        <f t="shared" si="19"/>
        <v>#DIV/0!</v>
      </c>
    </row>
    <row r="757" spans="1:5" s="17" customFormat="1" ht="16.75" customHeight="1" outlineLevel="2">
      <c r="A757" s="1260">
        <v>230</v>
      </c>
      <c r="B757" s="1261"/>
      <c r="C757" s="1262"/>
      <c r="D757" s="1263"/>
      <c r="E757" s="587" t="e">
        <f t="shared" si="19"/>
        <v>#DIV/0!</v>
      </c>
    </row>
    <row r="758" spans="1:5" s="17" customFormat="1" ht="16.75" customHeight="1" outlineLevel="2">
      <c r="A758" s="1260">
        <v>231</v>
      </c>
      <c r="B758" s="1261"/>
      <c r="C758" s="1262"/>
      <c r="D758" s="1263"/>
      <c r="E758" s="587" t="e">
        <f t="shared" si="19"/>
        <v>#DIV/0!</v>
      </c>
    </row>
    <row r="759" spans="1:5" s="17" customFormat="1" ht="16.75" customHeight="1" outlineLevel="2">
      <c r="A759" s="1260">
        <v>232</v>
      </c>
      <c r="B759" s="1261"/>
      <c r="C759" s="1262"/>
      <c r="D759" s="1263"/>
      <c r="E759" s="587" t="e">
        <f t="shared" si="19"/>
        <v>#DIV/0!</v>
      </c>
    </row>
    <row r="760" spans="1:5" s="17" customFormat="1" ht="16.75" customHeight="1" outlineLevel="2">
      <c r="A760" s="1260">
        <v>233</v>
      </c>
      <c r="B760" s="1261"/>
      <c r="C760" s="1262"/>
      <c r="D760" s="1263"/>
      <c r="E760" s="587" t="e">
        <f t="shared" si="19"/>
        <v>#DIV/0!</v>
      </c>
    </row>
    <row r="761" spans="1:5" s="17" customFormat="1" ht="16.75" customHeight="1" outlineLevel="2">
      <c r="A761" s="1260">
        <v>234</v>
      </c>
      <c r="B761" s="1261"/>
      <c r="C761" s="1262"/>
      <c r="D761" s="1263"/>
      <c r="E761" s="587" t="e">
        <f t="shared" si="19"/>
        <v>#DIV/0!</v>
      </c>
    </row>
    <row r="762" spans="1:5" s="17" customFormat="1" ht="16.75" customHeight="1" outlineLevel="2">
      <c r="A762" s="1260">
        <v>235</v>
      </c>
      <c r="B762" s="1261"/>
      <c r="C762" s="1262"/>
      <c r="D762" s="1263"/>
      <c r="E762" s="587" t="e">
        <f t="shared" si="19"/>
        <v>#DIV/0!</v>
      </c>
    </row>
    <row r="763" spans="1:5" s="17" customFormat="1" ht="16.75" customHeight="1" outlineLevel="2">
      <c r="A763" s="1260">
        <v>236</v>
      </c>
      <c r="B763" s="1261"/>
      <c r="C763" s="1262"/>
      <c r="D763" s="1263"/>
      <c r="E763" s="587" t="e">
        <f t="shared" si="19"/>
        <v>#DIV/0!</v>
      </c>
    </row>
    <row r="764" spans="1:5" s="17" customFormat="1" ht="16.75" customHeight="1" outlineLevel="2">
      <c r="A764" s="1260">
        <v>237</v>
      </c>
      <c r="B764" s="1261"/>
      <c r="C764" s="1262"/>
      <c r="D764" s="1263"/>
      <c r="E764" s="587" t="e">
        <f t="shared" si="19"/>
        <v>#DIV/0!</v>
      </c>
    </row>
    <row r="765" spans="1:5" s="17" customFormat="1" ht="16.75" customHeight="1" outlineLevel="2">
      <c r="A765" s="1260">
        <v>238</v>
      </c>
      <c r="B765" s="1261"/>
      <c r="C765" s="1262"/>
      <c r="D765" s="1263"/>
      <c r="E765" s="587" t="e">
        <f t="shared" si="19"/>
        <v>#DIV/0!</v>
      </c>
    </row>
    <row r="766" spans="1:5" s="17" customFormat="1" ht="16.75" customHeight="1" outlineLevel="2">
      <c r="A766" s="1260">
        <v>239</v>
      </c>
      <c r="B766" s="1261"/>
      <c r="C766" s="1262"/>
      <c r="D766" s="1263"/>
      <c r="E766" s="587" t="e">
        <f t="shared" si="19"/>
        <v>#DIV/0!</v>
      </c>
    </row>
    <row r="767" spans="1:5" s="17" customFormat="1" ht="16.75" customHeight="1" outlineLevel="2">
      <c r="A767" s="1260">
        <v>240</v>
      </c>
      <c r="B767" s="1261"/>
      <c r="C767" s="1262"/>
      <c r="D767" s="1263"/>
      <c r="E767" s="587" t="e">
        <f t="shared" si="19"/>
        <v>#DIV/0!</v>
      </c>
    </row>
    <row r="768" spans="1:5" s="17" customFormat="1" ht="16.75" customHeight="1" outlineLevel="2">
      <c r="A768" s="1260">
        <v>241</v>
      </c>
      <c r="B768" s="1261"/>
      <c r="C768" s="1262"/>
      <c r="D768" s="1263"/>
      <c r="E768" s="587" t="e">
        <f t="shared" si="19"/>
        <v>#DIV/0!</v>
      </c>
    </row>
    <row r="769" spans="1:5" s="17" customFormat="1" ht="16.75" customHeight="1" outlineLevel="2">
      <c r="A769" s="1260">
        <v>242</v>
      </c>
      <c r="B769" s="1261"/>
      <c r="C769" s="1262"/>
      <c r="D769" s="1263"/>
      <c r="E769" s="587" t="e">
        <f t="shared" si="19"/>
        <v>#DIV/0!</v>
      </c>
    </row>
    <row r="770" spans="1:5" s="17" customFormat="1" ht="16.75" customHeight="1" outlineLevel="2">
      <c r="A770" s="1260">
        <v>243</v>
      </c>
      <c r="B770" s="1261"/>
      <c r="C770" s="1262"/>
      <c r="D770" s="1263"/>
      <c r="E770" s="587" t="e">
        <f t="shared" si="19"/>
        <v>#DIV/0!</v>
      </c>
    </row>
    <row r="771" spans="1:5" s="17" customFormat="1" ht="16.75" customHeight="1" outlineLevel="2">
      <c r="A771" s="1260">
        <v>244</v>
      </c>
      <c r="B771" s="1261"/>
      <c r="C771" s="1262"/>
      <c r="D771" s="1263"/>
      <c r="E771" s="587" t="e">
        <f t="shared" si="19"/>
        <v>#DIV/0!</v>
      </c>
    </row>
    <row r="772" spans="1:5" s="17" customFormat="1" ht="16.75" customHeight="1" outlineLevel="2">
      <c r="A772" s="1260">
        <v>245</v>
      </c>
      <c r="B772" s="1261"/>
      <c r="C772" s="1262"/>
      <c r="D772" s="1263"/>
      <c r="E772" s="587" t="e">
        <f t="shared" si="19"/>
        <v>#DIV/0!</v>
      </c>
    </row>
    <row r="773" spans="1:5" s="17" customFormat="1" ht="16.75" customHeight="1" outlineLevel="2">
      <c r="A773" s="1260">
        <v>246</v>
      </c>
      <c r="B773" s="1261"/>
      <c r="C773" s="1262"/>
      <c r="D773" s="1263"/>
      <c r="E773" s="587" t="e">
        <f t="shared" si="19"/>
        <v>#DIV/0!</v>
      </c>
    </row>
    <row r="774" spans="1:5" s="17" customFormat="1" ht="16.75" customHeight="1" outlineLevel="2">
      <c r="A774" s="1260">
        <v>247</v>
      </c>
      <c r="B774" s="1261"/>
      <c r="C774" s="1262"/>
      <c r="D774" s="1263"/>
      <c r="E774" s="587" t="e">
        <f t="shared" si="19"/>
        <v>#DIV/0!</v>
      </c>
    </row>
    <row r="775" spans="1:5" s="17" customFormat="1" ht="16.75" customHeight="1" outlineLevel="2">
      <c r="A775" s="1260">
        <v>248</v>
      </c>
      <c r="B775" s="1261"/>
      <c r="C775" s="1262"/>
      <c r="D775" s="1263"/>
      <c r="E775" s="587" t="e">
        <f t="shared" si="19"/>
        <v>#DIV/0!</v>
      </c>
    </row>
    <row r="776" spans="1:5" s="17" customFormat="1" ht="16.75" customHeight="1" outlineLevel="2">
      <c r="A776" s="1260">
        <v>249</v>
      </c>
      <c r="B776" s="1261"/>
      <c r="C776" s="1262"/>
      <c r="D776" s="1263"/>
      <c r="E776" s="587" t="e">
        <f t="shared" si="19"/>
        <v>#DIV/0!</v>
      </c>
    </row>
    <row r="777" spans="1:5" s="17" customFormat="1" ht="16.75" customHeight="1" outlineLevel="2">
      <c r="A777" s="1260">
        <v>250</v>
      </c>
      <c r="B777" s="1261"/>
      <c r="C777" s="1262"/>
      <c r="D777" s="1263"/>
      <c r="E777" s="587" t="e">
        <f t="shared" si="19"/>
        <v>#DIV/0!</v>
      </c>
    </row>
    <row r="778" spans="1:5" s="17" customFormat="1" ht="16.75" customHeight="1" outlineLevel="2">
      <c r="A778" s="1260">
        <v>251</v>
      </c>
      <c r="B778" s="1261"/>
      <c r="C778" s="1262"/>
      <c r="D778" s="1263"/>
      <c r="E778" s="587" t="e">
        <f t="shared" si="19"/>
        <v>#DIV/0!</v>
      </c>
    </row>
    <row r="779" spans="1:5" s="17" customFormat="1" ht="16.75" customHeight="1" outlineLevel="2">
      <c r="A779" s="1260">
        <v>252</v>
      </c>
      <c r="B779" s="1261"/>
      <c r="C779" s="1262"/>
      <c r="D779" s="1263"/>
      <c r="E779" s="587" t="e">
        <f t="shared" si="19"/>
        <v>#DIV/0!</v>
      </c>
    </row>
    <row r="780" spans="1:5" s="17" customFormat="1" ht="16.75" customHeight="1" outlineLevel="2">
      <c r="A780" s="1260">
        <v>253</v>
      </c>
      <c r="B780" s="1261"/>
      <c r="C780" s="1262"/>
      <c r="D780" s="1263"/>
      <c r="E780" s="587" t="e">
        <f t="shared" si="19"/>
        <v>#DIV/0!</v>
      </c>
    </row>
    <row r="781" spans="1:5" s="17" customFormat="1" ht="16.75" customHeight="1" outlineLevel="2">
      <c r="A781" s="1260">
        <v>254</v>
      </c>
      <c r="B781" s="1261"/>
      <c r="C781" s="1262"/>
      <c r="D781" s="1263"/>
      <c r="E781" s="587" t="e">
        <f t="shared" si="19"/>
        <v>#DIV/0!</v>
      </c>
    </row>
    <row r="782" spans="1:5" s="17" customFormat="1" ht="16.75" customHeight="1" outlineLevel="2">
      <c r="A782" s="1260">
        <v>255</v>
      </c>
      <c r="B782" s="1261"/>
      <c r="C782" s="1262"/>
      <c r="D782" s="1263"/>
      <c r="E782" s="587" t="e">
        <f t="shared" si="19"/>
        <v>#DIV/0!</v>
      </c>
    </row>
    <row r="783" spans="1:5" s="17" customFormat="1" ht="16.75" customHeight="1" outlineLevel="2">
      <c r="A783" s="1260">
        <v>256</v>
      </c>
      <c r="B783" s="1261"/>
      <c r="C783" s="1262"/>
      <c r="D783" s="1263"/>
      <c r="E783" s="587" t="e">
        <f t="shared" si="19"/>
        <v>#DIV/0!</v>
      </c>
    </row>
    <row r="784" spans="1:5" s="17" customFormat="1" ht="16.75" customHeight="1" outlineLevel="2">
      <c r="A784" s="1260">
        <v>257</v>
      </c>
      <c r="B784" s="1261"/>
      <c r="C784" s="1262"/>
      <c r="D784" s="1263"/>
      <c r="E784" s="587" t="e">
        <f t="shared" si="19"/>
        <v>#DIV/0!</v>
      </c>
    </row>
    <row r="785" spans="1:5" s="17" customFormat="1" ht="16.75" customHeight="1" outlineLevel="2">
      <c r="A785" s="1260">
        <v>258</v>
      </c>
      <c r="B785" s="1261"/>
      <c r="C785" s="1262"/>
      <c r="D785" s="1263"/>
      <c r="E785" s="587" t="e">
        <f t="shared" si="19"/>
        <v>#DIV/0!</v>
      </c>
    </row>
    <row r="786" spans="1:5" s="17" customFormat="1" ht="16.75" customHeight="1" outlineLevel="2">
      <c r="A786" s="1260">
        <v>259</v>
      </c>
      <c r="B786" s="1261"/>
      <c r="C786" s="1262"/>
      <c r="D786" s="1263"/>
      <c r="E786" s="587" t="e">
        <f t="shared" si="19"/>
        <v>#DIV/0!</v>
      </c>
    </row>
    <row r="787" spans="1:5" s="17" customFormat="1" ht="16.75" customHeight="1" outlineLevel="2">
      <c r="A787" s="1260">
        <v>260</v>
      </c>
      <c r="B787" s="1261"/>
      <c r="C787" s="1262"/>
      <c r="D787" s="1263"/>
      <c r="E787" s="587" t="e">
        <f t="shared" si="19"/>
        <v>#DIV/0!</v>
      </c>
    </row>
    <row r="788" spans="1:5" s="17" customFormat="1" ht="16.75" customHeight="1" outlineLevel="2">
      <c r="A788" s="1260">
        <v>261</v>
      </c>
      <c r="B788" s="1261"/>
      <c r="C788" s="1262"/>
      <c r="D788" s="1263"/>
      <c r="E788" s="587" t="e">
        <f t="shared" si="19"/>
        <v>#DIV/0!</v>
      </c>
    </row>
    <row r="789" spans="1:5" s="17" customFormat="1" ht="16.75" customHeight="1" outlineLevel="2">
      <c r="A789" s="1260">
        <v>262</v>
      </c>
      <c r="B789" s="1261"/>
      <c r="C789" s="1262"/>
      <c r="D789" s="1263"/>
      <c r="E789" s="587" t="e">
        <f t="shared" si="19"/>
        <v>#DIV/0!</v>
      </c>
    </row>
    <row r="790" spans="1:5" s="17" customFormat="1" ht="16.75" customHeight="1" outlineLevel="2">
      <c r="A790" s="1260">
        <v>263</v>
      </c>
      <c r="B790" s="1261"/>
      <c r="C790" s="1262"/>
      <c r="D790" s="1263"/>
      <c r="E790" s="587" t="e">
        <f t="shared" si="19"/>
        <v>#DIV/0!</v>
      </c>
    </row>
    <row r="791" spans="1:5" s="17" customFormat="1" ht="16.75" customHeight="1" outlineLevel="2">
      <c r="A791" s="1260">
        <v>264</v>
      </c>
      <c r="B791" s="1261"/>
      <c r="C791" s="1262"/>
      <c r="D791" s="1263"/>
      <c r="E791" s="587" t="e">
        <f t="shared" si="19"/>
        <v>#DIV/0!</v>
      </c>
    </row>
    <row r="792" spans="1:5" s="17" customFormat="1" ht="16.75" customHeight="1" outlineLevel="2">
      <c r="A792" s="1260">
        <v>265</v>
      </c>
      <c r="B792" s="1261"/>
      <c r="C792" s="1262"/>
      <c r="D792" s="1263"/>
      <c r="E792" s="587" t="e">
        <f t="shared" si="19"/>
        <v>#DIV/0!</v>
      </c>
    </row>
    <row r="793" spans="1:5" s="17" customFormat="1" ht="16.75" customHeight="1" outlineLevel="2">
      <c r="A793" s="1260">
        <v>266</v>
      </c>
      <c r="B793" s="1261"/>
      <c r="C793" s="1262"/>
      <c r="D793" s="1263"/>
      <c r="E793" s="587" t="e">
        <f t="shared" si="19"/>
        <v>#DIV/0!</v>
      </c>
    </row>
    <row r="794" spans="1:5" s="17" customFormat="1" ht="16.75" customHeight="1" outlineLevel="2">
      <c r="A794" s="1260">
        <v>267</v>
      </c>
      <c r="B794" s="1261"/>
      <c r="C794" s="1262"/>
      <c r="D794" s="1263"/>
      <c r="E794" s="587" t="e">
        <f t="shared" si="19"/>
        <v>#DIV/0!</v>
      </c>
    </row>
    <row r="795" spans="1:5" s="17" customFormat="1" ht="16.75" customHeight="1" outlineLevel="2">
      <c r="A795" s="1260">
        <v>268</v>
      </c>
      <c r="B795" s="1261"/>
      <c r="C795" s="1262"/>
      <c r="D795" s="1263"/>
      <c r="E795" s="587" t="e">
        <f t="shared" si="19"/>
        <v>#DIV/0!</v>
      </c>
    </row>
    <row r="796" spans="1:5" s="17" customFormat="1" ht="16.75" customHeight="1" outlineLevel="2">
      <c r="A796" s="1260">
        <v>269</v>
      </c>
      <c r="B796" s="1261"/>
      <c r="C796" s="1262"/>
      <c r="D796" s="1263"/>
      <c r="E796" s="587" t="e">
        <f t="shared" si="19"/>
        <v>#DIV/0!</v>
      </c>
    </row>
    <row r="797" spans="1:5" s="17" customFormat="1" ht="16.75" customHeight="1" outlineLevel="2">
      <c r="A797" s="1260">
        <v>270</v>
      </c>
      <c r="B797" s="1261"/>
      <c r="C797" s="1262"/>
      <c r="D797" s="1263"/>
      <c r="E797" s="587" t="e">
        <f t="shared" si="19"/>
        <v>#DIV/0!</v>
      </c>
    </row>
    <row r="798" spans="1:5" s="17" customFormat="1" ht="16.75" customHeight="1" outlineLevel="2">
      <c r="A798" s="1260">
        <v>271</v>
      </c>
      <c r="B798" s="1261"/>
      <c r="C798" s="1262"/>
      <c r="D798" s="1263"/>
      <c r="E798" s="587" t="e">
        <f t="shared" si="19"/>
        <v>#DIV/0!</v>
      </c>
    </row>
    <row r="799" spans="1:5" s="17" customFormat="1" ht="16.75" customHeight="1" outlineLevel="2">
      <c r="A799" s="1260">
        <v>272</v>
      </c>
      <c r="B799" s="1261"/>
      <c r="C799" s="1262"/>
      <c r="D799" s="1263"/>
      <c r="E799" s="587" t="e">
        <f t="shared" si="19"/>
        <v>#DIV/0!</v>
      </c>
    </row>
    <row r="800" spans="1:5" s="17" customFormat="1" ht="16.75" customHeight="1" outlineLevel="2">
      <c r="A800" s="1260">
        <v>273</v>
      </c>
      <c r="B800" s="1261"/>
      <c r="C800" s="1262"/>
      <c r="D800" s="1263"/>
      <c r="E800" s="587" t="e">
        <f t="shared" si="19"/>
        <v>#DIV/0!</v>
      </c>
    </row>
    <row r="801" spans="1:5" s="17" customFormat="1" ht="16.75" customHeight="1" outlineLevel="2">
      <c r="A801" s="1260">
        <v>274</v>
      </c>
      <c r="B801" s="1261"/>
      <c r="C801" s="1262"/>
      <c r="D801" s="1263"/>
      <c r="E801" s="587" t="e">
        <f t="shared" si="19"/>
        <v>#DIV/0!</v>
      </c>
    </row>
    <row r="802" spans="1:5" s="17" customFormat="1" ht="16.75" customHeight="1" outlineLevel="2">
      <c r="A802" s="1260">
        <v>275</v>
      </c>
      <c r="B802" s="1261"/>
      <c r="C802" s="1262"/>
      <c r="D802" s="1263"/>
      <c r="E802" s="587" t="e">
        <f t="shared" si="19"/>
        <v>#DIV/0!</v>
      </c>
    </row>
    <row r="803" spans="1:5" s="17" customFormat="1" ht="16.75" customHeight="1" outlineLevel="2">
      <c r="A803" s="1260">
        <v>276</v>
      </c>
      <c r="B803" s="1261"/>
      <c r="C803" s="1262"/>
      <c r="D803" s="1263"/>
      <c r="E803" s="587" t="e">
        <f t="shared" si="19"/>
        <v>#DIV/0!</v>
      </c>
    </row>
    <row r="804" spans="1:5" s="17" customFormat="1" ht="16.75" customHeight="1" outlineLevel="2">
      <c r="A804" s="1260">
        <v>277</v>
      </c>
      <c r="B804" s="1261"/>
      <c r="C804" s="1262"/>
      <c r="D804" s="1263"/>
      <c r="E804" s="587" t="e">
        <f t="shared" si="19"/>
        <v>#DIV/0!</v>
      </c>
    </row>
    <row r="805" spans="1:5" s="17" customFormat="1" ht="16.75" customHeight="1" outlineLevel="2">
      <c r="A805" s="1260">
        <v>278</v>
      </c>
      <c r="B805" s="1261"/>
      <c r="C805" s="1262"/>
      <c r="D805" s="1263"/>
      <c r="E805" s="587" t="e">
        <f t="shared" si="19"/>
        <v>#DIV/0!</v>
      </c>
    </row>
    <row r="806" spans="1:5" s="17" customFormat="1" ht="16.75" customHeight="1" outlineLevel="2">
      <c r="A806" s="1260">
        <v>279</v>
      </c>
      <c r="B806" s="1261"/>
      <c r="C806" s="1262"/>
      <c r="D806" s="126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60">
        <v>280</v>
      </c>
      <c r="B807" s="1261"/>
      <c r="C807" s="1262"/>
      <c r="D807" s="1263"/>
      <c r="E807" s="587" t="e">
        <f t="shared" si="20"/>
        <v>#DIV/0!</v>
      </c>
    </row>
    <row r="808" spans="1:5" s="17" customFormat="1" ht="16.75" customHeight="1" outlineLevel="2">
      <c r="A808" s="1260">
        <v>281</v>
      </c>
      <c r="B808" s="1261"/>
      <c r="C808" s="1262"/>
      <c r="D808" s="1263"/>
      <c r="E808" s="587" t="e">
        <f t="shared" si="20"/>
        <v>#DIV/0!</v>
      </c>
    </row>
    <row r="809" spans="1:5" s="17" customFormat="1" ht="16.75" customHeight="1" outlineLevel="2">
      <c r="A809" s="1260">
        <v>282</v>
      </c>
      <c r="B809" s="1261"/>
      <c r="C809" s="1262"/>
      <c r="D809" s="1263"/>
      <c r="E809" s="587" t="e">
        <f t="shared" si="20"/>
        <v>#DIV/0!</v>
      </c>
    </row>
    <row r="810" spans="1:5" s="17" customFormat="1" ht="16.75" customHeight="1" outlineLevel="2">
      <c r="A810" s="1260">
        <v>283</v>
      </c>
      <c r="B810" s="1261"/>
      <c r="C810" s="1262"/>
      <c r="D810" s="1263"/>
      <c r="E810" s="587" t="e">
        <f t="shared" si="20"/>
        <v>#DIV/0!</v>
      </c>
    </row>
    <row r="811" spans="1:5" s="17" customFormat="1" ht="16.75" customHeight="1" outlineLevel="2">
      <c r="A811" s="1260">
        <v>284</v>
      </c>
      <c r="B811" s="1261"/>
      <c r="C811" s="1262"/>
      <c r="D811" s="1263"/>
      <c r="E811" s="587" t="e">
        <f t="shared" si="20"/>
        <v>#DIV/0!</v>
      </c>
    </row>
    <row r="812" spans="1:5" s="17" customFormat="1" ht="16.75" customHeight="1" outlineLevel="2">
      <c r="A812" s="1260">
        <v>285</v>
      </c>
      <c r="B812" s="1261"/>
      <c r="C812" s="1262"/>
      <c r="D812" s="1263"/>
      <c r="E812" s="587" t="e">
        <f t="shared" si="20"/>
        <v>#DIV/0!</v>
      </c>
    </row>
    <row r="813" spans="1:5" s="17" customFormat="1" ht="16.75" customHeight="1" outlineLevel="2">
      <c r="A813" s="1260">
        <v>286</v>
      </c>
      <c r="B813" s="1261"/>
      <c r="C813" s="1262"/>
      <c r="D813" s="1263"/>
      <c r="E813" s="587" t="e">
        <f t="shared" si="20"/>
        <v>#DIV/0!</v>
      </c>
    </row>
    <row r="814" spans="1:5" s="17" customFormat="1" ht="16.75" customHeight="1" outlineLevel="2">
      <c r="A814" s="1260">
        <v>287</v>
      </c>
      <c r="B814" s="1261"/>
      <c r="C814" s="1262"/>
      <c r="D814" s="1263"/>
      <c r="E814" s="587" t="e">
        <f t="shared" si="20"/>
        <v>#DIV/0!</v>
      </c>
    </row>
    <row r="815" spans="1:5" s="17" customFormat="1" ht="16.75" customHeight="1" outlineLevel="2">
      <c r="A815" s="1260">
        <v>288</v>
      </c>
      <c r="B815" s="1261"/>
      <c r="C815" s="1262"/>
      <c r="D815" s="1263"/>
      <c r="E815" s="587" t="e">
        <f t="shared" si="20"/>
        <v>#DIV/0!</v>
      </c>
    </row>
    <row r="816" spans="1:5" s="17" customFormat="1" ht="16.75" customHeight="1" outlineLevel="2">
      <c r="A816" s="1260">
        <v>289</v>
      </c>
      <c r="B816" s="1261"/>
      <c r="C816" s="1262"/>
      <c r="D816" s="1263"/>
      <c r="E816" s="587" t="e">
        <f t="shared" si="20"/>
        <v>#DIV/0!</v>
      </c>
    </row>
    <row r="817" spans="1:5" s="17" customFormat="1" ht="16.75" customHeight="1" outlineLevel="2">
      <c r="A817" s="1260">
        <v>290</v>
      </c>
      <c r="B817" s="1261"/>
      <c r="C817" s="1262"/>
      <c r="D817" s="1263"/>
      <c r="E817" s="587" t="e">
        <f t="shared" si="20"/>
        <v>#DIV/0!</v>
      </c>
    </row>
    <row r="818" spans="1:5" s="17" customFormat="1" ht="16.75" customHeight="1" outlineLevel="2">
      <c r="A818" s="1260">
        <v>291</v>
      </c>
      <c r="B818" s="1261"/>
      <c r="C818" s="1262"/>
      <c r="D818" s="1263"/>
      <c r="E818" s="587" t="e">
        <f t="shared" si="20"/>
        <v>#DIV/0!</v>
      </c>
    </row>
    <row r="819" spans="1:5" s="17" customFormat="1" ht="16.75" customHeight="1" outlineLevel="2">
      <c r="A819" s="1260">
        <v>292</v>
      </c>
      <c r="B819" s="1261"/>
      <c r="C819" s="1262"/>
      <c r="D819" s="1263"/>
      <c r="E819" s="587" t="e">
        <f t="shared" si="20"/>
        <v>#DIV/0!</v>
      </c>
    </row>
    <row r="820" spans="1:5" s="17" customFormat="1" ht="16.75" customHeight="1" outlineLevel="2">
      <c r="A820" s="1260">
        <v>293</v>
      </c>
      <c r="B820" s="1261"/>
      <c r="C820" s="1262"/>
      <c r="D820" s="1263"/>
      <c r="E820" s="587" t="e">
        <f t="shared" si="20"/>
        <v>#DIV/0!</v>
      </c>
    </row>
    <row r="821" spans="1:5" s="17" customFormat="1" ht="16.75" customHeight="1" outlineLevel="2">
      <c r="A821" s="1260">
        <v>294</v>
      </c>
      <c r="B821" s="1261"/>
      <c r="C821" s="1262"/>
      <c r="D821" s="1263"/>
      <c r="E821" s="587" t="e">
        <f t="shared" si="20"/>
        <v>#DIV/0!</v>
      </c>
    </row>
    <row r="822" spans="1:5" s="17" customFormat="1" ht="16.75" customHeight="1" outlineLevel="2">
      <c r="A822" s="1260">
        <v>295</v>
      </c>
      <c r="B822" s="1261"/>
      <c r="C822" s="1262"/>
      <c r="D822" s="1263"/>
      <c r="E822" s="587" t="e">
        <f t="shared" si="20"/>
        <v>#DIV/0!</v>
      </c>
    </row>
    <row r="823" spans="1:5" s="17" customFormat="1" ht="16.75" customHeight="1" outlineLevel="2">
      <c r="A823" s="1260">
        <v>296</v>
      </c>
      <c r="B823" s="1261"/>
      <c r="C823" s="1262"/>
      <c r="D823" s="1263"/>
      <c r="E823" s="587" t="e">
        <f>IF(AND(C823&gt;=D$521,C823&lt;=D$520),1,0)</f>
        <v>#DIV/0!</v>
      </c>
    </row>
    <row r="824" spans="1:5" s="17" customFormat="1" ht="16.75" customHeight="1" outlineLevel="2">
      <c r="A824" s="1260">
        <v>297</v>
      </c>
      <c r="B824" s="1261"/>
      <c r="C824" s="1262"/>
      <c r="D824" s="126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60">
        <v>298</v>
      </c>
      <c r="B825" s="1261"/>
      <c r="C825" s="1262"/>
      <c r="D825" s="1263"/>
      <c r="E825" s="587" t="e">
        <f t="shared" si="21"/>
        <v>#DIV/0!</v>
      </c>
    </row>
    <row r="826" spans="1:5" s="17" customFormat="1" ht="16.75" customHeight="1" outlineLevel="2">
      <c r="A826" s="1260">
        <v>299</v>
      </c>
      <c r="B826" s="1261"/>
      <c r="C826" s="1262"/>
      <c r="D826" s="1263"/>
      <c r="E826" s="587" t="e">
        <f t="shared" si="21"/>
        <v>#DIV/0!</v>
      </c>
    </row>
    <row r="827" spans="1:5" s="17" customFormat="1" ht="16.75" customHeight="1" outlineLevel="2">
      <c r="A827" s="1260">
        <v>300</v>
      </c>
      <c r="B827" s="1261"/>
      <c r="C827" s="1262"/>
      <c r="D827" s="1263"/>
      <c r="E827" s="587" t="e">
        <f t="shared" si="21"/>
        <v>#DIV/0!</v>
      </c>
    </row>
    <row r="828" spans="1:5" s="17" customFormat="1" ht="16.75" customHeight="1" outlineLevel="2">
      <c r="A828" s="1260">
        <v>301</v>
      </c>
      <c r="B828" s="1261"/>
      <c r="C828" s="1262"/>
      <c r="D828" s="1263"/>
      <c r="E828" s="587" t="e">
        <f t="shared" si="21"/>
        <v>#DIV/0!</v>
      </c>
    </row>
    <row r="829" spans="1:5" s="17" customFormat="1" ht="16.75" customHeight="1" outlineLevel="2">
      <c r="A829" s="1260">
        <v>302</v>
      </c>
      <c r="B829" s="1261"/>
      <c r="C829" s="1262"/>
      <c r="D829" s="1263"/>
      <c r="E829" s="587" t="e">
        <f t="shared" si="21"/>
        <v>#DIV/0!</v>
      </c>
    </row>
    <row r="830" spans="1:5" s="17" customFormat="1" ht="16.75" customHeight="1" outlineLevel="2">
      <c r="A830" s="1260">
        <v>303</v>
      </c>
      <c r="B830" s="1261"/>
      <c r="C830" s="1262"/>
      <c r="D830" s="1263"/>
      <c r="E830" s="587" t="e">
        <f t="shared" si="21"/>
        <v>#DIV/0!</v>
      </c>
    </row>
    <row r="831" spans="1:5" s="17" customFormat="1" ht="16.75" customHeight="1" outlineLevel="2">
      <c r="A831" s="1260">
        <v>304</v>
      </c>
      <c r="B831" s="1261"/>
      <c r="C831" s="1262"/>
      <c r="D831" s="1263"/>
      <c r="E831" s="587" t="e">
        <f t="shared" si="21"/>
        <v>#DIV/0!</v>
      </c>
    </row>
    <row r="832" spans="1:5" s="17" customFormat="1" ht="16.75" customHeight="1" outlineLevel="2">
      <c r="A832" s="1260">
        <v>305</v>
      </c>
      <c r="B832" s="1261"/>
      <c r="C832" s="1262"/>
      <c r="D832" s="1263"/>
      <c r="E832" s="587" t="e">
        <f t="shared" si="21"/>
        <v>#DIV/0!</v>
      </c>
    </row>
    <row r="833" spans="1:5" s="17" customFormat="1" ht="16.75" customHeight="1" outlineLevel="2">
      <c r="A833" s="1260">
        <v>306</v>
      </c>
      <c r="B833" s="1261"/>
      <c r="C833" s="1262"/>
      <c r="D833" s="1263"/>
      <c r="E833" s="587" t="e">
        <f t="shared" si="21"/>
        <v>#DIV/0!</v>
      </c>
    </row>
    <row r="834" spans="1:5" s="17" customFormat="1" ht="16.75" customHeight="1" outlineLevel="2">
      <c r="A834" s="1260">
        <v>307</v>
      </c>
      <c r="B834" s="1261"/>
      <c r="C834" s="1262"/>
      <c r="D834" s="1263"/>
      <c r="E834" s="587" t="e">
        <f t="shared" si="21"/>
        <v>#DIV/0!</v>
      </c>
    </row>
    <row r="835" spans="1:5" s="17" customFormat="1" ht="16.75" customHeight="1" outlineLevel="2">
      <c r="A835" s="1260">
        <v>308</v>
      </c>
      <c r="B835" s="1261"/>
      <c r="C835" s="1262"/>
      <c r="D835" s="1263"/>
      <c r="E835" s="587" t="e">
        <f t="shared" si="21"/>
        <v>#DIV/0!</v>
      </c>
    </row>
    <row r="836" spans="1:5" s="17" customFormat="1" ht="16.75" customHeight="1" outlineLevel="2">
      <c r="A836" s="1260">
        <v>309</v>
      </c>
      <c r="B836" s="1261"/>
      <c r="C836" s="1262"/>
      <c r="D836" s="1263"/>
      <c r="E836" s="587" t="e">
        <f t="shared" si="21"/>
        <v>#DIV/0!</v>
      </c>
    </row>
    <row r="837" spans="1:5" s="17" customFormat="1" ht="16.75" customHeight="1" outlineLevel="2">
      <c r="A837" s="1260">
        <v>310</v>
      </c>
      <c r="B837" s="1261"/>
      <c r="C837" s="1262"/>
      <c r="D837" s="1263"/>
      <c r="E837" s="587" t="e">
        <f t="shared" si="21"/>
        <v>#DIV/0!</v>
      </c>
    </row>
    <row r="838" spans="1:5" s="17" customFormat="1" ht="16.75" customHeight="1" outlineLevel="2">
      <c r="A838" s="1260">
        <v>311</v>
      </c>
      <c r="B838" s="1261"/>
      <c r="C838" s="1262"/>
      <c r="D838" s="1263"/>
      <c r="E838" s="587" t="e">
        <f t="shared" si="21"/>
        <v>#DIV/0!</v>
      </c>
    </row>
    <row r="839" spans="1:5" s="17" customFormat="1" ht="16.75" customHeight="1" outlineLevel="2">
      <c r="A839" s="1260">
        <v>312</v>
      </c>
      <c r="B839" s="1261"/>
      <c r="C839" s="1262"/>
      <c r="D839" s="1263"/>
      <c r="E839" s="587" t="e">
        <f t="shared" si="21"/>
        <v>#DIV/0!</v>
      </c>
    </row>
    <row r="840" spans="1:5" s="17" customFormat="1" ht="16.75" customHeight="1" outlineLevel="2">
      <c r="A840" s="1260">
        <v>313</v>
      </c>
      <c r="B840" s="1261"/>
      <c r="C840" s="1262"/>
      <c r="D840" s="1263"/>
      <c r="E840" s="587" t="e">
        <f t="shared" si="21"/>
        <v>#DIV/0!</v>
      </c>
    </row>
    <row r="841" spans="1:5" s="17" customFormat="1" ht="16.75" customHeight="1" outlineLevel="2">
      <c r="A841" s="1260">
        <v>314</v>
      </c>
      <c r="B841" s="1261"/>
      <c r="C841" s="1262"/>
      <c r="D841" s="1263"/>
      <c r="E841" s="587" t="e">
        <f t="shared" si="21"/>
        <v>#DIV/0!</v>
      </c>
    </row>
    <row r="842" spans="1:5" s="17" customFormat="1" ht="16.75" customHeight="1" outlineLevel="2">
      <c r="A842" s="1260">
        <v>315</v>
      </c>
      <c r="B842" s="1261"/>
      <c r="C842" s="1262"/>
      <c r="D842" s="1263"/>
      <c r="E842" s="587" t="e">
        <f t="shared" si="21"/>
        <v>#DIV/0!</v>
      </c>
    </row>
    <row r="843" spans="1:5" s="17" customFormat="1" ht="16.75" customHeight="1" outlineLevel="2">
      <c r="A843" s="1260">
        <v>316</v>
      </c>
      <c r="B843" s="1261"/>
      <c r="C843" s="1262"/>
      <c r="D843" s="1263"/>
      <c r="E843" s="587" t="e">
        <f t="shared" si="21"/>
        <v>#DIV/0!</v>
      </c>
    </row>
    <row r="844" spans="1:5" s="17" customFormat="1" ht="16.75" customHeight="1" outlineLevel="2">
      <c r="A844" s="1260">
        <v>317</v>
      </c>
      <c r="B844" s="1261"/>
      <c r="C844" s="1262"/>
      <c r="D844" s="1263"/>
      <c r="E844" s="587" t="e">
        <f t="shared" si="21"/>
        <v>#DIV/0!</v>
      </c>
    </row>
    <row r="845" spans="1:5" s="17" customFormat="1" ht="16.75" customHeight="1" outlineLevel="2">
      <c r="A845" s="1260">
        <v>318</v>
      </c>
      <c r="B845" s="1261"/>
      <c r="C845" s="1262"/>
      <c r="D845" s="1263"/>
      <c r="E845" s="587" t="e">
        <f t="shared" si="21"/>
        <v>#DIV/0!</v>
      </c>
    </row>
    <row r="846" spans="1:5" s="17" customFormat="1" ht="16.75" customHeight="1" outlineLevel="2">
      <c r="A846" s="1260">
        <v>319</v>
      </c>
      <c r="B846" s="1261"/>
      <c r="C846" s="1262"/>
      <c r="D846" s="1263"/>
      <c r="E846" s="587" t="e">
        <f t="shared" si="21"/>
        <v>#DIV/0!</v>
      </c>
    </row>
    <row r="847" spans="1:5" s="17" customFormat="1" ht="16.75" customHeight="1" outlineLevel="2">
      <c r="A847" s="1260">
        <v>320</v>
      </c>
      <c r="B847" s="1261"/>
      <c r="C847" s="1262"/>
      <c r="D847" s="1263"/>
      <c r="E847" s="587" t="e">
        <f t="shared" si="21"/>
        <v>#DIV/0!</v>
      </c>
    </row>
    <row r="848" spans="1:5" s="17" customFormat="1" ht="16.75" customHeight="1" outlineLevel="2">
      <c r="A848" s="1260">
        <v>321</v>
      </c>
      <c r="B848" s="1261"/>
      <c r="C848" s="1262"/>
      <c r="D848" s="1263"/>
      <c r="E848" s="587" t="e">
        <f t="shared" si="21"/>
        <v>#DIV/0!</v>
      </c>
    </row>
    <row r="849" spans="1:5" s="17" customFormat="1" ht="16.75" customHeight="1" outlineLevel="2">
      <c r="A849" s="1260">
        <v>322</v>
      </c>
      <c r="B849" s="1261"/>
      <c r="C849" s="1262"/>
      <c r="D849" s="1263"/>
      <c r="E849" s="587" t="e">
        <f t="shared" si="21"/>
        <v>#DIV/0!</v>
      </c>
    </row>
    <row r="850" spans="1:5" s="17" customFormat="1" ht="16.75" customHeight="1" outlineLevel="2">
      <c r="A850" s="1260">
        <v>323</v>
      </c>
      <c r="B850" s="1261"/>
      <c r="C850" s="1262"/>
      <c r="D850" s="1263"/>
      <c r="E850" s="587" t="e">
        <f t="shared" si="21"/>
        <v>#DIV/0!</v>
      </c>
    </row>
    <row r="851" spans="1:5" s="17" customFormat="1" ht="16.75" customHeight="1" outlineLevel="2">
      <c r="A851" s="1260">
        <v>324</v>
      </c>
      <c r="B851" s="1261"/>
      <c r="C851" s="1262"/>
      <c r="D851" s="1263"/>
      <c r="E851" s="587" t="e">
        <f t="shared" si="21"/>
        <v>#DIV/0!</v>
      </c>
    </row>
    <row r="852" spans="1:5" s="17" customFormat="1" ht="16.75" customHeight="1" outlineLevel="2">
      <c r="A852" s="1260">
        <v>325</v>
      </c>
      <c r="B852" s="1261"/>
      <c r="C852" s="1262"/>
      <c r="D852" s="1263"/>
      <c r="E852" s="587" t="e">
        <f t="shared" si="21"/>
        <v>#DIV/0!</v>
      </c>
    </row>
    <row r="853" spans="1:5" s="17" customFormat="1" ht="16.75" customHeight="1" outlineLevel="2">
      <c r="A853" s="1260">
        <v>326</v>
      </c>
      <c r="B853" s="1261"/>
      <c r="C853" s="1262"/>
      <c r="D853" s="1263"/>
      <c r="E853" s="587" t="e">
        <f t="shared" si="21"/>
        <v>#DIV/0!</v>
      </c>
    </row>
    <row r="854" spans="1:5" s="17" customFormat="1" ht="16.75" customHeight="1" outlineLevel="2">
      <c r="A854" s="1260">
        <v>327</v>
      </c>
      <c r="B854" s="1261"/>
      <c r="C854" s="1262"/>
      <c r="D854" s="1263"/>
      <c r="E854" s="587" t="e">
        <f t="shared" si="21"/>
        <v>#DIV/0!</v>
      </c>
    </row>
    <row r="855" spans="1:5" s="17" customFormat="1" ht="16.75" customHeight="1" outlineLevel="2">
      <c r="A855" s="1260">
        <v>328</v>
      </c>
      <c r="B855" s="1261"/>
      <c r="C855" s="1262"/>
      <c r="D855" s="1263"/>
      <c r="E855" s="587" t="e">
        <f t="shared" si="21"/>
        <v>#DIV/0!</v>
      </c>
    </row>
    <row r="856" spans="1:5" s="17" customFormat="1" ht="16.75" customHeight="1" outlineLevel="2">
      <c r="A856" s="1260">
        <v>329</v>
      </c>
      <c r="B856" s="1261"/>
      <c r="C856" s="1262"/>
      <c r="D856" s="1263"/>
      <c r="E856" s="587" t="e">
        <f t="shared" si="21"/>
        <v>#DIV/0!</v>
      </c>
    </row>
    <row r="857" spans="1:5" s="17" customFormat="1" ht="16.75" customHeight="1" outlineLevel="2">
      <c r="A857" s="1260">
        <v>330</v>
      </c>
      <c r="B857" s="1261"/>
      <c r="C857" s="1262"/>
      <c r="D857" s="1263"/>
      <c r="E857" s="587" t="e">
        <f t="shared" si="21"/>
        <v>#DIV/0!</v>
      </c>
    </row>
    <row r="858" spans="1:5" s="17" customFormat="1" ht="16.75" customHeight="1" outlineLevel="2">
      <c r="A858" s="1260">
        <v>331</v>
      </c>
      <c r="B858" s="1261"/>
      <c r="C858" s="1262"/>
      <c r="D858" s="1263"/>
      <c r="E858" s="587" t="e">
        <f t="shared" si="21"/>
        <v>#DIV/0!</v>
      </c>
    </row>
    <row r="859" spans="1:5" s="17" customFormat="1" ht="16.75" customHeight="1" outlineLevel="2">
      <c r="A859" s="1260">
        <v>332</v>
      </c>
      <c r="B859" s="1261"/>
      <c r="C859" s="1262"/>
      <c r="D859" s="1263"/>
      <c r="E859" s="587" t="e">
        <f t="shared" si="21"/>
        <v>#DIV/0!</v>
      </c>
    </row>
    <row r="860" spans="1:5" s="17" customFormat="1" ht="16.75" customHeight="1" outlineLevel="2">
      <c r="A860" s="1260">
        <v>333</v>
      </c>
      <c r="B860" s="1261"/>
      <c r="C860" s="1262"/>
      <c r="D860" s="1263"/>
      <c r="E860" s="587" t="e">
        <f t="shared" si="21"/>
        <v>#DIV/0!</v>
      </c>
    </row>
    <row r="861" spans="1:5" s="17" customFormat="1" ht="16.75" customHeight="1" outlineLevel="2">
      <c r="A861" s="1260">
        <v>334</v>
      </c>
      <c r="B861" s="1261"/>
      <c r="C861" s="1262"/>
      <c r="D861" s="1263"/>
      <c r="E861" s="587" t="e">
        <f t="shared" si="21"/>
        <v>#DIV/0!</v>
      </c>
    </row>
    <row r="862" spans="1:5" s="17" customFormat="1" ht="16.75" customHeight="1" outlineLevel="2">
      <c r="A862" s="1260">
        <v>335</v>
      </c>
      <c r="B862" s="1261"/>
      <c r="C862" s="1262"/>
      <c r="D862" s="1263"/>
      <c r="E862" s="587" t="e">
        <f t="shared" si="21"/>
        <v>#DIV/0!</v>
      </c>
    </row>
    <row r="863" spans="1:5" s="17" customFormat="1" ht="16.75" customHeight="1" outlineLevel="2">
      <c r="A863" s="1260">
        <v>336</v>
      </c>
      <c r="B863" s="1261"/>
      <c r="C863" s="1262"/>
      <c r="D863" s="1263"/>
      <c r="E863" s="587" t="e">
        <f t="shared" si="21"/>
        <v>#DIV/0!</v>
      </c>
    </row>
    <row r="864" spans="1:5" s="17" customFormat="1" ht="16.75" customHeight="1" outlineLevel="2">
      <c r="A864" s="1260">
        <v>337</v>
      </c>
      <c r="B864" s="1261"/>
      <c r="C864" s="1262"/>
      <c r="D864" s="1263"/>
      <c r="E864" s="587" t="e">
        <f t="shared" si="21"/>
        <v>#DIV/0!</v>
      </c>
    </row>
    <row r="865" spans="1:5" s="17" customFormat="1" ht="16.75" customHeight="1" outlineLevel="2">
      <c r="A865" s="1260">
        <v>338</v>
      </c>
      <c r="B865" s="1261"/>
      <c r="C865" s="1262"/>
      <c r="D865" s="1263"/>
      <c r="E865" s="587" t="e">
        <f t="shared" si="21"/>
        <v>#DIV/0!</v>
      </c>
    </row>
    <row r="866" spans="1:5" s="17" customFormat="1" ht="16.75" customHeight="1" outlineLevel="2">
      <c r="A866" s="1260">
        <v>339</v>
      </c>
      <c r="B866" s="1261"/>
      <c r="C866" s="1262"/>
      <c r="D866" s="1263"/>
      <c r="E866" s="587" t="e">
        <f t="shared" si="21"/>
        <v>#DIV/0!</v>
      </c>
    </row>
    <row r="867" spans="1:5" s="17" customFormat="1" ht="16.75" customHeight="1" outlineLevel="2">
      <c r="A867" s="1260">
        <v>340</v>
      </c>
      <c r="B867" s="1261"/>
      <c r="C867" s="1262"/>
      <c r="D867" s="1263"/>
      <c r="E867" s="587" t="e">
        <f t="shared" si="21"/>
        <v>#DIV/0!</v>
      </c>
    </row>
    <row r="868" spans="1:5" s="17" customFormat="1" ht="16.75" customHeight="1" outlineLevel="2">
      <c r="A868" s="1260">
        <v>341</v>
      </c>
      <c r="B868" s="1261"/>
      <c r="C868" s="1262"/>
      <c r="D868" s="1263"/>
      <c r="E868" s="587" t="e">
        <f t="shared" si="21"/>
        <v>#DIV/0!</v>
      </c>
    </row>
    <row r="869" spans="1:5" s="17" customFormat="1" ht="16.75" customHeight="1" outlineLevel="2">
      <c r="A869" s="1260">
        <v>342</v>
      </c>
      <c r="B869" s="1261"/>
      <c r="C869" s="1262"/>
      <c r="D869" s="1263"/>
      <c r="E869" s="587" t="e">
        <f t="shared" si="21"/>
        <v>#DIV/0!</v>
      </c>
    </row>
    <row r="870" spans="1:5" s="17" customFormat="1" ht="16.75" customHeight="1" outlineLevel="2">
      <c r="A870" s="1260">
        <v>343</v>
      </c>
      <c r="B870" s="1261"/>
      <c r="C870" s="1262"/>
      <c r="D870" s="1263"/>
      <c r="E870" s="587" t="e">
        <f t="shared" si="21"/>
        <v>#DIV/0!</v>
      </c>
    </row>
    <row r="871" spans="1:5" s="17" customFormat="1" ht="16.75" customHeight="1" outlineLevel="2">
      <c r="A871" s="1260">
        <v>344</v>
      </c>
      <c r="B871" s="1261"/>
      <c r="C871" s="1262"/>
      <c r="D871" s="1263"/>
      <c r="E871" s="587" t="e">
        <f t="shared" si="21"/>
        <v>#DIV/0!</v>
      </c>
    </row>
    <row r="872" spans="1:5" s="17" customFormat="1" ht="16.75" customHeight="1" outlineLevel="2">
      <c r="A872" s="1260">
        <v>345</v>
      </c>
      <c r="B872" s="1261"/>
      <c r="C872" s="1262"/>
      <c r="D872" s="1263"/>
      <c r="E872" s="587" t="e">
        <f t="shared" si="21"/>
        <v>#DIV/0!</v>
      </c>
    </row>
    <row r="873" spans="1:5" s="17" customFormat="1" ht="16.75" customHeight="1" outlineLevel="2">
      <c r="A873" s="1260">
        <v>346</v>
      </c>
      <c r="B873" s="1261"/>
      <c r="C873" s="1262"/>
      <c r="D873" s="1263"/>
      <c r="E873" s="587" t="e">
        <f t="shared" si="21"/>
        <v>#DIV/0!</v>
      </c>
    </row>
    <row r="874" spans="1:5" s="17" customFormat="1" ht="16.75" customHeight="1" outlineLevel="2">
      <c r="A874" s="1260">
        <v>347</v>
      </c>
      <c r="B874" s="1261"/>
      <c r="C874" s="1262"/>
      <c r="D874" s="1263"/>
      <c r="E874" s="587" t="e">
        <f t="shared" si="21"/>
        <v>#DIV/0!</v>
      </c>
    </row>
    <row r="875" spans="1:5" s="17" customFormat="1" ht="16.75" customHeight="1" outlineLevel="2">
      <c r="A875" s="1260">
        <v>348</v>
      </c>
      <c r="B875" s="1261"/>
      <c r="C875" s="1262"/>
      <c r="D875" s="1263"/>
      <c r="E875" s="587" t="e">
        <f t="shared" si="21"/>
        <v>#DIV/0!</v>
      </c>
    </row>
    <row r="876" spans="1:5" s="17" customFormat="1" ht="16.75" customHeight="1" outlineLevel="2">
      <c r="A876" s="1260">
        <v>349</v>
      </c>
      <c r="B876" s="1261"/>
      <c r="C876" s="1262"/>
      <c r="D876" s="1263"/>
      <c r="E876" s="587" t="e">
        <f t="shared" si="21"/>
        <v>#DIV/0!</v>
      </c>
    </row>
    <row r="877" spans="1:5" s="17" customFormat="1" ht="16.75" customHeight="1" outlineLevel="2">
      <c r="A877" s="1260">
        <v>350</v>
      </c>
      <c r="B877" s="1261"/>
      <c r="C877" s="1262"/>
      <c r="D877" s="1263"/>
      <c r="E877" s="587" t="e">
        <f t="shared" si="21"/>
        <v>#DIV/0!</v>
      </c>
    </row>
    <row r="878" spans="1:5" s="17" customFormat="1" ht="16.75" customHeight="1" outlineLevel="2">
      <c r="A878" s="1260">
        <v>351</v>
      </c>
      <c r="B878" s="1261"/>
      <c r="C878" s="1262"/>
      <c r="D878" s="1263"/>
      <c r="E878" s="587" t="e">
        <f t="shared" si="21"/>
        <v>#DIV/0!</v>
      </c>
    </row>
    <row r="879" spans="1:5" s="17" customFormat="1" ht="16.75" customHeight="1" outlineLevel="2">
      <c r="A879" s="1260">
        <v>352</v>
      </c>
      <c r="B879" s="1261"/>
      <c r="C879" s="1262"/>
      <c r="D879" s="1263"/>
      <c r="E879" s="587" t="e">
        <f t="shared" si="21"/>
        <v>#DIV/0!</v>
      </c>
    </row>
    <row r="880" spans="1:5" s="17" customFormat="1" ht="16.75" customHeight="1" outlineLevel="2">
      <c r="A880" s="1260">
        <v>353</v>
      </c>
      <c r="B880" s="1261"/>
      <c r="C880" s="1262"/>
      <c r="D880" s="1263"/>
      <c r="E880" s="587" t="e">
        <f t="shared" si="21"/>
        <v>#DIV/0!</v>
      </c>
    </row>
    <row r="881" spans="1:5" s="17" customFormat="1" ht="16.75" customHeight="1" outlineLevel="2">
      <c r="A881" s="1260">
        <v>354</v>
      </c>
      <c r="B881" s="1261"/>
      <c r="C881" s="1262"/>
      <c r="D881" s="1263"/>
      <c r="E881" s="587" t="e">
        <f t="shared" si="21"/>
        <v>#DIV/0!</v>
      </c>
    </row>
    <row r="882" spans="1:5" s="17" customFormat="1" ht="16.75" customHeight="1" outlineLevel="2">
      <c r="A882" s="1260">
        <v>355</v>
      </c>
      <c r="B882" s="1261"/>
      <c r="C882" s="1262"/>
      <c r="D882" s="1263"/>
      <c r="E882" s="587" t="e">
        <f t="shared" si="21"/>
        <v>#DIV/0!</v>
      </c>
    </row>
    <row r="883" spans="1:5" s="17" customFormat="1" ht="16.75" customHeight="1" outlineLevel="2">
      <c r="A883" s="1260">
        <v>356</v>
      </c>
      <c r="B883" s="1261"/>
      <c r="C883" s="1262"/>
      <c r="D883" s="1263"/>
      <c r="E883" s="587" t="e">
        <f t="shared" si="21"/>
        <v>#DIV/0!</v>
      </c>
    </row>
    <row r="884" spans="1:5" s="17" customFormat="1" ht="16.75" customHeight="1" outlineLevel="2">
      <c r="A884" s="1260">
        <v>357</v>
      </c>
      <c r="B884" s="1261"/>
      <c r="C884" s="1262"/>
      <c r="D884" s="1263"/>
      <c r="E884" s="587" t="e">
        <f t="shared" si="21"/>
        <v>#DIV/0!</v>
      </c>
    </row>
    <row r="885" spans="1:5" s="17" customFormat="1" ht="16.75" customHeight="1" outlineLevel="2">
      <c r="A885" s="1260">
        <v>358</v>
      </c>
      <c r="B885" s="1261"/>
      <c r="C885" s="1262"/>
      <c r="D885" s="1263"/>
      <c r="E885" s="587" t="e">
        <f t="shared" si="21"/>
        <v>#DIV/0!</v>
      </c>
    </row>
    <row r="886" spans="1:5" s="17" customFormat="1" ht="16.75" customHeight="1" outlineLevel="2">
      <c r="A886" s="1260">
        <v>359</v>
      </c>
      <c r="B886" s="1261"/>
      <c r="C886" s="1262"/>
      <c r="D886" s="1263"/>
      <c r="E886" s="587" t="e">
        <f t="shared" si="21"/>
        <v>#DIV/0!</v>
      </c>
    </row>
    <row r="887" spans="1:5" s="17" customFormat="1" ht="16.75" customHeight="1" outlineLevel="2">
      <c r="A887" s="1260">
        <v>360</v>
      </c>
      <c r="B887" s="1261"/>
      <c r="C887" s="1262"/>
      <c r="D887" s="1263"/>
      <c r="E887" s="587" t="e">
        <f t="shared" si="21"/>
        <v>#DIV/0!</v>
      </c>
    </row>
    <row r="888" spans="1:5" s="17" customFormat="1" ht="16.75" customHeight="1" outlineLevel="2">
      <c r="A888" s="1260">
        <v>361</v>
      </c>
      <c r="B888" s="1261"/>
      <c r="C888" s="1262"/>
      <c r="D888" s="126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60">
        <v>362</v>
      </c>
      <c r="B889" s="1261"/>
      <c r="C889" s="1262"/>
      <c r="D889" s="1263"/>
      <c r="E889" s="587" t="e">
        <f t="shared" si="22"/>
        <v>#DIV/0!</v>
      </c>
    </row>
    <row r="890" spans="1:5" s="17" customFormat="1" ht="16.75" customHeight="1" outlineLevel="2">
      <c r="A890" s="1260">
        <v>363</v>
      </c>
      <c r="B890" s="1261"/>
      <c r="C890" s="1262"/>
      <c r="D890" s="1263"/>
      <c r="E890" s="587" t="e">
        <f t="shared" si="22"/>
        <v>#DIV/0!</v>
      </c>
    </row>
    <row r="891" spans="1:5" s="17" customFormat="1" ht="16.75" customHeight="1" outlineLevel="2">
      <c r="A891" s="1260">
        <v>364</v>
      </c>
      <c r="B891" s="1261"/>
      <c r="C891" s="1262"/>
      <c r="D891" s="1263"/>
      <c r="E891" s="587" t="e">
        <f t="shared" si="22"/>
        <v>#DIV/0!</v>
      </c>
    </row>
    <row r="892" spans="1:5" s="17" customFormat="1" ht="16.75" customHeight="1" outlineLevel="2">
      <c r="A892" s="1260">
        <v>365</v>
      </c>
      <c r="B892" s="1261"/>
      <c r="C892" s="1262"/>
      <c r="D892" s="1263"/>
      <c r="E892" s="587" t="e">
        <f t="shared" si="22"/>
        <v>#DIV/0!</v>
      </c>
    </row>
    <row r="893" spans="1:5" s="17" customFormat="1" ht="16.75" customHeight="1" outlineLevel="2">
      <c r="A893" s="1260">
        <v>366</v>
      </c>
      <c r="B893" s="1261"/>
      <c r="C893" s="1262"/>
      <c r="D893" s="1263"/>
      <c r="E893" s="587" t="e">
        <f t="shared" si="22"/>
        <v>#DIV/0!</v>
      </c>
    </row>
    <row r="894" spans="1:5" s="17" customFormat="1" ht="16.75" customHeight="1" outlineLevel="2">
      <c r="A894" s="1260">
        <v>367</v>
      </c>
      <c r="B894" s="1261"/>
      <c r="C894" s="1262"/>
      <c r="D894" s="1263"/>
      <c r="E894" s="587" t="e">
        <f t="shared" si="22"/>
        <v>#DIV/0!</v>
      </c>
    </row>
    <row r="895" spans="1:5" s="17" customFormat="1" ht="16.75" customHeight="1" outlineLevel="2">
      <c r="A895" s="1260">
        <v>368</v>
      </c>
      <c r="B895" s="1261"/>
      <c r="C895" s="1262"/>
      <c r="D895" s="1263"/>
      <c r="E895" s="587" t="e">
        <f t="shared" si="22"/>
        <v>#DIV/0!</v>
      </c>
    </row>
    <row r="896" spans="1:5" s="17" customFormat="1" ht="16.75" customHeight="1" outlineLevel="2">
      <c r="A896" s="1260">
        <v>369</v>
      </c>
      <c r="B896" s="1261"/>
      <c r="C896" s="1262"/>
      <c r="D896" s="1263"/>
      <c r="E896" s="587" t="e">
        <f t="shared" si="22"/>
        <v>#DIV/0!</v>
      </c>
    </row>
    <row r="897" spans="1:5" s="17" customFormat="1" ht="16.75" customHeight="1" outlineLevel="2">
      <c r="A897" s="1260">
        <v>370</v>
      </c>
      <c r="B897" s="1261"/>
      <c r="C897" s="1262"/>
      <c r="D897" s="1263"/>
      <c r="E897" s="587" t="e">
        <f t="shared" si="22"/>
        <v>#DIV/0!</v>
      </c>
    </row>
    <row r="898" spans="1:5" s="17" customFormat="1" ht="16.75" customHeight="1" outlineLevel="2">
      <c r="A898" s="1260">
        <v>371</v>
      </c>
      <c r="B898" s="1261"/>
      <c r="C898" s="1262"/>
      <c r="D898" s="1263"/>
      <c r="E898" s="587" t="e">
        <f t="shared" si="22"/>
        <v>#DIV/0!</v>
      </c>
    </row>
    <row r="899" spans="1:5" s="17" customFormat="1" ht="16.75" customHeight="1" outlineLevel="2">
      <c r="A899" s="1260">
        <v>372</v>
      </c>
      <c r="B899" s="1261"/>
      <c r="C899" s="1262"/>
      <c r="D899" s="1263"/>
      <c r="E899" s="587" t="e">
        <f t="shared" si="22"/>
        <v>#DIV/0!</v>
      </c>
    </row>
    <row r="900" spans="1:5" s="17" customFormat="1" ht="16.75" customHeight="1" outlineLevel="2">
      <c r="A900" s="1260">
        <v>373</v>
      </c>
      <c r="B900" s="1261"/>
      <c r="C900" s="1262"/>
      <c r="D900" s="1263"/>
      <c r="E900" s="587" t="e">
        <f t="shared" si="22"/>
        <v>#DIV/0!</v>
      </c>
    </row>
    <row r="901" spans="1:5" s="17" customFormat="1" ht="16.75" customHeight="1" outlineLevel="2">
      <c r="A901" s="1260">
        <v>374</v>
      </c>
      <c r="B901" s="1261"/>
      <c r="C901" s="1262"/>
      <c r="D901" s="1263"/>
      <c r="E901" s="587" t="e">
        <f t="shared" si="22"/>
        <v>#DIV/0!</v>
      </c>
    </row>
    <row r="902" spans="1:5" s="17" customFormat="1" ht="16.75" customHeight="1" outlineLevel="2">
      <c r="A902" s="1260">
        <v>375</v>
      </c>
      <c r="B902" s="1261"/>
      <c r="C902" s="1262"/>
      <c r="D902" s="1263"/>
      <c r="E902" s="587" t="e">
        <f t="shared" si="22"/>
        <v>#DIV/0!</v>
      </c>
    </row>
    <row r="903" spans="1:5" s="17" customFormat="1" ht="16.75" customHeight="1" outlineLevel="2">
      <c r="A903" s="1260">
        <v>376</v>
      </c>
      <c r="B903" s="1261"/>
      <c r="C903" s="1262"/>
      <c r="D903" s="1263"/>
      <c r="E903" s="587" t="e">
        <f t="shared" si="22"/>
        <v>#DIV/0!</v>
      </c>
    </row>
    <row r="904" spans="1:5" s="17" customFormat="1" ht="16.75" customHeight="1" outlineLevel="2">
      <c r="A904" s="1260">
        <v>377</v>
      </c>
      <c r="B904" s="1261"/>
      <c r="C904" s="1262"/>
      <c r="D904" s="1263"/>
      <c r="E904" s="587" t="e">
        <f t="shared" si="22"/>
        <v>#DIV/0!</v>
      </c>
    </row>
    <row r="905" spans="1:5" s="17" customFormat="1" ht="16.75" customHeight="1" outlineLevel="2">
      <c r="A905" s="1260">
        <v>378</v>
      </c>
      <c r="B905" s="1261"/>
      <c r="C905" s="1262"/>
      <c r="D905" s="1263"/>
      <c r="E905" s="587" t="e">
        <f t="shared" si="22"/>
        <v>#DIV/0!</v>
      </c>
    </row>
    <row r="906" spans="1:5" s="17" customFormat="1" ht="16.75" customHeight="1" outlineLevel="2">
      <c r="A906" s="1260">
        <v>379</v>
      </c>
      <c r="B906" s="1261"/>
      <c r="C906" s="1262"/>
      <c r="D906" s="1263"/>
      <c r="E906" s="587" t="e">
        <f t="shared" si="22"/>
        <v>#DIV/0!</v>
      </c>
    </row>
    <row r="907" spans="1:5" s="17" customFormat="1" ht="16.75" customHeight="1" outlineLevel="2">
      <c r="A907" s="1260">
        <v>380</v>
      </c>
      <c r="B907" s="1261"/>
      <c r="C907" s="1262"/>
      <c r="D907" s="1263"/>
      <c r="E907" s="587" t="e">
        <f t="shared" si="22"/>
        <v>#DIV/0!</v>
      </c>
    </row>
    <row r="908" spans="1:5" s="17" customFormat="1" ht="16.75" customHeight="1" outlineLevel="2">
      <c r="A908" s="1260">
        <v>381</v>
      </c>
      <c r="B908" s="1261"/>
      <c r="C908" s="1262"/>
      <c r="D908" s="1263"/>
      <c r="E908" s="587" t="e">
        <f t="shared" si="22"/>
        <v>#DIV/0!</v>
      </c>
    </row>
    <row r="909" spans="1:5" s="17" customFormat="1" ht="16.75" customHeight="1" outlineLevel="2">
      <c r="A909" s="1260">
        <v>382</v>
      </c>
      <c r="B909" s="1261"/>
      <c r="C909" s="1262"/>
      <c r="D909" s="1263"/>
      <c r="E909" s="587" t="e">
        <f t="shared" si="22"/>
        <v>#DIV/0!</v>
      </c>
    </row>
    <row r="910" spans="1:5" s="17" customFormat="1" ht="16.75" customHeight="1" outlineLevel="2">
      <c r="A910" s="1260">
        <v>383</v>
      </c>
      <c r="B910" s="1261"/>
      <c r="C910" s="1262"/>
      <c r="D910" s="1263"/>
      <c r="E910" s="587" t="e">
        <f t="shared" si="22"/>
        <v>#DIV/0!</v>
      </c>
    </row>
    <row r="911" spans="1:5" s="17" customFormat="1" ht="16.75" customHeight="1" outlineLevel="2">
      <c r="A911" s="1260">
        <v>384</v>
      </c>
      <c r="B911" s="1261"/>
      <c r="C911" s="1262"/>
      <c r="D911" s="1263"/>
      <c r="E911" s="587" t="e">
        <f t="shared" si="22"/>
        <v>#DIV/0!</v>
      </c>
    </row>
    <row r="912" spans="1:5" s="17" customFormat="1" ht="16.75" customHeight="1" outlineLevel="2">
      <c r="A912" s="1260">
        <v>385</v>
      </c>
      <c r="B912" s="1261"/>
      <c r="C912" s="1262"/>
      <c r="D912" s="1263"/>
      <c r="E912" s="587" t="e">
        <f t="shared" si="22"/>
        <v>#DIV/0!</v>
      </c>
    </row>
    <row r="913" spans="1:5" s="17" customFormat="1" ht="16.75" customHeight="1" outlineLevel="2">
      <c r="A913" s="1260">
        <v>386</v>
      </c>
      <c r="B913" s="1261"/>
      <c r="C913" s="1262"/>
      <c r="D913" s="1263"/>
      <c r="E913" s="587" t="e">
        <f t="shared" si="22"/>
        <v>#DIV/0!</v>
      </c>
    </row>
    <row r="914" spans="1:5" s="17" customFormat="1" ht="16.75" customHeight="1" outlineLevel="2">
      <c r="A914" s="1260">
        <v>387</v>
      </c>
      <c r="B914" s="1261"/>
      <c r="C914" s="1262"/>
      <c r="D914" s="1263"/>
      <c r="E914" s="587" t="e">
        <f t="shared" si="22"/>
        <v>#DIV/0!</v>
      </c>
    </row>
    <row r="915" spans="1:5" s="17" customFormat="1" ht="16.75" customHeight="1" outlineLevel="2">
      <c r="A915" s="1260">
        <v>388</v>
      </c>
      <c r="B915" s="1261"/>
      <c r="C915" s="1262"/>
      <c r="D915" s="1263"/>
      <c r="E915" s="587" t="e">
        <f t="shared" si="22"/>
        <v>#DIV/0!</v>
      </c>
    </row>
    <row r="916" spans="1:5" s="17" customFormat="1" ht="16.75" customHeight="1" outlineLevel="2">
      <c r="A916" s="1260">
        <v>389</v>
      </c>
      <c r="B916" s="1261"/>
      <c r="C916" s="1262"/>
      <c r="D916" s="1263"/>
      <c r="E916" s="587" t="e">
        <f t="shared" si="22"/>
        <v>#DIV/0!</v>
      </c>
    </row>
    <row r="917" spans="1:5" s="17" customFormat="1" ht="16.75" customHeight="1" outlineLevel="2">
      <c r="A917" s="1260">
        <v>390</v>
      </c>
      <c r="B917" s="1261"/>
      <c r="C917" s="1262"/>
      <c r="D917" s="1263"/>
      <c r="E917" s="587" t="e">
        <f t="shared" si="22"/>
        <v>#DIV/0!</v>
      </c>
    </row>
    <row r="918" spans="1:5" s="17" customFormat="1" ht="16.75" customHeight="1" outlineLevel="2">
      <c r="A918" s="1260">
        <v>391</v>
      </c>
      <c r="B918" s="1261"/>
      <c r="C918" s="1262"/>
      <c r="D918" s="1263"/>
      <c r="E918" s="587" t="e">
        <f t="shared" si="22"/>
        <v>#DIV/0!</v>
      </c>
    </row>
    <row r="919" spans="1:5" s="17" customFormat="1" ht="16.75" customHeight="1" outlineLevel="2">
      <c r="A919" s="1260">
        <v>392</v>
      </c>
      <c r="B919" s="1261"/>
      <c r="C919" s="1262"/>
      <c r="D919" s="1263"/>
      <c r="E919" s="587" t="e">
        <f t="shared" si="22"/>
        <v>#DIV/0!</v>
      </c>
    </row>
    <row r="920" spans="1:5" s="17" customFormat="1" ht="16.75" customHeight="1" outlineLevel="2">
      <c r="A920" s="1260">
        <v>393</v>
      </c>
      <c r="B920" s="1261"/>
      <c r="C920" s="1262"/>
      <c r="D920" s="1263"/>
      <c r="E920" s="587" t="e">
        <f t="shared" si="22"/>
        <v>#DIV/0!</v>
      </c>
    </row>
    <row r="921" spans="1:5" s="17" customFormat="1" ht="16.75" customHeight="1" outlineLevel="2">
      <c r="A921" s="1260">
        <v>394</v>
      </c>
      <c r="B921" s="1261"/>
      <c r="C921" s="1262"/>
      <c r="D921" s="1263"/>
      <c r="E921" s="587" t="e">
        <f t="shared" si="22"/>
        <v>#DIV/0!</v>
      </c>
    </row>
    <row r="922" spans="1:5" s="17" customFormat="1" ht="16.75" customHeight="1" outlineLevel="2">
      <c r="A922" s="1260">
        <v>395</v>
      </c>
      <c r="B922" s="1261"/>
      <c r="C922" s="1262"/>
      <c r="D922" s="1263"/>
      <c r="E922" s="587" t="e">
        <f t="shared" si="22"/>
        <v>#DIV/0!</v>
      </c>
    </row>
    <row r="923" spans="1:5" s="17" customFormat="1" ht="16.75" customHeight="1" outlineLevel="2">
      <c r="A923" s="1260">
        <v>396</v>
      </c>
      <c r="B923" s="1261"/>
      <c r="C923" s="1262"/>
      <c r="D923" s="1263"/>
      <c r="E923" s="587" t="e">
        <f t="shared" si="22"/>
        <v>#DIV/0!</v>
      </c>
    </row>
    <row r="924" spans="1:5" s="17" customFormat="1" ht="16.75" customHeight="1" outlineLevel="2">
      <c r="A924" s="1260">
        <v>397</v>
      </c>
      <c r="B924" s="1261"/>
      <c r="C924" s="1262"/>
      <c r="D924" s="1263"/>
      <c r="E924" s="587" t="e">
        <f t="shared" si="22"/>
        <v>#DIV/0!</v>
      </c>
    </row>
    <row r="925" spans="1:5" s="17" customFormat="1" ht="16.75" customHeight="1" outlineLevel="2">
      <c r="A925" s="1260">
        <v>398</v>
      </c>
      <c r="B925" s="1261"/>
      <c r="C925" s="1262"/>
      <c r="D925" s="1263"/>
      <c r="E925" s="587" t="e">
        <f t="shared" si="22"/>
        <v>#DIV/0!</v>
      </c>
    </row>
    <row r="926" spans="1:5" s="17" customFormat="1" ht="16.75" customHeight="1" outlineLevel="2">
      <c r="A926" s="1260">
        <v>399</v>
      </c>
      <c r="B926" s="1261"/>
      <c r="C926" s="1262"/>
      <c r="D926" s="1263"/>
      <c r="E926" s="587" t="e">
        <f t="shared" si="22"/>
        <v>#DIV/0!</v>
      </c>
    </row>
    <row r="927" spans="1:5" s="17" customFormat="1" ht="16.75" customHeight="1" outlineLevel="2">
      <c r="A927" s="1260">
        <v>400</v>
      </c>
      <c r="B927" s="1261"/>
      <c r="C927" s="1262"/>
      <c r="D927" s="1263"/>
      <c r="E927" s="587" t="e">
        <f t="shared" si="22"/>
        <v>#DIV/0!</v>
      </c>
    </row>
    <row r="928" spans="1:5" s="17" customFormat="1" ht="16.75" customHeight="1" outlineLevel="2">
      <c r="A928" s="1260">
        <v>401</v>
      </c>
      <c r="B928" s="1261"/>
      <c r="C928" s="1262"/>
      <c r="D928" s="1263"/>
      <c r="E928" s="587" t="e">
        <f t="shared" si="22"/>
        <v>#DIV/0!</v>
      </c>
    </row>
    <row r="929" spans="1:5" s="17" customFormat="1" ht="16.75" customHeight="1" outlineLevel="2">
      <c r="A929" s="1260">
        <v>402</v>
      </c>
      <c r="B929" s="1261"/>
      <c r="C929" s="1262"/>
      <c r="D929" s="1263"/>
      <c r="E929" s="587" t="e">
        <f t="shared" si="22"/>
        <v>#DIV/0!</v>
      </c>
    </row>
    <row r="930" spans="1:5" s="17" customFormat="1" ht="16.75" customHeight="1" outlineLevel="2">
      <c r="A930" s="1260">
        <v>403</v>
      </c>
      <c r="B930" s="1261"/>
      <c r="C930" s="1262"/>
      <c r="D930" s="1263"/>
      <c r="E930" s="587" t="e">
        <f t="shared" si="22"/>
        <v>#DIV/0!</v>
      </c>
    </row>
    <row r="931" spans="1:5" s="17" customFormat="1" ht="16.75" customHeight="1" outlineLevel="2">
      <c r="A931" s="1260">
        <v>404</v>
      </c>
      <c r="B931" s="1261"/>
      <c r="C931" s="1262"/>
      <c r="D931" s="1263"/>
      <c r="E931" s="587" t="e">
        <f t="shared" si="22"/>
        <v>#DIV/0!</v>
      </c>
    </row>
    <row r="932" spans="1:5" s="17" customFormat="1" ht="16.75" customHeight="1" outlineLevel="2">
      <c r="A932" s="1260">
        <v>405</v>
      </c>
      <c r="B932" s="1261"/>
      <c r="C932" s="1262"/>
      <c r="D932" s="1263"/>
      <c r="E932" s="587" t="e">
        <f t="shared" si="22"/>
        <v>#DIV/0!</v>
      </c>
    </row>
    <row r="933" spans="1:5" s="17" customFormat="1" ht="16.75" customHeight="1" outlineLevel="2">
      <c r="A933" s="1260">
        <v>406</v>
      </c>
      <c r="B933" s="1261"/>
      <c r="C933" s="1262"/>
      <c r="D933" s="1263"/>
      <c r="E933" s="587" t="e">
        <f t="shared" si="22"/>
        <v>#DIV/0!</v>
      </c>
    </row>
    <row r="934" spans="1:5" s="17" customFormat="1" ht="16.75" customHeight="1" outlineLevel="2">
      <c r="A934" s="1260">
        <v>407</v>
      </c>
      <c r="B934" s="1261"/>
      <c r="C934" s="1262"/>
      <c r="D934" s="1263"/>
      <c r="E934" s="587" t="e">
        <f t="shared" si="22"/>
        <v>#DIV/0!</v>
      </c>
    </row>
    <row r="935" spans="1:5" s="17" customFormat="1" ht="16.75" customHeight="1" outlineLevel="2">
      <c r="A935" s="1260">
        <v>408</v>
      </c>
      <c r="B935" s="1261"/>
      <c r="C935" s="1262"/>
      <c r="D935" s="1263"/>
      <c r="E935" s="587" t="e">
        <f t="shared" si="22"/>
        <v>#DIV/0!</v>
      </c>
    </row>
    <row r="936" spans="1:5" s="17" customFormat="1" ht="16.75" customHeight="1" outlineLevel="2">
      <c r="A936" s="1260">
        <v>409</v>
      </c>
      <c r="B936" s="1261"/>
      <c r="C936" s="1262"/>
      <c r="D936" s="1263"/>
      <c r="E936" s="587" t="e">
        <f t="shared" si="22"/>
        <v>#DIV/0!</v>
      </c>
    </row>
    <row r="937" spans="1:5" s="17" customFormat="1" ht="16.75" customHeight="1" outlineLevel="2">
      <c r="A937" s="1260">
        <v>410</v>
      </c>
      <c r="B937" s="1261"/>
      <c r="C937" s="1262"/>
      <c r="D937" s="1263"/>
      <c r="E937" s="587" t="e">
        <f t="shared" si="22"/>
        <v>#DIV/0!</v>
      </c>
    </row>
    <row r="938" spans="1:5" s="17" customFormat="1" ht="16.75" customHeight="1" outlineLevel="2">
      <c r="A938" s="1260">
        <v>411</v>
      </c>
      <c r="B938" s="1261"/>
      <c r="C938" s="1262"/>
      <c r="D938" s="1263"/>
      <c r="E938" s="587" t="e">
        <f t="shared" si="22"/>
        <v>#DIV/0!</v>
      </c>
    </row>
    <row r="939" spans="1:5" s="17" customFormat="1" ht="16.75" customHeight="1" outlineLevel="2">
      <c r="A939" s="1260">
        <v>412</v>
      </c>
      <c r="B939" s="1261"/>
      <c r="C939" s="1262"/>
      <c r="D939" s="1263"/>
      <c r="E939" s="587" t="e">
        <f t="shared" si="22"/>
        <v>#DIV/0!</v>
      </c>
    </row>
    <row r="940" spans="1:5" s="17" customFormat="1" ht="16.75" customHeight="1" outlineLevel="2">
      <c r="A940" s="1260">
        <v>413</v>
      </c>
      <c r="B940" s="1261"/>
      <c r="C940" s="1262"/>
      <c r="D940" s="1263"/>
      <c r="E940" s="587" t="e">
        <f t="shared" si="22"/>
        <v>#DIV/0!</v>
      </c>
    </row>
    <row r="941" spans="1:5" s="17" customFormat="1" ht="16.75" customHeight="1" outlineLevel="2">
      <c r="A941" s="1260">
        <v>414</v>
      </c>
      <c r="B941" s="1261"/>
      <c r="C941" s="1262"/>
      <c r="D941" s="1263"/>
      <c r="E941" s="587" t="e">
        <f t="shared" si="22"/>
        <v>#DIV/0!</v>
      </c>
    </row>
    <row r="942" spans="1:5" s="17" customFormat="1" ht="16.75" customHeight="1" outlineLevel="2">
      <c r="A942" s="1260">
        <v>415</v>
      </c>
      <c r="B942" s="1261"/>
      <c r="C942" s="1262"/>
      <c r="D942" s="1263"/>
      <c r="E942" s="587" t="e">
        <f t="shared" si="22"/>
        <v>#DIV/0!</v>
      </c>
    </row>
    <row r="943" spans="1:5" s="17" customFormat="1" ht="16.75" customHeight="1" outlineLevel="2">
      <c r="A943" s="1260">
        <v>416</v>
      </c>
      <c r="B943" s="1261"/>
      <c r="C943" s="1262"/>
      <c r="D943" s="1263"/>
      <c r="E943" s="587" t="e">
        <f t="shared" si="22"/>
        <v>#DIV/0!</v>
      </c>
    </row>
    <row r="944" spans="1:5" s="17" customFormat="1" ht="16.75" customHeight="1" outlineLevel="2">
      <c r="A944" s="1260">
        <v>417</v>
      </c>
      <c r="B944" s="1261"/>
      <c r="C944" s="1262"/>
      <c r="D944" s="1263"/>
      <c r="E944" s="587" t="e">
        <f t="shared" si="22"/>
        <v>#DIV/0!</v>
      </c>
    </row>
    <row r="945" spans="1:5" s="17" customFormat="1" ht="16.75" customHeight="1" outlineLevel="2">
      <c r="A945" s="1260">
        <v>418</v>
      </c>
      <c r="B945" s="1261"/>
      <c r="C945" s="1262"/>
      <c r="D945" s="1263"/>
      <c r="E945" s="587" t="e">
        <f t="shared" si="22"/>
        <v>#DIV/0!</v>
      </c>
    </row>
    <row r="946" spans="1:5" s="17" customFormat="1" ht="16.75" customHeight="1" outlineLevel="2">
      <c r="A946" s="1260">
        <v>419</v>
      </c>
      <c r="B946" s="1261"/>
      <c r="C946" s="1262"/>
      <c r="D946" s="1263"/>
      <c r="E946" s="587" t="e">
        <f t="shared" si="22"/>
        <v>#DIV/0!</v>
      </c>
    </row>
    <row r="947" spans="1:5" s="17" customFormat="1" ht="16.75" customHeight="1" outlineLevel="2">
      <c r="A947" s="1260">
        <v>420</v>
      </c>
      <c r="B947" s="1261"/>
      <c r="C947" s="1262"/>
      <c r="D947" s="1263"/>
      <c r="E947" s="587" t="e">
        <f t="shared" si="22"/>
        <v>#DIV/0!</v>
      </c>
    </row>
    <row r="948" spans="1:5" s="17" customFormat="1" ht="16.75" customHeight="1" outlineLevel="2">
      <c r="A948" s="1260">
        <v>421</v>
      </c>
      <c r="B948" s="1261"/>
      <c r="C948" s="1262"/>
      <c r="D948" s="1263"/>
      <c r="E948" s="587" t="e">
        <f t="shared" si="22"/>
        <v>#DIV/0!</v>
      </c>
    </row>
    <row r="949" spans="1:5" s="17" customFormat="1" ht="16.75" customHeight="1" outlineLevel="2">
      <c r="A949" s="1260">
        <v>422</v>
      </c>
      <c r="B949" s="1261"/>
      <c r="C949" s="1262"/>
      <c r="D949" s="1263"/>
      <c r="E949" s="587" t="e">
        <f t="shared" si="22"/>
        <v>#DIV/0!</v>
      </c>
    </row>
    <row r="950" spans="1:5" s="17" customFormat="1" ht="16.75" customHeight="1" outlineLevel="2">
      <c r="A950" s="1260">
        <v>423</v>
      </c>
      <c r="B950" s="1261"/>
      <c r="C950" s="1262"/>
      <c r="D950" s="1263"/>
      <c r="E950" s="587" t="e">
        <f t="shared" si="22"/>
        <v>#DIV/0!</v>
      </c>
    </row>
    <row r="951" spans="1:5" s="17" customFormat="1" ht="16.75" customHeight="1" outlineLevel="2">
      <c r="A951" s="1260">
        <v>424</v>
      </c>
      <c r="B951" s="1261"/>
      <c r="C951" s="1262"/>
      <c r="D951" s="1263"/>
      <c r="E951" s="587" t="e">
        <f t="shared" si="22"/>
        <v>#DIV/0!</v>
      </c>
    </row>
    <row r="952" spans="1:5" s="17" customFormat="1" ht="16.75" customHeight="1" outlineLevel="2">
      <c r="A952" s="1260">
        <v>425</v>
      </c>
      <c r="B952" s="1261"/>
      <c r="C952" s="1262"/>
      <c r="D952" s="126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60">
        <v>426</v>
      </c>
      <c r="B953" s="1261"/>
      <c r="C953" s="1262"/>
      <c r="D953" s="1263"/>
      <c r="E953" s="587" t="e">
        <f t="shared" si="23"/>
        <v>#DIV/0!</v>
      </c>
    </row>
    <row r="954" spans="1:5" s="17" customFormat="1" ht="16.75" customHeight="1" outlineLevel="2">
      <c r="A954" s="1260">
        <v>427</v>
      </c>
      <c r="B954" s="1261"/>
      <c r="C954" s="1262"/>
      <c r="D954" s="1263"/>
      <c r="E954" s="587" t="e">
        <f t="shared" si="23"/>
        <v>#DIV/0!</v>
      </c>
    </row>
    <row r="955" spans="1:5" s="17" customFormat="1" ht="16.75" customHeight="1" outlineLevel="2">
      <c r="A955" s="1260">
        <v>428</v>
      </c>
      <c r="B955" s="1261"/>
      <c r="C955" s="1262"/>
      <c r="D955" s="1263"/>
      <c r="E955" s="587" t="e">
        <f t="shared" si="23"/>
        <v>#DIV/0!</v>
      </c>
    </row>
    <row r="956" spans="1:5" s="17" customFormat="1" ht="16.75" customHeight="1" outlineLevel="2">
      <c r="A956" s="1260">
        <v>429</v>
      </c>
      <c r="B956" s="1261"/>
      <c r="C956" s="1262"/>
      <c r="D956" s="1263"/>
      <c r="E956" s="587" t="e">
        <f t="shared" si="23"/>
        <v>#DIV/0!</v>
      </c>
    </row>
    <row r="957" spans="1:5" s="17" customFormat="1" ht="16.75" customHeight="1" outlineLevel="2">
      <c r="A957" s="1260">
        <v>430</v>
      </c>
      <c r="B957" s="1261"/>
      <c r="C957" s="1262"/>
      <c r="D957" s="1263"/>
      <c r="E957" s="587" t="e">
        <f t="shared" si="23"/>
        <v>#DIV/0!</v>
      </c>
    </row>
    <row r="958" spans="1:5" s="17" customFormat="1" ht="16.75" customHeight="1" outlineLevel="2">
      <c r="A958" s="1260">
        <v>431</v>
      </c>
      <c r="B958" s="1261"/>
      <c r="C958" s="1262"/>
      <c r="D958" s="1263"/>
      <c r="E958" s="587" t="e">
        <f t="shared" si="23"/>
        <v>#DIV/0!</v>
      </c>
    </row>
    <row r="959" spans="1:5" s="17" customFormat="1" ht="16.75" customHeight="1" outlineLevel="2">
      <c r="A959" s="1260">
        <v>432</v>
      </c>
      <c r="B959" s="1261"/>
      <c r="C959" s="1262"/>
      <c r="D959" s="1263"/>
      <c r="E959" s="587" t="e">
        <f t="shared" si="23"/>
        <v>#DIV/0!</v>
      </c>
    </row>
    <row r="960" spans="1:5" s="17" customFormat="1" ht="16.75" customHeight="1" outlineLevel="2">
      <c r="A960" s="1260">
        <v>433</v>
      </c>
      <c r="B960" s="1261"/>
      <c r="C960" s="1262"/>
      <c r="D960" s="1263"/>
      <c r="E960" s="587" t="e">
        <f t="shared" si="23"/>
        <v>#DIV/0!</v>
      </c>
    </row>
    <row r="961" spans="1:5" s="17" customFormat="1" ht="16.75" customHeight="1" outlineLevel="2">
      <c r="A961" s="1260">
        <v>434</v>
      </c>
      <c r="B961" s="1261"/>
      <c r="C961" s="1262"/>
      <c r="D961" s="1263"/>
      <c r="E961" s="587" t="e">
        <f t="shared" si="23"/>
        <v>#DIV/0!</v>
      </c>
    </row>
    <row r="962" spans="1:5" s="17" customFormat="1" ht="16.75" customHeight="1" outlineLevel="2">
      <c r="A962" s="1260">
        <v>435</v>
      </c>
      <c r="B962" s="1261"/>
      <c r="C962" s="1262"/>
      <c r="D962" s="1263"/>
      <c r="E962" s="587" t="e">
        <f t="shared" si="23"/>
        <v>#DIV/0!</v>
      </c>
    </row>
    <row r="963" spans="1:5" s="17" customFormat="1" ht="16.75" customHeight="1" outlineLevel="2">
      <c r="A963" s="1260">
        <v>436</v>
      </c>
      <c r="B963" s="1261"/>
      <c r="C963" s="1262"/>
      <c r="D963" s="1263"/>
      <c r="E963" s="587" t="e">
        <f t="shared" si="23"/>
        <v>#DIV/0!</v>
      </c>
    </row>
    <row r="964" spans="1:5" s="17" customFormat="1" ht="16.75" customHeight="1" outlineLevel="2">
      <c r="A964" s="1260">
        <v>437</v>
      </c>
      <c r="B964" s="1261"/>
      <c r="C964" s="1262"/>
      <c r="D964" s="1263"/>
      <c r="E964" s="587" t="e">
        <f t="shared" si="23"/>
        <v>#DIV/0!</v>
      </c>
    </row>
    <row r="965" spans="1:5" s="17" customFormat="1" ht="16.75" customHeight="1" outlineLevel="2">
      <c r="A965" s="1260">
        <v>438</v>
      </c>
      <c r="B965" s="1261"/>
      <c r="C965" s="1262"/>
      <c r="D965" s="1263"/>
      <c r="E965" s="587" t="e">
        <f t="shared" si="23"/>
        <v>#DIV/0!</v>
      </c>
    </row>
    <row r="966" spans="1:5" s="17" customFormat="1" ht="16.75" customHeight="1" outlineLevel="2">
      <c r="A966" s="1260">
        <v>439</v>
      </c>
      <c r="B966" s="1261"/>
      <c r="C966" s="1262"/>
      <c r="D966" s="1263"/>
      <c r="E966" s="587" t="e">
        <f t="shared" si="23"/>
        <v>#DIV/0!</v>
      </c>
    </row>
    <row r="967" spans="1:5" s="17" customFormat="1" ht="16.75" customHeight="1" outlineLevel="2">
      <c r="A967" s="1260">
        <v>440</v>
      </c>
      <c r="B967" s="1261"/>
      <c r="C967" s="1262"/>
      <c r="D967" s="1263"/>
      <c r="E967" s="587" t="e">
        <f t="shared" si="23"/>
        <v>#DIV/0!</v>
      </c>
    </row>
    <row r="968" spans="1:5" s="17" customFormat="1" ht="16.75" customHeight="1" outlineLevel="2">
      <c r="A968" s="1260">
        <v>441</v>
      </c>
      <c r="B968" s="1261"/>
      <c r="C968" s="1262"/>
      <c r="D968" s="1263"/>
      <c r="E968" s="587" t="e">
        <f t="shared" si="23"/>
        <v>#DIV/0!</v>
      </c>
    </row>
    <row r="969" spans="1:5" s="17" customFormat="1" ht="16.75" customHeight="1" outlineLevel="2">
      <c r="A969" s="1260">
        <v>442</v>
      </c>
      <c r="B969" s="1261"/>
      <c r="C969" s="1262"/>
      <c r="D969" s="1263"/>
      <c r="E969" s="587" t="e">
        <f t="shared" si="23"/>
        <v>#DIV/0!</v>
      </c>
    </row>
    <row r="970" spans="1:5" s="17" customFormat="1" ht="16.75" customHeight="1" outlineLevel="2">
      <c r="A970" s="1260">
        <v>443</v>
      </c>
      <c r="B970" s="1261"/>
      <c r="C970" s="1262"/>
      <c r="D970" s="1263"/>
      <c r="E970" s="587" t="e">
        <f t="shared" si="23"/>
        <v>#DIV/0!</v>
      </c>
    </row>
    <row r="971" spans="1:5" s="17" customFormat="1" ht="16.75" customHeight="1" outlineLevel="2">
      <c r="A971" s="1260">
        <v>444</v>
      </c>
      <c r="B971" s="1261"/>
      <c r="C971" s="1262"/>
      <c r="D971" s="1263"/>
      <c r="E971" s="587" t="e">
        <f t="shared" si="23"/>
        <v>#DIV/0!</v>
      </c>
    </row>
    <row r="972" spans="1:5" s="17" customFormat="1" ht="16.75" customHeight="1" outlineLevel="2">
      <c r="A972" s="1260">
        <v>445</v>
      </c>
      <c r="B972" s="1261"/>
      <c r="C972" s="1262"/>
      <c r="D972" s="1263"/>
      <c r="E972" s="587" t="e">
        <f>IF(AND(C972&gt;=D$521,C972&lt;=D$520),1,0)</f>
        <v>#DIV/0!</v>
      </c>
    </row>
    <row r="973" spans="1:5" s="17" customFormat="1" ht="16.75" customHeight="1" outlineLevel="2">
      <c r="A973" s="1260">
        <v>446</v>
      </c>
      <c r="B973" s="1261"/>
      <c r="C973" s="1262"/>
      <c r="D973" s="126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60">
        <v>447</v>
      </c>
      <c r="B974" s="1261"/>
      <c r="C974" s="1262"/>
      <c r="D974" s="1263"/>
      <c r="E974" s="587" t="e">
        <f t="shared" si="24"/>
        <v>#DIV/0!</v>
      </c>
    </row>
    <row r="975" spans="1:5" s="17" customFormat="1" ht="16.75" customHeight="1" outlineLevel="2">
      <c r="A975" s="1260">
        <v>448</v>
      </c>
      <c r="B975" s="1261"/>
      <c r="C975" s="1262"/>
      <c r="D975" s="1263"/>
      <c r="E975" s="587" t="e">
        <f t="shared" si="24"/>
        <v>#DIV/0!</v>
      </c>
    </row>
    <row r="976" spans="1:5" s="17" customFormat="1" ht="16.75" customHeight="1" outlineLevel="2">
      <c r="A976" s="1260">
        <v>449</v>
      </c>
      <c r="B976" s="1261"/>
      <c r="C976" s="1262"/>
      <c r="D976" s="1263"/>
      <c r="E976" s="587" t="e">
        <f t="shared" si="24"/>
        <v>#DIV/0!</v>
      </c>
    </row>
    <row r="977" spans="1:5" s="17" customFormat="1" ht="16.75" customHeight="1" outlineLevel="2">
      <c r="A977" s="1260">
        <v>450</v>
      </c>
      <c r="B977" s="1261"/>
      <c r="C977" s="1262"/>
      <c r="D977" s="1263"/>
      <c r="E977" s="587" t="e">
        <f t="shared" si="24"/>
        <v>#DIV/0!</v>
      </c>
    </row>
    <row r="978" spans="1:5" s="17" customFormat="1" ht="16.75" customHeight="1" outlineLevel="2">
      <c r="A978" s="1260">
        <v>451</v>
      </c>
      <c r="B978" s="1261"/>
      <c r="C978" s="1262"/>
      <c r="D978" s="1263"/>
      <c r="E978" s="587" t="e">
        <f t="shared" si="24"/>
        <v>#DIV/0!</v>
      </c>
    </row>
    <row r="979" spans="1:5" s="17" customFormat="1" ht="16.75" customHeight="1" outlineLevel="2">
      <c r="A979" s="1260">
        <v>452</v>
      </c>
      <c r="B979" s="1261"/>
      <c r="C979" s="1262"/>
      <c r="D979" s="1263"/>
      <c r="E979" s="587" t="e">
        <f t="shared" si="24"/>
        <v>#DIV/0!</v>
      </c>
    </row>
    <row r="980" spans="1:5" s="17" customFormat="1" ht="16.75" customHeight="1" outlineLevel="2">
      <c r="A980" s="1260">
        <v>453</v>
      </c>
      <c r="B980" s="1261"/>
      <c r="C980" s="1262"/>
      <c r="D980" s="1263"/>
      <c r="E980" s="587" t="e">
        <f t="shared" si="24"/>
        <v>#DIV/0!</v>
      </c>
    </row>
    <row r="981" spans="1:5" s="17" customFormat="1" ht="16.75" customHeight="1" outlineLevel="2">
      <c r="A981" s="1260">
        <v>454</v>
      </c>
      <c r="B981" s="1261"/>
      <c r="C981" s="1262"/>
      <c r="D981" s="1263"/>
      <c r="E981" s="587" t="e">
        <f t="shared" si="24"/>
        <v>#DIV/0!</v>
      </c>
    </row>
    <row r="982" spans="1:5" s="17" customFormat="1" ht="16.75" customHeight="1" outlineLevel="2">
      <c r="A982" s="1260">
        <v>455</v>
      </c>
      <c r="B982" s="1261"/>
      <c r="C982" s="1262"/>
      <c r="D982" s="1263"/>
      <c r="E982" s="587" t="e">
        <f t="shared" si="24"/>
        <v>#DIV/0!</v>
      </c>
    </row>
    <row r="983" spans="1:5" s="17" customFormat="1" ht="16.75" customHeight="1" outlineLevel="2">
      <c r="A983" s="1260">
        <v>456</v>
      </c>
      <c r="B983" s="1261"/>
      <c r="C983" s="1262"/>
      <c r="D983" s="1263"/>
      <c r="E983" s="587" t="e">
        <f t="shared" si="24"/>
        <v>#DIV/0!</v>
      </c>
    </row>
    <row r="984" spans="1:5" s="17" customFormat="1" ht="16.75" customHeight="1" outlineLevel="2">
      <c r="A984" s="1260">
        <v>457</v>
      </c>
      <c r="B984" s="1261"/>
      <c r="C984" s="1262"/>
      <c r="D984" s="1263"/>
      <c r="E984" s="587" t="e">
        <f t="shared" si="24"/>
        <v>#DIV/0!</v>
      </c>
    </row>
    <row r="985" spans="1:5" s="17" customFormat="1" ht="16.75" customHeight="1" outlineLevel="2">
      <c r="A985" s="1260">
        <v>458</v>
      </c>
      <c r="B985" s="1261"/>
      <c r="C985" s="1262"/>
      <c r="D985" s="1263"/>
      <c r="E985" s="587" t="e">
        <f t="shared" si="24"/>
        <v>#DIV/0!</v>
      </c>
    </row>
    <row r="986" spans="1:5" s="17" customFormat="1" ht="16.75" customHeight="1" outlineLevel="2">
      <c r="A986" s="1260">
        <v>459</v>
      </c>
      <c r="B986" s="1261"/>
      <c r="C986" s="1262"/>
      <c r="D986" s="1263"/>
      <c r="E986" s="587" t="e">
        <f t="shared" si="24"/>
        <v>#DIV/0!</v>
      </c>
    </row>
    <row r="987" spans="1:5" s="17" customFormat="1" ht="16.75" customHeight="1" outlineLevel="2">
      <c r="A987" s="1260">
        <v>460</v>
      </c>
      <c r="B987" s="1261"/>
      <c r="C987" s="1262"/>
      <c r="D987" s="1263"/>
      <c r="E987" s="587" t="e">
        <f t="shared" si="24"/>
        <v>#DIV/0!</v>
      </c>
    </row>
    <row r="988" spans="1:5" s="17" customFormat="1" ht="16.75" customHeight="1" outlineLevel="2">
      <c r="A988" s="1260">
        <v>461</v>
      </c>
      <c r="B988" s="1261"/>
      <c r="C988" s="1262"/>
      <c r="D988" s="1263"/>
      <c r="E988" s="587" t="e">
        <f t="shared" si="24"/>
        <v>#DIV/0!</v>
      </c>
    </row>
    <row r="989" spans="1:5" s="17" customFormat="1" ht="16.75" customHeight="1" outlineLevel="2">
      <c r="A989" s="1260">
        <v>462</v>
      </c>
      <c r="B989" s="1261"/>
      <c r="C989" s="1262"/>
      <c r="D989" s="1263"/>
      <c r="E989" s="587" t="e">
        <f t="shared" si="24"/>
        <v>#DIV/0!</v>
      </c>
    </row>
    <row r="990" spans="1:5" s="17" customFormat="1" ht="16.75" customHeight="1" outlineLevel="2">
      <c r="A990" s="1260">
        <v>463</v>
      </c>
      <c r="B990" s="1261"/>
      <c r="C990" s="1262"/>
      <c r="D990" s="1263"/>
      <c r="E990" s="587" t="e">
        <f t="shared" si="24"/>
        <v>#DIV/0!</v>
      </c>
    </row>
    <row r="991" spans="1:5" s="17" customFormat="1" ht="16.75" customHeight="1" outlineLevel="2">
      <c r="A991" s="1260">
        <v>464</v>
      </c>
      <c r="B991" s="1261"/>
      <c r="C991" s="1262"/>
      <c r="D991" s="1263"/>
      <c r="E991" s="587" t="e">
        <f t="shared" si="24"/>
        <v>#DIV/0!</v>
      </c>
    </row>
    <row r="992" spans="1:5" s="17" customFormat="1" ht="16.75" customHeight="1" outlineLevel="2">
      <c r="A992" s="1260">
        <v>465</v>
      </c>
      <c r="B992" s="1261"/>
      <c r="C992" s="1262"/>
      <c r="D992" s="1263"/>
      <c r="E992" s="587" t="e">
        <f t="shared" si="24"/>
        <v>#DIV/0!</v>
      </c>
    </row>
    <row r="993" spans="1:5" s="17" customFormat="1" ht="16.75" customHeight="1" outlineLevel="2">
      <c r="A993" s="1260">
        <v>466</v>
      </c>
      <c r="B993" s="1261"/>
      <c r="C993" s="1262"/>
      <c r="D993" s="1263"/>
      <c r="E993" s="587" t="e">
        <f t="shared" si="24"/>
        <v>#DIV/0!</v>
      </c>
    </row>
    <row r="994" spans="1:5" s="17" customFormat="1" ht="16.75" customHeight="1" outlineLevel="2">
      <c r="A994" s="1260">
        <v>467</v>
      </c>
      <c r="B994" s="1261"/>
      <c r="C994" s="1262"/>
      <c r="D994" s="1263"/>
      <c r="E994" s="587" t="e">
        <f t="shared" si="24"/>
        <v>#DIV/0!</v>
      </c>
    </row>
    <row r="995" spans="1:5" s="17" customFormat="1" ht="16.75" customHeight="1" outlineLevel="2">
      <c r="A995" s="1260">
        <v>468</v>
      </c>
      <c r="B995" s="1261"/>
      <c r="C995" s="1262"/>
      <c r="D995" s="1263"/>
      <c r="E995" s="587" t="e">
        <f t="shared" si="24"/>
        <v>#DIV/0!</v>
      </c>
    </row>
    <row r="996" spans="1:5" s="17" customFormat="1" ht="16.75" customHeight="1" outlineLevel="2">
      <c r="A996" s="1260">
        <v>469</v>
      </c>
      <c r="B996" s="1261"/>
      <c r="C996" s="1262"/>
      <c r="D996" s="1263"/>
      <c r="E996" s="587" t="e">
        <f t="shared" si="24"/>
        <v>#DIV/0!</v>
      </c>
    </row>
    <row r="997" spans="1:5" s="17" customFormat="1" ht="16.75" customHeight="1" outlineLevel="2">
      <c r="A997" s="1260">
        <v>470</v>
      </c>
      <c r="B997" s="1261"/>
      <c r="C997" s="1262"/>
      <c r="D997" s="1263"/>
      <c r="E997" s="587" t="e">
        <f t="shared" si="24"/>
        <v>#DIV/0!</v>
      </c>
    </row>
    <row r="998" spans="1:5" s="17" customFormat="1" ht="16.75" customHeight="1" outlineLevel="2">
      <c r="A998" s="1260">
        <v>471</v>
      </c>
      <c r="B998" s="1261"/>
      <c r="C998" s="1262"/>
      <c r="D998" s="1263"/>
      <c r="E998" s="587" t="e">
        <f t="shared" si="24"/>
        <v>#DIV/0!</v>
      </c>
    </row>
    <row r="999" spans="1:5" s="17" customFormat="1" ht="16.75" customHeight="1" outlineLevel="2">
      <c r="A999" s="1260">
        <v>472</v>
      </c>
      <c r="B999" s="1261"/>
      <c r="C999" s="1262"/>
      <c r="D999" s="1263"/>
      <c r="E999" s="587" t="e">
        <f t="shared" si="24"/>
        <v>#DIV/0!</v>
      </c>
    </row>
    <row r="1000" spans="1:5" s="17" customFormat="1" ht="16.75" customHeight="1" outlineLevel="2">
      <c r="A1000" s="1260">
        <v>473</v>
      </c>
      <c r="B1000" s="1261"/>
      <c r="C1000" s="1262"/>
      <c r="D1000" s="1263"/>
      <c r="E1000" s="587" t="e">
        <f t="shared" si="24"/>
        <v>#DIV/0!</v>
      </c>
    </row>
    <row r="1001" spans="1:5" s="17" customFormat="1" ht="16.75" customHeight="1" outlineLevel="2">
      <c r="A1001" s="1260">
        <v>474</v>
      </c>
      <c r="B1001" s="1261"/>
      <c r="C1001" s="1262"/>
      <c r="D1001" s="1263"/>
      <c r="E1001" s="587" t="e">
        <f t="shared" si="24"/>
        <v>#DIV/0!</v>
      </c>
    </row>
    <row r="1002" spans="1:5" s="17" customFormat="1" ht="16.75" customHeight="1" outlineLevel="2">
      <c r="A1002" s="1260">
        <v>475</v>
      </c>
      <c r="B1002" s="1261"/>
      <c r="C1002" s="1262"/>
      <c r="D1002" s="1263"/>
      <c r="E1002" s="587" t="e">
        <f t="shared" si="24"/>
        <v>#DIV/0!</v>
      </c>
    </row>
    <row r="1003" spans="1:5" s="17" customFormat="1" ht="16.75" customHeight="1" outlineLevel="2">
      <c r="A1003" s="1260">
        <v>476</v>
      </c>
      <c r="B1003" s="1261"/>
      <c r="C1003" s="1262"/>
      <c r="D1003" s="1263"/>
      <c r="E1003" s="587" t="e">
        <f t="shared" si="24"/>
        <v>#DIV/0!</v>
      </c>
    </row>
    <row r="1004" spans="1:5" s="17" customFormat="1" ht="16.75" customHeight="1" outlineLevel="2">
      <c r="A1004" s="1260">
        <v>477</v>
      </c>
      <c r="B1004" s="1261"/>
      <c r="C1004" s="1262"/>
      <c r="D1004" s="1263"/>
      <c r="E1004" s="587" t="e">
        <f t="shared" si="24"/>
        <v>#DIV/0!</v>
      </c>
    </row>
    <row r="1005" spans="1:5" s="17" customFormat="1" ht="16.75" customHeight="1" outlineLevel="2">
      <c r="A1005" s="1260">
        <v>478</v>
      </c>
      <c r="B1005" s="1261"/>
      <c r="C1005" s="1262"/>
      <c r="D1005" s="1263"/>
      <c r="E1005" s="587" t="e">
        <f t="shared" si="24"/>
        <v>#DIV/0!</v>
      </c>
    </row>
    <row r="1006" spans="1:5" s="17" customFormat="1" ht="16.75" customHeight="1" outlineLevel="2">
      <c r="A1006" s="1260">
        <v>479</v>
      </c>
      <c r="B1006" s="1261"/>
      <c r="C1006" s="1262"/>
      <c r="D1006" s="1263"/>
      <c r="E1006" s="587" t="e">
        <f t="shared" si="24"/>
        <v>#DIV/0!</v>
      </c>
    </row>
    <row r="1007" spans="1:5" s="17" customFormat="1" ht="16.75" customHeight="1" outlineLevel="2">
      <c r="A1007" s="1260">
        <v>480</v>
      </c>
      <c r="B1007" s="1261"/>
      <c r="C1007" s="1262"/>
      <c r="D1007" s="1263"/>
      <c r="E1007" s="587" t="e">
        <f t="shared" si="24"/>
        <v>#DIV/0!</v>
      </c>
    </row>
    <row r="1008" spans="1:5" s="17" customFormat="1" ht="16.75" customHeight="1" outlineLevel="2">
      <c r="A1008" s="1260">
        <v>481</v>
      </c>
      <c r="B1008" s="1261"/>
      <c r="C1008" s="1262"/>
      <c r="D1008" s="1263"/>
      <c r="E1008" s="587" t="e">
        <f t="shared" si="24"/>
        <v>#DIV/0!</v>
      </c>
    </row>
    <row r="1009" spans="1:5" s="17" customFormat="1" ht="16.75" customHeight="1" outlineLevel="2">
      <c r="A1009" s="1260">
        <v>482</v>
      </c>
      <c r="B1009" s="1261"/>
      <c r="C1009" s="1262"/>
      <c r="D1009" s="1263"/>
      <c r="E1009" s="587" t="e">
        <f t="shared" si="24"/>
        <v>#DIV/0!</v>
      </c>
    </row>
    <row r="1010" spans="1:5" s="17" customFormat="1" ht="16.75" customHeight="1" outlineLevel="2">
      <c r="A1010" s="1260">
        <v>483</v>
      </c>
      <c r="B1010" s="1261"/>
      <c r="C1010" s="1262"/>
      <c r="D1010" s="1263"/>
      <c r="E1010" s="587" t="e">
        <f t="shared" si="24"/>
        <v>#DIV/0!</v>
      </c>
    </row>
    <row r="1011" spans="1:5" s="17" customFormat="1" ht="16.75" customHeight="1" outlineLevel="2">
      <c r="A1011" s="1260">
        <v>484</v>
      </c>
      <c r="B1011" s="1261"/>
      <c r="C1011" s="1262"/>
      <c r="D1011" s="1263"/>
      <c r="E1011" s="587" t="e">
        <f t="shared" si="24"/>
        <v>#DIV/0!</v>
      </c>
    </row>
    <row r="1012" spans="1:5" s="17" customFormat="1" ht="16.75" customHeight="1" outlineLevel="2">
      <c r="A1012" s="1260">
        <v>485</v>
      </c>
      <c r="B1012" s="1261"/>
      <c r="C1012" s="1262"/>
      <c r="D1012" s="1263"/>
      <c r="E1012" s="587" t="e">
        <f t="shared" si="24"/>
        <v>#DIV/0!</v>
      </c>
    </row>
    <row r="1013" spans="1:5" s="17" customFormat="1" ht="16.75" customHeight="1" outlineLevel="2">
      <c r="A1013" s="1260">
        <v>486</v>
      </c>
      <c r="B1013" s="1261"/>
      <c r="C1013" s="1262"/>
      <c r="D1013" s="1263"/>
      <c r="E1013" s="587" t="e">
        <f t="shared" si="24"/>
        <v>#DIV/0!</v>
      </c>
    </row>
    <row r="1014" spans="1:5" s="17" customFormat="1" ht="16.75" customHeight="1" outlineLevel="2">
      <c r="A1014" s="1260">
        <v>487</v>
      </c>
      <c r="B1014" s="1261"/>
      <c r="C1014" s="1262"/>
      <c r="D1014" s="1263"/>
      <c r="E1014" s="587" t="e">
        <f t="shared" si="24"/>
        <v>#DIV/0!</v>
      </c>
    </row>
    <row r="1015" spans="1:5" s="17" customFormat="1" ht="16.75" customHeight="1" outlineLevel="2">
      <c r="A1015" s="1260">
        <v>488</v>
      </c>
      <c r="B1015" s="1261"/>
      <c r="C1015" s="1262"/>
      <c r="D1015" s="1263"/>
      <c r="E1015" s="587" t="e">
        <f t="shared" si="24"/>
        <v>#DIV/0!</v>
      </c>
    </row>
    <row r="1016" spans="1:5" s="17" customFormat="1" ht="16.75" customHeight="1" outlineLevel="2">
      <c r="A1016" s="1260">
        <v>489</v>
      </c>
      <c r="B1016" s="1261"/>
      <c r="C1016" s="1262"/>
      <c r="D1016" s="1263"/>
      <c r="E1016" s="587" t="e">
        <f t="shared" si="24"/>
        <v>#DIV/0!</v>
      </c>
    </row>
    <row r="1017" spans="1:5" s="17" customFormat="1" ht="16.75" customHeight="1" outlineLevel="2">
      <c r="A1017" s="1260">
        <v>490</v>
      </c>
      <c r="B1017" s="1261"/>
      <c r="C1017" s="1262"/>
      <c r="D1017" s="1263"/>
      <c r="E1017" s="587" t="e">
        <f t="shared" si="24"/>
        <v>#DIV/0!</v>
      </c>
    </row>
    <row r="1018" spans="1:5" s="17" customFormat="1" ht="16.75" customHeight="1" outlineLevel="2">
      <c r="A1018" s="1260">
        <v>491</v>
      </c>
      <c r="B1018" s="1261"/>
      <c r="C1018" s="1262"/>
      <c r="D1018" s="1263"/>
      <c r="E1018" s="587" t="e">
        <f t="shared" si="24"/>
        <v>#DIV/0!</v>
      </c>
    </row>
    <row r="1019" spans="1:5" s="17" customFormat="1" ht="16.75" customHeight="1" outlineLevel="2">
      <c r="A1019" s="1260">
        <v>492</v>
      </c>
      <c r="B1019" s="1261"/>
      <c r="C1019" s="1262"/>
      <c r="D1019" s="1263"/>
      <c r="E1019" s="587" t="e">
        <f t="shared" si="24"/>
        <v>#DIV/0!</v>
      </c>
    </row>
    <row r="1020" spans="1:5" s="17" customFormat="1" ht="16.75" customHeight="1" outlineLevel="2">
      <c r="A1020" s="1260">
        <v>493</v>
      </c>
      <c r="B1020" s="1261"/>
      <c r="C1020" s="1262"/>
      <c r="D1020" s="1263"/>
      <c r="E1020" s="587" t="e">
        <f t="shared" si="24"/>
        <v>#DIV/0!</v>
      </c>
    </row>
    <row r="1021" spans="1:5" s="17" customFormat="1" ht="16.75" customHeight="1" outlineLevel="2">
      <c r="A1021" s="1260">
        <v>494</v>
      </c>
      <c r="B1021" s="1261"/>
      <c r="C1021" s="1262"/>
      <c r="D1021" s="1263"/>
      <c r="E1021" s="587" t="e">
        <f t="shared" si="24"/>
        <v>#DIV/0!</v>
      </c>
    </row>
    <row r="1022" spans="1:5" s="17" customFormat="1" ht="16.75" customHeight="1" outlineLevel="2">
      <c r="A1022" s="1260">
        <v>495</v>
      </c>
      <c r="B1022" s="1261"/>
      <c r="C1022" s="1262"/>
      <c r="D1022" s="1263"/>
      <c r="E1022" s="587" t="e">
        <f t="shared" si="24"/>
        <v>#DIV/0!</v>
      </c>
    </row>
    <row r="1023" spans="1:5" s="17" customFormat="1" ht="16.75" customHeight="1" outlineLevel="2">
      <c r="A1023" s="1260">
        <v>496</v>
      </c>
      <c r="B1023" s="1261"/>
      <c r="C1023" s="1262"/>
      <c r="D1023" s="1263"/>
      <c r="E1023" s="587" t="e">
        <f t="shared" si="24"/>
        <v>#DIV/0!</v>
      </c>
    </row>
    <row r="1024" spans="1:5" s="17" customFormat="1" ht="16.75" customHeight="1" outlineLevel="2">
      <c r="A1024" s="1260">
        <v>497</v>
      </c>
      <c r="B1024" s="1261"/>
      <c r="C1024" s="1262"/>
      <c r="D1024" s="1263"/>
      <c r="E1024" s="587" t="e">
        <f t="shared" si="24"/>
        <v>#DIV/0!</v>
      </c>
    </row>
    <row r="1025" spans="1:5" s="17" customFormat="1" ht="16.75" customHeight="1" outlineLevel="2">
      <c r="A1025" s="1260">
        <v>498</v>
      </c>
      <c r="B1025" s="1261"/>
      <c r="C1025" s="1262"/>
      <c r="D1025" s="1263"/>
      <c r="E1025" s="587" t="e">
        <f t="shared" si="24"/>
        <v>#DIV/0!</v>
      </c>
    </row>
    <row r="1026" spans="1:5" s="17" customFormat="1" ht="16.75" customHeight="1" outlineLevel="2">
      <c r="A1026" s="1260">
        <v>499</v>
      </c>
      <c r="B1026" s="1261"/>
      <c r="C1026" s="1262"/>
      <c r="D1026" s="1263"/>
      <c r="E1026" s="587" t="e">
        <f t="shared" si="24"/>
        <v>#DIV/0!</v>
      </c>
    </row>
    <row r="1027" spans="1:5" s="17" customFormat="1" ht="16.75" customHeight="1" outlineLevel="2" thickBot="1">
      <c r="A1027" s="1279">
        <v>500</v>
      </c>
      <c r="B1027" s="1280"/>
      <c r="C1027" s="1281"/>
      <c r="D1027" s="1282"/>
      <c r="E1027" s="587" t="e">
        <f t="shared" si="24"/>
        <v>#DIV/0!</v>
      </c>
    </row>
    <row r="1028" spans="1:5" s="20" customFormat="1" ht="32.25" customHeight="1" thickBot="1">
      <c r="A1028" s="1274" t="s">
        <v>109</v>
      </c>
      <c r="B1028" s="1274"/>
      <c r="C1028" s="1274"/>
      <c r="D1028" s="1274"/>
    </row>
    <row r="1029" spans="1:5" s="17" customFormat="1" ht="16.75" customHeight="1" outlineLevel="1">
      <c r="A1029" s="1277" t="s">
        <v>20</v>
      </c>
      <c r="B1029" s="1278"/>
      <c r="C1029" s="1278"/>
      <c r="D1029" s="27">
        <f>MIN(C1040:D1539)</f>
        <v>0</v>
      </c>
    </row>
    <row r="1030" spans="1:5" s="17" customFormat="1" ht="16.75" customHeight="1" outlineLevel="1">
      <c r="A1030" s="1270" t="s">
        <v>21</v>
      </c>
      <c r="B1030" s="1271"/>
      <c r="C1030" s="1271"/>
      <c r="D1030" s="22">
        <f>MAX(C1040:D1539)</f>
        <v>0</v>
      </c>
    </row>
    <row r="1031" spans="1:5" s="17" customFormat="1" ht="16.75" customHeight="1" outlineLevel="1">
      <c r="A1031" s="1270" t="s">
        <v>22</v>
      </c>
      <c r="B1031" s="1271"/>
      <c r="C1031" s="1271"/>
      <c r="D1031" s="22" t="e">
        <f>AVERAGE(C1040:D1539)</f>
        <v>#DIV/0!</v>
      </c>
    </row>
    <row r="1032" spans="1:5" s="17" customFormat="1" ht="33.75" customHeight="1" outlineLevel="1">
      <c r="A1032" s="1272" t="s">
        <v>23</v>
      </c>
      <c r="B1032" s="1271"/>
      <c r="C1032" s="1271"/>
      <c r="D1032" s="22" t="e">
        <f>D1031*1.1</f>
        <v>#DIV/0!</v>
      </c>
    </row>
    <row r="1033" spans="1:5" s="17" customFormat="1" ht="33.75" customHeight="1" outlineLevel="1">
      <c r="A1033" s="1272" t="s">
        <v>24</v>
      </c>
      <c r="B1033" s="1271"/>
      <c r="C1033" s="1271"/>
      <c r="D1033" s="22" t="e">
        <f>D1031*0.9</f>
        <v>#DIV/0!</v>
      </c>
    </row>
    <row r="1034" spans="1:5" s="17" customFormat="1" ht="31.5" customHeight="1" outlineLevel="1">
      <c r="A1034" s="1272" t="s">
        <v>25</v>
      </c>
      <c r="B1034" s="1271"/>
      <c r="C1034" s="1271"/>
      <c r="D1034" s="23" t="e">
        <f>SUM(E1040:E1539)</f>
        <v>#DIV/0!</v>
      </c>
    </row>
    <row r="1035" spans="1:5" s="17" customFormat="1" ht="16.75" customHeight="1" outlineLevel="1">
      <c r="A1035" s="1270" t="s">
        <v>26</v>
      </c>
      <c r="B1035" s="1271"/>
      <c r="C1035" s="1271"/>
      <c r="D1035" s="88" t="e">
        <f>D1034/COUNTA(C1040:D1539)</f>
        <v>#DIV/0!</v>
      </c>
    </row>
    <row r="1036" spans="1:5" s="17" customFormat="1" ht="16.75" customHeight="1" outlineLevel="1">
      <c r="A1036" s="1270" t="s">
        <v>466</v>
      </c>
      <c r="B1036" s="1271"/>
      <c r="C1036" s="1271"/>
      <c r="D1036" s="722"/>
    </row>
    <row r="1037" spans="1:5" s="17" customFormat="1" ht="17.25" customHeight="1" outlineLevel="1" thickBot="1">
      <c r="A1037" s="1264" t="s">
        <v>407</v>
      </c>
      <c r="B1037" s="1265"/>
      <c r="C1037" s="126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66" t="s">
        <v>27</v>
      </c>
      <c r="B1039" s="1267"/>
      <c r="C1039" s="1268" t="s">
        <v>28</v>
      </c>
      <c r="D1039" s="1269"/>
    </row>
    <row r="1040" spans="1:5" s="17" customFormat="1" ht="16.75" customHeight="1" outlineLevel="2">
      <c r="A1040" s="1260">
        <v>1</v>
      </c>
      <c r="B1040" s="1261"/>
      <c r="C1040" s="1262"/>
      <c r="D1040" s="1263"/>
      <c r="E1040" s="587" t="e">
        <f>IF(AND(C1040&gt;=D$1033,C1040&lt;=D$1032),1,0)</f>
        <v>#DIV/0!</v>
      </c>
    </row>
    <row r="1041" spans="1:5" s="17" customFormat="1" ht="16.75" customHeight="1" outlineLevel="2">
      <c r="A1041" s="1260">
        <v>2</v>
      </c>
      <c r="B1041" s="1261"/>
      <c r="C1041" s="1262"/>
      <c r="D1041" s="126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60">
        <v>3</v>
      </c>
      <c r="B1042" s="1261"/>
      <c r="C1042" s="1262"/>
      <c r="D1042" s="1263"/>
      <c r="E1042" s="587" t="e">
        <f t="shared" si="25"/>
        <v>#DIV/0!</v>
      </c>
    </row>
    <row r="1043" spans="1:5" s="17" customFormat="1" ht="16.75" customHeight="1" outlineLevel="2">
      <c r="A1043" s="1260">
        <v>4</v>
      </c>
      <c r="B1043" s="1261"/>
      <c r="C1043" s="1262"/>
      <c r="D1043" s="1263"/>
      <c r="E1043" s="587" t="e">
        <f t="shared" si="25"/>
        <v>#DIV/0!</v>
      </c>
    </row>
    <row r="1044" spans="1:5" s="17" customFormat="1" ht="16.75" customHeight="1" outlineLevel="2">
      <c r="A1044" s="1260">
        <v>5</v>
      </c>
      <c r="B1044" s="1261"/>
      <c r="C1044" s="1262"/>
      <c r="D1044" s="1263"/>
      <c r="E1044" s="587" t="e">
        <f t="shared" si="25"/>
        <v>#DIV/0!</v>
      </c>
    </row>
    <row r="1045" spans="1:5" s="17" customFormat="1" ht="16.75" customHeight="1" outlineLevel="2">
      <c r="A1045" s="1260">
        <v>6</v>
      </c>
      <c r="B1045" s="1261"/>
      <c r="C1045" s="1262"/>
      <c r="D1045" s="1263"/>
      <c r="E1045" s="587" t="e">
        <f t="shared" si="25"/>
        <v>#DIV/0!</v>
      </c>
    </row>
    <row r="1046" spans="1:5" s="17" customFormat="1" ht="16.75" customHeight="1" outlineLevel="2">
      <c r="A1046" s="1260">
        <v>7</v>
      </c>
      <c r="B1046" s="1261"/>
      <c r="C1046" s="1262"/>
      <c r="D1046" s="1263"/>
      <c r="E1046" s="587" t="e">
        <f t="shared" si="25"/>
        <v>#DIV/0!</v>
      </c>
    </row>
    <row r="1047" spans="1:5" s="17" customFormat="1" ht="16.75" customHeight="1" outlineLevel="2">
      <c r="A1047" s="1260">
        <v>8</v>
      </c>
      <c r="B1047" s="1261"/>
      <c r="C1047" s="1262"/>
      <c r="D1047" s="1263"/>
      <c r="E1047" s="587" t="e">
        <f t="shared" si="25"/>
        <v>#DIV/0!</v>
      </c>
    </row>
    <row r="1048" spans="1:5" s="17" customFormat="1" ht="16.75" customHeight="1" outlineLevel="2">
      <c r="A1048" s="1260">
        <v>9</v>
      </c>
      <c r="B1048" s="1261"/>
      <c r="C1048" s="1262"/>
      <c r="D1048" s="1263"/>
      <c r="E1048" s="587" t="e">
        <f t="shared" si="25"/>
        <v>#DIV/0!</v>
      </c>
    </row>
    <row r="1049" spans="1:5" s="17" customFormat="1" ht="16.75" customHeight="1" outlineLevel="2">
      <c r="A1049" s="1260">
        <v>10</v>
      </c>
      <c r="B1049" s="1261"/>
      <c r="C1049" s="1262"/>
      <c r="D1049" s="1263"/>
      <c r="E1049" s="587" t="e">
        <f t="shared" si="25"/>
        <v>#DIV/0!</v>
      </c>
    </row>
    <row r="1050" spans="1:5" s="17" customFormat="1" ht="16.75" customHeight="1" outlineLevel="2">
      <c r="A1050" s="1260">
        <v>11</v>
      </c>
      <c r="B1050" s="1261"/>
      <c r="C1050" s="1262"/>
      <c r="D1050" s="1263"/>
      <c r="E1050" s="587" t="e">
        <f t="shared" si="25"/>
        <v>#DIV/0!</v>
      </c>
    </row>
    <row r="1051" spans="1:5" s="17" customFormat="1" ht="16.75" customHeight="1" outlineLevel="2">
      <c r="A1051" s="1260">
        <v>12</v>
      </c>
      <c r="B1051" s="1261"/>
      <c r="C1051" s="1262"/>
      <c r="D1051" s="1263"/>
      <c r="E1051" s="587" t="e">
        <f t="shared" si="25"/>
        <v>#DIV/0!</v>
      </c>
    </row>
    <row r="1052" spans="1:5" s="17" customFormat="1" ht="16.75" customHeight="1" outlineLevel="2">
      <c r="A1052" s="1260">
        <v>13</v>
      </c>
      <c r="B1052" s="1261"/>
      <c r="C1052" s="1262"/>
      <c r="D1052" s="1263"/>
      <c r="E1052" s="587" t="e">
        <f t="shared" si="25"/>
        <v>#DIV/0!</v>
      </c>
    </row>
    <row r="1053" spans="1:5" s="17" customFormat="1" ht="16.75" customHeight="1" outlineLevel="2">
      <c r="A1053" s="1260">
        <v>14</v>
      </c>
      <c r="B1053" s="1261"/>
      <c r="C1053" s="1262"/>
      <c r="D1053" s="1263"/>
      <c r="E1053" s="587" t="e">
        <f t="shared" si="25"/>
        <v>#DIV/0!</v>
      </c>
    </row>
    <row r="1054" spans="1:5" s="17" customFormat="1" ht="16.75" customHeight="1" outlineLevel="2">
      <c r="A1054" s="1260">
        <v>15</v>
      </c>
      <c r="B1054" s="1261"/>
      <c r="C1054" s="1262"/>
      <c r="D1054" s="1263"/>
      <c r="E1054" s="587" t="e">
        <f t="shared" si="25"/>
        <v>#DIV/0!</v>
      </c>
    </row>
    <row r="1055" spans="1:5" s="17" customFormat="1" ht="16.75" customHeight="1" outlineLevel="2">
      <c r="A1055" s="1260">
        <v>16</v>
      </c>
      <c r="B1055" s="1261"/>
      <c r="C1055" s="1262"/>
      <c r="D1055" s="1263"/>
      <c r="E1055" s="587" t="e">
        <f t="shared" si="25"/>
        <v>#DIV/0!</v>
      </c>
    </row>
    <row r="1056" spans="1:5" s="17" customFormat="1" ht="16.75" customHeight="1" outlineLevel="2">
      <c r="A1056" s="1260">
        <v>17</v>
      </c>
      <c r="B1056" s="1261"/>
      <c r="C1056" s="1262"/>
      <c r="D1056" s="1263"/>
      <c r="E1056" s="587" t="e">
        <f>IF(AND(C1056&gt;=D$1033,C1056&lt;=D$1032),1,0)</f>
        <v>#DIV/0!</v>
      </c>
    </row>
    <row r="1057" spans="1:5" s="17" customFormat="1" ht="16.75" customHeight="1" outlineLevel="2">
      <c r="A1057" s="1260">
        <v>18</v>
      </c>
      <c r="B1057" s="1261"/>
      <c r="C1057" s="1262"/>
      <c r="D1057" s="126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60">
        <v>19</v>
      </c>
      <c r="B1058" s="1261"/>
      <c r="C1058" s="1262"/>
      <c r="D1058" s="1263"/>
      <c r="E1058" s="587" t="e">
        <f t="shared" si="26"/>
        <v>#DIV/0!</v>
      </c>
    </row>
    <row r="1059" spans="1:5" s="17" customFormat="1" ht="16.75" customHeight="1" outlineLevel="2">
      <c r="A1059" s="1260">
        <v>20</v>
      </c>
      <c r="B1059" s="1261"/>
      <c r="C1059" s="1262"/>
      <c r="D1059" s="1263"/>
      <c r="E1059" s="587" t="e">
        <f t="shared" si="26"/>
        <v>#DIV/0!</v>
      </c>
    </row>
    <row r="1060" spans="1:5" s="17" customFormat="1" ht="16.75" customHeight="1" outlineLevel="2">
      <c r="A1060" s="1260">
        <v>21</v>
      </c>
      <c r="B1060" s="1261"/>
      <c r="C1060" s="1262"/>
      <c r="D1060" s="1263"/>
      <c r="E1060" s="587" t="e">
        <f t="shared" si="26"/>
        <v>#DIV/0!</v>
      </c>
    </row>
    <row r="1061" spans="1:5" s="17" customFormat="1" ht="16.75" customHeight="1" outlineLevel="2">
      <c r="A1061" s="1260">
        <v>22</v>
      </c>
      <c r="B1061" s="1261"/>
      <c r="C1061" s="1262"/>
      <c r="D1061" s="1263"/>
      <c r="E1061" s="587" t="e">
        <f t="shared" si="26"/>
        <v>#DIV/0!</v>
      </c>
    </row>
    <row r="1062" spans="1:5" s="17" customFormat="1" ht="16.75" customHeight="1" outlineLevel="2">
      <c r="A1062" s="1260">
        <v>23</v>
      </c>
      <c r="B1062" s="1261"/>
      <c r="C1062" s="1262"/>
      <c r="D1062" s="1263"/>
      <c r="E1062" s="587" t="e">
        <f t="shared" si="26"/>
        <v>#DIV/0!</v>
      </c>
    </row>
    <row r="1063" spans="1:5" s="17" customFormat="1" ht="16.75" customHeight="1" outlineLevel="2">
      <c r="A1063" s="1260">
        <v>24</v>
      </c>
      <c r="B1063" s="1261"/>
      <c r="C1063" s="1262"/>
      <c r="D1063" s="1263"/>
      <c r="E1063" s="587" t="e">
        <f t="shared" si="26"/>
        <v>#DIV/0!</v>
      </c>
    </row>
    <row r="1064" spans="1:5" s="17" customFormat="1" ht="16.75" customHeight="1" outlineLevel="2">
      <c r="A1064" s="1260">
        <v>25</v>
      </c>
      <c r="B1064" s="1261"/>
      <c r="C1064" s="1262"/>
      <c r="D1064" s="1263"/>
      <c r="E1064" s="587" t="e">
        <f t="shared" si="26"/>
        <v>#DIV/0!</v>
      </c>
    </row>
    <row r="1065" spans="1:5" s="17" customFormat="1" ht="16.75" customHeight="1" outlineLevel="2">
      <c r="A1065" s="1260">
        <v>26</v>
      </c>
      <c r="B1065" s="1261"/>
      <c r="C1065" s="1262"/>
      <c r="D1065" s="1263"/>
      <c r="E1065" s="587" t="e">
        <f t="shared" si="26"/>
        <v>#DIV/0!</v>
      </c>
    </row>
    <row r="1066" spans="1:5" s="17" customFormat="1" ht="16.75" customHeight="1" outlineLevel="2">
      <c r="A1066" s="1260">
        <v>27</v>
      </c>
      <c r="B1066" s="1261"/>
      <c r="C1066" s="1262"/>
      <c r="D1066" s="1263"/>
      <c r="E1066" s="587" t="e">
        <f t="shared" si="26"/>
        <v>#DIV/0!</v>
      </c>
    </row>
    <row r="1067" spans="1:5" s="17" customFormat="1" ht="16.75" customHeight="1" outlineLevel="2">
      <c r="A1067" s="1260">
        <v>28</v>
      </c>
      <c r="B1067" s="1261"/>
      <c r="C1067" s="1262"/>
      <c r="D1067" s="1263"/>
      <c r="E1067" s="587" t="e">
        <f t="shared" si="26"/>
        <v>#DIV/0!</v>
      </c>
    </row>
    <row r="1068" spans="1:5" s="17" customFormat="1" ht="16.75" customHeight="1" outlineLevel="2">
      <c r="A1068" s="1260">
        <v>29</v>
      </c>
      <c r="B1068" s="1261"/>
      <c r="C1068" s="1262"/>
      <c r="D1068" s="1263"/>
      <c r="E1068" s="587" t="e">
        <f t="shared" si="26"/>
        <v>#DIV/0!</v>
      </c>
    </row>
    <row r="1069" spans="1:5" s="17" customFormat="1" ht="16.75" customHeight="1" outlineLevel="2">
      <c r="A1069" s="1260">
        <v>30</v>
      </c>
      <c r="B1069" s="1261"/>
      <c r="C1069" s="1262"/>
      <c r="D1069" s="1263"/>
      <c r="E1069" s="587" t="e">
        <f t="shared" si="26"/>
        <v>#DIV/0!</v>
      </c>
    </row>
    <row r="1070" spans="1:5" s="17" customFormat="1" ht="16.75" customHeight="1" outlineLevel="2">
      <c r="A1070" s="1260">
        <v>31</v>
      </c>
      <c r="B1070" s="1261"/>
      <c r="C1070" s="1262"/>
      <c r="D1070" s="1263"/>
      <c r="E1070" s="587" t="e">
        <f t="shared" si="26"/>
        <v>#DIV/0!</v>
      </c>
    </row>
    <row r="1071" spans="1:5" s="17" customFormat="1" ht="16.75" customHeight="1" outlineLevel="2">
      <c r="A1071" s="1260">
        <v>32</v>
      </c>
      <c r="B1071" s="1261"/>
      <c r="C1071" s="1262"/>
      <c r="D1071" s="1263"/>
      <c r="E1071" s="587" t="e">
        <f t="shared" si="26"/>
        <v>#DIV/0!</v>
      </c>
    </row>
    <row r="1072" spans="1:5" s="17" customFormat="1" ht="16.75" customHeight="1" outlineLevel="2">
      <c r="A1072" s="1260">
        <v>33</v>
      </c>
      <c r="B1072" s="1261"/>
      <c r="C1072" s="1262"/>
      <c r="D1072" s="1263"/>
      <c r="E1072" s="587" t="e">
        <f t="shared" si="26"/>
        <v>#DIV/0!</v>
      </c>
    </row>
    <row r="1073" spans="1:5" s="17" customFormat="1" ht="16.75" customHeight="1" outlineLevel="2">
      <c r="A1073" s="1260">
        <v>34</v>
      </c>
      <c r="B1073" s="1261"/>
      <c r="C1073" s="1262"/>
      <c r="D1073" s="1263"/>
      <c r="E1073" s="587" t="e">
        <f t="shared" si="26"/>
        <v>#DIV/0!</v>
      </c>
    </row>
    <row r="1074" spans="1:5" s="17" customFormat="1" ht="16.75" customHeight="1" outlineLevel="2">
      <c r="A1074" s="1260">
        <v>35</v>
      </c>
      <c r="B1074" s="1261"/>
      <c r="C1074" s="1262"/>
      <c r="D1074" s="1263"/>
      <c r="E1074" s="587" t="e">
        <f t="shared" si="26"/>
        <v>#DIV/0!</v>
      </c>
    </row>
    <row r="1075" spans="1:5" s="17" customFormat="1" ht="16.75" customHeight="1" outlineLevel="2">
      <c r="A1075" s="1260">
        <v>36</v>
      </c>
      <c r="B1075" s="1261"/>
      <c r="C1075" s="1262"/>
      <c r="D1075" s="1263"/>
      <c r="E1075" s="587" t="e">
        <f>IF(AND(C1075&gt;=D$1033,C1075&lt;=D$1032),1,0)</f>
        <v>#DIV/0!</v>
      </c>
    </row>
    <row r="1076" spans="1:5" s="17" customFormat="1" ht="16.75" customHeight="1" outlineLevel="2">
      <c r="A1076" s="1260">
        <v>37</v>
      </c>
      <c r="B1076" s="1261"/>
      <c r="C1076" s="1262"/>
      <c r="D1076" s="126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60">
        <v>38</v>
      </c>
      <c r="B1077" s="1261"/>
      <c r="C1077" s="1262"/>
      <c r="D1077" s="1263"/>
      <c r="E1077" s="587" t="e">
        <f t="shared" si="27"/>
        <v>#DIV/0!</v>
      </c>
    </row>
    <row r="1078" spans="1:5" s="17" customFormat="1" ht="16.75" customHeight="1" outlineLevel="2">
      <c r="A1078" s="1260">
        <v>39</v>
      </c>
      <c r="B1078" s="1261"/>
      <c r="C1078" s="1262"/>
      <c r="D1078" s="1263"/>
      <c r="E1078" s="587" t="e">
        <f t="shared" si="27"/>
        <v>#DIV/0!</v>
      </c>
    </row>
    <row r="1079" spans="1:5" s="17" customFormat="1" ht="16.75" customHeight="1" outlineLevel="2">
      <c r="A1079" s="1260">
        <v>40</v>
      </c>
      <c r="B1079" s="1261"/>
      <c r="C1079" s="1262"/>
      <c r="D1079" s="1263"/>
      <c r="E1079" s="587" t="e">
        <f t="shared" si="27"/>
        <v>#DIV/0!</v>
      </c>
    </row>
    <row r="1080" spans="1:5" s="17" customFormat="1" ht="16.75" customHeight="1" outlineLevel="2">
      <c r="A1080" s="1260">
        <v>41</v>
      </c>
      <c r="B1080" s="1261"/>
      <c r="C1080" s="1262"/>
      <c r="D1080" s="1263"/>
      <c r="E1080" s="587" t="e">
        <f t="shared" si="27"/>
        <v>#DIV/0!</v>
      </c>
    </row>
    <row r="1081" spans="1:5" s="17" customFormat="1" ht="16.75" customHeight="1" outlineLevel="2">
      <c r="A1081" s="1260">
        <v>42</v>
      </c>
      <c r="B1081" s="1261"/>
      <c r="C1081" s="1262"/>
      <c r="D1081" s="1263"/>
      <c r="E1081" s="587" t="e">
        <f t="shared" si="27"/>
        <v>#DIV/0!</v>
      </c>
    </row>
    <row r="1082" spans="1:5" s="17" customFormat="1" ht="16.75" customHeight="1" outlineLevel="2">
      <c r="A1082" s="1260">
        <v>43</v>
      </c>
      <c r="B1082" s="1261"/>
      <c r="C1082" s="1262"/>
      <c r="D1082" s="1263"/>
      <c r="E1082" s="587" t="e">
        <f t="shared" si="27"/>
        <v>#DIV/0!</v>
      </c>
    </row>
    <row r="1083" spans="1:5" s="17" customFormat="1" ht="16.75" customHeight="1" outlineLevel="2">
      <c r="A1083" s="1260">
        <v>44</v>
      </c>
      <c r="B1083" s="1261"/>
      <c r="C1083" s="1262"/>
      <c r="D1083" s="1263"/>
      <c r="E1083" s="587" t="e">
        <f t="shared" si="27"/>
        <v>#DIV/0!</v>
      </c>
    </row>
    <row r="1084" spans="1:5" s="17" customFormat="1" ht="16.75" customHeight="1" outlineLevel="2">
      <c r="A1084" s="1260">
        <v>45</v>
      </c>
      <c r="B1084" s="1261"/>
      <c r="C1084" s="1262"/>
      <c r="D1084" s="1263"/>
      <c r="E1084" s="587" t="e">
        <f t="shared" si="27"/>
        <v>#DIV/0!</v>
      </c>
    </row>
    <row r="1085" spans="1:5" s="17" customFormat="1" ht="16.75" customHeight="1" outlineLevel="2">
      <c r="A1085" s="1260">
        <v>46</v>
      </c>
      <c r="B1085" s="1261"/>
      <c r="C1085" s="1262"/>
      <c r="D1085" s="1263"/>
      <c r="E1085" s="587" t="e">
        <f t="shared" si="27"/>
        <v>#DIV/0!</v>
      </c>
    </row>
    <row r="1086" spans="1:5" s="17" customFormat="1" ht="16.75" customHeight="1" outlineLevel="2">
      <c r="A1086" s="1260">
        <v>47</v>
      </c>
      <c r="B1086" s="1261"/>
      <c r="C1086" s="1262"/>
      <c r="D1086" s="1263"/>
      <c r="E1086" s="587" t="e">
        <f t="shared" si="27"/>
        <v>#DIV/0!</v>
      </c>
    </row>
    <row r="1087" spans="1:5" s="17" customFormat="1" ht="16.75" customHeight="1" outlineLevel="2">
      <c r="A1087" s="1260">
        <v>48</v>
      </c>
      <c r="B1087" s="1261"/>
      <c r="C1087" s="1262"/>
      <c r="D1087" s="1263"/>
      <c r="E1087" s="587" t="e">
        <f t="shared" si="27"/>
        <v>#DIV/0!</v>
      </c>
    </row>
    <row r="1088" spans="1:5" s="17" customFormat="1" ht="16.75" customHeight="1" outlineLevel="2">
      <c r="A1088" s="1260">
        <v>49</v>
      </c>
      <c r="B1088" s="1261"/>
      <c r="C1088" s="1262"/>
      <c r="D1088" s="1263"/>
      <c r="E1088" s="587" t="e">
        <f t="shared" si="27"/>
        <v>#DIV/0!</v>
      </c>
    </row>
    <row r="1089" spans="1:5" s="17" customFormat="1" ht="16.75" customHeight="1" outlineLevel="2">
      <c r="A1089" s="1260">
        <v>50</v>
      </c>
      <c r="B1089" s="1261"/>
      <c r="C1089" s="1262"/>
      <c r="D1089" s="1263"/>
      <c r="E1089" s="587" t="e">
        <f t="shared" si="27"/>
        <v>#DIV/0!</v>
      </c>
    </row>
    <row r="1090" spans="1:5" s="17" customFormat="1" ht="16.75" customHeight="1" outlineLevel="2">
      <c r="A1090" s="1260">
        <v>51</v>
      </c>
      <c r="B1090" s="1261"/>
      <c r="C1090" s="1262"/>
      <c r="D1090" s="1263"/>
      <c r="E1090" s="587" t="e">
        <f t="shared" si="27"/>
        <v>#DIV/0!</v>
      </c>
    </row>
    <row r="1091" spans="1:5" s="17" customFormat="1" ht="16.75" customHeight="1" outlineLevel="2">
      <c r="A1091" s="1260">
        <v>52</v>
      </c>
      <c r="B1091" s="1261"/>
      <c r="C1091" s="1262"/>
      <c r="D1091" s="1263"/>
      <c r="E1091" s="587" t="e">
        <f t="shared" si="27"/>
        <v>#DIV/0!</v>
      </c>
    </row>
    <row r="1092" spans="1:5" s="17" customFormat="1" ht="16.75" customHeight="1" outlineLevel="2">
      <c r="A1092" s="1260">
        <v>53</v>
      </c>
      <c r="B1092" s="1261"/>
      <c r="C1092" s="1262"/>
      <c r="D1092" s="1263"/>
      <c r="E1092" s="587" t="e">
        <f t="shared" si="27"/>
        <v>#DIV/0!</v>
      </c>
    </row>
    <row r="1093" spans="1:5" s="17" customFormat="1" ht="16.75" customHeight="1" outlineLevel="2">
      <c r="A1093" s="1260">
        <v>54</v>
      </c>
      <c r="B1093" s="1261"/>
      <c r="C1093" s="1262"/>
      <c r="D1093" s="1263"/>
      <c r="E1093" s="587" t="e">
        <f t="shared" si="27"/>
        <v>#DIV/0!</v>
      </c>
    </row>
    <row r="1094" spans="1:5" s="17" customFormat="1" ht="16.75" customHeight="1" outlineLevel="2">
      <c r="A1094" s="1260">
        <v>55</v>
      </c>
      <c r="B1094" s="1261"/>
      <c r="C1094" s="1262"/>
      <c r="D1094" s="1263"/>
      <c r="E1094" s="587" t="e">
        <f>IF(AND(C1094&gt;=D$1033,C1094&lt;=D$1032),1,0)</f>
        <v>#DIV/0!</v>
      </c>
    </row>
    <row r="1095" spans="1:5" s="17" customFormat="1" ht="16.75" customHeight="1" outlineLevel="2">
      <c r="A1095" s="1260">
        <v>56</v>
      </c>
      <c r="B1095" s="1261"/>
      <c r="C1095" s="1262"/>
      <c r="D1095" s="126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60">
        <v>57</v>
      </c>
      <c r="B1096" s="1261"/>
      <c r="C1096" s="1262"/>
      <c r="D1096" s="1263"/>
      <c r="E1096" s="587" t="e">
        <f t="shared" si="28"/>
        <v>#DIV/0!</v>
      </c>
    </row>
    <row r="1097" spans="1:5" s="17" customFormat="1" ht="16.75" customHeight="1" outlineLevel="2">
      <c r="A1097" s="1260">
        <v>58</v>
      </c>
      <c r="B1097" s="1261"/>
      <c r="C1097" s="1262"/>
      <c r="D1097" s="1263"/>
      <c r="E1097" s="587" t="e">
        <f t="shared" si="28"/>
        <v>#DIV/0!</v>
      </c>
    </row>
    <row r="1098" spans="1:5" s="17" customFormat="1" ht="16.75" customHeight="1" outlineLevel="2">
      <c r="A1098" s="1260">
        <v>59</v>
      </c>
      <c r="B1098" s="1261"/>
      <c r="C1098" s="1262"/>
      <c r="D1098" s="1263"/>
      <c r="E1098" s="587" t="e">
        <f t="shared" si="28"/>
        <v>#DIV/0!</v>
      </c>
    </row>
    <row r="1099" spans="1:5" s="17" customFormat="1" ht="16.75" customHeight="1" outlineLevel="2">
      <c r="A1099" s="1260">
        <v>60</v>
      </c>
      <c r="B1099" s="1261"/>
      <c r="C1099" s="1262"/>
      <c r="D1099" s="1263"/>
      <c r="E1099" s="587" t="e">
        <f t="shared" si="28"/>
        <v>#DIV/0!</v>
      </c>
    </row>
    <row r="1100" spans="1:5" s="17" customFormat="1" ht="16.75" customHeight="1" outlineLevel="2">
      <c r="A1100" s="1260">
        <v>61</v>
      </c>
      <c r="B1100" s="1261"/>
      <c r="C1100" s="1262"/>
      <c r="D1100" s="1263"/>
      <c r="E1100" s="587" t="e">
        <f t="shared" si="28"/>
        <v>#DIV/0!</v>
      </c>
    </row>
    <row r="1101" spans="1:5" s="17" customFormat="1" ht="16.75" customHeight="1" outlineLevel="2">
      <c r="A1101" s="1260">
        <v>62</v>
      </c>
      <c r="B1101" s="1261"/>
      <c r="C1101" s="1262"/>
      <c r="D1101" s="1263"/>
      <c r="E1101" s="587" t="e">
        <f t="shared" si="28"/>
        <v>#DIV/0!</v>
      </c>
    </row>
    <row r="1102" spans="1:5" s="17" customFormat="1" ht="16.75" customHeight="1" outlineLevel="2">
      <c r="A1102" s="1260">
        <v>63</v>
      </c>
      <c r="B1102" s="1261"/>
      <c r="C1102" s="1262"/>
      <c r="D1102" s="1263"/>
      <c r="E1102" s="587" t="e">
        <f t="shared" si="28"/>
        <v>#DIV/0!</v>
      </c>
    </row>
    <row r="1103" spans="1:5" s="17" customFormat="1" ht="16.75" customHeight="1" outlineLevel="2">
      <c r="A1103" s="1260">
        <v>64</v>
      </c>
      <c r="B1103" s="1261"/>
      <c r="C1103" s="1262"/>
      <c r="D1103" s="1263"/>
      <c r="E1103" s="587" t="e">
        <f t="shared" si="28"/>
        <v>#DIV/0!</v>
      </c>
    </row>
    <row r="1104" spans="1:5" s="17" customFormat="1" ht="16.75" customHeight="1" outlineLevel="2">
      <c r="A1104" s="1260">
        <v>65</v>
      </c>
      <c r="B1104" s="1261"/>
      <c r="C1104" s="1262"/>
      <c r="D1104" s="1263"/>
      <c r="E1104" s="587" t="e">
        <f t="shared" si="28"/>
        <v>#DIV/0!</v>
      </c>
    </row>
    <row r="1105" spans="1:5" s="17" customFormat="1" ht="16.75" customHeight="1" outlineLevel="2">
      <c r="A1105" s="1260">
        <v>66</v>
      </c>
      <c r="B1105" s="1261"/>
      <c r="C1105" s="1262"/>
      <c r="D1105" s="1263"/>
      <c r="E1105" s="587" t="e">
        <f t="shared" si="28"/>
        <v>#DIV/0!</v>
      </c>
    </row>
    <row r="1106" spans="1:5" s="17" customFormat="1" ht="16.75" customHeight="1" outlineLevel="2">
      <c r="A1106" s="1260">
        <v>67</v>
      </c>
      <c r="B1106" s="1261"/>
      <c r="C1106" s="1262"/>
      <c r="D1106" s="1263"/>
      <c r="E1106" s="587" t="e">
        <f t="shared" si="28"/>
        <v>#DIV/0!</v>
      </c>
    </row>
    <row r="1107" spans="1:5" s="17" customFormat="1" ht="16.75" customHeight="1" outlineLevel="2">
      <c r="A1107" s="1260">
        <v>68</v>
      </c>
      <c r="B1107" s="1261"/>
      <c r="C1107" s="1262"/>
      <c r="D1107" s="1263"/>
      <c r="E1107" s="587" t="e">
        <f t="shared" si="28"/>
        <v>#DIV/0!</v>
      </c>
    </row>
    <row r="1108" spans="1:5" s="17" customFormat="1" ht="16.75" customHeight="1" outlineLevel="2">
      <c r="A1108" s="1260">
        <v>69</v>
      </c>
      <c r="B1108" s="1261"/>
      <c r="C1108" s="1262"/>
      <c r="D1108" s="1263"/>
      <c r="E1108" s="587" t="e">
        <f t="shared" si="28"/>
        <v>#DIV/0!</v>
      </c>
    </row>
    <row r="1109" spans="1:5" s="17" customFormat="1" ht="16.75" customHeight="1" outlineLevel="2">
      <c r="A1109" s="1260">
        <v>70</v>
      </c>
      <c r="B1109" s="1261"/>
      <c r="C1109" s="1262"/>
      <c r="D1109" s="1263"/>
      <c r="E1109" s="587" t="e">
        <f t="shared" si="28"/>
        <v>#DIV/0!</v>
      </c>
    </row>
    <row r="1110" spans="1:5" s="17" customFormat="1" ht="16.75" customHeight="1" outlineLevel="2">
      <c r="A1110" s="1260">
        <v>71</v>
      </c>
      <c r="B1110" s="1261"/>
      <c r="C1110" s="1262"/>
      <c r="D1110" s="1263"/>
      <c r="E1110" s="587" t="e">
        <f t="shared" si="28"/>
        <v>#DIV/0!</v>
      </c>
    </row>
    <row r="1111" spans="1:5" s="17" customFormat="1" ht="16.75" customHeight="1" outlineLevel="2">
      <c r="A1111" s="1260">
        <v>72</v>
      </c>
      <c r="B1111" s="1261"/>
      <c r="C1111" s="1262"/>
      <c r="D1111" s="1263"/>
      <c r="E1111" s="587" t="e">
        <f t="shared" si="28"/>
        <v>#DIV/0!</v>
      </c>
    </row>
    <row r="1112" spans="1:5" s="17" customFormat="1" ht="16.75" customHeight="1" outlineLevel="2">
      <c r="A1112" s="1260">
        <v>73</v>
      </c>
      <c r="B1112" s="1261"/>
      <c r="C1112" s="1262"/>
      <c r="D1112" s="1263"/>
      <c r="E1112" s="587" t="e">
        <f t="shared" si="28"/>
        <v>#DIV/0!</v>
      </c>
    </row>
    <row r="1113" spans="1:5" s="17" customFormat="1" ht="16.75" customHeight="1" outlineLevel="2">
      <c r="A1113" s="1260">
        <v>74</v>
      </c>
      <c r="B1113" s="1261"/>
      <c r="C1113" s="1262"/>
      <c r="D1113" s="1263"/>
      <c r="E1113" s="587" t="e">
        <f>IF(AND(C1113&gt;=D$1033,C1113&lt;=D$1032),1,0)</f>
        <v>#DIV/0!</v>
      </c>
    </row>
    <row r="1114" spans="1:5" s="17" customFormat="1" ht="16.75" customHeight="1" outlineLevel="2">
      <c r="A1114" s="1260">
        <v>75</v>
      </c>
      <c r="B1114" s="1261"/>
      <c r="C1114" s="1262"/>
      <c r="D1114" s="126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60">
        <v>76</v>
      </c>
      <c r="B1115" s="1261"/>
      <c r="C1115" s="1262"/>
      <c r="D1115" s="1263"/>
      <c r="E1115" s="587" t="e">
        <f t="shared" si="29"/>
        <v>#DIV/0!</v>
      </c>
    </row>
    <row r="1116" spans="1:5" s="17" customFormat="1" ht="16.75" customHeight="1" outlineLevel="2">
      <c r="A1116" s="1260">
        <v>77</v>
      </c>
      <c r="B1116" s="1261"/>
      <c r="C1116" s="1262"/>
      <c r="D1116" s="1263"/>
      <c r="E1116" s="587" t="e">
        <f t="shared" si="29"/>
        <v>#DIV/0!</v>
      </c>
    </row>
    <row r="1117" spans="1:5" s="17" customFormat="1" ht="16.75" customHeight="1" outlineLevel="2">
      <c r="A1117" s="1260">
        <v>78</v>
      </c>
      <c r="B1117" s="1261"/>
      <c r="C1117" s="1262"/>
      <c r="D1117" s="1263"/>
      <c r="E1117" s="587" t="e">
        <f t="shared" si="29"/>
        <v>#DIV/0!</v>
      </c>
    </row>
    <row r="1118" spans="1:5" s="17" customFormat="1" ht="16.75" customHeight="1" outlineLevel="2">
      <c r="A1118" s="1260">
        <v>79</v>
      </c>
      <c r="B1118" s="1261"/>
      <c r="C1118" s="1262"/>
      <c r="D1118" s="1263"/>
      <c r="E1118" s="587" t="e">
        <f t="shared" si="29"/>
        <v>#DIV/0!</v>
      </c>
    </row>
    <row r="1119" spans="1:5" s="17" customFormat="1" ht="16.75" customHeight="1" outlineLevel="2">
      <c r="A1119" s="1260">
        <v>80</v>
      </c>
      <c r="B1119" s="1261"/>
      <c r="C1119" s="1262"/>
      <c r="D1119" s="1263"/>
      <c r="E1119" s="587" t="e">
        <f t="shared" si="29"/>
        <v>#DIV/0!</v>
      </c>
    </row>
    <row r="1120" spans="1:5" s="17" customFormat="1" ht="16.75" customHeight="1" outlineLevel="2">
      <c r="A1120" s="1260">
        <v>81</v>
      </c>
      <c r="B1120" s="1261"/>
      <c r="C1120" s="1262"/>
      <c r="D1120" s="1263"/>
      <c r="E1120" s="587" t="e">
        <f t="shared" si="29"/>
        <v>#DIV/0!</v>
      </c>
    </row>
    <row r="1121" spans="1:5" s="17" customFormat="1" ht="16.75" customHeight="1" outlineLevel="2">
      <c r="A1121" s="1260">
        <v>82</v>
      </c>
      <c r="B1121" s="1261"/>
      <c r="C1121" s="1262"/>
      <c r="D1121" s="1263"/>
      <c r="E1121" s="587" t="e">
        <f t="shared" si="29"/>
        <v>#DIV/0!</v>
      </c>
    </row>
    <row r="1122" spans="1:5" s="17" customFormat="1" ht="16.75" customHeight="1" outlineLevel="2">
      <c r="A1122" s="1260">
        <v>83</v>
      </c>
      <c r="B1122" s="1261"/>
      <c r="C1122" s="1262"/>
      <c r="D1122" s="1263"/>
      <c r="E1122" s="587" t="e">
        <f t="shared" si="29"/>
        <v>#DIV/0!</v>
      </c>
    </row>
    <row r="1123" spans="1:5" s="17" customFormat="1" ht="16.75" customHeight="1" outlineLevel="2">
      <c r="A1123" s="1260">
        <v>84</v>
      </c>
      <c r="B1123" s="1261"/>
      <c r="C1123" s="1262"/>
      <c r="D1123" s="1263"/>
      <c r="E1123" s="587" t="e">
        <f t="shared" si="29"/>
        <v>#DIV/0!</v>
      </c>
    </row>
    <row r="1124" spans="1:5" s="17" customFormat="1" ht="16.75" customHeight="1" outlineLevel="2">
      <c r="A1124" s="1260">
        <v>85</v>
      </c>
      <c r="B1124" s="1261"/>
      <c r="C1124" s="1262"/>
      <c r="D1124" s="1263"/>
      <c r="E1124" s="587" t="e">
        <f t="shared" si="29"/>
        <v>#DIV/0!</v>
      </c>
    </row>
    <row r="1125" spans="1:5" s="17" customFormat="1" ht="16.75" customHeight="1" outlineLevel="2">
      <c r="A1125" s="1260">
        <v>86</v>
      </c>
      <c r="B1125" s="1261"/>
      <c r="C1125" s="1262"/>
      <c r="D1125" s="1263"/>
      <c r="E1125" s="587" t="e">
        <f t="shared" si="29"/>
        <v>#DIV/0!</v>
      </c>
    </row>
    <row r="1126" spans="1:5" s="17" customFormat="1" ht="16.75" customHeight="1" outlineLevel="2">
      <c r="A1126" s="1260">
        <v>87</v>
      </c>
      <c r="B1126" s="1261"/>
      <c r="C1126" s="1262"/>
      <c r="D1126" s="1263"/>
      <c r="E1126" s="587" t="e">
        <f t="shared" si="29"/>
        <v>#DIV/0!</v>
      </c>
    </row>
    <row r="1127" spans="1:5" s="17" customFormat="1" ht="16.75" customHeight="1" outlineLevel="2">
      <c r="A1127" s="1260">
        <v>88</v>
      </c>
      <c r="B1127" s="1261"/>
      <c r="C1127" s="1262"/>
      <c r="D1127" s="1263"/>
      <c r="E1127" s="587" t="e">
        <f t="shared" si="29"/>
        <v>#DIV/0!</v>
      </c>
    </row>
    <row r="1128" spans="1:5" s="17" customFormat="1" ht="16.75" customHeight="1" outlineLevel="2">
      <c r="A1128" s="1260">
        <v>89</v>
      </c>
      <c r="B1128" s="1261"/>
      <c r="C1128" s="1262"/>
      <c r="D1128" s="1263"/>
      <c r="E1128" s="587" t="e">
        <f t="shared" si="29"/>
        <v>#DIV/0!</v>
      </c>
    </row>
    <row r="1129" spans="1:5" s="17" customFormat="1" ht="16.75" customHeight="1" outlineLevel="2">
      <c r="A1129" s="1260">
        <v>90</v>
      </c>
      <c r="B1129" s="1261"/>
      <c r="C1129" s="1262"/>
      <c r="D1129" s="1263"/>
      <c r="E1129" s="587" t="e">
        <f t="shared" si="29"/>
        <v>#DIV/0!</v>
      </c>
    </row>
    <row r="1130" spans="1:5" s="17" customFormat="1" ht="16.75" customHeight="1" outlineLevel="2">
      <c r="A1130" s="1260">
        <v>91</v>
      </c>
      <c r="B1130" s="1261"/>
      <c r="C1130" s="1262"/>
      <c r="D1130" s="1263"/>
      <c r="E1130" s="587" t="e">
        <f t="shared" si="29"/>
        <v>#DIV/0!</v>
      </c>
    </row>
    <row r="1131" spans="1:5" s="17" customFormat="1" ht="16.75" customHeight="1" outlineLevel="2">
      <c r="A1131" s="1260">
        <v>92</v>
      </c>
      <c r="B1131" s="1261"/>
      <c r="C1131" s="1262"/>
      <c r="D1131" s="1263"/>
      <c r="E1131" s="587" t="e">
        <f t="shared" si="29"/>
        <v>#DIV/0!</v>
      </c>
    </row>
    <row r="1132" spans="1:5" s="17" customFormat="1" ht="16.75" customHeight="1" outlineLevel="2">
      <c r="A1132" s="1260">
        <v>93</v>
      </c>
      <c r="B1132" s="1261"/>
      <c r="C1132" s="1262"/>
      <c r="D1132" s="1263"/>
      <c r="E1132" s="587" t="e">
        <f>IF(AND(C1132&gt;=D$1033,C1132&lt;=D$1032),1,0)</f>
        <v>#DIV/0!</v>
      </c>
    </row>
    <row r="1133" spans="1:5" s="17" customFormat="1" ht="16.75" customHeight="1" outlineLevel="2">
      <c r="A1133" s="1260">
        <v>94</v>
      </c>
      <c r="B1133" s="1261"/>
      <c r="C1133" s="1262"/>
      <c r="D1133" s="126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60">
        <v>95</v>
      </c>
      <c r="B1134" s="1261"/>
      <c r="C1134" s="1262"/>
      <c r="D1134" s="1263"/>
      <c r="E1134" s="587" t="e">
        <f t="shared" si="30"/>
        <v>#DIV/0!</v>
      </c>
    </row>
    <row r="1135" spans="1:5" s="17" customFormat="1" ht="16.75" customHeight="1" outlineLevel="2">
      <c r="A1135" s="1260">
        <v>96</v>
      </c>
      <c r="B1135" s="1261"/>
      <c r="C1135" s="1262"/>
      <c r="D1135" s="1263"/>
      <c r="E1135" s="587" t="e">
        <f t="shared" si="30"/>
        <v>#DIV/0!</v>
      </c>
    </row>
    <row r="1136" spans="1:5" s="17" customFormat="1" ht="16.75" customHeight="1" outlineLevel="2">
      <c r="A1136" s="1260">
        <v>97</v>
      </c>
      <c r="B1136" s="1261"/>
      <c r="C1136" s="1262"/>
      <c r="D1136" s="1263"/>
      <c r="E1136" s="587" t="e">
        <f t="shared" si="30"/>
        <v>#DIV/0!</v>
      </c>
    </row>
    <row r="1137" spans="1:5" s="17" customFormat="1" ht="16.75" customHeight="1" outlineLevel="2">
      <c r="A1137" s="1260">
        <v>98</v>
      </c>
      <c r="B1137" s="1261"/>
      <c r="C1137" s="1262"/>
      <c r="D1137" s="1263"/>
      <c r="E1137" s="587" t="e">
        <f t="shared" si="30"/>
        <v>#DIV/0!</v>
      </c>
    </row>
    <row r="1138" spans="1:5" s="17" customFormat="1" ht="16.75" customHeight="1" outlineLevel="2">
      <c r="A1138" s="1260">
        <v>99</v>
      </c>
      <c r="B1138" s="1261"/>
      <c r="C1138" s="1262"/>
      <c r="D1138" s="1263"/>
      <c r="E1138" s="587" t="e">
        <f t="shared" si="30"/>
        <v>#DIV/0!</v>
      </c>
    </row>
    <row r="1139" spans="1:5" s="17" customFormat="1" ht="16.75" customHeight="1" outlineLevel="2">
      <c r="A1139" s="1260">
        <v>100</v>
      </c>
      <c r="B1139" s="1261"/>
      <c r="C1139" s="1262"/>
      <c r="D1139" s="1263"/>
      <c r="E1139" s="587" t="e">
        <f t="shared" si="30"/>
        <v>#DIV/0!</v>
      </c>
    </row>
    <row r="1140" spans="1:5" s="17" customFormat="1" ht="16.75" customHeight="1" outlineLevel="2">
      <c r="A1140" s="1260">
        <v>101</v>
      </c>
      <c r="B1140" s="1261"/>
      <c r="C1140" s="1262"/>
      <c r="D1140" s="1263"/>
      <c r="E1140" s="587" t="e">
        <f t="shared" si="30"/>
        <v>#DIV/0!</v>
      </c>
    </row>
    <row r="1141" spans="1:5" s="17" customFormat="1" ht="16.75" customHeight="1" outlineLevel="2">
      <c r="A1141" s="1260">
        <v>102</v>
      </c>
      <c r="B1141" s="1261"/>
      <c r="C1141" s="1262"/>
      <c r="D1141" s="1263"/>
      <c r="E1141" s="587" t="e">
        <f t="shared" si="30"/>
        <v>#DIV/0!</v>
      </c>
    </row>
    <row r="1142" spans="1:5" s="17" customFormat="1" ht="16.75" customHeight="1" outlineLevel="2">
      <c r="A1142" s="1260">
        <v>103</v>
      </c>
      <c r="B1142" s="1261"/>
      <c r="C1142" s="1262"/>
      <c r="D1142" s="1263"/>
      <c r="E1142" s="587" t="e">
        <f t="shared" si="30"/>
        <v>#DIV/0!</v>
      </c>
    </row>
    <row r="1143" spans="1:5" s="17" customFormat="1" ht="16.75" customHeight="1" outlineLevel="2">
      <c r="A1143" s="1260">
        <v>104</v>
      </c>
      <c r="B1143" s="1261"/>
      <c r="C1143" s="1262"/>
      <c r="D1143" s="1263"/>
      <c r="E1143" s="587" t="e">
        <f t="shared" si="30"/>
        <v>#DIV/0!</v>
      </c>
    </row>
    <row r="1144" spans="1:5" s="17" customFormat="1" ht="16.75" customHeight="1" outlineLevel="2">
      <c r="A1144" s="1260">
        <v>105</v>
      </c>
      <c r="B1144" s="1261"/>
      <c r="C1144" s="1262"/>
      <c r="D1144" s="1263"/>
      <c r="E1144" s="587" t="e">
        <f t="shared" si="30"/>
        <v>#DIV/0!</v>
      </c>
    </row>
    <row r="1145" spans="1:5" s="17" customFormat="1" ht="16.75" customHeight="1" outlineLevel="2">
      <c r="A1145" s="1260">
        <v>106</v>
      </c>
      <c r="B1145" s="1261"/>
      <c r="C1145" s="1262"/>
      <c r="D1145" s="1263"/>
      <c r="E1145" s="587" t="e">
        <f t="shared" si="30"/>
        <v>#DIV/0!</v>
      </c>
    </row>
    <row r="1146" spans="1:5" s="17" customFormat="1" ht="16.75" customHeight="1" outlineLevel="2">
      <c r="A1146" s="1260">
        <v>107</v>
      </c>
      <c r="B1146" s="1261"/>
      <c r="C1146" s="1262"/>
      <c r="D1146" s="1263"/>
      <c r="E1146" s="587" t="e">
        <f t="shared" si="30"/>
        <v>#DIV/0!</v>
      </c>
    </row>
    <row r="1147" spans="1:5" s="17" customFormat="1" ht="16.75" customHeight="1" outlineLevel="2">
      <c r="A1147" s="1260">
        <v>108</v>
      </c>
      <c r="B1147" s="1261"/>
      <c r="C1147" s="1262"/>
      <c r="D1147" s="1263"/>
      <c r="E1147" s="587" t="e">
        <f t="shared" si="30"/>
        <v>#DIV/0!</v>
      </c>
    </row>
    <row r="1148" spans="1:5" s="17" customFormat="1" ht="16.75" customHeight="1" outlineLevel="2">
      <c r="A1148" s="1260">
        <v>109</v>
      </c>
      <c r="B1148" s="1261"/>
      <c r="C1148" s="1262"/>
      <c r="D1148" s="1263"/>
      <c r="E1148" s="587" t="e">
        <f t="shared" si="30"/>
        <v>#DIV/0!</v>
      </c>
    </row>
    <row r="1149" spans="1:5" s="17" customFormat="1" ht="16.75" customHeight="1" outlineLevel="2">
      <c r="A1149" s="1260">
        <v>110</v>
      </c>
      <c r="B1149" s="1261"/>
      <c r="C1149" s="1262"/>
      <c r="D1149" s="1263"/>
      <c r="E1149" s="587" t="e">
        <f t="shared" si="30"/>
        <v>#DIV/0!</v>
      </c>
    </row>
    <row r="1150" spans="1:5" s="17" customFormat="1" ht="16.75" customHeight="1" outlineLevel="2">
      <c r="A1150" s="1260">
        <v>111</v>
      </c>
      <c r="B1150" s="1261"/>
      <c r="C1150" s="1262"/>
      <c r="D1150" s="1263"/>
      <c r="E1150" s="587" t="e">
        <f t="shared" si="30"/>
        <v>#DIV/0!</v>
      </c>
    </row>
    <row r="1151" spans="1:5" s="17" customFormat="1" ht="16.75" customHeight="1" outlineLevel="2">
      <c r="A1151" s="1260">
        <v>112</v>
      </c>
      <c r="B1151" s="1261"/>
      <c r="C1151" s="1262"/>
      <c r="D1151" s="1263"/>
      <c r="E1151" s="587" t="e">
        <f>IF(AND(C1151&gt;=D$1033,C1151&lt;=D$1032),1,0)</f>
        <v>#DIV/0!</v>
      </c>
    </row>
    <row r="1152" spans="1:5" s="17" customFormat="1" ht="16.75" customHeight="1" outlineLevel="2">
      <c r="A1152" s="1260">
        <v>113</v>
      </c>
      <c r="B1152" s="1261"/>
      <c r="C1152" s="1262"/>
      <c r="D1152" s="126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60">
        <v>114</v>
      </c>
      <c r="B1153" s="1261"/>
      <c r="C1153" s="1262"/>
      <c r="D1153" s="1263"/>
      <c r="E1153" s="587" t="e">
        <f t="shared" si="31"/>
        <v>#DIV/0!</v>
      </c>
    </row>
    <row r="1154" spans="1:5" s="17" customFormat="1" ht="16.75" customHeight="1" outlineLevel="2">
      <c r="A1154" s="1260">
        <v>115</v>
      </c>
      <c r="B1154" s="1261"/>
      <c r="C1154" s="1262"/>
      <c r="D1154" s="1263"/>
      <c r="E1154" s="587" t="e">
        <f t="shared" si="31"/>
        <v>#DIV/0!</v>
      </c>
    </row>
    <row r="1155" spans="1:5" s="17" customFormat="1" ht="16.75" customHeight="1" outlineLevel="2">
      <c r="A1155" s="1260">
        <v>116</v>
      </c>
      <c r="B1155" s="1261"/>
      <c r="C1155" s="1262"/>
      <c r="D1155" s="1263"/>
      <c r="E1155" s="587" t="e">
        <f t="shared" si="31"/>
        <v>#DIV/0!</v>
      </c>
    </row>
    <row r="1156" spans="1:5" s="17" customFormat="1" ht="16.75" customHeight="1" outlineLevel="2">
      <c r="A1156" s="1260">
        <v>117</v>
      </c>
      <c r="B1156" s="1261"/>
      <c r="C1156" s="1262"/>
      <c r="D1156" s="1263"/>
      <c r="E1156" s="587" t="e">
        <f t="shared" si="31"/>
        <v>#DIV/0!</v>
      </c>
    </row>
    <row r="1157" spans="1:5" s="17" customFormat="1" ht="16.75" customHeight="1" outlineLevel="2">
      <c r="A1157" s="1260">
        <v>118</v>
      </c>
      <c r="B1157" s="1261"/>
      <c r="C1157" s="1262"/>
      <c r="D1157" s="1263"/>
      <c r="E1157" s="587" t="e">
        <f t="shared" si="31"/>
        <v>#DIV/0!</v>
      </c>
    </row>
    <row r="1158" spans="1:5" s="17" customFormat="1" ht="16.75" customHeight="1" outlineLevel="2">
      <c r="A1158" s="1260">
        <v>119</v>
      </c>
      <c r="B1158" s="1261"/>
      <c r="C1158" s="1262"/>
      <c r="D1158" s="1263"/>
      <c r="E1158" s="587" t="e">
        <f t="shared" si="31"/>
        <v>#DIV/0!</v>
      </c>
    </row>
    <row r="1159" spans="1:5" s="17" customFormat="1" ht="16.75" customHeight="1" outlineLevel="2">
      <c r="A1159" s="1260">
        <v>120</v>
      </c>
      <c r="B1159" s="1261"/>
      <c r="C1159" s="1262"/>
      <c r="D1159" s="1263"/>
      <c r="E1159" s="587" t="e">
        <f t="shared" si="31"/>
        <v>#DIV/0!</v>
      </c>
    </row>
    <row r="1160" spans="1:5" s="17" customFormat="1" ht="16.75" customHeight="1" outlineLevel="2">
      <c r="A1160" s="1260">
        <v>121</v>
      </c>
      <c r="B1160" s="1261"/>
      <c r="C1160" s="1262"/>
      <c r="D1160" s="1263"/>
      <c r="E1160" s="587" t="e">
        <f t="shared" si="31"/>
        <v>#DIV/0!</v>
      </c>
    </row>
    <row r="1161" spans="1:5" s="17" customFormat="1" ht="16.75" customHeight="1" outlineLevel="2">
      <c r="A1161" s="1260">
        <v>122</v>
      </c>
      <c r="B1161" s="1261"/>
      <c r="C1161" s="1262"/>
      <c r="D1161" s="1263"/>
      <c r="E1161" s="587" t="e">
        <f t="shared" si="31"/>
        <v>#DIV/0!</v>
      </c>
    </row>
    <row r="1162" spans="1:5" s="17" customFormat="1" ht="16.75" customHeight="1" outlineLevel="2">
      <c r="A1162" s="1260">
        <v>123</v>
      </c>
      <c r="B1162" s="1261"/>
      <c r="C1162" s="1262"/>
      <c r="D1162" s="1263"/>
      <c r="E1162" s="587" t="e">
        <f t="shared" si="31"/>
        <v>#DIV/0!</v>
      </c>
    </row>
    <row r="1163" spans="1:5" s="17" customFormat="1" ht="16.75" customHeight="1" outlineLevel="2">
      <c r="A1163" s="1260">
        <v>124</v>
      </c>
      <c r="B1163" s="1261"/>
      <c r="C1163" s="1262"/>
      <c r="D1163" s="1263"/>
      <c r="E1163" s="587" t="e">
        <f t="shared" si="31"/>
        <v>#DIV/0!</v>
      </c>
    </row>
    <row r="1164" spans="1:5" s="17" customFormat="1" ht="16.75" customHeight="1" outlineLevel="2">
      <c r="A1164" s="1260">
        <v>125</v>
      </c>
      <c r="B1164" s="1261"/>
      <c r="C1164" s="1262"/>
      <c r="D1164" s="1263"/>
      <c r="E1164" s="587" t="e">
        <f t="shared" si="31"/>
        <v>#DIV/0!</v>
      </c>
    </row>
    <row r="1165" spans="1:5" s="17" customFormat="1" ht="16.75" customHeight="1" outlineLevel="2">
      <c r="A1165" s="1260">
        <v>126</v>
      </c>
      <c r="B1165" s="1261"/>
      <c r="C1165" s="1262"/>
      <c r="D1165" s="1263"/>
      <c r="E1165" s="587" t="e">
        <f t="shared" si="31"/>
        <v>#DIV/0!</v>
      </c>
    </row>
    <row r="1166" spans="1:5" s="17" customFormat="1" ht="16.75" customHeight="1" outlineLevel="2">
      <c r="A1166" s="1260">
        <v>127</v>
      </c>
      <c r="B1166" s="1261"/>
      <c r="C1166" s="1262"/>
      <c r="D1166" s="1263"/>
      <c r="E1166" s="587" t="e">
        <f t="shared" si="31"/>
        <v>#DIV/0!</v>
      </c>
    </row>
    <row r="1167" spans="1:5" s="17" customFormat="1" ht="16.75" customHeight="1" outlineLevel="2">
      <c r="A1167" s="1260">
        <v>128</v>
      </c>
      <c r="B1167" s="1261"/>
      <c r="C1167" s="1262"/>
      <c r="D1167" s="1263"/>
      <c r="E1167" s="587" t="e">
        <f t="shared" si="31"/>
        <v>#DIV/0!</v>
      </c>
    </row>
    <row r="1168" spans="1:5" s="17" customFormat="1" ht="16.75" customHeight="1" outlineLevel="2">
      <c r="A1168" s="1260">
        <v>129</v>
      </c>
      <c r="B1168" s="1261"/>
      <c r="C1168" s="1262"/>
      <c r="D1168" s="1263"/>
      <c r="E1168" s="587" t="e">
        <f t="shared" si="31"/>
        <v>#DIV/0!</v>
      </c>
    </row>
    <row r="1169" spans="1:5" s="17" customFormat="1" ht="16.75" customHeight="1" outlineLevel="2">
      <c r="A1169" s="1260">
        <v>130</v>
      </c>
      <c r="B1169" s="1261"/>
      <c r="C1169" s="1262"/>
      <c r="D1169" s="1263"/>
      <c r="E1169" s="587" t="e">
        <f t="shared" si="31"/>
        <v>#DIV/0!</v>
      </c>
    </row>
    <row r="1170" spans="1:5" s="17" customFormat="1" ht="16.75" customHeight="1" outlineLevel="2">
      <c r="A1170" s="1260">
        <v>131</v>
      </c>
      <c r="B1170" s="1261"/>
      <c r="C1170" s="1262"/>
      <c r="D1170" s="1263"/>
      <c r="E1170" s="587" t="e">
        <f>IF(AND(C1170&gt;=D$1033,C1170&lt;=D$1032),1,0)</f>
        <v>#DIV/0!</v>
      </c>
    </row>
    <row r="1171" spans="1:5" s="17" customFormat="1" ht="16.75" customHeight="1" outlineLevel="2">
      <c r="A1171" s="1260">
        <v>132</v>
      </c>
      <c r="B1171" s="1261"/>
      <c r="C1171" s="1262"/>
      <c r="D1171" s="126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60">
        <v>133</v>
      </c>
      <c r="B1172" s="1261"/>
      <c r="C1172" s="1262"/>
      <c r="D1172" s="1263"/>
      <c r="E1172" s="587" t="e">
        <f t="shared" si="32"/>
        <v>#DIV/0!</v>
      </c>
    </row>
    <row r="1173" spans="1:5" s="17" customFormat="1" ht="16.75" customHeight="1" outlineLevel="2">
      <c r="A1173" s="1260">
        <v>134</v>
      </c>
      <c r="B1173" s="1261"/>
      <c r="C1173" s="1262"/>
      <c r="D1173" s="1263"/>
      <c r="E1173" s="587" t="e">
        <f t="shared" si="32"/>
        <v>#DIV/0!</v>
      </c>
    </row>
    <row r="1174" spans="1:5" s="17" customFormat="1" ht="16.75" customHeight="1" outlineLevel="2">
      <c r="A1174" s="1260">
        <v>135</v>
      </c>
      <c r="B1174" s="1261"/>
      <c r="C1174" s="1262"/>
      <c r="D1174" s="1263"/>
      <c r="E1174" s="587" t="e">
        <f t="shared" si="32"/>
        <v>#DIV/0!</v>
      </c>
    </row>
    <row r="1175" spans="1:5" s="17" customFormat="1" ht="16.75" customHeight="1" outlineLevel="2">
      <c r="A1175" s="1260">
        <v>136</v>
      </c>
      <c r="B1175" s="1261"/>
      <c r="C1175" s="1262"/>
      <c r="D1175" s="1263"/>
      <c r="E1175" s="587" t="e">
        <f t="shared" si="32"/>
        <v>#DIV/0!</v>
      </c>
    </row>
    <row r="1176" spans="1:5" s="17" customFormat="1" ht="16.75" customHeight="1" outlineLevel="2">
      <c r="A1176" s="1260">
        <v>137</v>
      </c>
      <c r="B1176" s="1261"/>
      <c r="C1176" s="1262"/>
      <c r="D1176" s="1263"/>
      <c r="E1176" s="587" t="e">
        <f t="shared" si="32"/>
        <v>#DIV/0!</v>
      </c>
    </row>
    <row r="1177" spans="1:5" s="17" customFormat="1" ht="16.75" customHeight="1" outlineLevel="2">
      <c r="A1177" s="1260">
        <v>138</v>
      </c>
      <c r="B1177" s="1261"/>
      <c r="C1177" s="1262"/>
      <c r="D1177" s="1263"/>
      <c r="E1177" s="587" t="e">
        <f t="shared" si="32"/>
        <v>#DIV/0!</v>
      </c>
    </row>
    <row r="1178" spans="1:5" s="17" customFormat="1" ht="16.75" customHeight="1" outlineLevel="2">
      <c r="A1178" s="1260">
        <v>139</v>
      </c>
      <c r="B1178" s="1261"/>
      <c r="C1178" s="1262"/>
      <c r="D1178" s="1263"/>
      <c r="E1178" s="587" t="e">
        <f t="shared" si="32"/>
        <v>#DIV/0!</v>
      </c>
    </row>
    <row r="1179" spans="1:5" s="17" customFormat="1" ht="16.75" customHeight="1" outlineLevel="2">
      <c r="A1179" s="1260">
        <v>140</v>
      </c>
      <c r="B1179" s="1261"/>
      <c r="C1179" s="1262"/>
      <c r="D1179" s="1263"/>
      <c r="E1179" s="587" t="e">
        <f t="shared" si="32"/>
        <v>#DIV/0!</v>
      </c>
    </row>
    <row r="1180" spans="1:5" s="17" customFormat="1" ht="16.75" customHeight="1" outlineLevel="2">
      <c r="A1180" s="1260">
        <v>141</v>
      </c>
      <c r="B1180" s="1261"/>
      <c r="C1180" s="1262"/>
      <c r="D1180" s="1263"/>
      <c r="E1180" s="587" t="e">
        <f t="shared" si="32"/>
        <v>#DIV/0!</v>
      </c>
    </row>
    <row r="1181" spans="1:5" s="17" customFormat="1" ht="16.75" customHeight="1" outlineLevel="2">
      <c r="A1181" s="1260">
        <v>142</v>
      </c>
      <c r="B1181" s="1261"/>
      <c r="C1181" s="1262"/>
      <c r="D1181" s="1263"/>
      <c r="E1181" s="587" t="e">
        <f t="shared" si="32"/>
        <v>#DIV/0!</v>
      </c>
    </row>
    <row r="1182" spans="1:5" s="17" customFormat="1" ht="16.75" customHeight="1" outlineLevel="2">
      <c r="A1182" s="1260">
        <v>143</v>
      </c>
      <c r="B1182" s="1261"/>
      <c r="C1182" s="1262"/>
      <c r="D1182" s="1263"/>
      <c r="E1182" s="587" t="e">
        <f t="shared" si="32"/>
        <v>#DIV/0!</v>
      </c>
    </row>
    <row r="1183" spans="1:5" s="17" customFormat="1" ht="16.75" customHeight="1" outlineLevel="2">
      <c r="A1183" s="1260">
        <v>144</v>
      </c>
      <c r="B1183" s="1261"/>
      <c r="C1183" s="1262"/>
      <c r="D1183" s="1263"/>
      <c r="E1183" s="587" t="e">
        <f t="shared" si="32"/>
        <v>#DIV/0!</v>
      </c>
    </row>
    <row r="1184" spans="1:5" s="17" customFormat="1" ht="16.75" customHeight="1" outlineLevel="2">
      <c r="A1184" s="1260">
        <v>145</v>
      </c>
      <c r="B1184" s="1261"/>
      <c r="C1184" s="1262"/>
      <c r="D1184" s="1263"/>
      <c r="E1184" s="587" t="e">
        <f t="shared" si="32"/>
        <v>#DIV/0!</v>
      </c>
    </row>
    <row r="1185" spans="1:5" s="17" customFormat="1" ht="16.75" customHeight="1" outlineLevel="2">
      <c r="A1185" s="1260">
        <v>146</v>
      </c>
      <c r="B1185" s="1261"/>
      <c r="C1185" s="1262"/>
      <c r="D1185" s="1263"/>
      <c r="E1185" s="587" t="e">
        <f t="shared" si="32"/>
        <v>#DIV/0!</v>
      </c>
    </row>
    <row r="1186" spans="1:5" s="17" customFormat="1" ht="16.75" customHeight="1" outlineLevel="2">
      <c r="A1186" s="1260">
        <v>147</v>
      </c>
      <c r="B1186" s="1261"/>
      <c r="C1186" s="1262"/>
      <c r="D1186" s="1263"/>
      <c r="E1186" s="587" t="e">
        <f t="shared" si="25"/>
        <v>#DIV/0!</v>
      </c>
    </row>
    <row r="1187" spans="1:5" s="17" customFormat="1" ht="16.75" customHeight="1" outlineLevel="2">
      <c r="A1187" s="1260">
        <v>148</v>
      </c>
      <c r="B1187" s="1261"/>
      <c r="C1187" s="1262"/>
      <c r="D1187" s="1263"/>
      <c r="E1187" s="587" t="e">
        <f t="shared" si="25"/>
        <v>#DIV/0!</v>
      </c>
    </row>
    <row r="1188" spans="1:5" s="17" customFormat="1" ht="16.75" customHeight="1" outlineLevel="2">
      <c r="A1188" s="1260">
        <v>149</v>
      </c>
      <c r="B1188" s="1261"/>
      <c r="C1188" s="1262"/>
      <c r="D1188" s="1263"/>
      <c r="E1188" s="587" t="e">
        <f t="shared" si="25"/>
        <v>#DIV/0!</v>
      </c>
    </row>
    <row r="1189" spans="1:5" s="17" customFormat="1" ht="16.75" customHeight="1" outlineLevel="2">
      <c r="A1189" s="1260">
        <v>150</v>
      </c>
      <c r="B1189" s="1261"/>
      <c r="C1189" s="1262"/>
      <c r="D1189" s="1263"/>
      <c r="E1189" s="587" t="e">
        <f t="shared" si="25"/>
        <v>#DIV/0!</v>
      </c>
    </row>
    <row r="1190" spans="1:5" s="17" customFormat="1" ht="16.75" customHeight="1" outlineLevel="2">
      <c r="A1190" s="1260">
        <v>151</v>
      </c>
      <c r="B1190" s="1261"/>
      <c r="C1190" s="1262"/>
      <c r="D1190" s="1263"/>
      <c r="E1190" s="587" t="e">
        <f t="shared" si="25"/>
        <v>#DIV/0!</v>
      </c>
    </row>
    <row r="1191" spans="1:5" s="17" customFormat="1" ht="16.75" customHeight="1" outlineLevel="2">
      <c r="A1191" s="1260">
        <v>152</v>
      </c>
      <c r="B1191" s="1261"/>
      <c r="C1191" s="1262"/>
      <c r="D1191" s="1263"/>
      <c r="E1191" s="587" t="e">
        <f t="shared" si="25"/>
        <v>#DIV/0!</v>
      </c>
    </row>
    <row r="1192" spans="1:5" s="17" customFormat="1" ht="16.75" customHeight="1" outlineLevel="2">
      <c r="A1192" s="1260">
        <v>153</v>
      </c>
      <c r="B1192" s="1261"/>
      <c r="C1192" s="1262"/>
      <c r="D1192" s="1263"/>
      <c r="E1192" s="587" t="e">
        <f t="shared" si="25"/>
        <v>#DIV/0!</v>
      </c>
    </row>
    <row r="1193" spans="1:5" s="17" customFormat="1" ht="16.75" customHeight="1" outlineLevel="2">
      <c r="A1193" s="1260">
        <v>154</v>
      </c>
      <c r="B1193" s="1261"/>
      <c r="C1193" s="1262"/>
      <c r="D1193" s="1263"/>
      <c r="E1193" s="587" t="e">
        <f t="shared" si="25"/>
        <v>#DIV/0!</v>
      </c>
    </row>
    <row r="1194" spans="1:5" s="17" customFormat="1" ht="16.75" customHeight="1" outlineLevel="2">
      <c r="A1194" s="1260">
        <v>155</v>
      </c>
      <c r="B1194" s="1261"/>
      <c r="C1194" s="1262"/>
      <c r="D1194" s="1263"/>
      <c r="E1194" s="587" t="e">
        <f t="shared" si="25"/>
        <v>#DIV/0!</v>
      </c>
    </row>
    <row r="1195" spans="1:5" s="17" customFormat="1" ht="16.75" customHeight="1" outlineLevel="2">
      <c r="A1195" s="1260">
        <v>156</v>
      </c>
      <c r="B1195" s="1261"/>
      <c r="C1195" s="1262"/>
      <c r="D1195" s="1263"/>
      <c r="E1195" s="587" t="e">
        <f t="shared" si="25"/>
        <v>#DIV/0!</v>
      </c>
    </row>
    <row r="1196" spans="1:5" s="17" customFormat="1" ht="16.75" customHeight="1" outlineLevel="2">
      <c r="A1196" s="1260">
        <v>157</v>
      </c>
      <c r="B1196" s="1261"/>
      <c r="C1196" s="1262"/>
      <c r="D1196" s="1263"/>
      <c r="E1196" s="587" t="e">
        <f t="shared" si="25"/>
        <v>#DIV/0!</v>
      </c>
    </row>
    <row r="1197" spans="1:5" s="17" customFormat="1" ht="16.75" customHeight="1" outlineLevel="2">
      <c r="A1197" s="1260">
        <v>158</v>
      </c>
      <c r="B1197" s="1261"/>
      <c r="C1197" s="1262"/>
      <c r="D1197" s="1263"/>
      <c r="E1197" s="587" t="e">
        <f t="shared" si="25"/>
        <v>#DIV/0!</v>
      </c>
    </row>
    <row r="1198" spans="1:5" s="17" customFormat="1" ht="16.75" customHeight="1" outlineLevel="2">
      <c r="A1198" s="1260">
        <v>159</v>
      </c>
      <c r="B1198" s="1261"/>
      <c r="C1198" s="1262"/>
      <c r="D1198" s="1263"/>
      <c r="E1198" s="587" t="e">
        <f t="shared" si="25"/>
        <v>#DIV/0!</v>
      </c>
    </row>
    <row r="1199" spans="1:5" s="17" customFormat="1" ht="16.75" customHeight="1" outlineLevel="2">
      <c r="A1199" s="1260">
        <v>160</v>
      </c>
      <c r="B1199" s="1261"/>
      <c r="C1199" s="1262"/>
      <c r="D1199" s="1263"/>
      <c r="E1199" s="587" t="e">
        <f t="shared" si="25"/>
        <v>#DIV/0!</v>
      </c>
    </row>
    <row r="1200" spans="1:5" s="17" customFormat="1" ht="16.75" customHeight="1" outlineLevel="2">
      <c r="A1200" s="1260">
        <v>161</v>
      </c>
      <c r="B1200" s="1261"/>
      <c r="C1200" s="1262"/>
      <c r="D1200" s="1263"/>
      <c r="E1200" s="587" t="e">
        <f t="shared" si="25"/>
        <v>#DIV/0!</v>
      </c>
    </row>
    <row r="1201" spans="1:5" s="17" customFormat="1" ht="16.75" customHeight="1" outlineLevel="2">
      <c r="A1201" s="1260">
        <v>162</v>
      </c>
      <c r="B1201" s="1261"/>
      <c r="C1201" s="1262"/>
      <c r="D1201" s="1263"/>
      <c r="E1201" s="587" t="e">
        <f t="shared" si="25"/>
        <v>#DIV/0!</v>
      </c>
    </row>
    <row r="1202" spans="1:5" s="17" customFormat="1" ht="16.75" customHeight="1" outlineLevel="2">
      <c r="A1202" s="1260">
        <v>163</v>
      </c>
      <c r="B1202" s="1261"/>
      <c r="C1202" s="1262"/>
      <c r="D1202" s="1263"/>
      <c r="E1202" s="587" t="e">
        <f t="shared" si="25"/>
        <v>#DIV/0!</v>
      </c>
    </row>
    <row r="1203" spans="1:5" s="17" customFormat="1" ht="16.75" customHeight="1" outlineLevel="2">
      <c r="A1203" s="1260">
        <v>164</v>
      </c>
      <c r="B1203" s="1261"/>
      <c r="C1203" s="1262"/>
      <c r="D1203" s="1263"/>
      <c r="E1203" s="587" t="e">
        <f t="shared" si="25"/>
        <v>#DIV/0!</v>
      </c>
    </row>
    <row r="1204" spans="1:5" s="17" customFormat="1" ht="16.75" customHeight="1" outlineLevel="2">
      <c r="A1204" s="1260">
        <v>165</v>
      </c>
      <c r="B1204" s="1261"/>
      <c r="C1204" s="1262"/>
      <c r="D1204" s="1263"/>
      <c r="E1204" s="587" t="e">
        <f t="shared" si="25"/>
        <v>#DIV/0!</v>
      </c>
    </row>
    <row r="1205" spans="1:5" s="17" customFormat="1" ht="16.75" customHeight="1" outlineLevel="2">
      <c r="A1205" s="1260">
        <v>166</v>
      </c>
      <c r="B1205" s="1261"/>
      <c r="C1205" s="1262"/>
      <c r="D1205" s="1263"/>
      <c r="E1205" s="587" t="e">
        <f t="shared" si="25"/>
        <v>#DIV/0!</v>
      </c>
    </row>
    <row r="1206" spans="1:5" s="17" customFormat="1" ht="16.75" customHeight="1" outlineLevel="2">
      <c r="A1206" s="1260">
        <v>167</v>
      </c>
      <c r="B1206" s="1261"/>
      <c r="C1206" s="1262"/>
      <c r="D1206" s="1263"/>
      <c r="E1206" s="587" t="e">
        <f t="shared" si="25"/>
        <v>#DIV/0!</v>
      </c>
    </row>
    <row r="1207" spans="1:5" s="17" customFormat="1" ht="16.75" customHeight="1" outlineLevel="2">
      <c r="A1207" s="1260">
        <v>168</v>
      </c>
      <c r="B1207" s="1261"/>
      <c r="C1207" s="1262"/>
      <c r="D1207" s="1263"/>
      <c r="E1207" s="587" t="e">
        <f t="shared" si="25"/>
        <v>#DIV/0!</v>
      </c>
    </row>
    <row r="1208" spans="1:5" s="17" customFormat="1" ht="16.75" customHeight="1" outlineLevel="2">
      <c r="A1208" s="1260">
        <v>169</v>
      </c>
      <c r="B1208" s="1261"/>
      <c r="C1208" s="1262"/>
      <c r="D1208" s="1263"/>
      <c r="E1208" s="587" t="e">
        <f t="shared" si="25"/>
        <v>#DIV/0!</v>
      </c>
    </row>
    <row r="1209" spans="1:5" s="17" customFormat="1" ht="16.75" customHeight="1" outlineLevel="2">
      <c r="A1209" s="1260">
        <v>170</v>
      </c>
      <c r="B1209" s="1261"/>
      <c r="C1209" s="1262"/>
      <c r="D1209" s="1263"/>
      <c r="E1209" s="587" t="e">
        <f t="shared" si="25"/>
        <v>#DIV/0!</v>
      </c>
    </row>
    <row r="1210" spans="1:5" s="17" customFormat="1" ht="16.75" customHeight="1" outlineLevel="2">
      <c r="A1210" s="1260">
        <v>171</v>
      </c>
      <c r="B1210" s="1261"/>
      <c r="C1210" s="1262"/>
      <c r="D1210" s="1263"/>
      <c r="E1210" s="587" t="e">
        <f t="shared" si="25"/>
        <v>#DIV/0!</v>
      </c>
    </row>
    <row r="1211" spans="1:5" s="17" customFormat="1" ht="16.75" customHeight="1" outlineLevel="2">
      <c r="A1211" s="1260">
        <v>172</v>
      </c>
      <c r="B1211" s="1261"/>
      <c r="C1211" s="1262"/>
      <c r="D1211" s="1263"/>
      <c r="E1211" s="587" t="e">
        <f t="shared" si="25"/>
        <v>#DIV/0!</v>
      </c>
    </row>
    <row r="1212" spans="1:5" s="17" customFormat="1" ht="16.75" customHeight="1" outlineLevel="2">
      <c r="A1212" s="1260">
        <v>173</v>
      </c>
      <c r="B1212" s="1261"/>
      <c r="C1212" s="1262"/>
      <c r="D1212" s="1263"/>
      <c r="E1212" s="587" t="e">
        <f t="shared" si="25"/>
        <v>#DIV/0!</v>
      </c>
    </row>
    <row r="1213" spans="1:5" s="17" customFormat="1" ht="16.75" customHeight="1" outlineLevel="2">
      <c r="A1213" s="1260">
        <v>174</v>
      </c>
      <c r="B1213" s="1261"/>
      <c r="C1213" s="1262"/>
      <c r="D1213" s="1263"/>
      <c r="E1213" s="587" t="e">
        <f t="shared" si="25"/>
        <v>#DIV/0!</v>
      </c>
    </row>
    <row r="1214" spans="1:5" s="17" customFormat="1" ht="16.75" customHeight="1" outlineLevel="2">
      <c r="A1214" s="1260">
        <v>175</v>
      </c>
      <c r="B1214" s="1261"/>
      <c r="C1214" s="1262"/>
      <c r="D1214" s="1263"/>
      <c r="E1214" s="587" t="e">
        <f t="shared" si="25"/>
        <v>#DIV/0!</v>
      </c>
    </row>
    <row r="1215" spans="1:5" s="17" customFormat="1" ht="16.75" customHeight="1" outlineLevel="2">
      <c r="A1215" s="1260">
        <v>176</v>
      </c>
      <c r="B1215" s="1261"/>
      <c r="C1215" s="1262"/>
      <c r="D1215" s="1263"/>
      <c r="E1215" s="587" t="e">
        <f t="shared" si="25"/>
        <v>#DIV/0!</v>
      </c>
    </row>
    <row r="1216" spans="1:5" s="17" customFormat="1" ht="16.75" customHeight="1" outlineLevel="2">
      <c r="A1216" s="1260">
        <v>177</v>
      </c>
      <c r="B1216" s="1261"/>
      <c r="C1216" s="1262"/>
      <c r="D1216" s="1263"/>
      <c r="E1216" s="587" t="e">
        <f t="shared" si="25"/>
        <v>#DIV/0!</v>
      </c>
    </row>
    <row r="1217" spans="1:5" s="17" customFormat="1" ht="16.75" customHeight="1" outlineLevel="2">
      <c r="A1217" s="1260">
        <v>178</v>
      </c>
      <c r="B1217" s="1261"/>
      <c r="C1217" s="1262"/>
      <c r="D1217" s="1263"/>
      <c r="E1217" s="587" t="e">
        <f t="shared" si="25"/>
        <v>#DIV/0!</v>
      </c>
    </row>
    <row r="1218" spans="1:5" s="17" customFormat="1" ht="16.75" customHeight="1" outlineLevel="2">
      <c r="A1218" s="1260">
        <v>179</v>
      </c>
      <c r="B1218" s="1261"/>
      <c r="C1218" s="1262"/>
      <c r="D1218" s="1263"/>
      <c r="E1218" s="587" t="e">
        <f t="shared" si="25"/>
        <v>#DIV/0!</v>
      </c>
    </row>
    <row r="1219" spans="1:5" s="17" customFormat="1" ht="16.75" customHeight="1" outlineLevel="2">
      <c r="A1219" s="1260">
        <v>180</v>
      </c>
      <c r="B1219" s="1261"/>
      <c r="C1219" s="1262"/>
      <c r="D1219" s="1263"/>
      <c r="E1219" s="587" t="e">
        <f t="shared" si="25"/>
        <v>#DIV/0!</v>
      </c>
    </row>
    <row r="1220" spans="1:5" s="17" customFormat="1" ht="16.75" customHeight="1" outlineLevel="2">
      <c r="A1220" s="1260">
        <v>181</v>
      </c>
      <c r="B1220" s="1261"/>
      <c r="C1220" s="1262"/>
      <c r="D1220" s="1263"/>
      <c r="E1220" s="587" t="e">
        <f t="shared" si="25"/>
        <v>#DIV/0!</v>
      </c>
    </row>
    <row r="1221" spans="1:5" s="17" customFormat="1" ht="16.75" customHeight="1" outlineLevel="2">
      <c r="A1221" s="1260">
        <v>182</v>
      </c>
      <c r="B1221" s="1261"/>
      <c r="C1221" s="1262"/>
      <c r="D1221" s="1263"/>
      <c r="E1221" s="587" t="e">
        <f t="shared" si="25"/>
        <v>#DIV/0!</v>
      </c>
    </row>
    <row r="1222" spans="1:5" s="17" customFormat="1" ht="16.75" customHeight="1" outlineLevel="2">
      <c r="A1222" s="1260">
        <v>183</v>
      </c>
      <c r="B1222" s="1261"/>
      <c r="C1222" s="1262"/>
      <c r="D1222" s="1263"/>
      <c r="E1222" s="587" t="e">
        <f t="shared" si="25"/>
        <v>#DIV/0!</v>
      </c>
    </row>
    <row r="1223" spans="1:5" s="17" customFormat="1" ht="16.75" customHeight="1" outlineLevel="2">
      <c r="A1223" s="1260">
        <v>184</v>
      </c>
      <c r="B1223" s="1261"/>
      <c r="C1223" s="1262"/>
      <c r="D1223" s="1263"/>
      <c r="E1223" s="587" t="e">
        <f t="shared" si="25"/>
        <v>#DIV/0!</v>
      </c>
    </row>
    <row r="1224" spans="1:5" s="17" customFormat="1" ht="16.75" customHeight="1" outlineLevel="2">
      <c r="A1224" s="1260">
        <v>185</v>
      </c>
      <c r="B1224" s="1261"/>
      <c r="C1224" s="1262"/>
      <c r="D1224" s="1263"/>
      <c r="E1224" s="587" t="e">
        <f t="shared" si="25"/>
        <v>#DIV/0!</v>
      </c>
    </row>
    <row r="1225" spans="1:5" s="17" customFormat="1" ht="16.75" customHeight="1" outlineLevel="2">
      <c r="A1225" s="1260">
        <v>186</v>
      </c>
      <c r="B1225" s="1261"/>
      <c r="C1225" s="1262"/>
      <c r="D1225" s="1263"/>
      <c r="E1225" s="587" t="e">
        <f t="shared" si="25"/>
        <v>#DIV/0!</v>
      </c>
    </row>
    <row r="1226" spans="1:5" s="17" customFormat="1" ht="16.75" customHeight="1" outlineLevel="2">
      <c r="A1226" s="1260">
        <v>187</v>
      </c>
      <c r="B1226" s="1261"/>
      <c r="C1226" s="1262"/>
      <c r="D1226" s="1263"/>
      <c r="E1226" s="587" t="e">
        <f t="shared" si="25"/>
        <v>#DIV/0!</v>
      </c>
    </row>
    <row r="1227" spans="1:5" s="17" customFormat="1" ht="16.75" customHeight="1" outlineLevel="2">
      <c r="A1227" s="1260">
        <v>188</v>
      </c>
      <c r="B1227" s="1261"/>
      <c r="C1227" s="1262"/>
      <c r="D1227" s="1263"/>
      <c r="E1227" s="587" t="e">
        <f t="shared" si="25"/>
        <v>#DIV/0!</v>
      </c>
    </row>
    <row r="1228" spans="1:5" s="17" customFormat="1" ht="16.75" customHeight="1" outlineLevel="2">
      <c r="A1228" s="1260">
        <v>189</v>
      </c>
      <c r="B1228" s="1261"/>
      <c r="C1228" s="1262"/>
      <c r="D1228" s="1263"/>
      <c r="E1228" s="587" t="e">
        <f t="shared" si="25"/>
        <v>#DIV/0!</v>
      </c>
    </row>
    <row r="1229" spans="1:5" s="17" customFormat="1" ht="16.75" customHeight="1" outlineLevel="2">
      <c r="A1229" s="1260">
        <v>190</v>
      </c>
      <c r="B1229" s="1261"/>
      <c r="C1229" s="1262"/>
      <c r="D1229" s="1263"/>
      <c r="E1229" s="587" t="e">
        <f t="shared" si="25"/>
        <v>#DIV/0!</v>
      </c>
    </row>
    <row r="1230" spans="1:5" s="17" customFormat="1" ht="16.75" customHeight="1" outlineLevel="2">
      <c r="A1230" s="1260">
        <v>191</v>
      </c>
      <c r="B1230" s="1261"/>
      <c r="C1230" s="1262"/>
      <c r="D1230" s="1263"/>
      <c r="E1230" s="587" t="e">
        <f t="shared" si="25"/>
        <v>#DIV/0!</v>
      </c>
    </row>
    <row r="1231" spans="1:5" s="17" customFormat="1" ht="16.75" customHeight="1" outlineLevel="2">
      <c r="A1231" s="1260">
        <v>192</v>
      </c>
      <c r="B1231" s="1261"/>
      <c r="C1231" s="1262"/>
      <c r="D1231" s="1263"/>
      <c r="E1231" s="587" t="e">
        <f t="shared" si="25"/>
        <v>#DIV/0!</v>
      </c>
    </row>
    <row r="1232" spans="1:5" s="17" customFormat="1" ht="16.75" customHeight="1" outlineLevel="2">
      <c r="A1232" s="1260">
        <v>193</v>
      </c>
      <c r="B1232" s="1261"/>
      <c r="C1232" s="1262"/>
      <c r="D1232" s="1263"/>
      <c r="E1232" s="587" t="e">
        <f t="shared" si="25"/>
        <v>#DIV/0!</v>
      </c>
    </row>
    <row r="1233" spans="1:5" s="17" customFormat="1" ht="16.75" customHeight="1" outlineLevel="2">
      <c r="A1233" s="1260">
        <v>194</v>
      </c>
      <c r="B1233" s="1261"/>
      <c r="C1233" s="1262"/>
      <c r="D1233" s="1263"/>
      <c r="E1233" s="587" t="e">
        <f t="shared" si="25"/>
        <v>#DIV/0!</v>
      </c>
    </row>
    <row r="1234" spans="1:5" s="17" customFormat="1" ht="16.75" customHeight="1" outlineLevel="2">
      <c r="A1234" s="1260">
        <v>195</v>
      </c>
      <c r="B1234" s="1261"/>
      <c r="C1234" s="1262"/>
      <c r="D1234" s="1263"/>
      <c r="E1234" s="587" t="e">
        <f t="shared" si="25"/>
        <v>#DIV/0!</v>
      </c>
    </row>
    <row r="1235" spans="1:5" s="17" customFormat="1" ht="16.75" customHeight="1" outlineLevel="2">
      <c r="A1235" s="1260">
        <v>196</v>
      </c>
      <c r="B1235" s="1261"/>
      <c r="C1235" s="1262"/>
      <c r="D1235" s="126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60">
        <v>197</v>
      </c>
      <c r="B1236" s="1261"/>
      <c r="C1236" s="1262"/>
      <c r="D1236" s="1263"/>
      <c r="E1236" s="587" t="e">
        <f t="shared" si="33"/>
        <v>#DIV/0!</v>
      </c>
    </row>
    <row r="1237" spans="1:5" s="17" customFormat="1" ht="16.75" customHeight="1" outlineLevel="2">
      <c r="A1237" s="1260">
        <v>198</v>
      </c>
      <c r="B1237" s="1261"/>
      <c r="C1237" s="1262"/>
      <c r="D1237" s="1263"/>
      <c r="E1237" s="587" t="e">
        <f t="shared" si="33"/>
        <v>#DIV/0!</v>
      </c>
    </row>
    <row r="1238" spans="1:5" s="17" customFormat="1" ht="16.75" customHeight="1" outlineLevel="2">
      <c r="A1238" s="1260">
        <v>199</v>
      </c>
      <c r="B1238" s="1261"/>
      <c r="C1238" s="1262"/>
      <c r="D1238" s="1263"/>
      <c r="E1238" s="587" t="e">
        <f t="shared" si="33"/>
        <v>#DIV/0!</v>
      </c>
    </row>
    <row r="1239" spans="1:5" s="17" customFormat="1" ht="16.75" customHeight="1" outlineLevel="2">
      <c r="A1239" s="1260">
        <v>200</v>
      </c>
      <c r="B1239" s="1261"/>
      <c r="C1239" s="1262"/>
      <c r="D1239" s="1263"/>
      <c r="E1239" s="587" t="e">
        <f t="shared" si="33"/>
        <v>#DIV/0!</v>
      </c>
    </row>
    <row r="1240" spans="1:5" s="17" customFormat="1" ht="16.75" customHeight="1" outlineLevel="2">
      <c r="A1240" s="1260">
        <v>201</v>
      </c>
      <c r="B1240" s="1261"/>
      <c r="C1240" s="1262"/>
      <c r="D1240" s="1263"/>
      <c r="E1240" s="587" t="e">
        <f t="shared" si="33"/>
        <v>#DIV/0!</v>
      </c>
    </row>
    <row r="1241" spans="1:5" s="17" customFormat="1" ht="16.75" customHeight="1" outlineLevel="2">
      <c r="A1241" s="1260">
        <v>202</v>
      </c>
      <c r="B1241" s="1261"/>
      <c r="C1241" s="1262"/>
      <c r="D1241" s="1263"/>
      <c r="E1241" s="587" t="e">
        <f t="shared" si="33"/>
        <v>#DIV/0!</v>
      </c>
    </row>
    <row r="1242" spans="1:5" s="17" customFormat="1" ht="16.75" customHeight="1" outlineLevel="2">
      <c r="A1242" s="1260">
        <v>203</v>
      </c>
      <c r="B1242" s="1261"/>
      <c r="C1242" s="1262"/>
      <c r="D1242" s="1263"/>
      <c r="E1242" s="587" t="e">
        <f t="shared" si="33"/>
        <v>#DIV/0!</v>
      </c>
    </row>
    <row r="1243" spans="1:5" s="17" customFormat="1" ht="16.75" customHeight="1" outlineLevel="2">
      <c r="A1243" s="1260">
        <v>204</v>
      </c>
      <c r="B1243" s="1261"/>
      <c r="C1243" s="1262"/>
      <c r="D1243" s="1263"/>
      <c r="E1243" s="587" t="e">
        <f t="shared" si="33"/>
        <v>#DIV/0!</v>
      </c>
    </row>
    <row r="1244" spans="1:5" s="17" customFormat="1" ht="16.75" customHeight="1" outlineLevel="2">
      <c r="A1244" s="1260">
        <v>205</v>
      </c>
      <c r="B1244" s="1261"/>
      <c r="C1244" s="1262"/>
      <c r="D1244" s="1263"/>
      <c r="E1244" s="587" t="e">
        <f t="shared" si="33"/>
        <v>#DIV/0!</v>
      </c>
    </row>
    <row r="1245" spans="1:5" s="17" customFormat="1" ht="16.75" customHeight="1" outlineLevel="2">
      <c r="A1245" s="1260">
        <v>206</v>
      </c>
      <c r="B1245" s="1261"/>
      <c r="C1245" s="1262"/>
      <c r="D1245" s="1263"/>
      <c r="E1245" s="587" t="e">
        <f t="shared" si="33"/>
        <v>#DIV/0!</v>
      </c>
    </row>
    <row r="1246" spans="1:5" s="17" customFormat="1" ht="16.75" customHeight="1" outlineLevel="2">
      <c r="A1246" s="1260">
        <v>207</v>
      </c>
      <c r="B1246" s="1261"/>
      <c r="C1246" s="1262"/>
      <c r="D1246" s="1263"/>
      <c r="E1246" s="587" t="e">
        <f t="shared" si="33"/>
        <v>#DIV/0!</v>
      </c>
    </row>
    <row r="1247" spans="1:5" s="17" customFormat="1" ht="16.75" customHeight="1" outlineLevel="2">
      <c r="A1247" s="1260">
        <v>208</v>
      </c>
      <c r="B1247" s="1261"/>
      <c r="C1247" s="1262"/>
      <c r="D1247" s="1263"/>
      <c r="E1247" s="587" t="e">
        <f t="shared" si="33"/>
        <v>#DIV/0!</v>
      </c>
    </row>
    <row r="1248" spans="1:5" s="17" customFormat="1" ht="16.75" customHeight="1" outlineLevel="2">
      <c r="A1248" s="1260">
        <v>209</v>
      </c>
      <c r="B1248" s="1261"/>
      <c r="C1248" s="1262"/>
      <c r="D1248" s="1263"/>
      <c r="E1248" s="587" t="e">
        <f t="shared" si="33"/>
        <v>#DIV/0!</v>
      </c>
    </row>
    <row r="1249" spans="1:5" s="17" customFormat="1" ht="16.75" customHeight="1" outlineLevel="2">
      <c r="A1249" s="1260">
        <v>210</v>
      </c>
      <c r="B1249" s="1261"/>
      <c r="C1249" s="1262"/>
      <c r="D1249" s="1263"/>
      <c r="E1249" s="587" t="e">
        <f t="shared" si="33"/>
        <v>#DIV/0!</v>
      </c>
    </row>
    <row r="1250" spans="1:5" s="17" customFormat="1" ht="16.75" customHeight="1" outlineLevel="2">
      <c r="A1250" s="1260">
        <v>211</v>
      </c>
      <c r="B1250" s="1261"/>
      <c r="C1250" s="1262"/>
      <c r="D1250" s="1263"/>
      <c r="E1250" s="587" t="e">
        <f t="shared" si="33"/>
        <v>#DIV/0!</v>
      </c>
    </row>
    <row r="1251" spans="1:5" s="17" customFormat="1" ht="16.75" customHeight="1" outlineLevel="2">
      <c r="A1251" s="1260">
        <v>212</v>
      </c>
      <c r="B1251" s="1261"/>
      <c r="C1251" s="1262"/>
      <c r="D1251" s="1263"/>
      <c r="E1251" s="587" t="e">
        <f t="shared" si="33"/>
        <v>#DIV/0!</v>
      </c>
    </row>
    <row r="1252" spans="1:5" s="17" customFormat="1" ht="16.75" customHeight="1" outlineLevel="2">
      <c r="A1252" s="1260">
        <v>213</v>
      </c>
      <c r="B1252" s="1261"/>
      <c r="C1252" s="1262"/>
      <c r="D1252" s="1263"/>
      <c r="E1252" s="587" t="e">
        <f t="shared" si="33"/>
        <v>#DIV/0!</v>
      </c>
    </row>
    <row r="1253" spans="1:5" s="17" customFormat="1" ht="16.75" customHeight="1" outlineLevel="2">
      <c r="A1253" s="1260">
        <v>214</v>
      </c>
      <c r="B1253" s="1261"/>
      <c r="C1253" s="1262"/>
      <c r="D1253" s="1263"/>
      <c r="E1253" s="587" t="e">
        <f t="shared" si="33"/>
        <v>#DIV/0!</v>
      </c>
    </row>
    <row r="1254" spans="1:5" s="17" customFormat="1" ht="16.75" customHeight="1" outlineLevel="2">
      <c r="A1254" s="1260">
        <v>215</v>
      </c>
      <c r="B1254" s="1261"/>
      <c r="C1254" s="1262"/>
      <c r="D1254" s="1263"/>
      <c r="E1254" s="587" t="e">
        <f t="shared" si="33"/>
        <v>#DIV/0!</v>
      </c>
    </row>
    <row r="1255" spans="1:5" s="17" customFormat="1" ht="16.75" customHeight="1" outlineLevel="2">
      <c r="A1255" s="1260">
        <v>216</v>
      </c>
      <c r="B1255" s="1261"/>
      <c r="C1255" s="1262"/>
      <c r="D1255" s="1263"/>
      <c r="E1255" s="587" t="e">
        <f t="shared" si="33"/>
        <v>#DIV/0!</v>
      </c>
    </row>
    <row r="1256" spans="1:5" s="17" customFormat="1" ht="16.75" customHeight="1" outlineLevel="2">
      <c r="A1256" s="1260">
        <v>217</v>
      </c>
      <c r="B1256" s="1261"/>
      <c r="C1256" s="1262"/>
      <c r="D1256" s="1263"/>
      <c r="E1256" s="587" t="e">
        <f t="shared" si="33"/>
        <v>#DIV/0!</v>
      </c>
    </row>
    <row r="1257" spans="1:5" s="17" customFormat="1" ht="16.75" customHeight="1" outlineLevel="2">
      <c r="A1257" s="1260">
        <v>218</v>
      </c>
      <c r="B1257" s="1261"/>
      <c r="C1257" s="1262"/>
      <c r="D1257" s="1263"/>
      <c r="E1257" s="587" t="e">
        <f t="shared" si="33"/>
        <v>#DIV/0!</v>
      </c>
    </row>
    <row r="1258" spans="1:5" s="17" customFormat="1" ht="16.75" customHeight="1" outlineLevel="2">
      <c r="A1258" s="1260">
        <v>219</v>
      </c>
      <c r="B1258" s="1261"/>
      <c r="C1258" s="1262"/>
      <c r="D1258" s="1263"/>
      <c r="E1258" s="587" t="e">
        <f t="shared" si="33"/>
        <v>#DIV/0!</v>
      </c>
    </row>
    <row r="1259" spans="1:5" s="17" customFormat="1" ht="16.75" customHeight="1" outlineLevel="2">
      <c r="A1259" s="1260">
        <v>220</v>
      </c>
      <c r="B1259" s="1261"/>
      <c r="C1259" s="1262"/>
      <c r="D1259" s="1263"/>
      <c r="E1259" s="587" t="e">
        <f t="shared" si="33"/>
        <v>#DIV/0!</v>
      </c>
    </row>
    <row r="1260" spans="1:5" s="17" customFormat="1" ht="16.75" customHeight="1" outlineLevel="2">
      <c r="A1260" s="1260">
        <v>221</v>
      </c>
      <c r="B1260" s="1261"/>
      <c r="C1260" s="1262"/>
      <c r="D1260" s="1263"/>
      <c r="E1260" s="587" t="e">
        <f t="shared" si="33"/>
        <v>#DIV/0!</v>
      </c>
    </row>
    <row r="1261" spans="1:5" s="17" customFormat="1" ht="16.75" customHeight="1" outlineLevel="2">
      <c r="A1261" s="1260">
        <v>222</v>
      </c>
      <c r="B1261" s="1261"/>
      <c r="C1261" s="1262"/>
      <c r="D1261" s="1263"/>
      <c r="E1261" s="587" t="e">
        <f t="shared" si="33"/>
        <v>#DIV/0!</v>
      </c>
    </row>
    <row r="1262" spans="1:5" s="17" customFormat="1" ht="16.75" customHeight="1" outlineLevel="2">
      <c r="A1262" s="1260">
        <v>223</v>
      </c>
      <c r="B1262" s="1261"/>
      <c r="C1262" s="1262"/>
      <c r="D1262" s="1263"/>
      <c r="E1262" s="587" t="e">
        <f t="shared" si="33"/>
        <v>#DIV/0!</v>
      </c>
    </row>
    <row r="1263" spans="1:5" s="17" customFormat="1" ht="16.75" customHeight="1" outlineLevel="2">
      <c r="A1263" s="1260">
        <v>224</v>
      </c>
      <c r="B1263" s="1261"/>
      <c r="C1263" s="1262"/>
      <c r="D1263" s="1263"/>
      <c r="E1263" s="587" t="e">
        <f t="shared" si="33"/>
        <v>#DIV/0!</v>
      </c>
    </row>
    <row r="1264" spans="1:5" s="17" customFormat="1" ht="16.75" customHeight="1" outlineLevel="2">
      <c r="A1264" s="1260">
        <v>225</v>
      </c>
      <c r="B1264" s="1261"/>
      <c r="C1264" s="1262"/>
      <c r="D1264" s="1263"/>
      <c r="E1264" s="587" t="e">
        <f t="shared" si="33"/>
        <v>#DIV/0!</v>
      </c>
    </row>
    <row r="1265" spans="1:5" s="17" customFormat="1" ht="16.75" customHeight="1" outlineLevel="2">
      <c r="A1265" s="1260">
        <v>226</v>
      </c>
      <c r="B1265" s="1261"/>
      <c r="C1265" s="1262"/>
      <c r="D1265" s="1263"/>
      <c r="E1265" s="587" t="e">
        <f t="shared" si="33"/>
        <v>#DIV/0!</v>
      </c>
    </row>
    <row r="1266" spans="1:5" s="17" customFormat="1" ht="16.75" customHeight="1" outlineLevel="2">
      <c r="A1266" s="1260">
        <v>227</v>
      </c>
      <c r="B1266" s="1261"/>
      <c r="C1266" s="1262"/>
      <c r="D1266" s="1263"/>
      <c r="E1266" s="587" t="e">
        <f t="shared" si="33"/>
        <v>#DIV/0!</v>
      </c>
    </row>
    <row r="1267" spans="1:5" s="17" customFormat="1" ht="16.75" customHeight="1" outlineLevel="2">
      <c r="A1267" s="1260">
        <v>228</v>
      </c>
      <c r="B1267" s="1261"/>
      <c r="C1267" s="1262"/>
      <c r="D1267" s="1263"/>
      <c r="E1267" s="587" t="e">
        <f t="shared" si="33"/>
        <v>#DIV/0!</v>
      </c>
    </row>
    <row r="1268" spans="1:5" s="17" customFormat="1" ht="16.75" customHeight="1" outlineLevel="2">
      <c r="A1268" s="1260">
        <v>229</v>
      </c>
      <c r="B1268" s="1261"/>
      <c r="C1268" s="1262"/>
      <c r="D1268" s="126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60">
        <v>230</v>
      </c>
      <c r="B1269" s="1261"/>
      <c r="C1269" s="1262"/>
      <c r="D1269" s="1263"/>
      <c r="E1269" s="587" t="e">
        <f t="shared" si="34"/>
        <v>#DIV/0!</v>
      </c>
    </row>
    <row r="1270" spans="1:5" s="17" customFormat="1" ht="16.75" customHeight="1" outlineLevel="2">
      <c r="A1270" s="1260">
        <v>231</v>
      </c>
      <c r="B1270" s="1261"/>
      <c r="C1270" s="1262"/>
      <c r="D1270" s="1263"/>
      <c r="E1270" s="587" t="e">
        <f t="shared" si="34"/>
        <v>#DIV/0!</v>
      </c>
    </row>
    <row r="1271" spans="1:5" s="17" customFormat="1" ht="16.75" customHeight="1" outlineLevel="2">
      <c r="A1271" s="1260">
        <v>232</v>
      </c>
      <c r="B1271" s="1261"/>
      <c r="C1271" s="1262"/>
      <c r="D1271" s="1263"/>
      <c r="E1271" s="587" t="e">
        <f t="shared" si="34"/>
        <v>#DIV/0!</v>
      </c>
    </row>
    <row r="1272" spans="1:5" s="17" customFormat="1" ht="16.75" customHeight="1" outlineLevel="2">
      <c r="A1272" s="1260">
        <v>233</v>
      </c>
      <c r="B1272" s="1261"/>
      <c r="C1272" s="1262"/>
      <c r="D1272" s="1263"/>
      <c r="E1272" s="587" t="e">
        <f t="shared" si="34"/>
        <v>#DIV/0!</v>
      </c>
    </row>
    <row r="1273" spans="1:5" s="17" customFormat="1" ht="16.75" customHeight="1" outlineLevel="2">
      <c r="A1273" s="1260">
        <v>234</v>
      </c>
      <c r="B1273" s="1261"/>
      <c r="C1273" s="1262"/>
      <c r="D1273" s="1263"/>
      <c r="E1273" s="587" t="e">
        <f t="shared" si="34"/>
        <v>#DIV/0!</v>
      </c>
    </row>
    <row r="1274" spans="1:5" s="17" customFormat="1" ht="16.75" customHeight="1" outlineLevel="2">
      <c r="A1274" s="1260">
        <v>235</v>
      </c>
      <c r="B1274" s="1261"/>
      <c r="C1274" s="1262"/>
      <c r="D1274" s="1263"/>
      <c r="E1274" s="587" t="e">
        <f t="shared" si="34"/>
        <v>#DIV/0!</v>
      </c>
    </row>
    <row r="1275" spans="1:5" s="17" customFormat="1" ht="16.75" customHeight="1" outlineLevel="2">
      <c r="A1275" s="1260">
        <v>236</v>
      </c>
      <c r="B1275" s="1261"/>
      <c r="C1275" s="1262"/>
      <c r="D1275" s="1263"/>
      <c r="E1275" s="587" t="e">
        <f t="shared" si="34"/>
        <v>#DIV/0!</v>
      </c>
    </row>
    <row r="1276" spans="1:5" s="17" customFormat="1" ht="16.75" customHeight="1" outlineLevel="2">
      <c r="A1276" s="1260">
        <v>237</v>
      </c>
      <c r="B1276" s="1261"/>
      <c r="C1276" s="1262"/>
      <c r="D1276" s="1263"/>
      <c r="E1276" s="587" t="e">
        <f t="shared" si="34"/>
        <v>#DIV/0!</v>
      </c>
    </row>
    <row r="1277" spans="1:5" s="17" customFormat="1" ht="16.75" customHeight="1" outlineLevel="2">
      <c r="A1277" s="1260">
        <v>238</v>
      </c>
      <c r="B1277" s="1261"/>
      <c r="C1277" s="1262"/>
      <c r="D1277" s="1263"/>
      <c r="E1277" s="587" t="e">
        <f t="shared" si="34"/>
        <v>#DIV/0!</v>
      </c>
    </row>
    <row r="1278" spans="1:5" s="17" customFormat="1" ht="16.75" customHeight="1" outlineLevel="2">
      <c r="A1278" s="1260">
        <v>239</v>
      </c>
      <c r="B1278" s="1261"/>
      <c r="C1278" s="1262"/>
      <c r="D1278" s="1263"/>
      <c r="E1278" s="587" t="e">
        <f t="shared" si="34"/>
        <v>#DIV/0!</v>
      </c>
    </row>
    <row r="1279" spans="1:5" s="17" customFormat="1" ht="16.75" customHeight="1" outlineLevel="2">
      <c r="A1279" s="1260">
        <v>240</v>
      </c>
      <c r="B1279" s="1261"/>
      <c r="C1279" s="1262"/>
      <c r="D1279" s="1263"/>
      <c r="E1279" s="587" t="e">
        <f t="shared" si="34"/>
        <v>#DIV/0!</v>
      </c>
    </row>
    <row r="1280" spans="1:5" s="17" customFormat="1" ht="16.75" customHeight="1" outlineLevel="2">
      <c r="A1280" s="1260">
        <v>241</v>
      </c>
      <c r="B1280" s="1261"/>
      <c r="C1280" s="1262"/>
      <c r="D1280" s="1263"/>
      <c r="E1280" s="587" t="e">
        <f t="shared" si="34"/>
        <v>#DIV/0!</v>
      </c>
    </row>
    <row r="1281" spans="1:5" s="17" customFormat="1" ht="16.75" customHeight="1" outlineLevel="2">
      <c r="A1281" s="1260">
        <v>242</v>
      </c>
      <c r="B1281" s="1261"/>
      <c r="C1281" s="1262"/>
      <c r="D1281" s="1263"/>
      <c r="E1281" s="587" t="e">
        <f t="shared" si="34"/>
        <v>#DIV/0!</v>
      </c>
    </row>
    <row r="1282" spans="1:5" s="17" customFormat="1" ht="16.75" customHeight="1" outlineLevel="2">
      <c r="A1282" s="1260">
        <v>243</v>
      </c>
      <c r="B1282" s="1261"/>
      <c r="C1282" s="1262"/>
      <c r="D1282" s="1263"/>
      <c r="E1282" s="587" t="e">
        <f t="shared" si="34"/>
        <v>#DIV/0!</v>
      </c>
    </row>
    <row r="1283" spans="1:5" s="17" customFormat="1" ht="16.75" customHeight="1" outlineLevel="2">
      <c r="A1283" s="1260">
        <v>244</v>
      </c>
      <c r="B1283" s="1261"/>
      <c r="C1283" s="1262"/>
      <c r="D1283" s="1263"/>
      <c r="E1283" s="587" t="e">
        <f t="shared" si="34"/>
        <v>#DIV/0!</v>
      </c>
    </row>
    <row r="1284" spans="1:5" s="17" customFormat="1" ht="16.75" customHeight="1" outlineLevel="2">
      <c r="A1284" s="1260">
        <v>245</v>
      </c>
      <c r="B1284" s="1261"/>
      <c r="C1284" s="1262"/>
      <c r="D1284" s="1263"/>
      <c r="E1284" s="587" t="e">
        <f t="shared" si="34"/>
        <v>#DIV/0!</v>
      </c>
    </row>
    <row r="1285" spans="1:5" s="17" customFormat="1" ht="16.75" customHeight="1" outlineLevel="2">
      <c r="A1285" s="1260">
        <v>246</v>
      </c>
      <c r="B1285" s="1261"/>
      <c r="C1285" s="1262"/>
      <c r="D1285" s="1263"/>
      <c r="E1285" s="587" t="e">
        <f t="shared" si="34"/>
        <v>#DIV/0!</v>
      </c>
    </row>
    <row r="1286" spans="1:5" s="17" customFormat="1" ht="16.75" customHeight="1" outlineLevel="2">
      <c r="A1286" s="1260">
        <v>247</v>
      </c>
      <c r="B1286" s="1261"/>
      <c r="C1286" s="1262"/>
      <c r="D1286" s="1263"/>
      <c r="E1286" s="587" t="e">
        <f t="shared" si="34"/>
        <v>#DIV/0!</v>
      </c>
    </row>
    <row r="1287" spans="1:5" s="17" customFormat="1" ht="16.75" customHeight="1" outlineLevel="2">
      <c r="A1287" s="1260">
        <v>248</v>
      </c>
      <c r="B1287" s="1261"/>
      <c r="C1287" s="1262"/>
      <c r="D1287" s="1263"/>
      <c r="E1287" s="587" t="e">
        <f t="shared" si="34"/>
        <v>#DIV/0!</v>
      </c>
    </row>
    <row r="1288" spans="1:5" s="17" customFormat="1" ht="16.75" customHeight="1" outlineLevel="2">
      <c r="A1288" s="1260">
        <v>249</v>
      </c>
      <c r="B1288" s="1261"/>
      <c r="C1288" s="1262"/>
      <c r="D1288" s="1263"/>
      <c r="E1288" s="587" t="e">
        <f t="shared" si="34"/>
        <v>#DIV/0!</v>
      </c>
    </row>
    <row r="1289" spans="1:5" s="17" customFormat="1" ht="16.75" customHeight="1" outlineLevel="2">
      <c r="A1289" s="1260">
        <v>250</v>
      </c>
      <c r="B1289" s="1261"/>
      <c r="C1289" s="1262"/>
      <c r="D1289" s="1263"/>
      <c r="E1289" s="587" t="e">
        <f t="shared" si="34"/>
        <v>#DIV/0!</v>
      </c>
    </row>
    <row r="1290" spans="1:5" s="17" customFormat="1" ht="16.75" customHeight="1" outlineLevel="2">
      <c r="A1290" s="1260">
        <v>251</v>
      </c>
      <c r="B1290" s="1261"/>
      <c r="C1290" s="1262"/>
      <c r="D1290" s="1263"/>
      <c r="E1290" s="587" t="e">
        <f t="shared" si="34"/>
        <v>#DIV/0!</v>
      </c>
    </row>
    <row r="1291" spans="1:5" s="17" customFormat="1" ht="16.75" customHeight="1" outlineLevel="2">
      <c r="A1291" s="1260">
        <v>252</v>
      </c>
      <c r="B1291" s="1261"/>
      <c r="C1291" s="1262"/>
      <c r="D1291" s="1263"/>
      <c r="E1291" s="587" t="e">
        <f t="shared" si="34"/>
        <v>#DIV/0!</v>
      </c>
    </row>
    <row r="1292" spans="1:5" s="17" customFormat="1" ht="16.75" customHeight="1" outlineLevel="2">
      <c r="A1292" s="1260">
        <v>253</v>
      </c>
      <c r="B1292" s="1261"/>
      <c r="C1292" s="1262"/>
      <c r="D1292" s="1263"/>
      <c r="E1292" s="587" t="e">
        <f t="shared" si="34"/>
        <v>#DIV/0!</v>
      </c>
    </row>
    <row r="1293" spans="1:5" s="17" customFormat="1" ht="16.75" customHeight="1" outlineLevel="2">
      <c r="A1293" s="1260">
        <v>254</v>
      </c>
      <c r="B1293" s="1261"/>
      <c r="C1293" s="1262"/>
      <c r="D1293" s="1263"/>
      <c r="E1293" s="587" t="e">
        <f t="shared" si="34"/>
        <v>#DIV/0!</v>
      </c>
    </row>
    <row r="1294" spans="1:5" s="17" customFormat="1" ht="16.75" customHeight="1" outlineLevel="2">
      <c r="A1294" s="1260">
        <v>255</v>
      </c>
      <c r="B1294" s="1261"/>
      <c r="C1294" s="1262"/>
      <c r="D1294" s="1263"/>
      <c r="E1294" s="587" t="e">
        <f t="shared" si="33"/>
        <v>#DIV/0!</v>
      </c>
    </row>
    <row r="1295" spans="1:5" s="17" customFormat="1" ht="16.75" customHeight="1" outlineLevel="2">
      <c r="A1295" s="1260">
        <v>256</v>
      </c>
      <c r="B1295" s="1261"/>
      <c r="C1295" s="1262"/>
      <c r="D1295" s="1263"/>
      <c r="E1295" s="587" t="e">
        <f t="shared" si="33"/>
        <v>#DIV/0!</v>
      </c>
    </row>
    <row r="1296" spans="1:5" s="17" customFormat="1" ht="16.75" customHeight="1" outlineLevel="2">
      <c r="A1296" s="1260">
        <v>257</v>
      </c>
      <c r="B1296" s="1261"/>
      <c r="C1296" s="1262"/>
      <c r="D1296" s="1263"/>
      <c r="E1296" s="587" t="e">
        <f t="shared" si="33"/>
        <v>#DIV/0!</v>
      </c>
    </row>
    <row r="1297" spans="1:5" s="17" customFormat="1" ht="16.75" customHeight="1" outlineLevel="2">
      <c r="A1297" s="1260">
        <v>258</v>
      </c>
      <c r="B1297" s="1261"/>
      <c r="C1297" s="1262"/>
      <c r="D1297" s="1263"/>
      <c r="E1297" s="587" t="e">
        <f t="shared" si="33"/>
        <v>#DIV/0!</v>
      </c>
    </row>
    <row r="1298" spans="1:5" s="17" customFormat="1" ht="16.75" customHeight="1" outlineLevel="2">
      <c r="A1298" s="1260">
        <v>259</v>
      </c>
      <c r="B1298" s="1261"/>
      <c r="C1298" s="1262"/>
      <c r="D1298" s="1263"/>
      <c r="E1298" s="587" t="e">
        <f t="shared" si="33"/>
        <v>#DIV/0!</v>
      </c>
    </row>
    <row r="1299" spans="1:5" s="17" customFormat="1" ht="16.75" customHeight="1" outlineLevel="2">
      <c r="A1299" s="1260">
        <v>260</v>
      </c>
      <c r="B1299" s="1261"/>
      <c r="C1299" s="1262"/>
      <c r="D1299" s="1263"/>
      <c r="E1299" s="587" t="e">
        <f t="shared" si="33"/>
        <v>#DIV/0!</v>
      </c>
    </row>
    <row r="1300" spans="1:5" s="17" customFormat="1" ht="16.75" customHeight="1" outlineLevel="2">
      <c r="A1300" s="1260">
        <v>261</v>
      </c>
      <c r="B1300" s="1261"/>
      <c r="C1300" s="1262"/>
      <c r="D1300" s="1263"/>
      <c r="E1300" s="587" t="e">
        <f t="shared" si="33"/>
        <v>#DIV/0!</v>
      </c>
    </row>
    <row r="1301" spans="1:5" s="17" customFormat="1" ht="16.75" customHeight="1" outlineLevel="2">
      <c r="A1301" s="1260">
        <v>262</v>
      </c>
      <c r="B1301" s="1261"/>
      <c r="C1301" s="1262"/>
      <c r="D1301" s="1263"/>
      <c r="E1301" s="587" t="e">
        <f t="shared" si="33"/>
        <v>#DIV/0!</v>
      </c>
    </row>
    <row r="1302" spans="1:5" s="17" customFormat="1" ht="16.75" customHeight="1" outlineLevel="2">
      <c r="A1302" s="1260">
        <v>263</v>
      </c>
      <c r="B1302" s="1261"/>
      <c r="C1302" s="1262"/>
      <c r="D1302" s="1263"/>
      <c r="E1302" s="587" t="e">
        <f t="shared" si="33"/>
        <v>#DIV/0!</v>
      </c>
    </row>
    <row r="1303" spans="1:5" s="17" customFormat="1" ht="16.75" customHeight="1" outlineLevel="2">
      <c r="A1303" s="1260">
        <v>264</v>
      </c>
      <c r="B1303" s="1261"/>
      <c r="C1303" s="1262"/>
      <c r="D1303" s="1263"/>
      <c r="E1303" s="587" t="e">
        <f t="shared" si="33"/>
        <v>#DIV/0!</v>
      </c>
    </row>
    <row r="1304" spans="1:5" s="17" customFormat="1" ht="16.75" customHeight="1" outlineLevel="2">
      <c r="A1304" s="1260">
        <v>265</v>
      </c>
      <c r="B1304" s="1261"/>
      <c r="C1304" s="1262"/>
      <c r="D1304" s="1263"/>
      <c r="E1304" s="587" t="e">
        <f t="shared" si="33"/>
        <v>#DIV/0!</v>
      </c>
    </row>
    <row r="1305" spans="1:5" s="17" customFormat="1" ht="16.75" customHeight="1" outlineLevel="2">
      <c r="A1305" s="1260">
        <v>266</v>
      </c>
      <c r="B1305" s="1261"/>
      <c r="C1305" s="1262"/>
      <c r="D1305" s="1263"/>
      <c r="E1305" s="587" t="e">
        <f t="shared" si="33"/>
        <v>#DIV/0!</v>
      </c>
    </row>
    <row r="1306" spans="1:5" s="17" customFormat="1" ht="16.75" customHeight="1" outlineLevel="2">
      <c r="A1306" s="1260">
        <v>267</v>
      </c>
      <c r="B1306" s="1261"/>
      <c r="C1306" s="1262"/>
      <c r="D1306" s="1263"/>
      <c r="E1306" s="587" t="e">
        <f t="shared" si="33"/>
        <v>#DIV/0!</v>
      </c>
    </row>
    <row r="1307" spans="1:5" s="17" customFormat="1" ht="16.75" customHeight="1" outlineLevel="2">
      <c r="A1307" s="1260">
        <v>268</v>
      </c>
      <c r="B1307" s="1261"/>
      <c r="C1307" s="1262"/>
      <c r="D1307" s="1263"/>
      <c r="E1307" s="587" t="e">
        <f t="shared" si="33"/>
        <v>#DIV/0!</v>
      </c>
    </row>
    <row r="1308" spans="1:5" s="17" customFormat="1" ht="16.75" customHeight="1" outlineLevel="2">
      <c r="A1308" s="1260">
        <v>269</v>
      </c>
      <c r="B1308" s="1261"/>
      <c r="C1308" s="1262"/>
      <c r="D1308" s="1263"/>
      <c r="E1308" s="587" t="e">
        <f t="shared" si="33"/>
        <v>#DIV/0!</v>
      </c>
    </row>
    <row r="1309" spans="1:5" s="17" customFormat="1" ht="16.75" customHeight="1" outlineLevel="2">
      <c r="A1309" s="1260">
        <v>270</v>
      </c>
      <c r="B1309" s="1261"/>
      <c r="C1309" s="1262"/>
      <c r="D1309" s="1263"/>
      <c r="E1309" s="587" t="e">
        <f t="shared" si="33"/>
        <v>#DIV/0!</v>
      </c>
    </row>
    <row r="1310" spans="1:5" s="17" customFormat="1" ht="16.75" customHeight="1" outlineLevel="2">
      <c r="A1310" s="1260">
        <v>271</v>
      </c>
      <c r="B1310" s="1261"/>
      <c r="C1310" s="1262"/>
      <c r="D1310" s="1263"/>
      <c r="E1310" s="587" t="e">
        <f t="shared" si="33"/>
        <v>#DIV/0!</v>
      </c>
    </row>
    <row r="1311" spans="1:5" s="17" customFormat="1" ht="16.75" customHeight="1" outlineLevel="2">
      <c r="A1311" s="1260">
        <v>272</v>
      </c>
      <c r="B1311" s="1261"/>
      <c r="C1311" s="1262"/>
      <c r="D1311" s="126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60">
        <v>273</v>
      </c>
      <c r="B1312" s="1261"/>
      <c r="C1312" s="1262"/>
      <c r="D1312" s="1263"/>
      <c r="E1312" s="587" t="e">
        <f t="shared" si="35"/>
        <v>#DIV/0!</v>
      </c>
    </row>
    <row r="1313" spans="1:5" s="17" customFormat="1" ht="16.75" customHeight="1" outlineLevel="2">
      <c r="A1313" s="1260">
        <v>274</v>
      </c>
      <c r="B1313" s="1261"/>
      <c r="C1313" s="1262"/>
      <c r="D1313" s="1263"/>
      <c r="E1313" s="587" t="e">
        <f t="shared" si="35"/>
        <v>#DIV/0!</v>
      </c>
    </row>
    <row r="1314" spans="1:5" s="17" customFormat="1" ht="16.75" customHeight="1" outlineLevel="2">
      <c r="A1314" s="1260">
        <v>275</v>
      </c>
      <c r="B1314" s="1261"/>
      <c r="C1314" s="1262"/>
      <c r="D1314" s="1263"/>
      <c r="E1314" s="587" t="e">
        <f t="shared" si="35"/>
        <v>#DIV/0!</v>
      </c>
    </row>
    <row r="1315" spans="1:5" s="17" customFormat="1" ht="16.75" customHeight="1" outlineLevel="2">
      <c r="A1315" s="1260">
        <v>276</v>
      </c>
      <c r="B1315" s="1261"/>
      <c r="C1315" s="1262"/>
      <c r="D1315" s="1263"/>
      <c r="E1315" s="587" t="e">
        <f t="shared" si="35"/>
        <v>#DIV/0!</v>
      </c>
    </row>
    <row r="1316" spans="1:5" s="17" customFormat="1" ht="16.75" customHeight="1" outlineLevel="2">
      <c r="A1316" s="1260">
        <v>277</v>
      </c>
      <c r="B1316" s="1261"/>
      <c r="C1316" s="1262"/>
      <c r="D1316" s="1263"/>
      <c r="E1316" s="587" t="e">
        <f t="shared" si="35"/>
        <v>#DIV/0!</v>
      </c>
    </row>
    <row r="1317" spans="1:5" s="17" customFormat="1" ht="16.75" customHeight="1" outlineLevel="2">
      <c r="A1317" s="1260">
        <v>278</v>
      </c>
      <c r="B1317" s="1261"/>
      <c r="C1317" s="1262"/>
      <c r="D1317" s="1263"/>
      <c r="E1317" s="587" t="e">
        <f t="shared" si="35"/>
        <v>#DIV/0!</v>
      </c>
    </row>
    <row r="1318" spans="1:5" s="17" customFormat="1" ht="16.75" customHeight="1" outlineLevel="2">
      <c r="A1318" s="1260">
        <v>279</v>
      </c>
      <c r="B1318" s="1261"/>
      <c r="C1318" s="1262"/>
      <c r="D1318" s="1263"/>
      <c r="E1318" s="587" t="e">
        <f t="shared" si="35"/>
        <v>#DIV/0!</v>
      </c>
    </row>
    <row r="1319" spans="1:5" s="17" customFormat="1" ht="16.75" customHeight="1" outlineLevel="2">
      <c r="A1319" s="1260">
        <v>280</v>
      </c>
      <c r="B1319" s="1261"/>
      <c r="C1319" s="1262"/>
      <c r="D1319" s="1263"/>
      <c r="E1319" s="587" t="e">
        <f t="shared" si="35"/>
        <v>#DIV/0!</v>
      </c>
    </row>
    <row r="1320" spans="1:5" s="17" customFormat="1" ht="16.75" customHeight="1" outlineLevel="2">
      <c r="A1320" s="1260">
        <v>281</v>
      </c>
      <c r="B1320" s="1261"/>
      <c r="C1320" s="1262"/>
      <c r="D1320" s="1263"/>
      <c r="E1320" s="587" t="e">
        <f t="shared" si="35"/>
        <v>#DIV/0!</v>
      </c>
    </row>
    <row r="1321" spans="1:5" s="17" customFormat="1" ht="16.75" customHeight="1" outlineLevel="2">
      <c r="A1321" s="1260">
        <v>282</v>
      </c>
      <c r="B1321" s="1261"/>
      <c r="C1321" s="1262"/>
      <c r="D1321" s="1263"/>
      <c r="E1321" s="587" t="e">
        <f t="shared" si="35"/>
        <v>#DIV/0!</v>
      </c>
    </row>
    <row r="1322" spans="1:5" s="17" customFormat="1" ht="16.75" customHeight="1" outlineLevel="2">
      <c r="A1322" s="1260">
        <v>283</v>
      </c>
      <c r="B1322" s="1261"/>
      <c r="C1322" s="1262"/>
      <c r="D1322" s="1263"/>
      <c r="E1322" s="587" t="e">
        <f t="shared" si="35"/>
        <v>#DIV/0!</v>
      </c>
    </row>
    <row r="1323" spans="1:5" s="17" customFormat="1" ht="16.75" customHeight="1" outlineLevel="2">
      <c r="A1323" s="1260">
        <v>284</v>
      </c>
      <c r="B1323" s="1261"/>
      <c r="C1323" s="1262"/>
      <c r="D1323" s="1263"/>
      <c r="E1323" s="587" t="e">
        <f t="shared" si="35"/>
        <v>#DIV/0!</v>
      </c>
    </row>
    <row r="1324" spans="1:5" s="17" customFormat="1" ht="16.75" customHeight="1" outlineLevel="2">
      <c r="A1324" s="1260">
        <v>285</v>
      </c>
      <c r="B1324" s="1261"/>
      <c r="C1324" s="1262"/>
      <c r="D1324" s="1263"/>
      <c r="E1324" s="587" t="e">
        <f t="shared" si="35"/>
        <v>#DIV/0!</v>
      </c>
    </row>
    <row r="1325" spans="1:5" s="17" customFormat="1" ht="16.75" customHeight="1" outlineLevel="2">
      <c r="A1325" s="1260">
        <v>286</v>
      </c>
      <c r="B1325" s="1261"/>
      <c r="C1325" s="1262"/>
      <c r="D1325" s="1263"/>
      <c r="E1325" s="587" t="e">
        <f t="shared" si="35"/>
        <v>#DIV/0!</v>
      </c>
    </row>
    <row r="1326" spans="1:5" s="17" customFormat="1" ht="16.75" customHeight="1" outlineLevel="2">
      <c r="A1326" s="1260">
        <v>287</v>
      </c>
      <c r="B1326" s="1261"/>
      <c r="C1326" s="1262"/>
      <c r="D1326" s="1263"/>
      <c r="E1326" s="587" t="e">
        <f t="shared" si="35"/>
        <v>#DIV/0!</v>
      </c>
    </row>
    <row r="1327" spans="1:5" s="17" customFormat="1" ht="16.75" customHeight="1" outlineLevel="2">
      <c r="A1327" s="1260">
        <v>288</v>
      </c>
      <c r="B1327" s="1261"/>
      <c r="C1327" s="1262"/>
      <c r="D1327" s="1263"/>
      <c r="E1327" s="587" t="e">
        <f t="shared" si="35"/>
        <v>#DIV/0!</v>
      </c>
    </row>
    <row r="1328" spans="1:5" s="17" customFormat="1" ht="16.75" customHeight="1" outlineLevel="2">
      <c r="A1328" s="1260">
        <v>289</v>
      </c>
      <c r="B1328" s="1261"/>
      <c r="C1328" s="1262"/>
      <c r="D1328" s="1263"/>
      <c r="E1328" s="587" t="e">
        <f t="shared" si="35"/>
        <v>#DIV/0!</v>
      </c>
    </row>
    <row r="1329" spans="1:5" s="17" customFormat="1" ht="16.75" customHeight="1" outlineLevel="2">
      <c r="A1329" s="1260">
        <v>290</v>
      </c>
      <c r="B1329" s="1261"/>
      <c r="C1329" s="1262"/>
      <c r="D1329" s="1263"/>
      <c r="E1329" s="587" t="e">
        <f t="shared" si="35"/>
        <v>#DIV/0!</v>
      </c>
    </row>
    <row r="1330" spans="1:5" s="17" customFormat="1" ht="16.75" customHeight="1" outlineLevel="2">
      <c r="A1330" s="1260">
        <v>291</v>
      </c>
      <c r="B1330" s="1261"/>
      <c r="C1330" s="1262"/>
      <c r="D1330" s="1263"/>
      <c r="E1330" s="587" t="e">
        <f t="shared" si="35"/>
        <v>#DIV/0!</v>
      </c>
    </row>
    <row r="1331" spans="1:5" s="17" customFormat="1" ht="16.75" customHeight="1" outlineLevel="2">
      <c r="A1331" s="1260">
        <v>292</v>
      </c>
      <c r="B1331" s="1261"/>
      <c r="C1331" s="1262"/>
      <c r="D1331" s="1263"/>
      <c r="E1331" s="587" t="e">
        <f t="shared" si="35"/>
        <v>#DIV/0!</v>
      </c>
    </row>
    <row r="1332" spans="1:5" s="17" customFormat="1" ht="16.75" customHeight="1" outlineLevel="2">
      <c r="A1332" s="1260">
        <v>293</v>
      </c>
      <c r="B1332" s="1261"/>
      <c r="C1332" s="1262"/>
      <c r="D1332" s="1263"/>
      <c r="E1332" s="587" t="e">
        <f t="shared" si="35"/>
        <v>#DIV/0!</v>
      </c>
    </row>
    <row r="1333" spans="1:5" s="17" customFormat="1" ht="16.75" customHeight="1" outlineLevel="2">
      <c r="A1333" s="1260">
        <v>294</v>
      </c>
      <c r="B1333" s="1261"/>
      <c r="C1333" s="1262"/>
      <c r="D1333" s="1263"/>
      <c r="E1333" s="587" t="e">
        <f t="shared" si="35"/>
        <v>#DIV/0!</v>
      </c>
    </row>
    <row r="1334" spans="1:5" s="17" customFormat="1" ht="16.75" customHeight="1" outlineLevel="2">
      <c r="A1334" s="1260">
        <v>295</v>
      </c>
      <c r="B1334" s="1261"/>
      <c r="C1334" s="1262"/>
      <c r="D1334" s="126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60">
        <v>296</v>
      </c>
      <c r="B1335" s="1261"/>
      <c r="C1335" s="1262"/>
      <c r="D1335" s="1263"/>
      <c r="E1335" s="587" t="e">
        <f t="shared" si="36"/>
        <v>#DIV/0!</v>
      </c>
    </row>
    <row r="1336" spans="1:5" s="17" customFormat="1" ht="16.75" customHeight="1" outlineLevel="2">
      <c r="A1336" s="1260">
        <v>297</v>
      </c>
      <c r="B1336" s="1261"/>
      <c r="C1336" s="1262"/>
      <c r="D1336" s="1263"/>
      <c r="E1336" s="587" t="e">
        <f t="shared" si="36"/>
        <v>#DIV/0!</v>
      </c>
    </row>
    <row r="1337" spans="1:5" s="17" customFormat="1" ht="16.75" customHeight="1" outlineLevel="2">
      <c r="A1337" s="1260">
        <v>298</v>
      </c>
      <c r="B1337" s="1261"/>
      <c r="C1337" s="1262"/>
      <c r="D1337" s="1263"/>
      <c r="E1337" s="587" t="e">
        <f t="shared" si="36"/>
        <v>#DIV/0!</v>
      </c>
    </row>
    <row r="1338" spans="1:5" s="17" customFormat="1" ht="16.75" customHeight="1" outlineLevel="2">
      <c r="A1338" s="1260">
        <v>299</v>
      </c>
      <c r="B1338" s="1261"/>
      <c r="C1338" s="1262"/>
      <c r="D1338" s="1263"/>
      <c r="E1338" s="587" t="e">
        <f t="shared" si="36"/>
        <v>#DIV/0!</v>
      </c>
    </row>
    <row r="1339" spans="1:5" s="17" customFormat="1" ht="16.75" customHeight="1" outlineLevel="2">
      <c r="A1339" s="1260">
        <v>300</v>
      </c>
      <c r="B1339" s="1261"/>
      <c r="C1339" s="1262"/>
      <c r="D1339" s="1263"/>
      <c r="E1339" s="587" t="e">
        <f t="shared" si="36"/>
        <v>#DIV/0!</v>
      </c>
    </row>
    <row r="1340" spans="1:5" s="17" customFormat="1" ht="16.75" customHeight="1" outlineLevel="2">
      <c r="A1340" s="1260">
        <v>301</v>
      </c>
      <c r="B1340" s="1261"/>
      <c r="C1340" s="1262"/>
      <c r="D1340" s="1263"/>
      <c r="E1340" s="587" t="e">
        <f t="shared" si="36"/>
        <v>#DIV/0!</v>
      </c>
    </row>
    <row r="1341" spans="1:5" s="17" customFormat="1" ht="16.75" customHeight="1" outlineLevel="2">
      <c r="A1341" s="1260">
        <v>302</v>
      </c>
      <c r="B1341" s="1261"/>
      <c r="C1341" s="1262"/>
      <c r="D1341" s="1263"/>
      <c r="E1341" s="587" t="e">
        <f t="shared" si="36"/>
        <v>#DIV/0!</v>
      </c>
    </row>
    <row r="1342" spans="1:5" s="17" customFormat="1" ht="16.75" customHeight="1" outlineLevel="2">
      <c r="A1342" s="1260">
        <v>303</v>
      </c>
      <c r="B1342" s="1261"/>
      <c r="C1342" s="1262"/>
      <c r="D1342" s="1263"/>
      <c r="E1342" s="587" t="e">
        <f t="shared" si="36"/>
        <v>#DIV/0!</v>
      </c>
    </row>
    <row r="1343" spans="1:5" s="17" customFormat="1" ht="16.75" customHeight="1" outlineLevel="2">
      <c r="A1343" s="1260">
        <v>304</v>
      </c>
      <c r="B1343" s="1261"/>
      <c r="C1343" s="1262"/>
      <c r="D1343" s="1263"/>
      <c r="E1343" s="587" t="e">
        <f t="shared" si="36"/>
        <v>#DIV/0!</v>
      </c>
    </row>
    <row r="1344" spans="1:5" s="17" customFormat="1" ht="16.75" customHeight="1" outlineLevel="2">
      <c r="A1344" s="1260">
        <v>305</v>
      </c>
      <c r="B1344" s="1261"/>
      <c r="C1344" s="1262"/>
      <c r="D1344" s="1263"/>
      <c r="E1344" s="587" t="e">
        <f t="shared" si="36"/>
        <v>#DIV/0!</v>
      </c>
    </row>
    <row r="1345" spans="1:5" s="17" customFormat="1" ht="16.75" customHeight="1" outlineLevel="2">
      <c r="A1345" s="1260">
        <v>306</v>
      </c>
      <c r="B1345" s="1261"/>
      <c r="C1345" s="1262"/>
      <c r="D1345" s="1263"/>
      <c r="E1345" s="587" t="e">
        <f t="shared" si="36"/>
        <v>#DIV/0!</v>
      </c>
    </row>
    <row r="1346" spans="1:5" s="17" customFormat="1" ht="16.75" customHeight="1" outlineLevel="2">
      <c r="A1346" s="1260">
        <v>307</v>
      </c>
      <c r="B1346" s="1261"/>
      <c r="C1346" s="1262"/>
      <c r="D1346" s="1263"/>
      <c r="E1346" s="587" t="e">
        <f t="shared" si="36"/>
        <v>#DIV/0!</v>
      </c>
    </row>
    <row r="1347" spans="1:5" s="17" customFormat="1" ht="16.75" customHeight="1" outlineLevel="2">
      <c r="A1347" s="1260">
        <v>308</v>
      </c>
      <c r="B1347" s="1261"/>
      <c r="C1347" s="1262"/>
      <c r="D1347" s="1263"/>
      <c r="E1347" s="587" t="e">
        <f t="shared" si="36"/>
        <v>#DIV/0!</v>
      </c>
    </row>
    <row r="1348" spans="1:5" s="17" customFormat="1" ht="16.75" customHeight="1" outlineLevel="2">
      <c r="A1348" s="1260">
        <v>309</v>
      </c>
      <c r="B1348" s="1261"/>
      <c r="C1348" s="1262"/>
      <c r="D1348" s="1263"/>
      <c r="E1348" s="587" t="e">
        <f t="shared" si="36"/>
        <v>#DIV/0!</v>
      </c>
    </row>
    <row r="1349" spans="1:5" s="17" customFormat="1" ht="16.75" customHeight="1" outlineLevel="2">
      <c r="A1349" s="1260">
        <v>310</v>
      </c>
      <c r="B1349" s="1261"/>
      <c r="C1349" s="1262"/>
      <c r="D1349" s="1263"/>
      <c r="E1349" s="587" t="e">
        <f t="shared" si="36"/>
        <v>#DIV/0!</v>
      </c>
    </row>
    <row r="1350" spans="1:5" s="17" customFormat="1" ht="16.75" customHeight="1" outlineLevel="2">
      <c r="A1350" s="1260">
        <v>311</v>
      </c>
      <c r="B1350" s="1261"/>
      <c r="C1350" s="1262"/>
      <c r="D1350" s="1263"/>
      <c r="E1350" s="587" t="e">
        <f t="shared" si="36"/>
        <v>#DIV/0!</v>
      </c>
    </row>
    <row r="1351" spans="1:5" s="17" customFormat="1" ht="16.75" customHeight="1" outlineLevel="2">
      <c r="A1351" s="1260">
        <v>312</v>
      </c>
      <c r="B1351" s="1261"/>
      <c r="C1351" s="1262"/>
      <c r="D1351" s="1263"/>
      <c r="E1351" s="587" t="e">
        <f t="shared" si="36"/>
        <v>#DIV/0!</v>
      </c>
    </row>
    <row r="1352" spans="1:5" s="17" customFormat="1" ht="16.75" customHeight="1" outlineLevel="2">
      <c r="A1352" s="1260">
        <v>313</v>
      </c>
      <c r="B1352" s="1261"/>
      <c r="C1352" s="1262"/>
      <c r="D1352" s="1263"/>
      <c r="E1352" s="587" t="e">
        <f t="shared" si="36"/>
        <v>#DIV/0!</v>
      </c>
    </row>
    <row r="1353" spans="1:5" s="17" customFormat="1" ht="16.75" customHeight="1" outlineLevel="2">
      <c r="A1353" s="1260">
        <v>314</v>
      </c>
      <c r="B1353" s="1261"/>
      <c r="C1353" s="1262"/>
      <c r="D1353" s="1263"/>
      <c r="E1353" s="587" t="e">
        <f t="shared" si="36"/>
        <v>#DIV/0!</v>
      </c>
    </row>
    <row r="1354" spans="1:5" s="17" customFormat="1" ht="16.75" customHeight="1" outlineLevel="2">
      <c r="A1354" s="1260">
        <v>315</v>
      </c>
      <c r="B1354" s="1261"/>
      <c r="C1354" s="1262"/>
      <c r="D1354" s="1263"/>
      <c r="E1354" s="587" t="e">
        <f t="shared" si="36"/>
        <v>#DIV/0!</v>
      </c>
    </row>
    <row r="1355" spans="1:5" s="17" customFormat="1" ht="16.75" customHeight="1" outlineLevel="2">
      <c r="A1355" s="1260">
        <v>316</v>
      </c>
      <c r="B1355" s="1261"/>
      <c r="C1355" s="1262"/>
      <c r="D1355" s="1263"/>
      <c r="E1355" s="587" t="e">
        <f t="shared" si="36"/>
        <v>#DIV/0!</v>
      </c>
    </row>
    <row r="1356" spans="1:5" s="17" customFormat="1" ht="16.75" customHeight="1" outlineLevel="2">
      <c r="A1356" s="1260">
        <v>317</v>
      </c>
      <c r="B1356" s="1261"/>
      <c r="C1356" s="1262"/>
      <c r="D1356" s="1263"/>
      <c r="E1356" s="587" t="e">
        <f t="shared" si="36"/>
        <v>#DIV/0!</v>
      </c>
    </row>
    <row r="1357" spans="1:5" s="17" customFormat="1" ht="16.75" customHeight="1" outlineLevel="2">
      <c r="A1357" s="1260">
        <v>318</v>
      </c>
      <c r="B1357" s="1261"/>
      <c r="C1357" s="1262"/>
      <c r="D1357" s="126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60">
        <v>319</v>
      </c>
      <c r="B1358" s="1261"/>
      <c r="C1358" s="1262"/>
      <c r="D1358" s="1263"/>
      <c r="E1358" s="587" t="e">
        <f t="shared" si="37"/>
        <v>#DIV/0!</v>
      </c>
    </row>
    <row r="1359" spans="1:5" s="17" customFormat="1" ht="16.75" customHeight="1" outlineLevel="2">
      <c r="A1359" s="1260">
        <v>320</v>
      </c>
      <c r="B1359" s="1261"/>
      <c r="C1359" s="1262"/>
      <c r="D1359" s="1263"/>
      <c r="E1359" s="587" t="e">
        <f t="shared" si="37"/>
        <v>#DIV/0!</v>
      </c>
    </row>
    <row r="1360" spans="1:5" s="17" customFormat="1" ht="16.75" customHeight="1" outlineLevel="2">
      <c r="A1360" s="1260">
        <v>321</v>
      </c>
      <c r="B1360" s="1261"/>
      <c r="C1360" s="1262"/>
      <c r="D1360" s="1263"/>
      <c r="E1360" s="587" t="e">
        <f t="shared" si="37"/>
        <v>#DIV/0!</v>
      </c>
    </row>
    <row r="1361" spans="1:5" s="17" customFormat="1" ht="16.75" customHeight="1" outlineLevel="2">
      <c r="A1361" s="1260">
        <v>322</v>
      </c>
      <c r="B1361" s="1261"/>
      <c r="C1361" s="1262"/>
      <c r="D1361" s="1263"/>
      <c r="E1361" s="587" t="e">
        <f t="shared" si="37"/>
        <v>#DIV/0!</v>
      </c>
    </row>
    <row r="1362" spans="1:5" s="17" customFormat="1" ht="16.75" customHeight="1" outlineLevel="2">
      <c r="A1362" s="1260">
        <v>323</v>
      </c>
      <c r="B1362" s="1261"/>
      <c r="C1362" s="1262"/>
      <c r="D1362" s="1263"/>
      <c r="E1362" s="587" t="e">
        <f t="shared" si="37"/>
        <v>#DIV/0!</v>
      </c>
    </row>
    <row r="1363" spans="1:5" s="17" customFormat="1" ht="16.75" customHeight="1" outlineLevel="2">
      <c r="A1363" s="1260">
        <v>324</v>
      </c>
      <c r="B1363" s="1261"/>
      <c r="C1363" s="1262"/>
      <c r="D1363" s="1263"/>
      <c r="E1363" s="587" t="e">
        <f t="shared" si="37"/>
        <v>#DIV/0!</v>
      </c>
    </row>
    <row r="1364" spans="1:5" s="17" customFormat="1" ht="16.75" customHeight="1" outlineLevel="2">
      <c r="A1364" s="1260">
        <v>325</v>
      </c>
      <c r="B1364" s="1261"/>
      <c r="C1364" s="1262"/>
      <c r="D1364" s="1263"/>
      <c r="E1364" s="587" t="e">
        <f t="shared" si="37"/>
        <v>#DIV/0!</v>
      </c>
    </row>
    <row r="1365" spans="1:5" s="17" customFormat="1" ht="16.75" customHeight="1" outlineLevel="2">
      <c r="A1365" s="1260">
        <v>326</v>
      </c>
      <c r="B1365" s="1261"/>
      <c r="C1365" s="1262"/>
      <c r="D1365" s="1263"/>
      <c r="E1365" s="587" t="e">
        <f t="shared" si="37"/>
        <v>#DIV/0!</v>
      </c>
    </row>
    <row r="1366" spans="1:5" s="17" customFormat="1" ht="16.75" customHeight="1" outlineLevel="2">
      <c r="A1366" s="1260">
        <v>327</v>
      </c>
      <c r="B1366" s="1261"/>
      <c r="C1366" s="1262"/>
      <c r="D1366" s="1263"/>
      <c r="E1366" s="587" t="e">
        <f t="shared" si="37"/>
        <v>#DIV/0!</v>
      </c>
    </row>
    <row r="1367" spans="1:5" s="17" customFormat="1" ht="16.75" customHeight="1" outlineLevel="2">
      <c r="A1367" s="1260">
        <v>328</v>
      </c>
      <c r="B1367" s="1261"/>
      <c r="C1367" s="1262"/>
      <c r="D1367" s="1263"/>
      <c r="E1367" s="587" t="e">
        <f t="shared" si="37"/>
        <v>#DIV/0!</v>
      </c>
    </row>
    <row r="1368" spans="1:5" s="17" customFormat="1" ht="16.75" customHeight="1" outlineLevel="2">
      <c r="A1368" s="1260">
        <v>329</v>
      </c>
      <c r="B1368" s="1261"/>
      <c r="C1368" s="1262"/>
      <c r="D1368" s="1263"/>
      <c r="E1368" s="587" t="e">
        <f t="shared" si="37"/>
        <v>#DIV/0!</v>
      </c>
    </row>
    <row r="1369" spans="1:5" s="17" customFormat="1" ht="16.75" customHeight="1" outlineLevel="2">
      <c r="A1369" s="1260">
        <v>330</v>
      </c>
      <c r="B1369" s="1261"/>
      <c r="C1369" s="1262"/>
      <c r="D1369" s="1263"/>
      <c r="E1369" s="587" t="e">
        <f t="shared" si="37"/>
        <v>#DIV/0!</v>
      </c>
    </row>
    <row r="1370" spans="1:5" s="17" customFormat="1" ht="16.75" customHeight="1" outlineLevel="2">
      <c r="A1370" s="1260">
        <v>331</v>
      </c>
      <c r="B1370" s="1261"/>
      <c r="C1370" s="1262"/>
      <c r="D1370" s="1263"/>
      <c r="E1370" s="587" t="e">
        <f t="shared" si="37"/>
        <v>#DIV/0!</v>
      </c>
    </row>
    <row r="1371" spans="1:5" s="17" customFormat="1" ht="16.75" customHeight="1" outlineLevel="2">
      <c r="A1371" s="1260">
        <v>332</v>
      </c>
      <c r="B1371" s="1261"/>
      <c r="C1371" s="1262"/>
      <c r="D1371" s="1263"/>
      <c r="E1371" s="587" t="e">
        <f t="shared" si="37"/>
        <v>#DIV/0!</v>
      </c>
    </row>
    <row r="1372" spans="1:5" s="17" customFormat="1" ht="16.75" customHeight="1" outlineLevel="2">
      <c r="A1372" s="1260">
        <v>333</v>
      </c>
      <c r="B1372" s="1261"/>
      <c r="C1372" s="1262"/>
      <c r="D1372" s="1263"/>
      <c r="E1372" s="587" t="e">
        <f t="shared" si="37"/>
        <v>#DIV/0!</v>
      </c>
    </row>
    <row r="1373" spans="1:5" s="17" customFormat="1" ht="16.75" customHeight="1" outlineLevel="2">
      <c r="A1373" s="1260">
        <v>334</v>
      </c>
      <c r="B1373" s="1261"/>
      <c r="C1373" s="1262"/>
      <c r="D1373" s="1263"/>
      <c r="E1373" s="587" t="e">
        <f t="shared" si="37"/>
        <v>#DIV/0!</v>
      </c>
    </row>
    <row r="1374" spans="1:5" s="17" customFormat="1" ht="16.75" customHeight="1" outlineLevel="2">
      <c r="A1374" s="1260">
        <v>335</v>
      </c>
      <c r="B1374" s="1261"/>
      <c r="C1374" s="1262"/>
      <c r="D1374" s="1263"/>
      <c r="E1374" s="587" t="e">
        <f t="shared" si="37"/>
        <v>#DIV/0!</v>
      </c>
    </row>
    <row r="1375" spans="1:5" s="17" customFormat="1" ht="16.75" customHeight="1" outlineLevel="2">
      <c r="A1375" s="1260">
        <v>336</v>
      </c>
      <c r="B1375" s="1261"/>
      <c r="C1375" s="1262"/>
      <c r="D1375" s="1263"/>
      <c r="E1375" s="587" t="e">
        <f t="shared" si="37"/>
        <v>#DIV/0!</v>
      </c>
    </row>
    <row r="1376" spans="1:5" s="17" customFormat="1" ht="16.75" customHeight="1" outlineLevel="2">
      <c r="A1376" s="1260">
        <v>337</v>
      </c>
      <c r="B1376" s="1261"/>
      <c r="C1376" s="1262"/>
      <c r="D1376" s="1263"/>
      <c r="E1376" s="587" t="e">
        <f t="shared" si="37"/>
        <v>#DIV/0!</v>
      </c>
    </row>
    <row r="1377" spans="1:5" s="17" customFormat="1" ht="16.75" customHeight="1" outlineLevel="2">
      <c r="A1377" s="1260">
        <v>338</v>
      </c>
      <c r="B1377" s="1261"/>
      <c r="C1377" s="1262"/>
      <c r="D1377" s="1263"/>
      <c r="E1377" s="587" t="e">
        <f t="shared" si="37"/>
        <v>#DIV/0!</v>
      </c>
    </row>
    <row r="1378" spans="1:5" s="17" customFormat="1" ht="16.75" customHeight="1" outlineLevel="2">
      <c r="A1378" s="1260">
        <v>339</v>
      </c>
      <c r="B1378" s="1261"/>
      <c r="C1378" s="1262"/>
      <c r="D1378" s="1263"/>
      <c r="E1378" s="587" t="e">
        <f t="shared" si="37"/>
        <v>#DIV/0!</v>
      </c>
    </row>
    <row r="1379" spans="1:5" s="17" customFormat="1" ht="16.75" customHeight="1" outlineLevel="2">
      <c r="A1379" s="1260">
        <v>340</v>
      </c>
      <c r="B1379" s="1261"/>
      <c r="C1379" s="1262"/>
      <c r="D1379" s="1263"/>
      <c r="E1379" s="587" t="e">
        <f t="shared" si="37"/>
        <v>#DIV/0!</v>
      </c>
    </row>
    <row r="1380" spans="1:5" s="17" customFormat="1" ht="16.75" customHeight="1" outlineLevel="2">
      <c r="A1380" s="1260">
        <v>341</v>
      </c>
      <c r="B1380" s="1261"/>
      <c r="C1380" s="1262"/>
      <c r="D1380" s="1263"/>
      <c r="E1380" s="587" t="e">
        <f t="shared" si="33"/>
        <v>#DIV/0!</v>
      </c>
    </row>
    <row r="1381" spans="1:5" s="17" customFormat="1" ht="16.75" customHeight="1" outlineLevel="2">
      <c r="A1381" s="1260">
        <v>342</v>
      </c>
      <c r="B1381" s="1261"/>
      <c r="C1381" s="1262"/>
      <c r="D1381" s="1263"/>
      <c r="E1381" s="587" t="e">
        <f t="shared" si="33"/>
        <v>#DIV/0!</v>
      </c>
    </row>
    <row r="1382" spans="1:5" s="17" customFormat="1" ht="16.75" customHeight="1" outlineLevel="2">
      <c r="A1382" s="1260">
        <v>343</v>
      </c>
      <c r="B1382" s="1261"/>
      <c r="C1382" s="1262"/>
      <c r="D1382" s="1263"/>
      <c r="E1382" s="587" t="e">
        <f t="shared" si="33"/>
        <v>#DIV/0!</v>
      </c>
    </row>
    <row r="1383" spans="1:5" s="17" customFormat="1" ht="16.75" customHeight="1" outlineLevel="2">
      <c r="A1383" s="1260">
        <v>344</v>
      </c>
      <c r="B1383" s="1261"/>
      <c r="C1383" s="1262"/>
      <c r="D1383" s="1263"/>
      <c r="E1383" s="587" t="e">
        <f t="shared" si="33"/>
        <v>#DIV/0!</v>
      </c>
    </row>
    <row r="1384" spans="1:5" s="17" customFormat="1" ht="16.75" customHeight="1" outlineLevel="2">
      <c r="A1384" s="1260">
        <v>345</v>
      </c>
      <c r="B1384" s="1261"/>
      <c r="C1384" s="1262"/>
      <c r="D1384" s="1263"/>
      <c r="E1384" s="587" t="e">
        <f t="shared" si="33"/>
        <v>#DIV/0!</v>
      </c>
    </row>
    <row r="1385" spans="1:5" s="17" customFormat="1" ht="16.75" customHeight="1" outlineLevel="2">
      <c r="A1385" s="1260">
        <v>346</v>
      </c>
      <c r="B1385" s="1261"/>
      <c r="C1385" s="1262"/>
      <c r="D1385" s="1263"/>
      <c r="E1385" s="587" t="e">
        <f t="shared" si="33"/>
        <v>#DIV/0!</v>
      </c>
    </row>
    <row r="1386" spans="1:5" s="17" customFormat="1" ht="16.75" customHeight="1" outlineLevel="2">
      <c r="A1386" s="1260">
        <v>347</v>
      </c>
      <c r="B1386" s="1261"/>
      <c r="C1386" s="1262"/>
      <c r="D1386" s="1263"/>
      <c r="E1386" s="587" t="e">
        <f t="shared" si="33"/>
        <v>#DIV/0!</v>
      </c>
    </row>
    <row r="1387" spans="1:5" s="17" customFormat="1" ht="16.75" customHeight="1" outlineLevel="2">
      <c r="A1387" s="1260">
        <v>348</v>
      </c>
      <c r="B1387" s="1261"/>
      <c r="C1387" s="1262"/>
      <c r="D1387" s="1263"/>
      <c r="E1387" s="587" t="e">
        <f t="shared" si="33"/>
        <v>#DIV/0!</v>
      </c>
    </row>
    <row r="1388" spans="1:5" s="17" customFormat="1" ht="16.75" customHeight="1" outlineLevel="2">
      <c r="A1388" s="1260">
        <v>349</v>
      </c>
      <c r="B1388" s="1261"/>
      <c r="C1388" s="1262"/>
      <c r="D1388" s="1263"/>
      <c r="E1388" s="587" t="e">
        <f t="shared" si="33"/>
        <v>#DIV/0!</v>
      </c>
    </row>
    <row r="1389" spans="1:5" s="17" customFormat="1" ht="16.75" customHeight="1" outlineLevel="2">
      <c r="A1389" s="1260">
        <v>350</v>
      </c>
      <c r="B1389" s="1261"/>
      <c r="C1389" s="1262"/>
      <c r="D1389" s="1263"/>
      <c r="E1389" s="587" t="e">
        <f t="shared" si="33"/>
        <v>#DIV/0!</v>
      </c>
    </row>
    <row r="1390" spans="1:5" s="17" customFormat="1" ht="16.75" customHeight="1" outlineLevel="2">
      <c r="A1390" s="1260">
        <v>351</v>
      </c>
      <c r="B1390" s="1261"/>
      <c r="C1390" s="1262"/>
      <c r="D1390" s="1263"/>
      <c r="E1390" s="587" t="e">
        <f t="shared" si="33"/>
        <v>#DIV/0!</v>
      </c>
    </row>
    <row r="1391" spans="1:5" s="17" customFormat="1" ht="16.75" customHeight="1" outlineLevel="2">
      <c r="A1391" s="1260">
        <v>352</v>
      </c>
      <c r="B1391" s="1261"/>
      <c r="C1391" s="1262"/>
      <c r="D1391" s="1263"/>
      <c r="E1391" s="587" t="e">
        <f t="shared" si="33"/>
        <v>#DIV/0!</v>
      </c>
    </row>
    <row r="1392" spans="1:5" s="17" customFormat="1" ht="16.75" customHeight="1" outlineLevel="2">
      <c r="A1392" s="1260">
        <v>353</v>
      </c>
      <c r="B1392" s="1261"/>
      <c r="C1392" s="1262"/>
      <c r="D1392" s="1263"/>
      <c r="E1392" s="587" t="e">
        <f t="shared" si="33"/>
        <v>#DIV/0!</v>
      </c>
    </row>
    <row r="1393" spans="1:5" s="17" customFormat="1" ht="16.75" customHeight="1" outlineLevel="2">
      <c r="A1393" s="1260">
        <v>354</v>
      </c>
      <c r="B1393" s="1261"/>
      <c r="C1393" s="1262"/>
      <c r="D1393" s="126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60">
        <v>355</v>
      </c>
      <c r="B1394" s="1261"/>
      <c r="C1394" s="1262"/>
      <c r="D1394" s="1263"/>
      <c r="E1394" s="587" t="e">
        <f t="shared" si="38"/>
        <v>#DIV/0!</v>
      </c>
    </row>
    <row r="1395" spans="1:5" s="17" customFormat="1" ht="16.75" customHeight="1" outlineLevel="2">
      <c r="A1395" s="1260">
        <v>356</v>
      </c>
      <c r="B1395" s="1261"/>
      <c r="C1395" s="1262"/>
      <c r="D1395" s="1263"/>
      <c r="E1395" s="587" t="e">
        <f t="shared" si="38"/>
        <v>#DIV/0!</v>
      </c>
    </row>
    <row r="1396" spans="1:5" s="17" customFormat="1" ht="16.75" customHeight="1" outlineLevel="2">
      <c r="A1396" s="1260">
        <v>357</v>
      </c>
      <c r="B1396" s="1261"/>
      <c r="C1396" s="1262"/>
      <c r="D1396" s="1263"/>
      <c r="E1396" s="587" t="e">
        <f t="shared" si="38"/>
        <v>#DIV/0!</v>
      </c>
    </row>
    <row r="1397" spans="1:5" s="17" customFormat="1" ht="16.75" customHeight="1" outlineLevel="2">
      <c r="A1397" s="1260">
        <v>358</v>
      </c>
      <c r="B1397" s="1261"/>
      <c r="C1397" s="1262"/>
      <c r="D1397" s="1263"/>
      <c r="E1397" s="587" t="e">
        <f t="shared" si="38"/>
        <v>#DIV/0!</v>
      </c>
    </row>
    <row r="1398" spans="1:5" s="17" customFormat="1" ht="16.75" customHeight="1" outlineLevel="2">
      <c r="A1398" s="1260">
        <v>359</v>
      </c>
      <c r="B1398" s="1261"/>
      <c r="C1398" s="1262"/>
      <c r="D1398" s="1263"/>
      <c r="E1398" s="587" t="e">
        <f t="shared" si="38"/>
        <v>#DIV/0!</v>
      </c>
    </row>
    <row r="1399" spans="1:5" s="17" customFormat="1" ht="16.75" customHeight="1" outlineLevel="2">
      <c r="A1399" s="1260">
        <v>360</v>
      </c>
      <c r="B1399" s="1261"/>
      <c r="C1399" s="1262"/>
      <c r="D1399" s="1263"/>
      <c r="E1399" s="587" t="e">
        <f t="shared" si="38"/>
        <v>#DIV/0!</v>
      </c>
    </row>
    <row r="1400" spans="1:5" s="17" customFormat="1" ht="16.75" customHeight="1" outlineLevel="2">
      <c r="A1400" s="1260">
        <v>361</v>
      </c>
      <c r="B1400" s="1261"/>
      <c r="C1400" s="1262"/>
      <c r="D1400" s="1263"/>
      <c r="E1400" s="587" t="e">
        <f t="shared" si="38"/>
        <v>#DIV/0!</v>
      </c>
    </row>
    <row r="1401" spans="1:5" s="17" customFormat="1" ht="16.75" customHeight="1" outlineLevel="2">
      <c r="A1401" s="1260">
        <v>362</v>
      </c>
      <c r="B1401" s="1261"/>
      <c r="C1401" s="1262"/>
      <c r="D1401" s="1263"/>
      <c r="E1401" s="587" t="e">
        <f t="shared" si="38"/>
        <v>#DIV/0!</v>
      </c>
    </row>
    <row r="1402" spans="1:5" s="17" customFormat="1" ht="16.75" customHeight="1" outlineLevel="2">
      <c r="A1402" s="1260">
        <v>363</v>
      </c>
      <c r="B1402" s="1261"/>
      <c r="C1402" s="1262"/>
      <c r="D1402" s="1263"/>
      <c r="E1402" s="587" t="e">
        <f t="shared" si="38"/>
        <v>#DIV/0!</v>
      </c>
    </row>
    <row r="1403" spans="1:5" s="17" customFormat="1" ht="16.75" customHeight="1" outlineLevel="2">
      <c r="A1403" s="1260">
        <v>364</v>
      </c>
      <c r="B1403" s="1261"/>
      <c r="C1403" s="1262"/>
      <c r="D1403" s="1263"/>
      <c r="E1403" s="587" t="e">
        <f t="shared" si="38"/>
        <v>#DIV/0!</v>
      </c>
    </row>
    <row r="1404" spans="1:5" s="17" customFormat="1" ht="16.75" customHeight="1" outlineLevel="2">
      <c r="A1404" s="1260">
        <v>365</v>
      </c>
      <c r="B1404" s="1261"/>
      <c r="C1404" s="1262"/>
      <c r="D1404" s="1263"/>
      <c r="E1404" s="587" t="e">
        <f t="shared" si="38"/>
        <v>#DIV/0!</v>
      </c>
    </row>
    <row r="1405" spans="1:5" s="17" customFormat="1" ht="16.75" customHeight="1" outlineLevel="2">
      <c r="A1405" s="1260">
        <v>366</v>
      </c>
      <c r="B1405" s="1261"/>
      <c r="C1405" s="1262"/>
      <c r="D1405" s="1263"/>
      <c r="E1405" s="587" t="e">
        <f t="shared" si="38"/>
        <v>#DIV/0!</v>
      </c>
    </row>
    <row r="1406" spans="1:5" s="17" customFormat="1" ht="16.75" customHeight="1" outlineLevel="2">
      <c r="A1406" s="1260">
        <v>367</v>
      </c>
      <c r="B1406" s="1261"/>
      <c r="C1406" s="1262"/>
      <c r="D1406" s="1263"/>
      <c r="E1406" s="587" t="e">
        <f t="shared" si="38"/>
        <v>#DIV/0!</v>
      </c>
    </row>
    <row r="1407" spans="1:5" s="17" customFormat="1" ht="16.75" customHeight="1" outlineLevel="2">
      <c r="A1407" s="1260">
        <v>368</v>
      </c>
      <c r="B1407" s="1261"/>
      <c r="C1407" s="1262"/>
      <c r="D1407" s="1263"/>
      <c r="E1407" s="587" t="e">
        <f t="shared" si="38"/>
        <v>#DIV/0!</v>
      </c>
    </row>
    <row r="1408" spans="1:5" s="17" customFormat="1" ht="16.75" customHeight="1" outlineLevel="2">
      <c r="A1408" s="1260">
        <v>369</v>
      </c>
      <c r="B1408" s="1261"/>
      <c r="C1408" s="1262"/>
      <c r="D1408" s="1263"/>
      <c r="E1408" s="587" t="e">
        <f t="shared" si="38"/>
        <v>#DIV/0!</v>
      </c>
    </row>
    <row r="1409" spans="1:5" s="17" customFormat="1" ht="16.75" customHeight="1" outlineLevel="2">
      <c r="A1409" s="1260">
        <v>370</v>
      </c>
      <c r="B1409" s="1261"/>
      <c r="C1409" s="1262"/>
      <c r="D1409" s="1263"/>
      <c r="E1409" s="587" t="e">
        <f t="shared" si="38"/>
        <v>#DIV/0!</v>
      </c>
    </row>
    <row r="1410" spans="1:5" s="17" customFormat="1" ht="16.75" customHeight="1" outlineLevel="2">
      <c r="A1410" s="1260">
        <v>371</v>
      </c>
      <c r="B1410" s="1261"/>
      <c r="C1410" s="1262"/>
      <c r="D1410" s="1263"/>
      <c r="E1410" s="587" t="e">
        <f t="shared" si="33"/>
        <v>#DIV/0!</v>
      </c>
    </row>
    <row r="1411" spans="1:5" s="17" customFormat="1" ht="16.75" customHeight="1" outlineLevel="2">
      <c r="A1411" s="1260">
        <v>372</v>
      </c>
      <c r="B1411" s="1261"/>
      <c r="C1411" s="1262"/>
      <c r="D1411" s="1263"/>
      <c r="E1411" s="587" t="e">
        <f t="shared" si="33"/>
        <v>#DIV/0!</v>
      </c>
    </row>
    <row r="1412" spans="1:5" s="17" customFormat="1" ht="16.75" customHeight="1" outlineLevel="2">
      <c r="A1412" s="1260">
        <v>373</v>
      </c>
      <c r="B1412" s="1261"/>
      <c r="C1412" s="1262"/>
      <c r="D1412" s="1263"/>
      <c r="E1412" s="587" t="e">
        <f t="shared" si="33"/>
        <v>#DIV/0!</v>
      </c>
    </row>
    <row r="1413" spans="1:5" s="17" customFormat="1" ht="16.75" customHeight="1" outlineLevel="2">
      <c r="A1413" s="1260">
        <v>374</v>
      </c>
      <c r="B1413" s="1261"/>
      <c r="C1413" s="1262"/>
      <c r="D1413" s="1263"/>
      <c r="E1413" s="587" t="e">
        <f t="shared" si="33"/>
        <v>#DIV/0!</v>
      </c>
    </row>
    <row r="1414" spans="1:5" s="17" customFormat="1" ht="16.75" customHeight="1" outlineLevel="2">
      <c r="A1414" s="1260">
        <v>375</v>
      </c>
      <c r="B1414" s="1261"/>
      <c r="C1414" s="1262"/>
      <c r="D1414" s="1263"/>
      <c r="E1414" s="587" t="e">
        <f t="shared" si="33"/>
        <v>#DIV/0!</v>
      </c>
    </row>
    <row r="1415" spans="1:5" s="17" customFormat="1" ht="16.75" customHeight="1" outlineLevel="2">
      <c r="A1415" s="1260">
        <v>376</v>
      </c>
      <c r="B1415" s="1261"/>
      <c r="C1415" s="1262"/>
      <c r="D1415" s="1263"/>
      <c r="E1415" s="587" t="e">
        <f t="shared" si="33"/>
        <v>#DIV/0!</v>
      </c>
    </row>
    <row r="1416" spans="1:5" s="17" customFormat="1" ht="16.75" customHeight="1" outlineLevel="2">
      <c r="A1416" s="1260">
        <v>377</v>
      </c>
      <c r="B1416" s="1261"/>
      <c r="C1416" s="1262"/>
      <c r="D1416" s="126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60">
        <v>378</v>
      </c>
      <c r="B1417" s="1261"/>
      <c r="C1417" s="1262"/>
      <c r="D1417" s="1263"/>
      <c r="E1417" s="587" t="e">
        <f t="shared" si="39"/>
        <v>#DIV/0!</v>
      </c>
    </row>
    <row r="1418" spans="1:5" s="17" customFormat="1" ht="16.75" customHeight="1" outlineLevel="2">
      <c r="A1418" s="1260">
        <v>379</v>
      </c>
      <c r="B1418" s="1261"/>
      <c r="C1418" s="1262"/>
      <c r="D1418" s="1263"/>
      <c r="E1418" s="587" t="e">
        <f t="shared" si="39"/>
        <v>#DIV/0!</v>
      </c>
    </row>
    <row r="1419" spans="1:5" s="17" customFormat="1" ht="16.75" customHeight="1" outlineLevel="2">
      <c r="A1419" s="1260">
        <v>380</v>
      </c>
      <c r="B1419" s="1261"/>
      <c r="C1419" s="1262"/>
      <c r="D1419" s="1263"/>
      <c r="E1419" s="587" t="e">
        <f t="shared" si="39"/>
        <v>#DIV/0!</v>
      </c>
    </row>
    <row r="1420" spans="1:5" s="17" customFormat="1" ht="16.75" customHeight="1" outlineLevel="2">
      <c r="A1420" s="1260">
        <v>381</v>
      </c>
      <c r="B1420" s="1261"/>
      <c r="C1420" s="1262"/>
      <c r="D1420" s="1263"/>
      <c r="E1420" s="587" t="e">
        <f t="shared" si="39"/>
        <v>#DIV/0!</v>
      </c>
    </row>
    <row r="1421" spans="1:5" s="17" customFormat="1" ht="16.75" customHeight="1" outlineLevel="2">
      <c r="A1421" s="1260">
        <v>382</v>
      </c>
      <c r="B1421" s="1261"/>
      <c r="C1421" s="1262"/>
      <c r="D1421" s="1263"/>
      <c r="E1421" s="587" t="e">
        <f t="shared" si="39"/>
        <v>#DIV/0!</v>
      </c>
    </row>
    <row r="1422" spans="1:5" s="17" customFormat="1" ht="16.75" customHeight="1" outlineLevel="2">
      <c r="A1422" s="1260">
        <v>383</v>
      </c>
      <c r="B1422" s="1261"/>
      <c r="C1422" s="1262"/>
      <c r="D1422" s="1263"/>
      <c r="E1422" s="587" t="e">
        <f t="shared" si="39"/>
        <v>#DIV/0!</v>
      </c>
    </row>
    <row r="1423" spans="1:5" s="17" customFormat="1" ht="16.75" customHeight="1" outlineLevel="2">
      <c r="A1423" s="1260">
        <v>384</v>
      </c>
      <c r="B1423" s="1261"/>
      <c r="C1423" s="1262"/>
      <c r="D1423" s="1263"/>
      <c r="E1423" s="587" t="e">
        <f t="shared" si="33"/>
        <v>#DIV/0!</v>
      </c>
    </row>
    <row r="1424" spans="1:5" s="17" customFormat="1" ht="16.75" customHeight="1" outlineLevel="2">
      <c r="A1424" s="1260">
        <v>385</v>
      </c>
      <c r="B1424" s="1261"/>
      <c r="C1424" s="1262"/>
      <c r="D1424" s="1263"/>
      <c r="E1424" s="587" t="e">
        <f t="shared" si="33"/>
        <v>#DIV/0!</v>
      </c>
    </row>
    <row r="1425" spans="1:5" s="17" customFormat="1" ht="16.75" customHeight="1" outlineLevel="2">
      <c r="A1425" s="1260">
        <v>386</v>
      </c>
      <c r="B1425" s="1261"/>
      <c r="C1425" s="1262"/>
      <c r="D1425" s="1263"/>
      <c r="E1425" s="587" t="e">
        <f t="shared" si="33"/>
        <v>#DIV/0!</v>
      </c>
    </row>
    <row r="1426" spans="1:5" s="17" customFormat="1" ht="16.75" customHeight="1" outlineLevel="2">
      <c r="A1426" s="1260">
        <v>387</v>
      </c>
      <c r="B1426" s="1261"/>
      <c r="C1426" s="1262"/>
      <c r="D1426" s="1263"/>
      <c r="E1426" s="587" t="e">
        <f t="shared" si="33"/>
        <v>#DIV/0!</v>
      </c>
    </row>
    <row r="1427" spans="1:5" s="17" customFormat="1" ht="16.75" customHeight="1" outlineLevel="2">
      <c r="A1427" s="1260">
        <v>388</v>
      </c>
      <c r="B1427" s="1261"/>
      <c r="C1427" s="1262"/>
      <c r="D1427" s="1263"/>
      <c r="E1427" s="587" t="e">
        <f t="shared" si="33"/>
        <v>#DIV/0!</v>
      </c>
    </row>
    <row r="1428" spans="1:5" s="17" customFormat="1" ht="16.75" customHeight="1" outlineLevel="2">
      <c r="A1428" s="1260">
        <v>389</v>
      </c>
      <c r="B1428" s="1261"/>
      <c r="C1428" s="1262"/>
      <c r="D1428" s="1263"/>
      <c r="E1428" s="587" t="e">
        <f t="shared" si="33"/>
        <v>#DIV/0!</v>
      </c>
    </row>
    <row r="1429" spans="1:5" s="17" customFormat="1" ht="16.75" customHeight="1" outlineLevel="2">
      <c r="A1429" s="1260">
        <v>390</v>
      </c>
      <c r="B1429" s="1261"/>
      <c r="C1429" s="1262"/>
      <c r="D1429" s="1263"/>
      <c r="E1429" s="587" t="e">
        <f t="shared" si="33"/>
        <v>#DIV/0!</v>
      </c>
    </row>
    <row r="1430" spans="1:5" s="17" customFormat="1" ht="16.75" customHeight="1" outlineLevel="2">
      <c r="A1430" s="1260">
        <v>391</v>
      </c>
      <c r="B1430" s="1261"/>
      <c r="C1430" s="1262"/>
      <c r="D1430" s="1263"/>
      <c r="E1430" s="587" t="e">
        <f t="shared" si="33"/>
        <v>#DIV/0!</v>
      </c>
    </row>
    <row r="1431" spans="1:5" s="17" customFormat="1" ht="16.75" customHeight="1" outlineLevel="2">
      <c r="A1431" s="1260">
        <v>392</v>
      </c>
      <c r="B1431" s="1261"/>
      <c r="C1431" s="1262"/>
      <c r="D1431" s="1263"/>
      <c r="E1431" s="587" t="e">
        <f t="shared" si="33"/>
        <v>#DIV/0!</v>
      </c>
    </row>
    <row r="1432" spans="1:5" s="17" customFormat="1" ht="16.75" customHeight="1" outlineLevel="2">
      <c r="A1432" s="1260">
        <v>393</v>
      </c>
      <c r="B1432" s="1261"/>
      <c r="C1432" s="1262"/>
      <c r="D1432" s="1263"/>
      <c r="E1432" s="587" t="e">
        <f t="shared" si="33"/>
        <v>#DIV/0!</v>
      </c>
    </row>
    <row r="1433" spans="1:5" s="17" customFormat="1" ht="16.75" customHeight="1" outlineLevel="2">
      <c r="A1433" s="1260">
        <v>394</v>
      </c>
      <c r="B1433" s="1261"/>
      <c r="C1433" s="1262"/>
      <c r="D1433" s="1263"/>
      <c r="E1433" s="587" t="e">
        <f t="shared" si="33"/>
        <v>#DIV/0!</v>
      </c>
    </row>
    <row r="1434" spans="1:5" s="17" customFormat="1" ht="16.75" customHeight="1" outlineLevel="2">
      <c r="A1434" s="1260">
        <v>395</v>
      </c>
      <c r="B1434" s="1261"/>
      <c r="C1434" s="1262"/>
      <c r="D1434" s="1263"/>
      <c r="E1434" s="587" t="e">
        <f t="shared" si="33"/>
        <v>#DIV/0!</v>
      </c>
    </row>
    <row r="1435" spans="1:5" s="17" customFormat="1" ht="16.75" customHeight="1" outlineLevel="2">
      <c r="A1435" s="1260">
        <v>396</v>
      </c>
      <c r="B1435" s="1261"/>
      <c r="C1435" s="1262"/>
      <c r="D1435" s="1263"/>
      <c r="E1435" s="587" t="e">
        <f t="shared" si="33"/>
        <v>#DIV/0!</v>
      </c>
    </row>
    <row r="1436" spans="1:5" s="17" customFormat="1" ht="16.75" customHeight="1" outlineLevel="2">
      <c r="A1436" s="1260">
        <v>397</v>
      </c>
      <c r="B1436" s="1261"/>
      <c r="C1436" s="1262"/>
      <c r="D1436" s="1263"/>
      <c r="E1436" s="587" t="e">
        <f t="shared" si="33"/>
        <v>#DIV/0!</v>
      </c>
    </row>
    <row r="1437" spans="1:5" s="17" customFormat="1" ht="16.75" customHeight="1" outlineLevel="2">
      <c r="A1437" s="1260">
        <v>398</v>
      </c>
      <c r="B1437" s="1261"/>
      <c r="C1437" s="1262"/>
      <c r="D1437" s="1263"/>
      <c r="E1437" s="587" t="e">
        <f t="shared" si="33"/>
        <v>#DIV/0!</v>
      </c>
    </row>
    <row r="1438" spans="1:5" s="17" customFormat="1" ht="16.75" customHeight="1" outlineLevel="2">
      <c r="A1438" s="1260">
        <v>399</v>
      </c>
      <c r="B1438" s="1261"/>
      <c r="C1438" s="1262"/>
      <c r="D1438" s="1263"/>
      <c r="E1438" s="587" t="e">
        <f t="shared" si="33"/>
        <v>#DIV/0!</v>
      </c>
    </row>
    <row r="1439" spans="1:5" s="17" customFormat="1" ht="16.75" customHeight="1" outlineLevel="2">
      <c r="A1439" s="1260">
        <v>400</v>
      </c>
      <c r="B1439" s="1261"/>
      <c r="C1439" s="1262"/>
      <c r="D1439" s="1263"/>
      <c r="E1439" s="587" t="e">
        <f t="shared" si="33"/>
        <v>#DIV/0!</v>
      </c>
    </row>
    <row r="1440" spans="1:5" s="17" customFormat="1" ht="16.75" customHeight="1" outlineLevel="2">
      <c r="A1440" s="1260">
        <v>401</v>
      </c>
      <c r="B1440" s="1261"/>
      <c r="C1440" s="1262"/>
      <c r="D1440" s="1263"/>
      <c r="E1440" s="587" t="e">
        <f t="shared" si="33"/>
        <v>#DIV/0!</v>
      </c>
    </row>
    <row r="1441" spans="1:5" s="17" customFormat="1" ht="16.75" customHeight="1" outlineLevel="2">
      <c r="A1441" s="1260">
        <v>402</v>
      </c>
      <c r="B1441" s="1261"/>
      <c r="C1441" s="1262"/>
      <c r="D1441" s="1263"/>
      <c r="E1441" s="587" t="e">
        <f t="shared" si="33"/>
        <v>#DIV/0!</v>
      </c>
    </row>
    <row r="1442" spans="1:5" s="17" customFormat="1" ht="16.75" customHeight="1" outlineLevel="2">
      <c r="A1442" s="1260">
        <v>403</v>
      </c>
      <c r="B1442" s="1261"/>
      <c r="C1442" s="1262"/>
      <c r="D1442" s="1263"/>
      <c r="E1442" s="587" t="e">
        <f t="shared" si="33"/>
        <v>#DIV/0!</v>
      </c>
    </row>
    <row r="1443" spans="1:5" s="17" customFormat="1" ht="16.75" customHeight="1" outlineLevel="2">
      <c r="A1443" s="1260">
        <v>404</v>
      </c>
      <c r="B1443" s="1261"/>
      <c r="C1443" s="1262"/>
      <c r="D1443" s="1263"/>
      <c r="E1443" s="587" t="e">
        <f t="shared" si="33"/>
        <v>#DIV/0!</v>
      </c>
    </row>
    <row r="1444" spans="1:5" s="17" customFormat="1" ht="16.75" customHeight="1" outlineLevel="2">
      <c r="A1444" s="1260">
        <v>405</v>
      </c>
      <c r="B1444" s="1261"/>
      <c r="C1444" s="1262"/>
      <c r="D1444" s="1263"/>
      <c r="E1444" s="587" t="e">
        <f t="shared" si="33"/>
        <v>#DIV/0!</v>
      </c>
    </row>
    <row r="1445" spans="1:5" s="17" customFormat="1" ht="16.75" customHeight="1" outlineLevel="2">
      <c r="A1445" s="1260">
        <v>406</v>
      </c>
      <c r="B1445" s="1261"/>
      <c r="C1445" s="1262"/>
      <c r="D1445" s="1263"/>
      <c r="E1445" s="587" t="e">
        <f t="shared" si="33"/>
        <v>#DIV/0!</v>
      </c>
    </row>
    <row r="1446" spans="1:5" s="17" customFormat="1" ht="16.75" customHeight="1" outlineLevel="2">
      <c r="A1446" s="1260">
        <v>407</v>
      </c>
      <c r="B1446" s="1261"/>
      <c r="C1446" s="1262"/>
      <c r="D1446" s="1263"/>
      <c r="E1446" s="587" t="e">
        <f t="shared" si="33"/>
        <v>#DIV/0!</v>
      </c>
    </row>
    <row r="1447" spans="1:5" s="17" customFormat="1" ht="16.75" customHeight="1" outlineLevel="2">
      <c r="A1447" s="1260">
        <v>408</v>
      </c>
      <c r="B1447" s="1261"/>
      <c r="C1447" s="1262"/>
      <c r="D1447" s="1263"/>
      <c r="E1447" s="587" t="e">
        <f t="shared" si="33"/>
        <v>#DIV/0!</v>
      </c>
    </row>
    <row r="1448" spans="1:5" s="17" customFormat="1" ht="16.75" customHeight="1" outlineLevel="2">
      <c r="A1448" s="1260">
        <v>409</v>
      </c>
      <c r="B1448" s="1261"/>
      <c r="C1448" s="1262"/>
      <c r="D1448" s="1263"/>
      <c r="E1448" s="587" t="e">
        <f t="shared" si="33"/>
        <v>#DIV/0!</v>
      </c>
    </row>
    <row r="1449" spans="1:5" s="17" customFormat="1" ht="16.75" customHeight="1" outlineLevel="2">
      <c r="A1449" s="1260">
        <v>410</v>
      </c>
      <c r="B1449" s="1261"/>
      <c r="C1449" s="1262"/>
      <c r="D1449" s="1263"/>
      <c r="E1449" s="587" t="e">
        <f t="shared" si="33"/>
        <v>#DIV/0!</v>
      </c>
    </row>
    <row r="1450" spans="1:5" s="17" customFormat="1" ht="16.75" customHeight="1" outlineLevel="2">
      <c r="A1450" s="1260">
        <v>411</v>
      </c>
      <c r="B1450" s="1261"/>
      <c r="C1450" s="1262"/>
      <c r="D1450" s="1263"/>
      <c r="E1450" s="587" t="e">
        <f t="shared" si="33"/>
        <v>#DIV/0!</v>
      </c>
    </row>
    <row r="1451" spans="1:5" s="17" customFormat="1" ht="16.75" customHeight="1" outlineLevel="2">
      <c r="A1451" s="1260">
        <v>412</v>
      </c>
      <c r="B1451" s="1261"/>
      <c r="C1451" s="1262"/>
      <c r="D1451" s="1263"/>
      <c r="E1451" s="587" t="e">
        <f t="shared" si="33"/>
        <v>#DIV/0!</v>
      </c>
    </row>
    <row r="1452" spans="1:5" s="17" customFormat="1" ht="16.75" customHeight="1" outlineLevel="2">
      <c r="A1452" s="1260">
        <v>413</v>
      </c>
      <c r="B1452" s="1261"/>
      <c r="C1452" s="1262"/>
      <c r="D1452" s="1263"/>
      <c r="E1452" s="587" t="e">
        <f t="shared" si="33"/>
        <v>#DIV/0!</v>
      </c>
    </row>
    <row r="1453" spans="1:5" s="17" customFormat="1" ht="16.75" customHeight="1" outlineLevel="2">
      <c r="A1453" s="1260">
        <v>414</v>
      </c>
      <c r="B1453" s="1261"/>
      <c r="C1453" s="1262"/>
      <c r="D1453" s="1263"/>
      <c r="E1453" s="587" t="e">
        <f t="shared" si="33"/>
        <v>#DIV/0!</v>
      </c>
    </row>
    <row r="1454" spans="1:5" s="17" customFormat="1" ht="16.75" customHeight="1" outlineLevel="2">
      <c r="A1454" s="1260">
        <v>415</v>
      </c>
      <c r="B1454" s="1261"/>
      <c r="C1454" s="1262"/>
      <c r="D1454" s="1263"/>
      <c r="E1454" s="587" t="e">
        <f t="shared" si="33"/>
        <v>#DIV/0!</v>
      </c>
    </row>
    <row r="1455" spans="1:5" s="17" customFormat="1" ht="16.75" customHeight="1" outlineLevel="2">
      <c r="A1455" s="1260">
        <v>416</v>
      </c>
      <c r="B1455" s="1261"/>
      <c r="C1455" s="1262"/>
      <c r="D1455" s="1263"/>
      <c r="E1455" s="587" t="e">
        <f t="shared" si="33"/>
        <v>#DIV/0!</v>
      </c>
    </row>
    <row r="1456" spans="1:5" s="17" customFormat="1" ht="16.75" customHeight="1" outlineLevel="2">
      <c r="A1456" s="1260">
        <v>417</v>
      </c>
      <c r="B1456" s="1261"/>
      <c r="C1456" s="1262"/>
      <c r="D1456" s="1263"/>
      <c r="E1456" s="587" t="e">
        <f t="shared" si="33"/>
        <v>#DIV/0!</v>
      </c>
    </row>
    <row r="1457" spans="1:5" s="17" customFormat="1" ht="16.75" customHeight="1" outlineLevel="2">
      <c r="A1457" s="1260">
        <v>418</v>
      </c>
      <c r="B1457" s="1261"/>
      <c r="C1457" s="1262"/>
      <c r="D1457" s="1263"/>
      <c r="E1457" s="587" t="e">
        <f t="shared" si="33"/>
        <v>#DIV/0!</v>
      </c>
    </row>
    <row r="1458" spans="1:5" s="17" customFormat="1" ht="16.75" customHeight="1" outlineLevel="2">
      <c r="A1458" s="1260">
        <v>419</v>
      </c>
      <c r="B1458" s="1261"/>
      <c r="C1458" s="1262"/>
      <c r="D1458" s="1263"/>
      <c r="E1458" s="587" t="e">
        <f t="shared" si="33"/>
        <v>#DIV/0!</v>
      </c>
    </row>
    <row r="1459" spans="1:5" s="17" customFormat="1" ht="16.75" customHeight="1" outlineLevel="2">
      <c r="A1459" s="1260">
        <v>420</v>
      </c>
      <c r="B1459" s="1261"/>
      <c r="C1459" s="1262"/>
      <c r="D1459" s="1263"/>
      <c r="E1459" s="587" t="e">
        <f t="shared" si="33"/>
        <v>#DIV/0!</v>
      </c>
    </row>
    <row r="1460" spans="1:5" s="17" customFormat="1" ht="16.75" customHeight="1" outlineLevel="2">
      <c r="A1460" s="1260">
        <v>421</v>
      </c>
      <c r="B1460" s="1261"/>
      <c r="C1460" s="1262"/>
      <c r="D1460" s="1263"/>
      <c r="E1460" s="587" t="e">
        <f t="shared" si="33"/>
        <v>#DIV/0!</v>
      </c>
    </row>
    <row r="1461" spans="1:5" s="17" customFormat="1" ht="16.75" customHeight="1" outlineLevel="2">
      <c r="A1461" s="1260">
        <v>422</v>
      </c>
      <c r="B1461" s="1261"/>
      <c r="C1461" s="1262"/>
      <c r="D1461" s="1263"/>
      <c r="E1461" s="587" t="e">
        <f t="shared" si="33"/>
        <v>#DIV/0!</v>
      </c>
    </row>
    <row r="1462" spans="1:5" s="17" customFormat="1" ht="16.75" customHeight="1" outlineLevel="2">
      <c r="A1462" s="1260">
        <v>423</v>
      </c>
      <c r="B1462" s="1261"/>
      <c r="C1462" s="1262"/>
      <c r="D1462" s="1263"/>
      <c r="E1462" s="587" t="e">
        <f t="shared" si="33"/>
        <v>#DIV/0!</v>
      </c>
    </row>
    <row r="1463" spans="1:5" s="17" customFormat="1" ht="16.75" customHeight="1" outlineLevel="2">
      <c r="A1463" s="1260">
        <v>424</v>
      </c>
      <c r="B1463" s="1261"/>
      <c r="C1463" s="1262"/>
      <c r="D1463" s="1263"/>
      <c r="E1463" s="587" t="e">
        <f t="shared" si="33"/>
        <v>#DIV/0!</v>
      </c>
    </row>
    <row r="1464" spans="1:5" s="17" customFormat="1" ht="16.75" customHeight="1" outlineLevel="2">
      <c r="A1464" s="1260">
        <v>425</v>
      </c>
      <c r="B1464" s="1261"/>
      <c r="C1464" s="1262"/>
      <c r="D1464" s="1263"/>
      <c r="E1464" s="587" t="e">
        <f t="shared" si="33"/>
        <v>#DIV/0!</v>
      </c>
    </row>
    <row r="1465" spans="1:5" s="17" customFormat="1" ht="16.75" customHeight="1" outlineLevel="2">
      <c r="A1465" s="1260">
        <v>426</v>
      </c>
      <c r="B1465" s="1261"/>
      <c r="C1465" s="1262"/>
      <c r="D1465" s="1263"/>
      <c r="E1465" s="587" t="e">
        <f t="shared" si="33"/>
        <v>#DIV/0!</v>
      </c>
    </row>
    <row r="1466" spans="1:5" s="17" customFormat="1" ht="16.75" customHeight="1" outlineLevel="2">
      <c r="A1466" s="1260">
        <v>427</v>
      </c>
      <c r="B1466" s="1261"/>
      <c r="C1466" s="1262"/>
      <c r="D1466" s="1263"/>
      <c r="E1466" s="587" t="e">
        <f t="shared" si="33"/>
        <v>#DIV/0!</v>
      </c>
    </row>
    <row r="1467" spans="1:5" s="17" customFormat="1" ht="16.75" customHeight="1" outlineLevel="2">
      <c r="A1467" s="1260">
        <v>428</v>
      </c>
      <c r="B1467" s="1261"/>
      <c r="C1467" s="1262"/>
      <c r="D1467" s="1263"/>
      <c r="E1467" s="587" t="e">
        <f t="shared" si="33"/>
        <v>#DIV/0!</v>
      </c>
    </row>
    <row r="1468" spans="1:5" s="17" customFormat="1" ht="16.75" customHeight="1" outlineLevel="2">
      <c r="A1468" s="1260">
        <v>429</v>
      </c>
      <c r="B1468" s="1261"/>
      <c r="C1468" s="1262"/>
      <c r="D1468" s="1263"/>
      <c r="E1468" s="587" t="e">
        <f t="shared" si="33"/>
        <v>#DIV/0!</v>
      </c>
    </row>
    <row r="1469" spans="1:5" s="17" customFormat="1" ht="16.75" customHeight="1" outlineLevel="2">
      <c r="A1469" s="1260">
        <v>430</v>
      </c>
      <c r="B1469" s="1261"/>
      <c r="C1469" s="1262"/>
      <c r="D1469" s="1263"/>
      <c r="E1469" s="587" t="e">
        <f t="shared" si="33"/>
        <v>#DIV/0!</v>
      </c>
    </row>
    <row r="1470" spans="1:5" s="17" customFormat="1" ht="16.75" customHeight="1" outlineLevel="2">
      <c r="A1470" s="1260">
        <v>431</v>
      </c>
      <c r="B1470" s="1261"/>
      <c r="C1470" s="1262"/>
      <c r="D1470" s="1263"/>
      <c r="E1470" s="587" t="e">
        <f t="shared" si="33"/>
        <v>#DIV/0!</v>
      </c>
    </row>
    <row r="1471" spans="1:5" s="17" customFormat="1" ht="16.75" customHeight="1" outlineLevel="2">
      <c r="A1471" s="1260">
        <v>432</v>
      </c>
      <c r="B1471" s="1261"/>
      <c r="C1471" s="1262"/>
      <c r="D1471" s="1263"/>
      <c r="E1471" s="587" t="e">
        <f t="shared" si="33"/>
        <v>#DIV/0!</v>
      </c>
    </row>
    <row r="1472" spans="1:5" s="17" customFormat="1" ht="16.75" customHeight="1" outlineLevel="2">
      <c r="A1472" s="1260">
        <v>433</v>
      </c>
      <c r="B1472" s="1261"/>
      <c r="C1472" s="1262"/>
      <c r="D1472" s="1263"/>
      <c r="E1472" s="587" t="e">
        <f t="shared" si="33"/>
        <v>#DIV/0!</v>
      </c>
    </row>
    <row r="1473" spans="1:5" s="17" customFormat="1" ht="16.75" customHeight="1" outlineLevel="2">
      <c r="A1473" s="1260">
        <v>434</v>
      </c>
      <c r="B1473" s="1261"/>
      <c r="C1473" s="1262"/>
      <c r="D1473" s="1263"/>
      <c r="E1473" s="587" t="e">
        <f t="shared" si="33"/>
        <v>#DIV/0!</v>
      </c>
    </row>
    <row r="1474" spans="1:5" s="17" customFormat="1" ht="16.75" customHeight="1" outlineLevel="2">
      <c r="A1474" s="1260">
        <v>435</v>
      </c>
      <c r="B1474" s="1261"/>
      <c r="C1474" s="1262"/>
      <c r="D1474" s="1263"/>
      <c r="E1474" s="587" t="e">
        <f t="shared" si="33"/>
        <v>#DIV/0!</v>
      </c>
    </row>
    <row r="1475" spans="1:5" s="17" customFormat="1" ht="16.75" customHeight="1" outlineLevel="2">
      <c r="A1475" s="1260">
        <v>436</v>
      </c>
      <c r="B1475" s="1261"/>
      <c r="C1475" s="1262"/>
      <c r="D1475" s="1263"/>
      <c r="E1475" s="587" t="e">
        <f t="shared" si="33"/>
        <v>#DIV/0!</v>
      </c>
    </row>
    <row r="1476" spans="1:5" s="17" customFormat="1" ht="16.75" customHeight="1" outlineLevel="2">
      <c r="A1476" s="1260">
        <v>437</v>
      </c>
      <c r="B1476" s="1261"/>
      <c r="C1476" s="1262"/>
      <c r="D1476" s="1263"/>
      <c r="E1476" s="587" t="e">
        <f t="shared" si="33"/>
        <v>#DIV/0!</v>
      </c>
    </row>
    <row r="1477" spans="1:5" s="17" customFormat="1" ht="16.75" customHeight="1" outlineLevel="2">
      <c r="A1477" s="1260">
        <v>438</v>
      </c>
      <c r="B1477" s="1261"/>
      <c r="C1477" s="1262"/>
      <c r="D1477" s="1263"/>
      <c r="E1477" s="587" t="e">
        <f t="shared" si="33"/>
        <v>#DIV/0!</v>
      </c>
    </row>
    <row r="1478" spans="1:5" s="17" customFormat="1" ht="16.75" customHeight="1" outlineLevel="2">
      <c r="A1478" s="1260">
        <v>439</v>
      </c>
      <c r="B1478" s="1261"/>
      <c r="C1478" s="1262"/>
      <c r="D1478" s="1263"/>
      <c r="E1478" s="587" t="e">
        <f t="shared" si="33"/>
        <v>#DIV/0!</v>
      </c>
    </row>
    <row r="1479" spans="1:5" s="17" customFormat="1" ht="16.75" customHeight="1" outlineLevel="2">
      <c r="A1479" s="1260">
        <v>440</v>
      </c>
      <c r="B1479" s="1261"/>
      <c r="C1479" s="1262"/>
      <c r="D1479" s="1263"/>
      <c r="E1479" s="587" t="e">
        <f t="shared" si="33"/>
        <v>#DIV/0!</v>
      </c>
    </row>
    <row r="1480" spans="1:5" s="17" customFormat="1" ht="16.75" customHeight="1" outlineLevel="2">
      <c r="A1480" s="1260">
        <v>441</v>
      </c>
      <c r="B1480" s="1261"/>
      <c r="C1480" s="1262"/>
      <c r="D1480" s="126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60">
        <v>442</v>
      </c>
      <c r="B1481" s="1261"/>
      <c r="C1481" s="1262"/>
      <c r="D1481" s="1263"/>
      <c r="E1481" s="587" t="e">
        <f t="shared" si="40"/>
        <v>#DIV/0!</v>
      </c>
    </row>
    <row r="1482" spans="1:5" s="17" customFormat="1" ht="16.75" customHeight="1" outlineLevel="2">
      <c r="A1482" s="1260">
        <v>443</v>
      </c>
      <c r="B1482" s="1261"/>
      <c r="C1482" s="1262"/>
      <c r="D1482" s="1263"/>
      <c r="E1482" s="587" t="e">
        <f t="shared" si="40"/>
        <v>#DIV/0!</v>
      </c>
    </row>
    <row r="1483" spans="1:5" s="17" customFormat="1" ht="16.75" customHeight="1" outlineLevel="2">
      <c r="A1483" s="1260">
        <v>444</v>
      </c>
      <c r="B1483" s="1261"/>
      <c r="C1483" s="1262"/>
      <c r="D1483" s="1263"/>
      <c r="E1483" s="587" t="e">
        <f t="shared" si="40"/>
        <v>#DIV/0!</v>
      </c>
    </row>
    <row r="1484" spans="1:5" s="17" customFormat="1" ht="16.75" customHeight="1" outlineLevel="2">
      <c r="A1484" s="1260">
        <v>445</v>
      </c>
      <c r="B1484" s="1261"/>
      <c r="C1484" s="1262"/>
      <c r="D1484" s="1263"/>
      <c r="E1484" s="587" t="e">
        <f t="shared" si="40"/>
        <v>#DIV/0!</v>
      </c>
    </row>
    <row r="1485" spans="1:5" s="17" customFormat="1" ht="16.75" customHeight="1" outlineLevel="2">
      <c r="A1485" s="1260">
        <v>446</v>
      </c>
      <c r="B1485" s="1261"/>
      <c r="C1485" s="1262"/>
      <c r="D1485" s="1263"/>
      <c r="E1485" s="587" t="e">
        <f t="shared" si="40"/>
        <v>#DIV/0!</v>
      </c>
    </row>
    <row r="1486" spans="1:5" s="17" customFormat="1" ht="16.75" customHeight="1" outlineLevel="2">
      <c r="A1486" s="1260">
        <v>447</v>
      </c>
      <c r="B1486" s="1261"/>
      <c r="C1486" s="1262"/>
      <c r="D1486" s="1263"/>
      <c r="E1486" s="587" t="e">
        <f t="shared" si="40"/>
        <v>#DIV/0!</v>
      </c>
    </row>
    <row r="1487" spans="1:5" s="17" customFormat="1" ht="16.75" customHeight="1" outlineLevel="2">
      <c r="A1487" s="1260">
        <v>448</v>
      </c>
      <c r="B1487" s="1261"/>
      <c r="C1487" s="1262"/>
      <c r="D1487" s="1263"/>
      <c r="E1487" s="587" t="e">
        <f t="shared" si="40"/>
        <v>#DIV/0!</v>
      </c>
    </row>
    <row r="1488" spans="1:5" s="17" customFormat="1" ht="16.75" customHeight="1" outlineLevel="2">
      <c r="A1488" s="1260">
        <v>449</v>
      </c>
      <c r="B1488" s="1261"/>
      <c r="C1488" s="1262"/>
      <c r="D1488" s="1263"/>
      <c r="E1488" s="587" t="e">
        <f t="shared" si="40"/>
        <v>#DIV/0!</v>
      </c>
    </row>
    <row r="1489" spans="1:5" s="17" customFormat="1" ht="16.75" customHeight="1" outlineLevel="2">
      <c r="A1489" s="1260">
        <v>450</v>
      </c>
      <c r="B1489" s="1261"/>
      <c r="C1489" s="1262"/>
      <c r="D1489" s="1263"/>
      <c r="E1489" s="587" t="e">
        <f t="shared" si="40"/>
        <v>#DIV/0!</v>
      </c>
    </row>
    <row r="1490" spans="1:5" s="17" customFormat="1" ht="16.75" customHeight="1" outlineLevel="2">
      <c r="A1490" s="1260">
        <v>451</v>
      </c>
      <c r="B1490" s="1261"/>
      <c r="C1490" s="1262"/>
      <c r="D1490" s="1263"/>
      <c r="E1490" s="587" t="e">
        <f t="shared" si="40"/>
        <v>#DIV/0!</v>
      </c>
    </row>
    <row r="1491" spans="1:5" s="17" customFormat="1" ht="16.75" customHeight="1" outlineLevel="2">
      <c r="A1491" s="1260">
        <v>452</v>
      </c>
      <c r="B1491" s="1261"/>
      <c r="C1491" s="1262"/>
      <c r="D1491" s="1263"/>
      <c r="E1491" s="587" t="e">
        <f t="shared" si="40"/>
        <v>#DIV/0!</v>
      </c>
    </row>
    <row r="1492" spans="1:5" s="17" customFormat="1" ht="16.75" customHeight="1" outlineLevel="2">
      <c r="A1492" s="1260">
        <v>453</v>
      </c>
      <c r="B1492" s="1261"/>
      <c r="C1492" s="1262"/>
      <c r="D1492" s="1263"/>
      <c r="E1492" s="587" t="e">
        <f t="shared" si="40"/>
        <v>#DIV/0!</v>
      </c>
    </row>
    <row r="1493" spans="1:5" s="17" customFormat="1" ht="16.75" customHeight="1" outlineLevel="2">
      <c r="A1493" s="1260">
        <v>454</v>
      </c>
      <c r="B1493" s="1261"/>
      <c r="C1493" s="1262"/>
      <c r="D1493" s="1263"/>
      <c r="E1493" s="587" t="e">
        <f t="shared" si="40"/>
        <v>#DIV/0!</v>
      </c>
    </row>
    <row r="1494" spans="1:5" s="17" customFormat="1" ht="16.75" customHeight="1" outlineLevel="2">
      <c r="A1494" s="1260">
        <v>455</v>
      </c>
      <c r="B1494" s="1261"/>
      <c r="C1494" s="1262"/>
      <c r="D1494" s="1263"/>
      <c r="E1494" s="587" t="e">
        <f t="shared" si="40"/>
        <v>#DIV/0!</v>
      </c>
    </row>
    <row r="1495" spans="1:5" s="17" customFormat="1" ht="16.75" customHeight="1" outlineLevel="2">
      <c r="A1495" s="1260">
        <v>456</v>
      </c>
      <c r="B1495" s="1261"/>
      <c r="C1495" s="1262"/>
      <c r="D1495" s="126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60">
        <v>457</v>
      </c>
      <c r="B1496" s="1261"/>
      <c r="C1496" s="1262"/>
      <c r="D1496" s="1263"/>
      <c r="E1496" s="587" t="e">
        <f t="shared" si="41"/>
        <v>#DIV/0!</v>
      </c>
    </row>
    <row r="1497" spans="1:5" s="17" customFormat="1" ht="16.75" customHeight="1" outlineLevel="2">
      <c r="A1497" s="1260">
        <v>458</v>
      </c>
      <c r="B1497" s="1261"/>
      <c r="C1497" s="1262"/>
      <c r="D1497" s="1263"/>
      <c r="E1497" s="587" t="e">
        <f t="shared" si="41"/>
        <v>#DIV/0!</v>
      </c>
    </row>
    <row r="1498" spans="1:5" s="17" customFormat="1" ht="16.75" customHeight="1" outlineLevel="2">
      <c r="A1498" s="1260">
        <v>459</v>
      </c>
      <c r="B1498" s="1261"/>
      <c r="C1498" s="1262"/>
      <c r="D1498" s="1263"/>
      <c r="E1498" s="587" t="e">
        <f t="shared" si="41"/>
        <v>#DIV/0!</v>
      </c>
    </row>
    <row r="1499" spans="1:5" s="17" customFormat="1" ht="16.75" customHeight="1" outlineLevel="2">
      <c r="A1499" s="1260">
        <v>460</v>
      </c>
      <c r="B1499" s="1261"/>
      <c r="C1499" s="1262"/>
      <c r="D1499" s="1263"/>
      <c r="E1499" s="587" t="e">
        <f t="shared" si="41"/>
        <v>#DIV/0!</v>
      </c>
    </row>
    <row r="1500" spans="1:5" s="17" customFormat="1" ht="16.75" customHeight="1" outlineLevel="2">
      <c r="A1500" s="1260">
        <v>461</v>
      </c>
      <c r="B1500" s="1261"/>
      <c r="C1500" s="1262"/>
      <c r="D1500" s="1263"/>
      <c r="E1500" s="587" t="e">
        <f t="shared" si="41"/>
        <v>#DIV/0!</v>
      </c>
    </row>
    <row r="1501" spans="1:5" s="17" customFormat="1" ht="16.75" customHeight="1" outlineLevel="2">
      <c r="A1501" s="1260">
        <v>462</v>
      </c>
      <c r="B1501" s="1261"/>
      <c r="C1501" s="1262"/>
      <c r="D1501" s="1263"/>
      <c r="E1501" s="587" t="e">
        <f t="shared" si="41"/>
        <v>#DIV/0!</v>
      </c>
    </row>
    <row r="1502" spans="1:5" s="17" customFormat="1" ht="16.75" customHeight="1" outlineLevel="2">
      <c r="A1502" s="1260">
        <v>463</v>
      </c>
      <c r="B1502" s="1261"/>
      <c r="C1502" s="1262"/>
      <c r="D1502" s="1263"/>
      <c r="E1502" s="587" t="e">
        <f t="shared" si="41"/>
        <v>#DIV/0!</v>
      </c>
    </row>
    <row r="1503" spans="1:5" s="17" customFormat="1" ht="16.75" customHeight="1" outlineLevel="2">
      <c r="A1503" s="1260">
        <v>464</v>
      </c>
      <c r="B1503" s="1261"/>
      <c r="C1503" s="1262"/>
      <c r="D1503" s="1263"/>
      <c r="E1503" s="587" t="e">
        <f t="shared" si="41"/>
        <v>#DIV/0!</v>
      </c>
    </row>
    <row r="1504" spans="1:5" s="17" customFormat="1" ht="16.75" customHeight="1" outlineLevel="2">
      <c r="A1504" s="1260">
        <v>465</v>
      </c>
      <c r="B1504" s="1261"/>
      <c r="C1504" s="1262"/>
      <c r="D1504" s="1263"/>
      <c r="E1504" s="587" t="e">
        <f t="shared" si="41"/>
        <v>#DIV/0!</v>
      </c>
    </row>
    <row r="1505" spans="1:5" s="17" customFormat="1" ht="16.75" customHeight="1" outlineLevel="2">
      <c r="A1505" s="1260">
        <v>466</v>
      </c>
      <c r="B1505" s="1261"/>
      <c r="C1505" s="1262"/>
      <c r="D1505" s="1263"/>
      <c r="E1505" s="587" t="e">
        <f t="shared" si="41"/>
        <v>#DIV/0!</v>
      </c>
    </row>
    <row r="1506" spans="1:5" s="17" customFormat="1" ht="16.75" customHeight="1" outlineLevel="2">
      <c r="A1506" s="1260">
        <v>467</v>
      </c>
      <c r="B1506" s="1261"/>
      <c r="C1506" s="1262"/>
      <c r="D1506" s="1263"/>
      <c r="E1506" s="587" t="e">
        <f t="shared" si="41"/>
        <v>#DIV/0!</v>
      </c>
    </row>
    <row r="1507" spans="1:5" s="17" customFormat="1" ht="16.75" customHeight="1" outlineLevel="2">
      <c r="A1507" s="1260">
        <v>468</v>
      </c>
      <c r="B1507" s="1261"/>
      <c r="C1507" s="1262"/>
      <c r="D1507" s="1263"/>
      <c r="E1507" s="587" t="e">
        <f t="shared" si="41"/>
        <v>#DIV/0!</v>
      </c>
    </row>
    <row r="1508" spans="1:5" s="17" customFormat="1" ht="16.75" customHeight="1" outlineLevel="2">
      <c r="A1508" s="1260">
        <v>469</v>
      </c>
      <c r="B1508" s="1261"/>
      <c r="C1508" s="1262"/>
      <c r="D1508" s="1263"/>
      <c r="E1508" s="587" t="e">
        <f t="shared" si="41"/>
        <v>#DIV/0!</v>
      </c>
    </row>
    <row r="1509" spans="1:5" s="17" customFormat="1" ht="16.75" customHeight="1" outlineLevel="2">
      <c r="A1509" s="1260">
        <v>470</v>
      </c>
      <c r="B1509" s="1261"/>
      <c r="C1509" s="1262"/>
      <c r="D1509" s="1263"/>
      <c r="E1509" s="587" t="e">
        <f t="shared" si="41"/>
        <v>#DIV/0!</v>
      </c>
    </row>
    <row r="1510" spans="1:5" s="17" customFormat="1" ht="16.75" customHeight="1" outlineLevel="2">
      <c r="A1510" s="1260">
        <v>471</v>
      </c>
      <c r="B1510" s="1261"/>
      <c r="C1510" s="1262"/>
      <c r="D1510" s="1263"/>
      <c r="E1510" s="587" t="e">
        <f t="shared" si="41"/>
        <v>#DIV/0!</v>
      </c>
    </row>
    <row r="1511" spans="1:5" s="17" customFormat="1" ht="16.75" customHeight="1" outlineLevel="2">
      <c r="A1511" s="1260">
        <v>472</v>
      </c>
      <c r="B1511" s="1261"/>
      <c r="C1511" s="1262"/>
      <c r="D1511" s="1263"/>
      <c r="E1511" s="587" t="e">
        <f t="shared" si="41"/>
        <v>#DIV/0!</v>
      </c>
    </row>
    <row r="1512" spans="1:5" s="17" customFormat="1" ht="16.75" customHeight="1" outlineLevel="2">
      <c r="A1512" s="1260">
        <v>473</v>
      </c>
      <c r="B1512" s="1261"/>
      <c r="C1512" s="1262"/>
      <c r="D1512" s="126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60">
        <v>474</v>
      </c>
      <c r="B1513" s="1261"/>
      <c r="C1513" s="1262"/>
      <c r="D1513" s="1263"/>
      <c r="E1513" s="587" t="e">
        <f t="shared" si="41"/>
        <v>#DIV/0!</v>
      </c>
    </row>
    <row r="1514" spans="1:5" s="17" customFormat="1" ht="16.75" customHeight="1" outlineLevel="2">
      <c r="A1514" s="1260">
        <v>475</v>
      </c>
      <c r="B1514" s="1261"/>
      <c r="C1514" s="1262"/>
      <c r="D1514" s="1263"/>
      <c r="E1514" s="587" t="e">
        <f t="shared" si="41"/>
        <v>#DIV/0!</v>
      </c>
    </row>
    <row r="1515" spans="1:5" s="17" customFormat="1" ht="16.75" customHeight="1" outlineLevel="2">
      <c r="A1515" s="1260">
        <v>476</v>
      </c>
      <c r="B1515" s="1261"/>
      <c r="C1515" s="1262"/>
      <c r="D1515" s="1263"/>
      <c r="E1515" s="587" t="e">
        <f t="shared" si="41"/>
        <v>#DIV/0!</v>
      </c>
    </row>
    <row r="1516" spans="1:5" s="17" customFormat="1" ht="16.75" customHeight="1" outlineLevel="2">
      <c r="A1516" s="1260">
        <v>477</v>
      </c>
      <c r="B1516" s="1261"/>
      <c r="C1516" s="1262"/>
      <c r="D1516" s="1263"/>
      <c r="E1516" s="587" t="e">
        <f t="shared" si="41"/>
        <v>#DIV/0!</v>
      </c>
    </row>
    <row r="1517" spans="1:5" s="17" customFormat="1" ht="16.75" customHeight="1" outlineLevel="2">
      <c r="A1517" s="1260">
        <v>478</v>
      </c>
      <c r="B1517" s="1261"/>
      <c r="C1517" s="1262"/>
      <c r="D1517" s="1263"/>
      <c r="E1517" s="587" t="e">
        <f t="shared" si="41"/>
        <v>#DIV/0!</v>
      </c>
    </row>
    <row r="1518" spans="1:5" s="17" customFormat="1" ht="16.75" customHeight="1" outlineLevel="2">
      <c r="A1518" s="1260">
        <v>479</v>
      </c>
      <c r="B1518" s="1261"/>
      <c r="C1518" s="1262"/>
      <c r="D1518" s="1263"/>
      <c r="E1518" s="587" t="e">
        <f t="shared" si="41"/>
        <v>#DIV/0!</v>
      </c>
    </row>
    <row r="1519" spans="1:5" s="17" customFormat="1" ht="16.75" customHeight="1" outlineLevel="2">
      <c r="A1519" s="1260">
        <v>480</v>
      </c>
      <c r="B1519" s="1261"/>
      <c r="C1519" s="1262"/>
      <c r="D1519" s="1263"/>
      <c r="E1519" s="587" t="e">
        <f t="shared" si="41"/>
        <v>#DIV/0!</v>
      </c>
    </row>
    <row r="1520" spans="1:5" s="17" customFormat="1" ht="16.75" customHeight="1" outlineLevel="2">
      <c r="A1520" s="1260">
        <v>481</v>
      </c>
      <c r="B1520" s="1261"/>
      <c r="C1520" s="1262"/>
      <c r="D1520" s="1263"/>
      <c r="E1520" s="587" t="e">
        <f t="shared" si="41"/>
        <v>#DIV/0!</v>
      </c>
    </row>
    <row r="1521" spans="1:5" s="17" customFormat="1" ht="16.75" customHeight="1" outlineLevel="2">
      <c r="A1521" s="1260">
        <v>482</v>
      </c>
      <c r="B1521" s="1261"/>
      <c r="C1521" s="1262"/>
      <c r="D1521" s="1263"/>
      <c r="E1521" s="587" t="e">
        <f t="shared" si="41"/>
        <v>#DIV/0!</v>
      </c>
    </row>
    <row r="1522" spans="1:5" s="17" customFormat="1" ht="16.75" customHeight="1" outlineLevel="2">
      <c r="A1522" s="1260">
        <v>483</v>
      </c>
      <c r="B1522" s="1261"/>
      <c r="C1522" s="1262"/>
      <c r="D1522" s="1263"/>
      <c r="E1522" s="587" t="e">
        <f t="shared" si="41"/>
        <v>#DIV/0!</v>
      </c>
    </row>
    <row r="1523" spans="1:5" s="17" customFormat="1" ht="16.75" customHeight="1" outlineLevel="2">
      <c r="A1523" s="1260">
        <v>484</v>
      </c>
      <c r="B1523" s="1261"/>
      <c r="C1523" s="1262"/>
      <c r="D1523" s="1263"/>
      <c r="E1523" s="587" t="e">
        <f t="shared" si="41"/>
        <v>#DIV/0!</v>
      </c>
    </row>
    <row r="1524" spans="1:5" s="17" customFormat="1" ht="16.75" customHeight="1" outlineLevel="2">
      <c r="A1524" s="1260">
        <v>485</v>
      </c>
      <c r="B1524" s="1261"/>
      <c r="C1524" s="1262"/>
      <c r="D1524" s="1263"/>
      <c r="E1524" s="587" t="e">
        <f t="shared" si="41"/>
        <v>#DIV/0!</v>
      </c>
    </row>
    <row r="1525" spans="1:5" s="17" customFormat="1" ht="16.75" customHeight="1" outlineLevel="2">
      <c r="A1525" s="1260">
        <v>486</v>
      </c>
      <c r="B1525" s="1261"/>
      <c r="C1525" s="1262"/>
      <c r="D1525" s="1263"/>
      <c r="E1525" s="587" t="e">
        <f t="shared" si="41"/>
        <v>#DIV/0!</v>
      </c>
    </row>
    <row r="1526" spans="1:5" s="17" customFormat="1" ht="16.75" customHeight="1" outlineLevel="2">
      <c r="A1526" s="1260">
        <v>487</v>
      </c>
      <c r="B1526" s="1261"/>
      <c r="C1526" s="1262"/>
      <c r="D1526" s="1263"/>
      <c r="E1526" s="587" t="e">
        <f t="shared" si="40"/>
        <v>#DIV/0!</v>
      </c>
    </row>
    <row r="1527" spans="1:5" s="17" customFormat="1" ht="16.75" customHeight="1" outlineLevel="2">
      <c r="A1527" s="1260">
        <v>488</v>
      </c>
      <c r="B1527" s="1261"/>
      <c r="C1527" s="1262"/>
      <c r="D1527" s="1263"/>
      <c r="E1527" s="587" t="e">
        <f t="shared" si="40"/>
        <v>#DIV/0!</v>
      </c>
    </row>
    <row r="1528" spans="1:5" s="17" customFormat="1" ht="16.75" customHeight="1" outlineLevel="2">
      <c r="A1528" s="1260">
        <v>489</v>
      </c>
      <c r="B1528" s="1261"/>
      <c r="C1528" s="1262"/>
      <c r="D1528" s="1263"/>
      <c r="E1528" s="587" t="e">
        <f t="shared" si="40"/>
        <v>#DIV/0!</v>
      </c>
    </row>
    <row r="1529" spans="1:5" s="17" customFormat="1" ht="16.75" customHeight="1" outlineLevel="2">
      <c r="A1529" s="1260">
        <v>490</v>
      </c>
      <c r="B1529" s="1261"/>
      <c r="C1529" s="1262"/>
      <c r="D1529" s="1263"/>
      <c r="E1529" s="587" t="e">
        <f t="shared" si="40"/>
        <v>#DIV/0!</v>
      </c>
    </row>
    <row r="1530" spans="1:5" s="17" customFormat="1" ht="16.75" customHeight="1" outlineLevel="2">
      <c r="A1530" s="1260">
        <v>491</v>
      </c>
      <c r="B1530" s="1261"/>
      <c r="C1530" s="1262"/>
      <c r="D1530" s="1263"/>
      <c r="E1530" s="587" t="e">
        <f t="shared" si="40"/>
        <v>#DIV/0!</v>
      </c>
    </row>
    <row r="1531" spans="1:5" s="17" customFormat="1" ht="16.75" customHeight="1" outlineLevel="2">
      <c r="A1531" s="1260">
        <v>492</v>
      </c>
      <c r="B1531" s="1261"/>
      <c r="C1531" s="1262"/>
      <c r="D1531" s="1263"/>
      <c r="E1531" s="587" t="e">
        <f t="shared" si="40"/>
        <v>#DIV/0!</v>
      </c>
    </row>
    <row r="1532" spans="1:5" s="17" customFormat="1" ht="16.75" customHeight="1" outlineLevel="2">
      <c r="A1532" s="1260">
        <v>493</v>
      </c>
      <c r="B1532" s="1261"/>
      <c r="C1532" s="1262"/>
      <c r="D1532" s="126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60">
        <v>494</v>
      </c>
      <c r="B1533" s="1261"/>
      <c r="C1533" s="1262"/>
      <c r="D1533" s="1263"/>
      <c r="E1533" s="587" t="e">
        <f t="shared" si="43"/>
        <v>#DIV/0!</v>
      </c>
    </row>
    <row r="1534" spans="1:5" s="17" customFormat="1" ht="16.75" customHeight="1" outlineLevel="2">
      <c r="A1534" s="1260">
        <v>495</v>
      </c>
      <c r="B1534" s="1261"/>
      <c r="C1534" s="1262"/>
      <c r="D1534" s="1263"/>
      <c r="E1534" s="587" t="e">
        <f t="shared" si="43"/>
        <v>#DIV/0!</v>
      </c>
    </row>
    <row r="1535" spans="1:5" s="17" customFormat="1" ht="16.75" customHeight="1" outlineLevel="2">
      <c r="A1535" s="1260">
        <v>496</v>
      </c>
      <c r="B1535" s="1261"/>
      <c r="C1535" s="1262"/>
      <c r="D1535" s="1263"/>
      <c r="E1535" s="587" t="e">
        <f t="shared" si="43"/>
        <v>#DIV/0!</v>
      </c>
    </row>
    <row r="1536" spans="1:5" s="17" customFormat="1" ht="16.75" customHeight="1" outlineLevel="2">
      <c r="A1536" s="1260">
        <v>497</v>
      </c>
      <c r="B1536" s="1261"/>
      <c r="C1536" s="1262"/>
      <c r="D1536" s="1263"/>
      <c r="E1536" s="587" t="e">
        <f t="shared" si="43"/>
        <v>#DIV/0!</v>
      </c>
    </row>
    <row r="1537" spans="1:5" s="17" customFormat="1" ht="16.75" customHeight="1" outlineLevel="2">
      <c r="A1537" s="1260">
        <v>498</v>
      </c>
      <c r="B1537" s="1261"/>
      <c r="C1537" s="1262"/>
      <c r="D1537" s="1263"/>
      <c r="E1537" s="587" t="e">
        <f t="shared" si="43"/>
        <v>#DIV/0!</v>
      </c>
    </row>
    <row r="1538" spans="1:5" s="17" customFormat="1" ht="16.75" customHeight="1" outlineLevel="2">
      <c r="A1538" s="1260">
        <v>499</v>
      </c>
      <c r="B1538" s="1261"/>
      <c r="C1538" s="1262"/>
      <c r="D1538" s="1263"/>
      <c r="E1538" s="587" t="e">
        <f t="shared" si="43"/>
        <v>#DIV/0!</v>
      </c>
    </row>
    <row r="1539" spans="1:5" s="17" customFormat="1" ht="16.75" customHeight="1" outlineLevel="2" thickBot="1">
      <c r="A1539" s="1279">
        <v>500</v>
      </c>
      <c r="B1539" s="1280"/>
      <c r="C1539" s="1281"/>
      <c r="D1539" s="1282"/>
      <c r="E1539" s="587" t="e">
        <f t="shared" si="43"/>
        <v>#DIV/0!</v>
      </c>
    </row>
    <row r="1540" spans="1:5" s="20" customFormat="1" ht="32.25" customHeight="1" thickBot="1">
      <c r="A1540" s="1274" t="s">
        <v>29</v>
      </c>
      <c r="B1540" s="1274"/>
      <c r="C1540" s="1274"/>
      <c r="D1540" s="1274"/>
    </row>
    <row r="1541" spans="1:5" s="17" customFormat="1" ht="16.75" customHeight="1" outlineLevel="1">
      <c r="A1541" s="1277" t="s">
        <v>20</v>
      </c>
      <c r="B1541" s="1278"/>
      <c r="C1541" s="1278"/>
      <c r="D1541" s="27">
        <f>MIN(C1552:D2051)</f>
        <v>0</v>
      </c>
    </row>
    <row r="1542" spans="1:5" s="17" customFormat="1" ht="16.75" customHeight="1" outlineLevel="1">
      <c r="A1542" s="1270" t="s">
        <v>21</v>
      </c>
      <c r="B1542" s="1271"/>
      <c r="C1542" s="1271"/>
      <c r="D1542" s="22">
        <f>MAX(C1552:D2051)</f>
        <v>0</v>
      </c>
    </row>
    <row r="1543" spans="1:5" s="17" customFormat="1" ht="16.75" customHeight="1" outlineLevel="1">
      <c r="A1543" s="1270" t="s">
        <v>22</v>
      </c>
      <c r="B1543" s="1271"/>
      <c r="C1543" s="1271"/>
      <c r="D1543" s="22" t="e">
        <f>AVERAGE(C1552:D2051)</f>
        <v>#DIV/0!</v>
      </c>
    </row>
    <row r="1544" spans="1:5" s="17" customFormat="1" ht="33.75" customHeight="1" outlineLevel="1">
      <c r="A1544" s="1272" t="s">
        <v>23</v>
      </c>
      <c r="B1544" s="1271"/>
      <c r="C1544" s="1271"/>
      <c r="D1544" s="22" t="e">
        <f>D1543*1.1</f>
        <v>#DIV/0!</v>
      </c>
    </row>
    <row r="1545" spans="1:5" s="17" customFormat="1" ht="33.75" customHeight="1" outlineLevel="1">
      <c r="A1545" s="1272" t="s">
        <v>24</v>
      </c>
      <c r="B1545" s="1271"/>
      <c r="C1545" s="1271"/>
      <c r="D1545" s="22" t="e">
        <f>D1543*0.9</f>
        <v>#DIV/0!</v>
      </c>
    </row>
    <row r="1546" spans="1:5" s="17" customFormat="1" ht="31.5" customHeight="1" outlineLevel="1">
      <c r="A1546" s="1272" t="s">
        <v>25</v>
      </c>
      <c r="B1546" s="1271"/>
      <c r="C1546" s="1271"/>
      <c r="D1546" s="23" t="e">
        <f>SUM(E1552:E2051)</f>
        <v>#DIV/0!</v>
      </c>
    </row>
    <row r="1547" spans="1:5" s="17" customFormat="1" ht="16.75" customHeight="1" outlineLevel="1">
      <c r="A1547" s="1270" t="s">
        <v>26</v>
      </c>
      <c r="B1547" s="1271"/>
      <c r="C1547" s="1271"/>
      <c r="D1547" s="23" t="e">
        <f>D1546/COUNTA(C1552:D2051)</f>
        <v>#DIV/0!</v>
      </c>
    </row>
    <row r="1548" spans="1:5" s="17" customFormat="1" ht="16.75" customHeight="1" outlineLevel="1">
      <c r="A1548" s="1270" t="s">
        <v>466</v>
      </c>
      <c r="B1548" s="1271"/>
      <c r="C1548" s="1271"/>
      <c r="D1548" s="722"/>
    </row>
    <row r="1549" spans="1:5" s="17" customFormat="1" ht="17.25" customHeight="1" outlineLevel="1" thickBot="1">
      <c r="A1549" s="1264" t="s">
        <v>407</v>
      </c>
      <c r="B1549" s="1265"/>
      <c r="C1549" s="126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66" t="s">
        <v>27</v>
      </c>
      <c r="B1551" s="1267"/>
      <c r="C1551" s="1268" t="s">
        <v>28</v>
      </c>
      <c r="D1551" s="1269"/>
    </row>
    <row r="1552" spans="1:5" s="17" customFormat="1" ht="16.75" customHeight="1" outlineLevel="2">
      <c r="A1552" s="1260">
        <v>1</v>
      </c>
      <c r="B1552" s="1261"/>
      <c r="C1552" s="1262"/>
      <c r="D1552" s="1263"/>
      <c r="E1552" s="587" t="e">
        <f>IF(AND(C1552&gt;=D$1545,C1552&lt;=D$1544),1,0)</f>
        <v>#DIV/0!</v>
      </c>
    </row>
    <row r="1553" spans="1:5" s="17" customFormat="1" ht="16.75" customHeight="1" outlineLevel="2">
      <c r="A1553" s="1260">
        <v>2</v>
      </c>
      <c r="B1553" s="1261"/>
      <c r="C1553" s="1262"/>
      <c r="D1553" s="126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60">
        <v>3</v>
      </c>
      <c r="B1554" s="1261"/>
      <c r="C1554" s="1262"/>
      <c r="D1554" s="1263"/>
      <c r="E1554" s="587" t="e">
        <f t="shared" si="44"/>
        <v>#DIV/0!</v>
      </c>
    </row>
    <row r="1555" spans="1:5" s="17" customFormat="1" ht="16.75" customHeight="1" outlineLevel="2">
      <c r="A1555" s="1260">
        <v>4</v>
      </c>
      <c r="B1555" s="1261"/>
      <c r="C1555" s="1262"/>
      <c r="D1555" s="1263"/>
      <c r="E1555" s="587" t="e">
        <f t="shared" si="44"/>
        <v>#DIV/0!</v>
      </c>
    </row>
    <row r="1556" spans="1:5" s="17" customFormat="1" ht="16.75" customHeight="1" outlineLevel="2">
      <c r="A1556" s="1260">
        <v>5</v>
      </c>
      <c r="B1556" s="1261"/>
      <c r="C1556" s="1262"/>
      <c r="D1556" s="1263"/>
      <c r="E1556" s="587" t="e">
        <f t="shared" si="44"/>
        <v>#DIV/0!</v>
      </c>
    </row>
    <row r="1557" spans="1:5" s="17" customFormat="1" ht="16.75" customHeight="1" outlineLevel="2">
      <c r="A1557" s="1260">
        <v>6</v>
      </c>
      <c r="B1557" s="1261"/>
      <c r="C1557" s="1262"/>
      <c r="D1557" s="1263"/>
      <c r="E1557" s="587" t="e">
        <f t="shared" si="44"/>
        <v>#DIV/0!</v>
      </c>
    </row>
    <row r="1558" spans="1:5" s="17" customFormat="1" ht="16.75" customHeight="1" outlineLevel="2">
      <c r="A1558" s="1260">
        <v>7</v>
      </c>
      <c r="B1558" s="1261"/>
      <c r="C1558" s="1262"/>
      <c r="D1558" s="1263"/>
      <c r="E1558" s="587" t="e">
        <f t="shared" si="44"/>
        <v>#DIV/0!</v>
      </c>
    </row>
    <row r="1559" spans="1:5" s="17" customFormat="1" ht="16.75" customHeight="1" outlineLevel="2">
      <c r="A1559" s="1260">
        <v>8</v>
      </c>
      <c r="B1559" s="1261"/>
      <c r="C1559" s="1262"/>
      <c r="D1559" s="1263"/>
      <c r="E1559" s="587" t="e">
        <f t="shared" si="44"/>
        <v>#DIV/0!</v>
      </c>
    </row>
    <row r="1560" spans="1:5" s="17" customFormat="1" ht="16.75" customHeight="1" outlineLevel="2">
      <c r="A1560" s="1260">
        <v>9</v>
      </c>
      <c r="B1560" s="1261"/>
      <c r="C1560" s="1262"/>
      <c r="D1560" s="1263"/>
      <c r="E1560" s="587" t="e">
        <f t="shared" si="44"/>
        <v>#DIV/0!</v>
      </c>
    </row>
    <row r="1561" spans="1:5" s="17" customFormat="1" ht="16.75" customHeight="1" outlineLevel="2">
      <c r="A1561" s="1260">
        <v>10</v>
      </c>
      <c r="B1561" s="1261"/>
      <c r="C1561" s="1262"/>
      <c r="D1561" s="1263"/>
      <c r="E1561" s="587" t="e">
        <f t="shared" si="44"/>
        <v>#DIV/0!</v>
      </c>
    </row>
    <row r="1562" spans="1:5" s="17" customFormat="1" ht="16.75" customHeight="1" outlineLevel="2">
      <c r="A1562" s="1260">
        <v>11</v>
      </c>
      <c r="B1562" s="1261"/>
      <c r="C1562" s="1262"/>
      <c r="D1562" s="1263"/>
      <c r="E1562" s="587" t="e">
        <f t="shared" si="44"/>
        <v>#DIV/0!</v>
      </c>
    </row>
    <row r="1563" spans="1:5" s="17" customFormat="1" ht="16.75" customHeight="1" outlineLevel="2">
      <c r="A1563" s="1260">
        <v>12</v>
      </c>
      <c r="B1563" s="1261"/>
      <c r="C1563" s="1262"/>
      <c r="D1563" s="1263"/>
      <c r="E1563" s="587" t="e">
        <f t="shared" si="44"/>
        <v>#DIV/0!</v>
      </c>
    </row>
    <row r="1564" spans="1:5" s="17" customFormat="1" ht="16.75" customHeight="1" outlineLevel="2">
      <c r="A1564" s="1260">
        <v>13</v>
      </c>
      <c r="B1564" s="1261"/>
      <c r="C1564" s="1262"/>
      <c r="D1564" s="1263"/>
      <c r="E1564" s="587" t="e">
        <f t="shared" si="44"/>
        <v>#DIV/0!</v>
      </c>
    </row>
    <row r="1565" spans="1:5" s="17" customFormat="1" ht="16.75" customHeight="1" outlineLevel="2">
      <c r="A1565" s="1260">
        <v>14</v>
      </c>
      <c r="B1565" s="1261"/>
      <c r="C1565" s="1262"/>
      <c r="D1565" s="1263"/>
      <c r="E1565" s="587" t="e">
        <f t="shared" si="44"/>
        <v>#DIV/0!</v>
      </c>
    </row>
    <row r="1566" spans="1:5" s="17" customFormat="1" ht="16.75" customHeight="1" outlineLevel="2">
      <c r="A1566" s="1260">
        <v>15</v>
      </c>
      <c r="B1566" s="1261"/>
      <c r="C1566" s="1262"/>
      <c r="D1566" s="1263"/>
      <c r="E1566" s="587" t="e">
        <f t="shared" si="44"/>
        <v>#DIV/0!</v>
      </c>
    </row>
    <row r="1567" spans="1:5" s="17" customFormat="1" ht="16.75" customHeight="1" outlineLevel="2">
      <c r="A1567" s="1260">
        <v>16</v>
      </c>
      <c r="B1567" s="1261"/>
      <c r="C1567" s="1262"/>
      <c r="D1567" s="1263"/>
      <c r="E1567" s="587" t="e">
        <f t="shared" si="44"/>
        <v>#DIV/0!</v>
      </c>
    </row>
    <row r="1568" spans="1:5" s="17" customFormat="1" ht="16.75" customHeight="1" outlineLevel="2">
      <c r="A1568" s="1260">
        <v>17</v>
      </c>
      <c r="B1568" s="1261"/>
      <c r="C1568" s="1262"/>
      <c r="D1568" s="1263"/>
      <c r="E1568" s="587" t="e">
        <f t="shared" si="44"/>
        <v>#DIV/0!</v>
      </c>
    </row>
    <row r="1569" spans="1:5" s="17" customFormat="1" ht="16.75" customHeight="1" outlineLevel="2">
      <c r="A1569" s="1260">
        <v>18</v>
      </c>
      <c r="B1569" s="1261"/>
      <c r="C1569" s="1262"/>
      <c r="D1569" s="1263"/>
      <c r="E1569" s="587" t="e">
        <f t="shared" si="44"/>
        <v>#DIV/0!</v>
      </c>
    </row>
    <row r="1570" spans="1:5" s="17" customFormat="1" ht="16.75" customHeight="1" outlineLevel="2">
      <c r="A1570" s="1260">
        <v>19</v>
      </c>
      <c r="B1570" s="1261"/>
      <c r="C1570" s="1262"/>
      <c r="D1570" s="1263"/>
      <c r="E1570" s="587" t="e">
        <f t="shared" si="44"/>
        <v>#DIV/0!</v>
      </c>
    </row>
    <row r="1571" spans="1:5" s="17" customFormat="1" ht="16.75" customHeight="1" outlineLevel="2">
      <c r="A1571" s="1260">
        <v>20</v>
      </c>
      <c r="B1571" s="1261"/>
      <c r="C1571" s="1262"/>
      <c r="D1571" s="1263"/>
      <c r="E1571" s="587" t="e">
        <f t="shared" si="44"/>
        <v>#DIV/0!</v>
      </c>
    </row>
    <row r="1572" spans="1:5" s="17" customFormat="1" ht="16.75" customHeight="1" outlineLevel="2">
      <c r="A1572" s="1260">
        <v>21</v>
      </c>
      <c r="B1572" s="1261"/>
      <c r="C1572" s="1262"/>
      <c r="D1572" s="1263"/>
      <c r="E1572" s="587" t="e">
        <f t="shared" si="44"/>
        <v>#DIV/0!</v>
      </c>
    </row>
    <row r="1573" spans="1:5" s="17" customFormat="1" ht="16.75" customHeight="1" outlineLevel="2">
      <c r="A1573" s="1260">
        <v>22</v>
      </c>
      <c r="B1573" s="1261"/>
      <c r="C1573" s="1262"/>
      <c r="D1573" s="1263"/>
      <c r="E1573" s="587" t="e">
        <f t="shared" si="44"/>
        <v>#DIV/0!</v>
      </c>
    </row>
    <row r="1574" spans="1:5" s="17" customFormat="1" ht="16.75" customHeight="1" outlineLevel="2">
      <c r="A1574" s="1260">
        <v>23</v>
      </c>
      <c r="B1574" s="1261"/>
      <c r="C1574" s="1262"/>
      <c r="D1574" s="1263"/>
      <c r="E1574" s="587" t="e">
        <f t="shared" si="44"/>
        <v>#DIV/0!</v>
      </c>
    </row>
    <row r="1575" spans="1:5" s="17" customFormat="1" ht="16.75" customHeight="1" outlineLevel="2">
      <c r="A1575" s="1260">
        <v>24</v>
      </c>
      <c r="B1575" s="1261"/>
      <c r="C1575" s="1262"/>
      <c r="D1575" s="1263"/>
      <c r="E1575" s="587" t="e">
        <f t="shared" si="44"/>
        <v>#DIV/0!</v>
      </c>
    </row>
    <row r="1576" spans="1:5" s="17" customFormat="1" ht="16.75" customHeight="1" outlineLevel="2">
      <c r="A1576" s="1260">
        <v>25</v>
      </c>
      <c r="B1576" s="1261"/>
      <c r="C1576" s="1262"/>
      <c r="D1576" s="1263"/>
      <c r="E1576" s="587" t="e">
        <f t="shared" si="44"/>
        <v>#DIV/0!</v>
      </c>
    </row>
    <row r="1577" spans="1:5" s="17" customFormat="1" ht="16.75" customHeight="1" outlineLevel="2">
      <c r="A1577" s="1260">
        <v>26</v>
      </c>
      <c r="B1577" s="1261"/>
      <c r="C1577" s="1262"/>
      <c r="D1577" s="1263"/>
      <c r="E1577" s="587" t="e">
        <f t="shared" si="44"/>
        <v>#DIV/0!</v>
      </c>
    </row>
    <row r="1578" spans="1:5" s="17" customFormat="1" ht="16.75" customHeight="1" outlineLevel="2">
      <c r="A1578" s="1260">
        <v>27</v>
      </c>
      <c r="B1578" s="1261"/>
      <c r="C1578" s="1262"/>
      <c r="D1578" s="1263"/>
      <c r="E1578" s="587" t="e">
        <f t="shared" si="44"/>
        <v>#DIV/0!</v>
      </c>
    </row>
    <row r="1579" spans="1:5" s="17" customFormat="1" ht="16.75" customHeight="1" outlineLevel="2">
      <c r="A1579" s="1260">
        <v>28</v>
      </c>
      <c r="B1579" s="1261"/>
      <c r="C1579" s="1262"/>
      <c r="D1579" s="1263"/>
      <c r="E1579" s="587" t="e">
        <f t="shared" si="44"/>
        <v>#DIV/0!</v>
      </c>
    </row>
    <row r="1580" spans="1:5" s="17" customFormat="1" ht="16.75" customHeight="1" outlineLevel="2">
      <c r="A1580" s="1260">
        <v>29</v>
      </c>
      <c r="B1580" s="1261"/>
      <c r="C1580" s="1262"/>
      <c r="D1580" s="1263"/>
      <c r="E1580" s="587" t="e">
        <f t="shared" si="44"/>
        <v>#DIV/0!</v>
      </c>
    </row>
    <row r="1581" spans="1:5" s="17" customFormat="1" ht="16.75" customHeight="1" outlineLevel="2">
      <c r="A1581" s="1260">
        <v>30</v>
      </c>
      <c r="B1581" s="1261"/>
      <c r="C1581" s="1262"/>
      <c r="D1581" s="1263"/>
      <c r="E1581" s="587" t="e">
        <f t="shared" si="44"/>
        <v>#DIV/0!</v>
      </c>
    </row>
    <row r="1582" spans="1:5" s="17" customFormat="1" ht="16.75" customHeight="1" outlineLevel="2">
      <c r="A1582" s="1260">
        <v>31</v>
      </c>
      <c r="B1582" s="1261"/>
      <c r="C1582" s="1262"/>
      <c r="D1582" s="1263"/>
      <c r="E1582" s="587" t="e">
        <f t="shared" si="44"/>
        <v>#DIV/0!</v>
      </c>
    </row>
    <row r="1583" spans="1:5" s="17" customFormat="1" ht="16.75" customHeight="1" outlineLevel="2">
      <c r="A1583" s="1260">
        <v>32</v>
      </c>
      <c r="B1583" s="1261"/>
      <c r="C1583" s="1262"/>
      <c r="D1583" s="1263"/>
      <c r="E1583" s="587" t="e">
        <f t="shared" si="44"/>
        <v>#DIV/0!</v>
      </c>
    </row>
    <row r="1584" spans="1:5" s="17" customFormat="1" ht="16.75" customHeight="1" outlineLevel="2">
      <c r="A1584" s="1260">
        <v>33</v>
      </c>
      <c r="B1584" s="1261"/>
      <c r="C1584" s="1262"/>
      <c r="D1584" s="1263"/>
      <c r="E1584" s="587" t="e">
        <f t="shared" si="44"/>
        <v>#DIV/0!</v>
      </c>
    </row>
    <row r="1585" spans="1:5" s="17" customFormat="1" ht="16.75" customHeight="1" outlineLevel="2">
      <c r="A1585" s="1260">
        <v>34</v>
      </c>
      <c r="B1585" s="1261"/>
      <c r="C1585" s="1262"/>
      <c r="D1585" s="1263"/>
      <c r="E1585" s="587" t="e">
        <f t="shared" si="44"/>
        <v>#DIV/0!</v>
      </c>
    </row>
    <row r="1586" spans="1:5" s="17" customFormat="1" ht="16.75" customHeight="1" outlineLevel="2">
      <c r="A1586" s="1260">
        <v>35</v>
      </c>
      <c r="B1586" s="1261"/>
      <c r="C1586" s="1262"/>
      <c r="D1586" s="1263"/>
      <c r="E1586" s="587" t="e">
        <f t="shared" si="44"/>
        <v>#DIV/0!</v>
      </c>
    </row>
    <row r="1587" spans="1:5" s="17" customFormat="1" ht="16.75" customHeight="1" outlineLevel="2">
      <c r="A1587" s="1260">
        <v>36</v>
      </c>
      <c r="B1587" s="1261"/>
      <c r="C1587" s="1262"/>
      <c r="D1587" s="1263"/>
      <c r="E1587" s="587" t="e">
        <f t="shared" si="44"/>
        <v>#DIV/0!</v>
      </c>
    </row>
    <row r="1588" spans="1:5" s="17" customFormat="1" ht="16.75" customHeight="1" outlineLevel="2">
      <c r="A1588" s="1260">
        <v>37</v>
      </c>
      <c r="B1588" s="1261"/>
      <c r="C1588" s="1262"/>
      <c r="D1588" s="1263"/>
      <c r="E1588" s="587" t="e">
        <f t="shared" si="44"/>
        <v>#DIV/0!</v>
      </c>
    </row>
    <row r="1589" spans="1:5" s="17" customFormat="1" ht="16.75" customHeight="1" outlineLevel="2">
      <c r="A1589" s="1260">
        <v>38</v>
      </c>
      <c r="B1589" s="1261"/>
      <c r="C1589" s="1262"/>
      <c r="D1589" s="1263"/>
      <c r="E1589" s="587" t="e">
        <f t="shared" si="44"/>
        <v>#DIV/0!</v>
      </c>
    </row>
    <row r="1590" spans="1:5" s="17" customFormat="1" ht="16.75" customHeight="1" outlineLevel="2">
      <c r="A1590" s="1260">
        <v>39</v>
      </c>
      <c r="B1590" s="1261"/>
      <c r="C1590" s="1262"/>
      <c r="D1590" s="1263"/>
      <c r="E1590" s="587" t="e">
        <f t="shared" si="44"/>
        <v>#DIV/0!</v>
      </c>
    </row>
    <row r="1591" spans="1:5" s="17" customFormat="1" ht="16.75" customHeight="1" outlineLevel="2">
      <c r="A1591" s="1260">
        <v>40</v>
      </c>
      <c r="B1591" s="1261"/>
      <c r="C1591" s="1262"/>
      <c r="D1591" s="1263"/>
      <c r="E1591" s="587" t="e">
        <f t="shared" si="44"/>
        <v>#DIV/0!</v>
      </c>
    </row>
    <row r="1592" spans="1:5" s="17" customFormat="1" ht="16.75" customHeight="1" outlineLevel="2">
      <c r="A1592" s="1260">
        <v>41</v>
      </c>
      <c r="B1592" s="1261"/>
      <c r="C1592" s="1262"/>
      <c r="D1592" s="1263"/>
      <c r="E1592" s="587" t="e">
        <f t="shared" si="44"/>
        <v>#DIV/0!</v>
      </c>
    </row>
    <row r="1593" spans="1:5" s="17" customFormat="1" ht="16.75" customHeight="1" outlineLevel="2">
      <c r="A1593" s="1260">
        <v>42</v>
      </c>
      <c r="B1593" s="1261"/>
      <c r="C1593" s="1262"/>
      <c r="D1593" s="1263"/>
      <c r="E1593" s="587" t="e">
        <f t="shared" si="44"/>
        <v>#DIV/0!</v>
      </c>
    </row>
    <row r="1594" spans="1:5" s="17" customFormat="1" ht="16.75" customHeight="1" outlineLevel="2">
      <c r="A1594" s="1260">
        <v>43</v>
      </c>
      <c r="B1594" s="1261"/>
      <c r="C1594" s="1262"/>
      <c r="D1594" s="1263"/>
      <c r="E1594" s="587" t="e">
        <f t="shared" si="44"/>
        <v>#DIV/0!</v>
      </c>
    </row>
    <row r="1595" spans="1:5" s="17" customFormat="1" ht="16.75" customHeight="1" outlineLevel="2">
      <c r="A1595" s="1260">
        <v>44</v>
      </c>
      <c r="B1595" s="1261"/>
      <c r="C1595" s="1262"/>
      <c r="D1595" s="1263"/>
      <c r="E1595" s="587" t="e">
        <f t="shared" si="44"/>
        <v>#DIV/0!</v>
      </c>
    </row>
    <row r="1596" spans="1:5" s="17" customFormat="1" ht="16.75" customHeight="1" outlineLevel="2">
      <c r="A1596" s="1260">
        <v>45</v>
      </c>
      <c r="B1596" s="1261"/>
      <c r="C1596" s="1262"/>
      <c r="D1596" s="1263"/>
      <c r="E1596" s="587" t="e">
        <f t="shared" si="44"/>
        <v>#DIV/0!</v>
      </c>
    </row>
    <row r="1597" spans="1:5" s="17" customFormat="1" ht="16.75" customHeight="1" outlineLevel="2">
      <c r="A1597" s="1260">
        <v>46</v>
      </c>
      <c r="B1597" s="1261"/>
      <c r="C1597" s="1262"/>
      <c r="D1597" s="1263"/>
      <c r="E1597" s="587" t="e">
        <f t="shared" si="44"/>
        <v>#DIV/0!</v>
      </c>
    </row>
    <row r="1598" spans="1:5" s="17" customFormat="1" ht="16.75" customHeight="1" outlineLevel="2">
      <c r="A1598" s="1260">
        <v>47</v>
      </c>
      <c r="B1598" s="1261"/>
      <c r="C1598" s="1262"/>
      <c r="D1598" s="1263"/>
      <c r="E1598" s="587" t="e">
        <f t="shared" si="44"/>
        <v>#DIV/0!</v>
      </c>
    </row>
    <row r="1599" spans="1:5" s="17" customFormat="1" ht="16.75" customHeight="1" outlineLevel="2">
      <c r="A1599" s="1260">
        <v>48</v>
      </c>
      <c r="B1599" s="1261"/>
      <c r="C1599" s="1262"/>
      <c r="D1599" s="1263"/>
      <c r="E1599" s="587" t="e">
        <f t="shared" si="44"/>
        <v>#DIV/0!</v>
      </c>
    </row>
    <row r="1600" spans="1:5" s="17" customFormat="1" ht="16.75" customHeight="1" outlineLevel="2">
      <c r="A1600" s="1260">
        <v>49</v>
      </c>
      <c r="B1600" s="1261"/>
      <c r="C1600" s="1262"/>
      <c r="D1600" s="1263"/>
      <c r="E1600" s="587" t="e">
        <f t="shared" si="44"/>
        <v>#DIV/0!</v>
      </c>
    </row>
    <row r="1601" spans="1:5" s="17" customFormat="1" ht="16.75" customHeight="1" outlineLevel="2">
      <c r="A1601" s="1260">
        <v>50</v>
      </c>
      <c r="B1601" s="1261"/>
      <c r="C1601" s="1262"/>
      <c r="D1601" s="1263"/>
      <c r="E1601" s="587" t="e">
        <f t="shared" si="44"/>
        <v>#DIV/0!</v>
      </c>
    </row>
    <row r="1602" spans="1:5" s="17" customFormat="1" ht="16.75" customHeight="1" outlineLevel="2">
      <c r="A1602" s="1260">
        <v>51</v>
      </c>
      <c r="B1602" s="1261"/>
      <c r="C1602" s="1262"/>
      <c r="D1602" s="1263"/>
      <c r="E1602" s="587" t="e">
        <f t="shared" si="44"/>
        <v>#DIV/0!</v>
      </c>
    </row>
    <row r="1603" spans="1:5" s="17" customFormat="1" ht="16.75" customHeight="1" outlineLevel="2">
      <c r="A1603" s="1260">
        <v>52</v>
      </c>
      <c r="B1603" s="1261"/>
      <c r="C1603" s="1262"/>
      <c r="D1603" s="1263"/>
      <c r="E1603" s="587" t="e">
        <f t="shared" si="44"/>
        <v>#DIV/0!</v>
      </c>
    </row>
    <row r="1604" spans="1:5" s="17" customFormat="1" ht="16.75" customHeight="1" outlineLevel="2">
      <c r="A1604" s="1260">
        <v>53</v>
      </c>
      <c r="B1604" s="1261"/>
      <c r="C1604" s="1262"/>
      <c r="D1604" s="1263"/>
      <c r="E1604" s="587" t="e">
        <f t="shared" si="44"/>
        <v>#DIV/0!</v>
      </c>
    </row>
    <row r="1605" spans="1:5" s="17" customFormat="1" ht="16.75" customHeight="1" outlineLevel="2">
      <c r="A1605" s="1260">
        <v>54</v>
      </c>
      <c r="B1605" s="1261"/>
      <c r="C1605" s="1262"/>
      <c r="D1605" s="1263"/>
      <c r="E1605" s="587" t="e">
        <f t="shared" si="44"/>
        <v>#DIV/0!</v>
      </c>
    </row>
    <row r="1606" spans="1:5" s="17" customFormat="1" ht="16.75" customHeight="1" outlineLevel="2">
      <c r="A1606" s="1260">
        <v>55</v>
      </c>
      <c r="B1606" s="1261"/>
      <c r="C1606" s="1262"/>
      <c r="D1606" s="1263"/>
      <c r="E1606" s="587" t="e">
        <f t="shared" si="44"/>
        <v>#DIV/0!</v>
      </c>
    </row>
    <row r="1607" spans="1:5" s="17" customFormat="1" ht="16.75" customHeight="1" outlineLevel="2">
      <c r="A1607" s="1260">
        <v>56</v>
      </c>
      <c r="B1607" s="1261"/>
      <c r="C1607" s="1262"/>
      <c r="D1607" s="1263"/>
      <c r="E1607" s="587" t="e">
        <f t="shared" si="44"/>
        <v>#DIV/0!</v>
      </c>
    </row>
    <row r="1608" spans="1:5" s="17" customFormat="1" ht="16.75" customHeight="1" outlineLevel="2">
      <c r="A1608" s="1260">
        <v>57</v>
      </c>
      <c r="B1608" s="1261"/>
      <c r="C1608" s="1262"/>
      <c r="D1608" s="1263"/>
      <c r="E1608" s="587" t="e">
        <f t="shared" si="44"/>
        <v>#DIV/0!</v>
      </c>
    </row>
    <row r="1609" spans="1:5" s="17" customFormat="1" ht="16.75" customHeight="1" outlineLevel="2">
      <c r="A1609" s="1260">
        <v>58</v>
      </c>
      <c r="B1609" s="1261"/>
      <c r="C1609" s="1262"/>
      <c r="D1609" s="1263"/>
      <c r="E1609" s="587" t="e">
        <f t="shared" si="44"/>
        <v>#DIV/0!</v>
      </c>
    </row>
    <row r="1610" spans="1:5" s="17" customFormat="1" ht="16.75" customHeight="1" outlineLevel="2">
      <c r="A1610" s="1260">
        <v>59</v>
      </c>
      <c r="B1610" s="1261"/>
      <c r="C1610" s="1262"/>
      <c r="D1610" s="1263"/>
      <c r="E1610" s="587" t="e">
        <f t="shared" si="44"/>
        <v>#DIV/0!</v>
      </c>
    </row>
    <row r="1611" spans="1:5" s="17" customFormat="1" ht="16.75" customHeight="1" outlineLevel="2">
      <c r="A1611" s="1260">
        <v>60</v>
      </c>
      <c r="B1611" s="1261"/>
      <c r="C1611" s="1262"/>
      <c r="D1611" s="1263"/>
      <c r="E1611" s="587" t="e">
        <f t="shared" si="44"/>
        <v>#DIV/0!</v>
      </c>
    </row>
    <row r="1612" spans="1:5" s="17" customFormat="1" ht="16.75" customHeight="1" outlineLevel="2">
      <c r="A1612" s="1260">
        <v>61</v>
      </c>
      <c r="B1612" s="1261"/>
      <c r="C1612" s="1262"/>
      <c r="D1612" s="1263"/>
      <c r="E1612" s="587" t="e">
        <f t="shared" si="44"/>
        <v>#DIV/0!</v>
      </c>
    </row>
    <row r="1613" spans="1:5" s="17" customFormat="1" ht="16.75" customHeight="1" outlineLevel="2">
      <c r="A1613" s="1260">
        <v>62</v>
      </c>
      <c r="B1613" s="1261"/>
      <c r="C1613" s="1262"/>
      <c r="D1613" s="1263"/>
      <c r="E1613" s="587" t="e">
        <f t="shared" si="44"/>
        <v>#DIV/0!</v>
      </c>
    </row>
    <row r="1614" spans="1:5" s="17" customFormat="1" ht="16.75" customHeight="1" outlineLevel="2">
      <c r="A1614" s="1260">
        <v>63</v>
      </c>
      <c r="B1614" s="1261"/>
      <c r="C1614" s="1262"/>
      <c r="D1614" s="1263"/>
      <c r="E1614" s="587" t="e">
        <f t="shared" si="44"/>
        <v>#DIV/0!</v>
      </c>
    </row>
    <row r="1615" spans="1:5" s="17" customFormat="1" ht="16.75" customHeight="1" outlineLevel="2">
      <c r="A1615" s="1260">
        <v>64</v>
      </c>
      <c r="B1615" s="1261"/>
      <c r="C1615" s="1262"/>
      <c r="D1615" s="1263"/>
      <c r="E1615" s="587" t="e">
        <f t="shared" si="44"/>
        <v>#DIV/0!</v>
      </c>
    </row>
    <row r="1616" spans="1:5" s="17" customFormat="1" ht="16.75" customHeight="1" outlineLevel="2">
      <c r="A1616" s="1260">
        <v>65</v>
      </c>
      <c r="B1616" s="1261"/>
      <c r="C1616" s="1262"/>
      <c r="D1616" s="1263"/>
      <c r="E1616" s="587" t="e">
        <f t="shared" si="44"/>
        <v>#DIV/0!</v>
      </c>
    </row>
    <row r="1617" spans="1:5" s="17" customFormat="1" ht="16.75" customHeight="1" outlineLevel="2">
      <c r="A1617" s="1260">
        <v>66</v>
      </c>
      <c r="B1617" s="1261"/>
      <c r="C1617" s="1262"/>
      <c r="D1617" s="126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60">
        <v>67</v>
      </c>
      <c r="B1618" s="1261"/>
      <c r="C1618" s="1262"/>
      <c r="D1618" s="1263"/>
      <c r="E1618" s="587" t="e">
        <f t="shared" si="45"/>
        <v>#DIV/0!</v>
      </c>
    </row>
    <row r="1619" spans="1:5" s="17" customFormat="1" ht="16.75" customHeight="1" outlineLevel="2">
      <c r="A1619" s="1260">
        <v>68</v>
      </c>
      <c r="B1619" s="1261"/>
      <c r="C1619" s="1262"/>
      <c r="D1619" s="1263"/>
      <c r="E1619" s="587" t="e">
        <f t="shared" si="45"/>
        <v>#DIV/0!</v>
      </c>
    </row>
    <row r="1620" spans="1:5" s="17" customFormat="1" ht="16.75" customHeight="1" outlineLevel="2">
      <c r="A1620" s="1260">
        <v>69</v>
      </c>
      <c r="B1620" s="1261"/>
      <c r="C1620" s="1262"/>
      <c r="D1620" s="1263"/>
      <c r="E1620" s="587" t="e">
        <f t="shared" si="45"/>
        <v>#DIV/0!</v>
      </c>
    </row>
    <row r="1621" spans="1:5" s="17" customFormat="1" ht="16.75" customHeight="1" outlineLevel="2">
      <c r="A1621" s="1260">
        <v>70</v>
      </c>
      <c r="B1621" s="1261"/>
      <c r="C1621" s="1262"/>
      <c r="D1621" s="1263"/>
      <c r="E1621" s="587" t="e">
        <f t="shared" si="45"/>
        <v>#DIV/0!</v>
      </c>
    </row>
    <row r="1622" spans="1:5" s="17" customFormat="1" ht="16.75" customHeight="1" outlineLevel="2">
      <c r="A1622" s="1260">
        <v>71</v>
      </c>
      <c r="B1622" s="1261"/>
      <c r="C1622" s="1262"/>
      <c r="D1622" s="1263"/>
      <c r="E1622" s="587" t="e">
        <f t="shared" si="45"/>
        <v>#DIV/0!</v>
      </c>
    </row>
    <row r="1623" spans="1:5" s="17" customFormat="1" ht="16.75" customHeight="1" outlineLevel="2">
      <c r="A1623" s="1260">
        <v>72</v>
      </c>
      <c r="B1623" s="1261"/>
      <c r="C1623" s="1262"/>
      <c r="D1623" s="1263"/>
      <c r="E1623" s="587" t="e">
        <f t="shared" si="45"/>
        <v>#DIV/0!</v>
      </c>
    </row>
    <row r="1624" spans="1:5" s="17" customFormat="1" ht="16.75" customHeight="1" outlineLevel="2">
      <c r="A1624" s="1260">
        <v>73</v>
      </c>
      <c r="B1624" s="1261"/>
      <c r="C1624" s="1262"/>
      <c r="D1624" s="1263"/>
      <c r="E1624" s="587" t="e">
        <f t="shared" si="45"/>
        <v>#DIV/0!</v>
      </c>
    </row>
    <row r="1625" spans="1:5" s="17" customFormat="1" ht="16.75" customHeight="1" outlineLevel="2">
      <c r="A1625" s="1260">
        <v>74</v>
      </c>
      <c r="B1625" s="1261"/>
      <c r="C1625" s="1262"/>
      <c r="D1625" s="1263"/>
      <c r="E1625" s="587" t="e">
        <f t="shared" si="45"/>
        <v>#DIV/0!</v>
      </c>
    </row>
    <row r="1626" spans="1:5" s="17" customFormat="1" ht="16.75" customHeight="1" outlineLevel="2">
      <c r="A1626" s="1260">
        <v>75</v>
      </c>
      <c r="B1626" s="1261"/>
      <c r="C1626" s="1262"/>
      <c r="D1626" s="1263"/>
      <c r="E1626" s="587" t="e">
        <f t="shared" si="45"/>
        <v>#DIV/0!</v>
      </c>
    </row>
    <row r="1627" spans="1:5" s="17" customFormat="1" ht="16.75" customHeight="1" outlineLevel="2">
      <c r="A1627" s="1260">
        <v>76</v>
      </c>
      <c r="B1627" s="1261"/>
      <c r="C1627" s="1262"/>
      <c r="D1627" s="1263"/>
      <c r="E1627" s="587" t="e">
        <f t="shared" si="45"/>
        <v>#DIV/0!</v>
      </c>
    </row>
    <row r="1628" spans="1:5" s="17" customFormat="1" ht="16.75" customHeight="1" outlineLevel="2">
      <c r="A1628" s="1260">
        <v>77</v>
      </c>
      <c r="B1628" s="1261"/>
      <c r="C1628" s="1262"/>
      <c r="D1628" s="1263"/>
      <c r="E1628" s="587" t="e">
        <f t="shared" si="45"/>
        <v>#DIV/0!</v>
      </c>
    </row>
    <row r="1629" spans="1:5" s="17" customFormat="1" ht="16.75" customHeight="1" outlineLevel="2">
      <c r="A1629" s="1260">
        <v>78</v>
      </c>
      <c r="B1629" s="1261"/>
      <c r="C1629" s="1262"/>
      <c r="D1629" s="1263"/>
      <c r="E1629" s="587" t="e">
        <f t="shared" si="45"/>
        <v>#DIV/0!</v>
      </c>
    </row>
    <row r="1630" spans="1:5" s="17" customFormat="1" ht="16.75" customHeight="1" outlineLevel="2">
      <c r="A1630" s="1260">
        <v>79</v>
      </c>
      <c r="B1630" s="1261"/>
      <c r="C1630" s="1262"/>
      <c r="D1630" s="1263"/>
      <c r="E1630" s="587" t="e">
        <f t="shared" si="45"/>
        <v>#DIV/0!</v>
      </c>
    </row>
    <row r="1631" spans="1:5" s="17" customFormat="1" ht="16.75" customHeight="1" outlineLevel="2">
      <c r="A1631" s="1260">
        <v>80</v>
      </c>
      <c r="B1631" s="1261"/>
      <c r="C1631" s="1262"/>
      <c r="D1631" s="1263"/>
      <c r="E1631" s="587" t="e">
        <f t="shared" si="45"/>
        <v>#DIV/0!</v>
      </c>
    </row>
    <row r="1632" spans="1:5" s="17" customFormat="1" ht="16.75" customHeight="1" outlineLevel="2">
      <c r="A1632" s="1260">
        <v>81</v>
      </c>
      <c r="B1632" s="1261"/>
      <c r="C1632" s="1262"/>
      <c r="D1632" s="1263"/>
      <c r="E1632" s="587" t="e">
        <f t="shared" si="45"/>
        <v>#DIV/0!</v>
      </c>
    </row>
    <row r="1633" spans="1:5" s="17" customFormat="1" ht="16.75" customHeight="1" outlineLevel="2">
      <c r="A1633" s="1260">
        <v>82</v>
      </c>
      <c r="B1633" s="1261"/>
      <c r="C1633" s="1262"/>
      <c r="D1633" s="1263"/>
      <c r="E1633" s="587" t="e">
        <f t="shared" si="45"/>
        <v>#DIV/0!</v>
      </c>
    </row>
    <row r="1634" spans="1:5" s="17" customFormat="1" ht="16.75" customHeight="1" outlineLevel="2">
      <c r="A1634" s="1260">
        <v>83</v>
      </c>
      <c r="B1634" s="1261"/>
      <c r="C1634" s="1262"/>
      <c r="D1634" s="1263"/>
      <c r="E1634" s="587" t="e">
        <f t="shared" si="45"/>
        <v>#DIV/0!</v>
      </c>
    </row>
    <row r="1635" spans="1:5" s="17" customFormat="1" ht="16.75" customHeight="1" outlineLevel="2">
      <c r="A1635" s="1260">
        <v>84</v>
      </c>
      <c r="B1635" s="1261"/>
      <c r="C1635" s="1262"/>
      <c r="D1635" s="1263"/>
      <c r="E1635" s="587" t="e">
        <f t="shared" si="45"/>
        <v>#DIV/0!</v>
      </c>
    </row>
    <row r="1636" spans="1:5" s="17" customFormat="1" ht="16.75" customHeight="1" outlineLevel="2">
      <c r="A1636" s="1260">
        <v>85</v>
      </c>
      <c r="B1636" s="1261"/>
      <c r="C1636" s="1262"/>
      <c r="D1636" s="1263"/>
      <c r="E1636" s="587" t="e">
        <f t="shared" si="45"/>
        <v>#DIV/0!</v>
      </c>
    </row>
    <row r="1637" spans="1:5" s="17" customFormat="1" ht="16.75" customHeight="1" outlineLevel="2">
      <c r="A1637" s="1260">
        <v>86</v>
      </c>
      <c r="B1637" s="1261"/>
      <c r="C1637" s="1262"/>
      <c r="D1637" s="1263"/>
      <c r="E1637" s="587" t="e">
        <f t="shared" si="45"/>
        <v>#DIV/0!</v>
      </c>
    </row>
    <row r="1638" spans="1:5" s="17" customFormat="1" ht="16.75" customHeight="1" outlineLevel="2">
      <c r="A1638" s="1260">
        <v>87</v>
      </c>
      <c r="B1638" s="1261"/>
      <c r="C1638" s="1262"/>
      <c r="D1638" s="1263"/>
      <c r="E1638" s="587" t="e">
        <f t="shared" si="45"/>
        <v>#DIV/0!</v>
      </c>
    </row>
    <row r="1639" spans="1:5" s="17" customFormat="1" ht="16.75" customHeight="1" outlineLevel="2">
      <c r="A1639" s="1260">
        <v>88</v>
      </c>
      <c r="B1639" s="1261"/>
      <c r="C1639" s="1262"/>
      <c r="D1639" s="1263"/>
      <c r="E1639" s="587" t="e">
        <f t="shared" si="45"/>
        <v>#DIV/0!</v>
      </c>
    </row>
    <row r="1640" spans="1:5" s="17" customFormat="1" ht="16.75" customHeight="1" outlineLevel="2">
      <c r="A1640" s="1260">
        <v>89</v>
      </c>
      <c r="B1640" s="1261"/>
      <c r="C1640" s="1262"/>
      <c r="D1640" s="1263"/>
      <c r="E1640" s="587" t="e">
        <f t="shared" si="45"/>
        <v>#DIV/0!</v>
      </c>
    </row>
    <row r="1641" spans="1:5" s="17" customFormat="1" ht="16.75" customHeight="1" outlineLevel="2">
      <c r="A1641" s="1260">
        <v>90</v>
      </c>
      <c r="B1641" s="1261"/>
      <c r="C1641" s="1262"/>
      <c r="D1641" s="1263"/>
      <c r="E1641" s="587" t="e">
        <f t="shared" si="45"/>
        <v>#DIV/0!</v>
      </c>
    </row>
    <row r="1642" spans="1:5" s="17" customFormat="1" ht="16.75" customHeight="1" outlineLevel="2">
      <c r="A1642" s="1260">
        <v>91</v>
      </c>
      <c r="B1642" s="1261"/>
      <c r="C1642" s="1262"/>
      <c r="D1642" s="1263"/>
      <c r="E1642" s="587" t="e">
        <f t="shared" si="45"/>
        <v>#DIV/0!</v>
      </c>
    </row>
    <row r="1643" spans="1:5" s="17" customFormat="1" ht="16.75" customHeight="1" outlineLevel="2">
      <c r="A1643" s="1260">
        <v>92</v>
      </c>
      <c r="B1643" s="1261"/>
      <c r="C1643" s="1262"/>
      <c r="D1643" s="1263"/>
      <c r="E1643" s="587" t="e">
        <f t="shared" si="45"/>
        <v>#DIV/0!</v>
      </c>
    </row>
    <row r="1644" spans="1:5" s="17" customFormat="1" ht="16.75" customHeight="1" outlineLevel="2">
      <c r="A1644" s="1260">
        <v>93</v>
      </c>
      <c r="B1644" s="1261"/>
      <c r="C1644" s="1262"/>
      <c r="D1644" s="1263"/>
      <c r="E1644" s="587" t="e">
        <f t="shared" si="45"/>
        <v>#DIV/0!</v>
      </c>
    </row>
    <row r="1645" spans="1:5" s="17" customFormat="1" ht="16.75" customHeight="1" outlineLevel="2">
      <c r="A1645" s="1260">
        <v>94</v>
      </c>
      <c r="B1645" s="1261"/>
      <c r="C1645" s="1262"/>
      <c r="D1645" s="1263"/>
      <c r="E1645" s="587" t="e">
        <f t="shared" si="45"/>
        <v>#DIV/0!</v>
      </c>
    </row>
    <row r="1646" spans="1:5" s="17" customFormat="1" ht="16.75" customHeight="1" outlineLevel="2">
      <c r="A1646" s="1260">
        <v>95</v>
      </c>
      <c r="B1646" s="1261"/>
      <c r="C1646" s="1262"/>
      <c r="D1646" s="1263"/>
      <c r="E1646" s="587" t="e">
        <f t="shared" si="45"/>
        <v>#DIV/0!</v>
      </c>
    </row>
    <row r="1647" spans="1:5" s="17" customFormat="1" ht="16.75" customHeight="1" outlineLevel="2">
      <c r="A1647" s="1260">
        <v>96</v>
      </c>
      <c r="B1647" s="1261"/>
      <c r="C1647" s="1262"/>
      <c r="D1647" s="1263"/>
      <c r="E1647" s="587" t="e">
        <f t="shared" si="45"/>
        <v>#DIV/0!</v>
      </c>
    </row>
    <row r="1648" spans="1:5" s="17" customFormat="1" ht="16.75" customHeight="1" outlineLevel="2">
      <c r="A1648" s="1260">
        <v>97</v>
      </c>
      <c r="B1648" s="1261"/>
      <c r="C1648" s="1262"/>
      <c r="D1648" s="1263"/>
      <c r="E1648" s="587" t="e">
        <f t="shared" si="45"/>
        <v>#DIV/0!</v>
      </c>
    </row>
    <row r="1649" spans="1:5" s="17" customFormat="1" ht="16.75" customHeight="1" outlineLevel="2">
      <c r="A1649" s="1260">
        <v>98</v>
      </c>
      <c r="B1649" s="1261"/>
      <c r="C1649" s="1262"/>
      <c r="D1649" s="1263"/>
      <c r="E1649" s="587" t="e">
        <f t="shared" si="45"/>
        <v>#DIV/0!</v>
      </c>
    </row>
    <row r="1650" spans="1:5" s="17" customFormat="1" ht="16.75" customHeight="1" outlineLevel="2">
      <c r="A1650" s="1260">
        <v>99</v>
      </c>
      <c r="B1650" s="1261"/>
      <c r="C1650" s="1262"/>
      <c r="D1650" s="1263"/>
      <c r="E1650" s="587" t="e">
        <f t="shared" si="45"/>
        <v>#DIV/0!</v>
      </c>
    </row>
    <row r="1651" spans="1:5" s="17" customFormat="1" ht="16.75" customHeight="1" outlineLevel="2">
      <c r="A1651" s="1260">
        <v>100</v>
      </c>
      <c r="B1651" s="1261"/>
      <c r="C1651" s="1262"/>
      <c r="D1651" s="1263"/>
      <c r="E1651" s="587" t="e">
        <f t="shared" si="45"/>
        <v>#DIV/0!</v>
      </c>
    </row>
    <row r="1652" spans="1:5" s="17" customFormat="1" ht="16.75" customHeight="1" outlineLevel="2">
      <c r="A1652" s="1260">
        <v>101</v>
      </c>
      <c r="B1652" s="1261"/>
      <c r="C1652" s="1262"/>
      <c r="D1652" s="1263"/>
      <c r="E1652" s="587" t="e">
        <f t="shared" si="45"/>
        <v>#DIV/0!</v>
      </c>
    </row>
    <row r="1653" spans="1:5" s="17" customFormat="1" ht="16.75" customHeight="1" outlineLevel="2">
      <c r="A1653" s="1260">
        <v>102</v>
      </c>
      <c r="B1653" s="1261"/>
      <c r="C1653" s="1262"/>
      <c r="D1653" s="1263"/>
      <c r="E1653" s="587" t="e">
        <f t="shared" si="45"/>
        <v>#DIV/0!</v>
      </c>
    </row>
    <row r="1654" spans="1:5" s="17" customFormat="1" ht="16.75" customHeight="1" outlineLevel="2">
      <c r="A1654" s="1260">
        <v>103</v>
      </c>
      <c r="B1654" s="1261"/>
      <c r="C1654" s="1262"/>
      <c r="D1654" s="1263"/>
      <c r="E1654" s="587" t="e">
        <f t="shared" si="45"/>
        <v>#DIV/0!</v>
      </c>
    </row>
    <row r="1655" spans="1:5" s="17" customFormat="1" ht="16.75" customHeight="1" outlineLevel="2">
      <c r="A1655" s="1260">
        <v>104</v>
      </c>
      <c r="B1655" s="1261"/>
      <c r="C1655" s="1262"/>
      <c r="D1655" s="1263"/>
      <c r="E1655" s="587" t="e">
        <f t="shared" si="45"/>
        <v>#DIV/0!</v>
      </c>
    </row>
    <row r="1656" spans="1:5" s="17" customFormat="1" ht="16.75" customHeight="1" outlineLevel="2">
      <c r="A1656" s="1260">
        <v>105</v>
      </c>
      <c r="B1656" s="1261"/>
      <c r="C1656" s="1262"/>
      <c r="D1656" s="1263"/>
      <c r="E1656" s="587" t="e">
        <f t="shared" si="45"/>
        <v>#DIV/0!</v>
      </c>
    </row>
    <row r="1657" spans="1:5" s="17" customFormat="1" ht="16.75" customHeight="1" outlineLevel="2">
      <c r="A1657" s="1260">
        <v>106</v>
      </c>
      <c r="B1657" s="1261"/>
      <c r="C1657" s="1262"/>
      <c r="D1657" s="1263"/>
      <c r="E1657" s="587" t="e">
        <f t="shared" si="45"/>
        <v>#DIV/0!</v>
      </c>
    </row>
    <row r="1658" spans="1:5" s="17" customFormat="1" ht="16.75" customHeight="1" outlineLevel="2">
      <c r="A1658" s="1260">
        <v>107</v>
      </c>
      <c r="B1658" s="1261"/>
      <c r="C1658" s="1262"/>
      <c r="D1658" s="1263"/>
      <c r="E1658" s="587" t="e">
        <f t="shared" si="45"/>
        <v>#DIV/0!</v>
      </c>
    </row>
    <row r="1659" spans="1:5" s="17" customFormat="1" ht="16.75" customHeight="1" outlineLevel="2">
      <c r="A1659" s="1260">
        <v>108</v>
      </c>
      <c r="B1659" s="1261"/>
      <c r="C1659" s="1262"/>
      <c r="D1659" s="1263"/>
      <c r="E1659" s="587" t="e">
        <f t="shared" si="45"/>
        <v>#DIV/0!</v>
      </c>
    </row>
    <row r="1660" spans="1:5" s="17" customFormat="1" ht="16.75" customHeight="1" outlineLevel="2">
      <c r="A1660" s="1260">
        <v>109</v>
      </c>
      <c r="B1660" s="1261"/>
      <c r="C1660" s="1262"/>
      <c r="D1660" s="1263"/>
      <c r="E1660" s="587" t="e">
        <f t="shared" si="45"/>
        <v>#DIV/0!</v>
      </c>
    </row>
    <row r="1661" spans="1:5" s="17" customFormat="1" ht="16.75" customHeight="1" outlineLevel="2">
      <c r="A1661" s="1260">
        <v>110</v>
      </c>
      <c r="B1661" s="1261"/>
      <c r="C1661" s="1262"/>
      <c r="D1661" s="1263"/>
      <c r="E1661" s="587" t="e">
        <f t="shared" si="45"/>
        <v>#DIV/0!</v>
      </c>
    </row>
    <row r="1662" spans="1:5" s="17" customFormat="1" ht="16.75" customHeight="1" outlineLevel="2">
      <c r="A1662" s="1260">
        <v>111</v>
      </c>
      <c r="B1662" s="1261"/>
      <c r="C1662" s="1262"/>
      <c r="D1662" s="1263"/>
      <c r="E1662" s="587" t="e">
        <f t="shared" si="45"/>
        <v>#DIV/0!</v>
      </c>
    </row>
    <row r="1663" spans="1:5" s="17" customFormat="1" ht="16.75" customHeight="1" outlineLevel="2">
      <c r="A1663" s="1260">
        <v>112</v>
      </c>
      <c r="B1663" s="1261"/>
      <c r="C1663" s="1262"/>
      <c r="D1663" s="1263"/>
      <c r="E1663" s="587" t="e">
        <f t="shared" si="45"/>
        <v>#DIV/0!</v>
      </c>
    </row>
    <row r="1664" spans="1:5" s="17" customFormat="1" ht="16.75" customHeight="1" outlineLevel="2">
      <c r="A1664" s="1260">
        <v>113</v>
      </c>
      <c r="B1664" s="1261"/>
      <c r="C1664" s="1262"/>
      <c r="D1664" s="1263"/>
      <c r="E1664" s="587" t="e">
        <f t="shared" si="45"/>
        <v>#DIV/0!</v>
      </c>
    </row>
    <row r="1665" spans="1:5" s="17" customFormat="1" ht="16.75" customHeight="1" outlineLevel="2">
      <c r="A1665" s="1260">
        <v>114</v>
      </c>
      <c r="B1665" s="1261"/>
      <c r="C1665" s="1262"/>
      <c r="D1665" s="1263"/>
      <c r="E1665" s="587" t="e">
        <f t="shared" si="45"/>
        <v>#DIV/0!</v>
      </c>
    </row>
    <row r="1666" spans="1:5" s="17" customFormat="1" ht="16.75" customHeight="1" outlineLevel="2">
      <c r="A1666" s="1260">
        <v>115</v>
      </c>
      <c r="B1666" s="1261"/>
      <c r="C1666" s="1262"/>
      <c r="D1666" s="1263"/>
      <c r="E1666" s="587" t="e">
        <f t="shared" si="45"/>
        <v>#DIV/0!</v>
      </c>
    </row>
    <row r="1667" spans="1:5" s="17" customFormat="1" ht="16.75" customHeight="1" outlineLevel="2">
      <c r="A1667" s="1260">
        <v>116</v>
      </c>
      <c r="B1667" s="1261"/>
      <c r="C1667" s="1262"/>
      <c r="D1667" s="1263"/>
      <c r="E1667" s="587" t="e">
        <f t="shared" si="45"/>
        <v>#DIV/0!</v>
      </c>
    </row>
    <row r="1668" spans="1:5" s="17" customFormat="1" ht="16.75" customHeight="1" outlineLevel="2">
      <c r="A1668" s="1260">
        <v>117</v>
      </c>
      <c r="B1668" s="1261"/>
      <c r="C1668" s="1262"/>
      <c r="D1668" s="1263"/>
      <c r="E1668" s="587" t="e">
        <f t="shared" si="45"/>
        <v>#DIV/0!</v>
      </c>
    </row>
    <row r="1669" spans="1:5" s="17" customFormat="1" ht="16.75" customHeight="1" outlineLevel="2">
      <c r="A1669" s="1260">
        <v>118</v>
      </c>
      <c r="B1669" s="1261"/>
      <c r="C1669" s="1262"/>
      <c r="D1669" s="1263"/>
      <c r="E1669" s="587" t="e">
        <f t="shared" si="45"/>
        <v>#DIV/0!</v>
      </c>
    </row>
    <row r="1670" spans="1:5" s="17" customFormat="1" ht="16.75" customHeight="1" outlineLevel="2">
      <c r="A1670" s="1260">
        <v>119</v>
      </c>
      <c r="B1670" s="1261"/>
      <c r="C1670" s="1262"/>
      <c r="D1670" s="1263"/>
      <c r="E1670" s="587" t="e">
        <f t="shared" si="45"/>
        <v>#DIV/0!</v>
      </c>
    </row>
    <row r="1671" spans="1:5" s="17" customFormat="1" ht="16.75" customHeight="1" outlineLevel="2">
      <c r="A1671" s="1260">
        <v>120</v>
      </c>
      <c r="B1671" s="1261"/>
      <c r="C1671" s="1262"/>
      <c r="D1671" s="1263"/>
      <c r="E1671" s="587" t="e">
        <f t="shared" si="45"/>
        <v>#DIV/0!</v>
      </c>
    </row>
    <row r="1672" spans="1:5" s="17" customFormat="1" ht="16.75" customHeight="1" outlineLevel="2">
      <c r="A1672" s="1260">
        <v>121</v>
      </c>
      <c r="B1672" s="1261"/>
      <c r="C1672" s="1262"/>
      <c r="D1672" s="1263"/>
      <c r="E1672" s="587" t="e">
        <f t="shared" si="45"/>
        <v>#DIV/0!</v>
      </c>
    </row>
    <row r="1673" spans="1:5" s="17" customFormat="1" ht="16.75" customHeight="1" outlineLevel="2">
      <c r="A1673" s="1260">
        <v>122</v>
      </c>
      <c r="B1673" s="1261"/>
      <c r="C1673" s="1262"/>
      <c r="D1673" s="1263"/>
      <c r="E1673" s="587" t="e">
        <f t="shared" si="45"/>
        <v>#DIV/0!</v>
      </c>
    </row>
    <row r="1674" spans="1:5" s="17" customFormat="1" ht="16.75" customHeight="1" outlineLevel="2">
      <c r="A1674" s="1260">
        <v>123</v>
      </c>
      <c r="B1674" s="1261"/>
      <c r="C1674" s="1262"/>
      <c r="D1674" s="1263"/>
      <c r="E1674" s="587" t="e">
        <f t="shared" si="45"/>
        <v>#DIV/0!</v>
      </c>
    </row>
    <row r="1675" spans="1:5" s="17" customFormat="1" ht="16.75" customHeight="1" outlineLevel="2">
      <c r="A1675" s="1260">
        <v>124</v>
      </c>
      <c r="B1675" s="1261"/>
      <c r="C1675" s="1262"/>
      <c r="D1675" s="1263"/>
      <c r="E1675" s="587" t="e">
        <f t="shared" si="45"/>
        <v>#DIV/0!</v>
      </c>
    </row>
    <row r="1676" spans="1:5" s="17" customFormat="1" ht="16.75" customHeight="1" outlineLevel="2">
      <c r="A1676" s="1260">
        <v>125</v>
      </c>
      <c r="B1676" s="1261"/>
      <c r="C1676" s="1262"/>
      <c r="D1676" s="1263"/>
      <c r="E1676" s="587" t="e">
        <f t="shared" si="45"/>
        <v>#DIV/0!</v>
      </c>
    </row>
    <row r="1677" spans="1:5" s="17" customFormat="1" ht="16.75" customHeight="1" outlineLevel="2">
      <c r="A1677" s="1260">
        <v>126</v>
      </c>
      <c r="B1677" s="1261"/>
      <c r="C1677" s="1262"/>
      <c r="D1677" s="1263"/>
      <c r="E1677" s="587" t="e">
        <f t="shared" si="45"/>
        <v>#DIV/0!</v>
      </c>
    </row>
    <row r="1678" spans="1:5" s="17" customFormat="1" ht="16.75" customHeight="1" outlineLevel="2">
      <c r="A1678" s="1260">
        <v>127</v>
      </c>
      <c r="B1678" s="1261"/>
      <c r="C1678" s="1262"/>
      <c r="D1678" s="1263"/>
      <c r="E1678" s="587" t="e">
        <f t="shared" si="45"/>
        <v>#DIV/0!</v>
      </c>
    </row>
    <row r="1679" spans="1:5" s="17" customFormat="1" ht="16.75" customHeight="1" outlineLevel="2">
      <c r="A1679" s="1260">
        <v>128</v>
      </c>
      <c r="B1679" s="1261"/>
      <c r="C1679" s="1262"/>
      <c r="D1679" s="1263"/>
      <c r="E1679" s="587" t="e">
        <f t="shared" si="45"/>
        <v>#DIV/0!</v>
      </c>
    </row>
    <row r="1680" spans="1:5" s="17" customFormat="1" ht="16.75" customHeight="1" outlineLevel="2">
      <c r="A1680" s="1260">
        <v>129</v>
      </c>
      <c r="B1680" s="1261"/>
      <c r="C1680" s="1262"/>
      <c r="D1680" s="1263"/>
      <c r="E1680" s="587" t="e">
        <f t="shared" si="45"/>
        <v>#DIV/0!</v>
      </c>
    </row>
    <row r="1681" spans="1:5" s="17" customFormat="1" ht="16.75" customHeight="1" outlineLevel="2">
      <c r="A1681" s="1260">
        <v>130</v>
      </c>
      <c r="B1681" s="1261"/>
      <c r="C1681" s="1262"/>
      <c r="D1681" s="126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60">
        <v>131</v>
      </c>
      <c r="B1682" s="1261"/>
      <c r="C1682" s="1262"/>
      <c r="D1682" s="1263"/>
      <c r="E1682" s="587" t="e">
        <f t="shared" si="46"/>
        <v>#DIV/0!</v>
      </c>
    </row>
    <row r="1683" spans="1:5" s="17" customFormat="1" ht="16.75" customHeight="1" outlineLevel="2">
      <c r="A1683" s="1260">
        <v>132</v>
      </c>
      <c r="B1683" s="1261"/>
      <c r="C1683" s="1262"/>
      <c r="D1683" s="1263"/>
      <c r="E1683" s="587" t="e">
        <f t="shared" si="46"/>
        <v>#DIV/0!</v>
      </c>
    </row>
    <row r="1684" spans="1:5" s="17" customFormat="1" ht="16.75" customHeight="1" outlineLevel="2">
      <c r="A1684" s="1260">
        <v>133</v>
      </c>
      <c r="B1684" s="1261"/>
      <c r="C1684" s="1262"/>
      <c r="D1684" s="1263"/>
      <c r="E1684" s="587" t="e">
        <f t="shared" si="46"/>
        <v>#DIV/0!</v>
      </c>
    </row>
    <row r="1685" spans="1:5" s="17" customFormat="1" ht="16.75" customHeight="1" outlineLevel="2">
      <c r="A1685" s="1260">
        <v>134</v>
      </c>
      <c r="B1685" s="1261"/>
      <c r="C1685" s="1262"/>
      <c r="D1685" s="1263"/>
      <c r="E1685" s="587" t="e">
        <f t="shared" si="46"/>
        <v>#DIV/0!</v>
      </c>
    </row>
    <row r="1686" spans="1:5" s="17" customFormat="1" ht="16.75" customHeight="1" outlineLevel="2">
      <c r="A1686" s="1260">
        <v>135</v>
      </c>
      <c r="B1686" s="1261"/>
      <c r="C1686" s="1262"/>
      <c r="D1686" s="1263"/>
      <c r="E1686" s="587" t="e">
        <f t="shared" si="46"/>
        <v>#DIV/0!</v>
      </c>
    </row>
    <row r="1687" spans="1:5" s="17" customFormat="1" ht="16.75" customHeight="1" outlineLevel="2">
      <c r="A1687" s="1260">
        <v>136</v>
      </c>
      <c r="B1687" s="1261"/>
      <c r="C1687" s="1262"/>
      <c r="D1687" s="1263"/>
      <c r="E1687" s="587" t="e">
        <f t="shared" si="46"/>
        <v>#DIV/0!</v>
      </c>
    </row>
    <row r="1688" spans="1:5" s="17" customFormat="1" ht="16.75" customHeight="1" outlineLevel="2">
      <c r="A1688" s="1260">
        <v>137</v>
      </c>
      <c r="B1688" s="1261"/>
      <c r="C1688" s="1262"/>
      <c r="D1688" s="1263"/>
      <c r="E1688" s="587" t="e">
        <f t="shared" si="46"/>
        <v>#DIV/0!</v>
      </c>
    </row>
    <row r="1689" spans="1:5" s="17" customFormat="1" ht="16.75" customHeight="1" outlineLevel="2">
      <c r="A1689" s="1260">
        <v>138</v>
      </c>
      <c r="B1689" s="1261"/>
      <c r="C1689" s="1262"/>
      <c r="D1689" s="1263"/>
      <c r="E1689" s="587" t="e">
        <f t="shared" si="46"/>
        <v>#DIV/0!</v>
      </c>
    </row>
    <row r="1690" spans="1:5" s="17" customFormat="1" ht="16.75" customHeight="1" outlineLevel="2">
      <c r="A1690" s="1260">
        <v>139</v>
      </c>
      <c r="B1690" s="1261"/>
      <c r="C1690" s="1262"/>
      <c r="D1690" s="1263"/>
      <c r="E1690" s="587" t="e">
        <f t="shared" si="46"/>
        <v>#DIV/0!</v>
      </c>
    </row>
    <row r="1691" spans="1:5" s="17" customFormat="1" ht="16.75" customHeight="1" outlineLevel="2">
      <c r="A1691" s="1260">
        <v>140</v>
      </c>
      <c r="B1691" s="1261"/>
      <c r="C1691" s="1262"/>
      <c r="D1691" s="1263"/>
      <c r="E1691" s="587" t="e">
        <f t="shared" si="46"/>
        <v>#DIV/0!</v>
      </c>
    </row>
    <row r="1692" spans="1:5" s="17" customFormat="1" ht="16.75" customHeight="1" outlineLevel="2">
      <c r="A1692" s="1260">
        <v>141</v>
      </c>
      <c r="B1692" s="1261"/>
      <c r="C1692" s="1262"/>
      <c r="D1692" s="1263"/>
      <c r="E1692" s="587" t="e">
        <f t="shared" si="46"/>
        <v>#DIV/0!</v>
      </c>
    </row>
    <row r="1693" spans="1:5" s="17" customFormat="1" ht="16.75" customHeight="1" outlineLevel="2">
      <c r="A1693" s="1260">
        <v>142</v>
      </c>
      <c r="B1693" s="1261"/>
      <c r="C1693" s="1262"/>
      <c r="D1693" s="1263"/>
      <c r="E1693" s="587" t="e">
        <f t="shared" si="46"/>
        <v>#DIV/0!</v>
      </c>
    </row>
    <row r="1694" spans="1:5" s="17" customFormat="1" ht="16.75" customHeight="1" outlineLevel="2">
      <c r="A1694" s="1260">
        <v>143</v>
      </c>
      <c r="B1694" s="1261"/>
      <c r="C1694" s="1262"/>
      <c r="D1694" s="1263"/>
      <c r="E1694" s="587" t="e">
        <f t="shared" si="46"/>
        <v>#DIV/0!</v>
      </c>
    </row>
    <row r="1695" spans="1:5" s="17" customFormat="1" ht="16.75" customHeight="1" outlineLevel="2">
      <c r="A1695" s="1260">
        <v>144</v>
      </c>
      <c r="B1695" s="1261"/>
      <c r="C1695" s="1262"/>
      <c r="D1695" s="1263"/>
      <c r="E1695" s="587" t="e">
        <f>IF(AND(C1695&gt;=D$1545,C1695&lt;=D$1544),1,0)</f>
        <v>#DIV/0!</v>
      </c>
    </row>
    <row r="1696" spans="1:5" s="17" customFormat="1" ht="16.75" customHeight="1" outlineLevel="2">
      <c r="A1696" s="1260">
        <v>145</v>
      </c>
      <c r="B1696" s="1261"/>
      <c r="C1696" s="1262"/>
      <c r="D1696" s="126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60">
        <v>146</v>
      </c>
      <c r="B1697" s="1261"/>
      <c r="C1697" s="1262"/>
      <c r="D1697" s="1263"/>
      <c r="E1697" s="587" t="e">
        <f t="shared" si="47"/>
        <v>#DIV/0!</v>
      </c>
    </row>
    <row r="1698" spans="1:5" s="17" customFormat="1" ht="16.75" customHeight="1" outlineLevel="2">
      <c r="A1698" s="1260">
        <v>147</v>
      </c>
      <c r="B1698" s="1261"/>
      <c r="C1698" s="1262"/>
      <c r="D1698" s="1263"/>
      <c r="E1698" s="587" t="e">
        <f t="shared" si="47"/>
        <v>#DIV/0!</v>
      </c>
    </row>
    <row r="1699" spans="1:5" s="17" customFormat="1" ht="16.75" customHeight="1" outlineLevel="2">
      <c r="A1699" s="1260">
        <v>148</v>
      </c>
      <c r="B1699" s="1261"/>
      <c r="C1699" s="1262"/>
      <c r="D1699" s="1263"/>
      <c r="E1699" s="587" t="e">
        <f t="shared" si="47"/>
        <v>#DIV/0!</v>
      </c>
    </row>
    <row r="1700" spans="1:5" s="17" customFormat="1" ht="16.75" customHeight="1" outlineLevel="2">
      <c r="A1700" s="1260">
        <v>149</v>
      </c>
      <c r="B1700" s="1261"/>
      <c r="C1700" s="1262"/>
      <c r="D1700" s="1263"/>
      <c r="E1700" s="587" t="e">
        <f t="shared" si="47"/>
        <v>#DIV/0!</v>
      </c>
    </row>
    <row r="1701" spans="1:5" s="17" customFormat="1" ht="16.75" customHeight="1" outlineLevel="2">
      <c r="A1701" s="1260">
        <v>150</v>
      </c>
      <c r="B1701" s="1261"/>
      <c r="C1701" s="1262"/>
      <c r="D1701" s="1263"/>
      <c r="E1701" s="587" t="e">
        <f t="shared" si="47"/>
        <v>#DIV/0!</v>
      </c>
    </row>
    <row r="1702" spans="1:5" s="17" customFormat="1" ht="16.75" customHeight="1" outlineLevel="2">
      <c r="A1702" s="1260">
        <v>151</v>
      </c>
      <c r="B1702" s="1261"/>
      <c r="C1702" s="1262"/>
      <c r="D1702" s="1263"/>
      <c r="E1702" s="587" t="e">
        <f t="shared" si="47"/>
        <v>#DIV/0!</v>
      </c>
    </row>
    <row r="1703" spans="1:5" s="17" customFormat="1" ht="16.75" customHeight="1" outlineLevel="2">
      <c r="A1703" s="1260">
        <v>152</v>
      </c>
      <c r="B1703" s="1261"/>
      <c r="C1703" s="1262"/>
      <c r="D1703" s="1263"/>
      <c r="E1703" s="587" t="e">
        <f t="shared" si="47"/>
        <v>#DIV/0!</v>
      </c>
    </row>
    <row r="1704" spans="1:5" s="17" customFormat="1" ht="16.75" customHeight="1" outlineLevel="2">
      <c r="A1704" s="1260">
        <v>153</v>
      </c>
      <c r="B1704" s="1261"/>
      <c r="C1704" s="1262"/>
      <c r="D1704" s="1263"/>
      <c r="E1704" s="587" t="e">
        <f t="shared" si="47"/>
        <v>#DIV/0!</v>
      </c>
    </row>
    <row r="1705" spans="1:5" s="17" customFormat="1" ht="16.75" customHeight="1" outlineLevel="2">
      <c r="A1705" s="1260">
        <v>154</v>
      </c>
      <c r="B1705" s="1261"/>
      <c r="C1705" s="1262"/>
      <c r="D1705" s="1263"/>
      <c r="E1705" s="587" t="e">
        <f t="shared" si="47"/>
        <v>#DIV/0!</v>
      </c>
    </row>
    <row r="1706" spans="1:5" s="17" customFormat="1" ht="16.75" customHeight="1" outlineLevel="2">
      <c r="A1706" s="1260">
        <v>155</v>
      </c>
      <c r="B1706" s="1261"/>
      <c r="C1706" s="1262"/>
      <c r="D1706" s="1263"/>
      <c r="E1706" s="587" t="e">
        <f t="shared" si="47"/>
        <v>#DIV/0!</v>
      </c>
    </row>
    <row r="1707" spans="1:5" s="17" customFormat="1" ht="16.75" customHeight="1" outlineLevel="2">
      <c r="A1707" s="1260">
        <v>156</v>
      </c>
      <c r="B1707" s="1261"/>
      <c r="C1707" s="1262"/>
      <c r="D1707" s="1263"/>
      <c r="E1707" s="587" t="e">
        <f t="shared" si="47"/>
        <v>#DIV/0!</v>
      </c>
    </row>
    <row r="1708" spans="1:5" s="17" customFormat="1" ht="16.75" customHeight="1" outlineLevel="2">
      <c r="A1708" s="1260">
        <v>157</v>
      </c>
      <c r="B1708" s="1261"/>
      <c r="C1708" s="1262"/>
      <c r="D1708" s="1263"/>
      <c r="E1708" s="587" t="e">
        <f t="shared" si="47"/>
        <v>#DIV/0!</v>
      </c>
    </row>
    <row r="1709" spans="1:5" s="17" customFormat="1" ht="16.75" customHeight="1" outlineLevel="2">
      <c r="A1709" s="1260">
        <v>158</v>
      </c>
      <c r="B1709" s="1261"/>
      <c r="C1709" s="1262"/>
      <c r="D1709" s="1263"/>
      <c r="E1709" s="587" t="e">
        <f t="shared" si="47"/>
        <v>#DIV/0!</v>
      </c>
    </row>
    <row r="1710" spans="1:5" s="17" customFormat="1" ht="16.75" customHeight="1" outlineLevel="2">
      <c r="A1710" s="1260">
        <v>159</v>
      </c>
      <c r="B1710" s="1261"/>
      <c r="C1710" s="1262"/>
      <c r="D1710" s="1263"/>
      <c r="E1710" s="587" t="e">
        <f t="shared" si="47"/>
        <v>#DIV/0!</v>
      </c>
    </row>
    <row r="1711" spans="1:5" s="17" customFormat="1" ht="16.75" customHeight="1" outlineLevel="2">
      <c r="A1711" s="1260">
        <v>160</v>
      </c>
      <c r="B1711" s="1261"/>
      <c r="C1711" s="1262"/>
      <c r="D1711" s="1263"/>
      <c r="E1711" s="587" t="e">
        <f t="shared" si="47"/>
        <v>#DIV/0!</v>
      </c>
    </row>
    <row r="1712" spans="1:5" s="17" customFormat="1" ht="16.75" customHeight="1" outlineLevel="2">
      <c r="A1712" s="1260">
        <v>161</v>
      </c>
      <c r="B1712" s="1261"/>
      <c r="C1712" s="1262"/>
      <c r="D1712" s="1263"/>
      <c r="E1712" s="587" t="e">
        <f t="shared" si="47"/>
        <v>#DIV/0!</v>
      </c>
    </row>
    <row r="1713" spans="1:5" s="17" customFormat="1" ht="16.75" customHeight="1" outlineLevel="2">
      <c r="A1713" s="1260">
        <v>162</v>
      </c>
      <c r="B1713" s="1261"/>
      <c r="C1713" s="1262"/>
      <c r="D1713" s="1263"/>
      <c r="E1713" s="587" t="e">
        <f t="shared" si="47"/>
        <v>#DIV/0!</v>
      </c>
    </row>
    <row r="1714" spans="1:5" s="17" customFormat="1" ht="16.75" customHeight="1" outlineLevel="2">
      <c r="A1714" s="1260">
        <v>163</v>
      </c>
      <c r="B1714" s="1261"/>
      <c r="C1714" s="1262"/>
      <c r="D1714" s="1263"/>
      <c r="E1714" s="587" t="e">
        <f t="shared" si="47"/>
        <v>#DIV/0!</v>
      </c>
    </row>
    <row r="1715" spans="1:5" s="17" customFormat="1" ht="16.75" customHeight="1" outlineLevel="2">
      <c r="A1715" s="1260">
        <v>164</v>
      </c>
      <c r="B1715" s="1261"/>
      <c r="C1715" s="1262"/>
      <c r="D1715" s="1263"/>
      <c r="E1715" s="587" t="e">
        <f t="shared" si="47"/>
        <v>#DIV/0!</v>
      </c>
    </row>
    <row r="1716" spans="1:5" s="17" customFormat="1" ht="16.75" customHeight="1" outlineLevel="2">
      <c r="A1716" s="1260">
        <v>165</v>
      </c>
      <c r="B1716" s="1261"/>
      <c r="C1716" s="1262"/>
      <c r="D1716" s="1263"/>
      <c r="E1716" s="587" t="e">
        <f t="shared" si="47"/>
        <v>#DIV/0!</v>
      </c>
    </row>
    <row r="1717" spans="1:5" s="17" customFormat="1" ht="16.75" customHeight="1" outlineLevel="2">
      <c r="A1717" s="1260">
        <v>166</v>
      </c>
      <c r="B1717" s="1261"/>
      <c r="C1717" s="1262"/>
      <c r="D1717" s="1263"/>
      <c r="E1717" s="587" t="e">
        <f t="shared" si="47"/>
        <v>#DIV/0!</v>
      </c>
    </row>
    <row r="1718" spans="1:5" s="17" customFormat="1" ht="16.75" customHeight="1" outlineLevel="2">
      <c r="A1718" s="1260">
        <v>167</v>
      </c>
      <c r="B1718" s="1261"/>
      <c r="C1718" s="1262"/>
      <c r="D1718" s="1263"/>
      <c r="E1718" s="587" t="e">
        <f t="shared" si="47"/>
        <v>#DIV/0!</v>
      </c>
    </row>
    <row r="1719" spans="1:5" s="17" customFormat="1" ht="16.75" customHeight="1" outlineLevel="2">
      <c r="A1719" s="1260">
        <v>168</v>
      </c>
      <c r="B1719" s="1261"/>
      <c r="C1719" s="1262"/>
      <c r="D1719" s="1263"/>
      <c r="E1719" s="587" t="e">
        <f t="shared" si="47"/>
        <v>#DIV/0!</v>
      </c>
    </row>
    <row r="1720" spans="1:5" s="17" customFormat="1" ht="16.75" customHeight="1" outlineLevel="2">
      <c r="A1720" s="1260">
        <v>169</v>
      </c>
      <c r="B1720" s="1261"/>
      <c r="C1720" s="1262"/>
      <c r="D1720" s="1263"/>
      <c r="E1720" s="587" t="e">
        <f t="shared" si="47"/>
        <v>#DIV/0!</v>
      </c>
    </row>
    <row r="1721" spans="1:5" s="17" customFormat="1" ht="16.75" customHeight="1" outlineLevel="2">
      <c r="A1721" s="1260">
        <v>170</v>
      </c>
      <c r="B1721" s="1261"/>
      <c r="C1721" s="1262"/>
      <c r="D1721" s="1263"/>
      <c r="E1721" s="587" t="e">
        <f>IF(AND(C1721&gt;=D$1545,C1721&lt;=D$1544),1,0)</f>
        <v>#DIV/0!</v>
      </c>
    </row>
    <row r="1722" spans="1:5" s="17" customFormat="1" ht="16.75" customHeight="1" outlineLevel="2">
      <c r="A1722" s="1260">
        <v>171</v>
      </c>
      <c r="B1722" s="1261"/>
      <c r="C1722" s="1262"/>
      <c r="D1722" s="126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60">
        <v>172</v>
      </c>
      <c r="B1723" s="1261"/>
      <c r="C1723" s="1262"/>
      <c r="D1723" s="1263"/>
      <c r="E1723" s="587" t="e">
        <f t="shared" si="48"/>
        <v>#DIV/0!</v>
      </c>
    </row>
    <row r="1724" spans="1:5" s="17" customFormat="1" ht="16.75" customHeight="1" outlineLevel="2">
      <c r="A1724" s="1260">
        <v>173</v>
      </c>
      <c r="B1724" s="1261"/>
      <c r="C1724" s="1262"/>
      <c r="D1724" s="1263"/>
      <c r="E1724" s="587" t="e">
        <f t="shared" si="48"/>
        <v>#DIV/0!</v>
      </c>
    </row>
    <row r="1725" spans="1:5" s="17" customFormat="1" ht="16.75" customHeight="1" outlineLevel="2">
      <c r="A1725" s="1260">
        <v>174</v>
      </c>
      <c r="B1725" s="1261"/>
      <c r="C1725" s="1262"/>
      <c r="D1725" s="1263"/>
      <c r="E1725" s="587" t="e">
        <f t="shared" si="48"/>
        <v>#DIV/0!</v>
      </c>
    </row>
    <row r="1726" spans="1:5" s="17" customFormat="1" ht="16.75" customHeight="1" outlineLevel="2">
      <c r="A1726" s="1260">
        <v>175</v>
      </c>
      <c r="B1726" s="1261"/>
      <c r="C1726" s="1262"/>
      <c r="D1726" s="1263"/>
      <c r="E1726" s="587" t="e">
        <f t="shared" si="48"/>
        <v>#DIV/0!</v>
      </c>
    </row>
    <row r="1727" spans="1:5" s="17" customFormat="1" ht="16.75" customHeight="1" outlineLevel="2">
      <c r="A1727" s="1260">
        <v>176</v>
      </c>
      <c r="B1727" s="1261"/>
      <c r="C1727" s="1262"/>
      <c r="D1727" s="1263"/>
      <c r="E1727" s="587" t="e">
        <f t="shared" si="48"/>
        <v>#DIV/0!</v>
      </c>
    </row>
    <row r="1728" spans="1:5" s="17" customFormat="1" ht="16.75" customHeight="1" outlineLevel="2">
      <c r="A1728" s="1260">
        <v>177</v>
      </c>
      <c r="B1728" s="1261"/>
      <c r="C1728" s="1262"/>
      <c r="D1728" s="1263"/>
      <c r="E1728" s="587" t="e">
        <f t="shared" si="48"/>
        <v>#DIV/0!</v>
      </c>
    </row>
    <row r="1729" spans="1:5" s="17" customFormat="1" ht="16.75" customHeight="1" outlineLevel="2">
      <c r="A1729" s="1260">
        <v>178</v>
      </c>
      <c r="B1729" s="1261"/>
      <c r="C1729" s="1262"/>
      <c r="D1729" s="1263"/>
      <c r="E1729" s="587" t="e">
        <f t="shared" si="48"/>
        <v>#DIV/0!</v>
      </c>
    </row>
    <row r="1730" spans="1:5" s="17" customFormat="1" ht="16.75" customHeight="1" outlineLevel="2">
      <c r="A1730" s="1260">
        <v>179</v>
      </c>
      <c r="B1730" s="1261"/>
      <c r="C1730" s="1262"/>
      <c r="D1730" s="1263"/>
      <c r="E1730" s="587" t="e">
        <f t="shared" si="48"/>
        <v>#DIV/0!</v>
      </c>
    </row>
    <row r="1731" spans="1:5" s="17" customFormat="1" ht="16.75" customHeight="1" outlineLevel="2">
      <c r="A1731" s="1260">
        <v>180</v>
      </c>
      <c r="B1731" s="1261"/>
      <c r="C1731" s="1262"/>
      <c r="D1731" s="1263"/>
      <c r="E1731" s="587" t="e">
        <f t="shared" si="48"/>
        <v>#DIV/0!</v>
      </c>
    </row>
    <row r="1732" spans="1:5" s="17" customFormat="1" ht="16.75" customHeight="1" outlineLevel="2">
      <c r="A1732" s="1260">
        <v>181</v>
      </c>
      <c r="B1732" s="1261"/>
      <c r="C1732" s="1262"/>
      <c r="D1732" s="1263"/>
      <c r="E1732" s="587" t="e">
        <f t="shared" si="48"/>
        <v>#DIV/0!</v>
      </c>
    </row>
    <row r="1733" spans="1:5" s="17" customFormat="1" ht="16.75" customHeight="1" outlineLevel="2">
      <c r="A1733" s="1260">
        <v>182</v>
      </c>
      <c r="B1733" s="1261"/>
      <c r="C1733" s="1262"/>
      <c r="D1733" s="1263"/>
      <c r="E1733" s="587" t="e">
        <f t="shared" si="48"/>
        <v>#DIV/0!</v>
      </c>
    </row>
    <row r="1734" spans="1:5" s="17" customFormat="1" ht="16.75" customHeight="1" outlineLevel="2">
      <c r="A1734" s="1260">
        <v>183</v>
      </c>
      <c r="B1734" s="1261"/>
      <c r="C1734" s="1262"/>
      <c r="D1734" s="1263"/>
      <c r="E1734" s="587" t="e">
        <f t="shared" si="48"/>
        <v>#DIV/0!</v>
      </c>
    </row>
    <row r="1735" spans="1:5" s="17" customFormat="1" ht="16.75" customHeight="1" outlineLevel="2">
      <c r="A1735" s="1260">
        <v>184</v>
      </c>
      <c r="B1735" s="1261"/>
      <c r="C1735" s="1262"/>
      <c r="D1735" s="1263"/>
      <c r="E1735" s="587" t="e">
        <f t="shared" si="48"/>
        <v>#DIV/0!</v>
      </c>
    </row>
    <row r="1736" spans="1:5" s="17" customFormat="1" ht="16.75" customHeight="1" outlineLevel="2">
      <c r="A1736" s="1260">
        <v>185</v>
      </c>
      <c r="B1736" s="1261"/>
      <c r="C1736" s="1262"/>
      <c r="D1736" s="1263"/>
      <c r="E1736" s="587" t="e">
        <f t="shared" si="48"/>
        <v>#DIV/0!</v>
      </c>
    </row>
    <row r="1737" spans="1:5" s="17" customFormat="1" ht="16.75" customHeight="1" outlineLevel="2">
      <c r="A1737" s="1260">
        <v>186</v>
      </c>
      <c r="B1737" s="1261"/>
      <c r="C1737" s="1262"/>
      <c r="D1737" s="1263"/>
      <c r="E1737" s="587" t="e">
        <f t="shared" si="48"/>
        <v>#DIV/0!</v>
      </c>
    </row>
    <row r="1738" spans="1:5" s="17" customFormat="1" ht="16.75" customHeight="1" outlineLevel="2">
      <c r="A1738" s="1260">
        <v>187</v>
      </c>
      <c r="B1738" s="1261"/>
      <c r="C1738" s="1262"/>
      <c r="D1738" s="1263"/>
      <c r="E1738" s="587" t="e">
        <f t="shared" si="48"/>
        <v>#DIV/0!</v>
      </c>
    </row>
    <row r="1739" spans="1:5" s="17" customFormat="1" ht="16.75" customHeight="1" outlineLevel="2">
      <c r="A1739" s="1260">
        <v>188</v>
      </c>
      <c r="B1739" s="1261"/>
      <c r="C1739" s="1262"/>
      <c r="D1739" s="1263"/>
      <c r="E1739" s="587" t="e">
        <f t="shared" si="48"/>
        <v>#DIV/0!</v>
      </c>
    </row>
    <row r="1740" spans="1:5" s="17" customFormat="1" ht="16.75" customHeight="1" outlineLevel="2">
      <c r="A1740" s="1260">
        <v>189</v>
      </c>
      <c r="B1740" s="1261"/>
      <c r="C1740" s="1262"/>
      <c r="D1740" s="1263"/>
      <c r="E1740" s="587" t="e">
        <f t="shared" si="48"/>
        <v>#DIV/0!</v>
      </c>
    </row>
    <row r="1741" spans="1:5" s="17" customFormat="1" ht="16.75" customHeight="1" outlineLevel="2">
      <c r="A1741" s="1260">
        <v>190</v>
      </c>
      <c r="B1741" s="1261"/>
      <c r="C1741" s="1262"/>
      <c r="D1741" s="1263"/>
      <c r="E1741" s="587" t="e">
        <f>IF(AND(C1741&gt;=D$1545,C1741&lt;=D$1544),1,0)</f>
        <v>#DIV/0!</v>
      </c>
    </row>
    <row r="1742" spans="1:5" s="17" customFormat="1" ht="16.75" customHeight="1" outlineLevel="2">
      <c r="A1742" s="1260">
        <v>191</v>
      </c>
      <c r="B1742" s="1261"/>
      <c r="C1742" s="1262"/>
      <c r="D1742" s="126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60">
        <v>192</v>
      </c>
      <c r="B1743" s="1261"/>
      <c r="C1743" s="1262"/>
      <c r="D1743" s="1263"/>
      <c r="E1743" s="587" t="e">
        <f t="shared" si="49"/>
        <v>#DIV/0!</v>
      </c>
    </row>
    <row r="1744" spans="1:5" s="17" customFormat="1" ht="16.75" customHeight="1" outlineLevel="2">
      <c r="A1744" s="1260">
        <v>193</v>
      </c>
      <c r="B1744" s="1261"/>
      <c r="C1744" s="1262"/>
      <c r="D1744" s="1263"/>
      <c r="E1744" s="587" t="e">
        <f t="shared" si="49"/>
        <v>#DIV/0!</v>
      </c>
    </row>
    <row r="1745" spans="1:5" s="17" customFormat="1" ht="16.75" customHeight="1" outlineLevel="2">
      <c r="A1745" s="1260">
        <v>194</v>
      </c>
      <c r="B1745" s="1261"/>
      <c r="C1745" s="1262"/>
      <c r="D1745" s="1263"/>
      <c r="E1745" s="587" t="e">
        <f t="shared" si="49"/>
        <v>#DIV/0!</v>
      </c>
    </row>
    <row r="1746" spans="1:5" s="17" customFormat="1" ht="16.75" customHeight="1" outlineLevel="2">
      <c r="A1746" s="1260">
        <v>195</v>
      </c>
      <c r="B1746" s="1261"/>
      <c r="C1746" s="1262"/>
      <c r="D1746" s="1263"/>
      <c r="E1746" s="587" t="e">
        <f t="shared" si="49"/>
        <v>#DIV/0!</v>
      </c>
    </row>
    <row r="1747" spans="1:5" s="17" customFormat="1" ht="16.75" customHeight="1" outlineLevel="2">
      <c r="A1747" s="1260">
        <v>196</v>
      </c>
      <c r="B1747" s="1261"/>
      <c r="C1747" s="1262"/>
      <c r="D1747" s="1263"/>
      <c r="E1747" s="587" t="e">
        <f t="shared" si="49"/>
        <v>#DIV/0!</v>
      </c>
    </row>
    <row r="1748" spans="1:5" s="17" customFormat="1" ht="16.75" customHeight="1" outlineLevel="2">
      <c r="A1748" s="1260">
        <v>197</v>
      </c>
      <c r="B1748" s="1261"/>
      <c r="C1748" s="1262"/>
      <c r="D1748" s="1263"/>
      <c r="E1748" s="587" t="e">
        <f t="shared" si="49"/>
        <v>#DIV/0!</v>
      </c>
    </row>
    <row r="1749" spans="1:5" s="17" customFormat="1" ht="16.75" customHeight="1" outlineLevel="2">
      <c r="A1749" s="1260">
        <v>198</v>
      </c>
      <c r="B1749" s="1261"/>
      <c r="C1749" s="1262"/>
      <c r="D1749" s="1263"/>
      <c r="E1749" s="587" t="e">
        <f t="shared" si="49"/>
        <v>#DIV/0!</v>
      </c>
    </row>
    <row r="1750" spans="1:5" s="17" customFormat="1" ht="16.75" customHeight="1" outlineLevel="2">
      <c r="A1750" s="1260">
        <v>199</v>
      </c>
      <c r="B1750" s="1261"/>
      <c r="C1750" s="1262"/>
      <c r="D1750" s="1263"/>
      <c r="E1750" s="587" t="e">
        <f t="shared" si="49"/>
        <v>#DIV/0!</v>
      </c>
    </row>
    <row r="1751" spans="1:5" s="17" customFormat="1" ht="16.75" customHeight="1" outlineLevel="2">
      <c r="A1751" s="1260">
        <v>200</v>
      </c>
      <c r="B1751" s="1261"/>
      <c r="C1751" s="1262"/>
      <c r="D1751" s="1263"/>
      <c r="E1751" s="587" t="e">
        <f t="shared" si="49"/>
        <v>#DIV/0!</v>
      </c>
    </row>
    <row r="1752" spans="1:5" s="17" customFormat="1" ht="16.75" customHeight="1" outlineLevel="2">
      <c r="A1752" s="1260">
        <v>201</v>
      </c>
      <c r="B1752" s="1261"/>
      <c r="C1752" s="1262"/>
      <c r="D1752" s="1263"/>
      <c r="E1752" s="587" t="e">
        <f t="shared" si="49"/>
        <v>#DIV/0!</v>
      </c>
    </row>
    <row r="1753" spans="1:5" s="17" customFormat="1" ht="16.75" customHeight="1" outlineLevel="2">
      <c r="A1753" s="1260">
        <v>202</v>
      </c>
      <c r="B1753" s="1261"/>
      <c r="C1753" s="1262"/>
      <c r="D1753" s="1263"/>
      <c r="E1753" s="587" t="e">
        <f t="shared" si="49"/>
        <v>#DIV/0!</v>
      </c>
    </row>
    <row r="1754" spans="1:5" s="17" customFormat="1" ht="16.75" customHeight="1" outlineLevel="2">
      <c r="A1754" s="1260">
        <v>203</v>
      </c>
      <c r="B1754" s="1261"/>
      <c r="C1754" s="1262"/>
      <c r="D1754" s="1263"/>
      <c r="E1754" s="587" t="e">
        <f t="shared" si="49"/>
        <v>#DIV/0!</v>
      </c>
    </row>
    <row r="1755" spans="1:5" s="17" customFormat="1" ht="16.75" customHeight="1" outlineLevel="2">
      <c r="A1755" s="1260">
        <v>204</v>
      </c>
      <c r="B1755" s="1261"/>
      <c r="C1755" s="1262"/>
      <c r="D1755" s="1263"/>
      <c r="E1755" s="587" t="e">
        <f t="shared" si="49"/>
        <v>#DIV/0!</v>
      </c>
    </row>
    <row r="1756" spans="1:5" s="17" customFormat="1" ht="16.75" customHeight="1" outlineLevel="2">
      <c r="A1756" s="1260">
        <v>205</v>
      </c>
      <c r="B1756" s="1261"/>
      <c r="C1756" s="1262"/>
      <c r="D1756" s="1263"/>
      <c r="E1756" s="587" t="e">
        <f t="shared" si="49"/>
        <v>#DIV/0!</v>
      </c>
    </row>
    <row r="1757" spans="1:5" s="17" customFormat="1" ht="16.75" customHeight="1" outlineLevel="2">
      <c r="A1757" s="1260">
        <v>206</v>
      </c>
      <c r="B1757" s="1261"/>
      <c r="C1757" s="1262"/>
      <c r="D1757" s="1263"/>
      <c r="E1757" s="587" t="e">
        <f t="shared" si="49"/>
        <v>#DIV/0!</v>
      </c>
    </row>
    <row r="1758" spans="1:5" s="17" customFormat="1" ht="16.75" customHeight="1" outlineLevel="2">
      <c r="A1758" s="1260">
        <v>207</v>
      </c>
      <c r="B1758" s="1261"/>
      <c r="C1758" s="1262"/>
      <c r="D1758" s="1263"/>
      <c r="E1758" s="587" t="e">
        <f t="shared" si="49"/>
        <v>#DIV/0!</v>
      </c>
    </row>
    <row r="1759" spans="1:5" s="17" customFormat="1" ht="16.75" customHeight="1" outlineLevel="2">
      <c r="A1759" s="1260">
        <v>208</v>
      </c>
      <c r="B1759" s="1261"/>
      <c r="C1759" s="1262"/>
      <c r="D1759" s="1263"/>
      <c r="E1759" s="587" t="e">
        <f t="shared" si="49"/>
        <v>#DIV/0!</v>
      </c>
    </row>
    <row r="1760" spans="1:5" s="17" customFormat="1" ht="16.75" customHeight="1" outlineLevel="2">
      <c r="A1760" s="1260">
        <v>209</v>
      </c>
      <c r="B1760" s="1261"/>
      <c r="C1760" s="1262"/>
      <c r="D1760" s="1263"/>
      <c r="E1760" s="587" t="e">
        <f t="shared" si="49"/>
        <v>#DIV/0!</v>
      </c>
    </row>
    <row r="1761" spans="1:5" s="17" customFormat="1" ht="16.75" customHeight="1" outlineLevel="2">
      <c r="A1761" s="1260">
        <v>210</v>
      </c>
      <c r="B1761" s="1261"/>
      <c r="C1761" s="1262"/>
      <c r="D1761" s="1263"/>
      <c r="E1761" s="587" t="e">
        <f t="shared" si="49"/>
        <v>#DIV/0!</v>
      </c>
    </row>
    <row r="1762" spans="1:5" s="17" customFormat="1" ht="16.75" customHeight="1" outlineLevel="2">
      <c r="A1762" s="1260">
        <v>211</v>
      </c>
      <c r="B1762" s="1261"/>
      <c r="C1762" s="1262"/>
      <c r="D1762" s="1263"/>
      <c r="E1762" s="587" t="e">
        <f t="shared" si="49"/>
        <v>#DIV/0!</v>
      </c>
    </row>
    <row r="1763" spans="1:5" s="17" customFormat="1" ht="16.75" customHeight="1" outlineLevel="2">
      <c r="A1763" s="1260">
        <v>212</v>
      </c>
      <c r="B1763" s="1261"/>
      <c r="C1763" s="1262"/>
      <c r="D1763" s="1263"/>
      <c r="E1763" s="587" t="e">
        <f t="shared" si="49"/>
        <v>#DIV/0!</v>
      </c>
    </row>
    <row r="1764" spans="1:5" s="17" customFormat="1" ht="16.75" customHeight="1" outlineLevel="2">
      <c r="A1764" s="1260">
        <v>213</v>
      </c>
      <c r="B1764" s="1261"/>
      <c r="C1764" s="1262"/>
      <c r="D1764" s="1263"/>
      <c r="E1764" s="587" t="e">
        <f t="shared" si="49"/>
        <v>#DIV/0!</v>
      </c>
    </row>
    <row r="1765" spans="1:5" s="17" customFormat="1" ht="16.75" customHeight="1" outlineLevel="2">
      <c r="A1765" s="1260">
        <v>214</v>
      </c>
      <c r="B1765" s="1261"/>
      <c r="C1765" s="1262"/>
      <c r="D1765" s="1263"/>
      <c r="E1765" s="587" t="e">
        <f t="shared" si="49"/>
        <v>#DIV/0!</v>
      </c>
    </row>
    <row r="1766" spans="1:5" s="17" customFormat="1" ht="16.75" customHeight="1" outlineLevel="2">
      <c r="A1766" s="1260">
        <v>215</v>
      </c>
      <c r="B1766" s="1261"/>
      <c r="C1766" s="1262"/>
      <c r="D1766" s="1263"/>
      <c r="E1766" s="587" t="e">
        <f t="shared" si="49"/>
        <v>#DIV/0!</v>
      </c>
    </row>
    <row r="1767" spans="1:5" s="17" customFormat="1" ht="16.75" customHeight="1" outlineLevel="2">
      <c r="A1767" s="1260">
        <v>216</v>
      </c>
      <c r="B1767" s="1261"/>
      <c r="C1767" s="1262"/>
      <c r="D1767" s="1263"/>
      <c r="E1767" s="587" t="e">
        <f>IF(AND(C1767&gt;=D$1545,C1767&lt;=D$1544),1,0)</f>
        <v>#DIV/0!</v>
      </c>
    </row>
    <row r="1768" spans="1:5" s="17" customFormat="1" ht="16.75" customHeight="1" outlineLevel="2">
      <c r="A1768" s="1260">
        <v>217</v>
      </c>
      <c r="B1768" s="1261"/>
      <c r="C1768" s="1262"/>
      <c r="D1768" s="126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60">
        <v>218</v>
      </c>
      <c r="B1769" s="1261"/>
      <c r="C1769" s="1262"/>
      <c r="D1769" s="1263"/>
      <c r="E1769" s="587" t="e">
        <f t="shared" si="50"/>
        <v>#DIV/0!</v>
      </c>
    </row>
    <row r="1770" spans="1:5" s="17" customFormat="1" ht="16.75" customHeight="1" outlineLevel="2">
      <c r="A1770" s="1260">
        <v>219</v>
      </c>
      <c r="B1770" s="1261"/>
      <c r="C1770" s="1262"/>
      <c r="D1770" s="1263"/>
      <c r="E1770" s="587" t="e">
        <f t="shared" si="50"/>
        <v>#DIV/0!</v>
      </c>
    </row>
    <row r="1771" spans="1:5" s="17" customFormat="1" ht="16.75" customHeight="1" outlineLevel="2">
      <c r="A1771" s="1260">
        <v>220</v>
      </c>
      <c r="B1771" s="1261"/>
      <c r="C1771" s="1262"/>
      <c r="D1771" s="1263"/>
      <c r="E1771" s="587" t="e">
        <f t="shared" si="50"/>
        <v>#DIV/0!</v>
      </c>
    </row>
    <row r="1772" spans="1:5" s="17" customFormat="1" ht="16.75" customHeight="1" outlineLevel="2">
      <c r="A1772" s="1260">
        <v>221</v>
      </c>
      <c r="B1772" s="1261"/>
      <c r="C1772" s="1262"/>
      <c r="D1772" s="1263"/>
      <c r="E1772" s="587" t="e">
        <f t="shared" si="50"/>
        <v>#DIV/0!</v>
      </c>
    </row>
    <row r="1773" spans="1:5" s="17" customFormat="1" ht="16.75" customHeight="1" outlineLevel="2">
      <c r="A1773" s="1260">
        <v>222</v>
      </c>
      <c r="B1773" s="1261"/>
      <c r="C1773" s="1262"/>
      <c r="D1773" s="1263"/>
      <c r="E1773" s="587" t="e">
        <f t="shared" si="50"/>
        <v>#DIV/0!</v>
      </c>
    </row>
    <row r="1774" spans="1:5" s="17" customFormat="1" ht="16.75" customHeight="1" outlineLevel="2">
      <c r="A1774" s="1260">
        <v>223</v>
      </c>
      <c r="B1774" s="1261"/>
      <c r="C1774" s="1262"/>
      <c r="D1774" s="1263"/>
      <c r="E1774" s="587" t="e">
        <f t="shared" si="50"/>
        <v>#DIV/0!</v>
      </c>
    </row>
    <row r="1775" spans="1:5" s="17" customFormat="1" ht="16.75" customHeight="1" outlineLevel="2">
      <c r="A1775" s="1260">
        <v>224</v>
      </c>
      <c r="B1775" s="1261"/>
      <c r="C1775" s="1262"/>
      <c r="D1775" s="1263"/>
      <c r="E1775" s="587" t="e">
        <f t="shared" si="50"/>
        <v>#DIV/0!</v>
      </c>
    </row>
    <row r="1776" spans="1:5" s="17" customFormat="1" ht="16.75" customHeight="1" outlineLevel="2">
      <c r="A1776" s="1260">
        <v>225</v>
      </c>
      <c r="B1776" s="1261"/>
      <c r="C1776" s="1262"/>
      <c r="D1776" s="1263"/>
      <c r="E1776" s="587" t="e">
        <f t="shared" si="50"/>
        <v>#DIV/0!</v>
      </c>
    </row>
    <row r="1777" spans="1:5" s="17" customFormat="1" ht="16.75" customHeight="1" outlineLevel="2">
      <c r="A1777" s="1260">
        <v>226</v>
      </c>
      <c r="B1777" s="1261"/>
      <c r="C1777" s="1262"/>
      <c r="D1777" s="1263"/>
      <c r="E1777" s="587" t="e">
        <f t="shared" si="50"/>
        <v>#DIV/0!</v>
      </c>
    </row>
    <row r="1778" spans="1:5" s="17" customFormat="1" ht="16.75" customHeight="1" outlineLevel="2">
      <c r="A1778" s="1260">
        <v>227</v>
      </c>
      <c r="B1778" s="1261"/>
      <c r="C1778" s="1262"/>
      <c r="D1778" s="1263"/>
      <c r="E1778" s="587" t="e">
        <f t="shared" si="49"/>
        <v>#DIV/0!</v>
      </c>
    </row>
    <row r="1779" spans="1:5" s="17" customFormat="1" ht="16.75" customHeight="1" outlineLevel="2">
      <c r="A1779" s="1260">
        <v>228</v>
      </c>
      <c r="B1779" s="1261"/>
      <c r="C1779" s="1262"/>
      <c r="D1779" s="1263"/>
      <c r="E1779" s="587" t="e">
        <f t="shared" si="49"/>
        <v>#DIV/0!</v>
      </c>
    </row>
    <row r="1780" spans="1:5" s="17" customFormat="1" ht="16.75" customHeight="1" outlineLevel="2">
      <c r="A1780" s="1260">
        <v>229</v>
      </c>
      <c r="B1780" s="1261"/>
      <c r="C1780" s="1262"/>
      <c r="D1780" s="1263"/>
      <c r="E1780" s="587" t="e">
        <f t="shared" si="49"/>
        <v>#DIV/0!</v>
      </c>
    </row>
    <row r="1781" spans="1:5" s="17" customFormat="1" ht="16.75" customHeight="1" outlineLevel="2">
      <c r="A1781" s="1260">
        <v>230</v>
      </c>
      <c r="B1781" s="1261"/>
      <c r="C1781" s="1262"/>
      <c r="D1781" s="1263"/>
      <c r="E1781" s="587" t="e">
        <f t="shared" si="49"/>
        <v>#DIV/0!</v>
      </c>
    </row>
    <row r="1782" spans="1:5" s="17" customFormat="1" ht="16.75" customHeight="1" outlineLevel="2">
      <c r="A1782" s="1260">
        <v>231</v>
      </c>
      <c r="B1782" s="1261"/>
      <c r="C1782" s="1262"/>
      <c r="D1782" s="1263"/>
      <c r="E1782" s="587" t="e">
        <f t="shared" si="49"/>
        <v>#DIV/0!</v>
      </c>
    </row>
    <row r="1783" spans="1:5" s="17" customFormat="1" ht="16.75" customHeight="1" outlineLevel="2">
      <c r="A1783" s="1260">
        <v>232</v>
      </c>
      <c r="B1783" s="1261"/>
      <c r="C1783" s="1262"/>
      <c r="D1783" s="1263"/>
      <c r="E1783" s="587" t="e">
        <f t="shared" si="49"/>
        <v>#DIV/0!</v>
      </c>
    </row>
    <row r="1784" spans="1:5" s="17" customFormat="1" ht="16.75" customHeight="1" outlineLevel="2">
      <c r="A1784" s="1260">
        <v>233</v>
      </c>
      <c r="B1784" s="1261"/>
      <c r="C1784" s="1262"/>
      <c r="D1784" s="1263"/>
      <c r="E1784" s="587" t="e">
        <f t="shared" si="49"/>
        <v>#DIV/0!</v>
      </c>
    </row>
    <row r="1785" spans="1:5" s="17" customFormat="1" ht="16.75" customHeight="1" outlineLevel="2">
      <c r="A1785" s="1260">
        <v>234</v>
      </c>
      <c r="B1785" s="1261"/>
      <c r="C1785" s="1262"/>
      <c r="D1785" s="1263"/>
      <c r="E1785" s="587" t="e">
        <f t="shared" si="49"/>
        <v>#DIV/0!</v>
      </c>
    </row>
    <row r="1786" spans="1:5" s="17" customFormat="1" ht="16.75" customHeight="1" outlineLevel="2">
      <c r="A1786" s="1260">
        <v>235</v>
      </c>
      <c r="B1786" s="1261"/>
      <c r="C1786" s="1262"/>
      <c r="D1786" s="1263"/>
      <c r="E1786" s="587" t="e">
        <f t="shared" si="49"/>
        <v>#DIV/0!</v>
      </c>
    </row>
    <row r="1787" spans="1:5" s="17" customFormat="1" ht="16.75" customHeight="1" outlineLevel="2">
      <c r="A1787" s="1260">
        <v>236</v>
      </c>
      <c r="B1787" s="1261"/>
      <c r="C1787" s="1262"/>
      <c r="D1787" s="1263"/>
      <c r="E1787" s="587" t="e">
        <f t="shared" si="49"/>
        <v>#DIV/0!</v>
      </c>
    </row>
    <row r="1788" spans="1:5" s="17" customFormat="1" ht="16.75" customHeight="1" outlineLevel="2">
      <c r="A1788" s="1260">
        <v>237</v>
      </c>
      <c r="B1788" s="1261"/>
      <c r="C1788" s="1262"/>
      <c r="D1788" s="1263"/>
      <c r="E1788" s="587" t="e">
        <f t="shared" si="49"/>
        <v>#DIV/0!</v>
      </c>
    </row>
    <row r="1789" spans="1:5" s="17" customFormat="1" ht="16.75" customHeight="1" outlineLevel="2">
      <c r="A1789" s="1260">
        <v>238</v>
      </c>
      <c r="B1789" s="1261"/>
      <c r="C1789" s="1262"/>
      <c r="D1789" s="1263"/>
      <c r="E1789" s="587" t="e">
        <f t="shared" si="49"/>
        <v>#DIV/0!</v>
      </c>
    </row>
    <row r="1790" spans="1:5" s="17" customFormat="1" ht="16.75" customHeight="1" outlineLevel="2">
      <c r="A1790" s="1260">
        <v>239</v>
      </c>
      <c r="B1790" s="1261"/>
      <c r="C1790" s="1262"/>
      <c r="D1790" s="1263"/>
      <c r="E1790" s="587" t="e">
        <f t="shared" si="49"/>
        <v>#DIV/0!</v>
      </c>
    </row>
    <row r="1791" spans="1:5" s="17" customFormat="1" ht="16.75" customHeight="1" outlineLevel="2">
      <c r="A1791" s="1260">
        <v>240</v>
      </c>
      <c r="B1791" s="1261"/>
      <c r="C1791" s="1262"/>
      <c r="D1791" s="1263"/>
      <c r="E1791" s="587" t="e">
        <f t="shared" si="49"/>
        <v>#DIV/0!</v>
      </c>
    </row>
    <row r="1792" spans="1:5" s="17" customFormat="1" ht="16.75" customHeight="1" outlineLevel="2">
      <c r="A1792" s="1260">
        <v>241</v>
      </c>
      <c r="B1792" s="1261"/>
      <c r="C1792" s="1262"/>
      <c r="D1792" s="1263"/>
      <c r="E1792" s="587" t="e">
        <f t="shared" si="49"/>
        <v>#DIV/0!</v>
      </c>
    </row>
    <row r="1793" spans="1:5" s="17" customFormat="1" ht="16.75" customHeight="1" outlineLevel="2">
      <c r="A1793" s="1260">
        <v>242</v>
      </c>
      <c r="B1793" s="1261"/>
      <c r="C1793" s="1262"/>
      <c r="D1793" s="1263"/>
      <c r="E1793" s="587" t="e">
        <f t="shared" si="49"/>
        <v>#DIV/0!</v>
      </c>
    </row>
    <row r="1794" spans="1:5" s="17" customFormat="1" ht="16.75" customHeight="1" outlineLevel="2">
      <c r="A1794" s="1260">
        <v>243</v>
      </c>
      <c r="B1794" s="1261"/>
      <c r="C1794" s="1262"/>
      <c r="D1794" s="1263"/>
      <c r="E1794" s="587" t="e">
        <f>IF(AND(C1794&gt;=D$1545,C1794&lt;=D$1544),1,0)</f>
        <v>#DIV/0!</v>
      </c>
    </row>
    <row r="1795" spans="1:5" s="17" customFormat="1" ht="16.75" customHeight="1" outlineLevel="2">
      <c r="A1795" s="1260">
        <v>244</v>
      </c>
      <c r="B1795" s="1261"/>
      <c r="C1795" s="1262"/>
      <c r="D1795" s="126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60">
        <v>245</v>
      </c>
      <c r="B1796" s="1261"/>
      <c r="C1796" s="1262"/>
      <c r="D1796" s="1263"/>
      <c r="E1796" s="587" t="e">
        <f t="shared" si="51"/>
        <v>#DIV/0!</v>
      </c>
    </row>
    <row r="1797" spans="1:5" s="17" customFormat="1" ht="16.75" customHeight="1" outlineLevel="2">
      <c r="A1797" s="1260">
        <v>246</v>
      </c>
      <c r="B1797" s="1261"/>
      <c r="C1797" s="1262"/>
      <c r="D1797" s="1263"/>
      <c r="E1797" s="587" t="e">
        <f t="shared" si="51"/>
        <v>#DIV/0!</v>
      </c>
    </row>
    <row r="1798" spans="1:5" s="17" customFormat="1" ht="16.75" customHeight="1" outlineLevel="2">
      <c r="A1798" s="1260">
        <v>247</v>
      </c>
      <c r="B1798" s="1261"/>
      <c r="C1798" s="1262"/>
      <c r="D1798" s="1263"/>
      <c r="E1798" s="587" t="e">
        <f t="shared" si="51"/>
        <v>#DIV/0!</v>
      </c>
    </row>
    <row r="1799" spans="1:5" s="17" customFormat="1" ht="16.75" customHeight="1" outlineLevel="2">
      <c r="A1799" s="1260">
        <v>248</v>
      </c>
      <c r="B1799" s="1261"/>
      <c r="C1799" s="1262"/>
      <c r="D1799" s="1263"/>
      <c r="E1799" s="587" t="e">
        <f t="shared" si="51"/>
        <v>#DIV/0!</v>
      </c>
    </row>
    <row r="1800" spans="1:5" s="17" customFormat="1" ht="16.75" customHeight="1" outlineLevel="2">
      <c r="A1800" s="1260">
        <v>249</v>
      </c>
      <c r="B1800" s="1261"/>
      <c r="C1800" s="1262"/>
      <c r="D1800" s="1263"/>
      <c r="E1800" s="587" t="e">
        <f t="shared" si="51"/>
        <v>#DIV/0!</v>
      </c>
    </row>
    <row r="1801" spans="1:5" s="17" customFormat="1" ht="16.75" customHeight="1" outlineLevel="2">
      <c r="A1801" s="1260">
        <v>250</v>
      </c>
      <c r="B1801" s="1261"/>
      <c r="C1801" s="1262"/>
      <c r="D1801" s="1263"/>
      <c r="E1801" s="587" t="e">
        <f t="shared" si="51"/>
        <v>#DIV/0!</v>
      </c>
    </row>
    <row r="1802" spans="1:5" s="17" customFormat="1" ht="16.75" customHeight="1" outlineLevel="2">
      <c r="A1802" s="1260">
        <v>251</v>
      </c>
      <c r="B1802" s="1261"/>
      <c r="C1802" s="1262"/>
      <c r="D1802" s="1263"/>
      <c r="E1802" s="587" t="e">
        <f t="shared" si="51"/>
        <v>#DIV/0!</v>
      </c>
    </row>
    <row r="1803" spans="1:5" s="17" customFormat="1" ht="16.75" customHeight="1" outlineLevel="2">
      <c r="A1803" s="1260">
        <v>252</v>
      </c>
      <c r="B1803" s="1261"/>
      <c r="C1803" s="1262"/>
      <c r="D1803" s="1263"/>
      <c r="E1803" s="587" t="e">
        <f t="shared" si="51"/>
        <v>#DIV/0!</v>
      </c>
    </row>
    <row r="1804" spans="1:5" s="17" customFormat="1" ht="16.75" customHeight="1" outlineLevel="2">
      <c r="A1804" s="1260">
        <v>253</v>
      </c>
      <c r="B1804" s="1261"/>
      <c r="C1804" s="1262"/>
      <c r="D1804" s="1263"/>
      <c r="E1804" s="587" t="e">
        <f t="shared" si="49"/>
        <v>#DIV/0!</v>
      </c>
    </row>
    <row r="1805" spans="1:5" s="17" customFormat="1" ht="16.75" customHeight="1" outlineLevel="2">
      <c r="A1805" s="1260">
        <v>254</v>
      </c>
      <c r="B1805" s="1261"/>
      <c r="C1805" s="1262"/>
      <c r="D1805" s="1263"/>
      <c r="E1805" s="587" t="e">
        <f t="shared" si="49"/>
        <v>#DIV/0!</v>
      </c>
    </row>
    <row r="1806" spans="1:5" s="17" customFormat="1" ht="16.75" customHeight="1" outlineLevel="2">
      <c r="A1806" s="1260">
        <v>255</v>
      </c>
      <c r="B1806" s="1261"/>
      <c r="C1806" s="1262"/>
      <c r="D1806" s="1263"/>
      <c r="E1806" s="587" t="e">
        <f t="shared" si="49"/>
        <v>#DIV/0!</v>
      </c>
    </row>
    <row r="1807" spans="1:5" s="17" customFormat="1" ht="16.75" customHeight="1" outlineLevel="2">
      <c r="A1807" s="1260">
        <v>256</v>
      </c>
      <c r="B1807" s="1261"/>
      <c r="C1807" s="1262"/>
      <c r="D1807" s="1263"/>
      <c r="E1807" s="587" t="e">
        <f t="shared" si="49"/>
        <v>#DIV/0!</v>
      </c>
    </row>
    <row r="1808" spans="1:5" s="17" customFormat="1" ht="16.75" customHeight="1" outlineLevel="2">
      <c r="A1808" s="1260">
        <v>257</v>
      </c>
      <c r="B1808" s="1261"/>
      <c r="C1808" s="1262"/>
      <c r="D1808" s="1263"/>
      <c r="E1808" s="587" t="e">
        <f t="shared" si="49"/>
        <v>#DIV/0!</v>
      </c>
    </row>
    <row r="1809" spans="1:5" s="17" customFormat="1" ht="16.75" customHeight="1" outlineLevel="2">
      <c r="A1809" s="1260">
        <v>258</v>
      </c>
      <c r="B1809" s="1261"/>
      <c r="C1809" s="1262"/>
      <c r="D1809" s="1263"/>
      <c r="E1809" s="587" t="e">
        <f t="shared" si="49"/>
        <v>#DIV/0!</v>
      </c>
    </row>
    <row r="1810" spans="1:5" s="17" customFormat="1" ht="16.75" customHeight="1" outlineLevel="2">
      <c r="A1810" s="1260">
        <v>259</v>
      </c>
      <c r="B1810" s="1261"/>
      <c r="C1810" s="1262"/>
      <c r="D1810" s="1263"/>
      <c r="E1810" s="587" t="e">
        <f t="shared" si="49"/>
        <v>#DIV/0!</v>
      </c>
    </row>
    <row r="1811" spans="1:5" s="17" customFormat="1" ht="16.75" customHeight="1" outlineLevel="2">
      <c r="A1811" s="1260">
        <v>260</v>
      </c>
      <c r="B1811" s="1261"/>
      <c r="C1811" s="1262"/>
      <c r="D1811" s="1263"/>
      <c r="E1811" s="587" t="e">
        <f t="shared" si="49"/>
        <v>#DIV/0!</v>
      </c>
    </row>
    <row r="1812" spans="1:5" s="17" customFormat="1" ht="16.75" customHeight="1" outlineLevel="2">
      <c r="A1812" s="1260">
        <v>261</v>
      </c>
      <c r="B1812" s="1261"/>
      <c r="C1812" s="1262"/>
      <c r="D1812" s="1263"/>
      <c r="E1812" s="587" t="e">
        <f t="shared" si="49"/>
        <v>#DIV/0!</v>
      </c>
    </row>
    <row r="1813" spans="1:5" s="17" customFormat="1" ht="16.75" customHeight="1" outlineLevel="2">
      <c r="A1813" s="1260">
        <v>262</v>
      </c>
      <c r="B1813" s="1261"/>
      <c r="C1813" s="1262"/>
      <c r="D1813" s="1263"/>
      <c r="E1813" s="587" t="e">
        <f t="shared" si="49"/>
        <v>#DIV/0!</v>
      </c>
    </row>
    <row r="1814" spans="1:5" s="17" customFormat="1" ht="16.75" customHeight="1" outlineLevel="2">
      <c r="A1814" s="1260">
        <v>263</v>
      </c>
      <c r="B1814" s="1261"/>
      <c r="C1814" s="1262"/>
      <c r="D1814" s="1263"/>
      <c r="E1814" s="587" t="e">
        <f t="shared" si="49"/>
        <v>#DIV/0!</v>
      </c>
    </row>
    <row r="1815" spans="1:5" s="17" customFormat="1" ht="16.75" customHeight="1" outlineLevel="2">
      <c r="A1815" s="1260">
        <v>264</v>
      </c>
      <c r="B1815" s="1261"/>
      <c r="C1815" s="1262"/>
      <c r="D1815" s="1263"/>
      <c r="E1815" s="587" t="e">
        <f>IF(AND(C1815&gt;=D$1545,C1815&lt;=D$1544),1,0)</f>
        <v>#DIV/0!</v>
      </c>
    </row>
    <row r="1816" spans="1:5" s="17" customFormat="1" ht="16.75" customHeight="1" outlineLevel="2">
      <c r="A1816" s="1260">
        <v>265</v>
      </c>
      <c r="B1816" s="1261"/>
      <c r="C1816" s="1262"/>
      <c r="D1816" s="126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60">
        <v>266</v>
      </c>
      <c r="B1817" s="1261"/>
      <c r="C1817" s="1262"/>
      <c r="D1817" s="1263"/>
      <c r="E1817" s="587" t="e">
        <f t="shared" si="52"/>
        <v>#DIV/0!</v>
      </c>
    </row>
    <row r="1818" spans="1:5" s="17" customFormat="1" ht="16.75" customHeight="1" outlineLevel="2">
      <c r="A1818" s="1260">
        <v>267</v>
      </c>
      <c r="B1818" s="1261"/>
      <c r="C1818" s="1262"/>
      <c r="D1818" s="1263"/>
      <c r="E1818" s="587" t="e">
        <f t="shared" si="52"/>
        <v>#DIV/0!</v>
      </c>
    </row>
    <row r="1819" spans="1:5" s="17" customFormat="1" ht="16.75" customHeight="1" outlineLevel="2">
      <c r="A1819" s="1260">
        <v>268</v>
      </c>
      <c r="B1819" s="1261"/>
      <c r="C1819" s="1262"/>
      <c r="D1819" s="1263"/>
      <c r="E1819" s="587" t="e">
        <f t="shared" si="49"/>
        <v>#DIV/0!</v>
      </c>
    </row>
    <row r="1820" spans="1:5" s="17" customFormat="1" ht="16.75" customHeight="1" outlineLevel="2">
      <c r="A1820" s="1260">
        <v>269</v>
      </c>
      <c r="B1820" s="1261"/>
      <c r="C1820" s="1262"/>
      <c r="D1820" s="1263"/>
      <c r="E1820" s="587" t="e">
        <f t="shared" si="49"/>
        <v>#DIV/0!</v>
      </c>
    </row>
    <row r="1821" spans="1:5" s="17" customFormat="1" ht="16.75" customHeight="1" outlineLevel="2">
      <c r="A1821" s="1260">
        <v>270</v>
      </c>
      <c r="B1821" s="1261"/>
      <c r="C1821" s="1262"/>
      <c r="D1821" s="1263"/>
      <c r="E1821" s="587" t="e">
        <f t="shared" si="49"/>
        <v>#DIV/0!</v>
      </c>
    </row>
    <row r="1822" spans="1:5" s="17" customFormat="1" ht="16.75" customHeight="1" outlineLevel="2">
      <c r="A1822" s="1260">
        <v>271</v>
      </c>
      <c r="B1822" s="1261"/>
      <c r="C1822" s="1262"/>
      <c r="D1822" s="1263"/>
      <c r="E1822" s="587" t="e">
        <f t="shared" si="49"/>
        <v>#DIV/0!</v>
      </c>
    </row>
    <row r="1823" spans="1:5" s="17" customFormat="1" ht="16.75" customHeight="1" outlineLevel="2">
      <c r="A1823" s="1260">
        <v>272</v>
      </c>
      <c r="B1823" s="1261"/>
      <c r="C1823" s="1262"/>
      <c r="D1823" s="1263"/>
      <c r="E1823" s="587" t="e">
        <f t="shared" si="49"/>
        <v>#DIV/0!</v>
      </c>
    </row>
    <row r="1824" spans="1:5" s="17" customFormat="1" ht="16.75" customHeight="1" outlineLevel="2">
      <c r="A1824" s="1260">
        <v>273</v>
      </c>
      <c r="B1824" s="1261"/>
      <c r="C1824" s="1262"/>
      <c r="D1824" s="1263"/>
      <c r="E1824" s="587" t="e">
        <f t="shared" si="49"/>
        <v>#DIV/0!</v>
      </c>
    </row>
    <row r="1825" spans="1:5" s="17" customFormat="1" ht="16.75" customHeight="1" outlineLevel="2">
      <c r="A1825" s="1260">
        <v>274</v>
      </c>
      <c r="B1825" s="1261"/>
      <c r="C1825" s="1262"/>
      <c r="D1825" s="1263"/>
      <c r="E1825" s="587" t="e">
        <f t="shared" si="49"/>
        <v>#DIV/0!</v>
      </c>
    </row>
    <row r="1826" spans="1:5" s="17" customFormat="1" ht="16.75" customHeight="1" outlineLevel="2">
      <c r="A1826" s="1260">
        <v>275</v>
      </c>
      <c r="B1826" s="1261"/>
      <c r="C1826" s="1262"/>
      <c r="D1826" s="1263"/>
      <c r="E1826" s="587" t="e">
        <f t="shared" si="49"/>
        <v>#DIV/0!</v>
      </c>
    </row>
    <row r="1827" spans="1:5" s="17" customFormat="1" ht="16.75" customHeight="1" outlineLevel="2">
      <c r="A1827" s="1260">
        <v>276</v>
      </c>
      <c r="B1827" s="1261"/>
      <c r="C1827" s="1262"/>
      <c r="D1827" s="1263"/>
      <c r="E1827" s="587" t="e">
        <f t="shared" si="49"/>
        <v>#DIV/0!</v>
      </c>
    </row>
    <row r="1828" spans="1:5" s="17" customFormat="1" ht="16.75" customHeight="1" outlineLevel="2">
      <c r="A1828" s="1260">
        <v>277</v>
      </c>
      <c r="B1828" s="1261"/>
      <c r="C1828" s="1262"/>
      <c r="D1828" s="1263"/>
      <c r="E1828" s="587" t="e">
        <f t="shared" si="48"/>
        <v>#DIV/0!</v>
      </c>
    </row>
    <row r="1829" spans="1:5" s="17" customFormat="1" ht="16.75" customHeight="1" outlineLevel="2">
      <c r="A1829" s="1260">
        <v>278</v>
      </c>
      <c r="B1829" s="1261"/>
      <c r="C1829" s="1262"/>
      <c r="D1829" s="1263"/>
      <c r="E1829" s="587" t="e">
        <f t="shared" si="48"/>
        <v>#DIV/0!</v>
      </c>
    </row>
    <row r="1830" spans="1:5" s="17" customFormat="1" ht="16.75" customHeight="1" outlineLevel="2">
      <c r="A1830" s="1260">
        <v>279</v>
      </c>
      <c r="B1830" s="1261"/>
      <c r="C1830" s="1262"/>
      <c r="D1830" s="1263"/>
      <c r="E1830" s="587" t="e">
        <f t="shared" si="48"/>
        <v>#DIV/0!</v>
      </c>
    </row>
    <row r="1831" spans="1:5" s="17" customFormat="1" ht="16.75" customHeight="1" outlineLevel="2">
      <c r="A1831" s="1260">
        <v>280</v>
      </c>
      <c r="B1831" s="1261"/>
      <c r="C1831" s="1262"/>
      <c r="D1831" s="1263"/>
      <c r="E1831" s="587" t="e">
        <f t="shared" si="48"/>
        <v>#DIV/0!</v>
      </c>
    </row>
    <row r="1832" spans="1:5" s="17" customFormat="1" ht="16.75" customHeight="1" outlineLevel="2">
      <c r="A1832" s="1260">
        <v>281</v>
      </c>
      <c r="B1832" s="1261"/>
      <c r="C1832" s="1262"/>
      <c r="D1832" s="1263"/>
      <c r="E1832" s="587" t="e">
        <f t="shared" si="48"/>
        <v>#DIV/0!</v>
      </c>
    </row>
    <row r="1833" spans="1:5" s="17" customFormat="1" ht="16.75" customHeight="1" outlineLevel="2">
      <c r="A1833" s="1260">
        <v>282</v>
      </c>
      <c r="B1833" s="1261"/>
      <c r="C1833" s="1262"/>
      <c r="D1833" s="1263"/>
      <c r="E1833" s="587" t="e">
        <f t="shared" si="48"/>
        <v>#DIV/0!</v>
      </c>
    </row>
    <row r="1834" spans="1:5" s="17" customFormat="1" ht="16.75" customHeight="1" outlineLevel="2">
      <c r="A1834" s="1260">
        <v>283</v>
      </c>
      <c r="B1834" s="1261"/>
      <c r="C1834" s="1262"/>
      <c r="D1834" s="1263"/>
      <c r="E1834" s="587" t="e">
        <f t="shared" si="47"/>
        <v>#DIV/0!</v>
      </c>
    </row>
    <row r="1835" spans="1:5" s="17" customFormat="1" ht="16.75" customHeight="1" outlineLevel="2">
      <c r="A1835" s="1260">
        <v>284</v>
      </c>
      <c r="B1835" s="1261"/>
      <c r="C1835" s="1262"/>
      <c r="D1835" s="1263"/>
      <c r="E1835" s="587" t="e">
        <f t="shared" si="47"/>
        <v>#DIV/0!</v>
      </c>
    </row>
    <row r="1836" spans="1:5" s="17" customFormat="1" ht="16.75" customHeight="1" outlineLevel="2">
      <c r="A1836" s="1260">
        <v>285</v>
      </c>
      <c r="B1836" s="1261"/>
      <c r="C1836" s="1262"/>
      <c r="D1836" s="1263"/>
      <c r="E1836" s="587" t="e">
        <f t="shared" si="47"/>
        <v>#DIV/0!</v>
      </c>
    </row>
    <row r="1837" spans="1:5" s="17" customFormat="1" ht="16.75" customHeight="1" outlineLevel="2">
      <c r="A1837" s="1260">
        <v>286</v>
      </c>
      <c r="B1837" s="1261"/>
      <c r="C1837" s="1262"/>
      <c r="D1837" s="1263"/>
      <c r="E1837" s="587" t="e">
        <f t="shared" si="47"/>
        <v>#DIV/0!</v>
      </c>
    </row>
    <row r="1838" spans="1:5" s="17" customFormat="1" ht="16.75" customHeight="1" outlineLevel="2">
      <c r="A1838" s="1260">
        <v>287</v>
      </c>
      <c r="B1838" s="1261"/>
      <c r="C1838" s="1262"/>
      <c r="D1838" s="1263"/>
      <c r="E1838" s="587" t="e">
        <f t="shared" si="47"/>
        <v>#DIV/0!</v>
      </c>
    </row>
    <row r="1839" spans="1:5" s="17" customFormat="1" ht="16.75" customHeight="1" outlineLevel="2">
      <c r="A1839" s="1260">
        <v>288</v>
      </c>
      <c r="B1839" s="1261"/>
      <c r="C1839" s="1262"/>
      <c r="D1839" s="1263"/>
      <c r="E1839" s="587" t="e">
        <f t="shared" si="47"/>
        <v>#DIV/0!</v>
      </c>
    </row>
    <row r="1840" spans="1:5" s="17" customFormat="1" ht="16.75" customHeight="1" outlineLevel="2">
      <c r="A1840" s="1260">
        <v>289</v>
      </c>
      <c r="B1840" s="1261"/>
      <c r="C1840" s="1262"/>
      <c r="D1840" s="1263"/>
      <c r="E1840" s="587" t="e">
        <f t="shared" si="47"/>
        <v>#DIV/0!</v>
      </c>
    </row>
    <row r="1841" spans="1:5" s="17" customFormat="1" ht="16.75" customHeight="1" outlineLevel="2">
      <c r="A1841" s="1260">
        <v>290</v>
      </c>
      <c r="B1841" s="1261"/>
      <c r="C1841" s="1262"/>
      <c r="D1841" s="1263"/>
      <c r="E1841" s="587" t="e">
        <f t="shared" si="47"/>
        <v>#DIV/0!</v>
      </c>
    </row>
    <row r="1842" spans="1:5" s="17" customFormat="1" ht="16.75" customHeight="1" outlineLevel="2">
      <c r="A1842" s="1260">
        <v>291</v>
      </c>
      <c r="B1842" s="1261"/>
      <c r="C1842" s="1262"/>
      <c r="D1842" s="1263"/>
      <c r="E1842" s="587" t="e">
        <f t="shared" si="47"/>
        <v>#DIV/0!</v>
      </c>
    </row>
    <row r="1843" spans="1:5" s="17" customFormat="1" ht="16.75" customHeight="1" outlineLevel="2">
      <c r="A1843" s="1260">
        <v>292</v>
      </c>
      <c r="B1843" s="1261"/>
      <c r="C1843" s="1262"/>
      <c r="D1843" s="1263"/>
      <c r="E1843" s="587" t="e">
        <f t="shared" si="47"/>
        <v>#DIV/0!</v>
      </c>
    </row>
    <row r="1844" spans="1:5" s="17" customFormat="1" ht="16.75" customHeight="1" outlineLevel="2">
      <c r="A1844" s="1260">
        <v>293</v>
      </c>
      <c r="B1844" s="1261"/>
      <c r="C1844" s="1262"/>
      <c r="D1844" s="1263"/>
      <c r="E1844" s="587" t="e">
        <f t="shared" si="47"/>
        <v>#DIV/0!</v>
      </c>
    </row>
    <row r="1845" spans="1:5" s="17" customFormat="1" ht="16.75" customHeight="1" outlineLevel="2">
      <c r="A1845" s="1260">
        <v>294</v>
      </c>
      <c r="B1845" s="1261"/>
      <c r="C1845" s="1262"/>
      <c r="D1845" s="1263"/>
      <c r="E1845" s="587" t="e">
        <f t="shared" si="47"/>
        <v>#DIV/0!</v>
      </c>
    </row>
    <row r="1846" spans="1:5" s="17" customFormat="1" ht="16.75" customHeight="1" outlineLevel="2">
      <c r="A1846" s="1260">
        <v>295</v>
      </c>
      <c r="B1846" s="1261"/>
      <c r="C1846" s="1262"/>
      <c r="D1846" s="1263"/>
      <c r="E1846" s="587" t="e">
        <f t="shared" si="47"/>
        <v>#DIV/0!</v>
      </c>
    </row>
    <row r="1847" spans="1:5" s="17" customFormat="1" ht="16.75" customHeight="1" outlineLevel="2">
      <c r="A1847" s="1260">
        <v>296</v>
      </c>
      <c r="B1847" s="1261"/>
      <c r="C1847" s="1262"/>
      <c r="D1847" s="1263"/>
      <c r="E1847" s="587" t="e">
        <f t="shared" si="47"/>
        <v>#DIV/0!</v>
      </c>
    </row>
    <row r="1848" spans="1:5" s="17" customFormat="1" ht="16.75" customHeight="1" outlineLevel="2">
      <c r="A1848" s="1260">
        <v>297</v>
      </c>
      <c r="B1848" s="1261"/>
      <c r="C1848" s="1262"/>
      <c r="D1848" s="1263"/>
      <c r="E1848" s="587" t="e">
        <f t="shared" si="47"/>
        <v>#DIV/0!</v>
      </c>
    </row>
    <row r="1849" spans="1:5" s="17" customFormat="1" ht="16.75" customHeight="1" outlineLevel="2">
      <c r="A1849" s="1260">
        <v>298</v>
      </c>
      <c r="B1849" s="1261"/>
      <c r="C1849" s="1262"/>
      <c r="D1849" s="1263"/>
      <c r="E1849" s="587" t="e">
        <f t="shared" si="47"/>
        <v>#DIV/0!</v>
      </c>
    </row>
    <row r="1850" spans="1:5" s="17" customFormat="1" ht="16.75" customHeight="1" outlineLevel="2">
      <c r="A1850" s="1260">
        <v>299</v>
      </c>
      <c r="B1850" s="1261"/>
      <c r="C1850" s="1262"/>
      <c r="D1850" s="1263"/>
      <c r="E1850" s="587" t="e">
        <f t="shared" si="47"/>
        <v>#DIV/0!</v>
      </c>
    </row>
    <row r="1851" spans="1:5" s="17" customFormat="1" ht="16.75" customHeight="1" outlineLevel="2">
      <c r="A1851" s="1260">
        <v>300</v>
      </c>
      <c r="B1851" s="1261"/>
      <c r="C1851" s="1262"/>
      <c r="D1851" s="1263"/>
      <c r="E1851" s="587" t="e">
        <f t="shared" si="47"/>
        <v>#DIV/0!</v>
      </c>
    </row>
    <row r="1852" spans="1:5" s="17" customFormat="1" ht="16.75" customHeight="1" outlineLevel="2">
      <c r="A1852" s="1260">
        <v>301</v>
      </c>
      <c r="B1852" s="1261"/>
      <c r="C1852" s="1262"/>
      <c r="D1852" s="1263"/>
      <c r="E1852" s="587" t="e">
        <f t="shared" si="47"/>
        <v>#DIV/0!</v>
      </c>
    </row>
    <row r="1853" spans="1:5" s="17" customFormat="1" ht="16.75" customHeight="1" outlineLevel="2">
      <c r="A1853" s="1260">
        <v>302</v>
      </c>
      <c r="B1853" s="1261"/>
      <c r="C1853" s="1262"/>
      <c r="D1853" s="1263"/>
      <c r="E1853" s="587" t="e">
        <f t="shared" si="47"/>
        <v>#DIV/0!</v>
      </c>
    </row>
    <row r="1854" spans="1:5" s="17" customFormat="1" ht="16.75" customHeight="1" outlineLevel="2">
      <c r="A1854" s="1260">
        <v>303</v>
      </c>
      <c r="B1854" s="1261"/>
      <c r="C1854" s="1262"/>
      <c r="D1854" s="1263"/>
      <c r="E1854" s="587" t="e">
        <f t="shared" si="47"/>
        <v>#DIV/0!</v>
      </c>
    </row>
    <row r="1855" spans="1:5" s="17" customFormat="1" ht="16.75" customHeight="1" outlineLevel="2">
      <c r="A1855" s="1260">
        <v>304</v>
      </c>
      <c r="B1855" s="1261"/>
      <c r="C1855" s="1262"/>
      <c r="D1855" s="1263"/>
      <c r="E1855" s="587" t="e">
        <f t="shared" si="47"/>
        <v>#DIV/0!</v>
      </c>
    </row>
    <row r="1856" spans="1:5" s="17" customFormat="1" ht="16.75" customHeight="1" outlineLevel="2">
      <c r="A1856" s="1260">
        <v>305</v>
      </c>
      <c r="B1856" s="1261"/>
      <c r="C1856" s="1262"/>
      <c r="D1856" s="1263"/>
      <c r="E1856" s="587" t="e">
        <f t="shared" si="47"/>
        <v>#DIV/0!</v>
      </c>
    </row>
    <row r="1857" spans="1:5" s="17" customFormat="1" ht="16.75" customHeight="1" outlineLevel="2">
      <c r="A1857" s="1260">
        <v>306</v>
      </c>
      <c r="B1857" s="1261"/>
      <c r="C1857" s="1262"/>
      <c r="D1857" s="1263"/>
      <c r="E1857" s="587" t="e">
        <f t="shared" si="47"/>
        <v>#DIV/0!</v>
      </c>
    </row>
    <row r="1858" spans="1:5" s="17" customFormat="1" ht="16.75" customHeight="1" outlineLevel="2">
      <c r="A1858" s="1260">
        <v>307</v>
      </c>
      <c r="B1858" s="1261"/>
      <c r="C1858" s="1262"/>
      <c r="D1858" s="1263"/>
      <c r="E1858" s="587" t="e">
        <f t="shared" si="47"/>
        <v>#DIV/0!</v>
      </c>
    </row>
    <row r="1859" spans="1:5" s="17" customFormat="1" ht="16.75" customHeight="1" outlineLevel="2">
      <c r="A1859" s="1260">
        <v>308</v>
      </c>
      <c r="B1859" s="1261"/>
      <c r="C1859" s="1262"/>
      <c r="D1859" s="1263"/>
      <c r="E1859" s="587" t="e">
        <f t="shared" si="47"/>
        <v>#DIV/0!</v>
      </c>
    </row>
    <row r="1860" spans="1:5" s="17" customFormat="1" ht="16.75" customHeight="1" outlineLevel="2">
      <c r="A1860" s="1260">
        <v>309</v>
      </c>
      <c r="B1860" s="1261"/>
      <c r="C1860" s="1262"/>
      <c r="D1860" s="1263"/>
      <c r="E1860" s="587" t="e">
        <f t="shared" si="47"/>
        <v>#DIV/0!</v>
      </c>
    </row>
    <row r="1861" spans="1:5" s="17" customFormat="1" ht="16.75" customHeight="1" outlineLevel="2">
      <c r="A1861" s="1260">
        <v>310</v>
      </c>
      <c r="B1861" s="1261"/>
      <c r="C1861" s="1262"/>
      <c r="D1861" s="1263"/>
      <c r="E1861" s="587" t="e">
        <f t="shared" si="47"/>
        <v>#DIV/0!</v>
      </c>
    </row>
    <row r="1862" spans="1:5" s="17" customFormat="1" ht="16.75" customHeight="1" outlineLevel="2">
      <c r="A1862" s="1260">
        <v>311</v>
      </c>
      <c r="B1862" s="1261"/>
      <c r="C1862" s="1262"/>
      <c r="D1862" s="1263"/>
      <c r="E1862" s="587" t="e">
        <f t="shared" si="47"/>
        <v>#DIV/0!</v>
      </c>
    </row>
    <row r="1863" spans="1:5" s="17" customFormat="1" ht="16.75" customHeight="1" outlineLevel="2">
      <c r="A1863" s="1260">
        <v>312</v>
      </c>
      <c r="B1863" s="1261"/>
      <c r="C1863" s="1262"/>
      <c r="D1863" s="1263"/>
      <c r="E1863" s="587" t="e">
        <f t="shared" si="47"/>
        <v>#DIV/0!</v>
      </c>
    </row>
    <row r="1864" spans="1:5" s="17" customFormat="1" ht="16.75" customHeight="1" outlineLevel="2">
      <c r="A1864" s="1260">
        <v>313</v>
      </c>
      <c r="B1864" s="1261"/>
      <c r="C1864" s="1262"/>
      <c r="D1864" s="1263"/>
      <c r="E1864" s="587" t="e">
        <f t="shared" si="47"/>
        <v>#DIV/0!</v>
      </c>
    </row>
    <row r="1865" spans="1:5" s="17" customFormat="1" ht="16.75" customHeight="1" outlineLevel="2">
      <c r="A1865" s="1260">
        <v>314</v>
      </c>
      <c r="B1865" s="1261"/>
      <c r="C1865" s="1262"/>
      <c r="D1865" s="1263"/>
      <c r="E1865" s="587" t="e">
        <f t="shared" si="47"/>
        <v>#DIV/0!</v>
      </c>
    </row>
    <row r="1866" spans="1:5" s="17" customFormat="1" ht="16.75" customHeight="1" outlineLevel="2">
      <c r="A1866" s="1260">
        <v>315</v>
      </c>
      <c r="B1866" s="1261"/>
      <c r="C1866" s="1262"/>
      <c r="D1866" s="1263"/>
      <c r="E1866" s="587" t="e">
        <f t="shared" si="47"/>
        <v>#DIV/0!</v>
      </c>
    </row>
    <row r="1867" spans="1:5" s="17" customFormat="1" ht="16.75" customHeight="1" outlineLevel="2">
      <c r="A1867" s="1260">
        <v>316</v>
      </c>
      <c r="B1867" s="1261"/>
      <c r="C1867" s="1262"/>
      <c r="D1867" s="1263"/>
      <c r="E1867" s="587" t="e">
        <f t="shared" si="47"/>
        <v>#DIV/0!</v>
      </c>
    </row>
    <row r="1868" spans="1:5" s="17" customFormat="1" ht="16.75" customHeight="1" outlineLevel="2">
      <c r="A1868" s="1260">
        <v>317</v>
      </c>
      <c r="B1868" s="1261"/>
      <c r="C1868" s="1262"/>
      <c r="D1868" s="1263"/>
      <c r="E1868" s="587" t="e">
        <f t="shared" si="47"/>
        <v>#DIV/0!</v>
      </c>
    </row>
    <row r="1869" spans="1:5" s="17" customFormat="1" ht="16.75" customHeight="1" outlineLevel="2">
      <c r="A1869" s="1260">
        <v>318</v>
      </c>
      <c r="B1869" s="1261"/>
      <c r="C1869" s="1262"/>
      <c r="D1869" s="1263"/>
      <c r="E1869" s="587" t="e">
        <f t="shared" si="47"/>
        <v>#DIV/0!</v>
      </c>
    </row>
    <row r="1870" spans="1:5" s="17" customFormat="1" ht="16.75" customHeight="1" outlineLevel="2">
      <c r="A1870" s="1260">
        <v>319</v>
      </c>
      <c r="B1870" s="1261"/>
      <c r="C1870" s="1262"/>
      <c r="D1870" s="1263"/>
      <c r="E1870" s="587" t="e">
        <f t="shared" si="47"/>
        <v>#DIV/0!</v>
      </c>
    </row>
    <row r="1871" spans="1:5" s="17" customFormat="1" ht="16.75" customHeight="1" outlineLevel="2">
      <c r="A1871" s="1260">
        <v>320</v>
      </c>
      <c r="B1871" s="1261"/>
      <c r="C1871" s="1262"/>
      <c r="D1871" s="1263"/>
      <c r="E1871" s="587" t="e">
        <f t="shared" si="47"/>
        <v>#DIV/0!</v>
      </c>
    </row>
    <row r="1872" spans="1:5" s="17" customFormat="1" ht="16.75" customHeight="1" outlineLevel="2">
      <c r="A1872" s="1260">
        <v>321</v>
      </c>
      <c r="B1872" s="1261"/>
      <c r="C1872" s="1262"/>
      <c r="D1872" s="1263"/>
      <c r="E1872" s="587" t="e">
        <f t="shared" si="47"/>
        <v>#DIV/0!</v>
      </c>
    </row>
    <row r="1873" spans="1:5" s="17" customFormat="1" ht="16.75" customHeight="1" outlineLevel="2">
      <c r="A1873" s="1260">
        <v>322</v>
      </c>
      <c r="B1873" s="1261"/>
      <c r="C1873" s="1262"/>
      <c r="D1873" s="1263"/>
      <c r="E1873" s="587" t="e">
        <f t="shared" si="47"/>
        <v>#DIV/0!</v>
      </c>
    </row>
    <row r="1874" spans="1:5" s="17" customFormat="1" ht="16.75" customHeight="1" outlineLevel="2">
      <c r="A1874" s="1260">
        <v>323</v>
      </c>
      <c r="B1874" s="1261"/>
      <c r="C1874" s="1262"/>
      <c r="D1874" s="1263"/>
      <c r="E1874" s="587" t="e">
        <f t="shared" si="47"/>
        <v>#DIV/0!</v>
      </c>
    </row>
    <row r="1875" spans="1:5" s="17" customFormat="1" ht="16.75" customHeight="1" outlineLevel="2">
      <c r="A1875" s="1260">
        <v>324</v>
      </c>
      <c r="B1875" s="1261"/>
      <c r="C1875" s="1262"/>
      <c r="D1875" s="1263"/>
      <c r="E1875" s="587" t="e">
        <f t="shared" si="47"/>
        <v>#DIV/0!</v>
      </c>
    </row>
    <row r="1876" spans="1:5" s="17" customFormat="1" ht="16.75" customHeight="1" outlineLevel="2">
      <c r="A1876" s="1260">
        <v>325</v>
      </c>
      <c r="B1876" s="1261"/>
      <c r="C1876" s="1262"/>
      <c r="D1876" s="1263"/>
      <c r="E1876" s="587" t="e">
        <f t="shared" si="47"/>
        <v>#DIV/0!</v>
      </c>
    </row>
    <row r="1877" spans="1:5" s="17" customFormat="1" ht="16.75" customHeight="1" outlineLevel="2">
      <c r="A1877" s="1260">
        <v>326</v>
      </c>
      <c r="B1877" s="1261"/>
      <c r="C1877" s="1262"/>
      <c r="D1877" s="1263"/>
      <c r="E1877" s="587" t="e">
        <f t="shared" si="47"/>
        <v>#DIV/0!</v>
      </c>
    </row>
    <row r="1878" spans="1:5" s="17" customFormat="1" ht="16.75" customHeight="1" outlineLevel="2">
      <c r="A1878" s="1260">
        <v>327</v>
      </c>
      <c r="B1878" s="1261"/>
      <c r="C1878" s="1262"/>
      <c r="D1878" s="1263"/>
      <c r="E1878" s="587" t="e">
        <f t="shared" si="47"/>
        <v>#DIV/0!</v>
      </c>
    </row>
    <row r="1879" spans="1:5" s="17" customFormat="1" ht="16.75" customHeight="1" outlineLevel="2">
      <c r="A1879" s="1260">
        <v>328</v>
      </c>
      <c r="B1879" s="1261"/>
      <c r="C1879" s="1262"/>
      <c r="D1879" s="1263"/>
      <c r="E1879" s="587" t="e">
        <f t="shared" si="47"/>
        <v>#DIV/0!</v>
      </c>
    </row>
    <row r="1880" spans="1:5" s="17" customFormat="1" ht="16.75" customHeight="1" outlineLevel="2">
      <c r="A1880" s="1260">
        <v>329</v>
      </c>
      <c r="B1880" s="1261"/>
      <c r="C1880" s="1262"/>
      <c r="D1880" s="126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60">
        <v>330</v>
      </c>
      <c r="B1881" s="1261"/>
      <c r="C1881" s="1262"/>
      <c r="D1881" s="1263"/>
      <c r="E1881" s="587" t="e">
        <f t="shared" si="53"/>
        <v>#DIV/0!</v>
      </c>
    </row>
    <row r="1882" spans="1:5" s="17" customFormat="1" ht="16.75" customHeight="1" outlineLevel="2">
      <c r="A1882" s="1260">
        <v>331</v>
      </c>
      <c r="B1882" s="1261"/>
      <c r="C1882" s="1262"/>
      <c r="D1882" s="1263"/>
      <c r="E1882" s="587" t="e">
        <f t="shared" si="53"/>
        <v>#DIV/0!</v>
      </c>
    </row>
    <row r="1883" spans="1:5" s="17" customFormat="1" ht="16.75" customHeight="1" outlineLevel="2">
      <c r="A1883" s="1260">
        <v>332</v>
      </c>
      <c r="B1883" s="1261"/>
      <c r="C1883" s="1262"/>
      <c r="D1883" s="1263"/>
      <c r="E1883" s="587" t="e">
        <f t="shared" si="53"/>
        <v>#DIV/0!</v>
      </c>
    </row>
    <row r="1884" spans="1:5" s="17" customFormat="1" ht="16.75" customHeight="1" outlineLevel="2">
      <c r="A1884" s="1260">
        <v>333</v>
      </c>
      <c r="B1884" s="1261"/>
      <c r="C1884" s="1262"/>
      <c r="D1884" s="1263"/>
      <c r="E1884" s="587" t="e">
        <f t="shared" si="53"/>
        <v>#DIV/0!</v>
      </c>
    </row>
    <row r="1885" spans="1:5" s="17" customFormat="1" ht="16.75" customHeight="1" outlineLevel="2">
      <c r="A1885" s="1260">
        <v>334</v>
      </c>
      <c r="B1885" s="1261"/>
      <c r="C1885" s="1262"/>
      <c r="D1885" s="1263"/>
      <c r="E1885" s="587" t="e">
        <f t="shared" si="53"/>
        <v>#DIV/0!</v>
      </c>
    </row>
    <row r="1886" spans="1:5" s="17" customFormat="1" ht="16.75" customHeight="1" outlineLevel="2">
      <c r="A1886" s="1260">
        <v>335</v>
      </c>
      <c r="B1886" s="1261"/>
      <c r="C1886" s="1262"/>
      <c r="D1886" s="1263"/>
      <c r="E1886" s="587" t="e">
        <f t="shared" si="53"/>
        <v>#DIV/0!</v>
      </c>
    </row>
    <row r="1887" spans="1:5" s="17" customFormat="1" ht="16.75" customHeight="1" outlineLevel="2">
      <c r="A1887" s="1260">
        <v>336</v>
      </c>
      <c r="B1887" s="1261"/>
      <c r="C1887" s="1262"/>
      <c r="D1887" s="1263"/>
      <c r="E1887" s="587" t="e">
        <f t="shared" si="53"/>
        <v>#DIV/0!</v>
      </c>
    </row>
    <row r="1888" spans="1:5" s="17" customFormat="1" ht="16.75" customHeight="1" outlineLevel="2">
      <c r="A1888" s="1260">
        <v>337</v>
      </c>
      <c r="B1888" s="1261"/>
      <c r="C1888" s="1262"/>
      <c r="D1888" s="1263"/>
      <c r="E1888" s="587" t="e">
        <f t="shared" si="53"/>
        <v>#DIV/0!</v>
      </c>
    </row>
    <row r="1889" spans="1:5" s="17" customFormat="1" ht="16.75" customHeight="1" outlineLevel="2">
      <c r="A1889" s="1260">
        <v>338</v>
      </c>
      <c r="B1889" s="1261"/>
      <c r="C1889" s="1262"/>
      <c r="D1889" s="1263"/>
      <c r="E1889" s="587" t="e">
        <f t="shared" si="53"/>
        <v>#DIV/0!</v>
      </c>
    </row>
    <row r="1890" spans="1:5" s="17" customFormat="1" ht="16.75" customHeight="1" outlineLevel="2">
      <c r="A1890" s="1260">
        <v>339</v>
      </c>
      <c r="B1890" s="1261"/>
      <c r="C1890" s="1262"/>
      <c r="D1890" s="1263"/>
      <c r="E1890" s="587" t="e">
        <f t="shared" si="53"/>
        <v>#DIV/0!</v>
      </c>
    </row>
    <row r="1891" spans="1:5" s="17" customFormat="1" ht="16.75" customHeight="1" outlineLevel="2">
      <c r="A1891" s="1260">
        <v>340</v>
      </c>
      <c r="B1891" s="1261"/>
      <c r="C1891" s="1262"/>
      <c r="D1891" s="1263"/>
      <c r="E1891" s="587" t="e">
        <f t="shared" si="53"/>
        <v>#DIV/0!</v>
      </c>
    </row>
    <row r="1892" spans="1:5" s="17" customFormat="1" ht="16.75" customHeight="1" outlineLevel="2">
      <c r="A1892" s="1260">
        <v>341</v>
      </c>
      <c r="B1892" s="1261"/>
      <c r="C1892" s="1262"/>
      <c r="D1892" s="1263"/>
      <c r="E1892" s="587" t="e">
        <f t="shared" si="53"/>
        <v>#DIV/0!</v>
      </c>
    </row>
    <row r="1893" spans="1:5" s="17" customFormat="1" ht="16.75" customHeight="1" outlineLevel="2">
      <c r="A1893" s="1260">
        <v>342</v>
      </c>
      <c r="B1893" s="1261"/>
      <c r="C1893" s="1262"/>
      <c r="D1893" s="1263"/>
      <c r="E1893" s="587" t="e">
        <f t="shared" si="53"/>
        <v>#DIV/0!</v>
      </c>
    </row>
    <row r="1894" spans="1:5" s="17" customFormat="1" ht="16.75" customHeight="1" outlineLevel="2">
      <c r="A1894" s="1260">
        <v>343</v>
      </c>
      <c r="B1894" s="1261"/>
      <c r="C1894" s="1262"/>
      <c r="D1894" s="1263"/>
      <c r="E1894" s="587" t="e">
        <f t="shared" si="53"/>
        <v>#DIV/0!</v>
      </c>
    </row>
    <row r="1895" spans="1:5" s="17" customFormat="1" ht="16.75" customHeight="1" outlineLevel="2">
      <c r="A1895" s="1260">
        <v>344</v>
      </c>
      <c r="B1895" s="1261"/>
      <c r="C1895" s="1262"/>
      <c r="D1895" s="1263"/>
      <c r="E1895" s="587" t="e">
        <f t="shared" si="53"/>
        <v>#DIV/0!</v>
      </c>
    </row>
    <row r="1896" spans="1:5" s="17" customFormat="1" ht="16.75" customHeight="1" outlineLevel="2">
      <c r="A1896" s="1260">
        <v>345</v>
      </c>
      <c r="B1896" s="1261"/>
      <c r="C1896" s="1262"/>
      <c r="D1896" s="1263"/>
      <c r="E1896" s="587" t="e">
        <f t="shared" si="53"/>
        <v>#DIV/0!</v>
      </c>
    </row>
    <row r="1897" spans="1:5" s="17" customFormat="1" ht="16.75" customHeight="1" outlineLevel="2">
      <c r="A1897" s="1260">
        <v>346</v>
      </c>
      <c r="B1897" s="1261"/>
      <c r="C1897" s="1262"/>
      <c r="D1897" s="1263"/>
      <c r="E1897" s="587" t="e">
        <f t="shared" si="53"/>
        <v>#DIV/0!</v>
      </c>
    </row>
    <row r="1898" spans="1:5" s="17" customFormat="1" ht="16.75" customHeight="1" outlineLevel="2">
      <c r="A1898" s="1260">
        <v>347</v>
      </c>
      <c r="B1898" s="1261"/>
      <c r="C1898" s="1262"/>
      <c r="D1898" s="1263"/>
      <c r="E1898" s="587" t="e">
        <f t="shared" si="53"/>
        <v>#DIV/0!</v>
      </c>
    </row>
    <row r="1899" spans="1:5" s="17" customFormat="1" ht="16.75" customHeight="1" outlineLevel="2">
      <c r="A1899" s="1260">
        <v>348</v>
      </c>
      <c r="B1899" s="1261"/>
      <c r="C1899" s="1262"/>
      <c r="D1899" s="1263"/>
      <c r="E1899" s="587" t="e">
        <f t="shared" si="53"/>
        <v>#DIV/0!</v>
      </c>
    </row>
    <row r="1900" spans="1:5" s="17" customFormat="1" ht="16.75" customHeight="1" outlineLevel="2">
      <c r="A1900" s="1260">
        <v>349</v>
      </c>
      <c r="B1900" s="1261"/>
      <c r="C1900" s="1262"/>
      <c r="D1900" s="1263"/>
      <c r="E1900" s="587" t="e">
        <f t="shared" si="53"/>
        <v>#DIV/0!</v>
      </c>
    </row>
    <row r="1901" spans="1:5" s="17" customFormat="1" ht="16.75" customHeight="1" outlineLevel="2">
      <c r="A1901" s="1260">
        <v>350</v>
      </c>
      <c r="B1901" s="1261"/>
      <c r="C1901" s="1262"/>
      <c r="D1901" s="1263"/>
      <c r="E1901" s="587" t="e">
        <f t="shared" si="53"/>
        <v>#DIV/0!</v>
      </c>
    </row>
    <row r="1902" spans="1:5" s="17" customFormat="1" ht="16.75" customHeight="1" outlineLevel="2">
      <c r="A1902" s="1260">
        <v>351</v>
      </c>
      <c r="B1902" s="1261"/>
      <c r="C1902" s="1262"/>
      <c r="D1902" s="1263"/>
      <c r="E1902" s="587" t="e">
        <f t="shared" si="53"/>
        <v>#DIV/0!</v>
      </c>
    </row>
    <row r="1903" spans="1:5" s="17" customFormat="1" ht="16.75" customHeight="1" outlineLevel="2">
      <c r="A1903" s="1260">
        <v>352</v>
      </c>
      <c r="B1903" s="1261"/>
      <c r="C1903" s="1262"/>
      <c r="D1903" s="1263"/>
      <c r="E1903" s="587" t="e">
        <f t="shared" si="53"/>
        <v>#DIV/0!</v>
      </c>
    </row>
    <row r="1904" spans="1:5" s="17" customFormat="1" ht="16.75" customHeight="1" outlineLevel="2">
      <c r="A1904" s="1260">
        <v>353</v>
      </c>
      <c r="B1904" s="1261"/>
      <c r="C1904" s="1262"/>
      <c r="D1904" s="1263"/>
      <c r="E1904" s="587" t="e">
        <f t="shared" si="53"/>
        <v>#DIV/0!</v>
      </c>
    </row>
    <row r="1905" spans="1:5" s="17" customFormat="1" ht="16.75" customHeight="1" outlineLevel="2">
      <c r="A1905" s="1260">
        <v>354</v>
      </c>
      <c r="B1905" s="1261"/>
      <c r="C1905" s="1262"/>
      <c r="D1905" s="1263"/>
      <c r="E1905" s="587" t="e">
        <f t="shared" si="53"/>
        <v>#DIV/0!</v>
      </c>
    </row>
    <row r="1906" spans="1:5" s="17" customFormat="1" ht="16.75" customHeight="1" outlineLevel="2">
      <c r="A1906" s="1260">
        <v>355</v>
      </c>
      <c r="B1906" s="1261"/>
      <c r="C1906" s="1262"/>
      <c r="D1906" s="1263"/>
      <c r="E1906" s="587" t="e">
        <f t="shared" si="53"/>
        <v>#DIV/0!</v>
      </c>
    </row>
    <row r="1907" spans="1:5" s="17" customFormat="1" ht="16.75" customHeight="1" outlineLevel="2">
      <c r="A1907" s="1260">
        <v>356</v>
      </c>
      <c r="B1907" s="1261"/>
      <c r="C1907" s="1262"/>
      <c r="D1907" s="1263"/>
      <c r="E1907" s="587" t="e">
        <f t="shared" si="53"/>
        <v>#DIV/0!</v>
      </c>
    </row>
    <row r="1908" spans="1:5" s="17" customFormat="1" ht="16.75" customHeight="1" outlineLevel="2">
      <c r="A1908" s="1260">
        <v>357</v>
      </c>
      <c r="B1908" s="1261"/>
      <c r="C1908" s="1262"/>
      <c r="D1908" s="1263"/>
      <c r="E1908" s="587" t="e">
        <f t="shared" si="53"/>
        <v>#DIV/0!</v>
      </c>
    </row>
    <row r="1909" spans="1:5" s="17" customFormat="1" ht="16.75" customHeight="1" outlineLevel="2">
      <c r="A1909" s="1260">
        <v>358</v>
      </c>
      <c r="B1909" s="1261"/>
      <c r="C1909" s="1262"/>
      <c r="D1909" s="1263"/>
      <c r="E1909" s="587" t="e">
        <f t="shared" si="53"/>
        <v>#DIV/0!</v>
      </c>
    </row>
    <row r="1910" spans="1:5" s="17" customFormat="1" ht="16.75" customHeight="1" outlineLevel="2">
      <c r="A1910" s="1260">
        <v>359</v>
      </c>
      <c r="B1910" s="1261"/>
      <c r="C1910" s="1262"/>
      <c r="D1910" s="1263"/>
      <c r="E1910" s="587" t="e">
        <f t="shared" si="53"/>
        <v>#DIV/0!</v>
      </c>
    </row>
    <row r="1911" spans="1:5" s="17" customFormat="1" ht="16.75" customHeight="1" outlineLevel="2">
      <c r="A1911" s="1260">
        <v>360</v>
      </c>
      <c r="B1911" s="1261"/>
      <c r="C1911" s="1262"/>
      <c r="D1911" s="1263"/>
      <c r="E1911" s="587" t="e">
        <f t="shared" si="53"/>
        <v>#DIV/0!</v>
      </c>
    </row>
    <row r="1912" spans="1:5" s="17" customFormat="1" ht="16.75" customHeight="1" outlineLevel="2">
      <c r="A1912" s="1260">
        <v>361</v>
      </c>
      <c r="B1912" s="1261"/>
      <c r="C1912" s="1262"/>
      <c r="D1912" s="1263"/>
      <c r="E1912" s="587" t="e">
        <f t="shared" si="53"/>
        <v>#DIV/0!</v>
      </c>
    </row>
    <row r="1913" spans="1:5" s="17" customFormat="1" ht="16.75" customHeight="1" outlineLevel="2">
      <c r="A1913" s="1260">
        <v>362</v>
      </c>
      <c r="B1913" s="1261"/>
      <c r="C1913" s="1262"/>
      <c r="D1913" s="1263"/>
      <c r="E1913" s="587" t="e">
        <f t="shared" si="53"/>
        <v>#DIV/0!</v>
      </c>
    </row>
    <row r="1914" spans="1:5" s="17" customFormat="1" ht="16.75" customHeight="1" outlineLevel="2">
      <c r="A1914" s="1260">
        <v>363</v>
      </c>
      <c r="B1914" s="1261"/>
      <c r="C1914" s="1262"/>
      <c r="D1914" s="1263"/>
      <c r="E1914" s="587" t="e">
        <f t="shared" si="53"/>
        <v>#DIV/0!</v>
      </c>
    </row>
    <row r="1915" spans="1:5" s="17" customFormat="1" ht="16.75" customHeight="1" outlineLevel="2">
      <c r="A1915" s="1260">
        <v>364</v>
      </c>
      <c r="B1915" s="1261"/>
      <c r="C1915" s="1262"/>
      <c r="D1915" s="1263"/>
      <c r="E1915" s="587" t="e">
        <f t="shared" si="53"/>
        <v>#DIV/0!</v>
      </c>
    </row>
    <row r="1916" spans="1:5" s="17" customFormat="1" ht="16.75" customHeight="1" outlineLevel="2">
      <c r="A1916" s="1260">
        <v>365</v>
      </c>
      <c r="B1916" s="1261"/>
      <c r="C1916" s="1262"/>
      <c r="D1916" s="1263"/>
      <c r="E1916" s="587" t="e">
        <f t="shared" si="53"/>
        <v>#DIV/0!</v>
      </c>
    </row>
    <row r="1917" spans="1:5" s="17" customFormat="1" ht="16.75" customHeight="1" outlineLevel="2">
      <c r="A1917" s="1260">
        <v>366</v>
      </c>
      <c r="B1917" s="1261"/>
      <c r="C1917" s="1262"/>
      <c r="D1917" s="1263"/>
      <c r="E1917" s="587" t="e">
        <f t="shared" si="53"/>
        <v>#DIV/0!</v>
      </c>
    </row>
    <row r="1918" spans="1:5" s="17" customFormat="1" ht="16.75" customHeight="1" outlineLevel="2">
      <c r="A1918" s="1260">
        <v>367</v>
      </c>
      <c r="B1918" s="1261"/>
      <c r="C1918" s="1262"/>
      <c r="D1918" s="1263"/>
      <c r="E1918" s="587" t="e">
        <f t="shared" si="53"/>
        <v>#DIV/0!</v>
      </c>
    </row>
    <row r="1919" spans="1:5" s="17" customFormat="1" ht="16.75" customHeight="1" outlineLevel="2">
      <c r="A1919" s="1260">
        <v>368</v>
      </c>
      <c r="B1919" s="1261"/>
      <c r="C1919" s="1262"/>
      <c r="D1919" s="1263"/>
      <c r="E1919" s="587" t="e">
        <f t="shared" si="53"/>
        <v>#DIV/0!</v>
      </c>
    </row>
    <row r="1920" spans="1:5" s="17" customFormat="1" ht="16.75" customHeight="1" outlineLevel="2">
      <c r="A1920" s="1260">
        <v>369</v>
      </c>
      <c r="B1920" s="1261"/>
      <c r="C1920" s="1262"/>
      <c r="D1920" s="1263"/>
      <c r="E1920" s="587" t="e">
        <f t="shared" si="53"/>
        <v>#DIV/0!</v>
      </c>
    </row>
    <row r="1921" spans="1:5" s="17" customFormat="1" ht="16.75" customHeight="1" outlineLevel="2">
      <c r="A1921" s="1260">
        <v>370</v>
      </c>
      <c r="B1921" s="1261"/>
      <c r="C1921" s="1262"/>
      <c r="D1921" s="1263"/>
      <c r="E1921" s="587" t="e">
        <f t="shared" si="53"/>
        <v>#DIV/0!</v>
      </c>
    </row>
    <row r="1922" spans="1:5" s="17" customFormat="1" ht="16.75" customHeight="1" outlineLevel="2">
      <c r="A1922" s="1260">
        <v>371</v>
      </c>
      <c r="B1922" s="1261"/>
      <c r="C1922" s="1262"/>
      <c r="D1922" s="1263"/>
      <c r="E1922" s="587" t="e">
        <f t="shared" si="53"/>
        <v>#DIV/0!</v>
      </c>
    </row>
    <row r="1923" spans="1:5" s="17" customFormat="1" ht="16.75" customHeight="1" outlineLevel="2">
      <c r="A1923" s="1260">
        <v>372</v>
      </c>
      <c r="B1923" s="1261"/>
      <c r="C1923" s="1262"/>
      <c r="D1923" s="1263"/>
      <c r="E1923" s="587" t="e">
        <f t="shared" si="53"/>
        <v>#DIV/0!</v>
      </c>
    </row>
    <row r="1924" spans="1:5" s="17" customFormat="1" ht="16.75" customHeight="1" outlineLevel="2">
      <c r="A1924" s="1260">
        <v>373</v>
      </c>
      <c r="B1924" s="1261"/>
      <c r="C1924" s="1262"/>
      <c r="D1924" s="1263"/>
      <c r="E1924" s="587" t="e">
        <f t="shared" si="53"/>
        <v>#DIV/0!</v>
      </c>
    </row>
    <row r="1925" spans="1:5" s="17" customFormat="1" ht="16.75" customHeight="1" outlineLevel="2">
      <c r="A1925" s="1260">
        <v>374</v>
      </c>
      <c r="B1925" s="1261"/>
      <c r="C1925" s="1262"/>
      <c r="D1925" s="1263"/>
      <c r="E1925" s="587" t="e">
        <f t="shared" si="53"/>
        <v>#DIV/0!</v>
      </c>
    </row>
    <row r="1926" spans="1:5" s="17" customFormat="1" ht="16.75" customHeight="1" outlineLevel="2">
      <c r="A1926" s="1260">
        <v>375</v>
      </c>
      <c r="B1926" s="1261"/>
      <c r="C1926" s="1262"/>
      <c r="D1926" s="1263"/>
      <c r="E1926" s="587" t="e">
        <f t="shared" si="53"/>
        <v>#DIV/0!</v>
      </c>
    </row>
    <row r="1927" spans="1:5" s="17" customFormat="1" ht="16.75" customHeight="1" outlineLevel="2">
      <c r="A1927" s="1260">
        <v>376</v>
      </c>
      <c r="B1927" s="1261"/>
      <c r="C1927" s="1262"/>
      <c r="D1927" s="1263"/>
      <c r="E1927" s="587" t="e">
        <f t="shared" si="53"/>
        <v>#DIV/0!</v>
      </c>
    </row>
    <row r="1928" spans="1:5" s="17" customFormat="1" ht="16.75" customHeight="1" outlineLevel="2">
      <c r="A1928" s="1260">
        <v>377</v>
      </c>
      <c r="B1928" s="1261"/>
      <c r="C1928" s="1262"/>
      <c r="D1928" s="1263"/>
      <c r="E1928" s="587" t="e">
        <f t="shared" si="53"/>
        <v>#DIV/0!</v>
      </c>
    </row>
    <row r="1929" spans="1:5" s="17" customFormat="1" ht="16.75" customHeight="1" outlineLevel="2">
      <c r="A1929" s="1260">
        <v>378</v>
      </c>
      <c r="B1929" s="1261"/>
      <c r="C1929" s="1262"/>
      <c r="D1929" s="1263"/>
      <c r="E1929" s="587" t="e">
        <f t="shared" si="53"/>
        <v>#DIV/0!</v>
      </c>
    </row>
    <row r="1930" spans="1:5" s="17" customFormat="1" ht="16.75" customHeight="1" outlineLevel="2">
      <c r="A1930" s="1260">
        <v>379</v>
      </c>
      <c r="B1930" s="1261"/>
      <c r="C1930" s="1262"/>
      <c r="D1930" s="1263"/>
      <c r="E1930" s="587" t="e">
        <f t="shared" si="53"/>
        <v>#DIV/0!</v>
      </c>
    </row>
    <row r="1931" spans="1:5" s="17" customFormat="1" ht="16.75" customHeight="1" outlineLevel="2">
      <c r="A1931" s="1260">
        <v>380</v>
      </c>
      <c r="B1931" s="1261"/>
      <c r="C1931" s="1262"/>
      <c r="D1931" s="1263"/>
      <c r="E1931" s="587" t="e">
        <f t="shared" si="53"/>
        <v>#DIV/0!</v>
      </c>
    </row>
    <row r="1932" spans="1:5" s="17" customFormat="1" ht="16.75" customHeight="1" outlineLevel="2">
      <c r="A1932" s="1260">
        <v>381</v>
      </c>
      <c r="B1932" s="1261"/>
      <c r="C1932" s="1262"/>
      <c r="D1932" s="1263"/>
      <c r="E1932" s="587" t="e">
        <f t="shared" si="53"/>
        <v>#DIV/0!</v>
      </c>
    </row>
    <row r="1933" spans="1:5" s="17" customFormat="1" ht="16.75" customHeight="1" outlineLevel="2">
      <c r="A1933" s="1260">
        <v>382</v>
      </c>
      <c r="B1933" s="1261"/>
      <c r="C1933" s="1262"/>
      <c r="D1933" s="1263"/>
      <c r="E1933" s="587" t="e">
        <f t="shared" si="53"/>
        <v>#DIV/0!</v>
      </c>
    </row>
    <row r="1934" spans="1:5" s="17" customFormat="1" ht="16.75" customHeight="1" outlineLevel="2">
      <c r="A1934" s="1260">
        <v>383</v>
      </c>
      <c r="B1934" s="1261"/>
      <c r="C1934" s="1262"/>
      <c r="D1934" s="1263"/>
      <c r="E1934" s="587" t="e">
        <f t="shared" si="53"/>
        <v>#DIV/0!</v>
      </c>
    </row>
    <row r="1935" spans="1:5" s="17" customFormat="1" ht="16.75" customHeight="1" outlineLevel="2">
      <c r="A1935" s="1260">
        <v>384</v>
      </c>
      <c r="B1935" s="1261"/>
      <c r="C1935" s="1262"/>
      <c r="D1935" s="1263"/>
      <c r="E1935" s="587" t="e">
        <f t="shared" si="53"/>
        <v>#DIV/0!</v>
      </c>
    </row>
    <row r="1936" spans="1:5" s="17" customFormat="1" ht="16.75" customHeight="1" outlineLevel="2">
      <c r="A1936" s="1260">
        <v>385</v>
      </c>
      <c r="B1936" s="1261"/>
      <c r="C1936" s="1262"/>
      <c r="D1936" s="1263"/>
      <c r="E1936" s="587" t="e">
        <f t="shared" si="53"/>
        <v>#DIV/0!</v>
      </c>
    </row>
    <row r="1937" spans="1:5" s="17" customFormat="1" ht="16.75" customHeight="1" outlineLevel="2">
      <c r="A1937" s="1260">
        <v>386</v>
      </c>
      <c r="B1937" s="1261"/>
      <c r="C1937" s="1262"/>
      <c r="D1937" s="1263"/>
      <c r="E1937" s="587" t="e">
        <f t="shared" si="53"/>
        <v>#DIV/0!</v>
      </c>
    </row>
    <row r="1938" spans="1:5" s="17" customFormat="1" ht="16.75" customHeight="1" outlineLevel="2">
      <c r="A1938" s="1260">
        <v>387</v>
      </c>
      <c r="B1938" s="1261"/>
      <c r="C1938" s="1262"/>
      <c r="D1938" s="1263"/>
      <c r="E1938" s="587" t="e">
        <f t="shared" si="53"/>
        <v>#DIV/0!</v>
      </c>
    </row>
    <row r="1939" spans="1:5" s="17" customFormat="1" ht="16.75" customHeight="1" outlineLevel="2">
      <c r="A1939" s="1260">
        <v>388</v>
      </c>
      <c r="B1939" s="1261"/>
      <c r="C1939" s="1262"/>
      <c r="D1939" s="126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60">
        <v>389</v>
      </c>
      <c r="B1940" s="1261"/>
      <c r="C1940" s="1262"/>
      <c r="D1940" s="1263"/>
      <c r="E1940" s="587" t="e">
        <f t="shared" si="54"/>
        <v>#DIV/0!</v>
      </c>
    </row>
    <row r="1941" spans="1:5" s="17" customFormat="1" ht="16.75" customHeight="1" outlineLevel="2">
      <c r="A1941" s="1260">
        <v>390</v>
      </c>
      <c r="B1941" s="1261"/>
      <c r="C1941" s="1262"/>
      <c r="D1941" s="1263"/>
      <c r="E1941" s="587" t="e">
        <f t="shared" si="54"/>
        <v>#DIV/0!</v>
      </c>
    </row>
    <row r="1942" spans="1:5" s="17" customFormat="1" ht="16.75" customHeight="1" outlineLevel="2">
      <c r="A1942" s="1260">
        <v>391</v>
      </c>
      <c r="B1942" s="1261"/>
      <c r="C1942" s="1262"/>
      <c r="D1942" s="1263"/>
      <c r="E1942" s="587" t="e">
        <f t="shared" si="54"/>
        <v>#DIV/0!</v>
      </c>
    </row>
    <row r="1943" spans="1:5" s="17" customFormat="1" ht="16.75" customHeight="1" outlineLevel="2">
      <c r="A1943" s="1260">
        <v>392</v>
      </c>
      <c r="B1943" s="1261"/>
      <c r="C1943" s="1262"/>
      <c r="D1943" s="1263"/>
      <c r="E1943" s="587" t="e">
        <f t="shared" si="54"/>
        <v>#DIV/0!</v>
      </c>
    </row>
    <row r="1944" spans="1:5" s="17" customFormat="1" ht="16.75" customHeight="1" outlineLevel="2">
      <c r="A1944" s="1260">
        <v>393</v>
      </c>
      <c r="B1944" s="1261"/>
      <c r="C1944" s="1262"/>
      <c r="D1944" s="1263"/>
      <c r="E1944" s="587" t="e">
        <f t="shared" si="54"/>
        <v>#DIV/0!</v>
      </c>
    </row>
    <row r="1945" spans="1:5" s="17" customFormat="1" ht="16.75" customHeight="1" outlineLevel="2">
      <c r="A1945" s="1260">
        <v>394</v>
      </c>
      <c r="B1945" s="1261"/>
      <c r="C1945" s="1262"/>
      <c r="D1945" s="1263"/>
      <c r="E1945" s="587" t="e">
        <f t="shared" si="54"/>
        <v>#DIV/0!</v>
      </c>
    </row>
    <row r="1946" spans="1:5" s="17" customFormat="1" ht="16.75" customHeight="1" outlineLevel="2">
      <c r="A1946" s="1260">
        <v>395</v>
      </c>
      <c r="B1946" s="1261"/>
      <c r="C1946" s="1262"/>
      <c r="D1946" s="1263"/>
      <c r="E1946" s="587" t="e">
        <f t="shared" si="54"/>
        <v>#DIV/0!</v>
      </c>
    </row>
    <row r="1947" spans="1:5" s="17" customFormat="1" ht="16.75" customHeight="1" outlineLevel="2">
      <c r="A1947" s="1260">
        <v>396</v>
      </c>
      <c r="B1947" s="1261"/>
      <c r="C1947" s="1262"/>
      <c r="D1947" s="1263"/>
      <c r="E1947" s="587" t="e">
        <f t="shared" si="54"/>
        <v>#DIV/0!</v>
      </c>
    </row>
    <row r="1948" spans="1:5" s="17" customFormat="1" ht="16.75" customHeight="1" outlineLevel="2">
      <c r="A1948" s="1260">
        <v>397</v>
      </c>
      <c r="B1948" s="1261"/>
      <c r="C1948" s="1262"/>
      <c r="D1948" s="1263"/>
      <c r="E1948" s="587" t="e">
        <f t="shared" si="54"/>
        <v>#DIV/0!</v>
      </c>
    </row>
    <row r="1949" spans="1:5" s="17" customFormat="1" ht="16.75" customHeight="1" outlineLevel="2">
      <c r="A1949" s="1260">
        <v>398</v>
      </c>
      <c r="B1949" s="1261"/>
      <c r="C1949" s="1262"/>
      <c r="D1949" s="1263"/>
      <c r="E1949" s="587" t="e">
        <f t="shared" si="54"/>
        <v>#DIV/0!</v>
      </c>
    </row>
    <row r="1950" spans="1:5" s="17" customFormat="1" ht="16.75" customHeight="1" outlineLevel="2">
      <c r="A1950" s="1260">
        <v>399</v>
      </c>
      <c r="B1950" s="1261"/>
      <c r="C1950" s="1262"/>
      <c r="D1950" s="1263"/>
      <c r="E1950" s="587" t="e">
        <f t="shared" si="54"/>
        <v>#DIV/0!</v>
      </c>
    </row>
    <row r="1951" spans="1:5" s="17" customFormat="1" ht="16.75" customHeight="1" outlineLevel="2">
      <c r="A1951" s="1260">
        <v>400</v>
      </c>
      <c r="B1951" s="1261"/>
      <c r="C1951" s="1262"/>
      <c r="D1951" s="1263"/>
      <c r="E1951" s="587" t="e">
        <f t="shared" si="54"/>
        <v>#DIV/0!</v>
      </c>
    </row>
    <row r="1952" spans="1:5" s="17" customFormat="1" ht="16.75" customHeight="1" outlineLevel="2">
      <c r="A1952" s="1260">
        <v>401</v>
      </c>
      <c r="B1952" s="1261"/>
      <c r="C1952" s="1262"/>
      <c r="D1952" s="1263"/>
      <c r="E1952" s="587" t="e">
        <f t="shared" si="54"/>
        <v>#DIV/0!</v>
      </c>
    </row>
    <row r="1953" spans="1:5" s="17" customFormat="1" ht="16.75" customHeight="1" outlineLevel="2">
      <c r="A1953" s="1260">
        <v>402</v>
      </c>
      <c r="B1953" s="1261"/>
      <c r="C1953" s="1262"/>
      <c r="D1953" s="1263"/>
      <c r="E1953" s="587" t="e">
        <f t="shared" si="54"/>
        <v>#DIV/0!</v>
      </c>
    </row>
    <row r="1954" spans="1:5" s="17" customFormat="1" ht="16.75" customHeight="1" outlineLevel="2">
      <c r="A1954" s="1260">
        <v>403</v>
      </c>
      <c r="B1954" s="1261"/>
      <c r="C1954" s="1262"/>
      <c r="D1954" s="1263"/>
      <c r="E1954" s="587" t="e">
        <f t="shared" si="54"/>
        <v>#DIV/0!</v>
      </c>
    </row>
    <row r="1955" spans="1:5" s="17" customFormat="1" ht="16.75" customHeight="1" outlineLevel="2">
      <c r="A1955" s="1260">
        <v>404</v>
      </c>
      <c r="B1955" s="1261"/>
      <c r="C1955" s="1262"/>
      <c r="D1955" s="1263"/>
      <c r="E1955" s="587" t="e">
        <f t="shared" si="54"/>
        <v>#DIV/0!</v>
      </c>
    </row>
    <row r="1956" spans="1:5" s="17" customFormat="1" ht="16.75" customHeight="1" outlineLevel="2">
      <c r="A1956" s="1260">
        <v>405</v>
      </c>
      <c r="B1956" s="1261"/>
      <c r="C1956" s="1262"/>
      <c r="D1956" s="1263"/>
      <c r="E1956" s="587" t="e">
        <f t="shared" si="54"/>
        <v>#DIV/0!</v>
      </c>
    </row>
    <row r="1957" spans="1:5" s="17" customFormat="1" ht="16.75" customHeight="1" outlineLevel="2">
      <c r="A1957" s="1260">
        <v>406</v>
      </c>
      <c r="B1957" s="1261"/>
      <c r="C1957" s="1262"/>
      <c r="D1957" s="1263"/>
      <c r="E1957" s="587" t="e">
        <f t="shared" si="54"/>
        <v>#DIV/0!</v>
      </c>
    </row>
    <row r="1958" spans="1:5" s="17" customFormat="1" ht="16.75" customHeight="1" outlineLevel="2">
      <c r="A1958" s="1260">
        <v>407</v>
      </c>
      <c r="B1958" s="1261"/>
      <c r="C1958" s="1262"/>
      <c r="D1958" s="1263"/>
      <c r="E1958" s="587" t="e">
        <f t="shared" si="54"/>
        <v>#DIV/0!</v>
      </c>
    </row>
    <row r="1959" spans="1:5" s="17" customFormat="1" ht="16.75" customHeight="1" outlineLevel="2">
      <c r="A1959" s="1260">
        <v>408</v>
      </c>
      <c r="B1959" s="1261"/>
      <c r="C1959" s="1262"/>
      <c r="D1959" s="1263"/>
      <c r="E1959" s="587" t="e">
        <f t="shared" si="54"/>
        <v>#DIV/0!</v>
      </c>
    </row>
    <row r="1960" spans="1:5" s="17" customFormat="1" ht="16.75" customHeight="1" outlineLevel="2">
      <c r="A1960" s="1260">
        <v>409</v>
      </c>
      <c r="B1960" s="1261"/>
      <c r="C1960" s="1262"/>
      <c r="D1960" s="1263"/>
      <c r="E1960" s="587" t="e">
        <f t="shared" si="54"/>
        <v>#DIV/0!</v>
      </c>
    </row>
    <row r="1961" spans="1:5" s="17" customFormat="1" ht="16.75" customHeight="1" outlineLevel="2">
      <c r="A1961" s="1260">
        <v>410</v>
      </c>
      <c r="B1961" s="1261"/>
      <c r="C1961" s="1262"/>
      <c r="D1961" s="1263"/>
      <c r="E1961" s="587" t="e">
        <f t="shared" si="54"/>
        <v>#DIV/0!</v>
      </c>
    </row>
    <row r="1962" spans="1:5" s="17" customFormat="1" ht="16.75" customHeight="1" outlineLevel="2">
      <c r="A1962" s="1260">
        <v>411</v>
      </c>
      <c r="B1962" s="1261"/>
      <c r="C1962" s="1262"/>
      <c r="D1962" s="1263"/>
      <c r="E1962" s="587" t="e">
        <f t="shared" si="54"/>
        <v>#DIV/0!</v>
      </c>
    </row>
    <row r="1963" spans="1:5" s="17" customFormat="1" ht="16.75" customHeight="1" outlineLevel="2">
      <c r="A1963" s="1260">
        <v>412</v>
      </c>
      <c r="B1963" s="1261"/>
      <c r="C1963" s="1262"/>
      <c r="D1963" s="126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60">
        <v>413</v>
      </c>
      <c r="B1964" s="1261"/>
      <c r="C1964" s="1262"/>
      <c r="D1964" s="1263"/>
      <c r="E1964" s="587" t="e">
        <f t="shared" si="55"/>
        <v>#DIV/0!</v>
      </c>
    </row>
    <row r="1965" spans="1:5" s="17" customFormat="1" ht="16.75" customHeight="1" outlineLevel="2">
      <c r="A1965" s="1260">
        <v>414</v>
      </c>
      <c r="B1965" s="1261"/>
      <c r="C1965" s="1262"/>
      <c r="D1965" s="1263"/>
      <c r="E1965" s="587" t="e">
        <f t="shared" si="55"/>
        <v>#DIV/0!</v>
      </c>
    </row>
    <row r="1966" spans="1:5" s="17" customFormat="1" ht="16.75" customHeight="1" outlineLevel="2">
      <c r="A1966" s="1260">
        <v>415</v>
      </c>
      <c r="B1966" s="1261"/>
      <c r="C1966" s="1262"/>
      <c r="D1966" s="1263"/>
      <c r="E1966" s="587" t="e">
        <f t="shared" si="55"/>
        <v>#DIV/0!</v>
      </c>
    </row>
    <row r="1967" spans="1:5" s="17" customFormat="1" ht="16.75" customHeight="1" outlineLevel="2">
      <c r="A1967" s="1260">
        <v>416</v>
      </c>
      <c r="B1967" s="1261"/>
      <c r="C1967" s="1262"/>
      <c r="D1967" s="1263"/>
      <c r="E1967" s="587" t="e">
        <f t="shared" si="55"/>
        <v>#DIV/0!</v>
      </c>
    </row>
    <row r="1968" spans="1:5" s="17" customFormat="1" ht="16.75" customHeight="1" outlineLevel="2">
      <c r="A1968" s="1260">
        <v>417</v>
      </c>
      <c r="B1968" s="1261"/>
      <c r="C1968" s="1262"/>
      <c r="D1968" s="1263"/>
      <c r="E1968" s="587" t="e">
        <f t="shared" si="55"/>
        <v>#DIV/0!</v>
      </c>
    </row>
    <row r="1969" spans="1:5" s="17" customFormat="1" ht="16.75" customHeight="1" outlineLevel="2">
      <c r="A1969" s="1260">
        <v>418</v>
      </c>
      <c r="B1969" s="1261"/>
      <c r="C1969" s="1262"/>
      <c r="D1969" s="1263"/>
      <c r="E1969" s="587" t="e">
        <f t="shared" si="55"/>
        <v>#DIV/0!</v>
      </c>
    </row>
    <row r="1970" spans="1:5" s="17" customFormat="1" ht="16.75" customHeight="1" outlineLevel="2">
      <c r="A1970" s="1260">
        <v>419</v>
      </c>
      <c r="B1970" s="1261"/>
      <c r="C1970" s="1262"/>
      <c r="D1970" s="1263"/>
      <c r="E1970" s="587" t="e">
        <f t="shared" si="55"/>
        <v>#DIV/0!</v>
      </c>
    </row>
    <row r="1971" spans="1:5" s="17" customFormat="1" ht="16.75" customHeight="1" outlineLevel="2">
      <c r="A1971" s="1260">
        <v>420</v>
      </c>
      <c r="B1971" s="1261"/>
      <c r="C1971" s="1262"/>
      <c r="D1971" s="1263"/>
      <c r="E1971" s="587" t="e">
        <f t="shared" si="55"/>
        <v>#DIV/0!</v>
      </c>
    </row>
    <row r="1972" spans="1:5" s="17" customFormat="1" ht="16.75" customHeight="1" outlineLevel="2">
      <c r="A1972" s="1260">
        <v>421</v>
      </c>
      <c r="B1972" s="1261"/>
      <c r="C1972" s="1262"/>
      <c r="D1972" s="1263"/>
      <c r="E1972" s="587" t="e">
        <f t="shared" si="55"/>
        <v>#DIV/0!</v>
      </c>
    </row>
    <row r="1973" spans="1:5" s="17" customFormat="1" ht="16.75" customHeight="1" outlineLevel="2">
      <c r="A1973" s="1260">
        <v>422</v>
      </c>
      <c r="B1973" s="1261"/>
      <c r="C1973" s="1262"/>
      <c r="D1973" s="1263"/>
      <c r="E1973" s="587" t="e">
        <f t="shared" si="55"/>
        <v>#DIV/0!</v>
      </c>
    </row>
    <row r="1974" spans="1:5" s="17" customFormat="1" ht="16.75" customHeight="1" outlineLevel="2">
      <c r="A1974" s="1260">
        <v>423</v>
      </c>
      <c r="B1974" s="1261"/>
      <c r="C1974" s="1262"/>
      <c r="D1974" s="1263"/>
      <c r="E1974" s="587" t="e">
        <f t="shared" si="55"/>
        <v>#DIV/0!</v>
      </c>
    </row>
    <row r="1975" spans="1:5" s="17" customFormat="1" ht="16.75" customHeight="1" outlineLevel="2">
      <c r="A1975" s="1260">
        <v>424</v>
      </c>
      <c r="B1975" s="1261"/>
      <c r="C1975" s="1262"/>
      <c r="D1975" s="1263"/>
      <c r="E1975" s="587" t="e">
        <f t="shared" si="55"/>
        <v>#DIV/0!</v>
      </c>
    </row>
    <row r="1976" spans="1:5" s="17" customFormat="1" ht="16.75" customHeight="1" outlineLevel="2">
      <c r="A1976" s="1260">
        <v>425</v>
      </c>
      <c r="B1976" s="1261"/>
      <c r="C1976" s="1262"/>
      <c r="D1976" s="1263"/>
      <c r="E1976" s="587" t="e">
        <f t="shared" si="55"/>
        <v>#DIV/0!</v>
      </c>
    </row>
    <row r="1977" spans="1:5" s="17" customFormat="1" ht="16.75" customHeight="1" outlineLevel="2">
      <c r="A1977" s="1260">
        <v>426</v>
      </c>
      <c r="B1977" s="1261"/>
      <c r="C1977" s="1262"/>
      <c r="D1977" s="1263"/>
      <c r="E1977" s="587" t="e">
        <f t="shared" si="55"/>
        <v>#DIV/0!</v>
      </c>
    </row>
    <row r="1978" spans="1:5" s="17" customFormat="1" ht="16.75" customHeight="1" outlineLevel="2">
      <c r="A1978" s="1260">
        <v>427</v>
      </c>
      <c r="B1978" s="1261"/>
      <c r="C1978" s="1262"/>
      <c r="D1978" s="1263"/>
      <c r="E1978" s="587" t="e">
        <f t="shared" si="55"/>
        <v>#DIV/0!</v>
      </c>
    </row>
    <row r="1979" spans="1:5" s="17" customFormat="1" ht="16.75" customHeight="1" outlineLevel="2">
      <c r="A1979" s="1260">
        <v>428</v>
      </c>
      <c r="B1979" s="1261"/>
      <c r="C1979" s="1262"/>
      <c r="D1979" s="1263"/>
      <c r="E1979" s="587" t="e">
        <f t="shared" si="55"/>
        <v>#DIV/0!</v>
      </c>
    </row>
    <row r="1980" spans="1:5" s="17" customFormat="1" ht="16.75" customHeight="1" outlineLevel="2">
      <c r="A1980" s="1260">
        <v>429</v>
      </c>
      <c r="B1980" s="1261"/>
      <c r="C1980" s="1262"/>
      <c r="D1980" s="1263"/>
      <c r="E1980" s="587" t="e">
        <f t="shared" si="55"/>
        <v>#DIV/0!</v>
      </c>
    </row>
    <row r="1981" spans="1:5" s="17" customFormat="1" ht="16.75" customHeight="1" outlineLevel="2">
      <c r="A1981" s="1260">
        <v>430</v>
      </c>
      <c r="B1981" s="1261"/>
      <c r="C1981" s="1262"/>
      <c r="D1981" s="1263"/>
      <c r="E1981" s="587" t="e">
        <f t="shared" si="55"/>
        <v>#DIV/0!</v>
      </c>
    </row>
    <row r="1982" spans="1:5" s="17" customFormat="1" ht="16.75" customHeight="1" outlineLevel="2">
      <c r="A1982" s="1260">
        <v>431</v>
      </c>
      <c r="B1982" s="1261"/>
      <c r="C1982" s="1262"/>
      <c r="D1982" s="1263"/>
      <c r="E1982" s="587" t="e">
        <f t="shared" si="55"/>
        <v>#DIV/0!</v>
      </c>
    </row>
    <row r="1983" spans="1:5" s="17" customFormat="1" ht="16.75" customHeight="1" outlineLevel="2">
      <c r="A1983" s="1260">
        <v>432</v>
      </c>
      <c r="B1983" s="1261"/>
      <c r="C1983" s="1262"/>
      <c r="D1983" s="1263"/>
      <c r="E1983" s="587" t="e">
        <f t="shared" si="55"/>
        <v>#DIV/0!</v>
      </c>
    </row>
    <row r="1984" spans="1:5" s="17" customFormat="1" ht="16.75" customHeight="1" outlineLevel="2">
      <c r="A1984" s="1260">
        <v>433</v>
      </c>
      <c r="B1984" s="1261"/>
      <c r="C1984" s="1262"/>
      <c r="D1984" s="1263"/>
      <c r="E1984" s="587" t="e">
        <f t="shared" si="55"/>
        <v>#DIV/0!</v>
      </c>
    </row>
    <row r="1985" spans="1:5" s="17" customFormat="1" ht="16.75" customHeight="1" outlineLevel="2">
      <c r="A1985" s="1260">
        <v>434</v>
      </c>
      <c r="B1985" s="1261"/>
      <c r="C1985" s="1262"/>
      <c r="D1985" s="1263"/>
      <c r="E1985" s="587" t="e">
        <f t="shared" si="55"/>
        <v>#DIV/0!</v>
      </c>
    </row>
    <row r="1986" spans="1:5" s="17" customFormat="1" ht="16.75" customHeight="1" outlineLevel="2">
      <c r="A1986" s="1260">
        <v>435</v>
      </c>
      <c r="B1986" s="1261"/>
      <c r="C1986" s="1262"/>
      <c r="D1986" s="126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60">
        <v>436</v>
      </c>
      <c r="B1987" s="1261"/>
      <c r="C1987" s="1262"/>
      <c r="D1987" s="1263"/>
      <c r="E1987" s="587" t="e">
        <f t="shared" si="56"/>
        <v>#DIV/0!</v>
      </c>
    </row>
    <row r="1988" spans="1:5" s="17" customFormat="1" ht="16.75" customHeight="1" outlineLevel="2">
      <c r="A1988" s="1260">
        <v>437</v>
      </c>
      <c r="B1988" s="1261"/>
      <c r="C1988" s="1262"/>
      <c r="D1988" s="1263"/>
      <c r="E1988" s="587" t="e">
        <f t="shared" si="56"/>
        <v>#DIV/0!</v>
      </c>
    </row>
    <row r="1989" spans="1:5" s="17" customFormat="1" ht="16.75" customHeight="1" outlineLevel="2">
      <c r="A1989" s="1260">
        <v>438</v>
      </c>
      <c r="B1989" s="1261"/>
      <c r="C1989" s="1262"/>
      <c r="D1989" s="1263"/>
      <c r="E1989" s="587" t="e">
        <f t="shared" si="56"/>
        <v>#DIV/0!</v>
      </c>
    </row>
    <row r="1990" spans="1:5" s="17" customFormat="1" ht="16.75" customHeight="1" outlineLevel="2">
      <c r="A1990" s="1260">
        <v>439</v>
      </c>
      <c r="B1990" s="1261"/>
      <c r="C1990" s="1262"/>
      <c r="D1990" s="1263"/>
      <c r="E1990" s="587" t="e">
        <f t="shared" si="56"/>
        <v>#DIV/0!</v>
      </c>
    </row>
    <row r="1991" spans="1:5" s="17" customFormat="1" ht="16.75" customHeight="1" outlineLevel="2">
      <c r="A1991" s="1260">
        <v>440</v>
      </c>
      <c r="B1991" s="1261"/>
      <c r="C1991" s="1262"/>
      <c r="D1991" s="1263"/>
      <c r="E1991" s="587" t="e">
        <f t="shared" si="56"/>
        <v>#DIV/0!</v>
      </c>
    </row>
    <row r="1992" spans="1:5" s="17" customFormat="1" ht="16.75" customHeight="1" outlineLevel="2">
      <c r="A1992" s="1260">
        <v>441</v>
      </c>
      <c r="B1992" s="1261"/>
      <c r="C1992" s="1262"/>
      <c r="D1992" s="1263"/>
      <c r="E1992" s="587" t="e">
        <f t="shared" si="56"/>
        <v>#DIV/0!</v>
      </c>
    </row>
    <row r="1993" spans="1:5" s="17" customFormat="1" ht="16.75" customHeight="1" outlineLevel="2">
      <c r="A1993" s="1260">
        <v>442</v>
      </c>
      <c r="B1993" s="1261"/>
      <c r="C1993" s="1262"/>
      <c r="D1993" s="1263"/>
      <c r="E1993" s="587" t="e">
        <f t="shared" si="56"/>
        <v>#DIV/0!</v>
      </c>
    </row>
    <row r="1994" spans="1:5" s="17" customFormat="1" ht="16.75" customHeight="1" outlineLevel="2">
      <c r="A1994" s="1260">
        <v>443</v>
      </c>
      <c r="B1994" s="1261"/>
      <c r="C1994" s="1262"/>
      <c r="D1994" s="1263"/>
      <c r="E1994" s="587" t="e">
        <f t="shared" si="56"/>
        <v>#DIV/0!</v>
      </c>
    </row>
    <row r="1995" spans="1:5" s="17" customFormat="1" ht="16.75" customHeight="1" outlineLevel="2">
      <c r="A1995" s="1260">
        <v>444</v>
      </c>
      <c r="B1995" s="1261"/>
      <c r="C1995" s="1262"/>
      <c r="D1995" s="1263"/>
      <c r="E1995" s="587" t="e">
        <f t="shared" si="56"/>
        <v>#DIV/0!</v>
      </c>
    </row>
    <row r="1996" spans="1:5" s="17" customFormat="1" ht="16.75" customHeight="1" outlineLevel="2">
      <c r="A1996" s="1260">
        <v>445</v>
      </c>
      <c r="B1996" s="1261"/>
      <c r="C1996" s="1262"/>
      <c r="D1996" s="1263"/>
      <c r="E1996" s="587" t="e">
        <f t="shared" si="56"/>
        <v>#DIV/0!</v>
      </c>
    </row>
    <row r="1997" spans="1:5" s="17" customFormat="1" ht="16.75" customHeight="1" outlineLevel="2">
      <c r="A1997" s="1260">
        <v>446</v>
      </c>
      <c r="B1997" s="1261"/>
      <c r="C1997" s="1262"/>
      <c r="D1997" s="1263"/>
      <c r="E1997" s="587" t="e">
        <f t="shared" si="56"/>
        <v>#DIV/0!</v>
      </c>
    </row>
    <row r="1998" spans="1:5" s="17" customFormat="1" ht="16.75" customHeight="1" outlineLevel="2">
      <c r="A1998" s="1260">
        <v>447</v>
      </c>
      <c r="B1998" s="1261"/>
      <c r="C1998" s="1262"/>
      <c r="D1998" s="1263"/>
      <c r="E1998" s="587" t="e">
        <f t="shared" si="56"/>
        <v>#DIV/0!</v>
      </c>
    </row>
    <row r="1999" spans="1:5" s="17" customFormat="1" ht="16.75" customHeight="1" outlineLevel="2">
      <c r="A1999" s="1260">
        <v>448</v>
      </c>
      <c r="B1999" s="1261"/>
      <c r="C1999" s="1262"/>
      <c r="D1999" s="1263"/>
      <c r="E1999" s="587" t="e">
        <f t="shared" si="56"/>
        <v>#DIV/0!</v>
      </c>
    </row>
    <row r="2000" spans="1:5" s="17" customFormat="1" ht="16.75" customHeight="1" outlineLevel="2">
      <c r="A2000" s="1260">
        <v>449</v>
      </c>
      <c r="B2000" s="1261"/>
      <c r="C2000" s="1262"/>
      <c r="D2000" s="1263"/>
      <c r="E2000" s="587" t="e">
        <f t="shared" si="56"/>
        <v>#DIV/0!</v>
      </c>
    </row>
    <row r="2001" spans="1:5" s="17" customFormat="1" ht="16.75" customHeight="1" outlineLevel="2">
      <c r="A2001" s="1260">
        <v>450</v>
      </c>
      <c r="B2001" s="1261"/>
      <c r="C2001" s="1262"/>
      <c r="D2001" s="1263"/>
      <c r="E2001" s="587" t="e">
        <f t="shared" si="56"/>
        <v>#DIV/0!</v>
      </c>
    </row>
    <row r="2002" spans="1:5" s="17" customFormat="1" ht="16.75" customHeight="1" outlineLevel="2">
      <c r="A2002" s="1260">
        <v>451</v>
      </c>
      <c r="B2002" s="1261"/>
      <c r="C2002" s="1262"/>
      <c r="D2002" s="1263"/>
      <c r="E2002" s="587" t="e">
        <f t="shared" si="56"/>
        <v>#DIV/0!</v>
      </c>
    </row>
    <row r="2003" spans="1:5" s="17" customFormat="1" ht="16.75" customHeight="1" outlineLevel="2">
      <c r="A2003" s="1260">
        <v>452</v>
      </c>
      <c r="B2003" s="1261"/>
      <c r="C2003" s="1262"/>
      <c r="D2003" s="1263"/>
      <c r="E2003" s="587" t="e">
        <f t="shared" si="56"/>
        <v>#DIV/0!</v>
      </c>
    </row>
    <row r="2004" spans="1:5" s="17" customFormat="1" ht="16.75" customHeight="1" outlineLevel="2">
      <c r="A2004" s="1260">
        <v>453</v>
      </c>
      <c r="B2004" s="1261"/>
      <c r="C2004" s="1262"/>
      <c r="D2004" s="1263"/>
      <c r="E2004" s="587" t="e">
        <f t="shared" si="56"/>
        <v>#DIV/0!</v>
      </c>
    </row>
    <row r="2005" spans="1:5" s="17" customFormat="1" ht="16.75" customHeight="1" outlineLevel="2">
      <c r="A2005" s="1260">
        <v>454</v>
      </c>
      <c r="B2005" s="1261"/>
      <c r="C2005" s="1262"/>
      <c r="D2005" s="1263"/>
      <c r="E2005" s="587" t="e">
        <f t="shared" si="56"/>
        <v>#DIV/0!</v>
      </c>
    </row>
    <row r="2006" spans="1:5" s="17" customFormat="1" ht="16.75" customHeight="1" outlineLevel="2">
      <c r="A2006" s="1260">
        <v>455</v>
      </c>
      <c r="B2006" s="1261"/>
      <c r="C2006" s="1262"/>
      <c r="D2006" s="1263"/>
      <c r="E2006" s="587" t="e">
        <f t="shared" si="56"/>
        <v>#DIV/0!</v>
      </c>
    </row>
    <row r="2007" spans="1:5" s="17" customFormat="1" ht="16.75" customHeight="1" outlineLevel="2">
      <c r="A2007" s="1260">
        <v>456</v>
      </c>
      <c r="B2007" s="1261"/>
      <c r="C2007" s="1262"/>
      <c r="D2007" s="1263"/>
      <c r="E2007" s="587" t="e">
        <f t="shared" si="56"/>
        <v>#DIV/0!</v>
      </c>
    </row>
    <row r="2008" spans="1:5" s="17" customFormat="1" ht="16.75" customHeight="1" outlineLevel="2">
      <c r="A2008" s="1260">
        <v>457</v>
      </c>
      <c r="B2008" s="1261"/>
      <c r="C2008" s="1262"/>
      <c r="D2008" s="1263"/>
      <c r="E2008" s="587" t="e">
        <f t="shared" si="56"/>
        <v>#DIV/0!</v>
      </c>
    </row>
    <row r="2009" spans="1:5" s="17" customFormat="1" ht="16.75" customHeight="1" outlineLevel="2">
      <c r="A2009" s="1260">
        <v>458</v>
      </c>
      <c r="B2009" s="1261"/>
      <c r="C2009" s="1262"/>
      <c r="D2009" s="1263"/>
      <c r="E2009" s="587" t="e">
        <f t="shared" si="54"/>
        <v>#DIV/0!</v>
      </c>
    </row>
    <row r="2010" spans="1:5" s="17" customFormat="1" ht="16.75" customHeight="1" outlineLevel="2">
      <c r="A2010" s="1260">
        <v>459</v>
      </c>
      <c r="B2010" s="1261"/>
      <c r="C2010" s="1262"/>
      <c r="D2010" s="1263"/>
      <c r="E2010" s="587" t="e">
        <f t="shared" si="54"/>
        <v>#DIV/0!</v>
      </c>
    </row>
    <row r="2011" spans="1:5" s="17" customFormat="1" ht="16.75" customHeight="1" outlineLevel="2">
      <c r="A2011" s="1260">
        <v>460</v>
      </c>
      <c r="B2011" s="1261"/>
      <c r="C2011" s="1262"/>
      <c r="D2011" s="1263"/>
      <c r="E2011" s="587" t="e">
        <f t="shared" si="54"/>
        <v>#DIV/0!</v>
      </c>
    </row>
    <row r="2012" spans="1:5" s="17" customFormat="1" ht="16.75" customHeight="1" outlineLevel="2">
      <c r="A2012" s="1260">
        <v>461</v>
      </c>
      <c r="B2012" s="1261"/>
      <c r="C2012" s="1262"/>
      <c r="D2012" s="1263"/>
      <c r="E2012" s="587" t="e">
        <f t="shared" si="54"/>
        <v>#DIV/0!</v>
      </c>
    </row>
    <row r="2013" spans="1:5" s="17" customFormat="1" ht="16.75" customHeight="1" outlineLevel="2">
      <c r="A2013" s="1260">
        <v>462</v>
      </c>
      <c r="B2013" s="1261"/>
      <c r="C2013" s="1262"/>
      <c r="D2013" s="1263"/>
      <c r="E2013" s="587" t="e">
        <f t="shared" si="54"/>
        <v>#DIV/0!</v>
      </c>
    </row>
    <row r="2014" spans="1:5" s="17" customFormat="1" ht="16.75" customHeight="1" outlineLevel="2">
      <c r="A2014" s="1260">
        <v>463</v>
      </c>
      <c r="B2014" s="1261"/>
      <c r="C2014" s="1262"/>
      <c r="D2014" s="1263"/>
      <c r="E2014" s="587" t="e">
        <f t="shared" si="54"/>
        <v>#DIV/0!</v>
      </c>
    </row>
    <row r="2015" spans="1:5" s="17" customFormat="1" ht="16.75" customHeight="1" outlineLevel="2">
      <c r="A2015" s="1260">
        <v>464</v>
      </c>
      <c r="B2015" s="1261"/>
      <c r="C2015" s="1262"/>
      <c r="D2015" s="1263"/>
      <c r="E2015" s="587" t="e">
        <f t="shared" si="54"/>
        <v>#DIV/0!</v>
      </c>
    </row>
    <row r="2016" spans="1:5" s="17" customFormat="1" ht="16.75" customHeight="1" outlineLevel="2">
      <c r="A2016" s="1260">
        <v>465</v>
      </c>
      <c r="B2016" s="1261"/>
      <c r="C2016" s="1262"/>
      <c r="D2016" s="1263"/>
      <c r="E2016" s="587" t="e">
        <f t="shared" si="54"/>
        <v>#DIV/0!</v>
      </c>
    </row>
    <row r="2017" spans="1:5" s="17" customFormat="1" ht="16.75" customHeight="1" outlineLevel="2">
      <c r="A2017" s="1260">
        <v>466</v>
      </c>
      <c r="B2017" s="1261"/>
      <c r="C2017" s="1262"/>
      <c r="D2017" s="1263"/>
      <c r="E2017" s="587" t="e">
        <f t="shared" si="53"/>
        <v>#DIV/0!</v>
      </c>
    </row>
    <row r="2018" spans="1:5" s="17" customFormat="1" ht="16.75" customHeight="1" outlineLevel="2">
      <c r="A2018" s="1260">
        <v>467</v>
      </c>
      <c r="B2018" s="1261"/>
      <c r="C2018" s="1262"/>
      <c r="D2018" s="1263"/>
      <c r="E2018" s="587" t="e">
        <f t="shared" si="53"/>
        <v>#DIV/0!</v>
      </c>
    </row>
    <row r="2019" spans="1:5" s="17" customFormat="1" ht="16.75" customHeight="1" outlineLevel="2">
      <c r="A2019" s="1260">
        <v>468</v>
      </c>
      <c r="B2019" s="1261"/>
      <c r="C2019" s="1262"/>
      <c r="D2019" s="1263"/>
      <c r="E2019" s="587" t="e">
        <f t="shared" si="53"/>
        <v>#DIV/0!</v>
      </c>
    </row>
    <row r="2020" spans="1:5" s="17" customFormat="1" ht="16.75" customHeight="1" outlineLevel="2">
      <c r="A2020" s="1260">
        <v>469</v>
      </c>
      <c r="B2020" s="1261"/>
      <c r="C2020" s="1262"/>
      <c r="D2020" s="1263"/>
      <c r="E2020" s="587" t="e">
        <f t="shared" si="53"/>
        <v>#DIV/0!</v>
      </c>
    </row>
    <row r="2021" spans="1:5" s="17" customFormat="1" ht="16.75" customHeight="1" outlineLevel="2">
      <c r="A2021" s="1260">
        <v>470</v>
      </c>
      <c r="B2021" s="1261"/>
      <c r="C2021" s="1262"/>
      <c r="D2021" s="1263"/>
      <c r="E2021" s="587" t="e">
        <f t="shared" si="53"/>
        <v>#DIV/0!</v>
      </c>
    </row>
    <row r="2022" spans="1:5" s="17" customFormat="1" ht="16.75" customHeight="1" outlineLevel="2">
      <c r="A2022" s="1260">
        <v>471</v>
      </c>
      <c r="B2022" s="1261"/>
      <c r="C2022" s="1262"/>
      <c r="D2022" s="126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60">
        <v>472</v>
      </c>
      <c r="B2023" s="1261"/>
      <c r="C2023" s="1262"/>
      <c r="D2023" s="1263"/>
      <c r="E2023" s="587" t="e">
        <f t="shared" si="57"/>
        <v>#DIV/0!</v>
      </c>
    </row>
    <row r="2024" spans="1:5" s="17" customFormat="1" ht="16.75" customHeight="1" outlineLevel="2">
      <c r="A2024" s="1260">
        <v>473</v>
      </c>
      <c r="B2024" s="1261"/>
      <c r="C2024" s="1262"/>
      <c r="D2024" s="1263"/>
      <c r="E2024" s="587" t="e">
        <f t="shared" si="57"/>
        <v>#DIV/0!</v>
      </c>
    </row>
    <row r="2025" spans="1:5" s="17" customFormat="1" ht="16.75" customHeight="1" outlineLevel="2">
      <c r="A2025" s="1260">
        <v>474</v>
      </c>
      <c r="B2025" s="1261"/>
      <c r="C2025" s="1262"/>
      <c r="D2025" s="1263"/>
      <c r="E2025" s="587" t="e">
        <f t="shared" si="57"/>
        <v>#DIV/0!</v>
      </c>
    </row>
    <row r="2026" spans="1:5" s="17" customFormat="1" ht="16.75" customHeight="1" outlineLevel="2">
      <c r="A2026" s="1260">
        <v>475</v>
      </c>
      <c r="B2026" s="1261"/>
      <c r="C2026" s="1262"/>
      <c r="D2026" s="1263"/>
      <c r="E2026" s="587" t="e">
        <f t="shared" si="57"/>
        <v>#DIV/0!</v>
      </c>
    </row>
    <row r="2027" spans="1:5" s="17" customFormat="1" ht="16.75" customHeight="1" outlineLevel="2">
      <c r="A2027" s="1260">
        <v>476</v>
      </c>
      <c r="B2027" s="1261"/>
      <c r="C2027" s="1262"/>
      <c r="D2027" s="1263"/>
      <c r="E2027" s="587" t="e">
        <f t="shared" si="57"/>
        <v>#DIV/0!</v>
      </c>
    </row>
    <row r="2028" spans="1:5" s="17" customFormat="1" ht="16.75" customHeight="1" outlineLevel="2">
      <c r="A2028" s="1260">
        <v>477</v>
      </c>
      <c r="B2028" s="1261"/>
      <c r="C2028" s="1262"/>
      <c r="D2028" s="1263"/>
      <c r="E2028" s="587" t="e">
        <f t="shared" si="57"/>
        <v>#DIV/0!</v>
      </c>
    </row>
    <row r="2029" spans="1:5" s="17" customFormat="1" ht="16.75" customHeight="1" outlineLevel="2">
      <c r="A2029" s="1260">
        <v>478</v>
      </c>
      <c r="B2029" s="1261"/>
      <c r="C2029" s="1262"/>
      <c r="D2029" s="1263"/>
      <c r="E2029" s="587" t="e">
        <f t="shared" si="57"/>
        <v>#DIV/0!</v>
      </c>
    </row>
    <row r="2030" spans="1:5" s="17" customFormat="1" ht="16.75" customHeight="1" outlineLevel="2">
      <c r="A2030" s="1260">
        <v>479</v>
      </c>
      <c r="B2030" s="1261"/>
      <c r="C2030" s="1262"/>
      <c r="D2030" s="1263"/>
      <c r="E2030" s="587" t="e">
        <f t="shared" si="57"/>
        <v>#DIV/0!</v>
      </c>
    </row>
    <row r="2031" spans="1:5" s="17" customFormat="1" ht="16.75" customHeight="1" outlineLevel="2">
      <c r="A2031" s="1260">
        <v>480</v>
      </c>
      <c r="B2031" s="1261"/>
      <c r="C2031" s="1262"/>
      <c r="D2031" s="1263"/>
      <c r="E2031" s="587" t="e">
        <f t="shared" si="57"/>
        <v>#DIV/0!</v>
      </c>
    </row>
    <row r="2032" spans="1:5" s="17" customFormat="1" ht="16.75" customHeight="1" outlineLevel="2">
      <c r="A2032" s="1260">
        <v>481</v>
      </c>
      <c r="B2032" s="1261"/>
      <c r="C2032" s="1262"/>
      <c r="D2032" s="1263"/>
      <c r="E2032" s="587" t="e">
        <f t="shared" si="57"/>
        <v>#DIV/0!</v>
      </c>
    </row>
    <row r="2033" spans="1:5" s="17" customFormat="1" ht="16.75" customHeight="1" outlineLevel="2">
      <c r="A2033" s="1260">
        <v>482</v>
      </c>
      <c r="B2033" s="1261"/>
      <c r="C2033" s="1262"/>
      <c r="D2033" s="1263"/>
      <c r="E2033" s="587" t="e">
        <f t="shared" si="57"/>
        <v>#DIV/0!</v>
      </c>
    </row>
    <row r="2034" spans="1:5" s="17" customFormat="1" ht="16.75" customHeight="1" outlineLevel="2">
      <c r="A2034" s="1260">
        <v>483</v>
      </c>
      <c r="B2034" s="1261"/>
      <c r="C2034" s="1262"/>
      <c r="D2034" s="1263"/>
      <c r="E2034" s="587" t="e">
        <f t="shared" si="57"/>
        <v>#DIV/0!</v>
      </c>
    </row>
    <row r="2035" spans="1:5" s="17" customFormat="1" ht="16.75" customHeight="1" outlineLevel="2">
      <c r="A2035" s="1260">
        <v>484</v>
      </c>
      <c r="B2035" s="1261"/>
      <c r="C2035" s="1262"/>
      <c r="D2035" s="1263"/>
      <c r="E2035" s="587" t="e">
        <f t="shared" si="57"/>
        <v>#DIV/0!</v>
      </c>
    </row>
    <row r="2036" spans="1:5" s="17" customFormat="1" ht="16.75" customHeight="1" outlineLevel="2">
      <c r="A2036" s="1260">
        <v>485</v>
      </c>
      <c r="B2036" s="1261"/>
      <c r="C2036" s="1262"/>
      <c r="D2036" s="1263"/>
      <c r="E2036" s="587" t="e">
        <f t="shared" si="46"/>
        <v>#DIV/0!</v>
      </c>
    </row>
    <row r="2037" spans="1:5" s="17" customFormat="1" ht="16.75" customHeight="1" outlineLevel="2">
      <c r="A2037" s="1260">
        <v>486</v>
      </c>
      <c r="B2037" s="1261"/>
      <c r="C2037" s="1262"/>
      <c r="D2037" s="1263"/>
      <c r="E2037" s="587" t="e">
        <f t="shared" si="46"/>
        <v>#DIV/0!</v>
      </c>
    </row>
    <row r="2038" spans="1:5" s="17" customFormat="1" ht="16.75" customHeight="1" outlineLevel="2">
      <c r="A2038" s="1260">
        <v>487</v>
      </c>
      <c r="B2038" s="1261"/>
      <c r="C2038" s="1262"/>
      <c r="D2038" s="1263"/>
      <c r="E2038" s="587" t="e">
        <f t="shared" si="46"/>
        <v>#DIV/0!</v>
      </c>
    </row>
    <row r="2039" spans="1:5" s="17" customFormat="1" ht="16.75" customHeight="1" outlineLevel="2">
      <c r="A2039" s="1260">
        <v>488</v>
      </c>
      <c r="B2039" s="1261"/>
      <c r="C2039" s="1262"/>
      <c r="D2039" s="1263"/>
      <c r="E2039" s="587" t="e">
        <f t="shared" si="46"/>
        <v>#DIV/0!</v>
      </c>
    </row>
    <row r="2040" spans="1:5" s="17" customFormat="1" ht="16.75" customHeight="1" outlineLevel="2">
      <c r="A2040" s="1260">
        <v>489</v>
      </c>
      <c r="B2040" s="1261"/>
      <c r="C2040" s="1262"/>
      <c r="D2040" s="1263"/>
      <c r="E2040" s="587" t="e">
        <f t="shared" si="46"/>
        <v>#DIV/0!</v>
      </c>
    </row>
    <row r="2041" spans="1:5" s="17" customFormat="1" ht="16.75" customHeight="1" outlineLevel="2">
      <c r="A2041" s="1260">
        <v>490</v>
      </c>
      <c r="B2041" s="1261"/>
      <c r="C2041" s="1262"/>
      <c r="D2041" s="1263"/>
      <c r="E2041" s="587" t="e">
        <f t="shared" si="46"/>
        <v>#DIV/0!</v>
      </c>
    </row>
    <row r="2042" spans="1:5" s="17" customFormat="1" ht="16.75" customHeight="1" outlineLevel="2">
      <c r="A2042" s="1260">
        <v>491</v>
      </c>
      <c r="B2042" s="1261"/>
      <c r="C2042" s="1262"/>
      <c r="D2042" s="1263"/>
      <c r="E2042" s="587" t="e">
        <f t="shared" si="46"/>
        <v>#DIV/0!</v>
      </c>
    </row>
    <row r="2043" spans="1:5" s="17" customFormat="1" ht="16.75" customHeight="1" outlineLevel="2">
      <c r="A2043" s="1260">
        <v>492</v>
      </c>
      <c r="B2043" s="1261"/>
      <c r="C2043" s="1262"/>
      <c r="D2043" s="1263"/>
      <c r="E2043" s="587" t="e">
        <f t="shared" si="46"/>
        <v>#DIV/0!</v>
      </c>
    </row>
    <row r="2044" spans="1:5" s="17" customFormat="1" ht="16.75" customHeight="1" outlineLevel="2">
      <c r="A2044" s="1260">
        <v>493</v>
      </c>
      <c r="B2044" s="1261"/>
      <c r="C2044" s="1262"/>
      <c r="D2044" s="1263"/>
      <c r="E2044" s="587" t="e">
        <f t="shared" si="46"/>
        <v>#DIV/0!</v>
      </c>
    </row>
    <row r="2045" spans="1:5" s="17" customFormat="1" ht="16.75" customHeight="1" outlineLevel="2">
      <c r="A2045" s="1260">
        <v>494</v>
      </c>
      <c r="B2045" s="1261"/>
      <c r="C2045" s="1262"/>
      <c r="D2045" s="1263"/>
      <c r="E2045" s="587" t="e">
        <f t="shared" si="46"/>
        <v>#DIV/0!</v>
      </c>
    </row>
    <row r="2046" spans="1:5" s="17" customFormat="1" ht="16.75" customHeight="1" outlineLevel="2">
      <c r="A2046" s="1260">
        <v>495</v>
      </c>
      <c r="B2046" s="1261"/>
      <c r="C2046" s="1262"/>
      <c r="D2046" s="1263"/>
      <c r="E2046" s="587" t="e">
        <f t="shared" si="46"/>
        <v>#DIV/0!</v>
      </c>
    </row>
    <row r="2047" spans="1:5" s="17" customFormat="1" ht="16.75" customHeight="1" outlineLevel="2">
      <c r="A2047" s="1260">
        <v>496</v>
      </c>
      <c r="B2047" s="1261"/>
      <c r="C2047" s="1262"/>
      <c r="D2047" s="126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60">
        <v>497</v>
      </c>
      <c r="B2048" s="1261"/>
      <c r="C2048" s="1262"/>
      <c r="D2048" s="1263"/>
      <c r="E2048" s="587" t="e">
        <f t="shared" si="58"/>
        <v>#DIV/0!</v>
      </c>
    </row>
    <row r="2049" spans="1:5" s="17" customFormat="1" ht="16.75" customHeight="1" outlineLevel="2">
      <c r="A2049" s="1260">
        <v>498</v>
      </c>
      <c r="B2049" s="1261"/>
      <c r="C2049" s="1262"/>
      <c r="D2049" s="1263"/>
      <c r="E2049" s="587" t="e">
        <f t="shared" si="58"/>
        <v>#DIV/0!</v>
      </c>
    </row>
    <row r="2050" spans="1:5" s="17" customFormat="1" ht="16.75" customHeight="1" outlineLevel="2">
      <c r="A2050" s="1260">
        <v>499</v>
      </c>
      <c r="B2050" s="1261"/>
      <c r="C2050" s="1262"/>
      <c r="D2050" s="1263"/>
      <c r="E2050" s="587" t="e">
        <f t="shared" si="46"/>
        <v>#DIV/0!</v>
      </c>
    </row>
    <row r="2051" spans="1:5" s="17" customFormat="1" ht="16.75" customHeight="1" outlineLevel="2" thickBot="1">
      <c r="A2051" s="1279">
        <v>500</v>
      </c>
      <c r="B2051" s="1280"/>
      <c r="C2051" s="1281"/>
      <c r="D2051" s="1282"/>
      <c r="E2051" s="587" t="e">
        <f t="shared" si="46"/>
        <v>#DIV/0!</v>
      </c>
    </row>
    <row r="2052" spans="1:5" s="20" customFormat="1" ht="32.25" customHeight="1" thickBot="1">
      <c r="A2052" s="1274" t="s">
        <v>30</v>
      </c>
      <c r="B2052" s="1274"/>
      <c r="C2052" s="1274"/>
      <c r="D2052" s="1274"/>
    </row>
    <row r="2053" spans="1:5" s="17" customFormat="1" ht="16.75" customHeight="1" outlineLevel="1">
      <c r="A2053" s="1277" t="s">
        <v>20</v>
      </c>
      <c r="B2053" s="1278"/>
      <c r="C2053" s="1278"/>
      <c r="D2053" s="27">
        <f>MIN(C2064:D2563)</f>
        <v>0</v>
      </c>
    </row>
    <row r="2054" spans="1:5" s="17" customFormat="1" ht="16.75" customHeight="1" outlineLevel="1">
      <c r="A2054" s="1270" t="s">
        <v>21</v>
      </c>
      <c r="B2054" s="1271"/>
      <c r="C2054" s="1271"/>
      <c r="D2054" s="22">
        <f>MAX(C2064:D2563)</f>
        <v>0</v>
      </c>
    </row>
    <row r="2055" spans="1:5" s="17" customFormat="1" ht="16.75" customHeight="1" outlineLevel="1">
      <c r="A2055" s="1270" t="s">
        <v>22</v>
      </c>
      <c r="B2055" s="1271"/>
      <c r="C2055" s="1271"/>
      <c r="D2055" s="22" t="e">
        <f>AVERAGE(C2064:D2563)</f>
        <v>#DIV/0!</v>
      </c>
    </row>
    <row r="2056" spans="1:5" s="17" customFormat="1" ht="33.75" customHeight="1" outlineLevel="1">
      <c r="A2056" s="1272" t="s">
        <v>23</v>
      </c>
      <c r="B2056" s="1271"/>
      <c r="C2056" s="1271"/>
      <c r="D2056" s="22" t="e">
        <f>D2055*1.1</f>
        <v>#DIV/0!</v>
      </c>
    </row>
    <row r="2057" spans="1:5" s="17" customFormat="1" ht="33.75" customHeight="1" outlineLevel="1">
      <c r="A2057" s="1272" t="s">
        <v>24</v>
      </c>
      <c r="B2057" s="1271"/>
      <c r="C2057" s="1271"/>
      <c r="D2057" s="22" t="e">
        <f>D2055*0.9</f>
        <v>#DIV/0!</v>
      </c>
    </row>
    <row r="2058" spans="1:5" s="17" customFormat="1" ht="31.5" customHeight="1" outlineLevel="1">
      <c r="A2058" s="1272" t="s">
        <v>25</v>
      </c>
      <c r="B2058" s="1271"/>
      <c r="C2058" s="1271"/>
      <c r="D2058" s="23" t="e">
        <f>SUM(E2064:E2563)</f>
        <v>#DIV/0!</v>
      </c>
    </row>
    <row r="2059" spans="1:5" s="17" customFormat="1" ht="16.75" customHeight="1" outlineLevel="1">
      <c r="A2059" s="1270" t="s">
        <v>26</v>
      </c>
      <c r="B2059" s="1271"/>
      <c r="C2059" s="1271"/>
      <c r="D2059" s="88" t="e">
        <f>D2058/COUNTA(C2064:D2563)</f>
        <v>#DIV/0!</v>
      </c>
    </row>
    <row r="2060" spans="1:5" s="17" customFormat="1" ht="16.75" customHeight="1" outlineLevel="1">
      <c r="A2060" s="1270" t="s">
        <v>466</v>
      </c>
      <c r="B2060" s="1271"/>
      <c r="C2060" s="1271"/>
      <c r="D2060" s="722"/>
    </row>
    <row r="2061" spans="1:5" s="17" customFormat="1" ht="17.25" customHeight="1" outlineLevel="1" thickBot="1">
      <c r="A2061" s="1264" t="s">
        <v>407</v>
      </c>
      <c r="B2061" s="1265"/>
      <c r="C2061" s="126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66" t="s">
        <v>27</v>
      </c>
      <c r="B2063" s="1267"/>
      <c r="C2063" s="1268" t="s">
        <v>28</v>
      </c>
      <c r="D2063" s="1269"/>
    </row>
    <row r="2064" spans="1:5" s="17" customFormat="1" ht="16.75" customHeight="1" outlineLevel="2">
      <c r="A2064" s="1260">
        <v>1</v>
      </c>
      <c r="B2064" s="1261"/>
      <c r="C2064" s="1262"/>
      <c r="D2064" s="1263"/>
      <c r="E2064" s="587" t="e">
        <f>IF(AND(C2064&gt;=D$2057,C2064&lt;=D$2056),1,0)</f>
        <v>#DIV/0!</v>
      </c>
    </row>
    <row r="2065" spans="1:5" s="17" customFormat="1" ht="16.75" customHeight="1" outlineLevel="2">
      <c r="A2065" s="1260">
        <v>2</v>
      </c>
      <c r="B2065" s="1261"/>
      <c r="C2065" s="1262"/>
      <c r="D2065" s="126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60">
        <v>3</v>
      </c>
      <c r="B2066" s="1261"/>
      <c r="C2066" s="1262"/>
      <c r="D2066" s="1263"/>
      <c r="E2066" s="587" t="e">
        <f t="shared" si="59"/>
        <v>#DIV/0!</v>
      </c>
    </row>
    <row r="2067" spans="1:5" s="17" customFormat="1" ht="16.75" customHeight="1" outlineLevel="2">
      <c r="A2067" s="1260">
        <v>4</v>
      </c>
      <c r="B2067" s="1261"/>
      <c r="C2067" s="1262"/>
      <c r="D2067" s="1263"/>
      <c r="E2067" s="587" t="e">
        <f t="shared" si="59"/>
        <v>#DIV/0!</v>
      </c>
    </row>
    <row r="2068" spans="1:5" s="17" customFormat="1" ht="16.75" customHeight="1" outlineLevel="2">
      <c r="A2068" s="1260">
        <v>5</v>
      </c>
      <c r="B2068" s="1261"/>
      <c r="C2068" s="1262"/>
      <c r="D2068" s="1263"/>
      <c r="E2068" s="587" t="e">
        <f t="shared" si="59"/>
        <v>#DIV/0!</v>
      </c>
    </row>
    <row r="2069" spans="1:5" s="17" customFormat="1" ht="16.75" customHeight="1" outlineLevel="2">
      <c r="A2069" s="1260">
        <v>6</v>
      </c>
      <c r="B2069" s="1261"/>
      <c r="C2069" s="1262"/>
      <c r="D2069" s="1263"/>
      <c r="E2069" s="587" t="e">
        <f t="shared" si="59"/>
        <v>#DIV/0!</v>
      </c>
    </row>
    <row r="2070" spans="1:5" s="17" customFormat="1" ht="16.75" customHeight="1" outlineLevel="2">
      <c r="A2070" s="1260">
        <v>7</v>
      </c>
      <c r="B2070" s="1261"/>
      <c r="C2070" s="1262"/>
      <c r="D2070" s="1263"/>
      <c r="E2070" s="587" t="e">
        <f t="shared" si="59"/>
        <v>#DIV/0!</v>
      </c>
    </row>
    <row r="2071" spans="1:5" s="17" customFormat="1" ht="16.75" customHeight="1" outlineLevel="2">
      <c r="A2071" s="1260">
        <v>8</v>
      </c>
      <c r="B2071" s="1261"/>
      <c r="C2071" s="1262"/>
      <c r="D2071" s="1263"/>
      <c r="E2071" s="587" t="e">
        <f t="shared" si="59"/>
        <v>#DIV/0!</v>
      </c>
    </row>
    <row r="2072" spans="1:5" s="17" customFormat="1" ht="16.75" customHeight="1" outlineLevel="2">
      <c r="A2072" s="1260">
        <v>9</v>
      </c>
      <c r="B2072" s="1261"/>
      <c r="C2072" s="1262"/>
      <c r="D2072" s="1263"/>
      <c r="E2072" s="587" t="e">
        <f t="shared" si="59"/>
        <v>#DIV/0!</v>
      </c>
    </row>
    <row r="2073" spans="1:5" s="17" customFormat="1" ht="16.75" customHeight="1" outlineLevel="2">
      <c r="A2073" s="1260">
        <v>10</v>
      </c>
      <c r="B2073" s="1261"/>
      <c r="C2073" s="1262"/>
      <c r="D2073" s="1263"/>
      <c r="E2073" s="587" t="e">
        <f t="shared" si="59"/>
        <v>#DIV/0!</v>
      </c>
    </row>
    <row r="2074" spans="1:5" s="17" customFormat="1" ht="16.75" customHeight="1" outlineLevel="2">
      <c r="A2074" s="1260">
        <v>11</v>
      </c>
      <c r="B2074" s="1261"/>
      <c r="C2074" s="1262"/>
      <c r="D2074" s="1263"/>
      <c r="E2074" s="587" t="e">
        <f t="shared" si="59"/>
        <v>#DIV/0!</v>
      </c>
    </row>
    <row r="2075" spans="1:5" s="17" customFormat="1" ht="16.75" customHeight="1" outlineLevel="2">
      <c r="A2075" s="1260">
        <v>12</v>
      </c>
      <c r="B2075" s="1261"/>
      <c r="C2075" s="1262"/>
      <c r="D2075" s="1263"/>
      <c r="E2075" s="587" t="e">
        <f t="shared" si="59"/>
        <v>#DIV/0!</v>
      </c>
    </row>
    <row r="2076" spans="1:5" s="17" customFormat="1" ht="16.75" customHeight="1" outlineLevel="2">
      <c r="A2076" s="1260">
        <v>13</v>
      </c>
      <c r="B2076" s="1261"/>
      <c r="C2076" s="1262"/>
      <c r="D2076" s="1263"/>
      <c r="E2076" s="587" t="e">
        <f t="shared" si="59"/>
        <v>#DIV/0!</v>
      </c>
    </row>
    <row r="2077" spans="1:5" s="17" customFormat="1" ht="16.75" customHeight="1" outlineLevel="2">
      <c r="A2077" s="1260">
        <v>14</v>
      </c>
      <c r="B2077" s="1261"/>
      <c r="C2077" s="1262"/>
      <c r="D2077" s="1263"/>
      <c r="E2077" s="587" t="e">
        <f t="shared" si="59"/>
        <v>#DIV/0!</v>
      </c>
    </row>
    <row r="2078" spans="1:5" s="17" customFormat="1" ht="16.75" customHeight="1" outlineLevel="2">
      <c r="A2078" s="1260">
        <v>15</v>
      </c>
      <c r="B2078" s="1261"/>
      <c r="C2078" s="1262"/>
      <c r="D2078" s="1263"/>
      <c r="E2078" s="587" t="e">
        <f t="shared" si="59"/>
        <v>#DIV/0!</v>
      </c>
    </row>
    <row r="2079" spans="1:5" s="17" customFormat="1" ht="16.75" customHeight="1" outlineLevel="2">
      <c r="A2079" s="1260">
        <v>16</v>
      </c>
      <c r="B2079" s="1261"/>
      <c r="C2079" s="1262"/>
      <c r="D2079" s="1263"/>
      <c r="E2079" s="587" t="e">
        <f t="shared" si="59"/>
        <v>#DIV/0!</v>
      </c>
    </row>
    <row r="2080" spans="1:5" s="17" customFormat="1" ht="16.75" customHeight="1" outlineLevel="2">
      <c r="A2080" s="1260">
        <v>17</v>
      </c>
      <c r="B2080" s="1261"/>
      <c r="C2080" s="1262"/>
      <c r="D2080" s="1263"/>
      <c r="E2080" s="587" t="e">
        <f t="shared" si="59"/>
        <v>#DIV/0!</v>
      </c>
    </row>
    <row r="2081" spans="1:5" s="17" customFormat="1" ht="16.75" customHeight="1" outlineLevel="2">
      <c r="A2081" s="1260">
        <v>18</v>
      </c>
      <c r="B2081" s="1261"/>
      <c r="C2081" s="1262"/>
      <c r="D2081" s="1263"/>
      <c r="E2081" s="587" t="e">
        <f t="shared" si="59"/>
        <v>#DIV/0!</v>
      </c>
    </row>
    <row r="2082" spans="1:5" s="17" customFormat="1" ht="16.75" customHeight="1" outlineLevel="2">
      <c r="A2082" s="1260">
        <v>19</v>
      </c>
      <c r="B2082" s="1261"/>
      <c r="C2082" s="1262"/>
      <c r="D2082" s="1263"/>
      <c r="E2082" s="587" t="e">
        <f t="shared" si="59"/>
        <v>#DIV/0!</v>
      </c>
    </row>
    <row r="2083" spans="1:5" s="17" customFormat="1" ht="16.75" customHeight="1" outlineLevel="2">
      <c r="A2083" s="1260">
        <v>20</v>
      </c>
      <c r="B2083" s="1261"/>
      <c r="C2083" s="1262"/>
      <c r="D2083" s="1263"/>
      <c r="E2083" s="587" t="e">
        <f t="shared" si="59"/>
        <v>#DIV/0!</v>
      </c>
    </row>
    <row r="2084" spans="1:5" s="17" customFormat="1" ht="16.75" customHeight="1" outlineLevel="2">
      <c r="A2084" s="1260">
        <v>21</v>
      </c>
      <c r="B2084" s="1261"/>
      <c r="C2084" s="1262"/>
      <c r="D2084" s="1263"/>
      <c r="E2084" s="587" t="e">
        <f t="shared" si="59"/>
        <v>#DIV/0!</v>
      </c>
    </row>
    <row r="2085" spans="1:5" s="17" customFormat="1" ht="16.75" customHeight="1" outlineLevel="2">
      <c r="A2085" s="1260">
        <v>22</v>
      </c>
      <c r="B2085" s="1261"/>
      <c r="C2085" s="1262"/>
      <c r="D2085" s="1263"/>
      <c r="E2085" s="587" t="e">
        <f t="shared" si="59"/>
        <v>#DIV/0!</v>
      </c>
    </row>
    <row r="2086" spans="1:5" s="17" customFormat="1" ht="16.75" customHeight="1" outlineLevel="2">
      <c r="A2086" s="1260">
        <v>23</v>
      </c>
      <c r="B2086" s="1261"/>
      <c r="C2086" s="1262"/>
      <c r="D2086" s="1263"/>
      <c r="E2086" s="587" t="e">
        <f t="shared" si="59"/>
        <v>#DIV/0!</v>
      </c>
    </row>
    <row r="2087" spans="1:5" s="17" customFormat="1" ht="16.75" customHeight="1" outlineLevel="2">
      <c r="A2087" s="1260">
        <v>24</v>
      </c>
      <c r="B2087" s="1261"/>
      <c r="C2087" s="1262"/>
      <c r="D2087" s="1263"/>
      <c r="E2087" s="587" t="e">
        <f t="shared" si="59"/>
        <v>#DIV/0!</v>
      </c>
    </row>
    <row r="2088" spans="1:5" s="17" customFormat="1" ht="16.75" customHeight="1" outlineLevel="2">
      <c r="A2088" s="1260">
        <v>25</v>
      </c>
      <c r="B2088" s="1261"/>
      <c r="C2088" s="1262"/>
      <c r="D2088" s="1263"/>
      <c r="E2088" s="587" t="e">
        <f t="shared" si="59"/>
        <v>#DIV/0!</v>
      </c>
    </row>
    <row r="2089" spans="1:5" s="17" customFormat="1" ht="16.75" customHeight="1" outlineLevel="2">
      <c r="A2089" s="1260">
        <v>26</v>
      </c>
      <c r="B2089" s="1261"/>
      <c r="C2089" s="1262"/>
      <c r="D2089" s="1263"/>
      <c r="E2089" s="587" t="e">
        <f t="shared" si="59"/>
        <v>#DIV/0!</v>
      </c>
    </row>
    <row r="2090" spans="1:5" s="17" customFormat="1" ht="16.75" customHeight="1" outlineLevel="2">
      <c r="A2090" s="1260">
        <v>27</v>
      </c>
      <c r="B2090" s="1261"/>
      <c r="C2090" s="1262"/>
      <c r="D2090" s="1263"/>
      <c r="E2090" s="587" t="e">
        <f t="shared" si="59"/>
        <v>#DIV/0!</v>
      </c>
    </row>
    <row r="2091" spans="1:5" s="17" customFormat="1" ht="16.75" customHeight="1" outlineLevel="2">
      <c r="A2091" s="1260">
        <v>28</v>
      </c>
      <c r="B2091" s="1261"/>
      <c r="C2091" s="1262"/>
      <c r="D2091" s="1263"/>
      <c r="E2091" s="587" t="e">
        <f t="shared" si="59"/>
        <v>#DIV/0!</v>
      </c>
    </row>
    <row r="2092" spans="1:5" s="17" customFormat="1" ht="16.75" customHeight="1" outlineLevel="2">
      <c r="A2092" s="1260">
        <v>29</v>
      </c>
      <c r="B2092" s="1261"/>
      <c r="C2092" s="1262"/>
      <c r="D2092" s="1263"/>
      <c r="E2092" s="587" t="e">
        <f t="shared" si="59"/>
        <v>#DIV/0!</v>
      </c>
    </row>
    <row r="2093" spans="1:5" s="17" customFormat="1" ht="16.75" customHeight="1" outlineLevel="2">
      <c r="A2093" s="1260">
        <v>30</v>
      </c>
      <c r="B2093" s="1261"/>
      <c r="C2093" s="1262"/>
      <c r="D2093" s="1263"/>
      <c r="E2093" s="587" t="e">
        <f t="shared" si="59"/>
        <v>#DIV/0!</v>
      </c>
    </row>
    <row r="2094" spans="1:5" s="17" customFormat="1" ht="16.75" customHeight="1" outlineLevel="2">
      <c r="A2094" s="1260">
        <v>31</v>
      </c>
      <c r="B2094" s="1261"/>
      <c r="C2094" s="1262"/>
      <c r="D2094" s="1263"/>
      <c r="E2094" s="587" t="e">
        <f t="shared" si="59"/>
        <v>#DIV/0!</v>
      </c>
    </row>
    <row r="2095" spans="1:5" s="17" customFormat="1" ht="16.75" customHeight="1" outlineLevel="2">
      <c r="A2095" s="1260">
        <v>32</v>
      </c>
      <c r="B2095" s="1261"/>
      <c r="C2095" s="1262"/>
      <c r="D2095" s="1263"/>
      <c r="E2095" s="587" t="e">
        <f t="shared" si="59"/>
        <v>#DIV/0!</v>
      </c>
    </row>
    <row r="2096" spans="1:5" s="17" customFormat="1" ht="16.75" customHeight="1" outlineLevel="2">
      <c r="A2096" s="1260">
        <v>33</v>
      </c>
      <c r="B2096" s="1261"/>
      <c r="C2096" s="1262"/>
      <c r="D2096" s="1263"/>
      <c r="E2096" s="587" t="e">
        <f t="shared" si="59"/>
        <v>#DIV/0!</v>
      </c>
    </row>
    <row r="2097" spans="1:5" s="17" customFormat="1" ht="16.75" customHeight="1" outlineLevel="2">
      <c r="A2097" s="1260">
        <v>34</v>
      </c>
      <c r="B2097" s="1261"/>
      <c r="C2097" s="1262"/>
      <c r="D2097" s="1263"/>
      <c r="E2097" s="587" t="e">
        <f t="shared" si="59"/>
        <v>#DIV/0!</v>
      </c>
    </row>
    <row r="2098" spans="1:5" s="17" customFormat="1" ht="16.75" customHeight="1" outlineLevel="2">
      <c r="A2098" s="1260">
        <v>35</v>
      </c>
      <c r="B2098" s="1261"/>
      <c r="C2098" s="1262"/>
      <c r="D2098" s="1263"/>
      <c r="E2098" s="587" t="e">
        <f t="shared" si="59"/>
        <v>#DIV/0!</v>
      </c>
    </row>
    <row r="2099" spans="1:5" s="17" customFormat="1" ht="16.75" customHeight="1" outlineLevel="2">
      <c r="A2099" s="1260">
        <v>36</v>
      </c>
      <c r="B2099" s="1261"/>
      <c r="C2099" s="1262"/>
      <c r="D2099" s="1263"/>
      <c r="E2099" s="587" t="e">
        <f t="shared" si="59"/>
        <v>#DIV/0!</v>
      </c>
    </row>
    <row r="2100" spans="1:5" s="17" customFormat="1" ht="16.75" customHeight="1" outlineLevel="2">
      <c r="A2100" s="1260">
        <v>37</v>
      </c>
      <c r="B2100" s="1261"/>
      <c r="C2100" s="1262"/>
      <c r="D2100" s="1263"/>
      <c r="E2100" s="587" t="e">
        <f t="shared" si="59"/>
        <v>#DIV/0!</v>
      </c>
    </row>
    <row r="2101" spans="1:5" s="17" customFormat="1" ht="16.75" customHeight="1" outlineLevel="2">
      <c r="A2101" s="1260">
        <v>38</v>
      </c>
      <c r="B2101" s="1261"/>
      <c r="C2101" s="1262"/>
      <c r="D2101" s="1263"/>
      <c r="E2101" s="587" t="e">
        <f t="shared" si="59"/>
        <v>#DIV/0!</v>
      </c>
    </row>
    <row r="2102" spans="1:5" s="17" customFormat="1" ht="16.75" customHeight="1" outlineLevel="2">
      <c r="A2102" s="1260">
        <v>39</v>
      </c>
      <c r="B2102" s="1261"/>
      <c r="C2102" s="1262"/>
      <c r="D2102" s="1263"/>
      <c r="E2102" s="587" t="e">
        <f t="shared" si="59"/>
        <v>#DIV/0!</v>
      </c>
    </row>
    <row r="2103" spans="1:5" s="17" customFormat="1" ht="16.75" customHeight="1" outlineLevel="2">
      <c r="A2103" s="1260">
        <v>40</v>
      </c>
      <c r="B2103" s="1261"/>
      <c r="C2103" s="1262"/>
      <c r="D2103" s="1263"/>
      <c r="E2103" s="587" t="e">
        <f t="shared" si="59"/>
        <v>#DIV/0!</v>
      </c>
    </row>
    <row r="2104" spans="1:5" s="17" customFormat="1" ht="16.75" customHeight="1" outlineLevel="2">
      <c r="A2104" s="1260">
        <v>41</v>
      </c>
      <c r="B2104" s="1261"/>
      <c r="C2104" s="1262"/>
      <c r="D2104" s="1263"/>
      <c r="E2104" s="587" t="e">
        <f t="shared" si="59"/>
        <v>#DIV/0!</v>
      </c>
    </row>
    <row r="2105" spans="1:5" s="17" customFormat="1" ht="16.75" customHeight="1" outlineLevel="2">
      <c r="A2105" s="1260">
        <v>42</v>
      </c>
      <c r="B2105" s="1261"/>
      <c r="C2105" s="1262"/>
      <c r="D2105" s="1263"/>
      <c r="E2105" s="587" t="e">
        <f t="shared" si="59"/>
        <v>#DIV/0!</v>
      </c>
    </row>
    <row r="2106" spans="1:5" s="17" customFormat="1" ht="16.75" customHeight="1" outlineLevel="2">
      <c r="A2106" s="1260">
        <v>43</v>
      </c>
      <c r="B2106" s="1261"/>
      <c r="C2106" s="1262"/>
      <c r="D2106" s="1263"/>
      <c r="E2106" s="587" t="e">
        <f t="shared" si="59"/>
        <v>#DIV/0!</v>
      </c>
    </row>
    <row r="2107" spans="1:5" s="17" customFormat="1" ht="16.75" customHeight="1" outlineLevel="2">
      <c r="A2107" s="1260">
        <v>44</v>
      </c>
      <c r="B2107" s="1261"/>
      <c r="C2107" s="1262"/>
      <c r="D2107" s="1263"/>
      <c r="E2107" s="587" t="e">
        <f t="shared" si="59"/>
        <v>#DIV/0!</v>
      </c>
    </row>
    <row r="2108" spans="1:5" s="17" customFormat="1" ht="16.75" customHeight="1" outlineLevel="2">
      <c r="A2108" s="1260">
        <v>45</v>
      </c>
      <c r="B2108" s="1261"/>
      <c r="C2108" s="1262"/>
      <c r="D2108" s="1263"/>
      <c r="E2108" s="587" t="e">
        <f t="shared" si="59"/>
        <v>#DIV/0!</v>
      </c>
    </row>
    <row r="2109" spans="1:5" s="17" customFormat="1" ht="16.75" customHeight="1" outlineLevel="2">
      <c r="A2109" s="1260">
        <v>46</v>
      </c>
      <c r="B2109" s="1261"/>
      <c r="C2109" s="1262"/>
      <c r="D2109" s="1263"/>
      <c r="E2109" s="587" t="e">
        <f t="shared" si="59"/>
        <v>#DIV/0!</v>
      </c>
    </row>
    <row r="2110" spans="1:5" s="17" customFormat="1" ht="16.75" customHeight="1" outlineLevel="2">
      <c r="A2110" s="1260">
        <v>47</v>
      </c>
      <c r="B2110" s="1261"/>
      <c r="C2110" s="1262"/>
      <c r="D2110" s="1263"/>
      <c r="E2110" s="587" t="e">
        <f t="shared" si="59"/>
        <v>#DIV/0!</v>
      </c>
    </row>
    <row r="2111" spans="1:5" s="17" customFormat="1" ht="16.75" customHeight="1" outlineLevel="2">
      <c r="A2111" s="1260">
        <v>48</v>
      </c>
      <c r="B2111" s="1261"/>
      <c r="C2111" s="1262"/>
      <c r="D2111" s="1263"/>
      <c r="E2111" s="587" t="e">
        <f t="shared" si="59"/>
        <v>#DIV/0!</v>
      </c>
    </row>
    <row r="2112" spans="1:5" s="17" customFormat="1" ht="16.75" customHeight="1" outlineLevel="2">
      <c r="A2112" s="1260">
        <v>49</v>
      </c>
      <c r="B2112" s="1261"/>
      <c r="C2112" s="1262"/>
      <c r="D2112" s="1263"/>
      <c r="E2112" s="587" t="e">
        <f t="shared" si="59"/>
        <v>#DIV/0!</v>
      </c>
    </row>
    <row r="2113" spans="1:5" s="17" customFormat="1" ht="16.75" customHeight="1" outlineLevel="2">
      <c r="A2113" s="1260">
        <v>50</v>
      </c>
      <c r="B2113" s="1261"/>
      <c r="C2113" s="1262"/>
      <c r="D2113" s="1263"/>
      <c r="E2113" s="587" t="e">
        <f t="shared" si="59"/>
        <v>#DIV/0!</v>
      </c>
    </row>
    <row r="2114" spans="1:5" s="17" customFormat="1" ht="16.75" customHeight="1" outlineLevel="2">
      <c r="A2114" s="1260">
        <v>51</v>
      </c>
      <c r="B2114" s="1261"/>
      <c r="C2114" s="1262"/>
      <c r="D2114" s="1263"/>
      <c r="E2114" s="587" t="e">
        <f t="shared" si="59"/>
        <v>#DIV/0!</v>
      </c>
    </row>
    <row r="2115" spans="1:5" s="17" customFormat="1" ht="16.75" customHeight="1" outlineLevel="2">
      <c r="A2115" s="1260">
        <v>52</v>
      </c>
      <c r="B2115" s="1261"/>
      <c r="C2115" s="1262"/>
      <c r="D2115" s="1263"/>
      <c r="E2115" s="587" t="e">
        <f t="shared" si="59"/>
        <v>#DIV/0!</v>
      </c>
    </row>
    <row r="2116" spans="1:5" s="17" customFormat="1" ht="16.75" customHeight="1" outlineLevel="2">
      <c r="A2116" s="1260">
        <v>53</v>
      </c>
      <c r="B2116" s="1261"/>
      <c r="C2116" s="1262"/>
      <c r="D2116" s="1263"/>
      <c r="E2116" s="587" t="e">
        <f t="shared" si="59"/>
        <v>#DIV/0!</v>
      </c>
    </row>
    <row r="2117" spans="1:5" s="17" customFormat="1" ht="16.75" customHeight="1" outlineLevel="2">
      <c r="A2117" s="1260">
        <v>54</v>
      </c>
      <c r="B2117" s="1261"/>
      <c r="C2117" s="1262"/>
      <c r="D2117" s="1263"/>
      <c r="E2117" s="587" t="e">
        <f t="shared" si="59"/>
        <v>#DIV/0!</v>
      </c>
    </row>
    <row r="2118" spans="1:5" s="17" customFormat="1" ht="16.75" customHeight="1" outlineLevel="2">
      <c r="A2118" s="1260">
        <v>55</v>
      </c>
      <c r="B2118" s="1261"/>
      <c r="C2118" s="1262"/>
      <c r="D2118" s="1263"/>
      <c r="E2118" s="587" t="e">
        <f t="shared" si="59"/>
        <v>#DIV/0!</v>
      </c>
    </row>
    <row r="2119" spans="1:5" s="17" customFormat="1" ht="16.75" customHeight="1" outlineLevel="2">
      <c r="A2119" s="1260">
        <v>56</v>
      </c>
      <c r="B2119" s="1261"/>
      <c r="C2119" s="1262"/>
      <c r="D2119" s="1263"/>
      <c r="E2119" s="587" t="e">
        <f t="shared" si="59"/>
        <v>#DIV/0!</v>
      </c>
    </row>
    <row r="2120" spans="1:5" s="17" customFormat="1" ht="16.75" customHeight="1" outlineLevel="2">
      <c r="A2120" s="1260">
        <v>57</v>
      </c>
      <c r="B2120" s="1261"/>
      <c r="C2120" s="1262"/>
      <c r="D2120" s="1263"/>
      <c r="E2120" s="587" t="e">
        <f t="shared" si="59"/>
        <v>#DIV/0!</v>
      </c>
    </row>
    <row r="2121" spans="1:5" s="17" customFormat="1" ht="16.75" customHeight="1" outlineLevel="2">
      <c r="A2121" s="1260">
        <v>58</v>
      </c>
      <c r="B2121" s="1261"/>
      <c r="C2121" s="1262"/>
      <c r="D2121" s="1263"/>
      <c r="E2121" s="587" t="e">
        <f t="shared" si="59"/>
        <v>#DIV/0!</v>
      </c>
    </row>
    <row r="2122" spans="1:5" s="17" customFormat="1" ht="16.75" customHeight="1" outlineLevel="2">
      <c r="A2122" s="1260">
        <v>59</v>
      </c>
      <c r="B2122" s="1261"/>
      <c r="C2122" s="1262"/>
      <c r="D2122" s="1263"/>
      <c r="E2122" s="587" t="e">
        <f t="shared" si="59"/>
        <v>#DIV/0!</v>
      </c>
    </row>
    <row r="2123" spans="1:5" s="17" customFormat="1" ht="16.75" customHeight="1" outlineLevel="2">
      <c r="A2123" s="1260">
        <v>60</v>
      </c>
      <c r="B2123" s="1261"/>
      <c r="C2123" s="1262"/>
      <c r="D2123" s="1263"/>
      <c r="E2123" s="587" t="e">
        <f t="shared" si="59"/>
        <v>#DIV/0!</v>
      </c>
    </row>
    <row r="2124" spans="1:5" s="17" customFormat="1" ht="16.75" customHeight="1" outlineLevel="2">
      <c r="A2124" s="1260">
        <v>61</v>
      </c>
      <c r="B2124" s="1261"/>
      <c r="C2124" s="1262"/>
      <c r="D2124" s="1263"/>
      <c r="E2124" s="587" t="e">
        <f t="shared" si="59"/>
        <v>#DIV/0!</v>
      </c>
    </row>
    <row r="2125" spans="1:5" s="17" customFormat="1" ht="16.75" customHeight="1" outlineLevel="2">
      <c r="A2125" s="1260">
        <v>62</v>
      </c>
      <c r="B2125" s="1261"/>
      <c r="C2125" s="1262"/>
      <c r="D2125" s="1263"/>
      <c r="E2125" s="587" t="e">
        <f t="shared" si="59"/>
        <v>#DIV/0!</v>
      </c>
    </row>
    <row r="2126" spans="1:5" s="17" customFormat="1" ht="16.75" customHeight="1" outlineLevel="2">
      <c r="A2126" s="1260">
        <v>63</v>
      </c>
      <c r="B2126" s="1261"/>
      <c r="C2126" s="1262"/>
      <c r="D2126" s="1263"/>
      <c r="E2126" s="587" t="e">
        <f t="shared" si="59"/>
        <v>#DIV/0!</v>
      </c>
    </row>
    <row r="2127" spans="1:5" s="17" customFormat="1" ht="16.75" customHeight="1" outlineLevel="2">
      <c r="A2127" s="1260">
        <v>64</v>
      </c>
      <c r="B2127" s="1261"/>
      <c r="C2127" s="1262"/>
      <c r="D2127" s="1263"/>
      <c r="E2127" s="587" t="e">
        <f t="shared" si="59"/>
        <v>#DIV/0!</v>
      </c>
    </row>
    <row r="2128" spans="1:5" s="17" customFormat="1" ht="16.75" customHeight="1" outlineLevel="2">
      <c r="A2128" s="1260">
        <v>65</v>
      </c>
      <c r="B2128" s="1261"/>
      <c r="C2128" s="1262"/>
      <c r="D2128" s="1263"/>
      <c r="E2128" s="587" t="e">
        <f t="shared" si="59"/>
        <v>#DIV/0!</v>
      </c>
    </row>
    <row r="2129" spans="1:5" s="17" customFormat="1" ht="16.75" customHeight="1" outlineLevel="2">
      <c r="A2129" s="1260">
        <v>66</v>
      </c>
      <c r="B2129" s="1261"/>
      <c r="C2129" s="1262"/>
      <c r="D2129" s="126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60">
        <v>67</v>
      </c>
      <c r="B2130" s="1261"/>
      <c r="C2130" s="1262"/>
      <c r="D2130" s="1263"/>
      <c r="E2130" s="587" t="e">
        <f t="shared" si="60"/>
        <v>#DIV/0!</v>
      </c>
    </row>
    <row r="2131" spans="1:5" s="17" customFormat="1" ht="16.75" customHeight="1" outlineLevel="2">
      <c r="A2131" s="1260">
        <v>68</v>
      </c>
      <c r="B2131" s="1261"/>
      <c r="C2131" s="1262"/>
      <c r="D2131" s="1263"/>
      <c r="E2131" s="587" t="e">
        <f t="shared" si="60"/>
        <v>#DIV/0!</v>
      </c>
    </row>
    <row r="2132" spans="1:5" s="17" customFormat="1" ht="16.75" customHeight="1" outlineLevel="2">
      <c r="A2132" s="1260">
        <v>69</v>
      </c>
      <c r="B2132" s="1261"/>
      <c r="C2132" s="1262"/>
      <c r="D2132" s="1263"/>
      <c r="E2132" s="587" t="e">
        <f t="shared" si="60"/>
        <v>#DIV/0!</v>
      </c>
    </row>
    <row r="2133" spans="1:5" s="17" customFormat="1" ht="16.75" customHeight="1" outlineLevel="2">
      <c r="A2133" s="1260">
        <v>70</v>
      </c>
      <c r="B2133" s="1261"/>
      <c r="C2133" s="1262"/>
      <c r="D2133" s="1263"/>
      <c r="E2133" s="587" t="e">
        <f t="shared" si="60"/>
        <v>#DIV/0!</v>
      </c>
    </row>
    <row r="2134" spans="1:5" s="17" customFormat="1" ht="16.75" customHeight="1" outlineLevel="2">
      <c r="A2134" s="1260">
        <v>71</v>
      </c>
      <c r="B2134" s="1261"/>
      <c r="C2134" s="1262"/>
      <c r="D2134" s="1263"/>
      <c r="E2134" s="587" t="e">
        <f t="shared" si="60"/>
        <v>#DIV/0!</v>
      </c>
    </row>
    <row r="2135" spans="1:5" s="17" customFormat="1" ht="16.75" customHeight="1" outlineLevel="2">
      <c r="A2135" s="1260">
        <v>72</v>
      </c>
      <c r="B2135" s="1261"/>
      <c r="C2135" s="1262"/>
      <c r="D2135" s="1263"/>
      <c r="E2135" s="587" t="e">
        <f t="shared" si="60"/>
        <v>#DIV/0!</v>
      </c>
    </row>
    <row r="2136" spans="1:5" s="17" customFormat="1" ht="16.75" customHeight="1" outlineLevel="2">
      <c r="A2136" s="1260">
        <v>73</v>
      </c>
      <c r="B2136" s="1261"/>
      <c r="C2136" s="1262"/>
      <c r="D2136" s="1263"/>
      <c r="E2136" s="587" t="e">
        <f t="shared" si="60"/>
        <v>#DIV/0!</v>
      </c>
    </row>
    <row r="2137" spans="1:5" s="17" customFormat="1" ht="16.75" customHeight="1" outlineLevel="2">
      <c r="A2137" s="1260">
        <v>74</v>
      </c>
      <c r="B2137" s="1261"/>
      <c r="C2137" s="1262"/>
      <c r="D2137" s="1263"/>
      <c r="E2137" s="587" t="e">
        <f t="shared" si="60"/>
        <v>#DIV/0!</v>
      </c>
    </row>
    <row r="2138" spans="1:5" s="17" customFormat="1" ht="16.75" customHeight="1" outlineLevel="2">
      <c r="A2138" s="1260">
        <v>75</v>
      </c>
      <c r="B2138" s="1261"/>
      <c r="C2138" s="1262"/>
      <c r="D2138" s="1263"/>
      <c r="E2138" s="587" t="e">
        <f t="shared" si="60"/>
        <v>#DIV/0!</v>
      </c>
    </row>
    <row r="2139" spans="1:5" s="17" customFormat="1" ht="16.75" customHeight="1" outlineLevel="2">
      <c r="A2139" s="1260">
        <v>76</v>
      </c>
      <c r="B2139" s="1261"/>
      <c r="C2139" s="1262"/>
      <c r="D2139" s="1263"/>
      <c r="E2139" s="587" t="e">
        <f t="shared" si="60"/>
        <v>#DIV/0!</v>
      </c>
    </row>
    <row r="2140" spans="1:5" s="17" customFormat="1" ht="16.75" customHeight="1" outlineLevel="2">
      <c r="A2140" s="1260">
        <v>77</v>
      </c>
      <c r="B2140" s="1261"/>
      <c r="C2140" s="1262"/>
      <c r="D2140" s="1263"/>
      <c r="E2140" s="587" t="e">
        <f t="shared" si="60"/>
        <v>#DIV/0!</v>
      </c>
    </row>
    <row r="2141" spans="1:5" s="17" customFormat="1" ht="16.75" customHeight="1" outlineLevel="2">
      <c r="A2141" s="1260">
        <v>78</v>
      </c>
      <c r="B2141" s="1261"/>
      <c r="C2141" s="1262"/>
      <c r="D2141" s="1263"/>
      <c r="E2141" s="587" t="e">
        <f t="shared" si="60"/>
        <v>#DIV/0!</v>
      </c>
    </row>
    <row r="2142" spans="1:5" s="17" customFormat="1" ht="16.75" customHeight="1" outlineLevel="2">
      <c r="A2142" s="1260">
        <v>79</v>
      </c>
      <c r="B2142" s="1261"/>
      <c r="C2142" s="1262"/>
      <c r="D2142" s="1263"/>
      <c r="E2142" s="587" t="e">
        <f t="shared" si="60"/>
        <v>#DIV/0!</v>
      </c>
    </row>
    <row r="2143" spans="1:5" s="17" customFormat="1" ht="16.75" customHeight="1" outlineLevel="2">
      <c r="A2143" s="1260">
        <v>80</v>
      </c>
      <c r="B2143" s="1261"/>
      <c r="C2143" s="1262"/>
      <c r="D2143" s="1263"/>
      <c r="E2143" s="587" t="e">
        <f t="shared" si="60"/>
        <v>#DIV/0!</v>
      </c>
    </row>
    <row r="2144" spans="1:5" s="17" customFormat="1" ht="16.75" customHeight="1" outlineLevel="2">
      <c r="A2144" s="1260">
        <v>81</v>
      </c>
      <c r="B2144" s="1261"/>
      <c r="C2144" s="1262"/>
      <c r="D2144" s="1263"/>
      <c r="E2144" s="587" t="e">
        <f t="shared" si="60"/>
        <v>#DIV/0!</v>
      </c>
    </row>
    <row r="2145" spans="1:5" s="17" customFormat="1" ht="16.75" customHeight="1" outlineLevel="2">
      <c r="A2145" s="1260">
        <v>82</v>
      </c>
      <c r="B2145" s="1261"/>
      <c r="C2145" s="1262"/>
      <c r="D2145" s="1263"/>
      <c r="E2145" s="587" t="e">
        <f t="shared" si="60"/>
        <v>#DIV/0!</v>
      </c>
    </row>
    <row r="2146" spans="1:5" s="17" customFormat="1" ht="16.75" customHeight="1" outlineLevel="2">
      <c r="A2146" s="1260">
        <v>83</v>
      </c>
      <c r="B2146" s="1261"/>
      <c r="C2146" s="1262"/>
      <c r="D2146" s="1263"/>
      <c r="E2146" s="587" t="e">
        <f t="shared" si="60"/>
        <v>#DIV/0!</v>
      </c>
    </row>
    <row r="2147" spans="1:5" s="17" customFormat="1" ht="16.75" customHeight="1" outlineLevel="2">
      <c r="A2147" s="1260">
        <v>84</v>
      </c>
      <c r="B2147" s="1261"/>
      <c r="C2147" s="1262"/>
      <c r="D2147" s="1263"/>
      <c r="E2147" s="587" t="e">
        <f t="shared" si="60"/>
        <v>#DIV/0!</v>
      </c>
    </row>
    <row r="2148" spans="1:5" s="17" customFormat="1" ht="16.75" customHeight="1" outlineLevel="2">
      <c r="A2148" s="1260">
        <v>85</v>
      </c>
      <c r="B2148" s="1261"/>
      <c r="C2148" s="1262"/>
      <c r="D2148" s="1263"/>
      <c r="E2148" s="587" t="e">
        <f t="shared" si="60"/>
        <v>#DIV/0!</v>
      </c>
    </row>
    <row r="2149" spans="1:5" s="17" customFormat="1" ht="16.75" customHeight="1" outlineLevel="2">
      <c r="A2149" s="1260">
        <v>86</v>
      </c>
      <c r="B2149" s="1261"/>
      <c r="C2149" s="1262"/>
      <c r="D2149" s="1263"/>
      <c r="E2149" s="587" t="e">
        <f t="shared" si="60"/>
        <v>#DIV/0!</v>
      </c>
    </row>
    <row r="2150" spans="1:5" s="17" customFormat="1" ht="16.75" customHeight="1" outlineLevel="2">
      <c r="A2150" s="1260">
        <v>87</v>
      </c>
      <c r="B2150" s="1261"/>
      <c r="C2150" s="1262"/>
      <c r="D2150" s="1263"/>
      <c r="E2150" s="587" t="e">
        <f t="shared" si="60"/>
        <v>#DIV/0!</v>
      </c>
    </row>
    <row r="2151" spans="1:5" s="17" customFormat="1" ht="16.75" customHeight="1" outlineLevel="2">
      <c r="A2151" s="1260">
        <v>88</v>
      </c>
      <c r="B2151" s="1261"/>
      <c r="C2151" s="1262"/>
      <c r="D2151" s="1263"/>
      <c r="E2151" s="587" t="e">
        <f t="shared" si="60"/>
        <v>#DIV/0!</v>
      </c>
    </row>
    <row r="2152" spans="1:5" s="17" customFormat="1" ht="16.75" customHeight="1" outlineLevel="2">
      <c r="A2152" s="1260">
        <v>89</v>
      </c>
      <c r="B2152" s="1261"/>
      <c r="C2152" s="1262"/>
      <c r="D2152" s="1263"/>
      <c r="E2152" s="587" t="e">
        <f t="shared" si="60"/>
        <v>#DIV/0!</v>
      </c>
    </row>
    <row r="2153" spans="1:5" s="17" customFormat="1" ht="16.75" customHeight="1" outlineLevel="2">
      <c r="A2153" s="1260">
        <v>90</v>
      </c>
      <c r="B2153" s="1261"/>
      <c r="C2153" s="1262"/>
      <c r="D2153" s="1263"/>
      <c r="E2153" s="587" t="e">
        <f t="shared" si="60"/>
        <v>#DIV/0!</v>
      </c>
    </row>
    <row r="2154" spans="1:5" s="17" customFormat="1" ht="16.75" customHeight="1" outlineLevel="2">
      <c r="A2154" s="1260">
        <v>91</v>
      </c>
      <c r="B2154" s="1261"/>
      <c r="C2154" s="1262"/>
      <c r="D2154" s="1263"/>
      <c r="E2154" s="587" t="e">
        <f t="shared" si="60"/>
        <v>#DIV/0!</v>
      </c>
    </row>
    <row r="2155" spans="1:5" s="17" customFormat="1" ht="16.75" customHeight="1" outlineLevel="2">
      <c r="A2155" s="1260">
        <v>92</v>
      </c>
      <c r="B2155" s="1261"/>
      <c r="C2155" s="1262"/>
      <c r="D2155" s="1263"/>
      <c r="E2155" s="587" t="e">
        <f t="shared" si="60"/>
        <v>#DIV/0!</v>
      </c>
    </row>
    <row r="2156" spans="1:5" s="17" customFormat="1" ht="16.75" customHeight="1" outlineLevel="2">
      <c r="A2156" s="1260">
        <v>93</v>
      </c>
      <c r="B2156" s="1261"/>
      <c r="C2156" s="1262"/>
      <c r="D2156" s="1263"/>
      <c r="E2156" s="587" t="e">
        <f t="shared" si="60"/>
        <v>#DIV/0!</v>
      </c>
    </row>
    <row r="2157" spans="1:5" s="17" customFormat="1" ht="16.75" customHeight="1" outlineLevel="2">
      <c r="A2157" s="1260">
        <v>94</v>
      </c>
      <c r="B2157" s="1261"/>
      <c r="C2157" s="1262"/>
      <c r="D2157" s="1263"/>
      <c r="E2157" s="587" t="e">
        <f t="shared" si="60"/>
        <v>#DIV/0!</v>
      </c>
    </row>
    <row r="2158" spans="1:5" s="17" customFormat="1" ht="16.75" customHeight="1" outlineLevel="2">
      <c r="A2158" s="1260">
        <v>95</v>
      </c>
      <c r="B2158" s="1261"/>
      <c r="C2158" s="1262"/>
      <c r="D2158" s="1263"/>
      <c r="E2158" s="587" t="e">
        <f t="shared" si="60"/>
        <v>#DIV/0!</v>
      </c>
    </row>
    <row r="2159" spans="1:5" s="17" customFormat="1" ht="16.75" customHeight="1" outlineLevel="2">
      <c r="A2159" s="1260">
        <v>96</v>
      </c>
      <c r="B2159" s="1261"/>
      <c r="C2159" s="1262"/>
      <c r="D2159" s="1263"/>
      <c r="E2159" s="587" t="e">
        <f t="shared" si="60"/>
        <v>#DIV/0!</v>
      </c>
    </row>
    <row r="2160" spans="1:5" s="17" customFormat="1" ht="16.75" customHeight="1" outlineLevel="2">
      <c r="A2160" s="1260">
        <v>97</v>
      </c>
      <c r="B2160" s="1261"/>
      <c r="C2160" s="1262"/>
      <c r="D2160" s="1263"/>
      <c r="E2160" s="587" t="e">
        <f t="shared" si="60"/>
        <v>#DIV/0!</v>
      </c>
    </row>
    <row r="2161" spans="1:5" s="17" customFormat="1" ht="16.75" customHeight="1" outlineLevel="2">
      <c r="A2161" s="1260">
        <v>98</v>
      </c>
      <c r="B2161" s="1261"/>
      <c r="C2161" s="1262"/>
      <c r="D2161" s="1263"/>
      <c r="E2161" s="587" t="e">
        <f t="shared" si="60"/>
        <v>#DIV/0!</v>
      </c>
    </row>
    <row r="2162" spans="1:5" s="17" customFormat="1" ht="16.75" customHeight="1" outlineLevel="2">
      <c r="A2162" s="1260">
        <v>99</v>
      </c>
      <c r="B2162" s="1261"/>
      <c r="C2162" s="1262"/>
      <c r="D2162" s="1263"/>
      <c r="E2162" s="587" t="e">
        <f t="shared" si="60"/>
        <v>#DIV/0!</v>
      </c>
    </row>
    <row r="2163" spans="1:5" s="17" customFormat="1" ht="16.75" customHeight="1" outlineLevel="2">
      <c r="A2163" s="1260">
        <v>100</v>
      </c>
      <c r="B2163" s="1261"/>
      <c r="C2163" s="1262"/>
      <c r="D2163" s="1263"/>
      <c r="E2163" s="587" t="e">
        <f t="shared" si="60"/>
        <v>#DIV/0!</v>
      </c>
    </row>
    <row r="2164" spans="1:5" s="17" customFormat="1" ht="16.75" customHeight="1" outlineLevel="2">
      <c r="A2164" s="1260">
        <v>101</v>
      </c>
      <c r="B2164" s="1261"/>
      <c r="C2164" s="1262"/>
      <c r="D2164" s="1263"/>
      <c r="E2164" s="587" t="e">
        <f t="shared" si="60"/>
        <v>#DIV/0!</v>
      </c>
    </row>
    <row r="2165" spans="1:5" s="17" customFormat="1" ht="16.75" customHeight="1" outlineLevel="2">
      <c r="A2165" s="1260">
        <v>102</v>
      </c>
      <c r="B2165" s="1261"/>
      <c r="C2165" s="1262"/>
      <c r="D2165" s="1263"/>
      <c r="E2165" s="587" t="e">
        <f t="shared" si="60"/>
        <v>#DIV/0!</v>
      </c>
    </row>
    <row r="2166" spans="1:5" s="17" customFormat="1" ht="16.75" customHeight="1" outlineLevel="2">
      <c r="A2166" s="1260">
        <v>103</v>
      </c>
      <c r="B2166" s="1261"/>
      <c r="C2166" s="1262"/>
      <c r="D2166" s="1263"/>
      <c r="E2166" s="587" t="e">
        <f t="shared" si="60"/>
        <v>#DIV/0!</v>
      </c>
    </row>
    <row r="2167" spans="1:5" s="17" customFormat="1" ht="16.75" customHeight="1" outlineLevel="2">
      <c r="A2167" s="1260">
        <v>104</v>
      </c>
      <c r="B2167" s="1261"/>
      <c r="C2167" s="1262"/>
      <c r="D2167" s="1263"/>
      <c r="E2167" s="587" t="e">
        <f t="shared" si="60"/>
        <v>#DIV/0!</v>
      </c>
    </row>
    <row r="2168" spans="1:5" s="17" customFormat="1" ht="16.75" customHeight="1" outlineLevel="2">
      <c r="A2168" s="1260">
        <v>105</v>
      </c>
      <c r="B2168" s="1261"/>
      <c r="C2168" s="1262"/>
      <c r="D2168" s="1263"/>
      <c r="E2168" s="587" t="e">
        <f t="shared" si="60"/>
        <v>#DIV/0!</v>
      </c>
    </row>
    <row r="2169" spans="1:5" s="17" customFormat="1" ht="16.75" customHeight="1" outlineLevel="2">
      <c r="A2169" s="1260">
        <v>106</v>
      </c>
      <c r="B2169" s="1261"/>
      <c r="C2169" s="1262"/>
      <c r="D2169" s="1263"/>
      <c r="E2169" s="587" t="e">
        <f t="shared" si="60"/>
        <v>#DIV/0!</v>
      </c>
    </row>
    <row r="2170" spans="1:5" s="17" customFormat="1" ht="16.75" customHeight="1" outlineLevel="2">
      <c r="A2170" s="1260">
        <v>107</v>
      </c>
      <c r="B2170" s="1261"/>
      <c r="C2170" s="1262"/>
      <c r="D2170" s="1263"/>
      <c r="E2170" s="587" t="e">
        <f t="shared" si="60"/>
        <v>#DIV/0!</v>
      </c>
    </row>
    <row r="2171" spans="1:5" s="17" customFormat="1" ht="16.75" customHeight="1" outlineLevel="2">
      <c r="A2171" s="1260">
        <v>108</v>
      </c>
      <c r="B2171" s="1261"/>
      <c r="C2171" s="1262"/>
      <c r="D2171" s="1263"/>
      <c r="E2171" s="587" t="e">
        <f t="shared" si="60"/>
        <v>#DIV/0!</v>
      </c>
    </row>
    <row r="2172" spans="1:5" s="17" customFormat="1" ht="16.75" customHeight="1" outlineLevel="2">
      <c r="A2172" s="1260">
        <v>109</v>
      </c>
      <c r="B2172" s="1261"/>
      <c r="C2172" s="1262"/>
      <c r="D2172" s="1263"/>
      <c r="E2172" s="587" t="e">
        <f t="shared" si="60"/>
        <v>#DIV/0!</v>
      </c>
    </row>
    <row r="2173" spans="1:5" s="17" customFormat="1" ht="16.75" customHeight="1" outlineLevel="2">
      <c r="A2173" s="1260">
        <v>110</v>
      </c>
      <c r="B2173" s="1261"/>
      <c r="C2173" s="1262"/>
      <c r="D2173" s="1263"/>
      <c r="E2173" s="587" t="e">
        <f t="shared" si="60"/>
        <v>#DIV/0!</v>
      </c>
    </row>
    <row r="2174" spans="1:5" s="17" customFormat="1" ht="16.75" customHeight="1" outlineLevel="2">
      <c r="A2174" s="1260">
        <v>111</v>
      </c>
      <c r="B2174" s="1261"/>
      <c r="C2174" s="1262"/>
      <c r="D2174" s="1263"/>
      <c r="E2174" s="587" t="e">
        <f t="shared" si="60"/>
        <v>#DIV/0!</v>
      </c>
    </row>
    <row r="2175" spans="1:5" s="17" customFormat="1" ht="16.75" customHeight="1" outlineLevel="2">
      <c r="A2175" s="1260">
        <v>112</v>
      </c>
      <c r="B2175" s="1261"/>
      <c r="C2175" s="1262"/>
      <c r="D2175" s="1263"/>
      <c r="E2175" s="587" t="e">
        <f t="shared" si="60"/>
        <v>#DIV/0!</v>
      </c>
    </row>
    <row r="2176" spans="1:5" s="17" customFormat="1" ht="16.75" customHeight="1" outlineLevel="2">
      <c r="A2176" s="1260">
        <v>113</v>
      </c>
      <c r="B2176" s="1261"/>
      <c r="C2176" s="1262"/>
      <c r="D2176" s="1263"/>
      <c r="E2176" s="587" t="e">
        <f t="shared" si="60"/>
        <v>#DIV/0!</v>
      </c>
    </row>
    <row r="2177" spans="1:5" s="17" customFormat="1" ht="16.75" customHeight="1" outlineLevel="2">
      <c r="A2177" s="1260">
        <v>114</v>
      </c>
      <c r="B2177" s="1261"/>
      <c r="C2177" s="1262"/>
      <c r="D2177" s="1263"/>
      <c r="E2177" s="587" t="e">
        <f t="shared" si="60"/>
        <v>#DIV/0!</v>
      </c>
    </row>
    <row r="2178" spans="1:5" s="17" customFormat="1" ht="16.75" customHeight="1" outlineLevel="2">
      <c r="A2178" s="1260">
        <v>115</v>
      </c>
      <c r="B2178" s="1261"/>
      <c r="C2178" s="1262"/>
      <c r="D2178" s="1263"/>
      <c r="E2178" s="587" t="e">
        <f t="shared" si="60"/>
        <v>#DIV/0!</v>
      </c>
    </row>
    <row r="2179" spans="1:5" s="17" customFormat="1" ht="16.75" customHeight="1" outlineLevel="2">
      <c r="A2179" s="1260">
        <v>116</v>
      </c>
      <c r="B2179" s="1261"/>
      <c r="C2179" s="1262"/>
      <c r="D2179" s="1263"/>
      <c r="E2179" s="587" t="e">
        <f t="shared" si="60"/>
        <v>#DIV/0!</v>
      </c>
    </row>
    <row r="2180" spans="1:5" s="17" customFormat="1" ht="16.75" customHeight="1" outlineLevel="2">
      <c r="A2180" s="1260">
        <v>117</v>
      </c>
      <c r="B2180" s="1261"/>
      <c r="C2180" s="1262"/>
      <c r="D2180" s="1263"/>
      <c r="E2180" s="587" t="e">
        <f t="shared" si="60"/>
        <v>#DIV/0!</v>
      </c>
    </row>
    <row r="2181" spans="1:5" s="17" customFormat="1" ht="16.75" customHeight="1" outlineLevel="2">
      <c r="A2181" s="1260">
        <v>118</v>
      </c>
      <c r="B2181" s="1261"/>
      <c r="C2181" s="1262"/>
      <c r="D2181" s="1263"/>
      <c r="E2181" s="587" t="e">
        <f t="shared" si="60"/>
        <v>#DIV/0!</v>
      </c>
    </row>
    <row r="2182" spans="1:5" s="17" customFormat="1" ht="16.75" customHeight="1" outlineLevel="2">
      <c r="A2182" s="1260">
        <v>119</v>
      </c>
      <c r="B2182" s="1261"/>
      <c r="C2182" s="1262"/>
      <c r="D2182" s="1263"/>
      <c r="E2182" s="587" t="e">
        <f t="shared" si="60"/>
        <v>#DIV/0!</v>
      </c>
    </row>
    <row r="2183" spans="1:5" s="17" customFormat="1" ht="16.75" customHeight="1" outlineLevel="2">
      <c r="A2183" s="1260">
        <v>120</v>
      </c>
      <c r="B2183" s="1261"/>
      <c r="C2183" s="1262"/>
      <c r="D2183" s="1263"/>
      <c r="E2183" s="587" t="e">
        <f t="shared" si="60"/>
        <v>#DIV/0!</v>
      </c>
    </row>
    <row r="2184" spans="1:5" s="17" customFormat="1" ht="16.75" customHeight="1" outlineLevel="2">
      <c r="A2184" s="1260">
        <v>121</v>
      </c>
      <c r="B2184" s="1261"/>
      <c r="C2184" s="1262"/>
      <c r="D2184" s="1263"/>
      <c r="E2184" s="587" t="e">
        <f t="shared" si="60"/>
        <v>#DIV/0!</v>
      </c>
    </row>
    <row r="2185" spans="1:5" s="17" customFormat="1" ht="16.75" customHeight="1" outlineLevel="2">
      <c r="A2185" s="1260">
        <v>122</v>
      </c>
      <c r="B2185" s="1261"/>
      <c r="C2185" s="1262"/>
      <c r="D2185" s="1263"/>
      <c r="E2185" s="587" t="e">
        <f t="shared" si="60"/>
        <v>#DIV/0!</v>
      </c>
    </row>
    <row r="2186" spans="1:5" s="17" customFormat="1" ht="16.75" customHeight="1" outlineLevel="2">
      <c r="A2186" s="1260">
        <v>123</v>
      </c>
      <c r="B2186" s="1261"/>
      <c r="C2186" s="1262"/>
      <c r="D2186" s="1263"/>
      <c r="E2186" s="587" t="e">
        <f t="shared" si="60"/>
        <v>#DIV/0!</v>
      </c>
    </row>
    <row r="2187" spans="1:5" s="17" customFormat="1" ht="16.75" customHeight="1" outlineLevel="2">
      <c r="A2187" s="1260">
        <v>124</v>
      </c>
      <c r="B2187" s="1261"/>
      <c r="C2187" s="1262"/>
      <c r="D2187" s="1263"/>
      <c r="E2187" s="587" t="e">
        <f t="shared" si="60"/>
        <v>#DIV/0!</v>
      </c>
    </row>
    <row r="2188" spans="1:5" s="17" customFormat="1" ht="16.75" customHeight="1" outlineLevel="2">
      <c r="A2188" s="1260">
        <v>125</v>
      </c>
      <c r="B2188" s="1261"/>
      <c r="C2188" s="1262"/>
      <c r="D2188" s="1263"/>
      <c r="E2188" s="587" t="e">
        <f t="shared" si="60"/>
        <v>#DIV/0!</v>
      </c>
    </row>
    <row r="2189" spans="1:5" s="17" customFormat="1" ht="16.75" customHeight="1" outlineLevel="2">
      <c r="A2189" s="1260">
        <v>126</v>
      </c>
      <c r="B2189" s="1261"/>
      <c r="C2189" s="1262"/>
      <c r="D2189" s="1263"/>
      <c r="E2189" s="587" t="e">
        <f t="shared" si="60"/>
        <v>#DIV/0!</v>
      </c>
    </row>
    <row r="2190" spans="1:5" s="17" customFormat="1" ht="16.75" customHeight="1" outlineLevel="2">
      <c r="A2190" s="1260">
        <v>127</v>
      </c>
      <c r="B2190" s="1261"/>
      <c r="C2190" s="1262"/>
      <c r="D2190" s="1263"/>
      <c r="E2190" s="587" t="e">
        <f t="shared" si="60"/>
        <v>#DIV/0!</v>
      </c>
    </row>
    <row r="2191" spans="1:5" s="17" customFormat="1" ht="16.75" customHeight="1" outlineLevel="2">
      <c r="A2191" s="1260">
        <v>128</v>
      </c>
      <c r="B2191" s="1261"/>
      <c r="C2191" s="1262"/>
      <c r="D2191" s="1263"/>
      <c r="E2191" s="587" t="e">
        <f t="shared" si="60"/>
        <v>#DIV/0!</v>
      </c>
    </row>
    <row r="2192" spans="1:5" s="17" customFormat="1" ht="16.75" customHeight="1" outlineLevel="2">
      <c r="A2192" s="1260">
        <v>129</v>
      </c>
      <c r="B2192" s="1261"/>
      <c r="C2192" s="1262"/>
      <c r="D2192" s="1263"/>
      <c r="E2192" s="587" t="e">
        <f t="shared" si="60"/>
        <v>#DIV/0!</v>
      </c>
    </row>
    <row r="2193" spans="1:5" s="17" customFormat="1" ht="16.75" customHeight="1" outlineLevel="2">
      <c r="A2193" s="1260">
        <v>130</v>
      </c>
      <c r="B2193" s="1261"/>
      <c r="C2193" s="1262"/>
      <c r="D2193" s="126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60">
        <v>131</v>
      </c>
      <c r="B2194" s="1261"/>
      <c r="C2194" s="1262"/>
      <c r="D2194" s="1263"/>
      <c r="E2194" s="587" t="e">
        <f t="shared" si="61"/>
        <v>#DIV/0!</v>
      </c>
    </row>
    <row r="2195" spans="1:5" s="17" customFormat="1" ht="16.75" customHeight="1" outlineLevel="2">
      <c r="A2195" s="1260">
        <v>132</v>
      </c>
      <c r="B2195" s="1261"/>
      <c r="C2195" s="1262"/>
      <c r="D2195" s="1263"/>
      <c r="E2195" s="587" t="e">
        <f t="shared" si="61"/>
        <v>#DIV/0!</v>
      </c>
    </row>
    <row r="2196" spans="1:5" s="17" customFormat="1" ht="16.75" customHeight="1" outlineLevel="2">
      <c r="A2196" s="1260">
        <v>133</v>
      </c>
      <c r="B2196" s="1261"/>
      <c r="C2196" s="1262"/>
      <c r="D2196" s="1263"/>
      <c r="E2196" s="587" t="e">
        <f t="shared" si="61"/>
        <v>#DIV/0!</v>
      </c>
    </row>
    <row r="2197" spans="1:5" s="17" customFormat="1" ht="16.75" customHeight="1" outlineLevel="2">
      <c r="A2197" s="1260">
        <v>134</v>
      </c>
      <c r="B2197" s="1261"/>
      <c r="C2197" s="1262"/>
      <c r="D2197" s="1263"/>
      <c r="E2197" s="587" t="e">
        <f t="shared" si="61"/>
        <v>#DIV/0!</v>
      </c>
    </row>
    <row r="2198" spans="1:5" s="17" customFormat="1" ht="16.75" customHeight="1" outlineLevel="2">
      <c r="A2198" s="1260">
        <v>135</v>
      </c>
      <c r="B2198" s="1261"/>
      <c r="C2198" s="1262"/>
      <c r="D2198" s="1263"/>
      <c r="E2198" s="587" t="e">
        <f t="shared" si="61"/>
        <v>#DIV/0!</v>
      </c>
    </row>
    <row r="2199" spans="1:5" s="17" customFormat="1" ht="16.75" customHeight="1" outlineLevel="2">
      <c r="A2199" s="1260">
        <v>136</v>
      </c>
      <c r="B2199" s="1261"/>
      <c r="C2199" s="1262"/>
      <c r="D2199" s="1263"/>
      <c r="E2199" s="587" t="e">
        <f t="shared" si="61"/>
        <v>#DIV/0!</v>
      </c>
    </row>
    <row r="2200" spans="1:5" s="17" customFormat="1" ht="16.75" customHeight="1" outlineLevel="2">
      <c r="A2200" s="1260">
        <v>137</v>
      </c>
      <c r="B2200" s="1261"/>
      <c r="C2200" s="1262"/>
      <c r="D2200" s="1263"/>
      <c r="E2200" s="587" t="e">
        <f t="shared" si="61"/>
        <v>#DIV/0!</v>
      </c>
    </row>
    <row r="2201" spans="1:5" s="17" customFormat="1" ht="16.75" customHeight="1" outlineLevel="2">
      <c r="A2201" s="1260">
        <v>138</v>
      </c>
      <c r="B2201" s="1261"/>
      <c r="C2201" s="1262"/>
      <c r="D2201" s="1263"/>
      <c r="E2201" s="587" t="e">
        <f t="shared" si="61"/>
        <v>#DIV/0!</v>
      </c>
    </row>
    <row r="2202" spans="1:5" s="17" customFormat="1" ht="16.75" customHeight="1" outlineLevel="2">
      <c r="A2202" s="1260">
        <v>139</v>
      </c>
      <c r="B2202" s="1261"/>
      <c r="C2202" s="1262"/>
      <c r="D2202" s="1263"/>
      <c r="E2202" s="587" t="e">
        <f t="shared" si="61"/>
        <v>#DIV/0!</v>
      </c>
    </row>
    <row r="2203" spans="1:5" s="17" customFormat="1" ht="16.75" customHeight="1" outlineLevel="2">
      <c r="A2203" s="1260">
        <v>140</v>
      </c>
      <c r="B2203" s="1261"/>
      <c r="C2203" s="1262"/>
      <c r="D2203" s="1263"/>
      <c r="E2203" s="587" t="e">
        <f t="shared" si="61"/>
        <v>#DIV/0!</v>
      </c>
    </row>
    <row r="2204" spans="1:5" s="17" customFormat="1" ht="16.75" customHeight="1" outlineLevel="2">
      <c r="A2204" s="1260">
        <v>141</v>
      </c>
      <c r="B2204" s="1261"/>
      <c r="C2204" s="1262"/>
      <c r="D2204" s="1263"/>
      <c r="E2204" s="587" t="e">
        <f t="shared" si="61"/>
        <v>#DIV/0!</v>
      </c>
    </row>
    <row r="2205" spans="1:5" s="17" customFormat="1" ht="16.75" customHeight="1" outlineLevel="2">
      <c r="A2205" s="1260">
        <v>142</v>
      </c>
      <c r="B2205" s="1261"/>
      <c r="C2205" s="1262"/>
      <c r="D2205" s="1263"/>
      <c r="E2205" s="587" t="e">
        <f t="shared" si="61"/>
        <v>#DIV/0!</v>
      </c>
    </row>
    <row r="2206" spans="1:5" s="17" customFormat="1" ht="16.75" customHeight="1" outlineLevel="2">
      <c r="A2206" s="1260">
        <v>143</v>
      </c>
      <c r="B2206" s="1261"/>
      <c r="C2206" s="1262"/>
      <c r="D2206" s="1263"/>
      <c r="E2206" s="587" t="e">
        <f t="shared" si="61"/>
        <v>#DIV/0!</v>
      </c>
    </row>
    <row r="2207" spans="1:5" s="17" customFormat="1" ht="16.75" customHeight="1" outlineLevel="2">
      <c r="A2207" s="1260">
        <v>144</v>
      </c>
      <c r="B2207" s="1261"/>
      <c r="C2207" s="1262"/>
      <c r="D2207" s="1263"/>
      <c r="E2207" s="587" t="e">
        <f t="shared" si="61"/>
        <v>#DIV/0!</v>
      </c>
    </row>
    <row r="2208" spans="1:5" s="17" customFormat="1" ht="16.75" customHeight="1" outlineLevel="2">
      <c r="A2208" s="1260">
        <v>145</v>
      </c>
      <c r="B2208" s="1261"/>
      <c r="C2208" s="1262"/>
      <c r="D2208" s="1263"/>
      <c r="E2208" s="587" t="e">
        <f t="shared" si="61"/>
        <v>#DIV/0!</v>
      </c>
    </row>
    <row r="2209" spans="1:5" s="17" customFormat="1" ht="16.75" customHeight="1" outlineLevel="2">
      <c r="A2209" s="1260">
        <v>146</v>
      </c>
      <c r="B2209" s="1261"/>
      <c r="C2209" s="1262"/>
      <c r="D2209" s="1263"/>
      <c r="E2209" s="587" t="e">
        <f t="shared" si="61"/>
        <v>#DIV/0!</v>
      </c>
    </row>
    <row r="2210" spans="1:5" s="17" customFormat="1" ht="16.75" customHeight="1" outlineLevel="2">
      <c r="A2210" s="1260">
        <v>147</v>
      </c>
      <c r="B2210" s="1261"/>
      <c r="C2210" s="1262"/>
      <c r="D2210" s="1263"/>
      <c r="E2210" s="587" t="e">
        <f t="shared" si="61"/>
        <v>#DIV/0!</v>
      </c>
    </row>
    <row r="2211" spans="1:5" s="17" customFormat="1" ht="16.75" customHeight="1" outlineLevel="2">
      <c r="A2211" s="1260">
        <v>148</v>
      </c>
      <c r="B2211" s="1261"/>
      <c r="C2211" s="1262"/>
      <c r="D2211" s="1263"/>
      <c r="E2211" s="587" t="e">
        <f t="shared" si="61"/>
        <v>#DIV/0!</v>
      </c>
    </row>
    <row r="2212" spans="1:5" s="17" customFormat="1" ht="16.75" customHeight="1" outlineLevel="2">
      <c r="A2212" s="1260">
        <v>149</v>
      </c>
      <c r="B2212" s="1261"/>
      <c r="C2212" s="1262"/>
      <c r="D2212" s="1263"/>
      <c r="E2212" s="587" t="e">
        <f t="shared" si="61"/>
        <v>#DIV/0!</v>
      </c>
    </row>
    <row r="2213" spans="1:5" s="17" customFormat="1" ht="16.75" customHeight="1" outlineLevel="2">
      <c r="A2213" s="1260">
        <v>150</v>
      </c>
      <c r="B2213" s="1261"/>
      <c r="C2213" s="1262"/>
      <c r="D2213" s="1263"/>
      <c r="E2213" s="587" t="e">
        <f>IF(AND(C2213&gt;=D$2057,C2213&lt;=D$2056),1,0)</f>
        <v>#DIV/0!</v>
      </c>
    </row>
    <row r="2214" spans="1:5" s="17" customFormat="1" ht="16.75" customHeight="1" outlineLevel="2">
      <c r="A2214" s="1260">
        <v>151</v>
      </c>
      <c r="B2214" s="1261"/>
      <c r="C2214" s="1262"/>
      <c r="D2214" s="126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60">
        <v>152</v>
      </c>
      <c r="B2215" s="1261"/>
      <c r="C2215" s="1262"/>
      <c r="D2215" s="1263"/>
      <c r="E2215" s="587" t="e">
        <f t="shared" si="62"/>
        <v>#DIV/0!</v>
      </c>
    </row>
    <row r="2216" spans="1:5" s="17" customFormat="1" ht="16.75" customHeight="1" outlineLevel="2">
      <c r="A2216" s="1260">
        <v>153</v>
      </c>
      <c r="B2216" s="1261"/>
      <c r="C2216" s="1262"/>
      <c r="D2216" s="1263"/>
      <c r="E2216" s="587" t="e">
        <f t="shared" si="62"/>
        <v>#DIV/0!</v>
      </c>
    </row>
    <row r="2217" spans="1:5" s="17" customFormat="1" ht="16.75" customHeight="1" outlineLevel="2">
      <c r="A2217" s="1260">
        <v>154</v>
      </c>
      <c r="B2217" s="1261"/>
      <c r="C2217" s="1262"/>
      <c r="D2217" s="1263"/>
      <c r="E2217" s="587" t="e">
        <f t="shared" si="62"/>
        <v>#DIV/0!</v>
      </c>
    </row>
    <row r="2218" spans="1:5" s="17" customFormat="1" ht="16.75" customHeight="1" outlineLevel="2">
      <c r="A2218" s="1260">
        <v>155</v>
      </c>
      <c r="B2218" s="1261"/>
      <c r="C2218" s="1262"/>
      <c r="D2218" s="1263"/>
      <c r="E2218" s="587" t="e">
        <f t="shared" si="62"/>
        <v>#DIV/0!</v>
      </c>
    </row>
    <row r="2219" spans="1:5" s="17" customFormat="1" ht="16.75" customHeight="1" outlineLevel="2">
      <c r="A2219" s="1260">
        <v>156</v>
      </c>
      <c r="B2219" s="1261"/>
      <c r="C2219" s="1262"/>
      <c r="D2219" s="1263"/>
      <c r="E2219" s="587" t="e">
        <f t="shared" si="62"/>
        <v>#DIV/0!</v>
      </c>
    </row>
    <row r="2220" spans="1:5" s="17" customFormat="1" ht="16.75" customHeight="1" outlineLevel="2">
      <c r="A2220" s="1260">
        <v>157</v>
      </c>
      <c r="B2220" s="1261"/>
      <c r="C2220" s="1262"/>
      <c r="D2220" s="1263"/>
      <c r="E2220" s="587" t="e">
        <f t="shared" si="62"/>
        <v>#DIV/0!</v>
      </c>
    </row>
    <row r="2221" spans="1:5" s="17" customFormat="1" ht="16.75" customHeight="1" outlineLevel="2">
      <c r="A2221" s="1260">
        <v>158</v>
      </c>
      <c r="B2221" s="1261"/>
      <c r="C2221" s="1262"/>
      <c r="D2221" s="1263"/>
      <c r="E2221" s="587" t="e">
        <f t="shared" si="62"/>
        <v>#DIV/0!</v>
      </c>
    </row>
    <row r="2222" spans="1:5" s="17" customFormat="1" ht="16.75" customHeight="1" outlineLevel="2">
      <c r="A2222" s="1260">
        <v>159</v>
      </c>
      <c r="B2222" s="1261"/>
      <c r="C2222" s="1262"/>
      <c r="D2222" s="1263"/>
      <c r="E2222" s="587" t="e">
        <f t="shared" si="62"/>
        <v>#DIV/0!</v>
      </c>
    </row>
    <row r="2223" spans="1:5" s="17" customFormat="1" ht="16.75" customHeight="1" outlineLevel="2">
      <c r="A2223" s="1260">
        <v>160</v>
      </c>
      <c r="B2223" s="1261"/>
      <c r="C2223" s="1262"/>
      <c r="D2223" s="1263"/>
      <c r="E2223" s="587" t="e">
        <f t="shared" si="62"/>
        <v>#DIV/0!</v>
      </c>
    </row>
    <row r="2224" spans="1:5" s="17" customFormat="1" ht="16.75" customHeight="1" outlineLevel="2">
      <c r="A2224" s="1260">
        <v>161</v>
      </c>
      <c r="B2224" s="1261"/>
      <c r="C2224" s="1262"/>
      <c r="D2224" s="1263"/>
      <c r="E2224" s="587" t="e">
        <f t="shared" si="62"/>
        <v>#DIV/0!</v>
      </c>
    </row>
    <row r="2225" spans="1:5" s="17" customFormat="1" ht="16.75" customHeight="1" outlineLevel="2">
      <c r="A2225" s="1260">
        <v>162</v>
      </c>
      <c r="B2225" s="1261"/>
      <c r="C2225" s="1262"/>
      <c r="D2225" s="1263"/>
      <c r="E2225" s="587" t="e">
        <f t="shared" si="62"/>
        <v>#DIV/0!</v>
      </c>
    </row>
    <row r="2226" spans="1:5" s="17" customFormat="1" ht="16.75" customHeight="1" outlineLevel="2">
      <c r="A2226" s="1260">
        <v>163</v>
      </c>
      <c r="B2226" s="1261"/>
      <c r="C2226" s="1262"/>
      <c r="D2226" s="1263"/>
      <c r="E2226" s="587" t="e">
        <f t="shared" si="62"/>
        <v>#DIV/0!</v>
      </c>
    </row>
    <row r="2227" spans="1:5" s="17" customFormat="1" ht="16.75" customHeight="1" outlineLevel="2">
      <c r="A2227" s="1260">
        <v>164</v>
      </c>
      <c r="B2227" s="1261"/>
      <c r="C2227" s="1262"/>
      <c r="D2227" s="1263"/>
      <c r="E2227" s="587" t="e">
        <f t="shared" si="62"/>
        <v>#DIV/0!</v>
      </c>
    </row>
    <row r="2228" spans="1:5" s="17" customFormat="1" ht="16.75" customHeight="1" outlineLevel="2">
      <c r="A2228" s="1260">
        <v>165</v>
      </c>
      <c r="B2228" s="1261"/>
      <c r="C2228" s="1262"/>
      <c r="D2228" s="1263"/>
      <c r="E2228" s="587" t="e">
        <f t="shared" si="62"/>
        <v>#DIV/0!</v>
      </c>
    </row>
    <row r="2229" spans="1:5" s="17" customFormat="1" ht="16.75" customHeight="1" outlineLevel="2">
      <c r="A2229" s="1260">
        <v>166</v>
      </c>
      <c r="B2229" s="1261"/>
      <c r="C2229" s="1262"/>
      <c r="D2229" s="1263"/>
      <c r="E2229" s="587" t="e">
        <f t="shared" si="62"/>
        <v>#DIV/0!</v>
      </c>
    </row>
    <row r="2230" spans="1:5" s="17" customFormat="1" ht="16.75" customHeight="1" outlineLevel="2">
      <c r="A2230" s="1260">
        <v>167</v>
      </c>
      <c r="B2230" s="1261"/>
      <c r="C2230" s="1262"/>
      <c r="D2230" s="1263"/>
      <c r="E2230" s="587" t="e">
        <f t="shared" si="62"/>
        <v>#DIV/0!</v>
      </c>
    </row>
    <row r="2231" spans="1:5" s="17" customFormat="1" ht="16.75" customHeight="1" outlineLevel="2">
      <c r="A2231" s="1260">
        <v>168</v>
      </c>
      <c r="B2231" s="1261"/>
      <c r="C2231" s="1262"/>
      <c r="D2231" s="1263"/>
      <c r="E2231" s="587" t="e">
        <f t="shared" si="62"/>
        <v>#DIV/0!</v>
      </c>
    </row>
    <row r="2232" spans="1:5" s="17" customFormat="1" ht="16.75" customHeight="1" outlineLevel="2">
      <c r="A2232" s="1260">
        <v>169</v>
      </c>
      <c r="B2232" s="1261"/>
      <c r="C2232" s="1262"/>
      <c r="D2232" s="1263"/>
      <c r="E2232" s="587" t="e">
        <f t="shared" si="62"/>
        <v>#DIV/0!</v>
      </c>
    </row>
    <row r="2233" spans="1:5" s="17" customFormat="1" ht="16.75" customHeight="1" outlineLevel="2">
      <c r="A2233" s="1260">
        <v>170</v>
      </c>
      <c r="B2233" s="1261"/>
      <c r="C2233" s="1262"/>
      <c r="D2233" s="1263"/>
      <c r="E2233" s="587" t="e">
        <f t="shared" si="62"/>
        <v>#DIV/0!</v>
      </c>
    </row>
    <row r="2234" spans="1:5" s="17" customFormat="1" ht="16.75" customHeight="1" outlineLevel="2">
      <c r="A2234" s="1260">
        <v>171</v>
      </c>
      <c r="B2234" s="1261"/>
      <c r="C2234" s="1262"/>
      <c r="D2234" s="1263"/>
      <c r="E2234" s="587" t="e">
        <f t="shared" si="62"/>
        <v>#DIV/0!</v>
      </c>
    </row>
    <row r="2235" spans="1:5" s="17" customFormat="1" ht="16.75" customHeight="1" outlineLevel="2">
      <c r="A2235" s="1260">
        <v>172</v>
      </c>
      <c r="B2235" s="1261"/>
      <c r="C2235" s="1262"/>
      <c r="D2235" s="1263"/>
      <c r="E2235" s="587" t="e">
        <f t="shared" si="62"/>
        <v>#DIV/0!</v>
      </c>
    </row>
    <row r="2236" spans="1:5" s="17" customFormat="1" ht="16.75" customHeight="1" outlineLevel="2">
      <c r="A2236" s="1260">
        <v>173</v>
      </c>
      <c r="B2236" s="1261"/>
      <c r="C2236" s="1262"/>
      <c r="D2236" s="1263"/>
      <c r="E2236" s="587" t="e">
        <f t="shared" si="62"/>
        <v>#DIV/0!</v>
      </c>
    </row>
    <row r="2237" spans="1:5" s="17" customFormat="1" ht="16.75" customHeight="1" outlineLevel="2">
      <c r="A2237" s="1260">
        <v>174</v>
      </c>
      <c r="B2237" s="1261"/>
      <c r="C2237" s="1262"/>
      <c r="D2237" s="1263"/>
      <c r="E2237" s="587" t="e">
        <f t="shared" si="62"/>
        <v>#DIV/0!</v>
      </c>
    </row>
    <row r="2238" spans="1:5" s="17" customFormat="1" ht="16.75" customHeight="1" outlineLevel="2">
      <c r="A2238" s="1260">
        <v>175</v>
      </c>
      <c r="B2238" s="1261"/>
      <c r="C2238" s="1262"/>
      <c r="D2238" s="1263"/>
      <c r="E2238" s="587" t="e">
        <f t="shared" si="62"/>
        <v>#DIV/0!</v>
      </c>
    </row>
    <row r="2239" spans="1:5" s="17" customFormat="1" ht="16.75" customHeight="1" outlineLevel="2">
      <c r="A2239" s="1260">
        <v>176</v>
      </c>
      <c r="B2239" s="1261"/>
      <c r="C2239" s="1262"/>
      <c r="D2239" s="1263"/>
      <c r="E2239" s="587" t="e">
        <f t="shared" si="62"/>
        <v>#DIV/0!</v>
      </c>
    </row>
    <row r="2240" spans="1:5" s="17" customFormat="1" ht="16.75" customHeight="1" outlineLevel="2">
      <c r="A2240" s="1260">
        <v>177</v>
      </c>
      <c r="B2240" s="1261"/>
      <c r="C2240" s="1262"/>
      <c r="D2240" s="1263"/>
      <c r="E2240" s="587" t="e">
        <f t="shared" si="62"/>
        <v>#DIV/0!</v>
      </c>
    </row>
    <row r="2241" spans="1:5" s="17" customFormat="1" ht="16.75" customHeight="1" outlineLevel="2">
      <c r="A2241" s="1260">
        <v>178</v>
      </c>
      <c r="B2241" s="1261"/>
      <c r="C2241" s="1262"/>
      <c r="D2241" s="1263"/>
      <c r="E2241" s="587" t="e">
        <f t="shared" si="62"/>
        <v>#DIV/0!</v>
      </c>
    </row>
    <row r="2242" spans="1:5" s="17" customFormat="1" ht="16.75" customHeight="1" outlineLevel="2">
      <c r="A2242" s="1260">
        <v>179</v>
      </c>
      <c r="B2242" s="1261"/>
      <c r="C2242" s="1262"/>
      <c r="D2242" s="1263"/>
      <c r="E2242" s="587" t="e">
        <f t="shared" si="62"/>
        <v>#DIV/0!</v>
      </c>
    </row>
    <row r="2243" spans="1:5" s="17" customFormat="1" ht="16.75" customHeight="1" outlineLevel="2">
      <c r="A2243" s="1260">
        <v>180</v>
      </c>
      <c r="B2243" s="1261"/>
      <c r="C2243" s="1262"/>
      <c r="D2243" s="1263"/>
      <c r="E2243" s="587" t="e">
        <f t="shared" si="62"/>
        <v>#DIV/0!</v>
      </c>
    </row>
    <row r="2244" spans="1:5" s="17" customFormat="1" ht="16.75" customHeight="1" outlineLevel="2">
      <c r="A2244" s="1260">
        <v>181</v>
      </c>
      <c r="B2244" s="1261"/>
      <c r="C2244" s="1262"/>
      <c r="D2244" s="1263"/>
      <c r="E2244" s="587" t="e">
        <f t="shared" si="62"/>
        <v>#DIV/0!</v>
      </c>
    </row>
    <row r="2245" spans="1:5" s="17" customFormat="1" ht="16.75" customHeight="1" outlineLevel="2">
      <c r="A2245" s="1260">
        <v>182</v>
      </c>
      <c r="B2245" s="1261"/>
      <c r="C2245" s="1262"/>
      <c r="D2245" s="1263"/>
      <c r="E2245" s="587" t="e">
        <f t="shared" si="62"/>
        <v>#DIV/0!</v>
      </c>
    </row>
    <row r="2246" spans="1:5" s="17" customFormat="1" ht="16.75" customHeight="1" outlineLevel="2">
      <c r="A2246" s="1260">
        <v>183</v>
      </c>
      <c r="B2246" s="1261"/>
      <c r="C2246" s="1262"/>
      <c r="D2246" s="1263"/>
      <c r="E2246" s="587" t="e">
        <f t="shared" si="62"/>
        <v>#DIV/0!</v>
      </c>
    </row>
    <row r="2247" spans="1:5" s="17" customFormat="1" ht="16.75" customHeight="1" outlineLevel="2">
      <c r="A2247" s="1260">
        <v>184</v>
      </c>
      <c r="B2247" s="1261"/>
      <c r="C2247" s="1262"/>
      <c r="D2247" s="1263"/>
      <c r="E2247" s="587" t="e">
        <f t="shared" si="62"/>
        <v>#DIV/0!</v>
      </c>
    </row>
    <row r="2248" spans="1:5" s="17" customFormat="1" ht="16.75" customHeight="1" outlineLevel="2">
      <c r="A2248" s="1260">
        <v>185</v>
      </c>
      <c r="B2248" s="1261"/>
      <c r="C2248" s="1262"/>
      <c r="D2248" s="1263"/>
      <c r="E2248" s="587" t="e">
        <f t="shared" si="62"/>
        <v>#DIV/0!</v>
      </c>
    </row>
    <row r="2249" spans="1:5" s="17" customFormat="1" ht="16.75" customHeight="1" outlineLevel="2">
      <c r="A2249" s="1260">
        <v>186</v>
      </c>
      <c r="B2249" s="1261"/>
      <c r="C2249" s="1262"/>
      <c r="D2249" s="1263"/>
      <c r="E2249" s="587" t="e">
        <f t="shared" si="62"/>
        <v>#DIV/0!</v>
      </c>
    </row>
    <row r="2250" spans="1:5" s="17" customFormat="1" ht="16.75" customHeight="1" outlineLevel="2">
      <c r="A2250" s="1260">
        <v>187</v>
      </c>
      <c r="B2250" s="1261"/>
      <c r="C2250" s="1262"/>
      <c r="D2250" s="1263"/>
      <c r="E2250" s="587" t="e">
        <f t="shared" si="62"/>
        <v>#DIV/0!</v>
      </c>
    </row>
    <row r="2251" spans="1:5" s="17" customFormat="1" ht="16.75" customHeight="1" outlineLevel="2">
      <c r="A2251" s="1260">
        <v>188</v>
      </c>
      <c r="B2251" s="1261"/>
      <c r="C2251" s="1262"/>
      <c r="D2251" s="1263"/>
      <c r="E2251" s="587" t="e">
        <f t="shared" si="62"/>
        <v>#DIV/0!</v>
      </c>
    </row>
    <row r="2252" spans="1:5" s="17" customFormat="1" ht="16.75" customHeight="1" outlineLevel="2">
      <c r="A2252" s="1260">
        <v>189</v>
      </c>
      <c r="B2252" s="1261"/>
      <c r="C2252" s="1262"/>
      <c r="D2252" s="1263"/>
      <c r="E2252" s="587" t="e">
        <f t="shared" si="62"/>
        <v>#DIV/0!</v>
      </c>
    </row>
    <row r="2253" spans="1:5" s="17" customFormat="1" ht="16.75" customHeight="1" outlineLevel="2">
      <c r="A2253" s="1260">
        <v>190</v>
      </c>
      <c r="B2253" s="1261"/>
      <c r="C2253" s="1262"/>
      <c r="D2253" s="1263"/>
      <c r="E2253" s="587" t="e">
        <f t="shared" si="62"/>
        <v>#DIV/0!</v>
      </c>
    </row>
    <row r="2254" spans="1:5" s="17" customFormat="1" ht="16.75" customHeight="1" outlineLevel="2">
      <c r="A2254" s="1260">
        <v>191</v>
      </c>
      <c r="B2254" s="1261"/>
      <c r="C2254" s="1262"/>
      <c r="D2254" s="1263"/>
      <c r="E2254" s="587" t="e">
        <f t="shared" si="62"/>
        <v>#DIV/0!</v>
      </c>
    </row>
    <row r="2255" spans="1:5" s="17" customFormat="1" ht="16.75" customHeight="1" outlineLevel="2">
      <c r="A2255" s="1260">
        <v>192</v>
      </c>
      <c r="B2255" s="1261"/>
      <c r="C2255" s="1262"/>
      <c r="D2255" s="1263"/>
      <c r="E2255" s="587" t="e">
        <f t="shared" si="62"/>
        <v>#DIV/0!</v>
      </c>
    </row>
    <row r="2256" spans="1:5" s="17" customFormat="1" ht="16.75" customHeight="1" outlineLevel="2">
      <c r="A2256" s="1260">
        <v>193</v>
      </c>
      <c r="B2256" s="1261"/>
      <c r="C2256" s="1262"/>
      <c r="D2256" s="1263"/>
      <c r="E2256" s="587" t="e">
        <f t="shared" si="62"/>
        <v>#DIV/0!</v>
      </c>
    </row>
    <row r="2257" spans="1:5" s="17" customFormat="1" ht="16.75" customHeight="1" outlineLevel="2">
      <c r="A2257" s="1260">
        <v>194</v>
      </c>
      <c r="B2257" s="1261"/>
      <c r="C2257" s="1262"/>
      <c r="D2257" s="1263"/>
      <c r="E2257" s="587" t="e">
        <f t="shared" si="62"/>
        <v>#DIV/0!</v>
      </c>
    </row>
    <row r="2258" spans="1:5" s="17" customFormat="1" ht="16.75" customHeight="1" outlineLevel="2">
      <c r="A2258" s="1260">
        <v>195</v>
      </c>
      <c r="B2258" s="1261"/>
      <c r="C2258" s="1262"/>
      <c r="D2258" s="1263"/>
      <c r="E2258" s="587" t="e">
        <f t="shared" si="62"/>
        <v>#DIV/0!</v>
      </c>
    </row>
    <row r="2259" spans="1:5" s="17" customFormat="1" ht="16.75" customHeight="1" outlineLevel="2">
      <c r="A2259" s="1260">
        <v>196</v>
      </c>
      <c r="B2259" s="1261"/>
      <c r="C2259" s="1262"/>
      <c r="D2259" s="1263"/>
      <c r="E2259" s="587" t="e">
        <f t="shared" si="62"/>
        <v>#DIV/0!</v>
      </c>
    </row>
    <row r="2260" spans="1:5" s="17" customFormat="1" ht="16.75" customHeight="1" outlineLevel="2">
      <c r="A2260" s="1260">
        <v>197</v>
      </c>
      <c r="B2260" s="1261"/>
      <c r="C2260" s="1262"/>
      <c r="D2260" s="1263"/>
      <c r="E2260" s="587" t="e">
        <f t="shared" si="62"/>
        <v>#DIV/0!</v>
      </c>
    </row>
    <row r="2261" spans="1:5" s="17" customFormat="1" ht="16.75" customHeight="1" outlineLevel="2">
      <c r="A2261" s="1260">
        <v>198</v>
      </c>
      <c r="B2261" s="1261"/>
      <c r="C2261" s="1262"/>
      <c r="D2261" s="1263"/>
      <c r="E2261" s="587" t="e">
        <f t="shared" si="62"/>
        <v>#DIV/0!</v>
      </c>
    </row>
    <row r="2262" spans="1:5" s="17" customFormat="1" ht="16.75" customHeight="1" outlineLevel="2">
      <c r="A2262" s="1260">
        <v>199</v>
      </c>
      <c r="B2262" s="1261"/>
      <c r="C2262" s="1262"/>
      <c r="D2262" s="1263"/>
      <c r="E2262" s="587" t="e">
        <f t="shared" si="62"/>
        <v>#DIV/0!</v>
      </c>
    </row>
    <row r="2263" spans="1:5" s="17" customFormat="1" ht="16.75" customHeight="1" outlineLevel="2">
      <c r="A2263" s="1260">
        <v>200</v>
      </c>
      <c r="B2263" s="1261"/>
      <c r="C2263" s="1262"/>
      <c r="D2263" s="1263"/>
      <c r="E2263" s="587" t="e">
        <f t="shared" si="62"/>
        <v>#DIV/0!</v>
      </c>
    </row>
    <row r="2264" spans="1:5" s="17" customFormat="1" ht="16.75" customHeight="1" outlineLevel="2">
      <c r="A2264" s="1260">
        <v>201</v>
      </c>
      <c r="B2264" s="1261"/>
      <c r="C2264" s="1262"/>
      <c r="D2264" s="1263"/>
      <c r="E2264" s="587" t="e">
        <f t="shared" si="62"/>
        <v>#DIV/0!</v>
      </c>
    </row>
    <row r="2265" spans="1:5" s="17" customFormat="1" ht="16.75" customHeight="1" outlineLevel="2">
      <c r="A2265" s="1260">
        <v>202</v>
      </c>
      <c r="B2265" s="1261"/>
      <c r="C2265" s="1262"/>
      <c r="D2265" s="1263"/>
      <c r="E2265" s="587" t="e">
        <f t="shared" si="62"/>
        <v>#DIV/0!</v>
      </c>
    </row>
    <row r="2266" spans="1:5" s="17" customFormat="1" ht="16.75" customHeight="1" outlineLevel="2">
      <c r="A2266" s="1260">
        <v>203</v>
      </c>
      <c r="B2266" s="1261"/>
      <c r="C2266" s="1262"/>
      <c r="D2266" s="1263"/>
      <c r="E2266" s="587" t="e">
        <f t="shared" si="62"/>
        <v>#DIV/0!</v>
      </c>
    </row>
    <row r="2267" spans="1:5" s="17" customFormat="1" ht="16.75" customHeight="1" outlineLevel="2">
      <c r="A2267" s="1260">
        <v>204</v>
      </c>
      <c r="B2267" s="1261"/>
      <c r="C2267" s="1262"/>
      <c r="D2267" s="1263"/>
      <c r="E2267" s="587" t="e">
        <f t="shared" si="62"/>
        <v>#DIV/0!</v>
      </c>
    </row>
    <row r="2268" spans="1:5" s="17" customFormat="1" ht="16.75" customHeight="1" outlineLevel="2">
      <c r="A2268" s="1260">
        <v>205</v>
      </c>
      <c r="B2268" s="1261"/>
      <c r="C2268" s="1262"/>
      <c r="D2268" s="1263"/>
      <c r="E2268" s="587" t="e">
        <f t="shared" si="62"/>
        <v>#DIV/0!</v>
      </c>
    </row>
    <row r="2269" spans="1:5" s="17" customFormat="1" ht="16.75" customHeight="1" outlineLevel="2">
      <c r="A2269" s="1260">
        <v>206</v>
      </c>
      <c r="B2269" s="1261"/>
      <c r="C2269" s="1262"/>
      <c r="D2269" s="1263"/>
      <c r="E2269" s="587" t="e">
        <f t="shared" si="62"/>
        <v>#DIV/0!</v>
      </c>
    </row>
    <row r="2270" spans="1:5" s="17" customFormat="1" ht="16.75" customHeight="1" outlineLevel="2">
      <c r="A2270" s="1260">
        <v>207</v>
      </c>
      <c r="B2270" s="1261"/>
      <c r="C2270" s="1262"/>
      <c r="D2270" s="1263"/>
      <c r="E2270" s="587" t="e">
        <f t="shared" si="62"/>
        <v>#DIV/0!</v>
      </c>
    </row>
    <row r="2271" spans="1:5" s="17" customFormat="1" ht="16.75" customHeight="1" outlineLevel="2">
      <c r="A2271" s="1260">
        <v>208</v>
      </c>
      <c r="B2271" s="1261"/>
      <c r="C2271" s="1262"/>
      <c r="D2271" s="1263"/>
      <c r="E2271" s="587" t="e">
        <f t="shared" si="62"/>
        <v>#DIV/0!</v>
      </c>
    </row>
    <row r="2272" spans="1:5" s="17" customFormat="1" ht="16.75" customHeight="1" outlineLevel="2">
      <c r="A2272" s="1260">
        <v>209</v>
      </c>
      <c r="B2272" s="1261"/>
      <c r="C2272" s="1262"/>
      <c r="D2272" s="1263"/>
      <c r="E2272" s="587" t="e">
        <f t="shared" si="62"/>
        <v>#DIV/0!</v>
      </c>
    </row>
    <row r="2273" spans="1:5" s="17" customFormat="1" ht="16.75" customHeight="1" outlineLevel="2">
      <c r="A2273" s="1260">
        <v>210</v>
      </c>
      <c r="B2273" s="1261"/>
      <c r="C2273" s="1262"/>
      <c r="D2273" s="1263"/>
      <c r="E2273" s="587" t="e">
        <f t="shared" si="62"/>
        <v>#DIV/0!</v>
      </c>
    </row>
    <row r="2274" spans="1:5" s="17" customFormat="1" ht="16.75" customHeight="1" outlineLevel="2">
      <c r="A2274" s="1260">
        <v>211</v>
      </c>
      <c r="B2274" s="1261"/>
      <c r="C2274" s="1262"/>
      <c r="D2274" s="1263"/>
      <c r="E2274" s="587" t="e">
        <f t="shared" si="62"/>
        <v>#DIV/0!</v>
      </c>
    </row>
    <row r="2275" spans="1:5" s="17" customFormat="1" ht="16.75" customHeight="1" outlineLevel="2">
      <c r="A2275" s="1260">
        <v>212</v>
      </c>
      <c r="B2275" s="1261"/>
      <c r="C2275" s="1262"/>
      <c r="D2275" s="1263"/>
      <c r="E2275" s="587" t="e">
        <f t="shared" si="62"/>
        <v>#DIV/0!</v>
      </c>
    </row>
    <row r="2276" spans="1:5" s="17" customFormat="1" ht="16.75" customHeight="1" outlineLevel="2">
      <c r="A2276" s="1260">
        <v>213</v>
      </c>
      <c r="B2276" s="1261"/>
      <c r="C2276" s="1262"/>
      <c r="D2276" s="1263"/>
      <c r="E2276" s="587" t="e">
        <f t="shared" si="62"/>
        <v>#DIV/0!</v>
      </c>
    </row>
    <row r="2277" spans="1:5" s="17" customFormat="1" ht="16.75" customHeight="1" outlineLevel="2">
      <c r="A2277" s="1260">
        <v>214</v>
      </c>
      <c r="B2277" s="1261"/>
      <c r="C2277" s="1262"/>
      <c r="D2277" s="1263"/>
      <c r="E2277" s="587" t="e">
        <f t="shared" si="62"/>
        <v>#DIV/0!</v>
      </c>
    </row>
    <row r="2278" spans="1:5" s="17" customFormat="1" ht="16.75" customHeight="1" outlineLevel="2">
      <c r="A2278" s="1260">
        <v>215</v>
      </c>
      <c r="B2278" s="1261"/>
      <c r="C2278" s="1262"/>
      <c r="D2278" s="126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60">
        <v>216</v>
      </c>
      <c r="B2279" s="1261"/>
      <c r="C2279" s="1262"/>
      <c r="D2279" s="1263"/>
      <c r="E2279" s="587" t="e">
        <f t="shared" si="63"/>
        <v>#DIV/0!</v>
      </c>
    </row>
    <row r="2280" spans="1:5" s="17" customFormat="1" ht="16.75" customHeight="1" outlineLevel="2">
      <c r="A2280" s="1260">
        <v>217</v>
      </c>
      <c r="B2280" s="1261"/>
      <c r="C2280" s="1262"/>
      <c r="D2280" s="1263"/>
      <c r="E2280" s="587" t="e">
        <f t="shared" si="63"/>
        <v>#DIV/0!</v>
      </c>
    </row>
    <row r="2281" spans="1:5" s="17" customFormat="1" ht="16.75" customHeight="1" outlineLevel="2">
      <c r="A2281" s="1260">
        <v>218</v>
      </c>
      <c r="B2281" s="1261"/>
      <c r="C2281" s="1262"/>
      <c r="D2281" s="1263"/>
      <c r="E2281" s="587" t="e">
        <f t="shared" si="63"/>
        <v>#DIV/0!</v>
      </c>
    </row>
    <row r="2282" spans="1:5" s="17" customFormat="1" ht="16.75" customHeight="1" outlineLevel="2">
      <c r="A2282" s="1260">
        <v>219</v>
      </c>
      <c r="B2282" s="1261"/>
      <c r="C2282" s="1262"/>
      <c r="D2282" s="1263"/>
      <c r="E2282" s="587" t="e">
        <f t="shared" si="63"/>
        <v>#DIV/0!</v>
      </c>
    </row>
    <row r="2283" spans="1:5" s="17" customFormat="1" ht="16.75" customHeight="1" outlineLevel="2">
      <c r="A2283" s="1260">
        <v>220</v>
      </c>
      <c r="B2283" s="1261"/>
      <c r="C2283" s="1262"/>
      <c r="D2283" s="1263"/>
      <c r="E2283" s="587" t="e">
        <f t="shared" si="63"/>
        <v>#DIV/0!</v>
      </c>
    </row>
    <row r="2284" spans="1:5" s="17" customFormat="1" ht="16.75" customHeight="1" outlineLevel="2">
      <c r="A2284" s="1260">
        <v>221</v>
      </c>
      <c r="B2284" s="1261"/>
      <c r="C2284" s="1262"/>
      <c r="D2284" s="1263"/>
      <c r="E2284" s="587" t="e">
        <f t="shared" si="63"/>
        <v>#DIV/0!</v>
      </c>
    </row>
    <row r="2285" spans="1:5" s="17" customFormat="1" ht="16.75" customHeight="1" outlineLevel="2">
      <c r="A2285" s="1260">
        <v>222</v>
      </c>
      <c r="B2285" s="1261"/>
      <c r="C2285" s="1262"/>
      <c r="D2285" s="1263"/>
      <c r="E2285" s="587" t="e">
        <f t="shared" si="63"/>
        <v>#DIV/0!</v>
      </c>
    </row>
    <row r="2286" spans="1:5" s="17" customFormat="1" ht="16.75" customHeight="1" outlineLevel="2">
      <c r="A2286" s="1260">
        <v>223</v>
      </c>
      <c r="B2286" s="1261"/>
      <c r="C2286" s="1262"/>
      <c r="D2286" s="1263"/>
      <c r="E2286" s="587" t="e">
        <f t="shared" si="63"/>
        <v>#DIV/0!</v>
      </c>
    </row>
    <row r="2287" spans="1:5" s="17" customFormat="1" ht="16.75" customHeight="1" outlineLevel="2">
      <c r="A2287" s="1260">
        <v>224</v>
      </c>
      <c r="B2287" s="1261"/>
      <c r="C2287" s="1262"/>
      <c r="D2287" s="1263"/>
      <c r="E2287" s="587" t="e">
        <f t="shared" si="63"/>
        <v>#DIV/0!</v>
      </c>
    </row>
    <row r="2288" spans="1:5" s="17" customFormat="1" ht="16.75" customHeight="1" outlineLevel="2">
      <c r="A2288" s="1260">
        <v>225</v>
      </c>
      <c r="B2288" s="1261"/>
      <c r="C2288" s="1262"/>
      <c r="D2288" s="1263"/>
      <c r="E2288" s="587" t="e">
        <f t="shared" si="63"/>
        <v>#DIV/0!</v>
      </c>
    </row>
    <row r="2289" spans="1:5" s="17" customFormat="1" ht="16.75" customHeight="1" outlineLevel="2">
      <c r="A2289" s="1260">
        <v>226</v>
      </c>
      <c r="B2289" s="1261"/>
      <c r="C2289" s="1262"/>
      <c r="D2289" s="1263"/>
      <c r="E2289" s="587" t="e">
        <f t="shared" si="63"/>
        <v>#DIV/0!</v>
      </c>
    </row>
    <row r="2290" spans="1:5" s="17" customFormat="1" ht="16.75" customHeight="1" outlineLevel="2">
      <c r="A2290" s="1260">
        <v>227</v>
      </c>
      <c r="B2290" s="1261"/>
      <c r="C2290" s="1262"/>
      <c r="D2290" s="1263"/>
      <c r="E2290" s="587" t="e">
        <f t="shared" si="63"/>
        <v>#DIV/0!</v>
      </c>
    </row>
    <row r="2291" spans="1:5" s="17" customFormat="1" ht="16.75" customHeight="1" outlineLevel="2">
      <c r="A2291" s="1260">
        <v>228</v>
      </c>
      <c r="B2291" s="1261"/>
      <c r="C2291" s="1262"/>
      <c r="D2291" s="1263"/>
      <c r="E2291" s="587" t="e">
        <f t="shared" si="63"/>
        <v>#DIV/0!</v>
      </c>
    </row>
    <row r="2292" spans="1:5" s="17" customFormat="1" ht="16.75" customHeight="1" outlineLevel="2">
      <c r="A2292" s="1260">
        <v>229</v>
      </c>
      <c r="B2292" s="1261"/>
      <c r="C2292" s="1262"/>
      <c r="D2292" s="1263"/>
      <c r="E2292" s="587" t="e">
        <f t="shared" si="63"/>
        <v>#DIV/0!</v>
      </c>
    </row>
    <row r="2293" spans="1:5" s="17" customFormat="1" ht="16.75" customHeight="1" outlineLevel="2">
      <c r="A2293" s="1260">
        <v>230</v>
      </c>
      <c r="B2293" s="1261"/>
      <c r="C2293" s="1262"/>
      <c r="D2293" s="1263"/>
      <c r="E2293" s="587" t="e">
        <f t="shared" si="63"/>
        <v>#DIV/0!</v>
      </c>
    </row>
    <row r="2294" spans="1:5" s="17" customFormat="1" ht="16.75" customHeight="1" outlineLevel="2">
      <c r="A2294" s="1260">
        <v>231</v>
      </c>
      <c r="B2294" s="1261"/>
      <c r="C2294" s="1262"/>
      <c r="D2294" s="1263"/>
      <c r="E2294" s="587" t="e">
        <f t="shared" si="63"/>
        <v>#DIV/0!</v>
      </c>
    </row>
    <row r="2295" spans="1:5" s="17" customFormat="1" ht="16.75" customHeight="1" outlineLevel="2">
      <c r="A2295" s="1260">
        <v>232</v>
      </c>
      <c r="B2295" s="1261"/>
      <c r="C2295" s="1262"/>
      <c r="D2295" s="1263"/>
      <c r="E2295" s="587" t="e">
        <f t="shared" si="63"/>
        <v>#DIV/0!</v>
      </c>
    </row>
    <row r="2296" spans="1:5" s="17" customFormat="1" ht="16.75" customHeight="1" outlineLevel="2">
      <c r="A2296" s="1260">
        <v>233</v>
      </c>
      <c r="B2296" s="1261"/>
      <c r="C2296" s="1262"/>
      <c r="D2296" s="1263"/>
      <c r="E2296" s="587" t="e">
        <f t="shared" si="63"/>
        <v>#DIV/0!</v>
      </c>
    </row>
    <row r="2297" spans="1:5" s="17" customFormat="1" ht="16.75" customHeight="1" outlineLevel="2">
      <c r="A2297" s="1260">
        <v>234</v>
      </c>
      <c r="B2297" s="1261"/>
      <c r="C2297" s="1262"/>
      <c r="D2297" s="1263"/>
      <c r="E2297" s="587" t="e">
        <f t="shared" si="63"/>
        <v>#DIV/0!</v>
      </c>
    </row>
    <row r="2298" spans="1:5" s="17" customFormat="1" ht="16.75" customHeight="1" outlineLevel="2">
      <c r="A2298" s="1260">
        <v>235</v>
      </c>
      <c r="B2298" s="1261"/>
      <c r="C2298" s="1262"/>
      <c r="D2298" s="1263"/>
      <c r="E2298" s="587" t="e">
        <f t="shared" si="63"/>
        <v>#DIV/0!</v>
      </c>
    </row>
    <row r="2299" spans="1:5" s="17" customFormat="1" ht="16.75" customHeight="1" outlineLevel="2">
      <c r="A2299" s="1260">
        <v>236</v>
      </c>
      <c r="B2299" s="1261"/>
      <c r="C2299" s="1262"/>
      <c r="D2299" s="1263"/>
      <c r="E2299" s="587" t="e">
        <f t="shared" si="63"/>
        <v>#DIV/0!</v>
      </c>
    </row>
    <row r="2300" spans="1:5" s="17" customFormat="1" ht="16.75" customHeight="1" outlineLevel="2">
      <c r="A2300" s="1260">
        <v>237</v>
      </c>
      <c r="B2300" s="1261"/>
      <c r="C2300" s="1262"/>
      <c r="D2300" s="1263"/>
      <c r="E2300" s="587" t="e">
        <f t="shared" si="63"/>
        <v>#DIV/0!</v>
      </c>
    </row>
    <row r="2301" spans="1:5" s="17" customFormat="1" ht="16.75" customHeight="1" outlineLevel="2">
      <c r="A2301" s="1260">
        <v>238</v>
      </c>
      <c r="B2301" s="1261"/>
      <c r="C2301" s="1262"/>
      <c r="D2301" s="1263"/>
      <c r="E2301" s="587" t="e">
        <f t="shared" si="63"/>
        <v>#DIV/0!</v>
      </c>
    </row>
    <row r="2302" spans="1:5" s="17" customFormat="1" ht="16.75" customHeight="1" outlineLevel="2">
      <c r="A2302" s="1260">
        <v>239</v>
      </c>
      <c r="B2302" s="1261"/>
      <c r="C2302" s="1262"/>
      <c r="D2302" s="1263"/>
      <c r="E2302" s="587" t="e">
        <f t="shared" si="63"/>
        <v>#DIV/0!</v>
      </c>
    </row>
    <row r="2303" spans="1:5" s="17" customFormat="1" ht="16.75" customHeight="1" outlineLevel="2">
      <c r="A2303" s="1260">
        <v>240</v>
      </c>
      <c r="B2303" s="1261"/>
      <c r="C2303" s="1262"/>
      <c r="D2303" s="1263"/>
      <c r="E2303" s="587" t="e">
        <f t="shared" si="63"/>
        <v>#DIV/0!</v>
      </c>
    </row>
    <row r="2304" spans="1:5" s="17" customFormat="1" ht="16.75" customHeight="1" outlineLevel="2">
      <c r="A2304" s="1260">
        <v>241</v>
      </c>
      <c r="B2304" s="1261"/>
      <c r="C2304" s="1262"/>
      <c r="D2304" s="1263"/>
      <c r="E2304" s="587" t="e">
        <f t="shared" si="63"/>
        <v>#DIV/0!</v>
      </c>
    </row>
    <row r="2305" spans="1:5" s="17" customFormat="1" ht="16.75" customHeight="1" outlineLevel="2">
      <c r="A2305" s="1260">
        <v>242</v>
      </c>
      <c r="B2305" s="1261"/>
      <c r="C2305" s="1262"/>
      <c r="D2305" s="1263"/>
      <c r="E2305" s="587" t="e">
        <f t="shared" si="63"/>
        <v>#DIV/0!</v>
      </c>
    </row>
    <row r="2306" spans="1:5" s="17" customFormat="1" ht="16.75" customHeight="1" outlineLevel="2">
      <c r="A2306" s="1260">
        <v>243</v>
      </c>
      <c r="B2306" s="1261"/>
      <c r="C2306" s="1262"/>
      <c r="D2306" s="1263"/>
      <c r="E2306" s="587" t="e">
        <f t="shared" si="63"/>
        <v>#DIV/0!</v>
      </c>
    </row>
    <row r="2307" spans="1:5" s="17" customFormat="1" ht="16.75" customHeight="1" outlineLevel="2">
      <c r="A2307" s="1260">
        <v>244</v>
      </c>
      <c r="B2307" s="1261"/>
      <c r="C2307" s="1262"/>
      <c r="D2307" s="1263"/>
      <c r="E2307" s="587" t="e">
        <f t="shared" si="63"/>
        <v>#DIV/0!</v>
      </c>
    </row>
    <row r="2308" spans="1:5" s="17" customFormat="1" ht="16.75" customHeight="1" outlineLevel="2">
      <c r="A2308" s="1260">
        <v>245</v>
      </c>
      <c r="B2308" s="1261"/>
      <c r="C2308" s="1262"/>
      <c r="D2308" s="1263"/>
      <c r="E2308" s="587" t="e">
        <f t="shared" si="63"/>
        <v>#DIV/0!</v>
      </c>
    </row>
    <row r="2309" spans="1:5" s="17" customFormat="1" ht="16.75" customHeight="1" outlineLevel="2">
      <c r="A2309" s="1260">
        <v>246</v>
      </c>
      <c r="B2309" s="1261"/>
      <c r="C2309" s="1262"/>
      <c r="D2309" s="1263"/>
      <c r="E2309" s="587" t="e">
        <f t="shared" si="63"/>
        <v>#DIV/0!</v>
      </c>
    </row>
    <row r="2310" spans="1:5" s="17" customFormat="1" ht="16.75" customHeight="1" outlineLevel="2">
      <c r="A2310" s="1260">
        <v>247</v>
      </c>
      <c r="B2310" s="1261"/>
      <c r="C2310" s="1262"/>
      <c r="D2310" s="1263"/>
      <c r="E2310" s="587" t="e">
        <f t="shared" si="63"/>
        <v>#DIV/0!</v>
      </c>
    </row>
    <row r="2311" spans="1:5" s="17" customFormat="1" ht="16.75" customHeight="1" outlineLevel="2">
      <c r="A2311" s="1260">
        <v>248</v>
      </c>
      <c r="B2311" s="1261"/>
      <c r="C2311" s="1262"/>
      <c r="D2311" s="1263"/>
      <c r="E2311" s="587" t="e">
        <f t="shared" si="63"/>
        <v>#DIV/0!</v>
      </c>
    </row>
    <row r="2312" spans="1:5" s="17" customFormat="1" ht="16.75" customHeight="1" outlineLevel="2">
      <c r="A2312" s="1260">
        <v>249</v>
      </c>
      <c r="B2312" s="1261"/>
      <c r="C2312" s="1262"/>
      <c r="D2312" s="1263"/>
      <c r="E2312" s="587" t="e">
        <f t="shared" si="63"/>
        <v>#DIV/0!</v>
      </c>
    </row>
    <row r="2313" spans="1:5" s="17" customFormat="1" ht="16.75" customHeight="1" outlineLevel="2">
      <c r="A2313" s="1260">
        <v>250</v>
      </c>
      <c r="B2313" s="1261"/>
      <c r="C2313" s="1262"/>
      <c r="D2313" s="1263"/>
      <c r="E2313" s="587" t="e">
        <f t="shared" si="63"/>
        <v>#DIV/0!</v>
      </c>
    </row>
    <row r="2314" spans="1:5" s="17" customFormat="1" ht="16.75" customHeight="1" outlineLevel="2">
      <c r="A2314" s="1260">
        <v>251</v>
      </c>
      <c r="B2314" s="1261"/>
      <c r="C2314" s="1262"/>
      <c r="D2314" s="1263"/>
      <c r="E2314" s="587" t="e">
        <f t="shared" si="63"/>
        <v>#DIV/0!</v>
      </c>
    </row>
    <row r="2315" spans="1:5" s="17" customFormat="1" ht="16.75" customHeight="1" outlineLevel="2">
      <c r="A2315" s="1260">
        <v>252</v>
      </c>
      <c r="B2315" s="1261"/>
      <c r="C2315" s="1262"/>
      <c r="D2315" s="1263"/>
      <c r="E2315" s="587" t="e">
        <f t="shared" si="63"/>
        <v>#DIV/0!</v>
      </c>
    </row>
    <row r="2316" spans="1:5" s="17" customFormat="1" ht="16.75" customHeight="1" outlineLevel="2">
      <c r="A2316" s="1260">
        <v>253</v>
      </c>
      <c r="B2316" s="1261"/>
      <c r="C2316" s="1262"/>
      <c r="D2316" s="1263"/>
      <c r="E2316" s="587" t="e">
        <f t="shared" si="63"/>
        <v>#DIV/0!</v>
      </c>
    </row>
    <row r="2317" spans="1:5" s="17" customFormat="1" ht="16.75" customHeight="1" outlineLevel="2">
      <c r="A2317" s="1260">
        <v>254</v>
      </c>
      <c r="B2317" s="1261"/>
      <c r="C2317" s="1262"/>
      <c r="D2317" s="1263"/>
      <c r="E2317" s="587" t="e">
        <f t="shared" si="63"/>
        <v>#DIV/0!</v>
      </c>
    </row>
    <row r="2318" spans="1:5" s="17" customFormat="1" ht="16.75" customHeight="1" outlineLevel="2">
      <c r="A2318" s="1260">
        <v>255</v>
      </c>
      <c r="B2318" s="1261"/>
      <c r="C2318" s="1262"/>
      <c r="D2318" s="1263"/>
      <c r="E2318" s="587" t="e">
        <f t="shared" si="63"/>
        <v>#DIV/0!</v>
      </c>
    </row>
    <row r="2319" spans="1:5" s="17" customFormat="1" ht="16.75" customHeight="1" outlineLevel="2">
      <c r="A2319" s="1260">
        <v>256</v>
      </c>
      <c r="B2319" s="1261"/>
      <c r="C2319" s="1262"/>
      <c r="D2319" s="1263"/>
      <c r="E2319" s="587" t="e">
        <f t="shared" si="63"/>
        <v>#DIV/0!</v>
      </c>
    </row>
    <row r="2320" spans="1:5" s="17" customFormat="1" ht="16.75" customHeight="1" outlineLevel="2">
      <c r="A2320" s="1260">
        <v>257</v>
      </c>
      <c r="B2320" s="1261"/>
      <c r="C2320" s="1262"/>
      <c r="D2320" s="1263"/>
      <c r="E2320" s="587" t="e">
        <f t="shared" si="63"/>
        <v>#DIV/0!</v>
      </c>
    </row>
    <row r="2321" spans="1:5" s="17" customFormat="1" ht="16.75" customHeight="1" outlineLevel="2">
      <c r="A2321" s="1260">
        <v>258</v>
      </c>
      <c r="B2321" s="1261"/>
      <c r="C2321" s="1262"/>
      <c r="D2321" s="1263"/>
      <c r="E2321" s="587" t="e">
        <f t="shared" si="63"/>
        <v>#DIV/0!</v>
      </c>
    </row>
    <row r="2322" spans="1:5" s="17" customFormat="1" ht="16.75" customHeight="1" outlineLevel="2">
      <c r="A2322" s="1260">
        <v>259</v>
      </c>
      <c r="B2322" s="1261"/>
      <c r="C2322" s="1262"/>
      <c r="D2322" s="1263"/>
      <c r="E2322" s="587" t="e">
        <f t="shared" si="63"/>
        <v>#DIV/0!</v>
      </c>
    </row>
    <row r="2323" spans="1:5" s="17" customFormat="1" ht="16.75" customHeight="1" outlineLevel="2">
      <c r="A2323" s="1260">
        <v>260</v>
      </c>
      <c r="B2323" s="1261"/>
      <c r="C2323" s="1262"/>
      <c r="D2323" s="1263"/>
      <c r="E2323" s="587" t="e">
        <f t="shared" si="63"/>
        <v>#DIV/0!</v>
      </c>
    </row>
    <row r="2324" spans="1:5" s="17" customFormat="1" ht="16.75" customHeight="1" outlineLevel="2">
      <c r="A2324" s="1260">
        <v>261</v>
      </c>
      <c r="B2324" s="1261"/>
      <c r="C2324" s="1262"/>
      <c r="D2324" s="1263"/>
      <c r="E2324" s="587" t="e">
        <f t="shared" si="63"/>
        <v>#DIV/0!</v>
      </c>
    </row>
    <row r="2325" spans="1:5" s="17" customFormat="1" ht="16.75" customHeight="1" outlineLevel="2">
      <c r="A2325" s="1260">
        <v>262</v>
      </c>
      <c r="B2325" s="1261"/>
      <c r="C2325" s="1262"/>
      <c r="D2325" s="1263"/>
      <c r="E2325" s="587" t="e">
        <f t="shared" si="63"/>
        <v>#DIV/0!</v>
      </c>
    </row>
    <row r="2326" spans="1:5" s="17" customFormat="1" ht="16.75" customHeight="1" outlineLevel="2">
      <c r="A2326" s="1260">
        <v>263</v>
      </c>
      <c r="B2326" s="1261"/>
      <c r="C2326" s="1262"/>
      <c r="D2326" s="1263"/>
      <c r="E2326" s="587" t="e">
        <f t="shared" si="63"/>
        <v>#DIV/0!</v>
      </c>
    </row>
    <row r="2327" spans="1:5" s="17" customFormat="1" ht="16.75" customHeight="1" outlineLevel="2">
      <c r="A2327" s="1260">
        <v>264</v>
      </c>
      <c r="B2327" s="1261"/>
      <c r="C2327" s="1262"/>
      <c r="D2327" s="1263"/>
      <c r="E2327" s="587" t="e">
        <f t="shared" si="63"/>
        <v>#DIV/0!</v>
      </c>
    </row>
    <row r="2328" spans="1:5" s="17" customFormat="1" ht="16.75" customHeight="1" outlineLevel="2">
      <c r="A2328" s="1260">
        <v>265</v>
      </c>
      <c r="B2328" s="1261"/>
      <c r="C2328" s="1262"/>
      <c r="D2328" s="1263"/>
      <c r="E2328" s="587" t="e">
        <f t="shared" si="63"/>
        <v>#DIV/0!</v>
      </c>
    </row>
    <row r="2329" spans="1:5" s="17" customFormat="1" ht="16.75" customHeight="1" outlineLevel="2">
      <c r="A2329" s="1260">
        <v>266</v>
      </c>
      <c r="B2329" s="1261"/>
      <c r="C2329" s="1262"/>
      <c r="D2329" s="1263"/>
      <c r="E2329" s="587" t="e">
        <f t="shared" si="63"/>
        <v>#DIV/0!</v>
      </c>
    </row>
    <row r="2330" spans="1:5" s="17" customFormat="1" ht="16.75" customHeight="1" outlineLevel="2">
      <c r="A2330" s="1260">
        <v>267</v>
      </c>
      <c r="B2330" s="1261"/>
      <c r="C2330" s="1262"/>
      <c r="D2330" s="1263"/>
      <c r="E2330" s="587" t="e">
        <f t="shared" si="63"/>
        <v>#DIV/0!</v>
      </c>
    </row>
    <row r="2331" spans="1:5" s="17" customFormat="1" ht="16.75" customHeight="1" outlineLevel="2">
      <c r="A2331" s="1260">
        <v>268</v>
      </c>
      <c r="B2331" s="1261"/>
      <c r="C2331" s="1262"/>
      <c r="D2331" s="1263"/>
      <c r="E2331" s="587" t="e">
        <f t="shared" si="63"/>
        <v>#DIV/0!</v>
      </c>
    </row>
    <row r="2332" spans="1:5" s="17" customFormat="1" ht="16.75" customHeight="1" outlineLevel="2">
      <c r="A2332" s="1260">
        <v>269</v>
      </c>
      <c r="B2332" s="1261"/>
      <c r="C2332" s="1262"/>
      <c r="D2332" s="1263"/>
      <c r="E2332" s="587" t="e">
        <f t="shared" si="63"/>
        <v>#DIV/0!</v>
      </c>
    </row>
    <row r="2333" spans="1:5" s="17" customFormat="1" ht="16.75" customHeight="1" outlineLevel="2">
      <c r="A2333" s="1260">
        <v>270</v>
      </c>
      <c r="B2333" s="1261"/>
      <c r="C2333" s="1262"/>
      <c r="D2333" s="1263"/>
      <c r="E2333" s="587" t="e">
        <f t="shared" si="63"/>
        <v>#DIV/0!</v>
      </c>
    </row>
    <row r="2334" spans="1:5" s="17" customFormat="1" ht="16.75" customHeight="1" outlineLevel="2">
      <c r="A2334" s="1260">
        <v>271</v>
      </c>
      <c r="B2334" s="1261"/>
      <c r="C2334" s="1262"/>
      <c r="D2334" s="1263"/>
      <c r="E2334" s="587" t="e">
        <f t="shared" si="63"/>
        <v>#DIV/0!</v>
      </c>
    </row>
    <row r="2335" spans="1:5" s="17" customFormat="1" ht="16.75" customHeight="1" outlineLevel="2">
      <c r="A2335" s="1260">
        <v>272</v>
      </c>
      <c r="B2335" s="1261"/>
      <c r="C2335" s="1262"/>
      <c r="D2335" s="1263"/>
      <c r="E2335" s="587" t="e">
        <f t="shared" si="63"/>
        <v>#DIV/0!</v>
      </c>
    </row>
    <row r="2336" spans="1:5" s="17" customFormat="1" ht="16.75" customHeight="1" outlineLevel="2">
      <c r="A2336" s="1260">
        <v>273</v>
      </c>
      <c r="B2336" s="1261"/>
      <c r="C2336" s="1262"/>
      <c r="D2336" s="1263"/>
      <c r="E2336" s="587" t="e">
        <f t="shared" si="63"/>
        <v>#DIV/0!</v>
      </c>
    </row>
    <row r="2337" spans="1:5" s="17" customFormat="1" ht="16.75" customHeight="1" outlineLevel="2">
      <c r="A2337" s="1260">
        <v>274</v>
      </c>
      <c r="B2337" s="1261"/>
      <c r="C2337" s="1262"/>
      <c r="D2337" s="1263"/>
      <c r="E2337" s="587" t="e">
        <f t="shared" si="63"/>
        <v>#DIV/0!</v>
      </c>
    </row>
    <row r="2338" spans="1:5" s="17" customFormat="1" ht="16.75" customHeight="1" outlineLevel="2">
      <c r="A2338" s="1260">
        <v>275</v>
      </c>
      <c r="B2338" s="1261"/>
      <c r="C2338" s="1262"/>
      <c r="D2338" s="1263"/>
      <c r="E2338" s="587" t="e">
        <f t="shared" si="63"/>
        <v>#DIV/0!</v>
      </c>
    </row>
    <row r="2339" spans="1:5" s="17" customFormat="1" ht="16.75" customHeight="1" outlineLevel="2">
      <c r="A2339" s="1260">
        <v>276</v>
      </c>
      <c r="B2339" s="1261"/>
      <c r="C2339" s="1262"/>
      <c r="D2339" s="1263"/>
      <c r="E2339" s="587" t="e">
        <f t="shared" si="63"/>
        <v>#DIV/0!</v>
      </c>
    </row>
    <row r="2340" spans="1:5" s="17" customFormat="1" ht="16.75" customHeight="1" outlineLevel="2">
      <c r="A2340" s="1260">
        <v>277</v>
      </c>
      <c r="B2340" s="1261"/>
      <c r="C2340" s="1262"/>
      <c r="D2340" s="1263"/>
      <c r="E2340" s="587" t="e">
        <f t="shared" si="63"/>
        <v>#DIV/0!</v>
      </c>
    </row>
    <row r="2341" spans="1:5" s="17" customFormat="1" ht="16.75" customHeight="1" outlineLevel="2">
      <c r="A2341" s="1260">
        <v>278</v>
      </c>
      <c r="B2341" s="1261"/>
      <c r="C2341" s="1262"/>
      <c r="D2341" s="1263"/>
      <c r="E2341" s="587" t="e">
        <f t="shared" si="63"/>
        <v>#DIV/0!</v>
      </c>
    </row>
    <row r="2342" spans="1:5" s="17" customFormat="1" ht="16.75" customHeight="1" outlineLevel="2">
      <c r="A2342" s="1260">
        <v>279</v>
      </c>
      <c r="B2342" s="1261"/>
      <c r="C2342" s="1262"/>
      <c r="D2342" s="126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60">
        <v>280</v>
      </c>
      <c r="B2343" s="1261"/>
      <c r="C2343" s="1262"/>
      <c r="D2343" s="1263"/>
      <c r="E2343" s="587" t="e">
        <f t="shared" si="64"/>
        <v>#DIV/0!</v>
      </c>
    </row>
    <row r="2344" spans="1:5" s="17" customFormat="1" ht="16.75" customHeight="1" outlineLevel="2">
      <c r="A2344" s="1260">
        <v>281</v>
      </c>
      <c r="B2344" s="1261"/>
      <c r="C2344" s="1262"/>
      <c r="D2344" s="1263"/>
      <c r="E2344" s="587" t="e">
        <f t="shared" si="64"/>
        <v>#DIV/0!</v>
      </c>
    </row>
    <row r="2345" spans="1:5" s="17" customFormat="1" ht="16.75" customHeight="1" outlineLevel="2">
      <c r="A2345" s="1260">
        <v>282</v>
      </c>
      <c r="B2345" s="1261"/>
      <c r="C2345" s="1262"/>
      <c r="D2345" s="1263"/>
      <c r="E2345" s="587" t="e">
        <f t="shared" si="64"/>
        <v>#DIV/0!</v>
      </c>
    </row>
    <row r="2346" spans="1:5" s="17" customFormat="1" ht="16.75" customHeight="1" outlineLevel="2">
      <c r="A2346" s="1260">
        <v>283</v>
      </c>
      <c r="B2346" s="1261"/>
      <c r="C2346" s="1262"/>
      <c r="D2346" s="1263"/>
      <c r="E2346" s="587" t="e">
        <f t="shared" si="64"/>
        <v>#DIV/0!</v>
      </c>
    </row>
    <row r="2347" spans="1:5" s="17" customFormat="1" ht="16.75" customHeight="1" outlineLevel="2">
      <c r="A2347" s="1260">
        <v>284</v>
      </c>
      <c r="B2347" s="1261"/>
      <c r="C2347" s="1262"/>
      <c r="D2347" s="1263"/>
      <c r="E2347" s="587" t="e">
        <f t="shared" si="64"/>
        <v>#DIV/0!</v>
      </c>
    </row>
    <row r="2348" spans="1:5" s="17" customFormat="1" ht="16.75" customHeight="1" outlineLevel="2">
      <c r="A2348" s="1260">
        <v>285</v>
      </c>
      <c r="B2348" s="1261"/>
      <c r="C2348" s="1262"/>
      <c r="D2348" s="1263"/>
      <c r="E2348" s="587" t="e">
        <f t="shared" si="64"/>
        <v>#DIV/0!</v>
      </c>
    </row>
    <row r="2349" spans="1:5" s="17" customFormat="1" ht="16.75" customHeight="1" outlineLevel="2">
      <c r="A2349" s="1260">
        <v>286</v>
      </c>
      <c r="B2349" s="1261"/>
      <c r="C2349" s="1262"/>
      <c r="D2349" s="1263"/>
      <c r="E2349" s="587" t="e">
        <f t="shared" si="64"/>
        <v>#DIV/0!</v>
      </c>
    </row>
    <row r="2350" spans="1:5" s="17" customFormat="1" ht="16.75" customHeight="1" outlineLevel="2">
      <c r="A2350" s="1260">
        <v>287</v>
      </c>
      <c r="B2350" s="1261"/>
      <c r="C2350" s="1262"/>
      <c r="D2350" s="1263"/>
      <c r="E2350" s="587" t="e">
        <f t="shared" si="64"/>
        <v>#DIV/0!</v>
      </c>
    </row>
    <row r="2351" spans="1:5" s="17" customFormat="1" ht="16.75" customHeight="1" outlineLevel="2">
      <c r="A2351" s="1260">
        <v>288</v>
      </c>
      <c r="B2351" s="1261"/>
      <c r="C2351" s="1262"/>
      <c r="D2351" s="1263"/>
      <c r="E2351" s="587" t="e">
        <f t="shared" si="64"/>
        <v>#DIV/0!</v>
      </c>
    </row>
    <row r="2352" spans="1:5" s="17" customFormat="1" ht="16.75" customHeight="1" outlineLevel="2">
      <c r="A2352" s="1260">
        <v>289</v>
      </c>
      <c r="B2352" s="1261"/>
      <c r="C2352" s="1262"/>
      <c r="D2352" s="1263"/>
      <c r="E2352" s="587" t="e">
        <f t="shared" si="64"/>
        <v>#DIV/0!</v>
      </c>
    </row>
    <row r="2353" spans="1:5" s="17" customFormat="1" ht="16.75" customHeight="1" outlineLevel="2">
      <c r="A2353" s="1260">
        <v>290</v>
      </c>
      <c r="B2353" s="1261"/>
      <c r="C2353" s="1262"/>
      <c r="D2353" s="1263"/>
      <c r="E2353" s="587" t="e">
        <f t="shared" si="64"/>
        <v>#DIV/0!</v>
      </c>
    </row>
    <row r="2354" spans="1:5" s="17" customFormat="1" ht="16.75" customHeight="1" outlineLevel="2">
      <c r="A2354" s="1260">
        <v>291</v>
      </c>
      <c r="B2354" s="1261"/>
      <c r="C2354" s="1262"/>
      <c r="D2354" s="1263"/>
      <c r="E2354" s="587" t="e">
        <f t="shared" si="64"/>
        <v>#DIV/0!</v>
      </c>
    </row>
    <row r="2355" spans="1:5" s="17" customFormat="1" ht="16.75" customHeight="1" outlineLevel="2">
      <c r="A2355" s="1260">
        <v>292</v>
      </c>
      <c r="B2355" s="1261"/>
      <c r="C2355" s="1262"/>
      <c r="D2355" s="1263"/>
      <c r="E2355" s="587" t="e">
        <f t="shared" si="64"/>
        <v>#DIV/0!</v>
      </c>
    </row>
    <row r="2356" spans="1:5" s="17" customFormat="1" ht="16.75" customHeight="1" outlineLevel="2">
      <c r="A2356" s="1260">
        <v>293</v>
      </c>
      <c r="B2356" s="1261"/>
      <c r="C2356" s="1262"/>
      <c r="D2356" s="1263"/>
      <c r="E2356" s="587" t="e">
        <f t="shared" si="64"/>
        <v>#DIV/0!</v>
      </c>
    </row>
    <row r="2357" spans="1:5" s="17" customFormat="1" ht="16.75" customHeight="1" outlineLevel="2">
      <c r="A2357" s="1260">
        <v>294</v>
      </c>
      <c r="B2357" s="1261"/>
      <c r="C2357" s="1262"/>
      <c r="D2357" s="1263"/>
      <c r="E2357" s="587" t="e">
        <f t="shared" si="64"/>
        <v>#DIV/0!</v>
      </c>
    </row>
    <row r="2358" spans="1:5" s="17" customFormat="1" ht="16.75" customHeight="1" outlineLevel="2">
      <c r="A2358" s="1260">
        <v>295</v>
      </c>
      <c r="B2358" s="1261"/>
      <c r="C2358" s="1262"/>
      <c r="D2358" s="1263"/>
      <c r="E2358" s="587" t="e">
        <f t="shared" si="64"/>
        <v>#DIV/0!</v>
      </c>
    </row>
    <row r="2359" spans="1:5" s="17" customFormat="1" ht="16.75" customHeight="1" outlineLevel="2">
      <c r="A2359" s="1260">
        <v>296</v>
      </c>
      <c r="B2359" s="1261"/>
      <c r="C2359" s="1262"/>
      <c r="D2359" s="1263"/>
      <c r="E2359" s="587" t="e">
        <f t="shared" si="64"/>
        <v>#DIV/0!</v>
      </c>
    </row>
    <row r="2360" spans="1:5" s="17" customFormat="1" ht="16.75" customHeight="1" outlineLevel="2">
      <c r="A2360" s="1260">
        <v>297</v>
      </c>
      <c r="B2360" s="1261"/>
      <c r="C2360" s="1262"/>
      <c r="D2360" s="1263"/>
      <c r="E2360" s="587" t="e">
        <f t="shared" si="64"/>
        <v>#DIV/0!</v>
      </c>
    </row>
    <row r="2361" spans="1:5" s="17" customFormat="1" ht="16.75" customHeight="1" outlineLevel="2">
      <c r="A2361" s="1260">
        <v>298</v>
      </c>
      <c r="B2361" s="1261"/>
      <c r="C2361" s="1262"/>
      <c r="D2361" s="1263"/>
      <c r="E2361" s="587" t="e">
        <f t="shared" si="64"/>
        <v>#DIV/0!</v>
      </c>
    </row>
    <row r="2362" spans="1:5" s="17" customFormat="1" ht="16.75" customHeight="1" outlineLevel="2">
      <c r="A2362" s="1260">
        <v>299</v>
      </c>
      <c r="B2362" s="1261"/>
      <c r="C2362" s="1262"/>
      <c r="D2362" s="1263"/>
      <c r="E2362" s="587" t="e">
        <f>IF(AND(C2362&gt;=D$2057,C2362&lt;=D$2056),1,0)</f>
        <v>#DIV/0!</v>
      </c>
    </row>
    <row r="2363" spans="1:5" s="17" customFormat="1" ht="16.75" customHeight="1" outlineLevel="2">
      <c r="A2363" s="1260">
        <v>300</v>
      </c>
      <c r="B2363" s="1261"/>
      <c r="C2363" s="1262"/>
      <c r="D2363" s="126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60">
        <v>301</v>
      </c>
      <c r="B2364" s="1261"/>
      <c r="C2364" s="1262"/>
      <c r="D2364" s="1263"/>
      <c r="E2364" s="587" t="e">
        <f t="shared" si="65"/>
        <v>#DIV/0!</v>
      </c>
    </row>
    <row r="2365" spans="1:5" s="17" customFormat="1" ht="16.75" customHeight="1" outlineLevel="2">
      <c r="A2365" s="1260">
        <v>302</v>
      </c>
      <c r="B2365" s="1261"/>
      <c r="C2365" s="1262"/>
      <c r="D2365" s="1263"/>
      <c r="E2365" s="587" t="e">
        <f t="shared" si="65"/>
        <v>#DIV/0!</v>
      </c>
    </row>
    <row r="2366" spans="1:5" s="17" customFormat="1" ht="16.75" customHeight="1" outlineLevel="2">
      <c r="A2366" s="1260">
        <v>303</v>
      </c>
      <c r="B2366" s="1261"/>
      <c r="C2366" s="1262"/>
      <c r="D2366" s="1263"/>
      <c r="E2366" s="587" t="e">
        <f t="shared" si="65"/>
        <v>#DIV/0!</v>
      </c>
    </row>
    <row r="2367" spans="1:5" s="17" customFormat="1" ht="16.75" customHeight="1" outlineLevel="2">
      <c r="A2367" s="1260">
        <v>304</v>
      </c>
      <c r="B2367" s="1261"/>
      <c r="C2367" s="1262"/>
      <c r="D2367" s="1263"/>
      <c r="E2367" s="587" t="e">
        <f t="shared" si="65"/>
        <v>#DIV/0!</v>
      </c>
    </row>
    <row r="2368" spans="1:5" s="17" customFormat="1" ht="16.75" customHeight="1" outlineLevel="2">
      <c r="A2368" s="1260">
        <v>305</v>
      </c>
      <c r="B2368" s="1261"/>
      <c r="C2368" s="1262"/>
      <c r="D2368" s="1263"/>
      <c r="E2368" s="587" t="e">
        <f t="shared" si="65"/>
        <v>#DIV/0!</v>
      </c>
    </row>
    <row r="2369" spans="1:5" s="17" customFormat="1" ht="16.75" customHeight="1" outlineLevel="2">
      <c r="A2369" s="1260">
        <v>306</v>
      </c>
      <c r="B2369" s="1261"/>
      <c r="C2369" s="1262"/>
      <c r="D2369" s="1263"/>
      <c r="E2369" s="587" t="e">
        <f t="shared" si="65"/>
        <v>#DIV/0!</v>
      </c>
    </row>
    <row r="2370" spans="1:5" s="17" customFormat="1" ht="16.75" customHeight="1" outlineLevel="2">
      <c r="A2370" s="1260">
        <v>307</v>
      </c>
      <c r="B2370" s="1261"/>
      <c r="C2370" s="1262"/>
      <c r="D2370" s="1263"/>
      <c r="E2370" s="587" t="e">
        <f t="shared" si="65"/>
        <v>#DIV/0!</v>
      </c>
    </row>
    <row r="2371" spans="1:5" s="17" customFormat="1" ht="16.75" customHeight="1" outlineLevel="2">
      <c r="A2371" s="1260">
        <v>308</v>
      </c>
      <c r="B2371" s="1261"/>
      <c r="C2371" s="1262"/>
      <c r="D2371" s="1263"/>
      <c r="E2371" s="587" t="e">
        <f t="shared" si="65"/>
        <v>#DIV/0!</v>
      </c>
    </row>
    <row r="2372" spans="1:5" s="17" customFormat="1" ht="16.75" customHeight="1" outlineLevel="2">
      <c r="A2372" s="1260">
        <v>309</v>
      </c>
      <c r="B2372" s="1261"/>
      <c r="C2372" s="1262"/>
      <c r="D2372" s="1263"/>
      <c r="E2372" s="587" t="e">
        <f t="shared" si="65"/>
        <v>#DIV/0!</v>
      </c>
    </row>
    <row r="2373" spans="1:5" s="17" customFormat="1" ht="16.75" customHeight="1" outlineLevel="2">
      <c r="A2373" s="1260">
        <v>310</v>
      </c>
      <c r="B2373" s="1261"/>
      <c r="C2373" s="1262"/>
      <c r="D2373" s="1263"/>
      <c r="E2373" s="587" t="e">
        <f t="shared" si="65"/>
        <v>#DIV/0!</v>
      </c>
    </row>
    <row r="2374" spans="1:5" s="17" customFormat="1" ht="16.75" customHeight="1" outlineLevel="2">
      <c r="A2374" s="1260">
        <v>311</v>
      </c>
      <c r="B2374" s="1261"/>
      <c r="C2374" s="1262"/>
      <c r="D2374" s="1263"/>
      <c r="E2374" s="587" t="e">
        <f t="shared" si="65"/>
        <v>#DIV/0!</v>
      </c>
    </row>
    <row r="2375" spans="1:5" s="17" customFormat="1" ht="16.75" customHeight="1" outlineLevel="2">
      <c r="A2375" s="1260">
        <v>312</v>
      </c>
      <c r="B2375" s="1261"/>
      <c r="C2375" s="1262"/>
      <c r="D2375" s="1263"/>
      <c r="E2375" s="587" t="e">
        <f t="shared" si="65"/>
        <v>#DIV/0!</v>
      </c>
    </row>
    <row r="2376" spans="1:5" s="17" customFormat="1" ht="16.75" customHeight="1" outlineLevel="2">
      <c r="A2376" s="1260">
        <v>313</v>
      </c>
      <c r="B2376" s="1261"/>
      <c r="C2376" s="1262"/>
      <c r="D2376" s="1263"/>
      <c r="E2376" s="587" t="e">
        <f t="shared" si="65"/>
        <v>#DIV/0!</v>
      </c>
    </row>
    <row r="2377" spans="1:5" s="17" customFormat="1" ht="16.75" customHeight="1" outlineLevel="2">
      <c r="A2377" s="1260">
        <v>314</v>
      </c>
      <c r="B2377" s="1261"/>
      <c r="C2377" s="1262"/>
      <c r="D2377" s="1263"/>
      <c r="E2377" s="587" t="e">
        <f t="shared" si="65"/>
        <v>#DIV/0!</v>
      </c>
    </row>
    <row r="2378" spans="1:5" s="17" customFormat="1" ht="16.75" customHeight="1" outlineLevel="2">
      <c r="A2378" s="1260">
        <v>315</v>
      </c>
      <c r="B2378" s="1261"/>
      <c r="C2378" s="1262"/>
      <c r="D2378" s="1263"/>
      <c r="E2378" s="587" t="e">
        <f t="shared" si="65"/>
        <v>#DIV/0!</v>
      </c>
    </row>
    <row r="2379" spans="1:5" s="17" customFormat="1" ht="16.75" customHeight="1" outlineLevel="2">
      <c r="A2379" s="1260">
        <v>316</v>
      </c>
      <c r="B2379" s="1261"/>
      <c r="C2379" s="1262"/>
      <c r="D2379" s="1263"/>
      <c r="E2379" s="587" t="e">
        <f t="shared" si="65"/>
        <v>#DIV/0!</v>
      </c>
    </row>
    <row r="2380" spans="1:5" s="17" customFormat="1" ht="16.75" customHeight="1" outlineLevel="2">
      <c r="A2380" s="1260">
        <v>317</v>
      </c>
      <c r="B2380" s="1261"/>
      <c r="C2380" s="1262"/>
      <c r="D2380" s="1263"/>
      <c r="E2380" s="587" t="e">
        <f t="shared" si="65"/>
        <v>#DIV/0!</v>
      </c>
    </row>
    <row r="2381" spans="1:5" s="17" customFormat="1" ht="16.75" customHeight="1" outlineLevel="2">
      <c r="A2381" s="1260">
        <v>318</v>
      </c>
      <c r="B2381" s="1261"/>
      <c r="C2381" s="1262"/>
      <c r="D2381" s="1263"/>
      <c r="E2381" s="587" t="e">
        <f t="shared" si="65"/>
        <v>#DIV/0!</v>
      </c>
    </row>
    <row r="2382" spans="1:5" s="17" customFormat="1" ht="16.75" customHeight="1" outlineLevel="2">
      <c r="A2382" s="1260">
        <v>319</v>
      </c>
      <c r="B2382" s="1261"/>
      <c r="C2382" s="1262"/>
      <c r="D2382" s="1263"/>
      <c r="E2382" s="587" t="e">
        <f t="shared" si="65"/>
        <v>#DIV/0!</v>
      </c>
    </row>
    <row r="2383" spans="1:5" s="17" customFormat="1" ht="16.75" customHeight="1" outlineLevel="2">
      <c r="A2383" s="1260">
        <v>320</v>
      </c>
      <c r="B2383" s="1261"/>
      <c r="C2383" s="1262"/>
      <c r="D2383" s="1263"/>
      <c r="E2383" s="587" t="e">
        <f t="shared" si="65"/>
        <v>#DIV/0!</v>
      </c>
    </row>
    <row r="2384" spans="1:5" s="17" customFormat="1" ht="16.75" customHeight="1" outlineLevel="2">
      <c r="A2384" s="1260">
        <v>321</v>
      </c>
      <c r="B2384" s="1261"/>
      <c r="C2384" s="1262"/>
      <c r="D2384" s="1263"/>
      <c r="E2384" s="587" t="e">
        <f t="shared" si="65"/>
        <v>#DIV/0!</v>
      </c>
    </row>
    <row r="2385" spans="1:5" s="17" customFormat="1" ht="16.75" customHeight="1" outlineLevel="2">
      <c r="A2385" s="1260">
        <v>322</v>
      </c>
      <c r="B2385" s="1261"/>
      <c r="C2385" s="1262"/>
      <c r="D2385" s="1263"/>
      <c r="E2385" s="587" t="e">
        <f t="shared" si="65"/>
        <v>#DIV/0!</v>
      </c>
    </row>
    <row r="2386" spans="1:5" s="17" customFormat="1" ht="16.75" customHeight="1" outlineLevel="2">
      <c r="A2386" s="1260">
        <v>323</v>
      </c>
      <c r="B2386" s="1261"/>
      <c r="C2386" s="1262"/>
      <c r="D2386" s="1263"/>
      <c r="E2386" s="587" t="e">
        <f t="shared" si="65"/>
        <v>#DIV/0!</v>
      </c>
    </row>
    <row r="2387" spans="1:5" s="17" customFormat="1" ht="16.75" customHeight="1" outlineLevel="2">
      <c r="A2387" s="1260">
        <v>324</v>
      </c>
      <c r="B2387" s="1261"/>
      <c r="C2387" s="1262"/>
      <c r="D2387" s="1263"/>
      <c r="E2387" s="587" t="e">
        <f t="shared" si="65"/>
        <v>#DIV/0!</v>
      </c>
    </row>
    <row r="2388" spans="1:5" s="17" customFormat="1" ht="16.75" customHeight="1" outlineLevel="2">
      <c r="A2388" s="1260">
        <v>325</v>
      </c>
      <c r="B2388" s="1261"/>
      <c r="C2388" s="1262"/>
      <c r="D2388" s="1263"/>
      <c r="E2388" s="587" t="e">
        <f t="shared" si="65"/>
        <v>#DIV/0!</v>
      </c>
    </row>
    <row r="2389" spans="1:5" s="17" customFormat="1" ht="16.75" customHeight="1" outlineLevel="2">
      <c r="A2389" s="1260">
        <v>326</v>
      </c>
      <c r="B2389" s="1261"/>
      <c r="C2389" s="1262"/>
      <c r="D2389" s="1263"/>
      <c r="E2389" s="587" t="e">
        <f t="shared" si="65"/>
        <v>#DIV/0!</v>
      </c>
    </row>
    <row r="2390" spans="1:5" s="17" customFormat="1" ht="16.75" customHeight="1" outlineLevel="2">
      <c r="A2390" s="1260">
        <v>327</v>
      </c>
      <c r="B2390" s="1261"/>
      <c r="C2390" s="1262"/>
      <c r="D2390" s="1263"/>
      <c r="E2390" s="587" t="e">
        <f t="shared" si="65"/>
        <v>#DIV/0!</v>
      </c>
    </row>
    <row r="2391" spans="1:5" s="17" customFormat="1" ht="16.75" customHeight="1" outlineLevel="2">
      <c r="A2391" s="1260">
        <v>328</v>
      </c>
      <c r="B2391" s="1261"/>
      <c r="C2391" s="1262"/>
      <c r="D2391" s="1263"/>
      <c r="E2391" s="587" t="e">
        <f t="shared" si="65"/>
        <v>#DIV/0!</v>
      </c>
    </row>
    <row r="2392" spans="1:5" s="17" customFormat="1" ht="16.75" customHeight="1" outlineLevel="2">
      <c r="A2392" s="1260">
        <v>329</v>
      </c>
      <c r="B2392" s="1261"/>
      <c r="C2392" s="1262"/>
      <c r="D2392" s="1263"/>
      <c r="E2392" s="587" t="e">
        <f t="shared" si="65"/>
        <v>#DIV/0!</v>
      </c>
    </row>
    <row r="2393" spans="1:5" s="17" customFormat="1" ht="16.75" customHeight="1" outlineLevel="2">
      <c r="A2393" s="1260">
        <v>330</v>
      </c>
      <c r="B2393" s="1261"/>
      <c r="C2393" s="1262"/>
      <c r="D2393" s="1263"/>
      <c r="E2393" s="587" t="e">
        <f t="shared" si="65"/>
        <v>#DIV/0!</v>
      </c>
    </row>
    <row r="2394" spans="1:5" s="17" customFormat="1" ht="16.75" customHeight="1" outlineLevel="2">
      <c r="A2394" s="1260">
        <v>331</v>
      </c>
      <c r="B2394" s="1261"/>
      <c r="C2394" s="1262"/>
      <c r="D2394" s="1263"/>
      <c r="E2394" s="587" t="e">
        <f t="shared" si="65"/>
        <v>#DIV/0!</v>
      </c>
    </row>
    <row r="2395" spans="1:5" s="17" customFormat="1" ht="16.75" customHeight="1" outlineLevel="2">
      <c r="A2395" s="1260">
        <v>332</v>
      </c>
      <c r="B2395" s="1261"/>
      <c r="C2395" s="1262"/>
      <c r="D2395" s="1263"/>
      <c r="E2395" s="587" t="e">
        <f t="shared" si="65"/>
        <v>#DIV/0!</v>
      </c>
    </row>
    <row r="2396" spans="1:5" s="17" customFormat="1" ht="16.75" customHeight="1" outlineLevel="2">
      <c r="A2396" s="1260">
        <v>333</v>
      </c>
      <c r="B2396" s="1261"/>
      <c r="C2396" s="1262"/>
      <c r="D2396" s="1263"/>
      <c r="E2396" s="587" t="e">
        <f t="shared" si="65"/>
        <v>#DIV/0!</v>
      </c>
    </row>
    <row r="2397" spans="1:5" s="17" customFormat="1" ht="16.75" customHeight="1" outlineLevel="2">
      <c r="A2397" s="1260">
        <v>334</v>
      </c>
      <c r="B2397" s="1261"/>
      <c r="C2397" s="1262"/>
      <c r="D2397" s="1263"/>
      <c r="E2397" s="587" t="e">
        <f t="shared" si="65"/>
        <v>#DIV/0!</v>
      </c>
    </row>
    <row r="2398" spans="1:5" s="17" customFormat="1" ht="16.75" customHeight="1" outlineLevel="2">
      <c r="A2398" s="1260">
        <v>335</v>
      </c>
      <c r="B2398" s="1261"/>
      <c r="C2398" s="1262"/>
      <c r="D2398" s="1263"/>
      <c r="E2398" s="587" t="e">
        <f t="shared" si="65"/>
        <v>#DIV/0!</v>
      </c>
    </row>
    <row r="2399" spans="1:5" s="17" customFormat="1" ht="16.75" customHeight="1" outlineLevel="2">
      <c r="A2399" s="1260">
        <v>336</v>
      </c>
      <c r="B2399" s="1261"/>
      <c r="C2399" s="1262"/>
      <c r="D2399" s="1263"/>
      <c r="E2399" s="587" t="e">
        <f t="shared" si="65"/>
        <v>#DIV/0!</v>
      </c>
    </row>
    <row r="2400" spans="1:5" s="17" customFormat="1" ht="16.75" customHeight="1" outlineLevel="2">
      <c r="A2400" s="1260">
        <v>337</v>
      </c>
      <c r="B2400" s="1261"/>
      <c r="C2400" s="1262"/>
      <c r="D2400" s="1263"/>
      <c r="E2400" s="587" t="e">
        <f t="shared" si="65"/>
        <v>#DIV/0!</v>
      </c>
    </row>
    <row r="2401" spans="1:5" s="17" customFormat="1" ht="16.75" customHeight="1" outlineLevel="2">
      <c r="A2401" s="1260">
        <v>338</v>
      </c>
      <c r="B2401" s="1261"/>
      <c r="C2401" s="1262"/>
      <c r="D2401" s="1263"/>
      <c r="E2401" s="587" t="e">
        <f t="shared" si="65"/>
        <v>#DIV/0!</v>
      </c>
    </row>
    <row r="2402" spans="1:5" s="17" customFormat="1" ht="16.75" customHeight="1" outlineLevel="2">
      <c r="A2402" s="1260">
        <v>339</v>
      </c>
      <c r="B2402" s="1261"/>
      <c r="C2402" s="1262"/>
      <c r="D2402" s="1263"/>
      <c r="E2402" s="587" t="e">
        <f t="shared" si="65"/>
        <v>#DIV/0!</v>
      </c>
    </row>
    <row r="2403" spans="1:5" s="17" customFormat="1" ht="16.75" customHeight="1" outlineLevel="2">
      <c r="A2403" s="1260">
        <v>340</v>
      </c>
      <c r="B2403" s="1261"/>
      <c r="C2403" s="1262"/>
      <c r="D2403" s="1263"/>
      <c r="E2403" s="587" t="e">
        <f t="shared" si="65"/>
        <v>#DIV/0!</v>
      </c>
    </row>
    <row r="2404" spans="1:5" s="17" customFormat="1" ht="16.75" customHeight="1" outlineLevel="2">
      <c r="A2404" s="1260">
        <v>341</v>
      </c>
      <c r="B2404" s="1261"/>
      <c r="C2404" s="1262"/>
      <c r="D2404" s="1263"/>
      <c r="E2404" s="587" t="e">
        <f t="shared" si="65"/>
        <v>#DIV/0!</v>
      </c>
    </row>
    <row r="2405" spans="1:5" s="17" customFormat="1" ht="16.75" customHeight="1" outlineLevel="2">
      <c r="A2405" s="1260">
        <v>342</v>
      </c>
      <c r="B2405" s="1261"/>
      <c r="C2405" s="1262"/>
      <c r="D2405" s="1263"/>
      <c r="E2405" s="587" t="e">
        <f t="shared" si="65"/>
        <v>#DIV/0!</v>
      </c>
    </row>
    <row r="2406" spans="1:5" s="17" customFormat="1" ht="16.75" customHeight="1" outlineLevel="2">
      <c r="A2406" s="1260">
        <v>343</v>
      </c>
      <c r="B2406" s="1261"/>
      <c r="C2406" s="1262"/>
      <c r="D2406" s="1263"/>
      <c r="E2406" s="587" t="e">
        <f t="shared" si="65"/>
        <v>#DIV/0!</v>
      </c>
    </row>
    <row r="2407" spans="1:5" s="17" customFormat="1" ht="16.75" customHeight="1" outlineLevel="2">
      <c r="A2407" s="1260">
        <v>344</v>
      </c>
      <c r="B2407" s="1261"/>
      <c r="C2407" s="1262"/>
      <c r="D2407" s="1263"/>
      <c r="E2407" s="587" t="e">
        <f t="shared" si="65"/>
        <v>#DIV/0!</v>
      </c>
    </row>
    <row r="2408" spans="1:5" s="17" customFormat="1" ht="16.75" customHeight="1" outlineLevel="2">
      <c r="A2408" s="1260">
        <v>345</v>
      </c>
      <c r="B2408" s="1261"/>
      <c r="C2408" s="1262"/>
      <c r="D2408" s="1263"/>
      <c r="E2408" s="587" t="e">
        <f t="shared" si="65"/>
        <v>#DIV/0!</v>
      </c>
    </row>
    <row r="2409" spans="1:5" s="17" customFormat="1" ht="16.75" customHeight="1" outlineLevel="2">
      <c r="A2409" s="1260">
        <v>346</v>
      </c>
      <c r="B2409" s="1261"/>
      <c r="C2409" s="1262"/>
      <c r="D2409" s="1263"/>
      <c r="E2409" s="587" t="e">
        <f t="shared" si="65"/>
        <v>#DIV/0!</v>
      </c>
    </row>
    <row r="2410" spans="1:5" s="17" customFormat="1" ht="16.75" customHeight="1" outlineLevel="2">
      <c r="A2410" s="1260">
        <v>347</v>
      </c>
      <c r="B2410" s="1261"/>
      <c r="C2410" s="1262"/>
      <c r="D2410" s="1263"/>
      <c r="E2410" s="587" t="e">
        <f t="shared" si="65"/>
        <v>#DIV/0!</v>
      </c>
    </row>
    <row r="2411" spans="1:5" s="17" customFormat="1" ht="16.75" customHeight="1" outlineLevel="2">
      <c r="A2411" s="1260">
        <v>348</v>
      </c>
      <c r="B2411" s="1261"/>
      <c r="C2411" s="1262"/>
      <c r="D2411" s="1263"/>
      <c r="E2411" s="587" t="e">
        <f t="shared" si="65"/>
        <v>#DIV/0!</v>
      </c>
    </row>
    <row r="2412" spans="1:5" s="17" customFormat="1" ht="16.75" customHeight="1" outlineLevel="2">
      <c r="A2412" s="1260">
        <v>349</v>
      </c>
      <c r="B2412" s="1261"/>
      <c r="C2412" s="1262"/>
      <c r="D2412" s="1263"/>
      <c r="E2412" s="587" t="e">
        <f t="shared" si="65"/>
        <v>#DIV/0!</v>
      </c>
    </row>
    <row r="2413" spans="1:5" s="17" customFormat="1" ht="16.75" customHeight="1" outlineLevel="2">
      <c r="A2413" s="1260">
        <v>350</v>
      </c>
      <c r="B2413" s="1261"/>
      <c r="C2413" s="1262"/>
      <c r="D2413" s="1263"/>
      <c r="E2413" s="587" t="e">
        <f t="shared" si="65"/>
        <v>#DIV/0!</v>
      </c>
    </row>
    <row r="2414" spans="1:5" s="17" customFormat="1" ht="16.75" customHeight="1" outlineLevel="2">
      <c r="A2414" s="1260">
        <v>351</v>
      </c>
      <c r="B2414" s="1261"/>
      <c r="C2414" s="1262"/>
      <c r="D2414" s="1263"/>
      <c r="E2414" s="587" t="e">
        <f t="shared" si="65"/>
        <v>#DIV/0!</v>
      </c>
    </row>
    <row r="2415" spans="1:5" s="17" customFormat="1" ht="16.75" customHeight="1" outlineLevel="2">
      <c r="A2415" s="1260">
        <v>352</v>
      </c>
      <c r="B2415" s="1261"/>
      <c r="C2415" s="1262"/>
      <c r="D2415" s="1263"/>
      <c r="E2415" s="587" t="e">
        <f t="shared" si="65"/>
        <v>#DIV/0!</v>
      </c>
    </row>
    <row r="2416" spans="1:5" s="17" customFormat="1" ht="16.75" customHeight="1" outlineLevel="2">
      <c r="A2416" s="1260">
        <v>353</v>
      </c>
      <c r="B2416" s="1261"/>
      <c r="C2416" s="1262"/>
      <c r="D2416" s="1263"/>
      <c r="E2416" s="587" t="e">
        <f t="shared" si="65"/>
        <v>#DIV/0!</v>
      </c>
    </row>
    <row r="2417" spans="1:5" s="17" customFormat="1" ht="16.75" customHeight="1" outlineLevel="2">
      <c r="A2417" s="1260">
        <v>354</v>
      </c>
      <c r="B2417" s="1261"/>
      <c r="C2417" s="1262"/>
      <c r="D2417" s="1263"/>
      <c r="E2417" s="587" t="e">
        <f t="shared" si="65"/>
        <v>#DIV/0!</v>
      </c>
    </row>
    <row r="2418" spans="1:5" s="17" customFormat="1" ht="16.75" customHeight="1" outlineLevel="2">
      <c r="A2418" s="1260">
        <v>355</v>
      </c>
      <c r="B2418" s="1261"/>
      <c r="C2418" s="1262"/>
      <c r="D2418" s="1263"/>
      <c r="E2418" s="587" t="e">
        <f t="shared" si="65"/>
        <v>#DIV/0!</v>
      </c>
    </row>
    <row r="2419" spans="1:5" s="17" customFormat="1" ht="16.75" customHeight="1" outlineLevel="2">
      <c r="A2419" s="1260">
        <v>356</v>
      </c>
      <c r="B2419" s="1261"/>
      <c r="C2419" s="1262"/>
      <c r="D2419" s="1263"/>
      <c r="E2419" s="587" t="e">
        <f t="shared" si="65"/>
        <v>#DIV/0!</v>
      </c>
    </row>
    <row r="2420" spans="1:5" s="17" customFormat="1" ht="16.75" customHeight="1" outlineLevel="2">
      <c r="A2420" s="1260">
        <v>357</v>
      </c>
      <c r="B2420" s="1261"/>
      <c r="C2420" s="1262"/>
      <c r="D2420" s="1263"/>
      <c r="E2420" s="587" t="e">
        <f t="shared" si="65"/>
        <v>#DIV/0!</v>
      </c>
    </row>
    <row r="2421" spans="1:5" s="17" customFormat="1" ht="16.75" customHeight="1" outlineLevel="2">
      <c r="A2421" s="1260">
        <v>358</v>
      </c>
      <c r="B2421" s="1261"/>
      <c r="C2421" s="1262"/>
      <c r="D2421" s="1263"/>
      <c r="E2421" s="587" t="e">
        <f t="shared" si="65"/>
        <v>#DIV/0!</v>
      </c>
    </row>
    <row r="2422" spans="1:5" s="17" customFormat="1" ht="16.75" customHeight="1" outlineLevel="2">
      <c r="A2422" s="1260">
        <v>359</v>
      </c>
      <c r="B2422" s="1261"/>
      <c r="C2422" s="1262"/>
      <c r="D2422" s="1263"/>
      <c r="E2422" s="587" t="e">
        <f t="shared" si="65"/>
        <v>#DIV/0!</v>
      </c>
    </row>
    <row r="2423" spans="1:5" s="17" customFormat="1" ht="16.75" customHeight="1" outlineLevel="2">
      <c r="A2423" s="1260">
        <v>360</v>
      </c>
      <c r="B2423" s="1261"/>
      <c r="C2423" s="1262"/>
      <c r="D2423" s="1263"/>
      <c r="E2423" s="587" t="e">
        <f t="shared" si="65"/>
        <v>#DIV/0!</v>
      </c>
    </row>
    <row r="2424" spans="1:5" s="17" customFormat="1" ht="16.75" customHeight="1" outlineLevel="2">
      <c r="A2424" s="1260">
        <v>361</v>
      </c>
      <c r="B2424" s="1261"/>
      <c r="C2424" s="1262"/>
      <c r="D2424" s="1263"/>
      <c r="E2424" s="587" t="e">
        <f t="shared" si="65"/>
        <v>#DIV/0!</v>
      </c>
    </row>
    <row r="2425" spans="1:5" s="17" customFormat="1" ht="16.75" customHeight="1" outlineLevel="2">
      <c r="A2425" s="1260">
        <v>362</v>
      </c>
      <c r="B2425" s="1261"/>
      <c r="C2425" s="1262"/>
      <c r="D2425" s="1263"/>
      <c r="E2425" s="587" t="e">
        <f t="shared" si="65"/>
        <v>#DIV/0!</v>
      </c>
    </row>
    <row r="2426" spans="1:5" s="17" customFormat="1" ht="16.75" customHeight="1" outlineLevel="2">
      <c r="A2426" s="1260">
        <v>363</v>
      </c>
      <c r="B2426" s="1261"/>
      <c r="C2426" s="1262"/>
      <c r="D2426" s="1263"/>
      <c r="E2426" s="587" t="e">
        <f t="shared" si="65"/>
        <v>#DIV/0!</v>
      </c>
    </row>
    <row r="2427" spans="1:5" s="17" customFormat="1" ht="16.75" customHeight="1" outlineLevel="2">
      <c r="A2427" s="1260">
        <v>364</v>
      </c>
      <c r="B2427" s="1261"/>
      <c r="C2427" s="1262"/>
      <c r="D2427" s="126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60">
        <v>365</v>
      </c>
      <c r="B2428" s="1261"/>
      <c r="C2428" s="1262"/>
      <c r="D2428" s="1263"/>
      <c r="E2428" s="587" t="e">
        <f t="shared" si="66"/>
        <v>#DIV/0!</v>
      </c>
    </row>
    <row r="2429" spans="1:5" s="17" customFormat="1" ht="16.75" customHeight="1" outlineLevel="2">
      <c r="A2429" s="1260">
        <v>366</v>
      </c>
      <c r="B2429" s="1261"/>
      <c r="C2429" s="1262"/>
      <c r="D2429" s="1263"/>
      <c r="E2429" s="587" t="e">
        <f t="shared" si="66"/>
        <v>#DIV/0!</v>
      </c>
    </row>
    <row r="2430" spans="1:5" s="17" customFormat="1" ht="16.75" customHeight="1" outlineLevel="2">
      <c r="A2430" s="1260">
        <v>367</v>
      </c>
      <c r="B2430" s="1261"/>
      <c r="C2430" s="1262"/>
      <c r="D2430" s="1263"/>
      <c r="E2430" s="587" t="e">
        <f t="shared" si="66"/>
        <v>#DIV/0!</v>
      </c>
    </row>
    <row r="2431" spans="1:5" s="17" customFormat="1" ht="16.75" customHeight="1" outlineLevel="2">
      <c r="A2431" s="1260">
        <v>368</v>
      </c>
      <c r="B2431" s="1261"/>
      <c r="C2431" s="1262"/>
      <c r="D2431" s="1263"/>
      <c r="E2431" s="587" t="e">
        <f t="shared" si="66"/>
        <v>#DIV/0!</v>
      </c>
    </row>
    <row r="2432" spans="1:5" s="17" customFormat="1" ht="16.75" customHeight="1" outlineLevel="2">
      <c r="A2432" s="1260">
        <v>369</v>
      </c>
      <c r="B2432" s="1261"/>
      <c r="C2432" s="1262"/>
      <c r="D2432" s="1263"/>
      <c r="E2432" s="587" t="e">
        <f t="shared" si="66"/>
        <v>#DIV/0!</v>
      </c>
    </row>
    <row r="2433" spans="1:5" s="17" customFormat="1" ht="16.75" customHeight="1" outlineLevel="2">
      <c r="A2433" s="1260">
        <v>370</v>
      </c>
      <c r="B2433" s="1261"/>
      <c r="C2433" s="1262"/>
      <c r="D2433" s="1263"/>
      <c r="E2433" s="587" t="e">
        <f t="shared" si="66"/>
        <v>#DIV/0!</v>
      </c>
    </row>
    <row r="2434" spans="1:5" s="17" customFormat="1" ht="16.75" customHeight="1" outlineLevel="2">
      <c r="A2434" s="1260">
        <v>371</v>
      </c>
      <c r="B2434" s="1261"/>
      <c r="C2434" s="1262"/>
      <c r="D2434" s="1263"/>
      <c r="E2434" s="587" t="e">
        <f t="shared" si="66"/>
        <v>#DIV/0!</v>
      </c>
    </row>
    <row r="2435" spans="1:5" s="17" customFormat="1" ht="16.75" customHeight="1" outlineLevel="2">
      <c r="A2435" s="1260">
        <v>372</v>
      </c>
      <c r="B2435" s="1261"/>
      <c r="C2435" s="1262"/>
      <c r="D2435" s="1263"/>
      <c r="E2435" s="587" t="e">
        <f t="shared" si="66"/>
        <v>#DIV/0!</v>
      </c>
    </row>
    <row r="2436" spans="1:5" s="17" customFormat="1" ht="16.75" customHeight="1" outlineLevel="2">
      <c r="A2436" s="1260">
        <v>373</v>
      </c>
      <c r="B2436" s="1261"/>
      <c r="C2436" s="1262"/>
      <c r="D2436" s="1263"/>
      <c r="E2436" s="587" t="e">
        <f t="shared" si="66"/>
        <v>#DIV/0!</v>
      </c>
    </row>
    <row r="2437" spans="1:5" s="17" customFormat="1" ht="16.75" customHeight="1" outlineLevel="2">
      <c r="A2437" s="1260">
        <v>374</v>
      </c>
      <c r="B2437" s="1261"/>
      <c r="C2437" s="1262"/>
      <c r="D2437" s="1263"/>
      <c r="E2437" s="587" t="e">
        <f t="shared" si="66"/>
        <v>#DIV/0!</v>
      </c>
    </row>
    <row r="2438" spans="1:5" s="17" customFormat="1" ht="16.75" customHeight="1" outlineLevel="2">
      <c r="A2438" s="1260">
        <v>375</v>
      </c>
      <c r="B2438" s="1261"/>
      <c r="C2438" s="1262"/>
      <c r="D2438" s="1263"/>
      <c r="E2438" s="587" t="e">
        <f t="shared" si="66"/>
        <v>#DIV/0!</v>
      </c>
    </row>
    <row r="2439" spans="1:5" s="17" customFormat="1" ht="16.75" customHeight="1" outlineLevel="2">
      <c r="A2439" s="1260">
        <v>376</v>
      </c>
      <c r="B2439" s="1261"/>
      <c r="C2439" s="1262"/>
      <c r="D2439" s="1263"/>
      <c r="E2439" s="587" t="e">
        <f t="shared" si="66"/>
        <v>#DIV/0!</v>
      </c>
    </row>
    <row r="2440" spans="1:5" s="17" customFormat="1" ht="16.75" customHeight="1" outlineLevel="2">
      <c r="A2440" s="1260">
        <v>377</v>
      </c>
      <c r="B2440" s="1261"/>
      <c r="C2440" s="1262"/>
      <c r="D2440" s="1263"/>
      <c r="E2440" s="587" t="e">
        <f t="shared" si="66"/>
        <v>#DIV/0!</v>
      </c>
    </row>
    <row r="2441" spans="1:5" s="17" customFormat="1" ht="16.75" customHeight="1" outlineLevel="2">
      <c r="A2441" s="1260">
        <v>378</v>
      </c>
      <c r="B2441" s="1261"/>
      <c r="C2441" s="1262"/>
      <c r="D2441" s="1263"/>
      <c r="E2441" s="587" t="e">
        <f t="shared" si="66"/>
        <v>#DIV/0!</v>
      </c>
    </row>
    <row r="2442" spans="1:5" s="17" customFormat="1" ht="16.75" customHeight="1" outlineLevel="2">
      <c r="A2442" s="1260">
        <v>379</v>
      </c>
      <c r="B2442" s="1261"/>
      <c r="C2442" s="1262"/>
      <c r="D2442" s="1263"/>
      <c r="E2442" s="587" t="e">
        <f t="shared" si="66"/>
        <v>#DIV/0!</v>
      </c>
    </row>
    <row r="2443" spans="1:5" s="17" customFormat="1" ht="16.75" customHeight="1" outlineLevel="2">
      <c r="A2443" s="1260">
        <v>380</v>
      </c>
      <c r="B2443" s="1261"/>
      <c r="C2443" s="1262"/>
      <c r="D2443" s="1263"/>
      <c r="E2443" s="587" t="e">
        <f t="shared" si="66"/>
        <v>#DIV/0!</v>
      </c>
    </row>
    <row r="2444" spans="1:5" s="17" customFormat="1" ht="16.75" customHeight="1" outlineLevel="2">
      <c r="A2444" s="1260">
        <v>381</v>
      </c>
      <c r="B2444" s="1261"/>
      <c r="C2444" s="1262"/>
      <c r="D2444" s="1263"/>
      <c r="E2444" s="587" t="e">
        <f t="shared" si="66"/>
        <v>#DIV/0!</v>
      </c>
    </row>
    <row r="2445" spans="1:5" s="17" customFormat="1" ht="16.75" customHeight="1" outlineLevel="2">
      <c r="A2445" s="1260">
        <v>382</v>
      </c>
      <c r="B2445" s="1261"/>
      <c r="C2445" s="1262"/>
      <c r="D2445" s="1263"/>
      <c r="E2445" s="587" t="e">
        <f t="shared" si="66"/>
        <v>#DIV/0!</v>
      </c>
    </row>
    <row r="2446" spans="1:5" s="17" customFormat="1" ht="16.75" customHeight="1" outlineLevel="2">
      <c r="A2446" s="1260">
        <v>383</v>
      </c>
      <c r="B2446" s="1261"/>
      <c r="C2446" s="1262"/>
      <c r="D2446" s="1263"/>
      <c r="E2446" s="587" t="e">
        <f t="shared" si="66"/>
        <v>#DIV/0!</v>
      </c>
    </row>
    <row r="2447" spans="1:5" s="17" customFormat="1" ht="16.75" customHeight="1" outlineLevel="2">
      <c r="A2447" s="1260">
        <v>384</v>
      </c>
      <c r="B2447" s="1261"/>
      <c r="C2447" s="1262"/>
      <c r="D2447" s="1263"/>
      <c r="E2447" s="587" t="e">
        <f t="shared" si="66"/>
        <v>#DIV/0!</v>
      </c>
    </row>
    <row r="2448" spans="1:5" s="17" customFormat="1" ht="16.75" customHeight="1" outlineLevel="2">
      <c r="A2448" s="1260">
        <v>385</v>
      </c>
      <c r="B2448" s="1261"/>
      <c r="C2448" s="1262"/>
      <c r="D2448" s="1263"/>
      <c r="E2448" s="587" t="e">
        <f t="shared" si="66"/>
        <v>#DIV/0!</v>
      </c>
    </row>
    <row r="2449" spans="1:5" s="17" customFormat="1" ht="16.75" customHeight="1" outlineLevel="2">
      <c r="A2449" s="1260">
        <v>386</v>
      </c>
      <c r="B2449" s="1261"/>
      <c r="C2449" s="1262"/>
      <c r="D2449" s="1263"/>
      <c r="E2449" s="587" t="e">
        <f t="shared" si="66"/>
        <v>#DIV/0!</v>
      </c>
    </row>
    <row r="2450" spans="1:5" s="17" customFormat="1" ht="16.75" customHeight="1" outlineLevel="2">
      <c r="A2450" s="1260">
        <v>387</v>
      </c>
      <c r="B2450" s="1261"/>
      <c r="C2450" s="1262"/>
      <c r="D2450" s="1263"/>
      <c r="E2450" s="587" t="e">
        <f t="shared" si="66"/>
        <v>#DIV/0!</v>
      </c>
    </row>
    <row r="2451" spans="1:5" s="17" customFormat="1" ht="16.75" customHeight="1" outlineLevel="2">
      <c r="A2451" s="1260">
        <v>388</v>
      </c>
      <c r="B2451" s="1261"/>
      <c r="C2451" s="1262"/>
      <c r="D2451" s="1263"/>
      <c r="E2451" s="587" t="e">
        <f t="shared" si="66"/>
        <v>#DIV/0!</v>
      </c>
    </row>
    <row r="2452" spans="1:5" s="17" customFormat="1" ht="16.75" customHeight="1" outlineLevel="2">
      <c r="A2452" s="1260">
        <v>389</v>
      </c>
      <c r="B2452" s="1261"/>
      <c r="C2452" s="1262"/>
      <c r="D2452" s="1263"/>
      <c r="E2452" s="587" t="e">
        <f t="shared" si="66"/>
        <v>#DIV/0!</v>
      </c>
    </row>
    <row r="2453" spans="1:5" s="17" customFormat="1" ht="16.75" customHeight="1" outlineLevel="2">
      <c r="A2453" s="1260">
        <v>390</v>
      </c>
      <c r="B2453" s="1261"/>
      <c r="C2453" s="1262"/>
      <c r="D2453" s="1263"/>
      <c r="E2453" s="587" t="e">
        <f t="shared" si="66"/>
        <v>#DIV/0!</v>
      </c>
    </row>
    <row r="2454" spans="1:5" s="17" customFormat="1" ht="16.75" customHeight="1" outlineLevel="2">
      <c r="A2454" s="1260">
        <v>391</v>
      </c>
      <c r="B2454" s="1261"/>
      <c r="C2454" s="1262"/>
      <c r="D2454" s="1263"/>
      <c r="E2454" s="587" t="e">
        <f t="shared" si="66"/>
        <v>#DIV/0!</v>
      </c>
    </row>
    <row r="2455" spans="1:5" s="17" customFormat="1" ht="16.75" customHeight="1" outlineLevel="2">
      <c r="A2455" s="1260">
        <v>392</v>
      </c>
      <c r="B2455" s="1261"/>
      <c r="C2455" s="1262"/>
      <c r="D2455" s="1263"/>
      <c r="E2455" s="587" t="e">
        <f t="shared" si="66"/>
        <v>#DIV/0!</v>
      </c>
    </row>
    <row r="2456" spans="1:5" s="17" customFormat="1" ht="16.75" customHeight="1" outlineLevel="2">
      <c r="A2456" s="1260">
        <v>393</v>
      </c>
      <c r="B2456" s="1261"/>
      <c r="C2456" s="1262"/>
      <c r="D2456" s="1263"/>
      <c r="E2456" s="587" t="e">
        <f t="shared" si="66"/>
        <v>#DIV/0!</v>
      </c>
    </row>
    <row r="2457" spans="1:5" s="17" customFormat="1" ht="16.75" customHeight="1" outlineLevel="2">
      <c r="A2457" s="1260">
        <v>394</v>
      </c>
      <c r="B2457" s="1261"/>
      <c r="C2457" s="1262"/>
      <c r="D2457" s="1263"/>
      <c r="E2457" s="587" t="e">
        <f t="shared" si="66"/>
        <v>#DIV/0!</v>
      </c>
    </row>
    <row r="2458" spans="1:5" s="17" customFormat="1" ht="16.75" customHeight="1" outlineLevel="2">
      <c r="A2458" s="1260">
        <v>395</v>
      </c>
      <c r="B2458" s="1261"/>
      <c r="C2458" s="1262"/>
      <c r="D2458" s="1263"/>
      <c r="E2458" s="587" t="e">
        <f t="shared" si="66"/>
        <v>#DIV/0!</v>
      </c>
    </row>
    <row r="2459" spans="1:5" s="17" customFormat="1" ht="16.75" customHeight="1" outlineLevel="2">
      <c r="A2459" s="1260">
        <v>396</v>
      </c>
      <c r="B2459" s="1261"/>
      <c r="C2459" s="1262"/>
      <c r="D2459" s="1263"/>
      <c r="E2459" s="587" t="e">
        <f t="shared" si="66"/>
        <v>#DIV/0!</v>
      </c>
    </row>
    <row r="2460" spans="1:5" s="17" customFormat="1" ht="16.75" customHeight="1" outlineLevel="2">
      <c r="A2460" s="1260">
        <v>397</v>
      </c>
      <c r="B2460" s="1261"/>
      <c r="C2460" s="1262"/>
      <c r="D2460" s="1263"/>
      <c r="E2460" s="587" t="e">
        <f t="shared" si="66"/>
        <v>#DIV/0!</v>
      </c>
    </row>
    <row r="2461" spans="1:5" s="17" customFormat="1" ht="16.75" customHeight="1" outlineLevel="2">
      <c r="A2461" s="1260">
        <v>398</v>
      </c>
      <c r="B2461" s="1261"/>
      <c r="C2461" s="1262"/>
      <c r="D2461" s="1263"/>
      <c r="E2461" s="587" t="e">
        <f t="shared" si="66"/>
        <v>#DIV/0!</v>
      </c>
    </row>
    <row r="2462" spans="1:5" s="17" customFormat="1" ht="16.75" customHeight="1" outlineLevel="2">
      <c r="A2462" s="1260">
        <v>399</v>
      </c>
      <c r="B2462" s="1261"/>
      <c r="C2462" s="1262"/>
      <c r="D2462" s="1263"/>
      <c r="E2462" s="587" t="e">
        <f t="shared" si="66"/>
        <v>#DIV/0!</v>
      </c>
    </row>
    <row r="2463" spans="1:5" s="17" customFormat="1" ht="16.75" customHeight="1" outlineLevel="2">
      <c r="A2463" s="1260">
        <v>400</v>
      </c>
      <c r="B2463" s="1261"/>
      <c r="C2463" s="1262"/>
      <c r="D2463" s="1263"/>
      <c r="E2463" s="587" t="e">
        <f t="shared" si="66"/>
        <v>#DIV/0!</v>
      </c>
    </row>
    <row r="2464" spans="1:5" s="17" customFormat="1" ht="16.75" customHeight="1" outlineLevel="2">
      <c r="A2464" s="1260">
        <v>401</v>
      </c>
      <c r="B2464" s="1261"/>
      <c r="C2464" s="1262"/>
      <c r="D2464" s="1263"/>
      <c r="E2464" s="587" t="e">
        <f t="shared" si="66"/>
        <v>#DIV/0!</v>
      </c>
    </row>
    <row r="2465" spans="1:5" s="17" customFormat="1" ht="16.75" customHeight="1" outlineLevel="2">
      <c r="A2465" s="1260">
        <v>402</v>
      </c>
      <c r="B2465" s="1261"/>
      <c r="C2465" s="1262"/>
      <c r="D2465" s="1263"/>
      <c r="E2465" s="587" t="e">
        <f t="shared" si="66"/>
        <v>#DIV/0!</v>
      </c>
    </row>
    <row r="2466" spans="1:5" s="17" customFormat="1" ht="16.75" customHeight="1" outlineLevel="2">
      <c r="A2466" s="1260">
        <v>403</v>
      </c>
      <c r="B2466" s="1261"/>
      <c r="C2466" s="1262"/>
      <c r="D2466" s="1263"/>
      <c r="E2466" s="587" t="e">
        <f t="shared" si="66"/>
        <v>#DIV/0!</v>
      </c>
    </row>
    <row r="2467" spans="1:5" s="17" customFormat="1" ht="16.75" customHeight="1" outlineLevel="2">
      <c r="A2467" s="1260">
        <v>404</v>
      </c>
      <c r="B2467" s="1261"/>
      <c r="C2467" s="1262"/>
      <c r="D2467" s="1263"/>
      <c r="E2467" s="587" t="e">
        <f t="shared" si="66"/>
        <v>#DIV/0!</v>
      </c>
    </row>
    <row r="2468" spans="1:5" s="17" customFormat="1" ht="16.75" customHeight="1" outlineLevel="2">
      <c r="A2468" s="1260">
        <v>405</v>
      </c>
      <c r="B2468" s="1261"/>
      <c r="C2468" s="1262"/>
      <c r="D2468" s="1263"/>
      <c r="E2468" s="587" t="e">
        <f t="shared" si="66"/>
        <v>#DIV/0!</v>
      </c>
    </row>
    <row r="2469" spans="1:5" s="17" customFormat="1" ht="16.75" customHeight="1" outlineLevel="2">
      <c r="A2469" s="1260">
        <v>406</v>
      </c>
      <c r="B2469" s="1261"/>
      <c r="C2469" s="1262"/>
      <c r="D2469" s="1263"/>
      <c r="E2469" s="587" t="e">
        <f t="shared" si="66"/>
        <v>#DIV/0!</v>
      </c>
    </row>
    <row r="2470" spans="1:5" s="17" customFormat="1" ht="16.75" customHeight="1" outlineLevel="2">
      <c r="A2470" s="1260">
        <v>407</v>
      </c>
      <c r="B2470" s="1261"/>
      <c r="C2470" s="1262"/>
      <c r="D2470" s="1263"/>
      <c r="E2470" s="587" t="e">
        <f t="shared" si="66"/>
        <v>#DIV/0!</v>
      </c>
    </row>
    <row r="2471" spans="1:5" s="17" customFormat="1" ht="16.75" customHeight="1" outlineLevel="2">
      <c r="A2471" s="1260">
        <v>408</v>
      </c>
      <c r="B2471" s="1261"/>
      <c r="C2471" s="1262"/>
      <c r="D2471" s="1263"/>
      <c r="E2471" s="587" t="e">
        <f t="shared" si="66"/>
        <v>#DIV/0!</v>
      </c>
    </row>
    <row r="2472" spans="1:5" s="17" customFormat="1" ht="16.75" customHeight="1" outlineLevel="2">
      <c r="A2472" s="1260">
        <v>409</v>
      </c>
      <c r="B2472" s="1261"/>
      <c r="C2472" s="1262"/>
      <c r="D2472" s="1263"/>
      <c r="E2472" s="587" t="e">
        <f t="shared" si="66"/>
        <v>#DIV/0!</v>
      </c>
    </row>
    <row r="2473" spans="1:5" s="17" customFormat="1" ht="16.75" customHeight="1" outlineLevel="2">
      <c r="A2473" s="1260">
        <v>410</v>
      </c>
      <c r="B2473" s="1261"/>
      <c r="C2473" s="1262"/>
      <c r="D2473" s="1263"/>
      <c r="E2473" s="587" t="e">
        <f t="shared" si="66"/>
        <v>#DIV/0!</v>
      </c>
    </row>
    <row r="2474" spans="1:5" s="17" customFormat="1" ht="16.75" customHeight="1" outlineLevel="2">
      <c r="A2474" s="1260">
        <v>411</v>
      </c>
      <c r="B2474" s="1261"/>
      <c r="C2474" s="1262"/>
      <c r="D2474" s="1263"/>
      <c r="E2474" s="587" t="e">
        <f t="shared" si="66"/>
        <v>#DIV/0!</v>
      </c>
    </row>
    <row r="2475" spans="1:5" s="17" customFormat="1" ht="16.75" customHeight="1" outlineLevel="2">
      <c r="A2475" s="1260">
        <v>412</v>
      </c>
      <c r="B2475" s="1261"/>
      <c r="C2475" s="1262"/>
      <c r="D2475" s="1263"/>
      <c r="E2475" s="587" t="e">
        <f t="shared" si="66"/>
        <v>#DIV/0!</v>
      </c>
    </row>
    <row r="2476" spans="1:5" s="17" customFormat="1" ht="16.75" customHeight="1" outlineLevel="2">
      <c r="A2476" s="1260">
        <v>413</v>
      </c>
      <c r="B2476" s="1261"/>
      <c r="C2476" s="1262"/>
      <c r="D2476" s="1263"/>
      <c r="E2476" s="587" t="e">
        <f t="shared" si="66"/>
        <v>#DIV/0!</v>
      </c>
    </row>
    <row r="2477" spans="1:5" s="17" customFormat="1" ht="16.75" customHeight="1" outlineLevel="2">
      <c r="A2477" s="1260">
        <v>414</v>
      </c>
      <c r="B2477" s="1261"/>
      <c r="C2477" s="1262"/>
      <c r="D2477" s="1263"/>
      <c r="E2477" s="587" t="e">
        <f t="shared" si="66"/>
        <v>#DIV/0!</v>
      </c>
    </row>
    <row r="2478" spans="1:5" s="17" customFormat="1" ht="16.75" customHeight="1" outlineLevel="2">
      <c r="A2478" s="1260">
        <v>415</v>
      </c>
      <c r="B2478" s="1261"/>
      <c r="C2478" s="1262"/>
      <c r="D2478" s="1263"/>
      <c r="E2478" s="587" t="e">
        <f t="shared" si="66"/>
        <v>#DIV/0!</v>
      </c>
    </row>
    <row r="2479" spans="1:5" s="17" customFormat="1" ht="16.75" customHeight="1" outlineLevel="2">
      <c r="A2479" s="1260">
        <v>416</v>
      </c>
      <c r="B2479" s="1261"/>
      <c r="C2479" s="1262"/>
      <c r="D2479" s="1263"/>
      <c r="E2479" s="587" t="e">
        <f t="shared" si="66"/>
        <v>#DIV/0!</v>
      </c>
    </row>
    <row r="2480" spans="1:5" s="17" customFormat="1" ht="16.75" customHeight="1" outlineLevel="2">
      <c r="A2480" s="1260">
        <v>417</v>
      </c>
      <c r="B2480" s="1261"/>
      <c r="C2480" s="1262"/>
      <c r="D2480" s="1263"/>
      <c r="E2480" s="587" t="e">
        <f t="shared" si="66"/>
        <v>#DIV/0!</v>
      </c>
    </row>
    <row r="2481" spans="1:5" s="17" customFormat="1" ht="16.75" customHeight="1" outlineLevel="2">
      <c r="A2481" s="1260">
        <v>418</v>
      </c>
      <c r="B2481" s="1261"/>
      <c r="C2481" s="1262"/>
      <c r="D2481" s="1263"/>
      <c r="E2481" s="587" t="e">
        <f t="shared" si="66"/>
        <v>#DIV/0!</v>
      </c>
    </row>
    <row r="2482" spans="1:5" s="17" customFormat="1" ht="16.75" customHeight="1" outlineLevel="2">
      <c r="A2482" s="1260">
        <v>419</v>
      </c>
      <c r="B2482" s="1261"/>
      <c r="C2482" s="1262"/>
      <c r="D2482" s="1263"/>
      <c r="E2482" s="587" t="e">
        <f t="shared" si="66"/>
        <v>#DIV/0!</v>
      </c>
    </row>
    <row r="2483" spans="1:5" s="17" customFormat="1" ht="16.75" customHeight="1" outlineLevel="2">
      <c r="A2483" s="1260">
        <v>420</v>
      </c>
      <c r="B2483" s="1261"/>
      <c r="C2483" s="1262"/>
      <c r="D2483" s="1263"/>
      <c r="E2483" s="587" t="e">
        <f t="shared" si="66"/>
        <v>#DIV/0!</v>
      </c>
    </row>
    <row r="2484" spans="1:5" s="17" customFormat="1" ht="16.75" customHeight="1" outlineLevel="2">
      <c r="A2484" s="1260">
        <v>421</v>
      </c>
      <c r="B2484" s="1261"/>
      <c r="C2484" s="1262"/>
      <c r="D2484" s="1263"/>
      <c r="E2484" s="587" t="e">
        <f t="shared" si="66"/>
        <v>#DIV/0!</v>
      </c>
    </row>
    <row r="2485" spans="1:5" s="17" customFormat="1" ht="16.75" customHeight="1" outlineLevel="2">
      <c r="A2485" s="1260">
        <v>422</v>
      </c>
      <c r="B2485" s="1261"/>
      <c r="C2485" s="1262"/>
      <c r="D2485" s="1263"/>
      <c r="E2485" s="587" t="e">
        <f t="shared" si="66"/>
        <v>#DIV/0!</v>
      </c>
    </row>
    <row r="2486" spans="1:5" s="17" customFormat="1" ht="16.75" customHeight="1" outlineLevel="2">
      <c r="A2486" s="1260">
        <v>423</v>
      </c>
      <c r="B2486" s="1261"/>
      <c r="C2486" s="1262"/>
      <c r="D2486" s="1263"/>
      <c r="E2486" s="587" t="e">
        <f t="shared" si="66"/>
        <v>#DIV/0!</v>
      </c>
    </row>
    <row r="2487" spans="1:5" s="17" customFormat="1" ht="16.75" customHeight="1" outlineLevel="2">
      <c r="A2487" s="1260">
        <v>424</v>
      </c>
      <c r="B2487" s="1261"/>
      <c r="C2487" s="1262"/>
      <c r="D2487" s="1263"/>
      <c r="E2487" s="587" t="e">
        <f t="shared" si="66"/>
        <v>#DIV/0!</v>
      </c>
    </row>
    <row r="2488" spans="1:5" s="17" customFormat="1" ht="16.75" customHeight="1" outlineLevel="2">
      <c r="A2488" s="1260">
        <v>425</v>
      </c>
      <c r="B2488" s="1261"/>
      <c r="C2488" s="1262"/>
      <c r="D2488" s="1263"/>
      <c r="E2488" s="587" t="e">
        <f t="shared" si="66"/>
        <v>#DIV/0!</v>
      </c>
    </row>
    <row r="2489" spans="1:5" s="17" customFormat="1" ht="16.75" customHeight="1" outlineLevel="2">
      <c r="A2489" s="1260">
        <v>426</v>
      </c>
      <c r="B2489" s="1261"/>
      <c r="C2489" s="1262"/>
      <c r="D2489" s="1263"/>
      <c r="E2489" s="587" t="e">
        <f t="shared" si="66"/>
        <v>#DIV/0!</v>
      </c>
    </row>
    <row r="2490" spans="1:5" s="17" customFormat="1" ht="16.75" customHeight="1" outlineLevel="2">
      <c r="A2490" s="1260">
        <v>427</v>
      </c>
      <c r="B2490" s="1261"/>
      <c r="C2490" s="1262"/>
      <c r="D2490" s="1263"/>
      <c r="E2490" s="587" t="e">
        <f t="shared" si="66"/>
        <v>#DIV/0!</v>
      </c>
    </row>
    <row r="2491" spans="1:5" s="17" customFormat="1" ht="16.75" customHeight="1" outlineLevel="2">
      <c r="A2491" s="1260">
        <v>428</v>
      </c>
      <c r="B2491" s="1261"/>
      <c r="C2491" s="1262"/>
      <c r="D2491" s="126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60">
        <v>429</v>
      </c>
      <c r="B2492" s="1261"/>
      <c r="C2492" s="1262"/>
      <c r="D2492" s="1263"/>
      <c r="E2492" s="587" t="e">
        <f t="shared" si="67"/>
        <v>#DIV/0!</v>
      </c>
    </row>
    <row r="2493" spans="1:5" s="17" customFormat="1" ht="16.75" customHeight="1" outlineLevel="2">
      <c r="A2493" s="1260">
        <v>430</v>
      </c>
      <c r="B2493" s="1261"/>
      <c r="C2493" s="1262"/>
      <c r="D2493" s="1263"/>
      <c r="E2493" s="587" t="e">
        <f t="shared" si="67"/>
        <v>#DIV/0!</v>
      </c>
    </row>
    <row r="2494" spans="1:5" s="17" customFormat="1" ht="16.75" customHeight="1" outlineLevel="2">
      <c r="A2494" s="1260">
        <v>431</v>
      </c>
      <c r="B2494" s="1261"/>
      <c r="C2494" s="1262"/>
      <c r="D2494" s="1263"/>
      <c r="E2494" s="587" t="e">
        <f t="shared" si="67"/>
        <v>#DIV/0!</v>
      </c>
    </row>
    <row r="2495" spans="1:5" s="17" customFormat="1" ht="16.75" customHeight="1" outlineLevel="2">
      <c r="A2495" s="1260">
        <v>432</v>
      </c>
      <c r="B2495" s="1261"/>
      <c r="C2495" s="1262"/>
      <c r="D2495" s="1263"/>
      <c r="E2495" s="587" t="e">
        <f t="shared" si="67"/>
        <v>#DIV/0!</v>
      </c>
    </row>
    <row r="2496" spans="1:5" s="17" customFormat="1" ht="16.75" customHeight="1" outlineLevel="2">
      <c r="A2496" s="1260">
        <v>433</v>
      </c>
      <c r="B2496" s="1261"/>
      <c r="C2496" s="1262"/>
      <c r="D2496" s="1263"/>
      <c r="E2496" s="587" t="e">
        <f t="shared" si="67"/>
        <v>#DIV/0!</v>
      </c>
    </row>
    <row r="2497" spans="1:5" s="17" customFormat="1" ht="16.75" customHeight="1" outlineLevel="2">
      <c r="A2497" s="1260">
        <v>434</v>
      </c>
      <c r="B2497" s="1261"/>
      <c r="C2497" s="1262"/>
      <c r="D2497" s="1263"/>
      <c r="E2497" s="587" t="e">
        <f t="shared" si="67"/>
        <v>#DIV/0!</v>
      </c>
    </row>
    <row r="2498" spans="1:5" s="17" customFormat="1" ht="16.75" customHeight="1" outlineLevel="2">
      <c r="A2498" s="1260">
        <v>435</v>
      </c>
      <c r="B2498" s="1261"/>
      <c r="C2498" s="1262"/>
      <c r="D2498" s="1263"/>
      <c r="E2498" s="587" t="e">
        <f t="shared" si="67"/>
        <v>#DIV/0!</v>
      </c>
    </row>
    <row r="2499" spans="1:5" s="17" customFormat="1" ht="16.75" customHeight="1" outlineLevel="2">
      <c r="A2499" s="1260">
        <v>436</v>
      </c>
      <c r="B2499" s="1261"/>
      <c r="C2499" s="1262"/>
      <c r="D2499" s="1263"/>
      <c r="E2499" s="587" t="e">
        <f t="shared" si="67"/>
        <v>#DIV/0!</v>
      </c>
    </row>
    <row r="2500" spans="1:5" s="17" customFormat="1" ht="16.75" customHeight="1" outlineLevel="2">
      <c r="A2500" s="1260">
        <v>437</v>
      </c>
      <c r="B2500" s="1261"/>
      <c r="C2500" s="1262"/>
      <c r="D2500" s="1263"/>
      <c r="E2500" s="587" t="e">
        <f t="shared" si="67"/>
        <v>#DIV/0!</v>
      </c>
    </row>
    <row r="2501" spans="1:5" s="17" customFormat="1" ht="16.75" customHeight="1" outlineLevel="2">
      <c r="A2501" s="1260">
        <v>438</v>
      </c>
      <c r="B2501" s="1261"/>
      <c r="C2501" s="1262"/>
      <c r="D2501" s="1263"/>
      <c r="E2501" s="587" t="e">
        <f t="shared" si="67"/>
        <v>#DIV/0!</v>
      </c>
    </row>
    <row r="2502" spans="1:5" s="17" customFormat="1" ht="16.75" customHeight="1" outlineLevel="2">
      <c r="A2502" s="1260">
        <v>439</v>
      </c>
      <c r="B2502" s="1261"/>
      <c r="C2502" s="1262"/>
      <c r="D2502" s="1263"/>
      <c r="E2502" s="587" t="e">
        <f t="shared" si="67"/>
        <v>#DIV/0!</v>
      </c>
    </row>
    <row r="2503" spans="1:5" s="17" customFormat="1" ht="16.75" customHeight="1" outlineLevel="2">
      <c r="A2503" s="1260">
        <v>440</v>
      </c>
      <c r="B2503" s="1261"/>
      <c r="C2503" s="1262"/>
      <c r="D2503" s="1263"/>
      <c r="E2503" s="587" t="e">
        <f t="shared" si="67"/>
        <v>#DIV/0!</v>
      </c>
    </row>
    <row r="2504" spans="1:5" s="17" customFormat="1" ht="16.75" customHeight="1" outlineLevel="2">
      <c r="A2504" s="1260">
        <v>441</v>
      </c>
      <c r="B2504" s="1261"/>
      <c r="C2504" s="1262"/>
      <c r="D2504" s="1263"/>
      <c r="E2504" s="587" t="e">
        <f t="shared" si="67"/>
        <v>#DIV/0!</v>
      </c>
    </row>
    <row r="2505" spans="1:5" s="17" customFormat="1" ht="16.75" customHeight="1" outlineLevel="2">
      <c r="A2505" s="1260">
        <v>442</v>
      </c>
      <c r="B2505" s="1261"/>
      <c r="C2505" s="1262"/>
      <c r="D2505" s="1263"/>
      <c r="E2505" s="587" t="e">
        <f t="shared" si="67"/>
        <v>#DIV/0!</v>
      </c>
    </row>
    <row r="2506" spans="1:5" s="17" customFormat="1" ht="16.75" customHeight="1" outlineLevel="2">
      <c r="A2506" s="1260">
        <v>443</v>
      </c>
      <c r="B2506" s="1261"/>
      <c r="C2506" s="1262"/>
      <c r="D2506" s="1263"/>
      <c r="E2506" s="587" t="e">
        <f>IF(AND(C2506&gt;=D$2057,C2506&lt;=D$2056),1,0)</f>
        <v>#DIV/0!</v>
      </c>
    </row>
    <row r="2507" spans="1:5" s="17" customFormat="1" ht="16.75" customHeight="1" outlineLevel="2">
      <c r="A2507" s="1260">
        <v>444</v>
      </c>
      <c r="B2507" s="1261"/>
      <c r="C2507" s="1262"/>
      <c r="D2507" s="126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60">
        <v>445</v>
      </c>
      <c r="B2508" s="1261"/>
      <c r="C2508" s="1262"/>
      <c r="D2508" s="1263"/>
      <c r="E2508" s="587" t="e">
        <f t="shared" si="68"/>
        <v>#DIV/0!</v>
      </c>
    </row>
    <row r="2509" spans="1:5" s="17" customFormat="1" ht="16.75" customHeight="1" outlineLevel="2">
      <c r="A2509" s="1260">
        <v>446</v>
      </c>
      <c r="B2509" s="1261"/>
      <c r="C2509" s="1262"/>
      <c r="D2509" s="1263"/>
      <c r="E2509" s="587" t="e">
        <f t="shared" si="68"/>
        <v>#DIV/0!</v>
      </c>
    </row>
    <row r="2510" spans="1:5" s="17" customFormat="1" ht="16.75" customHeight="1" outlineLevel="2">
      <c r="A2510" s="1260">
        <v>447</v>
      </c>
      <c r="B2510" s="1261"/>
      <c r="C2510" s="1262"/>
      <c r="D2510" s="1263"/>
      <c r="E2510" s="587" t="e">
        <f t="shared" si="68"/>
        <v>#DIV/0!</v>
      </c>
    </row>
    <row r="2511" spans="1:5" s="17" customFormat="1" ht="16.75" customHeight="1" outlineLevel="2">
      <c r="A2511" s="1260">
        <v>448</v>
      </c>
      <c r="B2511" s="1261"/>
      <c r="C2511" s="1262"/>
      <c r="D2511" s="1263"/>
      <c r="E2511" s="587" t="e">
        <f t="shared" si="68"/>
        <v>#DIV/0!</v>
      </c>
    </row>
    <row r="2512" spans="1:5" s="17" customFormat="1" ht="16.75" customHeight="1" outlineLevel="2">
      <c r="A2512" s="1260">
        <v>449</v>
      </c>
      <c r="B2512" s="1261"/>
      <c r="C2512" s="1262"/>
      <c r="D2512" s="1263"/>
      <c r="E2512" s="587" t="e">
        <f t="shared" si="68"/>
        <v>#DIV/0!</v>
      </c>
    </row>
    <row r="2513" spans="1:5" s="17" customFormat="1" ht="16.75" customHeight="1" outlineLevel="2">
      <c r="A2513" s="1260">
        <v>450</v>
      </c>
      <c r="B2513" s="1261"/>
      <c r="C2513" s="1262"/>
      <c r="D2513" s="1263"/>
      <c r="E2513" s="587" t="e">
        <f t="shared" si="68"/>
        <v>#DIV/0!</v>
      </c>
    </row>
    <row r="2514" spans="1:5" s="17" customFormat="1" ht="16.75" customHeight="1" outlineLevel="2">
      <c r="A2514" s="1260">
        <v>451</v>
      </c>
      <c r="B2514" s="1261"/>
      <c r="C2514" s="1262"/>
      <c r="D2514" s="1263"/>
      <c r="E2514" s="587" t="e">
        <f t="shared" si="68"/>
        <v>#DIV/0!</v>
      </c>
    </row>
    <row r="2515" spans="1:5" s="17" customFormat="1" ht="16.75" customHeight="1" outlineLevel="2">
      <c r="A2515" s="1260">
        <v>452</v>
      </c>
      <c r="B2515" s="1261"/>
      <c r="C2515" s="1262"/>
      <c r="D2515" s="1263"/>
      <c r="E2515" s="587" t="e">
        <f t="shared" si="68"/>
        <v>#DIV/0!</v>
      </c>
    </row>
    <row r="2516" spans="1:5" s="17" customFormat="1" ht="16.75" customHeight="1" outlineLevel="2">
      <c r="A2516" s="1260">
        <v>453</v>
      </c>
      <c r="B2516" s="1261"/>
      <c r="C2516" s="1262"/>
      <c r="D2516" s="1263"/>
      <c r="E2516" s="587" t="e">
        <f t="shared" si="68"/>
        <v>#DIV/0!</v>
      </c>
    </row>
    <row r="2517" spans="1:5" s="17" customFormat="1" ht="16.75" customHeight="1" outlineLevel="2">
      <c r="A2517" s="1260">
        <v>454</v>
      </c>
      <c r="B2517" s="1261"/>
      <c r="C2517" s="1262"/>
      <c r="D2517" s="1263"/>
      <c r="E2517" s="587" t="e">
        <f t="shared" si="68"/>
        <v>#DIV/0!</v>
      </c>
    </row>
    <row r="2518" spans="1:5" s="17" customFormat="1" ht="16.75" customHeight="1" outlineLevel="2">
      <c r="A2518" s="1260">
        <v>455</v>
      </c>
      <c r="B2518" s="1261"/>
      <c r="C2518" s="1262"/>
      <c r="D2518" s="1263"/>
      <c r="E2518" s="587" t="e">
        <f t="shared" si="68"/>
        <v>#DIV/0!</v>
      </c>
    </row>
    <row r="2519" spans="1:5" s="17" customFormat="1" ht="16.75" customHeight="1" outlineLevel="2">
      <c r="A2519" s="1260">
        <v>456</v>
      </c>
      <c r="B2519" s="1261"/>
      <c r="C2519" s="1262"/>
      <c r="D2519" s="1263"/>
      <c r="E2519" s="587" t="e">
        <f t="shared" si="68"/>
        <v>#DIV/0!</v>
      </c>
    </row>
    <row r="2520" spans="1:5" s="17" customFormat="1" ht="16.75" customHeight="1" outlineLevel="2">
      <c r="A2520" s="1260">
        <v>457</v>
      </c>
      <c r="B2520" s="1261"/>
      <c r="C2520" s="1262"/>
      <c r="D2520" s="1263"/>
      <c r="E2520" s="587" t="e">
        <f t="shared" si="68"/>
        <v>#DIV/0!</v>
      </c>
    </row>
    <row r="2521" spans="1:5" s="17" customFormat="1" ht="16.75" customHeight="1" outlineLevel="2">
      <c r="A2521" s="1260">
        <v>458</v>
      </c>
      <c r="B2521" s="1261"/>
      <c r="C2521" s="1262"/>
      <c r="D2521" s="1263"/>
      <c r="E2521" s="587" t="e">
        <f t="shared" si="68"/>
        <v>#DIV/0!</v>
      </c>
    </row>
    <row r="2522" spans="1:5" s="17" customFormat="1" ht="16.75" customHeight="1" outlineLevel="2">
      <c r="A2522" s="1260">
        <v>459</v>
      </c>
      <c r="B2522" s="1261"/>
      <c r="C2522" s="1262"/>
      <c r="D2522" s="1263"/>
      <c r="E2522" s="587" t="e">
        <f t="shared" si="68"/>
        <v>#DIV/0!</v>
      </c>
    </row>
    <row r="2523" spans="1:5" s="17" customFormat="1" ht="16.75" customHeight="1" outlineLevel="2">
      <c r="A2523" s="1260">
        <v>460</v>
      </c>
      <c r="B2523" s="1261"/>
      <c r="C2523" s="1262"/>
      <c r="D2523" s="1263"/>
      <c r="E2523" s="587" t="e">
        <f t="shared" si="68"/>
        <v>#DIV/0!</v>
      </c>
    </row>
    <row r="2524" spans="1:5" s="17" customFormat="1" ht="16.75" customHeight="1" outlineLevel="2">
      <c r="A2524" s="1260">
        <v>461</v>
      </c>
      <c r="B2524" s="1261"/>
      <c r="C2524" s="1262"/>
      <c r="D2524" s="1263"/>
      <c r="E2524" s="587" t="e">
        <f t="shared" si="68"/>
        <v>#DIV/0!</v>
      </c>
    </row>
    <row r="2525" spans="1:5" s="17" customFormat="1" ht="16.75" customHeight="1" outlineLevel="2">
      <c r="A2525" s="1260">
        <v>462</v>
      </c>
      <c r="B2525" s="1261"/>
      <c r="C2525" s="1262"/>
      <c r="D2525" s="1263"/>
      <c r="E2525" s="587" t="e">
        <f t="shared" si="68"/>
        <v>#DIV/0!</v>
      </c>
    </row>
    <row r="2526" spans="1:5" s="17" customFormat="1" ht="16.75" customHeight="1" outlineLevel="2">
      <c r="A2526" s="1260">
        <v>463</v>
      </c>
      <c r="B2526" s="1261"/>
      <c r="C2526" s="1262"/>
      <c r="D2526" s="1263"/>
      <c r="E2526" s="587" t="e">
        <f t="shared" si="68"/>
        <v>#DIV/0!</v>
      </c>
    </row>
    <row r="2527" spans="1:5" s="17" customFormat="1" ht="16.75" customHeight="1" outlineLevel="2">
      <c r="A2527" s="1260">
        <v>464</v>
      </c>
      <c r="B2527" s="1261"/>
      <c r="C2527" s="1262"/>
      <c r="D2527" s="1263"/>
      <c r="E2527" s="587" t="e">
        <f t="shared" si="68"/>
        <v>#DIV/0!</v>
      </c>
    </row>
    <row r="2528" spans="1:5" s="17" customFormat="1" ht="16.75" customHeight="1" outlineLevel="2">
      <c r="A2528" s="1260">
        <v>465</v>
      </c>
      <c r="B2528" s="1261"/>
      <c r="C2528" s="1262"/>
      <c r="D2528" s="1263"/>
      <c r="E2528" s="587" t="e">
        <f t="shared" si="68"/>
        <v>#DIV/0!</v>
      </c>
    </row>
    <row r="2529" spans="1:5" s="17" customFormat="1" ht="16.75" customHeight="1" outlineLevel="2">
      <c r="A2529" s="1260">
        <v>466</v>
      </c>
      <c r="B2529" s="1261"/>
      <c r="C2529" s="1262"/>
      <c r="D2529" s="1263"/>
      <c r="E2529" s="587" t="e">
        <f t="shared" si="68"/>
        <v>#DIV/0!</v>
      </c>
    </row>
    <row r="2530" spans="1:5" s="17" customFormat="1" ht="16.75" customHeight="1" outlineLevel="2">
      <c r="A2530" s="1260">
        <v>467</v>
      </c>
      <c r="B2530" s="1261"/>
      <c r="C2530" s="1262"/>
      <c r="D2530" s="1263"/>
      <c r="E2530" s="587" t="e">
        <f t="shared" si="68"/>
        <v>#DIV/0!</v>
      </c>
    </row>
    <row r="2531" spans="1:5" s="17" customFormat="1" ht="16.75" customHeight="1" outlineLevel="2">
      <c r="A2531" s="1260">
        <v>468</v>
      </c>
      <c r="B2531" s="1261"/>
      <c r="C2531" s="1262"/>
      <c r="D2531" s="1263"/>
      <c r="E2531" s="587" t="e">
        <f t="shared" si="68"/>
        <v>#DIV/0!</v>
      </c>
    </row>
    <row r="2532" spans="1:5" s="17" customFormat="1" ht="16.75" customHeight="1" outlineLevel="2">
      <c r="A2532" s="1260">
        <v>469</v>
      </c>
      <c r="B2532" s="1261"/>
      <c r="C2532" s="1262"/>
      <c r="D2532" s="1263"/>
      <c r="E2532" s="587" t="e">
        <f t="shared" si="68"/>
        <v>#DIV/0!</v>
      </c>
    </row>
    <row r="2533" spans="1:5" s="17" customFormat="1" ht="16.75" customHeight="1" outlineLevel="2">
      <c r="A2533" s="1260">
        <v>470</v>
      </c>
      <c r="B2533" s="1261"/>
      <c r="C2533" s="1262"/>
      <c r="D2533" s="1263"/>
      <c r="E2533" s="587" t="e">
        <f t="shared" si="68"/>
        <v>#DIV/0!</v>
      </c>
    </row>
    <row r="2534" spans="1:5" s="17" customFormat="1" ht="16.75" customHeight="1" outlineLevel="2">
      <c r="A2534" s="1260">
        <v>471</v>
      </c>
      <c r="B2534" s="1261"/>
      <c r="C2534" s="1262"/>
      <c r="D2534" s="1263"/>
      <c r="E2534" s="587" t="e">
        <f t="shared" si="68"/>
        <v>#DIV/0!</v>
      </c>
    </row>
    <row r="2535" spans="1:5" s="17" customFormat="1" ht="16.75" customHeight="1" outlineLevel="2">
      <c r="A2535" s="1260">
        <v>472</v>
      </c>
      <c r="B2535" s="1261"/>
      <c r="C2535" s="1262"/>
      <c r="D2535" s="1263"/>
      <c r="E2535" s="587" t="e">
        <f t="shared" si="68"/>
        <v>#DIV/0!</v>
      </c>
    </row>
    <row r="2536" spans="1:5" s="17" customFormat="1" ht="16.75" customHeight="1" outlineLevel="2">
      <c r="A2536" s="1260">
        <v>473</v>
      </c>
      <c r="B2536" s="1261"/>
      <c r="C2536" s="1262"/>
      <c r="D2536" s="1263"/>
      <c r="E2536" s="587" t="e">
        <f t="shared" si="68"/>
        <v>#DIV/0!</v>
      </c>
    </row>
    <row r="2537" spans="1:5" s="17" customFormat="1" ht="16.75" customHeight="1" outlineLevel="2">
      <c r="A2537" s="1260">
        <v>474</v>
      </c>
      <c r="B2537" s="1261"/>
      <c r="C2537" s="1262"/>
      <c r="D2537" s="1263"/>
      <c r="E2537" s="587" t="e">
        <f t="shared" si="68"/>
        <v>#DIV/0!</v>
      </c>
    </row>
    <row r="2538" spans="1:5" s="17" customFormat="1" ht="16.75" customHeight="1" outlineLevel="2">
      <c r="A2538" s="1260">
        <v>475</v>
      </c>
      <c r="B2538" s="1261"/>
      <c r="C2538" s="1262"/>
      <c r="D2538" s="1263"/>
      <c r="E2538" s="587" t="e">
        <f t="shared" si="68"/>
        <v>#DIV/0!</v>
      </c>
    </row>
    <row r="2539" spans="1:5" s="17" customFormat="1" ht="16.75" customHeight="1" outlineLevel="2">
      <c r="A2539" s="1260">
        <v>476</v>
      </c>
      <c r="B2539" s="1261"/>
      <c r="C2539" s="1262"/>
      <c r="D2539" s="1263"/>
      <c r="E2539" s="587" t="e">
        <f t="shared" si="68"/>
        <v>#DIV/0!</v>
      </c>
    </row>
    <row r="2540" spans="1:5" s="17" customFormat="1" ht="16.75" customHeight="1" outlineLevel="2">
      <c r="A2540" s="1260">
        <v>477</v>
      </c>
      <c r="B2540" s="1261"/>
      <c r="C2540" s="1262"/>
      <c r="D2540" s="1263"/>
      <c r="E2540" s="587" t="e">
        <f t="shared" si="68"/>
        <v>#DIV/0!</v>
      </c>
    </row>
    <row r="2541" spans="1:5" s="17" customFormat="1" ht="16.75" customHeight="1" outlineLevel="2">
      <c r="A2541" s="1260">
        <v>478</v>
      </c>
      <c r="B2541" s="1261"/>
      <c r="C2541" s="1262"/>
      <c r="D2541" s="1263"/>
      <c r="E2541" s="587" t="e">
        <f t="shared" si="68"/>
        <v>#DIV/0!</v>
      </c>
    </row>
    <row r="2542" spans="1:5" s="17" customFormat="1" ht="16.75" customHeight="1" outlineLevel="2">
      <c r="A2542" s="1260">
        <v>479</v>
      </c>
      <c r="B2542" s="1261"/>
      <c r="C2542" s="1262"/>
      <c r="D2542" s="1263"/>
      <c r="E2542" s="587" t="e">
        <f t="shared" si="68"/>
        <v>#DIV/0!</v>
      </c>
    </row>
    <row r="2543" spans="1:5" s="17" customFormat="1" ht="16.75" customHeight="1" outlineLevel="2">
      <c r="A2543" s="1260">
        <v>480</v>
      </c>
      <c r="B2543" s="1261"/>
      <c r="C2543" s="1262"/>
      <c r="D2543" s="1263"/>
      <c r="E2543" s="587" t="e">
        <f t="shared" si="68"/>
        <v>#DIV/0!</v>
      </c>
    </row>
    <row r="2544" spans="1:5" s="17" customFormat="1" ht="16.75" customHeight="1" outlineLevel="2">
      <c r="A2544" s="1260">
        <v>481</v>
      </c>
      <c r="B2544" s="1261"/>
      <c r="C2544" s="1262"/>
      <c r="D2544" s="1263"/>
      <c r="E2544" s="587" t="e">
        <f t="shared" si="68"/>
        <v>#DIV/0!</v>
      </c>
    </row>
    <row r="2545" spans="1:5" s="17" customFormat="1" ht="16.75" customHeight="1" outlineLevel="2">
      <c r="A2545" s="1260">
        <v>482</v>
      </c>
      <c r="B2545" s="1261"/>
      <c r="C2545" s="1262"/>
      <c r="D2545" s="1263"/>
      <c r="E2545" s="587" t="e">
        <f t="shared" si="68"/>
        <v>#DIV/0!</v>
      </c>
    </row>
    <row r="2546" spans="1:5" s="17" customFormat="1" ht="16.75" customHeight="1" outlineLevel="2">
      <c r="A2546" s="1260">
        <v>483</v>
      </c>
      <c r="B2546" s="1261"/>
      <c r="C2546" s="1262"/>
      <c r="D2546" s="1263"/>
      <c r="E2546" s="587" t="e">
        <f t="shared" si="68"/>
        <v>#DIV/0!</v>
      </c>
    </row>
    <row r="2547" spans="1:5" s="17" customFormat="1" ht="16.75" customHeight="1" outlineLevel="2">
      <c r="A2547" s="1260">
        <v>484</v>
      </c>
      <c r="B2547" s="1261"/>
      <c r="C2547" s="1262"/>
      <c r="D2547" s="1263"/>
      <c r="E2547" s="587" t="e">
        <f t="shared" si="68"/>
        <v>#DIV/0!</v>
      </c>
    </row>
    <row r="2548" spans="1:5" s="17" customFormat="1" ht="16.75" customHeight="1" outlineLevel="2">
      <c r="A2548" s="1260">
        <v>485</v>
      </c>
      <c r="B2548" s="1261"/>
      <c r="C2548" s="1262"/>
      <c r="D2548" s="1263"/>
      <c r="E2548" s="587" t="e">
        <f t="shared" si="68"/>
        <v>#DIV/0!</v>
      </c>
    </row>
    <row r="2549" spans="1:5" s="17" customFormat="1" ht="16.75" customHeight="1" outlineLevel="2">
      <c r="A2549" s="1260">
        <v>486</v>
      </c>
      <c r="B2549" s="1261"/>
      <c r="C2549" s="1262"/>
      <c r="D2549" s="1263"/>
      <c r="E2549" s="587" t="e">
        <f t="shared" si="68"/>
        <v>#DIV/0!</v>
      </c>
    </row>
    <row r="2550" spans="1:5" s="17" customFormat="1" ht="16.75" customHeight="1" outlineLevel="2">
      <c r="A2550" s="1260">
        <v>487</v>
      </c>
      <c r="B2550" s="1261"/>
      <c r="C2550" s="1262"/>
      <c r="D2550" s="1263"/>
      <c r="E2550" s="587" t="e">
        <f t="shared" si="68"/>
        <v>#DIV/0!</v>
      </c>
    </row>
    <row r="2551" spans="1:5" s="17" customFormat="1" ht="16.75" customHeight="1" outlineLevel="2">
      <c r="A2551" s="1260">
        <v>488</v>
      </c>
      <c r="B2551" s="1261"/>
      <c r="C2551" s="1262"/>
      <c r="D2551" s="1263"/>
      <c r="E2551" s="587" t="e">
        <f t="shared" si="68"/>
        <v>#DIV/0!</v>
      </c>
    </row>
    <row r="2552" spans="1:5" s="17" customFormat="1" ht="16.75" customHeight="1" outlineLevel="2">
      <c r="A2552" s="1260">
        <v>489</v>
      </c>
      <c r="B2552" s="1261"/>
      <c r="C2552" s="1262"/>
      <c r="D2552" s="1263"/>
      <c r="E2552" s="587" t="e">
        <f t="shared" si="68"/>
        <v>#DIV/0!</v>
      </c>
    </row>
    <row r="2553" spans="1:5" s="17" customFormat="1" ht="16.75" customHeight="1" outlineLevel="2">
      <c r="A2553" s="1260">
        <v>490</v>
      </c>
      <c r="B2553" s="1261"/>
      <c r="C2553" s="1262"/>
      <c r="D2553" s="1263"/>
      <c r="E2553" s="587" t="e">
        <f t="shared" si="68"/>
        <v>#DIV/0!</v>
      </c>
    </row>
    <row r="2554" spans="1:5" s="17" customFormat="1" ht="16.75" customHeight="1" outlineLevel="2">
      <c r="A2554" s="1260">
        <v>491</v>
      </c>
      <c r="B2554" s="1261"/>
      <c r="C2554" s="1262"/>
      <c r="D2554" s="1263"/>
      <c r="E2554" s="587" t="e">
        <f t="shared" si="68"/>
        <v>#DIV/0!</v>
      </c>
    </row>
    <row r="2555" spans="1:5" s="17" customFormat="1" ht="16.75" customHeight="1" outlineLevel="2">
      <c r="A2555" s="1260">
        <v>492</v>
      </c>
      <c r="B2555" s="1261"/>
      <c r="C2555" s="1262"/>
      <c r="D2555" s="1263"/>
      <c r="E2555" s="587" t="e">
        <f t="shared" si="68"/>
        <v>#DIV/0!</v>
      </c>
    </row>
    <row r="2556" spans="1:5" s="17" customFormat="1" ht="16.75" customHeight="1" outlineLevel="2">
      <c r="A2556" s="1260">
        <v>493</v>
      </c>
      <c r="B2556" s="1261"/>
      <c r="C2556" s="1262"/>
      <c r="D2556" s="1263"/>
      <c r="E2556" s="587" t="e">
        <f t="shared" si="68"/>
        <v>#DIV/0!</v>
      </c>
    </row>
    <row r="2557" spans="1:5" s="17" customFormat="1" ht="16.75" customHeight="1" outlineLevel="2">
      <c r="A2557" s="1260">
        <v>494</v>
      </c>
      <c r="B2557" s="1261"/>
      <c r="C2557" s="1262"/>
      <c r="D2557" s="1263"/>
      <c r="E2557" s="587" t="e">
        <f t="shared" si="68"/>
        <v>#DIV/0!</v>
      </c>
    </row>
    <row r="2558" spans="1:5" s="17" customFormat="1" ht="16.75" customHeight="1" outlineLevel="2">
      <c r="A2558" s="1260">
        <v>495</v>
      </c>
      <c r="B2558" s="1261"/>
      <c r="C2558" s="1262"/>
      <c r="D2558" s="1263"/>
      <c r="E2558" s="587" t="e">
        <f t="shared" si="68"/>
        <v>#DIV/0!</v>
      </c>
    </row>
    <row r="2559" spans="1:5" s="17" customFormat="1" ht="16.75" customHeight="1" outlineLevel="2">
      <c r="A2559" s="1260">
        <v>496</v>
      </c>
      <c r="B2559" s="1261"/>
      <c r="C2559" s="1262"/>
      <c r="D2559" s="1263"/>
      <c r="E2559" s="587" t="e">
        <f t="shared" si="68"/>
        <v>#DIV/0!</v>
      </c>
    </row>
    <row r="2560" spans="1:5" s="17" customFormat="1" ht="16.75" customHeight="1" outlineLevel="2">
      <c r="A2560" s="1260">
        <v>497</v>
      </c>
      <c r="B2560" s="1261"/>
      <c r="C2560" s="1262"/>
      <c r="D2560" s="1263"/>
      <c r="E2560" s="587" t="e">
        <f t="shared" si="68"/>
        <v>#DIV/0!</v>
      </c>
    </row>
    <row r="2561" spans="1:5" s="17" customFormat="1" ht="16.75" customHeight="1" outlineLevel="2">
      <c r="A2561" s="1260">
        <v>498</v>
      </c>
      <c r="B2561" s="1261"/>
      <c r="C2561" s="1262"/>
      <c r="D2561" s="1263"/>
      <c r="E2561" s="587" t="e">
        <f t="shared" si="68"/>
        <v>#DIV/0!</v>
      </c>
    </row>
    <row r="2562" spans="1:5" s="17" customFormat="1" ht="16.75" customHeight="1" outlineLevel="2">
      <c r="A2562" s="1260">
        <v>499</v>
      </c>
      <c r="B2562" s="1261"/>
      <c r="C2562" s="1262"/>
      <c r="D2562" s="1263"/>
      <c r="E2562" s="587" t="e">
        <f t="shared" si="68"/>
        <v>#DIV/0!</v>
      </c>
    </row>
    <row r="2563" spans="1:5" s="17" customFormat="1" ht="16.75" customHeight="1" outlineLevel="2" thickBot="1">
      <c r="A2563" s="1279">
        <v>500</v>
      </c>
      <c r="B2563" s="1280"/>
      <c r="C2563" s="1281"/>
      <c r="D2563" s="1282"/>
      <c r="E2563" s="587" t="e">
        <f t="shared" si="68"/>
        <v>#DIV/0!</v>
      </c>
    </row>
    <row r="2564" spans="1:5" s="20" customFormat="1" ht="32.25" customHeight="1" thickBot="1">
      <c r="A2564" s="1274" t="s">
        <v>31</v>
      </c>
      <c r="B2564" s="1274"/>
      <c r="C2564" s="1274"/>
      <c r="D2564" s="1274"/>
    </row>
    <row r="2565" spans="1:5" s="17" customFormat="1" ht="16.75" customHeight="1" outlineLevel="1">
      <c r="A2565" s="1277" t="s">
        <v>20</v>
      </c>
      <c r="B2565" s="1278"/>
      <c r="C2565" s="1278"/>
      <c r="D2565" s="27">
        <f>MIN(C2576:D3075)</f>
        <v>0</v>
      </c>
    </row>
    <row r="2566" spans="1:5" s="17" customFormat="1" ht="16.75" customHeight="1" outlineLevel="1">
      <c r="A2566" s="1270" t="s">
        <v>21</v>
      </c>
      <c r="B2566" s="1271"/>
      <c r="C2566" s="1271"/>
      <c r="D2566" s="22">
        <f>MAX(C2576:D3075)</f>
        <v>0</v>
      </c>
    </row>
    <row r="2567" spans="1:5" s="17" customFormat="1" ht="16.75" customHeight="1" outlineLevel="1">
      <c r="A2567" s="1270" t="s">
        <v>22</v>
      </c>
      <c r="B2567" s="1271"/>
      <c r="C2567" s="1271"/>
      <c r="D2567" s="22" t="e">
        <f>AVERAGE(C2576:D3075)</f>
        <v>#DIV/0!</v>
      </c>
    </row>
    <row r="2568" spans="1:5" s="17" customFormat="1" ht="33.75" customHeight="1" outlineLevel="1">
      <c r="A2568" s="1272" t="s">
        <v>23</v>
      </c>
      <c r="B2568" s="1271"/>
      <c r="C2568" s="1271"/>
      <c r="D2568" s="22" t="e">
        <f>D2567*1.1</f>
        <v>#DIV/0!</v>
      </c>
    </row>
    <row r="2569" spans="1:5" s="17" customFormat="1" ht="33.75" customHeight="1" outlineLevel="1">
      <c r="A2569" s="1272" t="s">
        <v>24</v>
      </c>
      <c r="B2569" s="1271"/>
      <c r="C2569" s="1271"/>
      <c r="D2569" s="22" t="e">
        <f>D2567*0.9</f>
        <v>#DIV/0!</v>
      </c>
    </row>
    <row r="2570" spans="1:5" s="17" customFormat="1" ht="31.5" customHeight="1" outlineLevel="1">
      <c r="A2570" s="1272" t="s">
        <v>25</v>
      </c>
      <c r="B2570" s="1271"/>
      <c r="C2570" s="1271"/>
      <c r="D2570" s="23" t="e">
        <f>SUM(E2576:E3075)</f>
        <v>#DIV/0!</v>
      </c>
    </row>
    <row r="2571" spans="1:5" s="17" customFormat="1" ht="16.75" customHeight="1" outlineLevel="1">
      <c r="A2571" s="1270" t="s">
        <v>26</v>
      </c>
      <c r="B2571" s="1271"/>
      <c r="C2571" s="1271"/>
      <c r="D2571" s="88" t="e">
        <f>D2570/COUNTA(C2576:D3075)</f>
        <v>#DIV/0!</v>
      </c>
    </row>
    <row r="2572" spans="1:5" s="17" customFormat="1" ht="16.75" customHeight="1" outlineLevel="1">
      <c r="A2572" s="1270" t="s">
        <v>466</v>
      </c>
      <c r="B2572" s="1271"/>
      <c r="C2572" s="1271"/>
      <c r="D2572" s="722"/>
    </row>
    <row r="2573" spans="1:5" s="17" customFormat="1" ht="17.25" customHeight="1" outlineLevel="1" thickBot="1">
      <c r="A2573" s="1264" t="s">
        <v>407</v>
      </c>
      <c r="B2573" s="1265"/>
      <c r="C2573" s="126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66" t="s">
        <v>27</v>
      </c>
      <c r="B2575" s="1267"/>
      <c r="C2575" s="1268" t="s">
        <v>28</v>
      </c>
      <c r="D2575" s="1269"/>
    </row>
    <row r="2576" spans="1:5" s="17" customFormat="1" ht="16.75" customHeight="1" outlineLevel="2">
      <c r="A2576" s="1260">
        <v>1</v>
      </c>
      <c r="B2576" s="1261"/>
      <c r="C2576" s="1262"/>
      <c r="D2576" s="1263"/>
      <c r="E2576" s="587" t="e">
        <f>IF(AND(C2576&gt;=D$2569,C2576&lt;=D$2568),1,0)</f>
        <v>#DIV/0!</v>
      </c>
    </row>
    <row r="2577" spans="1:5" s="17" customFormat="1" ht="16.75" customHeight="1" outlineLevel="2">
      <c r="A2577" s="1260">
        <v>2</v>
      </c>
      <c r="B2577" s="1261"/>
      <c r="C2577" s="1262"/>
      <c r="D2577" s="126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60">
        <v>3</v>
      </c>
      <c r="B2578" s="1261"/>
      <c r="C2578" s="1262"/>
      <c r="D2578" s="1263"/>
      <c r="E2578" s="587" t="e">
        <f t="shared" si="69"/>
        <v>#DIV/0!</v>
      </c>
    </row>
    <row r="2579" spans="1:5" s="17" customFormat="1" ht="16.75" customHeight="1" outlineLevel="2">
      <c r="A2579" s="1260">
        <v>4</v>
      </c>
      <c r="B2579" s="1261"/>
      <c r="C2579" s="1262"/>
      <c r="D2579" s="1263"/>
      <c r="E2579" s="587" t="e">
        <f t="shared" si="69"/>
        <v>#DIV/0!</v>
      </c>
    </row>
    <row r="2580" spans="1:5" s="17" customFormat="1" ht="16.75" customHeight="1" outlineLevel="2">
      <c r="A2580" s="1260">
        <v>5</v>
      </c>
      <c r="B2580" s="1261"/>
      <c r="C2580" s="1262"/>
      <c r="D2580" s="1263"/>
      <c r="E2580" s="587" t="e">
        <f t="shared" si="69"/>
        <v>#DIV/0!</v>
      </c>
    </row>
    <row r="2581" spans="1:5" s="17" customFormat="1" ht="16.75" customHeight="1" outlineLevel="2">
      <c r="A2581" s="1260">
        <v>6</v>
      </c>
      <c r="B2581" s="1261"/>
      <c r="C2581" s="1262"/>
      <c r="D2581" s="1263"/>
      <c r="E2581" s="587" t="e">
        <f t="shared" si="69"/>
        <v>#DIV/0!</v>
      </c>
    </row>
    <row r="2582" spans="1:5" s="17" customFormat="1" ht="16.75" customHeight="1" outlineLevel="2">
      <c r="A2582" s="1260">
        <v>7</v>
      </c>
      <c r="B2582" s="1261"/>
      <c r="C2582" s="1262"/>
      <c r="D2582" s="1263"/>
      <c r="E2582" s="587" t="e">
        <f t="shared" si="69"/>
        <v>#DIV/0!</v>
      </c>
    </row>
    <row r="2583" spans="1:5" s="17" customFormat="1" ht="16.75" customHeight="1" outlineLevel="2">
      <c r="A2583" s="1260">
        <v>8</v>
      </c>
      <c r="B2583" s="1261"/>
      <c r="C2583" s="1262"/>
      <c r="D2583" s="1263"/>
      <c r="E2583" s="587" t="e">
        <f t="shared" si="69"/>
        <v>#DIV/0!</v>
      </c>
    </row>
    <row r="2584" spans="1:5" s="17" customFormat="1" ht="16.75" customHeight="1" outlineLevel="2">
      <c r="A2584" s="1260">
        <v>9</v>
      </c>
      <c r="B2584" s="1261"/>
      <c r="C2584" s="1262"/>
      <c r="D2584" s="1263"/>
      <c r="E2584" s="587" t="e">
        <f t="shared" si="69"/>
        <v>#DIV/0!</v>
      </c>
    </row>
    <row r="2585" spans="1:5" s="17" customFormat="1" ht="16.75" customHeight="1" outlineLevel="2">
      <c r="A2585" s="1260">
        <v>10</v>
      </c>
      <c r="B2585" s="1261"/>
      <c r="C2585" s="1262"/>
      <c r="D2585" s="1263"/>
      <c r="E2585" s="587" t="e">
        <f t="shared" si="69"/>
        <v>#DIV/0!</v>
      </c>
    </row>
    <row r="2586" spans="1:5" s="17" customFormat="1" ht="16.75" customHeight="1" outlineLevel="2">
      <c r="A2586" s="1260">
        <v>11</v>
      </c>
      <c r="B2586" s="1261"/>
      <c r="C2586" s="1262"/>
      <c r="D2586" s="1263"/>
      <c r="E2586" s="587" t="e">
        <f t="shared" si="69"/>
        <v>#DIV/0!</v>
      </c>
    </row>
    <row r="2587" spans="1:5" s="17" customFormat="1" ht="16.75" customHeight="1" outlineLevel="2">
      <c r="A2587" s="1260">
        <v>12</v>
      </c>
      <c r="B2587" s="1261"/>
      <c r="C2587" s="1262"/>
      <c r="D2587" s="1263"/>
      <c r="E2587" s="587" t="e">
        <f t="shared" si="69"/>
        <v>#DIV/0!</v>
      </c>
    </row>
    <row r="2588" spans="1:5" s="17" customFormat="1" ht="16.75" customHeight="1" outlineLevel="2">
      <c r="A2588" s="1260">
        <v>13</v>
      </c>
      <c r="B2588" s="1261"/>
      <c r="C2588" s="1262"/>
      <c r="D2588" s="1263"/>
      <c r="E2588" s="587" t="e">
        <f t="shared" si="69"/>
        <v>#DIV/0!</v>
      </c>
    </row>
    <row r="2589" spans="1:5" s="17" customFormat="1" ht="16.75" customHeight="1" outlineLevel="2">
      <c r="A2589" s="1260">
        <v>14</v>
      </c>
      <c r="B2589" s="1261"/>
      <c r="C2589" s="1262"/>
      <c r="D2589" s="1263"/>
      <c r="E2589" s="587" t="e">
        <f t="shared" si="69"/>
        <v>#DIV/0!</v>
      </c>
    </row>
    <row r="2590" spans="1:5" s="17" customFormat="1" ht="16.75" customHeight="1" outlineLevel="2">
      <c r="A2590" s="1260">
        <v>15</v>
      </c>
      <c r="B2590" s="1261"/>
      <c r="C2590" s="1262"/>
      <c r="D2590" s="1263"/>
      <c r="E2590" s="587" t="e">
        <f t="shared" si="69"/>
        <v>#DIV/0!</v>
      </c>
    </row>
    <row r="2591" spans="1:5" s="17" customFormat="1" ht="16.75" customHeight="1" outlineLevel="2">
      <c r="A2591" s="1260">
        <v>16</v>
      </c>
      <c r="B2591" s="1261"/>
      <c r="C2591" s="1262"/>
      <c r="D2591" s="1263"/>
      <c r="E2591" s="587" t="e">
        <f t="shared" si="69"/>
        <v>#DIV/0!</v>
      </c>
    </row>
    <row r="2592" spans="1:5" s="17" customFormat="1" ht="16.75" customHeight="1" outlineLevel="2">
      <c r="A2592" s="1260">
        <v>17</v>
      </c>
      <c r="B2592" s="1261"/>
      <c r="C2592" s="1262"/>
      <c r="D2592" s="1263"/>
      <c r="E2592" s="587" t="e">
        <f t="shared" si="69"/>
        <v>#DIV/0!</v>
      </c>
    </row>
    <row r="2593" spans="1:5" s="17" customFormat="1" ht="16.75" customHeight="1" outlineLevel="2">
      <c r="A2593" s="1260">
        <v>18</v>
      </c>
      <c r="B2593" s="1261"/>
      <c r="C2593" s="1262"/>
      <c r="D2593" s="1263"/>
      <c r="E2593" s="587" t="e">
        <f t="shared" si="69"/>
        <v>#DIV/0!</v>
      </c>
    </row>
    <row r="2594" spans="1:5" s="17" customFormat="1" ht="16.75" customHeight="1" outlineLevel="2">
      <c r="A2594" s="1260">
        <v>19</v>
      </c>
      <c r="B2594" s="1261"/>
      <c r="C2594" s="1262"/>
      <c r="D2594" s="1263"/>
      <c r="E2594" s="587" t="e">
        <f t="shared" si="69"/>
        <v>#DIV/0!</v>
      </c>
    </row>
    <row r="2595" spans="1:5" s="17" customFormat="1" ht="16.75" customHeight="1" outlineLevel="2">
      <c r="A2595" s="1260">
        <v>20</v>
      </c>
      <c r="B2595" s="1261"/>
      <c r="C2595" s="1262"/>
      <c r="D2595" s="1263"/>
      <c r="E2595" s="587" t="e">
        <f t="shared" si="69"/>
        <v>#DIV/0!</v>
      </c>
    </row>
    <row r="2596" spans="1:5" s="17" customFormat="1" ht="16.75" customHeight="1" outlineLevel="2">
      <c r="A2596" s="1260">
        <v>21</v>
      </c>
      <c r="B2596" s="1261"/>
      <c r="C2596" s="1262"/>
      <c r="D2596" s="1263"/>
      <c r="E2596" s="587" t="e">
        <f t="shared" si="69"/>
        <v>#DIV/0!</v>
      </c>
    </row>
    <row r="2597" spans="1:5" s="17" customFormat="1" ht="16.75" customHeight="1" outlineLevel="2">
      <c r="A2597" s="1260">
        <v>22</v>
      </c>
      <c r="B2597" s="1261"/>
      <c r="C2597" s="1262"/>
      <c r="D2597" s="1263"/>
      <c r="E2597" s="587" t="e">
        <f t="shared" si="69"/>
        <v>#DIV/0!</v>
      </c>
    </row>
    <row r="2598" spans="1:5" s="17" customFormat="1" ht="16.75" customHeight="1" outlineLevel="2">
      <c r="A2598" s="1260">
        <v>23</v>
      </c>
      <c r="B2598" s="1261"/>
      <c r="C2598" s="1262"/>
      <c r="D2598" s="1263"/>
      <c r="E2598" s="587" t="e">
        <f t="shared" si="69"/>
        <v>#DIV/0!</v>
      </c>
    </row>
    <row r="2599" spans="1:5" s="17" customFormat="1" ht="16.75" customHeight="1" outlineLevel="2">
      <c r="A2599" s="1260">
        <v>24</v>
      </c>
      <c r="B2599" s="1261"/>
      <c r="C2599" s="1262"/>
      <c r="D2599" s="1263"/>
      <c r="E2599" s="587" t="e">
        <f t="shared" si="69"/>
        <v>#DIV/0!</v>
      </c>
    </row>
    <row r="2600" spans="1:5" s="17" customFormat="1" ht="16.75" customHeight="1" outlineLevel="2">
      <c r="A2600" s="1260">
        <v>25</v>
      </c>
      <c r="B2600" s="1261"/>
      <c r="C2600" s="1262"/>
      <c r="D2600" s="1263"/>
      <c r="E2600" s="587" t="e">
        <f t="shared" si="69"/>
        <v>#DIV/0!</v>
      </c>
    </row>
    <row r="2601" spans="1:5" s="17" customFormat="1" ht="16.75" customHeight="1" outlineLevel="2">
      <c r="A2601" s="1260">
        <v>26</v>
      </c>
      <c r="B2601" s="1261"/>
      <c r="C2601" s="1262"/>
      <c r="D2601" s="1263"/>
      <c r="E2601" s="587" t="e">
        <f t="shared" si="69"/>
        <v>#DIV/0!</v>
      </c>
    </row>
    <row r="2602" spans="1:5" s="17" customFormat="1" ht="16.75" customHeight="1" outlineLevel="2">
      <c r="A2602" s="1260">
        <v>27</v>
      </c>
      <c r="B2602" s="1261"/>
      <c r="C2602" s="1262"/>
      <c r="D2602" s="1263"/>
      <c r="E2602" s="587" t="e">
        <f t="shared" si="69"/>
        <v>#DIV/0!</v>
      </c>
    </row>
    <row r="2603" spans="1:5" s="17" customFormat="1" ht="16.75" customHeight="1" outlineLevel="2">
      <c r="A2603" s="1260">
        <v>28</v>
      </c>
      <c r="B2603" s="1261"/>
      <c r="C2603" s="1262"/>
      <c r="D2603" s="1263"/>
      <c r="E2603" s="587" t="e">
        <f t="shared" si="69"/>
        <v>#DIV/0!</v>
      </c>
    </row>
    <row r="2604" spans="1:5" s="17" customFormat="1" ht="16.75" customHeight="1" outlineLevel="2">
      <c r="A2604" s="1260">
        <v>29</v>
      </c>
      <c r="B2604" s="1261"/>
      <c r="C2604" s="1262"/>
      <c r="D2604" s="1263"/>
      <c r="E2604" s="587" t="e">
        <f t="shared" si="69"/>
        <v>#DIV/0!</v>
      </c>
    </row>
    <row r="2605" spans="1:5" s="17" customFormat="1" ht="16.75" customHeight="1" outlineLevel="2">
      <c r="A2605" s="1260">
        <v>30</v>
      </c>
      <c r="B2605" s="1261"/>
      <c r="C2605" s="1262"/>
      <c r="D2605" s="1263"/>
      <c r="E2605" s="587" t="e">
        <f t="shared" si="69"/>
        <v>#DIV/0!</v>
      </c>
    </row>
    <row r="2606" spans="1:5" s="17" customFormat="1" ht="16.75" customHeight="1" outlineLevel="2">
      <c r="A2606" s="1260">
        <v>31</v>
      </c>
      <c r="B2606" s="1261"/>
      <c r="C2606" s="1262"/>
      <c r="D2606" s="1263"/>
      <c r="E2606" s="587" t="e">
        <f t="shared" si="69"/>
        <v>#DIV/0!</v>
      </c>
    </row>
    <row r="2607" spans="1:5" s="17" customFormat="1" ht="16.75" customHeight="1" outlineLevel="2">
      <c r="A2607" s="1260">
        <v>32</v>
      </c>
      <c r="B2607" s="1261"/>
      <c r="C2607" s="1262"/>
      <c r="D2607" s="1263"/>
      <c r="E2607" s="587" t="e">
        <f t="shared" si="69"/>
        <v>#DIV/0!</v>
      </c>
    </row>
    <row r="2608" spans="1:5" s="17" customFormat="1" ht="16.75" customHeight="1" outlineLevel="2">
      <c r="A2608" s="1260">
        <v>33</v>
      </c>
      <c r="B2608" s="1261"/>
      <c r="C2608" s="1262"/>
      <c r="D2608" s="1263"/>
      <c r="E2608" s="587" t="e">
        <f t="shared" si="69"/>
        <v>#DIV/0!</v>
      </c>
    </row>
    <row r="2609" spans="1:5" s="17" customFormat="1" ht="16.75" customHeight="1" outlineLevel="2">
      <c r="A2609" s="1260">
        <v>34</v>
      </c>
      <c r="B2609" s="1261"/>
      <c r="C2609" s="1262"/>
      <c r="D2609" s="1263"/>
      <c r="E2609" s="587" t="e">
        <f t="shared" si="69"/>
        <v>#DIV/0!</v>
      </c>
    </row>
    <row r="2610" spans="1:5" s="17" customFormat="1" ht="16.75" customHeight="1" outlineLevel="2">
      <c r="A2610" s="1260">
        <v>35</v>
      </c>
      <c r="B2610" s="1261"/>
      <c r="C2610" s="1262"/>
      <c r="D2610" s="1263"/>
      <c r="E2610" s="587" t="e">
        <f t="shared" si="69"/>
        <v>#DIV/0!</v>
      </c>
    </row>
    <row r="2611" spans="1:5" s="17" customFormat="1" ht="16.75" customHeight="1" outlineLevel="2">
      <c r="A2611" s="1260">
        <v>36</v>
      </c>
      <c r="B2611" s="1261"/>
      <c r="C2611" s="1262"/>
      <c r="D2611" s="1263"/>
      <c r="E2611" s="587" t="e">
        <f t="shared" si="69"/>
        <v>#DIV/0!</v>
      </c>
    </row>
    <row r="2612" spans="1:5" s="17" customFormat="1" ht="16.75" customHeight="1" outlineLevel="2">
      <c r="A2612" s="1260">
        <v>37</v>
      </c>
      <c r="B2612" s="1261"/>
      <c r="C2612" s="1262"/>
      <c r="D2612" s="1263"/>
      <c r="E2612" s="587" t="e">
        <f t="shared" si="69"/>
        <v>#DIV/0!</v>
      </c>
    </row>
    <row r="2613" spans="1:5" s="17" customFormat="1" ht="16.75" customHeight="1" outlineLevel="2">
      <c r="A2613" s="1260">
        <v>38</v>
      </c>
      <c r="B2613" s="1261"/>
      <c r="C2613" s="1262"/>
      <c r="D2613" s="1263"/>
      <c r="E2613" s="587" t="e">
        <f t="shared" si="69"/>
        <v>#DIV/0!</v>
      </c>
    </row>
    <row r="2614" spans="1:5" s="17" customFormat="1" ht="16.75" customHeight="1" outlineLevel="2">
      <c r="A2614" s="1260">
        <v>39</v>
      </c>
      <c r="B2614" s="1261"/>
      <c r="C2614" s="1262"/>
      <c r="D2614" s="1263"/>
      <c r="E2614" s="587" t="e">
        <f t="shared" si="69"/>
        <v>#DIV/0!</v>
      </c>
    </row>
    <row r="2615" spans="1:5" s="17" customFormat="1" ht="16.75" customHeight="1" outlineLevel="2">
      <c r="A2615" s="1260">
        <v>40</v>
      </c>
      <c r="B2615" s="1261"/>
      <c r="C2615" s="1262"/>
      <c r="D2615" s="1263"/>
      <c r="E2615" s="587" t="e">
        <f t="shared" si="69"/>
        <v>#DIV/0!</v>
      </c>
    </row>
    <row r="2616" spans="1:5" s="17" customFormat="1" ht="16.75" customHeight="1" outlineLevel="2">
      <c r="A2616" s="1260">
        <v>41</v>
      </c>
      <c r="B2616" s="1261"/>
      <c r="C2616" s="1262"/>
      <c r="D2616" s="1263"/>
      <c r="E2616" s="587" t="e">
        <f t="shared" si="69"/>
        <v>#DIV/0!</v>
      </c>
    </row>
    <row r="2617" spans="1:5" s="17" customFormat="1" ht="16.75" customHeight="1" outlineLevel="2">
      <c r="A2617" s="1260">
        <v>42</v>
      </c>
      <c r="B2617" s="1261"/>
      <c r="C2617" s="1262"/>
      <c r="D2617" s="1263"/>
      <c r="E2617" s="587" t="e">
        <f t="shared" si="69"/>
        <v>#DIV/0!</v>
      </c>
    </row>
    <row r="2618" spans="1:5" s="17" customFormat="1" ht="16.75" customHeight="1" outlineLevel="2">
      <c r="A2618" s="1260">
        <v>43</v>
      </c>
      <c r="B2618" s="1261"/>
      <c r="C2618" s="1262"/>
      <c r="D2618" s="1263"/>
      <c r="E2618" s="587" t="e">
        <f t="shared" si="69"/>
        <v>#DIV/0!</v>
      </c>
    </row>
    <row r="2619" spans="1:5" s="17" customFormat="1" ht="16.75" customHeight="1" outlineLevel="2">
      <c r="A2619" s="1260">
        <v>44</v>
      </c>
      <c r="B2619" s="1261"/>
      <c r="C2619" s="1262"/>
      <c r="D2619" s="1263"/>
      <c r="E2619" s="587" t="e">
        <f t="shared" si="69"/>
        <v>#DIV/0!</v>
      </c>
    </row>
    <row r="2620" spans="1:5" s="17" customFormat="1" ht="16.75" customHeight="1" outlineLevel="2">
      <c r="A2620" s="1260">
        <v>45</v>
      </c>
      <c r="B2620" s="1261"/>
      <c r="C2620" s="1262"/>
      <c r="D2620" s="1263"/>
      <c r="E2620" s="587" t="e">
        <f t="shared" si="69"/>
        <v>#DIV/0!</v>
      </c>
    </row>
    <row r="2621" spans="1:5" s="17" customFormat="1" ht="16.75" customHeight="1" outlineLevel="2">
      <c r="A2621" s="1260">
        <v>46</v>
      </c>
      <c r="B2621" s="1261"/>
      <c r="C2621" s="1262"/>
      <c r="D2621" s="1263"/>
      <c r="E2621" s="587" t="e">
        <f t="shared" si="69"/>
        <v>#DIV/0!</v>
      </c>
    </row>
    <row r="2622" spans="1:5" s="17" customFormat="1" ht="16.75" customHeight="1" outlineLevel="2">
      <c r="A2622" s="1260">
        <v>47</v>
      </c>
      <c r="B2622" s="1261"/>
      <c r="C2622" s="1262"/>
      <c r="D2622" s="1263"/>
      <c r="E2622" s="587" t="e">
        <f t="shared" si="69"/>
        <v>#DIV/0!</v>
      </c>
    </row>
    <row r="2623" spans="1:5" s="17" customFormat="1" ht="16.75" customHeight="1" outlineLevel="2">
      <c r="A2623" s="1260">
        <v>48</v>
      </c>
      <c r="B2623" s="1261"/>
      <c r="C2623" s="1262"/>
      <c r="D2623" s="1263"/>
      <c r="E2623" s="587" t="e">
        <f t="shared" si="69"/>
        <v>#DIV/0!</v>
      </c>
    </row>
    <row r="2624" spans="1:5" s="17" customFormat="1" ht="16.75" customHeight="1" outlineLevel="2">
      <c r="A2624" s="1260">
        <v>49</v>
      </c>
      <c r="B2624" s="1261"/>
      <c r="C2624" s="1262"/>
      <c r="D2624" s="1263"/>
      <c r="E2624" s="587" t="e">
        <f t="shared" si="69"/>
        <v>#DIV/0!</v>
      </c>
    </row>
    <row r="2625" spans="1:5" s="17" customFormat="1" ht="16.75" customHeight="1" outlineLevel="2">
      <c r="A2625" s="1260">
        <v>50</v>
      </c>
      <c r="B2625" s="1261"/>
      <c r="C2625" s="1262"/>
      <c r="D2625" s="1263"/>
      <c r="E2625" s="587" t="e">
        <f t="shared" si="69"/>
        <v>#DIV/0!</v>
      </c>
    </row>
    <row r="2626" spans="1:5" s="17" customFormat="1" ht="16.75" customHeight="1" outlineLevel="2">
      <c r="A2626" s="1260">
        <v>51</v>
      </c>
      <c r="B2626" s="1261"/>
      <c r="C2626" s="1262"/>
      <c r="D2626" s="1263"/>
      <c r="E2626" s="587" t="e">
        <f t="shared" si="69"/>
        <v>#DIV/0!</v>
      </c>
    </row>
    <row r="2627" spans="1:5" s="17" customFormat="1" ht="16.75" customHeight="1" outlineLevel="2">
      <c r="A2627" s="1260">
        <v>52</v>
      </c>
      <c r="B2627" s="1261"/>
      <c r="C2627" s="1262"/>
      <c r="D2627" s="1263"/>
      <c r="E2627" s="587" t="e">
        <f t="shared" si="69"/>
        <v>#DIV/0!</v>
      </c>
    </row>
    <row r="2628" spans="1:5" s="17" customFormat="1" ht="16.75" customHeight="1" outlineLevel="2">
      <c r="A2628" s="1260">
        <v>53</v>
      </c>
      <c r="B2628" s="1261"/>
      <c r="C2628" s="1262"/>
      <c r="D2628" s="1263"/>
      <c r="E2628" s="587" t="e">
        <f t="shared" si="69"/>
        <v>#DIV/0!</v>
      </c>
    </row>
    <row r="2629" spans="1:5" s="17" customFormat="1" ht="16.75" customHeight="1" outlineLevel="2">
      <c r="A2629" s="1260">
        <v>54</v>
      </c>
      <c r="B2629" s="1261"/>
      <c r="C2629" s="1262"/>
      <c r="D2629" s="1263"/>
      <c r="E2629" s="587" t="e">
        <f t="shared" si="69"/>
        <v>#DIV/0!</v>
      </c>
    </row>
    <row r="2630" spans="1:5" s="17" customFormat="1" ht="16.75" customHeight="1" outlineLevel="2">
      <c r="A2630" s="1260">
        <v>55</v>
      </c>
      <c r="B2630" s="1261"/>
      <c r="C2630" s="1262"/>
      <c r="D2630" s="1263"/>
      <c r="E2630" s="587" t="e">
        <f t="shared" si="69"/>
        <v>#DIV/0!</v>
      </c>
    </row>
    <row r="2631" spans="1:5" s="17" customFormat="1" ht="16.75" customHeight="1" outlineLevel="2">
      <c r="A2631" s="1260">
        <v>56</v>
      </c>
      <c r="B2631" s="1261"/>
      <c r="C2631" s="1262"/>
      <c r="D2631" s="1263"/>
      <c r="E2631" s="587" t="e">
        <f t="shared" si="69"/>
        <v>#DIV/0!</v>
      </c>
    </row>
    <row r="2632" spans="1:5" s="17" customFormat="1" ht="16.75" customHeight="1" outlineLevel="2">
      <c r="A2632" s="1260">
        <v>57</v>
      </c>
      <c r="B2632" s="1261"/>
      <c r="C2632" s="1262"/>
      <c r="D2632" s="1263"/>
      <c r="E2632" s="587" t="e">
        <f t="shared" si="69"/>
        <v>#DIV/0!</v>
      </c>
    </row>
    <row r="2633" spans="1:5" s="17" customFormat="1" ht="16.75" customHeight="1" outlineLevel="2">
      <c r="A2633" s="1260">
        <v>58</v>
      </c>
      <c r="B2633" s="1261"/>
      <c r="C2633" s="1262"/>
      <c r="D2633" s="1263"/>
      <c r="E2633" s="587" t="e">
        <f t="shared" si="69"/>
        <v>#DIV/0!</v>
      </c>
    </row>
    <row r="2634" spans="1:5" s="17" customFormat="1" ht="16.75" customHeight="1" outlineLevel="2">
      <c r="A2634" s="1260">
        <v>59</v>
      </c>
      <c r="B2634" s="1261"/>
      <c r="C2634" s="1262"/>
      <c r="D2634" s="1263"/>
      <c r="E2634" s="587" t="e">
        <f t="shared" si="69"/>
        <v>#DIV/0!</v>
      </c>
    </row>
    <row r="2635" spans="1:5" s="17" customFormat="1" ht="16.75" customHeight="1" outlineLevel="2">
      <c r="A2635" s="1260">
        <v>60</v>
      </c>
      <c r="B2635" s="1261"/>
      <c r="C2635" s="1262"/>
      <c r="D2635" s="1263"/>
      <c r="E2635" s="587" t="e">
        <f t="shared" si="69"/>
        <v>#DIV/0!</v>
      </c>
    </row>
    <row r="2636" spans="1:5" s="17" customFormat="1" ht="16.75" customHeight="1" outlineLevel="2">
      <c r="A2636" s="1260">
        <v>61</v>
      </c>
      <c r="B2636" s="1261"/>
      <c r="C2636" s="1262"/>
      <c r="D2636" s="1263"/>
      <c r="E2636" s="587" t="e">
        <f t="shared" si="69"/>
        <v>#DIV/0!</v>
      </c>
    </row>
    <row r="2637" spans="1:5" s="17" customFormat="1" ht="16.75" customHeight="1" outlineLevel="2">
      <c r="A2637" s="1260">
        <v>62</v>
      </c>
      <c r="B2637" s="1261"/>
      <c r="C2637" s="1262"/>
      <c r="D2637" s="1263"/>
      <c r="E2637" s="587" t="e">
        <f t="shared" si="69"/>
        <v>#DIV/0!</v>
      </c>
    </row>
    <row r="2638" spans="1:5" s="17" customFormat="1" ht="16.75" customHeight="1" outlineLevel="2">
      <c r="A2638" s="1260">
        <v>63</v>
      </c>
      <c r="B2638" s="1261"/>
      <c r="C2638" s="1262"/>
      <c r="D2638" s="1263"/>
      <c r="E2638" s="587" t="e">
        <f t="shared" si="69"/>
        <v>#DIV/0!</v>
      </c>
    </row>
    <row r="2639" spans="1:5" s="17" customFormat="1" ht="16.75" customHeight="1" outlineLevel="2">
      <c r="A2639" s="1260">
        <v>64</v>
      </c>
      <c r="B2639" s="1261"/>
      <c r="C2639" s="1262"/>
      <c r="D2639" s="1263"/>
      <c r="E2639" s="587" t="e">
        <f t="shared" si="69"/>
        <v>#DIV/0!</v>
      </c>
    </row>
    <row r="2640" spans="1:5" s="17" customFormat="1" ht="16.75" customHeight="1" outlineLevel="2">
      <c r="A2640" s="1260">
        <v>65</v>
      </c>
      <c r="B2640" s="1261"/>
      <c r="C2640" s="1262"/>
      <c r="D2640" s="1263"/>
      <c r="E2640" s="587" t="e">
        <f t="shared" si="69"/>
        <v>#DIV/0!</v>
      </c>
    </row>
    <row r="2641" spans="1:5" s="17" customFormat="1" ht="16.75" customHeight="1" outlineLevel="2">
      <c r="A2641" s="1260">
        <v>66</v>
      </c>
      <c r="B2641" s="1261"/>
      <c r="C2641" s="1262"/>
      <c r="D2641" s="126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60">
        <v>67</v>
      </c>
      <c r="B2642" s="1261"/>
      <c r="C2642" s="1262"/>
      <c r="D2642" s="1263"/>
      <c r="E2642" s="587" t="e">
        <f t="shared" si="70"/>
        <v>#DIV/0!</v>
      </c>
    </row>
    <row r="2643" spans="1:5" s="17" customFormat="1" ht="16.75" customHeight="1" outlineLevel="2">
      <c r="A2643" s="1260">
        <v>68</v>
      </c>
      <c r="B2643" s="1261"/>
      <c r="C2643" s="1262"/>
      <c r="D2643" s="1263"/>
      <c r="E2643" s="587" t="e">
        <f t="shared" si="70"/>
        <v>#DIV/0!</v>
      </c>
    </row>
    <row r="2644" spans="1:5" s="17" customFormat="1" ht="16.75" customHeight="1" outlineLevel="2">
      <c r="A2644" s="1260">
        <v>69</v>
      </c>
      <c r="B2644" s="1261"/>
      <c r="C2644" s="1262"/>
      <c r="D2644" s="1263"/>
      <c r="E2644" s="587" t="e">
        <f t="shared" si="70"/>
        <v>#DIV/0!</v>
      </c>
    </row>
    <row r="2645" spans="1:5" s="17" customFormat="1" ht="16.75" customHeight="1" outlineLevel="2">
      <c r="A2645" s="1260">
        <v>70</v>
      </c>
      <c r="B2645" s="1261"/>
      <c r="C2645" s="1262"/>
      <c r="D2645" s="1263"/>
      <c r="E2645" s="587" t="e">
        <f t="shared" si="70"/>
        <v>#DIV/0!</v>
      </c>
    </row>
    <row r="2646" spans="1:5" s="17" customFormat="1" ht="16.75" customHeight="1" outlineLevel="2">
      <c r="A2646" s="1260">
        <v>71</v>
      </c>
      <c r="B2646" s="1261"/>
      <c r="C2646" s="1262"/>
      <c r="D2646" s="1263"/>
      <c r="E2646" s="587" t="e">
        <f t="shared" si="70"/>
        <v>#DIV/0!</v>
      </c>
    </row>
    <row r="2647" spans="1:5" s="17" customFormat="1" ht="16.75" customHeight="1" outlineLevel="2">
      <c r="A2647" s="1260">
        <v>72</v>
      </c>
      <c r="B2647" s="1261"/>
      <c r="C2647" s="1262"/>
      <c r="D2647" s="1263"/>
      <c r="E2647" s="587" t="e">
        <f t="shared" si="70"/>
        <v>#DIV/0!</v>
      </c>
    </row>
    <row r="2648" spans="1:5" s="17" customFormat="1" ht="16.75" customHeight="1" outlineLevel="2">
      <c r="A2648" s="1260">
        <v>73</v>
      </c>
      <c r="B2648" s="1261"/>
      <c r="C2648" s="1262"/>
      <c r="D2648" s="1263"/>
      <c r="E2648" s="587" t="e">
        <f t="shared" si="70"/>
        <v>#DIV/0!</v>
      </c>
    </row>
    <row r="2649" spans="1:5" s="17" customFormat="1" ht="16.75" customHeight="1" outlineLevel="2">
      <c r="A2649" s="1260">
        <v>74</v>
      </c>
      <c r="B2649" s="1261"/>
      <c r="C2649" s="1262"/>
      <c r="D2649" s="1263"/>
      <c r="E2649" s="587" t="e">
        <f t="shared" si="70"/>
        <v>#DIV/0!</v>
      </c>
    </row>
    <row r="2650" spans="1:5" s="17" customFormat="1" ht="16.75" customHeight="1" outlineLevel="2">
      <c r="A2650" s="1260">
        <v>75</v>
      </c>
      <c r="B2650" s="1261"/>
      <c r="C2650" s="1262"/>
      <c r="D2650" s="1263"/>
      <c r="E2650" s="587" t="e">
        <f t="shared" si="70"/>
        <v>#DIV/0!</v>
      </c>
    </row>
    <row r="2651" spans="1:5" s="17" customFormat="1" ht="16.75" customHeight="1" outlineLevel="2">
      <c r="A2651" s="1260">
        <v>76</v>
      </c>
      <c r="B2651" s="1261"/>
      <c r="C2651" s="1262"/>
      <c r="D2651" s="1263"/>
      <c r="E2651" s="587" t="e">
        <f t="shared" si="70"/>
        <v>#DIV/0!</v>
      </c>
    </row>
    <row r="2652" spans="1:5" s="17" customFormat="1" ht="16.75" customHeight="1" outlineLevel="2">
      <c r="A2652" s="1260">
        <v>77</v>
      </c>
      <c r="B2652" s="1261"/>
      <c r="C2652" s="1262"/>
      <c r="D2652" s="1263"/>
      <c r="E2652" s="587" t="e">
        <f t="shared" si="70"/>
        <v>#DIV/0!</v>
      </c>
    </row>
    <row r="2653" spans="1:5" s="17" customFormat="1" ht="16.75" customHeight="1" outlineLevel="2">
      <c r="A2653" s="1260">
        <v>78</v>
      </c>
      <c r="B2653" s="1261"/>
      <c r="C2653" s="1262"/>
      <c r="D2653" s="1263"/>
      <c r="E2653" s="587" t="e">
        <f t="shared" si="70"/>
        <v>#DIV/0!</v>
      </c>
    </row>
    <row r="2654" spans="1:5" s="17" customFormat="1" ht="16.75" customHeight="1" outlineLevel="2">
      <c r="A2654" s="1260">
        <v>79</v>
      </c>
      <c r="B2654" s="1261"/>
      <c r="C2654" s="1262"/>
      <c r="D2654" s="1263"/>
      <c r="E2654" s="587" t="e">
        <f t="shared" si="70"/>
        <v>#DIV/0!</v>
      </c>
    </row>
    <row r="2655" spans="1:5" s="17" customFormat="1" ht="16.75" customHeight="1" outlineLevel="2">
      <c r="A2655" s="1260">
        <v>80</v>
      </c>
      <c r="B2655" s="1261"/>
      <c r="C2655" s="1262"/>
      <c r="D2655" s="1263"/>
      <c r="E2655" s="587" t="e">
        <f t="shared" si="70"/>
        <v>#DIV/0!</v>
      </c>
    </row>
    <row r="2656" spans="1:5" s="17" customFormat="1" ht="16.75" customHeight="1" outlineLevel="2">
      <c r="A2656" s="1260">
        <v>81</v>
      </c>
      <c r="B2656" s="1261"/>
      <c r="C2656" s="1262"/>
      <c r="D2656" s="1263"/>
      <c r="E2656" s="587" t="e">
        <f t="shared" si="70"/>
        <v>#DIV/0!</v>
      </c>
    </row>
    <row r="2657" spans="1:5" s="17" customFormat="1" ht="16.75" customHeight="1" outlineLevel="2">
      <c r="A2657" s="1260">
        <v>82</v>
      </c>
      <c r="B2657" s="1261"/>
      <c r="C2657" s="1262"/>
      <c r="D2657" s="1263"/>
      <c r="E2657" s="587" t="e">
        <f t="shared" si="70"/>
        <v>#DIV/0!</v>
      </c>
    </row>
    <row r="2658" spans="1:5" s="17" customFormat="1" ht="16.75" customHeight="1" outlineLevel="2">
      <c r="A2658" s="1260">
        <v>83</v>
      </c>
      <c r="B2658" s="1261"/>
      <c r="C2658" s="1262"/>
      <c r="D2658" s="1263"/>
      <c r="E2658" s="587" t="e">
        <f t="shared" si="70"/>
        <v>#DIV/0!</v>
      </c>
    </row>
    <row r="2659" spans="1:5" s="17" customFormat="1" ht="16.75" customHeight="1" outlineLevel="2">
      <c r="A2659" s="1260">
        <v>84</v>
      </c>
      <c r="B2659" s="1261"/>
      <c r="C2659" s="1262"/>
      <c r="D2659" s="1263"/>
      <c r="E2659" s="587" t="e">
        <f t="shared" si="70"/>
        <v>#DIV/0!</v>
      </c>
    </row>
    <row r="2660" spans="1:5" s="17" customFormat="1" ht="16.75" customHeight="1" outlineLevel="2">
      <c r="A2660" s="1260">
        <v>85</v>
      </c>
      <c r="B2660" s="1261"/>
      <c r="C2660" s="1262"/>
      <c r="D2660" s="1263"/>
      <c r="E2660" s="587" t="e">
        <f t="shared" si="70"/>
        <v>#DIV/0!</v>
      </c>
    </row>
    <row r="2661" spans="1:5" s="17" customFormat="1" ht="16.75" customHeight="1" outlineLevel="2">
      <c r="A2661" s="1260">
        <v>86</v>
      </c>
      <c r="B2661" s="1261"/>
      <c r="C2661" s="1262"/>
      <c r="D2661" s="1263"/>
      <c r="E2661" s="587" t="e">
        <f t="shared" si="70"/>
        <v>#DIV/0!</v>
      </c>
    </row>
    <row r="2662" spans="1:5" s="17" customFormat="1" ht="16.75" customHeight="1" outlineLevel="2">
      <c r="A2662" s="1260">
        <v>87</v>
      </c>
      <c r="B2662" s="1261"/>
      <c r="C2662" s="1262"/>
      <c r="D2662" s="1263"/>
      <c r="E2662" s="587" t="e">
        <f t="shared" si="70"/>
        <v>#DIV/0!</v>
      </c>
    </row>
    <row r="2663" spans="1:5" s="17" customFormat="1" ht="16.75" customHeight="1" outlineLevel="2">
      <c r="A2663" s="1260">
        <v>88</v>
      </c>
      <c r="B2663" s="1261"/>
      <c r="C2663" s="1262"/>
      <c r="D2663" s="1263"/>
      <c r="E2663" s="587" t="e">
        <f t="shared" si="70"/>
        <v>#DIV/0!</v>
      </c>
    </row>
    <row r="2664" spans="1:5" s="17" customFormat="1" ht="16.75" customHeight="1" outlineLevel="2">
      <c r="A2664" s="1260">
        <v>89</v>
      </c>
      <c r="B2664" s="1261"/>
      <c r="C2664" s="1262"/>
      <c r="D2664" s="1263"/>
      <c r="E2664" s="587" t="e">
        <f t="shared" si="70"/>
        <v>#DIV/0!</v>
      </c>
    </row>
    <row r="2665" spans="1:5" s="17" customFormat="1" ht="16.75" customHeight="1" outlineLevel="2">
      <c r="A2665" s="1260">
        <v>90</v>
      </c>
      <c r="B2665" s="1261"/>
      <c r="C2665" s="1262"/>
      <c r="D2665" s="1263"/>
      <c r="E2665" s="587" t="e">
        <f t="shared" si="70"/>
        <v>#DIV/0!</v>
      </c>
    </row>
    <row r="2666" spans="1:5" s="17" customFormat="1" ht="16.75" customHeight="1" outlineLevel="2">
      <c r="A2666" s="1260">
        <v>91</v>
      </c>
      <c r="B2666" s="1261"/>
      <c r="C2666" s="1262"/>
      <c r="D2666" s="1263"/>
      <c r="E2666" s="587" t="e">
        <f t="shared" si="70"/>
        <v>#DIV/0!</v>
      </c>
    </row>
    <row r="2667" spans="1:5" s="17" customFormat="1" ht="16.75" customHeight="1" outlineLevel="2">
      <c r="A2667" s="1260">
        <v>92</v>
      </c>
      <c r="B2667" s="1261"/>
      <c r="C2667" s="1262"/>
      <c r="D2667" s="1263"/>
      <c r="E2667" s="587" t="e">
        <f t="shared" si="70"/>
        <v>#DIV/0!</v>
      </c>
    </row>
    <row r="2668" spans="1:5" s="17" customFormat="1" ht="16.75" customHeight="1" outlineLevel="2">
      <c r="A2668" s="1260">
        <v>93</v>
      </c>
      <c r="B2668" s="1261"/>
      <c r="C2668" s="1262"/>
      <c r="D2668" s="1263"/>
      <c r="E2668" s="587" t="e">
        <f t="shared" si="70"/>
        <v>#DIV/0!</v>
      </c>
    </row>
    <row r="2669" spans="1:5" s="17" customFormat="1" ht="16.75" customHeight="1" outlineLevel="2">
      <c r="A2669" s="1260">
        <v>94</v>
      </c>
      <c r="B2669" s="1261"/>
      <c r="C2669" s="1262"/>
      <c r="D2669" s="1263"/>
      <c r="E2669" s="587" t="e">
        <f t="shared" si="70"/>
        <v>#DIV/0!</v>
      </c>
    </row>
    <row r="2670" spans="1:5" s="17" customFormat="1" ht="16.75" customHeight="1" outlineLevel="2">
      <c r="A2670" s="1260">
        <v>95</v>
      </c>
      <c r="B2670" s="1261"/>
      <c r="C2670" s="1262"/>
      <c r="D2670" s="1263"/>
      <c r="E2670" s="587" t="e">
        <f t="shared" si="70"/>
        <v>#DIV/0!</v>
      </c>
    </row>
    <row r="2671" spans="1:5" s="17" customFormat="1" ht="16.75" customHeight="1" outlineLevel="2">
      <c r="A2671" s="1260">
        <v>96</v>
      </c>
      <c r="B2671" s="1261"/>
      <c r="C2671" s="1262"/>
      <c r="D2671" s="1263"/>
      <c r="E2671" s="587" t="e">
        <f t="shared" si="70"/>
        <v>#DIV/0!</v>
      </c>
    </row>
    <row r="2672" spans="1:5" s="17" customFormat="1" ht="16.75" customHeight="1" outlineLevel="2">
      <c r="A2672" s="1260">
        <v>97</v>
      </c>
      <c r="B2672" s="1261"/>
      <c r="C2672" s="1262"/>
      <c r="D2672" s="1263"/>
      <c r="E2672" s="587" t="e">
        <f t="shared" si="70"/>
        <v>#DIV/0!</v>
      </c>
    </row>
    <row r="2673" spans="1:5" s="17" customFormat="1" ht="16.75" customHeight="1" outlineLevel="2">
      <c r="A2673" s="1260">
        <v>98</v>
      </c>
      <c r="B2673" s="1261"/>
      <c r="C2673" s="1262"/>
      <c r="D2673" s="1263"/>
      <c r="E2673" s="587" t="e">
        <f t="shared" si="70"/>
        <v>#DIV/0!</v>
      </c>
    </row>
    <row r="2674" spans="1:5" s="17" customFormat="1" ht="16.75" customHeight="1" outlineLevel="2">
      <c r="A2674" s="1260">
        <v>99</v>
      </c>
      <c r="B2674" s="1261"/>
      <c r="C2674" s="1262"/>
      <c r="D2674" s="1263"/>
      <c r="E2674" s="587" t="e">
        <f t="shared" si="70"/>
        <v>#DIV/0!</v>
      </c>
    </row>
    <row r="2675" spans="1:5" s="17" customFormat="1" ht="16.75" customHeight="1" outlineLevel="2">
      <c r="A2675" s="1260">
        <v>100</v>
      </c>
      <c r="B2675" s="1261"/>
      <c r="C2675" s="1262"/>
      <c r="D2675" s="1263"/>
      <c r="E2675" s="587" t="e">
        <f t="shared" si="70"/>
        <v>#DIV/0!</v>
      </c>
    </row>
    <row r="2676" spans="1:5" s="17" customFormat="1" ht="16.75" customHeight="1" outlineLevel="2">
      <c r="A2676" s="1260">
        <v>101</v>
      </c>
      <c r="B2676" s="1261"/>
      <c r="C2676" s="1262"/>
      <c r="D2676" s="1263"/>
      <c r="E2676" s="587" t="e">
        <f t="shared" si="70"/>
        <v>#DIV/0!</v>
      </c>
    </row>
    <row r="2677" spans="1:5" s="17" customFormat="1" ht="16.75" customHeight="1" outlineLevel="2">
      <c r="A2677" s="1260">
        <v>102</v>
      </c>
      <c r="B2677" s="1261"/>
      <c r="C2677" s="1262"/>
      <c r="D2677" s="1263"/>
      <c r="E2677" s="587" t="e">
        <f t="shared" si="70"/>
        <v>#DIV/0!</v>
      </c>
    </row>
    <row r="2678" spans="1:5" s="17" customFormat="1" ht="16.75" customHeight="1" outlineLevel="2">
      <c r="A2678" s="1260">
        <v>103</v>
      </c>
      <c r="B2678" s="1261"/>
      <c r="C2678" s="1262"/>
      <c r="D2678" s="1263"/>
      <c r="E2678" s="587" t="e">
        <f t="shared" si="70"/>
        <v>#DIV/0!</v>
      </c>
    </row>
    <row r="2679" spans="1:5" s="17" customFormat="1" ht="16.75" customHeight="1" outlineLevel="2">
      <c r="A2679" s="1260">
        <v>104</v>
      </c>
      <c r="B2679" s="1261"/>
      <c r="C2679" s="1262"/>
      <c r="D2679" s="1263"/>
      <c r="E2679" s="587" t="e">
        <f t="shared" si="70"/>
        <v>#DIV/0!</v>
      </c>
    </row>
    <row r="2680" spans="1:5" s="17" customFormat="1" ht="16.75" customHeight="1" outlineLevel="2">
      <c r="A2680" s="1260">
        <v>105</v>
      </c>
      <c r="B2680" s="1261"/>
      <c r="C2680" s="1262"/>
      <c r="D2680" s="1263"/>
      <c r="E2680" s="587" t="e">
        <f t="shared" si="70"/>
        <v>#DIV/0!</v>
      </c>
    </row>
    <row r="2681" spans="1:5" s="17" customFormat="1" ht="16.75" customHeight="1" outlineLevel="2">
      <c r="A2681" s="1260">
        <v>106</v>
      </c>
      <c r="B2681" s="1261"/>
      <c r="C2681" s="1262"/>
      <c r="D2681" s="1263"/>
      <c r="E2681" s="587" t="e">
        <f t="shared" si="70"/>
        <v>#DIV/0!</v>
      </c>
    </row>
    <row r="2682" spans="1:5" s="17" customFormat="1" ht="16.75" customHeight="1" outlineLevel="2">
      <c r="A2682" s="1260">
        <v>107</v>
      </c>
      <c r="B2682" s="1261"/>
      <c r="C2682" s="1262"/>
      <c r="D2682" s="1263"/>
      <c r="E2682" s="587" t="e">
        <f t="shared" si="70"/>
        <v>#DIV/0!</v>
      </c>
    </row>
    <row r="2683" spans="1:5" s="17" customFormat="1" ht="16.75" customHeight="1" outlineLevel="2">
      <c r="A2683" s="1260">
        <v>108</v>
      </c>
      <c r="B2683" s="1261"/>
      <c r="C2683" s="1262"/>
      <c r="D2683" s="1263"/>
      <c r="E2683" s="587" t="e">
        <f t="shared" si="70"/>
        <v>#DIV/0!</v>
      </c>
    </row>
    <row r="2684" spans="1:5" s="17" customFormat="1" ht="16.75" customHeight="1" outlineLevel="2">
      <c r="A2684" s="1260">
        <v>109</v>
      </c>
      <c r="B2684" s="1261"/>
      <c r="C2684" s="1262"/>
      <c r="D2684" s="1263"/>
      <c r="E2684" s="587" t="e">
        <f t="shared" si="70"/>
        <v>#DIV/0!</v>
      </c>
    </row>
    <row r="2685" spans="1:5" s="17" customFormat="1" ht="16.75" customHeight="1" outlineLevel="2">
      <c r="A2685" s="1260">
        <v>110</v>
      </c>
      <c r="B2685" s="1261"/>
      <c r="C2685" s="1262"/>
      <c r="D2685" s="1263"/>
      <c r="E2685" s="587" t="e">
        <f t="shared" si="70"/>
        <v>#DIV/0!</v>
      </c>
    </row>
    <row r="2686" spans="1:5" s="17" customFormat="1" ht="16.75" customHeight="1" outlineLevel="2">
      <c r="A2686" s="1260">
        <v>111</v>
      </c>
      <c r="B2686" s="1261"/>
      <c r="C2686" s="1262"/>
      <c r="D2686" s="1263"/>
      <c r="E2686" s="587" t="e">
        <f t="shared" si="70"/>
        <v>#DIV/0!</v>
      </c>
    </row>
    <row r="2687" spans="1:5" s="17" customFormat="1" ht="16.75" customHeight="1" outlineLevel="2">
      <c r="A2687" s="1260">
        <v>112</v>
      </c>
      <c r="B2687" s="1261"/>
      <c r="C2687" s="1262"/>
      <c r="D2687" s="1263"/>
      <c r="E2687" s="587" t="e">
        <f t="shared" si="70"/>
        <v>#DIV/0!</v>
      </c>
    </row>
    <row r="2688" spans="1:5" s="17" customFormat="1" ht="16.75" customHeight="1" outlineLevel="2">
      <c r="A2688" s="1260">
        <v>113</v>
      </c>
      <c r="B2688" s="1261"/>
      <c r="C2688" s="1262"/>
      <c r="D2688" s="1263"/>
      <c r="E2688" s="587" t="e">
        <f t="shared" si="70"/>
        <v>#DIV/0!</v>
      </c>
    </row>
    <row r="2689" spans="1:5" s="17" customFormat="1" ht="16.75" customHeight="1" outlineLevel="2">
      <c r="A2689" s="1260">
        <v>114</v>
      </c>
      <c r="B2689" s="1261"/>
      <c r="C2689" s="1262"/>
      <c r="D2689" s="1263"/>
      <c r="E2689" s="587" t="e">
        <f t="shared" si="70"/>
        <v>#DIV/0!</v>
      </c>
    </row>
    <row r="2690" spans="1:5" s="17" customFormat="1" ht="16.75" customHeight="1" outlineLevel="2">
      <c r="A2690" s="1260">
        <v>115</v>
      </c>
      <c r="B2690" s="1261"/>
      <c r="C2690" s="1262"/>
      <c r="D2690" s="1263"/>
      <c r="E2690" s="587" t="e">
        <f t="shared" si="70"/>
        <v>#DIV/0!</v>
      </c>
    </row>
    <row r="2691" spans="1:5" s="17" customFormat="1" ht="16.75" customHeight="1" outlineLevel="2">
      <c r="A2691" s="1260">
        <v>116</v>
      </c>
      <c r="B2691" s="1261"/>
      <c r="C2691" s="1262"/>
      <c r="D2691" s="1263"/>
      <c r="E2691" s="587" t="e">
        <f t="shared" si="70"/>
        <v>#DIV/0!</v>
      </c>
    </row>
    <row r="2692" spans="1:5" s="17" customFormat="1" ht="16.75" customHeight="1" outlineLevel="2">
      <c r="A2692" s="1260">
        <v>117</v>
      </c>
      <c r="B2692" s="1261"/>
      <c r="C2692" s="1262"/>
      <c r="D2692" s="1263"/>
      <c r="E2692" s="587" t="e">
        <f t="shared" si="70"/>
        <v>#DIV/0!</v>
      </c>
    </row>
    <row r="2693" spans="1:5" s="17" customFormat="1" ht="16.75" customHeight="1" outlineLevel="2">
      <c r="A2693" s="1260">
        <v>118</v>
      </c>
      <c r="B2693" s="1261"/>
      <c r="C2693" s="1262"/>
      <c r="D2693" s="1263"/>
      <c r="E2693" s="587" t="e">
        <f t="shared" si="70"/>
        <v>#DIV/0!</v>
      </c>
    </row>
    <row r="2694" spans="1:5" s="17" customFormat="1" ht="16.75" customHeight="1" outlineLevel="2">
      <c r="A2694" s="1260">
        <v>119</v>
      </c>
      <c r="B2694" s="1261"/>
      <c r="C2694" s="1262"/>
      <c r="D2694" s="1263"/>
      <c r="E2694" s="587" t="e">
        <f t="shared" si="70"/>
        <v>#DIV/0!</v>
      </c>
    </row>
    <row r="2695" spans="1:5" s="17" customFormat="1" ht="16.75" customHeight="1" outlineLevel="2">
      <c r="A2695" s="1260">
        <v>120</v>
      </c>
      <c r="B2695" s="1261"/>
      <c r="C2695" s="1262"/>
      <c r="D2695" s="1263"/>
      <c r="E2695" s="587" t="e">
        <f t="shared" si="70"/>
        <v>#DIV/0!</v>
      </c>
    </row>
    <row r="2696" spans="1:5" s="17" customFormat="1" ht="16.75" customHeight="1" outlineLevel="2">
      <c r="A2696" s="1260">
        <v>121</v>
      </c>
      <c r="B2696" s="1261"/>
      <c r="C2696" s="1262"/>
      <c r="D2696" s="1263"/>
      <c r="E2696" s="587" t="e">
        <f t="shared" si="70"/>
        <v>#DIV/0!</v>
      </c>
    </row>
    <row r="2697" spans="1:5" s="17" customFormat="1" ht="16.75" customHeight="1" outlineLevel="2">
      <c r="A2697" s="1260">
        <v>122</v>
      </c>
      <c r="B2697" s="1261"/>
      <c r="C2697" s="1262"/>
      <c r="D2697" s="1263"/>
      <c r="E2697" s="587" t="e">
        <f t="shared" si="70"/>
        <v>#DIV/0!</v>
      </c>
    </row>
    <row r="2698" spans="1:5" s="17" customFormat="1" ht="16.75" customHeight="1" outlineLevel="2">
      <c r="A2698" s="1260">
        <v>123</v>
      </c>
      <c r="B2698" s="1261"/>
      <c r="C2698" s="1262"/>
      <c r="D2698" s="1263"/>
      <c r="E2698" s="587" t="e">
        <f t="shared" si="70"/>
        <v>#DIV/0!</v>
      </c>
    </row>
    <row r="2699" spans="1:5" s="17" customFormat="1" ht="16.75" customHeight="1" outlineLevel="2">
      <c r="A2699" s="1260">
        <v>124</v>
      </c>
      <c r="B2699" s="1261"/>
      <c r="C2699" s="1262"/>
      <c r="D2699" s="1263"/>
      <c r="E2699" s="587" t="e">
        <f t="shared" si="70"/>
        <v>#DIV/0!</v>
      </c>
    </row>
    <row r="2700" spans="1:5" s="17" customFormat="1" ht="16.75" customHeight="1" outlineLevel="2">
      <c r="A2700" s="1260">
        <v>125</v>
      </c>
      <c r="B2700" s="1261"/>
      <c r="C2700" s="1262"/>
      <c r="D2700" s="1263"/>
      <c r="E2700" s="587" t="e">
        <f t="shared" si="70"/>
        <v>#DIV/0!</v>
      </c>
    </row>
    <row r="2701" spans="1:5" s="17" customFormat="1" ht="16.75" customHeight="1" outlineLevel="2">
      <c r="A2701" s="1260">
        <v>126</v>
      </c>
      <c r="B2701" s="1261"/>
      <c r="C2701" s="1262"/>
      <c r="D2701" s="1263"/>
      <c r="E2701" s="587" t="e">
        <f t="shared" si="70"/>
        <v>#DIV/0!</v>
      </c>
    </row>
    <row r="2702" spans="1:5" s="17" customFormat="1" ht="16.75" customHeight="1" outlineLevel="2">
      <c r="A2702" s="1260">
        <v>127</v>
      </c>
      <c r="B2702" s="1261"/>
      <c r="C2702" s="1262"/>
      <c r="D2702" s="1263"/>
      <c r="E2702" s="587" t="e">
        <f t="shared" si="70"/>
        <v>#DIV/0!</v>
      </c>
    </row>
    <row r="2703" spans="1:5" s="17" customFormat="1" ht="16.75" customHeight="1" outlineLevel="2">
      <c r="A2703" s="1260">
        <v>128</v>
      </c>
      <c r="B2703" s="1261"/>
      <c r="C2703" s="1262"/>
      <c r="D2703" s="1263"/>
      <c r="E2703" s="587" t="e">
        <f t="shared" si="70"/>
        <v>#DIV/0!</v>
      </c>
    </row>
    <row r="2704" spans="1:5" s="17" customFormat="1" ht="16.75" customHeight="1" outlineLevel="2">
      <c r="A2704" s="1260">
        <v>129</v>
      </c>
      <c r="B2704" s="1261"/>
      <c r="C2704" s="1262"/>
      <c r="D2704" s="1263"/>
      <c r="E2704" s="587" t="e">
        <f t="shared" si="70"/>
        <v>#DIV/0!</v>
      </c>
    </row>
    <row r="2705" spans="1:5" s="17" customFormat="1" ht="16.75" customHeight="1" outlineLevel="2">
      <c r="A2705" s="1260">
        <v>130</v>
      </c>
      <c r="B2705" s="1261"/>
      <c r="C2705" s="1262"/>
      <c r="D2705" s="126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60">
        <v>131</v>
      </c>
      <c r="B2706" s="1261"/>
      <c r="C2706" s="1262"/>
      <c r="D2706" s="1263"/>
      <c r="E2706" s="587" t="e">
        <f t="shared" si="71"/>
        <v>#DIV/0!</v>
      </c>
    </row>
    <row r="2707" spans="1:5" s="17" customFormat="1" ht="16.75" customHeight="1" outlineLevel="2">
      <c r="A2707" s="1260">
        <v>132</v>
      </c>
      <c r="B2707" s="1261"/>
      <c r="C2707" s="1262"/>
      <c r="D2707" s="1263"/>
      <c r="E2707" s="587" t="e">
        <f t="shared" si="71"/>
        <v>#DIV/0!</v>
      </c>
    </row>
    <row r="2708" spans="1:5" s="17" customFormat="1" ht="16.75" customHeight="1" outlineLevel="2">
      <c r="A2708" s="1260">
        <v>133</v>
      </c>
      <c r="B2708" s="1261"/>
      <c r="C2708" s="1262"/>
      <c r="D2708" s="1263"/>
      <c r="E2708" s="587" t="e">
        <f t="shared" si="71"/>
        <v>#DIV/0!</v>
      </c>
    </row>
    <row r="2709" spans="1:5" s="17" customFormat="1" ht="16.75" customHeight="1" outlineLevel="2">
      <c r="A2709" s="1260">
        <v>134</v>
      </c>
      <c r="B2709" s="1261"/>
      <c r="C2709" s="1262"/>
      <c r="D2709" s="1263"/>
      <c r="E2709" s="587" t="e">
        <f t="shared" si="71"/>
        <v>#DIV/0!</v>
      </c>
    </row>
    <row r="2710" spans="1:5" s="17" customFormat="1" ht="16.75" customHeight="1" outlineLevel="2">
      <c r="A2710" s="1260">
        <v>135</v>
      </c>
      <c r="B2710" s="1261"/>
      <c r="C2710" s="1262"/>
      <c r="D2710" s="126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60">
        <v>136</v>
      </c>
      <c r="B2711" s="1261"/>
      <c r="C2711" s="1262"/>
      <c r="D2711" s="1263"/>
      <c r="E2711" s="587" t="e">
        <f t="shared" si="72"/>
        <v>#DIV/0!</v>
      </c>
    </row>
    <row r="2712" spans="1:5" s="17" customFormat="1" ht="16.75" customHeight="1" outlineLevel="2">
      <c r="A2712" s="1260">
        <v>137</v>
      </c>
      <c r="B2712" s="1261"/>
      <c r="C2712" s="1262"/>
      <c r="D2712" s="1263"/>
      <c r="E2712" s="587" t="e">
        <f t="shared" si="72"/>
        <v>#DIV/0!</v>
      </c>
    </row>
    <row r="2713" spans="1:5" s="17" customFormat="1" ht="16.75" customHeight="1" outlineLevel="2">
      <c r="A2713" s="1260">
        <v>138</v>
      </c>
      <c r="B2713" s="1261"/>
      <c r="C2713" s="1262"/>
      <c r="D2713" s="1263"/>
      <c r="E2713" s="587" t="e">
        <f t="shared" si="72"/>
        <v>#DIV/0!</v>
      </c>
    </row>
    <row r="2714" spans="1:5" s="17" customFormat="1" ht="16.75" customHeight="1" outlineLevel="2">
      <c r="A2714" s="1260">
        <v>139</v>
      </c>
      <c r="B2714" s="1261"/>
      <c r="C2714" s="1262"/>
      <c r="D2714" s="1263"/>
      <c r="E2714" s="587" t="e">
        <f t="shared" si="72"/>
        <v>#DIV/0!</v>
      </c>
    </row>
    <row r="2715" spans="1:5" s="17" customFormat="1" ht="16.75" customHeight="1" outlineLevel="2">
      <c r="A2715" s="1260">
        <v>140</v>
      </c>
      <c r="B2715" s="1261"/>
      <c r="C2715" s="1262"/>
      <c r="D2715" s="1263"/>
      <c r="E2715" s="587" t="e">
        <f t="shared" si="72"/>
        <v>#DIV/0!</v>
      </c>
    </row>
    <row r="2716" spans="1:5" s="17" customFormat="1" ht="16.75" customHeight="1" outlineLevel="2">
      <c r="A2716" s="1260">
        <v>141</v>
      </c>
      <c r="B2716" s="1261"/>
      <c r="C2716" s="1262"/>
      <c r="D2716" s="1263"/>
      <c r="E2716" s="587" t="e">
        <f t="shared" si="72"/>
        <v>#DIV/0!</v>
      </c>
    </row>
    <row r="2717" spans="1:5" s="17" customFormat="1" ht="16.75" customHeight="1" outlineLevel="2">
      <c r="A2717" s="1260">
        <v>142</v>
      </c>
      <c r="B2717" s="1261"/>
      <c r="C2717" s="1262"/>
      <c r="D2717" s="1263"/>
      <c r="E2717" s="587" t="e">
        <f t="shared" si="72"/>
        <v>#DIV/0!</v>
      </c>
    </row>
    <row r="2718" spans="1:5" s="17" customFormat="1" ht="16.75" customHeight="1" outlineLevel="2">
      <c r="A2718" s="1260">
        <v>143</v>
      </c>
      <c r="B2718" s="1261"/>
      <c r="C2718" s="1262"/>
      <c r="D2718" s="1263"/>
      <c r="E2718" s="587" t="e">
        <f t="shared" si="72"/>
        <v>#DIV/0!</v>
      </c>
    </row>
    <row r="2719" spans="1:5" s="17" customFormat="1" ht="16.75" customHeight="1" outlineLevel="2">
      <c r="A2719" s="1260">
        <v>144</v>
      </c>
      <c r="B2719" s="1261"/>
      <c r="C2719" s="1262"/>
      <c r="D2719" s="1263"/>
      <c r="E2719" s="587" t="e">
        <f t="shared" si="72"/>
        <v>#DIV/0!</v>
      </c>
    </row>
    <row r="2720" spans="1:5" s="17" customFormat="1" ht="16.75" customHeight="1" outlineLevel="2">
      <c r="A2720" s="1260">
        <v>145</v>
      </c>
      <c r="B2720" s="1261"/>
      <c r="C2720" s="1262"/>
      <c r="D2720" s="1263"/>
      <c r="E2720" s="587" t="e">
        <f t="shared" si="72"/>
        <v>#DIV/0!</v>
      </c>
    </row>
    <row r="2721" spans="1:5" s="17" customFormat="1" ht="16.75" customHeight="1" outlineLevel="2">
      <c r="A2721" s="1260">
        <v>146</v>
      </c>
      <c r="B2721" s="1261"/>
      <c r="C2721" s="1262"/>
      <c r="D2721" s="1263"/>
      <c r="E2721" s="587" t="e">
        <f t="shared" si="72"/>
        <v>#DIV/0!</v>
      </c>
    </row>
    <row r="2722" spans="1:5" s="17" customFormat="1" ht="16.75" customHeight="1" outlineLevel="2">
      <c r="A2722" s="1260">
        <v>147</v>
      </c>
      <c r="B2722" s="1261"/>
      <c r="C2722" s="1262"/>
      <c r="D2722" s="1263"/>
      <c r="E2722" s="587" t="e">
        <f t="shared" si="72"/>
        <v>#DIV/0!</v>
      </c>
    </row>
    <row r="2723" spans="1:5" s="17" customFormat="1" ht="16.75" customHeight="1" outlineLevel="2">
      <c r="A2723" s="1260">
        <v>148</v>
      </c>
      <c r="B2723" s="1261"/>
      <c r="C2723" s="1262"/>
      <c r="D2723" s="1263"/>
      <c r="E2723" s="587" t="e">
        <f t="shared" si="72"/>
        <v>#DIV/0!</v>
      </c>
    </row>
    <row r="2724" spans="1:5" s="17" customFormat="1" ht="16.75" customHeight="1" outlineLevel="2">
      <c r="A2724" s="1260">
        <v>149</v>
      </c>
      <c r="B2724" s="1261"/>
      <c r="C2724" s="1262"/>
      <c r="D2724" s="1263"/>
      <c r="E2724" s="587" t="e">
        <f t="shared" si="72"/>
        <v>#DIV/0!</v>
      </c>
    </row>
    <row r="2725" spans="1:5" s="17" customFormat="1" ht="16.75" customHeight="1" outlineLevel="2">
      <c r="A2725" s="1260">
        <v>150</v>
      </c>
      <c r="B2725" s="1261"/>
      <c r="C2725" s="1262"/>
      <c r="D2725" s="1263"/>
      <c r="E2725" s="587" t="e">
        <f t="shared" si="72"/>
        <v>#DIV/0!</v>
      </c>
    </row>
    <row r="2726" spans="1:5" s="17" customFormat="1" ht="16.75" customHeight="1" outlineLevel="2">
      <c r="A2726" s="1260">
        <v>151</v>
      </c>
      <c r="B2726" s="1261"/>
      <c r="C2726" s="1262"/>
      <c r="D2726" s="1263"/>
      <c r="E2726" s="587" t="e">
        <f t="shared" si="72"/>
        <v>#DIV/0!</v>
      </c>
    </row>
    <row r="2727" spans="1:5" s="17" customFormat="1" ht="16.75" customHeight="1" outlineLevel="2">
      <c r="A2727" s="1260">
        <v>152</v>
      </c>
      <c r="B2727" s="1261"/>
      <c r="C2727" s="1262"/>
      <c r="D2727" s="1263"/>
      <c r="E2727" s="587" t="e">
        <f t="shared" si="72"/>
        <v>#DIV/0!</v>
      </c>
    </row>
    <row r="2728" spans="1:5" s="17" customFormat="1" ht="16.75" customHeight="1" outlineLevel="2">
      <c r="A2728" s="1260">
        <v>153</v>
      </c>
      <c r="B2728" s="1261"/>
      <c r="C2728" s="1262"/>
      <c r="D2728" s="1263"/>
      <c r="E2728" s="587" t="e">
        <f t="shared" si="72"/>
        <v>#DIV/0!</v>
      </c>
    </row>
    <row r="2729" spans="1:5" s="17" customFormat="1" ht="16.75" customHeight="1" outlineLevel="2">
      <c r="A2729" s="1260">
        <v>154</v>
      </c>
      <c r="B2729" s="1261"/>
      <c r="C2729" s="1262"/>
      <c r="D2729" s="1263"/>
      <c r="E2729" s="587" t="e">
        <f t="shared" si="72"/>
        <v>#DIV/0!</v>
      </c>
    </row>
    <row r="2730" spans="1:5" s="17" customFormat="1" ht="16.75" customHeight="1" outlineLevel="2">
      <c r="A2730" s="1260">
        <v>155</v>
      </c>
      <c r="B2730" s="1261"/>
      <c r="C2730" s="1262"/>
      <c r="D2730" s="1263"/>
      <c r="E2730" s="587" t="e">
        <f>IF(AND(C2730&gt;=D$2569,C2730&lt;=D$2568),1,0)</f>
        <v>#DIV/0!</v>
      </c>
    </row>
    <row r="2731" spans="1:5" s="17" customFormat="1" ht="16.75" customHeight="1" outlineLevel="2">
      <c r="A2731" s="1260">
        <v>156</v>
      </c>
      <c r="B2731" s="1261"/>
      <c r="C2731" s="1262"/>
      <c r="D2731" s="126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60">
        <v>157</v>
      </c>
      <c r="B2732" s="1261"/>
      <c r="C2732" s="1262"/>
      <c r="D2732" s="1263"/>
      <c r="E2732" s="587" t="e">
        <f t="shared" si="73"/>
        <v>#DIV/0!</v>
      </c>
    </row>
    <row r="2733" spans="1:5" s="17" customFormat="1" ht="16.75" customHeight="1" outlineLevel="2">
      <c r="A2733" s="1260">
        <v>158</v>
      </c>
      <c r="B2733" s="1261"/>
      <c r="C2733" s="1262"/>
      <c r="D2733" s="1263"/>
      <c r="E2733" s="587" t="e">
        <f t="shared" si="73"/>
        <v>#DIV/0!</v>
      </c>
    </row>
    <row r="2734" spans="1:5" s="17" customFormat="1" ht="16.75" customHeight="1" outlineLevel="2">
      <c r="A2734" s="1260">
        <v>159</v>
      </c>
      <c r="B2734" s="1261"/>
      <c r="C2734" s="1262"/>
      <c r="D2734" s="1263"/>
      <c r="E2734" s="587" t="e">
        <f t="shared" si="73"/>
        <v>#DIV/0!</v>
      </c>
    </row>
    <row r="2735" spans="1:5" s="17" customFormat="1" ht="16.75" customHeight="1" outlineLevel="2">
      <c r="A2735" s="1260">
        <v>160</v>
      </c>
      <c r="B2735" s="1261"/>
      <c r="C2735" s="1262"/>
      <c r="D2735" s="1263"/>
      <c r="E2735" s="587" t="e">
        <f t="shared" si="73"/>
        <v>#DIV/0!</v>
      </c>
    </row>
    <row r="2736" spans="1:5" s="17" customFormat="1" ht="16.75" customHeight="1" outlineLevel="2">
      <c r="A2736" s="1260">
        <v>161</v>
      </c>
      <c r="B2736" s="1261"/>
      <c r="C2736" s="1262"/>
      <c r="D2736" s="1263"/>
      <c r="E2736" s="587" t="e">
        <f t="shared" si="73"/>
        <v>#DIV/0!</v>
      </c>
    </row>
    <row r="2737" spans="1:5" s="17" customFormat="1" ht="16.75" customHeight="1" outlineLevel="2">
      <c r="A2737" s="1260">
        <v>162</v>
      </c>
      <c r="B2737" s="1261"/>
      <c r="C2737" s="1262"/>
      <c r="D2737" s="1263"/>
      <c r="E2737" s="587" t="e">
        <f t="shared" si="73"/>
        <v>#DIV/0!</v>
      </c>
    </row>
    <row r="2738" spans="1:5" s="17" customFormat="1" ht="16.75" customHeight="1" outlineLevel="2">
      <c r="A2738" s="1260">
        <v>163</v>
      </c>
      <c r="B2738" s="1261"/>
      <c r="C2738" s="1262"/>
      <c r="D2738" s="1263"/>
      <c r="E2738" s="587" t="e">
        <f t="shared" si="73"/>
        <v>#DIV/0!</v>
      </c>
    </row>
    <row r="2739" spans="1:5" s="17" customFormat="1" ht="16.75" customHeight="1" outlineLevel="2">
      <c r="A2739" s="1260">
        <v>164</v>
      </c>
      <c r="B2739" s="1261"/>
      <c r="C2739" s="1262"/>
      <c r="D2739" s="1263"/>
      <c r="E2739" s="587" t="e">
        <f t="shared" si="73"/>
        <v>#DIV/0!</v>
      </c>
    </row>
    <row r="2740" spans="1:5" s="17" customFormat="1" ht="16.75" customHeight="1" outlineLevel="2">
      <c r="A2740" s="1260">
        <v>165</v>
      </c>
      <c r="B2740" s="1261"/>
      <c r="C2740" s="1262"/>
      <c r="D2740" s="1263"/>
      <c r="E2740" s="587" t="e">
        <f t="shared" si="73"/>
        <v>#DIV/0!</v>
      </c>
    </row>
    <row r="2741" spans="1:5" s="17" customFormat="1" ht="16.75" customHeight="1" outlineLevel="2">
      <c r="A2741" s="1260">
        <v>166</v>
      </c>
      <c r="B2741" s="1261"/>
      <c r="C2741" s="1262"/>
      <c r="D2741" s="1263"/>
      <c r="E2741" s="587" t="e">
        <f t="shared" si="73"/>
        <v>#DIV/0!</v>
      </c>
    </row>
    <row r="2742" spans="1:5" s="17" customFormat="1" ht="16.75" customHeight="1" outlineLevel="2">
      <c r="A2742" s="1260">
        <v>167</v>
      </c>
      <c r="B2742" s="1261"/>
      <c r="C2742" s="1262"/>
      <c r="D2742" s="1263"/>
      <c r="E2742" s="587" t="e">
        <f t="shared" si="73"/>
        <v>#DIV/0!</v>
      </c>
    </row>
    <row r="2743" spans="1:5" s="17" customFormat="1" ht="16.75" customHeight="1" outlineLevel="2">
      <c r="A2743" s="1260">
        <v>168</v>
      </c>
      <c r="B2743" s="1261"/>
      <c r="C2743" s="1262"/>
      <c r="D2743" s="1263"/>
      <c r="E2743" s="587" t="e">
        <f t="shared" si="73"/>
        <v>#DIV/0!</v>
      </c>
    </row>
    <row r="2744" spans="1:5" s="17" customFormat="1" ht="16.75" customHeight="1" outlineLevel="2">
      <c r="A2744" s="1260">
        <v>169</v>
      </c>
      <c r="B2744" s="1261"/>
      <c r="C2744" s="1262"/>
      <c r="D2744" s="1263"/>
      <c r="E2744" s="587" t="e">
        <f t="shared" si="73"/>
        <v>#DIV/0!</v>
      </c>
    </row>
    <row r="2745" spans="1:5" s="17" customFormat="1" ht="16.75" customHeight="1" outlineLevel="2">
      <c r="A2745" s="1260">
        <v>170</v>
      </c>
      <c r="B2745" s="1261"/>
      <c r="C2745" s="1262"/>
      <c r="D2745" s="1263"/>
      <c r="E2745" s="587" t="e">
        <f t="shared" si="73"/>
        <v>#DIV/0!</v>
      </c>
    </row>
    <row r="2746" spans="1:5" s="17" customFormat="1" ht="16.75" customHeight="1" outlineLevel="2">
      <c r="A2746" s="1260">
        <v>171</v>
      </c>
      <c r="B2746" s="1261"/>
      <c r="C2746" s="1262"/>
      <c r="D2746" s="1263"/>
      <c r="E2746" s="587" t="e">
        <f t="shared" si="73"/>
        <v>#DIV/0!</v>
      </c>
    </row>
    <row r="2747" spans="1:5" s="17" customFormat="1" ht="16.75" customHeight="1" outlineLevel="2">
      <c r="A2747" s="1260">
        <v>172</v>
      </c>
      <c r="B2747" s="1261"/>
      <c r="C2747" s="1262"/>
      <c r="D2747" s="1263"/>
      <c r="E2747" s="587" t="e">
        <f t="shared" si="73"/>
        <v>#DIV/0!</v>
      </c>
    </row>
    <row r="2748" spans="1:5" s="17" customFormat="1" ht="16.75" customHeight="1" outlineLevel="2">
      <c r="A2748" s="1260">
        <v>173</v>
      </c>
      <c r="B2748" s="1261"/>
      <c r="C2748" s="1262"/>
      <c r="D2748" s="1263"/>
      <c r="E2748" s="587" t="e">
        <f t="shared" si="73"/>
        <v>#DIV/0!</v>
      </c>
    </row>
    <row r="2749" spans="1:5" s="17" customFormat="1" ht="16.75" customHeight="1" outlineLevel="2">
      <c r="A2749" s="1260">
        <v>174</v>
      </c>
      <c r="B2749" s="1261"/>
      <c r="C2749" s="1262"/>
      <c r="D2749" s="1263"/>
      <c r="E2749" s="587" t="e">
        <f t="shared" si="73"/>
        <v>#DIV/0!</v>
      </c>
    </row>
    <row r="2750" spans="1:5" s="17" customFormat="1" ht="16.75" customHeight="1" outlineLevel="2">
      <c r="A2750" s="1260">
        <v>175</v>
      </c>
      <c r="B2750" s="1261"/>
      <c r="C2750" s="1262"/>
      <c r="D2750" s="1263"/>
      <c r="E2750" s="587" t="e">
        <f t="shared" si="73"/>
        <v>#DIV/0!</v>
      </c>
    </row>
    <row r="2751" spans="1:5" s="17" customFormat="1" ht="16.75" customHeight="1" outlineLevel="2">
      <c r="A2751" s="1260">
        <v>176</v>
      </c>
      <c r="B2751" s="1261"/>
      <c r="C2751" s="1262"/>
      <c r="D2751" s="1263"/>
      <c r="E2751" s="587" t="e">
        <f t="shared" si="73"/>
        <v>#DIV/0!</v>
      </c>
    </row>
    <row r="2752" spans="1:5" s="17" customFormat="1" ht="16.75" customHeight="1" outlineLevel="2">
      <c r="A2752" s="1260">
        <v>177</v>
      </c>
      <c r="B2752" s="1261"/>
      <c r="C2752" s="1262"/>
      <c r="D2752" s="1263"/>
      <c r="E2752" s="587" t="e">
        <f t="shared" si="73"/>
        <v>#DIV/0!</v>
      </c>
    </row>
    <row r="2753" spans="1:5" s="17" customFormat="1" ht="16.75" customHeight="1" outlineLevel="2">
      <c r="A2753" s="1260">
        <v>178</v>
      </c>
      <c r="B2753" s="1261"/>
      <c r="C2753" s="1262"/>
      <c r="D2753" s="1263"/>
      <c r="E2753" s="587" t="e">
        <f t="shared" si="73"/>
        <v>#DIV/0!</v>
      </c>
    </row>
    <row r="2754" spans="1:5" s="17" customFormat="1" ht="16.75" customHeight="1" outlineLevel="2">
      <c r="A2754" s="1260">
        <v>179</v>
      </c>
      <c r="B2754" s="1261"/>
      <c r="C2754" s="1262"/>
      <c r="D2754" s="1263"/>
      <c r="E2754" s="587" t="e">
        <f t="shared" si="73"/>
        <v>#DIV/0!</v>
      </c>
    </row>
    <row r="2755" spans="1:5" s="17" customFormat="1" ht="16.75" customHeight="1" outlineLevel="2">
      <c r="A2755" s="1260">
        <v>180</v>
      </c>
      <c r="B2755" s="1261"/>
      <c r="C2755" s="1262"/>
      <c r="D2755" s="1263"/>
      <c r="E2755" s="587" t="e">
        <f t="shared" si="73"/>
        <v>#DIV/0!</v>
      </c>
    </row>
    <row r="2756" spans="1:5" s="17" customFormat="1" ht="16.75" customHeight="1" outlineLevel="2">
      <c r="A2756" s="1260">
        <v>181</v>
      </c>
      <c r="B2756" s="1261"/>
      <c r="C2756" s="1262"/>
      <c r="D2756" s="1263"/>
      <c r="E2756" s="587" t="e">
        <f t="shared" si="73"/>
        <v>#DIV/0!</v>
      </c>
    </row>
    <row r="2757" spans="1:5" s="17" customFormat="1" ht="16.75" customHeight="1" outlineLevel="2">
      <c r="A2757" s="1260">
        <v>182</v>
      </c>
      <c r="B2757" s="1261"/>
      <c r="C2757" s="1262"/>
      <c r="D2757" s="1263"/>
      <c r="E2757" s="587" t="e">
        <f t="shared" si="73"/>
        <v>#DIV/0!</v>
      </c>
    </row>
    <row r="2758" spans="1:5" s="17" customFormat="1" ht="16.75" customHeight="1" outlineLevel="2">
      <c r="A2758" s="1260">
        <v>183</v>
      </c>
      <c r="B2758" s="1261"/>
      <c r="C2758" s="1262"/>
      <c r="D2758" s="1263"/>
      <c r="E2758" s="587" t="e">
        <f t="shared" si="73"/>
        <v>#DIV/0!</v>
      </c>
    </row>
    <row r="2759" spans="1:5" s="17" customFormat="1" ht="16.75" customHeight="1" outlineLevel="2">
      <c r="A2759" s="1260">
        <v>184</v>
      </c>
      <c r="B2759" s="1261"/>
      <c r="C2759" s="1262"/>
      <c r="D2759" s="1263"/>
      <c r="E2759" s="587" t="e">
        <f t="shared" si="73"/>
        <v>#DIV/0!</v>
      </c>
    </row>
    <row r="2760" spans="1:5" s="17" customFormat="1" ht="16.75" customHeight="1" outlineLevel="2">
      <c r="A2760" s="1260">
        <v>185</v>
      </c>
      <c r="B2760" s="1261"/>
      <c r="C2760" s="1262"/>
      <c r="D2760" s="1263"/>
      <c r="E2760" s="587" t="e">
        <f t="shared" si="73"/>
        <v>#DIV/0!</v>
      </c>
    </row>
    <row r="2761" spans="1:5" s="17" customFormat="1" ht="16.75" customHeight="1" outlineLevel="2">
      <c r="A2761" s="1260">
        <v>186</v>
      </c>
      <c r="B2761" s="1261"/>
      <c r="C2761" s="1262"/>
      <c r="D2761" s="1263"/>
      <c r="E2761" s="587" t="e">
        <f t="shared" si="73"/>
        <v>#DIV/0!</v>
      </c>
    </row>
    <row r="2762" spans="1:5" s="17" customFormat="1" ht="16.75" customHeight="1" outlineLevel="2">
      <c r="A2762" s="1260">
        <v>187</v>
      </c>
      <c r="B2762" s="1261"/>
      <c r="C2762" s="1262"/>
      <c r="D2762" s="1263"/>
      <c r="E2762" s="587" t="e">
        <f t="shared" si="73"/>
        <v>#DIV/0!</v>
      </c>
    </row>
    <row r="2763" spans="1:5" s="17" customFormat="1" ht="16.75" customHeight="1" outlineLevel="2">
      <c r="A2763" s="1260">
        <v>188</v>
      </c>
      <c r="B2763" s="1261"/>
      <c r="C2763" s="1262"/>
      <c r="D2763" s="1263"/>
      <c r="E2763" s="587" t="e">
        <f t="shared" si="73"/>
        <v>#DIV/0!</v>
      </c>
    </row>
    <row r="2764" spans="1:5" s="17" customFormat="1" ht="16.75" customHeight="1" outlineLevel="2">
      <c r="A2764" s="1260">
        <v>189</v>
      </c>
      <c r="B2764" s="1261"/>
      <c r="C2764" s="1262"/>
      <c r="D2764" s="1263"/>
      <c r="E2764" s="587" t="e">
        <f t="shared" si="73"/>
        <v>#DIV/0!</v>
      </c>
    </row>
    <row r="2765" spans="1:5" s="17" customFormat="1" ht="16.75" customHeight="1" outlineLevel="2">
      <c r="A2765" s="1260">
        <v>190</v>
      </c>
      <c r="B2765" s="1261"/>
      <c r="C2765" s="1262"/>
      <c r="D2765" s="1263"/>
      <c r="E2765" s="587" t="e">
        <f t="shared" si="73"/>
        <v>#DIV/0!</v>
      </c>
    </row>
    <row r="2766" spans="1:5" s="17" customFormat="1" ht="16.75" customHeight="1" outlineLevel="2">
      <c r="A2766" s="1260">
        <v>191</v>
      </c>
      <c r="B2766" s="1261"/>
      <c r="C2766" s="1262"/>
      <c r="D2766" s="1263"/>
      <c r="E2766" s="587" t="e">
        <f t="shared" si="73"/>
        <v>#DIV/0!</v>
      </c>
    </row>
    <row r="2767" spans="1:5" s="17" customFormat="1" ht="16.75" customHeight="1" outlineLevel="2">
      <c r="A2767" s="1260">
        <v>192</v>
      </c>
      <c r="B2767" s="1261"/>
      <c r="C2767" s="1262"/>
      <c r="D2767" s="1263"/>
      <c r="E2767" s="587" t="e">
        <f t="shared" si="73"/>
        <v>#DIV/0!</v>
      </c>
    </row>
    <row r="2768" spans="1:5" s="17" customFormat="1" ht="16.75" customHeight="1" outlineLevel="2">
      <c r="A2768" s="1260">
        <v>193</v>
      </c>
      <c r="B2768" s="1261"/>
      <c r="C2768" s="1262"/>
      <c r="D2768" s="1263"/>
      <c r="E2768" s="587" t="e">
        <f t="shared" si="73"/>
        <v>#DIV/0!</v>
      </c>
    </row>
    <row r="2769" spans="1:5" s="17" customFormat="1" ht="16.75" customHeight="1" outlineLevel="2">
      <c r="A2769" s="1260">
        <v>194</v>
      </c>
      <c r="B2769" s="1261"/>
      <c r="C2769" s="1262"/>
      <c r="D2769" s="1263"/>
      <c r="E2769" s="587" t="e">
        <f t="shared" si="73"/>
        <v>#DIV/0!</v>
      </c>
    </row>
    <row r="2770" spans="1:5" s="17" customFormat="1" ht="16.75" customHeight="1" outlineLevel="2">
      <c r="A2770" s="1260">
        <v>195</v>
      </c>
      <c r="B2770" s="1261"/>
      <c r="C2770" s="1262"/>
      <c r="D2770" s="1263"/>
      <c r="E2770" s="587" t="e">
        <f t="shared" si="73"/>
        <v>#DIV/0!</v>
      </c>
    </row>
    <row r="2771" spans="1:5" s="17" customFormat="1" ht="16.75" customHeight="1" outlineLevel="2">
      <c r="A2771" s="1260">
        <v>196</v>
      </c>
      <c r="B2771" s="1261"/>
      <c r="C2771" s="1262"/>
      <c r="D2771" s="1263"/>
      <c r="E2771" s="587" t="e">
        <f t="shared" si="73"/>
        <v>#DIV/0!</v>
      </c>
    </row>
    <row r="2772" spans="1:5" s="17" customFormat="1" ht="16.75" customHeight="1" outlineLevel="2">
      <c r="A2772" s="1260">
        <v>197</v>
      </c>
      <c r="B2772" s="1261"/>
      <c r="C2772" s="1262"/>
      <c r="D2772" s="1263"/>
      <c r="E2772" s="587" t="e">
        <f t="shared" si="73"/>
        <v>#DIV/0!</v>
      </c>
    </row>
    <row r="2773" spans="1:5" s="17" customFormat="1" ht="16.75" customHeight="1" outlineLevel="2">
      <c r="A2773" s="1260">
        <v>198</v>
      </c>
      <c r="B2773" s="1261"/>
      <c r="C2773" s="1262"/>
      <c r="D2773" s="1263"/>
      <c r="E2773" s="587" t="e">
        <f t="shared" si="73"/>
        <v>#DIV/0!</v>
      </c>
    </row>
    <row r="2774" spans="1:5" s="17" customFormat="1" ht="16.75" customHeight="1" outlineLevel="2">
      <c r="A2774" s="1260">
        <v>199</v>
      </c>
      <c r="B2774" s="1261"/>
      <c r="C2774" s="1262"/>
      <c r="D2774" s="1263"/>
      <c r="E2774" s="587" t="e">
        <f t="shared" si="73"/>
        <v>#DIV/0!</v>
      </c>
    </row>
    <row r="2775" spans="1:5" s="17" customFormat="1" ht="16.75" customHeight="1" outlineLevel="2">
      <c r="A2775" s="1260">
        <v>200</v>
      </c>
      <c r="B2775" s="1261"/>
      <c r="C2775" s="1262"/>
      <c r="D2775" s="1263"/>
      <c r="E2775" s="587" t="e">
        <f t="shared" si="73"/>
        <v>#DIV/0!</v>
      </c>
    </row>
    <row r="2776" spans="1:5" s="17" customFormat="1" ht="16.75" customHeight="1" outlineLevel="2">
      <c r="A2776" s="1260">
        <v>201</v>
      </c>
      <c r="B2776" s="1261"/>
      <c r="C2776" s="1262"/>
      <c r="D2776" s="1263"/>
      <c r="E2776" s="587" t="e">
        <f t="shared" si="73"/>
        <v>#DIV/0!</v>
      </c>
    </row>
    <row r="2777" spans="1:5" s="17" customFormat="1" ht="16.75" customHeight="1" outlineLevel="2">
      <c r="A2777" s="1260">
        <v>202</v>
      </c>
      <c r="B2777" s="1261"/>
      <c r="C2777" s="1262"/>
      <c r="D2777" s="1263"/>
      <c r="E2777" s="587" t="e">
        <f t="shared" si="73"/>
        <v>#DIV/0!</v>
      </c>
    </row>
    <row r="2778" spans="1:5" s="17" customFormat="1" ht="16.75" customHeight="1" outlineLevel="2">
      <c r="A2778" s="1260">
        <v>203</v>
      </c>
      <c r="B2778" s="1261"/>
      <c r="C2778" s="1262"/>
      <c r="D2778" s="1263"/>
      <c r="E2778" s="587" t="e">
        <f t="shared" si="73"/>
        <v>#DIV/0!</v>
      </c>
    </row>
    <row r="2779" spans="1:5" s="17" customFormat="1" ht="16.75" customHeight="1" outlineLevel="2">
      <c r="A2779" s="1260">
        <v>204</v>
      </c>
      <c r="B2779" s="1261"/>
      <c r="C2779" s="1262"/>
      <c r="D2779" s="1263"/>
      <c r="E2779" s="587" t="e">
        <f t="shared" si="73"/>
        <v>#DIV/0!</v>
      </c>
    </row>
    <row r="2780" spans="1:5" s="17" customFormat="1" ht="16.75" customHeight="1" outlineLevel="2">
      <c r="A2780" s="1260">
        <v>205</v>
      </c>
      <c r="B2780" s="1261"/>
      <c r="C2780" s="1262"/>
      <c r="D2780" s="1263"/>
      <c r="E2780" s="587" t="e">
        <f t="shared" si="73"/>
        <v>#DIV/0!</v>
      </c>
    </row>
    <row r="2781" spans="1:5" s="17" customFormat="1" ht="16.75" customHeight="1" outlineLevel="2">
      <c r="A2781" s="1260">
        <v>206</v>
      </c>
      <c r="B2781" s="1261"/>
      <c r="C2781" s="1262"/>
      <c r="D2781" s="1263"/>
      <c r="E2781" s="587" t="e">
        <f t="shared" si="73"/>
        <v>#DIV/0!</v>
      </c>
    </row>
    <row r="2782" spans="1:5" s="17" customFormat="1" ht="16.75" customHeight="1" outlineLevel="2">
      <c r="A2782" s="1260">
        <v>207</v>
      </c>
      <c r="B2782" s="1261"/>
      <c r="C2782" s="1262"/>
      <c r="D2782" s="1263"/>
      <c r="E2782" s="587" t="e">
        <f t="shared" si="73"/>
        <v>#DIV/0!</v>
      </c>
    </row>
    <row r="2783" spans="1:5" s="17" customFormat="1" ht="16.75" customHeight="1" outlineLevel="2">
      <c r="A2783" s="1260">
        <v>208</v>
      </c>
      <c r="B2783" s="1261"/>
      <c r="C2783" s="1262"/>
      <c r="D2783" s="1263"/>
      <c r="E2783" s="587" t="e">
        <f t="shared" si="73"/>
        <v>#DIV/0!</v>
      </c>
    </row>
    <row r="2784" spans="1:5" s="17" customFormat="1" ht="16.75" customHeight="1" outlineLevel="2">
      <c r="A2784" s="1260">
        <v>209</v>
      </c>
      <c r="B2784" s="1261"/>
      <c r="C2784" s="1262"/>
      <c r="D2784" s="1263"/>
      <c r="E2784" s="587" t="e">
        <f t="shared" si="73"/>
        <v>#DIV/0!</v>
      </c>
    </row>
    <row r="2785" spans="1:5" s="17" customFormat="1" ht="16.75" customHeight="1" outlineLevel="2">
      <c r="A2785" s="1260">
        <v>210</v>
      </c>
      <c r="B2785" s="1261"/>
      <c r="C2785" s="1262"/>
      <c r="D2785" s="1263"/>
      <c r="E2785" s="587" t="e">
        <f t="shared" si="73"/>
        <v>#DIV/0!</v>
      </c>
    </row>
    <row r="2786" spans="1:5" s="17" customFormat="1" ht="16.75" customHeight="1" outlineLevel="2">
      <c r="A2786" s="1260">
        <v>211</v>
      </c>
      <c r="B2786" s="1261"/>
      <c r="C2786" s="1262"/>
      <c r="D2786" s="1263"/>
      <c r="E2786" s="587" t="e">
        <f t="shared" si="73"/>
        <v>#DIV/0!</v>
      </c>
    </row>
    <row r="2787" spans="1:5" s="17" customFormat="1" ht="16.75" customHeight="1" outlineLevel="2">
      <c r="A2787" s="1260">
        <v>212</v>
      </c>
      <c r="B2787" s="1261"/>
      <c r="C2787" s="1262"/>
      <c r="D2787" s="1263"/>
      <c r="E2787" s="587" t="e">
        <f t="shared" si="73"/>
        <v>#DIV/0!</v>
      </c>
    </row>
    <row r="2788" spans="1:5" s="17" customFormat="1" ht="16.75" customHeight="1" outlineLevel="2">
      <c r="A2788" s="1260">
        <v>213</v>
      </c>
      <c r="B2788" s="1261"/>
      <c r="C2788" s="1262"/>
      <c r="D2788" s="1263"/>
      <c r="E2788" s="587" t="e">
        <f t="shared" si="73"/>
        <v>#DIV/0!</v>
      </c>
    </row>
    <row r="2789" spans="1:5" s="17" customFormat="1" ht="16.75" customHeight="1" outlineLevel="2">
      <c r="A2789" s="1260">
        <v>214</v>
      </c>
      <c r="B2789" s="1261"/>
      <c r="C2789" s="1262"/>
      <c r="D2789" s="1263"/>
      <c r="E2789" s="587" t="e">
        <f t="shared" si="73"/>
        <v>#DIV/0!</v>
      </c>
    </row>
    <row r="2790" spans="1:5" s="17" customFormat="1" ht="16.75" customHeight="1" outlineLevel="2">
      <c r="A2790" s="1260">
        <v>215</v>
      </c>
      <c r="B2790" s="1261"/>
      <c r="C2790" s="1262"/>
      <c r="D2790" s="1263"/>
      <c r="E2790" s="587" t="e">
        <f t="shared" si="73"/>
        <v>#DIV/0!</v>
      </c>
    </row>
    <row r="2791" spans="1:5" s="17" customFormat="1" ht="16.75" customHeight="1" outlineLevel="2">
      <c r="A2791" s="1260">
        <v>216</v>
      </c>
      <c r="B2791" s="1261"/>
      <c r="C2791" s="1262"/>
      <c r="D2791" s="1263"/>
      <c r="E2791" s="587" t="e">
        <f t="shared" si="73"/>
        <v>#DIV/0!</v>
      </c>
    </row>
    <row r="2792" spans="1:5" s="17" customFormat="1" ht="16.75" customHeight="1" outlineLevel="2">
      <c r="A2792" s="1260">
        <v>217</v>
      </c>
      <c r="B2792" s="1261"/>
      <c r="C2792" s="1262"/>
      <c r="D2792" s="1263"/>
      <c r="E2792" s="587" t="e">
        <f t="shared" si="73"/>
        <v>#DIV/0!</v>
      </c>
    </row>
    <row r="2793" spans="1:5" s="17" customFormat="1" ht="16.75" customHeight="1" outlineLevel="2">
      <c r="A2793" s="1260">
        <v>218</v>
      </c>
      <c r="B2793" s="1261"/>
      <c r="C2793" s="1262"/>
      <c r="D2793" s="1263"/>
      <c r="E2793" s="587" t="e">
        <f t="shared" si="73"/>
        <v>#DIV/0!</v>
      </c>
    </row>
    <row r="2794" spans="1:5" s="17" customFormat="1" ht="16.75" customHeight="1" outlineLevel="2">
      <c r="A2794" s="1260">
        <v>219</v>
      </c>
      <c r="B2794" s="1261"/>
      <c r="C2794" s="1262"/>
      <c r="D2794" s="1263"/>
      <c r="E2794" s="587" t="e">
        <f t="shared" si="73"/>
        <v>#DIV/0!</v>
      </c>
    </row>
    <row r="2795" spans="1:5" s="17" customFormat="1" ht="16.75" customHeight="1" outlineLevel="2">
      <c r="A2795" s="1260">
        <v>220</v>
      </c>
      <c r="B2795" s="1261"/>
      <c r="C2795" s="1262"/>
      <c r="D2795" s="126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60">
        <v>221</v>
      </c>
      <c r="B2796" s="1261"/>
      <c r="C2796" s="1262"/>
      <c r="D2796" s="1263"/>
      <c r="E2796" s="587" t="e">
        <f t="shared" si="74"/>
        <v>#DIV/0!</v>
      </c>
    </row>
    <row r="2797" spans="1:5" s="17" customFormat="1" ht="16.75" customHeight="1" outlineLevel="2">
      <c r="A2797" s="1260">
        <v>222</v>
      </c>
      <c r="B2797" s="1261"/>
      <c r="C2797" s="1262"/>
      <c r="D2797" s="1263"/>
      <c r="E2797" s="587" t="e">
        <f t="shared" si="74"/>
        <v>#DIV/0!</v>
      </c>
    </row>
    <row r="2798" spans="1:5" s="17" customFormat="1" ht="16.75" customHeight="1" outlineLevel="2">
      <c r="A2798" s="1260">
        <v>223</v>
      </c>
      <c r="B2798" s="1261"/>
      <c r="C2798" s="1262"/>
      <c r="D2798" s="1263"/>
      <c r="E2798" s="587" t="e">
        <f t="shared" si="74"/>
        <v>#DIV/0!</v>
      </c>
    </row>
    <row r="2799" spans="1:5" s="17" customFormat="1" ht="16.75" customHeight="1" outlineLevel="2">
      <c r="A2799" s="1260">
        <v>224</v>
      </c>
      <c r="B2799" s="1261"/>
      <c r="C2799" s="1262"/>
      <c r="D2799" s="1263"/>
      <c r="E2799" s="587" t="e">
        <f t="shared" si="74"/>
        <v>#DIV/0!</v>
      </c>
    </row>
    <row r="2800" spans="1:5" s="17" customFormat="1" ht="16.75" customHeight="1" outlineLevel="2">
      <c r="A2800" s="1260">
        <v>225</v>
      </c>
      <c r="B2800" s="1261"/>
      <c r="C2800" s="1262"/>
      <c r="D2800" s="1263"/>
      <c r="E2800" s="587" t="e">
        <f t="shared" si="74"/>
        <v>#DIV/0!</v>
      </c>
    </row>
    <row r="2801" spans="1:5" s="17" customFormat="1" ht="16.75" customHeight="1" outlineLevel="2">
      <c r="A2801" s="1260">
        <v>226</v>
      </c>
      <c r="B2801" s="1261"/>
      <c r="C2801" s="1262"/>
      <c r="D2801" s="1263"/>
      <c r="E2801" s="587" t="e">
        <f t="shared" si="74"/>
        <v>#DIV/0!</v>
      </c>
    </row>
    <row r="2802" spans="1:5" s="17" customFormat="1" ht="16.75" customHeight="1" outlineLevel="2">
      <c r="A2802" s="1260">
        <v>227</v>
      </c>
      <c r="B2802" s="1261"/>
      <c r="C2802" s="1262"/>
      <c r="D2802" s="1263"/>
      <c r="E2802" s="587" t="e">
        <f t="shared" si="74"/>
        <v>#DIV/0!</v>
      </c>
    </row>
    <row r="2803" spans="1:5" s="17" customFormat="1" ht="16.75" customHeight="1" outlineLevel="2">
      <c r="A2803" s="1260">
        <v>228</v>
      </c>
      <c r="B2803" s="1261"/>
      <c r="C2803" s="1262"/>
      <c r="D2803" s="1263"/>
      <c r="E2803" s="587" t="e">
        <f t="shared" si="74"/>
        <v>#DIV/0!</v>
      </c>
    </row>
    <row r="2804" spans="1:5" s="17" customFormat="1" ht="16.75" customHeight="1" outlineLevel="2">
      <c r="A2804" s="1260">
        <v>229</v>
      </c>
      <c r="B2804" s="1261"/>
      <c r="C2804" s="1262"/>
      <c r="D2804" s="1263"/>
      <c r="E2804" s="587" t="e">
        <f t="shared" si="74"/>
        <v>#DIV/0!</v>
      </c>
    </row>
    <row r="2805" spans="1:5" s="17" customFormat="1" ht="16.75" customHeight="1" outlineLevel="2">
      <c r="A2805" s="1260">
        <v>230</v>
      </c>
      <c r="B2805" s="1261"/>
      <c r="C2805" s="1262"/>
      <c r="D2805" s="1263"/>
      <c r="E2805" s="587" t="e">
        <f t="shared" si="74"/>
        <v>#DIV/0!</v>
      </c>
    </row>
    <row r="2806" spans="1:5" s="17" customFormat="1" ht="16.75" customHeight="1" outlineLevel="2">
      <c r="A2806" s="1260">
        <v>231</v>
      </c>
      <c r="B2806" s="1261"/>
      <c r="C2806" s="1262"/>
      <c r="D2806" s="1263"/>
      <c r="E2806" s="587" t="e">
        <f t="shared" si="74"/>
        <v>#DIV/0!</v>
      </c>
    </row>
    <row r="2807" spans="1:5" s="17" customFormat="1" ht="16.75" customHeight="1" outlineLevel="2">
      <c r="A2807" s="1260">
        <v>232</v>
      </c>
      <c r="B2807" s="1261"/>
      <c r="C2807" s="1262"/>
      <c r="D2807" s="1263"/>
      <c r="E2807" s="587" t="e">
        <f t="shared" si="74"/>
        <v>#DIV/0!</v>
      </c>
    </row>
    <row r="2808" spans="1:5" s="17" customFormat="1" ht="16.75" customHeight="1" outlineLevel="2">
      <c r="A2808" s="1260">
        <v>233</v>
      </c>
      <c r="B2808" s="1261"/>
      <c r="C2808" s="1262"/>
      <c r="D2808" s="1263"/>
      <c r="E2808" s="587" t="e">
        <f t="shared" si="74"/>
        <v>#DIV/0!</v>
      </c>
    </row>
    <row r="2809" spans="1:5" s="17" customFormat="1" ht="16.75" customHeight="1" outlineLevel="2">
      <c r="A2809" s="1260">
        <v>234</v>
      </c>
      <c r="B2809" s="1261"/>
      <c r="C2809" s="1262"/>
      <c r="D2809" s="1263"/>
      <c r="E2809" s="587" t="e">
        <f t="shared" si="74"/>
        <v>#DIV/0!</v>
      </c>
    </row>
    <row r="2810" spans="1:5" s="17" customFormat="1" ht="16.75" customHeight="1" outlineLevel="2">
      <c r="A2810" s="1260">
        <v>235</v>
      </c>
      <c r="B2810" s="1261"/>
      <c r="C2810" s="1262"/>
      <c r="D2810" s="1263"/>
      <c r="E2810" s="587" t="e">
        <f t="shared" si="74"/>
        <v>#DIV/0!</v>
      </c>
    </row>
    <row r="2811" spans="1:5" s="17" customFormat="1" ht="16.75" customHeight="1" outlineLevel="2">
      <c r="A2811" s="1260">
        <v>236</v>
      </c>
      <c r="B2811" s="1261"/>
      <c r="C2811" s="1262"/>
      <c r="D2811" s="1263"/>
      <c r="E2811" s="587" t="e">
        <f t="shared" si="74"/>
        <v>#DIV/0!</v>
      </c>
    </row>
    <row r="2812" spans="1:5" s="17" customFormat="1" ht="16.75" customHeight="1" outlineLevel="2">
      <c r="A2812" s="1260">
        <v>237</v>
      </c>
      <c r="B2812" s="1261"/>
      <c r="C2812" s="1262"/>
      <c r="D2812" s="1263"/>
      <c r="E2812" s="587" t="e">
        <f t="shared" si="74"/>
        <v>#DIV/0!</v>
      </c>
    </row>
    <row r="2813" spans="1:5" s="17" customFormat="1" ht="16.75" customHeight="1" outlineLevel="2">
      <c r="A2813" s="1260">
        <v>238</v>
      </c>
      <c r="B2813" s="1261"/>
      <c r="C2813" s="1262"/>
      <c r="D2813" s="1263"/>
      <c r="E2813" s="587" t="e">
        <f t="shared" si="74"/>
        <v>#DIV/0!</v>
      </c>
    </row>
    <row r="2814" spans="1:5" s="17" customFormat="1" ht="16.75" customHeight="1" outlineLevel="2">
      <c r="A2814" s="1260">
        <v>239</v>
      </c>
      <c r="B2814" s="1261"/>
      <c r="C2814" s="1262"/>
      <c r="D2814" s="1263"/>
      <c r="E2814" s="587" t="e">
        <f t="shared" si="74"/>
        <v>#DIV/0!</v>
      </c>
    </row>
    <row r="2815" spans="1:5" s="17" customFormat="1" ht="16.75" customHeight="1" outlineLevel="2">
      <c r="A2815" s="1260">
        <v>240</v>
      </c>
      <c r="B2815" s="1261"/>
      <c r="C2815" s="1262"/>
      <c r="D2815" s="1263"/>
      <c r="E2815" s="587" t="e">
        <f t="shared" si="74"/>
        <v>#DIV/0!</v>
      </c>
    </row>
    <row r="2816" spans="1:5" s="17" customFormat="1" ht="16.75" customHeight="1" outlineLevel="2">
      <c r="A2816" s="1260">
        <v>241</v>
      </c>
      <c r="B2816" s="1261"/>
      <c r="C2816" s="1262"/>
      <c r="D2816" s="1263"/>
      <c r="E2816" s="587" t="e">
        <f t="shared" si="74"/>
        <v>#DIV/0!</v>
      </c>
    </row>
    <row r="2817" spans="1:5" s="17" customFormat="1" ht="16.75" customHeight="1" outlineLevel="2">
      <c r="A2817" s="1260">
        <v>242</v>
      </c>
      <c r="B2817" s="1261"/>
      <c r="C2817" s="1262"/>
      <c r="D2817" s="1263"/>
      <c r="E2817" s="587" t="e">
        <f t="shared" si="74"/>
        <v>#DIV/0!</v>
      </c>
    </row>
    <row r="2818" spans="1:5" s="17" customFormat="1" ht="16.75" customHeight="1" outlineLevel="2">
      <c r="A2818" s="1260">
        <v>243</v>
      </c>
      <c r="B2818" s="1261"/>
      <c r="C2818" s="1262"/>
      <c r="D2818" s="1263"/>
      <c r="E2818" s="587" t="e">
        <f t="shared" si="74"/>
        <v>#DIV/0!</v>
      </c>
    </row>
    <row r="2819" spans="1:5" s="17" customFormat="1" ht="16.75" customHeight="1" outlineLevel="2">
      <c r="A2819" s="1260">
        <v>244</v>
      </c>
      <c r="B2819" s="1261"/>
      <c r="C2819" s="1262"/>
      <c r="D2819" s="1263"/>
      <c r="E2819" s="587" t="e">
        <f t="shared" si="74"/>
        <v>#DIV/0!</v>
      </c>
    </row>
    <row r="2820" spans="1:5" s="17" customFormat="1" ht="16.75" customHeight="1" outlineLevel="2">
      <c r="A2820" s="1260">
        <v>245</v>
      </c>
      <c r="B2820" s="1261"/>
      <c r="C2820" s="1262"/>
      <c r="D2820" s="1263"/>
      <c r="E2820" s="587" t="e">
        <f t="shared" si="74"/>
        <v>#DIV/0!</v>
      </c>
    </row>
    <row r="2821" spans="1:5" s="17" customFormat="1" ht="16.75" customHeight="1" outlineLevel="2">
      <c r="A2821" s="1260">
        <v>246</v>
      </c>
      <c r="B2821" s="1261"/>
      <c r="C2821" s="1262"/>
      <c r="D2821" s="1263"/>
      <c r="E2821" s="587" t="e">
        <f t="shared" si="74"/>
        <v>#DIV/0!</v>
      </c>
    </row>
    <row r="2822" spans="1:5" s="17" customFormat="1" ht="16.75" customHeight="1" outlineLevel="2">
      <c r="A2822" s="1260">
        <v>247</v>
      </c>
      <c r="B2822" s="1261"/>
      <c r="C2822" s="1262"/>
      <c r="D2822" s="1263"/>
      <c r="E2822" s="587" t="e">
        <f t="shared" si="74"/>
        <v>#DIV/0!</v>
      </c>
    </row>
    <row r="2823" spans="1:5" s="17" customFormat="1" ht="16.75" customHeight="1" outlineLevel="2">
      <c r="A2823" s="1260">
        <v>248</v>
      </c>
      <c r="B2823" s="1261"/>
      <c r="C2823" s="1262"/>
      <c r="D2823" s="1263"/>
      <c r="E2823" s="587" t="e">
        <f t="shared" si="74"/>
        <v>#DIV/0!</v>
      </c>
    </row>
    <row r="2824" spans="1:5" s="17" customFormat="1" ht="16.75" customHeight="1" outlineLevel="2">
      <c r="A2824" s="1260">
        <v>249</v>
      </c>
      <c r="B2824" s="1261"/>
      <c r="C2824" s="1262"/>
      <c r="D2824" s="1263"/>
      <c r="E2824" s="587" t="e">
        <f t="shared" si="74"/>
        <v>#DIV/0!</v>
      </c>
    </row>
    <row r="2825" spans="1:5" s="17" customFormat="1" ht="16.75" customHeight="1" outlineLevel="2">
      <c r="A2825" s="1260">
        <v>250</v>
      </c>
      <c r="B2825" s="1261"/>
      <c r="C2825" s="1262"/>
      <c r="D2825" s="1263"/>
      <c r="E2825" s="587" t="e">
        <f t="shared" si="74"/>
        <v>#DIV/0!</v>
      </c>
    </row>
    <row r="2826" spans="1:5" s="17" customFormat="1" ht="16.75" customHeight="1" outlineLevel="2">
      <c r="A2826" s="1260">
        <v>251</v>
      </c>
      <c r="B2826" s="1261"/>
      <c r="C2826" s="1262"/>
      <c r="D2826" s="1263"/>
      <c r="E2826" s="587" t="e">
        <f t="shared" si="74"/>
        <v>#DIV/0!</v>
      </c>
    </row>
    <row r="2827" spans="1:5" s="17" customFormat="1" ht="16.75" customHeight="1" outlineLevel="2">
      <c r="A2827" s="1260">
        <v>252</v>
      </c>
      <c r="B2827" s="1261"/>
      <c r="C2827" s="1262"/>
      <c r="D2827" s="1263"/>
      <c r="E2827" s="587" t="e">
        <f t="shared" si="74"/>
        <v>#DIV/0!</v>
      </c>
    </row>
    <row r="2828" spans="1:5" s="17" customFormat="1" ht="16.75" customHeight="1" outlineLevel="2">
      <c r="A2828" s="1260">
        <v>253</v>
      </c>
      <c r="B2828" s="1261"/>
      <c r="C2828" s="1262"/>
      <c r="D2828" s="1263"/>
      <c r="E2828" s="587" t="e">
        <f t="shared" si="74"/>
        <v>#DIV/0!</v>
      </c>
    </row>
    <row r="2829" spans="1:5" s="17" customFormat="1" ht="16.75" customHeight="1" outlineLevel="2">
      <c r="A2829" s="1260">
        <v>254</v>
      </c>
      <c r="B2829" s="1261"/>
      <c r="C2829" s="1262"/>
      <c r="D2829" s="1263"/>
      <c r="E2829" s="587" t="e">
        <f t="shared" si="74"/>
        <v>#DIV/0!</v>
      </c>
    </row>
    <row r="2830" spans="1:5" s="17" customFormat="1" ht="16.75" customHeight="1" outlineLevel="2">
      <c r="A2830" s="1260">
        <v>255</v>
      </c>
      <c r="B2830" s="1261"/>
      <c r="C2830" s="1262"/>
      <c r="D2830" s="1263"/>
      <c r="E2830" s="587" t="e">
        <f t="shared" si="74"/>
        <v>#DIV/0!</v>
      </c>
    </row>
    <row r="2831" spans="1:5" s="17" customFormat="1" ht="16.75" customHeight="1" outlineLevel="2">
      <c r="A2831" s="1260">
        <v>256</v>
      </c>
      <c r="B2831" s="1261"/>
      <c r="C2831" s="1262"/>
      <c r="D2831" s="1263"/>
      <c r="E2831" s="587" t="e">
        <f t="shared" si="74"/>
        <v>#DIV/0!</v>
      </c>
    </row>
    <row r="2832" spans="1:5" s="17" customFormat="1" ht="16.75" customHeight="1" outlineLevel="2">
      <c r="A2832" s="1260">
        <v>257</v>
      </c>
      <c r="B2832" s="1261"/>
      <c r="C2832" s="1262"/>
      <c r="D2832" s="1263"/>
      <c r="E2832" s="587" t="e">
        <f t="shared" si="74"/>
        <v>#DIV/0!</v>
      </c>
    </row>
    <row r="2833" spans="1:5" s="17" customFormat="1" ht="16.75" customHeight="1" outlineLevel="2">
      <c r="A2833" s="1260">
        <v>258</v>
      </c>
      <c r="B2833" s="1261"/>
      <c r="C2833" s="1262"/>
      <c r="D2833" s="1263"/>
      <c r="E2833" s="587" t="e">
        <f t="shared" si="74"/>
        <v>#DIV/0!</v>
      </c>
    </row>
    <row r="2834" spans="1:5" s="17" customFormat="1" ht="16.75" customHeight="1" outlineLevel="2">
      <c r="A2834" s="1260">
        <v>259</v>
      </c>
      <c r="B2834" s="1261"/>
      <c r="C2834" s="1262"/>
      <c r="D2834" s="1263"/>
      <c r="E2834" s="587" t="e">
        <f t="shared" si="74"/>
        <v>#DIV/0!</v>
      </c>
    </row>
    <row r="2835" spans="1:5" s="17" customFormat="1" ht="16.75" customHeight="1" outlineLevel="2">
      <c r="A2835" s="1260">
        <v>260</v>
      </c>
      <c r="B2835" s="1261"/>
      <c r="C2835" s="1262"/>
      <c r="D2835" s="1263"/>
      <c r="E2835" s="587" t="e">
        <f t="shared" si="74"/>
        <v>#DIV/0!</v>
      </c>
    </row>
    <row r="2836" spans="1:5" s="17" customFormat="1" ht="16.75" customHeight="1" outlineLevel="2">
      <c r="A2836" s="1260">
        <v>261</v>
      </c>
      <c r="B2836" s="1261"/>
      <c r="C2836" s="1262"/>
      <c r="D2836" s="1263"/>
      <c r="E2836" s="587" t="e">
        <f t="shared" si="74"/>
        <v>#DIV/0!</v>
      </c>
    </row>
    <row r="2837" spans="1:5" s="17" customFormat="1" ht="16.75" customHeight="1" outlineLevel="2">
      <c r="A2837" s="1260">
        <v>262</v>
      </c>
      <c r="B2837" s="1261"/>
      <c r="C2837" s="1262"/>
      <c r="D2837" s="1263"/>
      <c r="E2837" s="587" t="e">
        <f t="shared" si="74"/>
        <v>#DIV/0!</v>
      </c>
    </row>
    <row r="2838" spans="1:5" s="17" customFormat="1" ht="16.75" customHeight="1" outlineLevel="2">
      <c r="A2838" s="1260">
        <v>263</v>
      </c>
      <c r="B2838" s="1261"/>
      <c r="C2838" s="1262"/>
      <c r="D2838" s="1263"/>
      <c r="E2838" s="587" t="e">
        <f t="shared" si="74"/>
        <v>#DIV/0!</v>
      </c>
    </row>
    <row r="2839" spans="1:5" s="17" customFormat="1" ht="16.75" customHeight="1" outlineLevel="2">
      <c r="A2839" s="1260">
        <v>264</v>
      </c>
      <c r="B2839" s="1261"/>
      <c r="C2839" s="1262"/>
      <c r="D2839" s="1263"/>
      <c r="E2839" s="587" t="e">
        <f t="shared" si="74"/>
        <v>#DIV/0!</v>
      </c>
    </row>
    <row r="2840" spans="1:5" s="17" customFormat="1" ht="16.75" customHeight="1" outlineLevel="2">
      <c r="A2840" s="1260">
        <v>265</v>
      </c>
      <c r="B2840" s="1261"/>
      <c r="C2840" s="1262"/>
      <c r="D2840" s="1263"/>
      <c r="E2840" s="587" t="e">
        <f t="shared" si="74"/>
        <v>#DIV/0!</v>
      </c>
    </row>
    <row r="2841" spans="1:5" s="17" customFormat="1" ht="16.75" customHeight="1" outlineLevel="2">
      <c r="A2841" s="1260">
        <v>266</v>
      </c>
      <c r="B2841" s="1261"/>
      <c r="C2841" s="1262"/>
      <c r="D2841" s="1263"/>
      <c r="E2841" s="587" t="e">
        <f t="shared" si="74"/>
        <v>#DIV/0!</v>
      </c>
    </row>
    <row r="2842" spans="1:5" s="17" customFormat="1" ht="16.75" customHeight="1" outlineLevel="2">
      <c r="A2842" s="1260">
        <v>267</v>
      </c>
      <c r="B2842" s="1261"/>
      <c r="C2842" s="1262"/>
      <c r="D2842" s="1263"/>
      <c r="E2842" s="587" t="e">
        <f t="shared" si="74"/>
        <v>#DIV/0!</v>
      </c>
    </row>
    <row r="2843" spans="1:5" s="17" customFormat="1" ht="16.75" customHeight="1" outlineLevel="2">
      <c r="A2843" s="1260">
        <v>268</v>
      </c>
      <c r="B2843" s="1261"/>
      <c r="C2843" s="1262"/>
      <c r="D2843" s="1263"/>
      <c r="E2843" s="587" t="e">
        <f t="shared" si="74"/>
        <v>#DIV/0!</v>
      </c>
    </row>
    <row r="2844" spans="1:5" s="17" customFormat="1" ht="16.75" customHeight="1" outlineLevel="2">
      <c r="A2844" s="1260">
        <v>269</v>
      </c>
      <c r="B2844" s="1261"/>
      <c r="C2844" s="1262"/>
      <c r="D2844" s="1263"/>
      <c r="E2844" s="587" t="e">
        <f t="shared" si="74"/>
        <v>#DIV/0!</v>
      </c>
    </row>
    <row r="2845" spans="1:5" s="17" customFormat="1" ht="16.75" customHeight="1" outlineLevel="2">
      <c r="A2845" s="1260">
        <v>270</v>
      </c>
      <c r="B2845" s="1261"/>
      <c r="C2845" s="1262"/>
      <c r="D2845" s="1263"/>
      <c r="E2845" s="587" t="e">
        <f t="shared" si="74"/>
        <v>#DIV/0!</v>
      </c>
    </row>
    <row r="2846" spans="1:5" s="17" customFormat="1" ht="16.75" customHeight="1" outlineLevel="2">
      <c r="A2846" s="1260">
        <v>271</v>
      </c>
      <c r="B2846" s="1261"/>
      <c r="C2846" s="1262"/>
      <c r="D2846" s="1263"/>
      <c r="E2846" s="587" t="e">
        <f t="shared" si="74"/>
        <v>#DIV/0!</v>
      </c>
    </row>
    <row r="2847" spans="1:5" s="17" customFormat="1" ht="16.75" customHeight="1" outlineLevel="2">
      <c r="A2847" s="1260">
        <v>272</v>
      </c>
      <c r="B2847" s="1261"/>
      <c r="C2847" s="1262"/>
      <c r="D2847" s="1263"/>
      <c r="E2847" s="587" t="e">
        <f t="shared" si="74"/>
        <v>#DIV/0!</v>
      </c>
    </row>
    <row r="2848" spans="1:5" s="17" customFormat="1" ht="16.75" customHeight="1" outlineLevel="2">
      <c r="A2848" s="1260">
        <v>273</v>
      </c>
      <c r="B2848" s="1261"/>
      <c r="C2848" s="1262"/>
      <c r="D2848" s="1263"/>
      <c r="E2848" s="587" t="e">
        <f t="shared" si="74"/>
        <v>#DIV/0!</v>
      </c>
    </row>
    <row r="2849" spans="1:5" s="17" customFormat="1" ht="16.75" customHeight="1" outlineLevel="2">
      <c r="A2849" s="1260">
        <v>274</v>
      </c>
      <c r="B2849" s="1261"/>
      <c r="C2849" s="1262"/>
      <c r="D2849" s="1263"/>
      <c r="E2849" s="587" t="e">
        <f t="shared" si="74"/>
        <v>#DIV/0!</v>
      </c>
    </row>
    <row r="2850" spans="1:5" s="17" customFormat="1" ht="16.75" customHeight="1" outlineLevel="2">
      <c r="A2850" s="1260">
        <v>275</v>
      </c>
      <c r="B2850" s="1261"/>
      <c r="C2850" s="1262"/>
      <c r="D2850" s="1263"/>
      <c r="E2850" s="587" t="e">
        <f t="shared" si="74"/>
        <v>#DIV/0!</v>
      </c>
    </row>
    <row r="2851" spans="1:5" s="17" customFormat="1" ht="16.75" customHeight="1" outlineLevel="2">
      <c r="A2851" s="1260">
        <v>276</v>
      </c>
      <c r="B2851" s="1261"/>
      <c r="C2851" s="1262"/>
      <c r="D2851" s="1263"/>
      <c r="E2851" s="587" t="e">
        <f t="shared" si="74"/>
        <v>#DIV/0!</v>
      </c>
    </row>
    <row r="2852" spans="1:5" s="17" customFormat="1" ht="16.75" customHeight="1" outlineLevel="2">
      <c r="A2852" s="1260">
        <v>277</v>
      </c>
      <c r="B2852" s="1261"/>
      <c r="C2852" s="1262"/>
      <c r="D2852" s="1263"/>
      <c r="E2852" s="587" t="e">
        <f t="shared" si="74"/>
        <v>#DIV/0!</v>
      </c>
    </row>
    <row r="2853" spans="1:5" s="17" customFormat="1" ht="16.75" customHeight="1" outlineLevel="2">
      <c r="A2853" s="1260">
        <v>278</v>
      </c>
      <c r="B2853" s="1261"/>
      <c r="C2853" s="1262"/>
      <c r="D2853" s="1263"/>
      <c r="E2853" s="587" t="e">
        <f t="shared" si="74"/>
        <v>#DIV/0!</v>
      </c>
    </row>
    <row r="2854" spans="1:5" s="17" customFormat="1" ht="16.75" customHeight="1" outlineLevel="2">
      <c r="A2854" s="1260">
        <v>279</v>
      </c>
      <c r="B2854" s="1261"/>
      <c r="C2854" s="1262"/>
      <c r="D2854" s="1263"/>
      <c r="E2854" s="587" t="e">
        <f t="shared" si="74"/>
        <v>#DIV/0!</v>
      </c>
    </row>
    <row r="2855" spans="1:5" s="17" customFormat="1" ht="16.75" customHeight="1" outlineLevel="2">
      <c r="A2855" s="1260">
        <v>280</v>
      </c>
      <c r="B2855" s="1261"/>
      <c r="C2855" s="1262"/>
      <c r="D2855" s="1263"/>
      <c r="E2855" s="587" t="e">
        <f t="shared" si="74"/>
        <v>#DIV/0!</v>
      </c>
    </row>
    <row r="2856" spans="1:5" s="17" customFormat="1" ht="16.75" customHeight="1" outlineLevel="2">
      <c r="A2856" s="1260">
        <v>281</v>
      </c>
      <c r="B2856" s="1261"/>
      <c r="C2856" s="1262"/>
      <c r="D2856" s="1263"/>
      <c r="E2856" s="587" t="e">
        <f t="shared" si="74"/>
        <v>#DIV/0!</v>
      </c>
    </row>
    <row r="2857" spans="1:5" s="17" customFormat="1" ht="16.75" customHeight="1" outlineLevel="2">
      <c r="A2857" s="1260">
        <v>282</v>
      </c>
      <c r="B2857" s="1261"/>
      <c r="C2857" s="1262"/>
      <c r="D2857" s="1263"/>
      <c r="E2857" s="587" t="e">
        <f t="shared" si="74"/>
        <v>#DIV/0!</v>
      </c>
    </row>
    <row r="2858" spans="1:5" s="17" customFormat="1" ht="16.75" customHeight="1" outlineLevel="2">
      <c r="A2858" s="1260">
        <v>283</v>
      </c>
      <c r="B2858" s="1261"/>
      <c r="C2858" s="1262"/>
      <c r="D2858" s="1263"/>
      <c r="E2858" s="587" t="e">
        <f t="shared" si="74"/>
        <v>#DIV/0!</v>
      </c>
    </row>
    <row r="2859" spans="1:5" s="17" customFormat="1" ht="16.75" customHeight="1" outlineLevel="2">
      <c r="A2859" s="1260">
        <v>284</v>
      </c>
      <c r="B2859" s="1261"/>
      <c r="C2859" s="1262"/>
      <c r="D2859" s="126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60">
        <v>285</v>
      </c>
      <c r="B2860" s="1261"/>
      <c r="C2860" s="1262"/>
      <c r="D2860" s="1263"/>
      <c r="E2860" s="587" t="e">
        <f t="shared" si="75"/>
        <v>#DIV/0!</v>
      </c>
    </row>
    <row r="2861" spans="1:5" s="17" customFormat="1" ht="16.75" customHeight="1" outlineLevel="2">
      <c r="A2861" s="1260">
        <v>286</v>
      </c>
      <c r="B2861" s="1261"/>
      <c r="C2861" s="1262"/>
      <c r="D2861" s="1263"/>
      <c r="E2861" s="587" t="e">
        <f t="shared" si="75"/>
        <v>#DIV/0!</v>
      </c>
    </row>
    <row r="2862" spans="1:5" s="17" customFormat="1" ht="16.75" customHeight="1" outlineLevel="2">
      <c r="A2862" s="1260">
        <v>287</v>
      </c>
      <c r="B2862" s="1261"/>
      <c r="C2862" s="1262"/>
      <c r="D2862" s="1263"/>
      <c r="E2862" s="587" t="e">
        <f t="shared" si="75"/>
        <v>#DIV/0!</v>
      </c>
    </row>
    <row r="2863" spans="1:5" s="17" customFormat="1" ht="16.75" customHeight="1" outlineLevel="2">
      <c r="A2863" s="1260">
        <v>288</v>
      </c>
      <c r="B2863" s="1261"/>
      <c r="C2863" s="1262"/>
      <c r="D2863" s="1263"/>
      <c r="E2863" s="587" t="e">
        <f t="shared" si="75"/>
        <v>#DIV/0!</v>
      </c>
    </row>
    <row r="2864" spans="1:5" s="17" customFormat="1" ht="16.75" customHeight="1" outlineLevel="2">
      <c r="A2864" s="1260">
        <v>289</v>
      </c>
      <c r="B2864" s="1261"/>
      <c r="C2864" s="1262"/>
      <c r="D2864" s="1263"/>
      <c r="E2864" s="587" t="e">
        <f t="shared" si="75"/>
        <v>#DIV/0!</v>
      </c>
    </row>
    <row r="2865" spans="1:5" s="17" customFormat="1" ht="16.75" customHeight="1" outlineLevel="2">
      <c r="A2865" s="1260">
        <v>290</v>
      </c>
      <c r="B2865" s="1261"/>
      <c r="C2865" s="1262"/>
      <c r="D2865" s="1263"/>
      <c r="E2865" s="587" t="e">
        <f t="shared" si="75"/>
        <v>#DIV/0!</v>
      </c>
    </row>
    <row r="2866" spans="1:5" s="17" customFormat="1" ht="16.75" customHeight="1" outlineLevel="2">
      <c r="A2866" s="1260">
        <v>291</v>
      </c>
      <c r="B2866" s="1261"/>
      <c r="C2866" s="1262"/>
      <c r="D2866" s="1263"/>
      <c r="E2866" s="587" t="e">
        <f t="shared" si="75"/>
        <v>#DIV/0!</v>
      </c>
    </row>
    <row r="2867" spans="1:5" s="17" customFormat="1" ht="16.75" customHeight="1" outlineLevel="2">
      <c r="A2867" s="1260">
        <v>292</v>
      </c>
      <c r="B2867" s="1261"/>
      <c r="C2867" s="1262"/>
      <c r="D2867" s="1263"/>
      <c r="E2867" s="587" t="e">
        <f t="shared" si="75"/>
        <v>#DIV/0!</v>
      </c>
    </row>
    <row r="2868" spans="1:5" s="17" customFormat="1" ht="16.75" customHeight="1" outlineLevel="2">
      <c r="A2868" s="1260">
        <v>293</v>
      </c>
      <c r="B2868" s="1261"/>
      <c r="C2868" s="1262"/>
      <c r="D2868" s="1263"/>
      <c r="E2868" s="587" t="e">
        <f t="shared" si="75"/>
        <v>#DIV/0!</v>
      </c>
    </row>
    <row r="2869" spans="1:5" s="17" customFormat="1" ht="16.75" customHeight="1" outlineLevel="2">
      <c r="A2869" s="1260">
        <v>294</v>
      </c>
      <c r="B2869" s="1261"/>
      <c r="C2869" s="1262"/>
      <c r="D2869" s="1263"/>
      <c r="E2869" s="587" t="e">
        <f t="shared" si="75"/>
        <v>#DIV/0!</v>
      </c>
    </row>
    <row r="2870" spans="1:5" s="17" customFormat="1" ht="16.75" customHeight="1" outlineLevel="2">
      <c r="A2870" s="1260">
        <v>295</v>
      </c>
      <c r="B2870" s="1261"/>
      <c r="C2870" s="1262"/>
      <c r="D2870" s="1263"/>
      <c r="E2870" s="587" t="e">
        <f t="shared" si="75"/>
        <v>#DIV/0!</v>
      </c>
    </row>
    <row r="2871" spans="1:5" s="17" customFormat="1" ht="16.75" customHeight="1" outlineLevel="2">
      <c r="A2871" s="1260">
        <v>296</v>
      </c>
      <c r="B2871" s="1261"/>
      <c r="C2871" s="1262"/>
      <c r="D2871" s="1263"/>
      <c r="E2871" s="587" t="e">
        <f t="shared" si="75"/>
        <v>#DIV/0!</v>
      </c>
    </row>
    <row r="2872" spans="1:5" s="17" customFormat="1" ht="16.75" customHeight="1" outlineLevel="2">
      <c r="A2872" s="1260">
        <v>297</v>
      </c>
      <c r="B2872" s="1261"/>
      <c r="C2872" s="1262"/>
      <c r="D2872" s="1263"/>
      <c r="E2872" s="587" t="e">
        <f t="shared" si="75"/>
        <v>#DIV/0!</v>
      </c>
    </row>
    <row r="2873" spans="1:5" s="17" customFormat="1" ht="16.75" customHeight="1" outlineLevel="2">
      <c r="A2873" s="1260">
        <v>298</v>
      </c>
      <c r="B2873" s="1261"/>
      <c r="C2873" s="1262"/>
      <c r="D2873" s="1263"/>
      <c r="E2873" s="587" t="e">
        <f t="shared" si="75"/>
        <v>#DIV/0!</v>
      </c>
    </row>
    <row r="2874" spans="1:5" s="17" customFormat="1" ht="16.75" customHeight="1" outlineLevel="2">
      <c r="A2874" s="1260">
        <v>299</v>
      </c>
      <c r="B2874" s="1261"/>
      <c r="C2874" s="1262"/>
      <c r="D2874" s="1263"/>
      <c r="E2874" s="587" t="e">
        <f t="shared" si="75"/>
        <v>#DIV/0!</v>
      </c>
    </row>
    <row r="2875" spans="1:5" s="17" customFormat="1" ht="16.75" customHeight="1" outlineLevel="2">
      <c r="A2875" s="1260">
        <v>300</v>
      </c>
      <c r="B2875" s="1261"/>
      <c r="C2875" s="1262"/>
      <c r="D2875" s="1263"/>
      <c r="E2875" s="587" t="e">
        <f t="shared" si="75"/>
        <v>#DIV/0!</v>
      </c>
    </row>
    <row r="2876" spans="1:5" s="17" customFormat="1" ht="16.75" customHeight="1" outlineLevel="2">
      <c r="A2876" s="1260">
        <v>301</v>
      </c>
      <c r="B2876" s="1261"/>
      <c r="C2876" s="1262"/>
      <c r="D2876" s="1263"/>
      <c r="E2876" s="587" t="e">
        <f t="shared" si="75"/>
        <v>#DIV/0!</v>
      </c>
    </row>
    <row r="2877" spans="1:5" s="17" customFormat="1" ht="16.75" customHeight="1" outlineLevel="2">
      <c r="A2877" s="1260">
        <v>302</v>
      </c>
      <c r="B2877" s="1261"/>
      <c r="C2877" s="1262"/>
      <c r="D2877" s="1263"/>
      <c r="E2877" s="587" t="e">
        <f t="shared" si="75"/>
        <v>#DIV/0!</v>
      </c>
    </row>
    <row r="2878" spans="1:5" s="17" customFormat="1" ht="16.75" customHeight="1" outlineLevel="2">
      <c r="A2878" s="1260">
        <v>303</v>
      </c>
      <c r="B2878" s="1261"/>
      <c r="C2878" s="1262"/>
      <c r="D2878" s="1263"/>
      <c r="E2878" s="587" t="e">
        <f t="shared" si="75"/>
        <v>#DIV/0!</v>
      </c>
    </row>
    <row r="2879" spans="1:5" s="17" customFormat="1" ht="16.75" customHeight="1" outlineLevel="2">
      <c r="A2879" s="1260">
        <v>304</v>
      </c>
      <c r="B2879" s="1261"/>
      <c r="C2879" s="1262"/>
      <c r="D2879" s="1263"/>
      <c r="E2879" s="587" t="e">
        <f t="shared" si="75"/>
        <v>#DIV/0!</v>
      </c>
    </row>
    <row r="2880" spans="1:5" s="17" customFormat="1" ht="16.75" customHeight="1" outlineLevel="2">
      <c r="A2880" s="1260">
        <v>305</v>
      </c>
      <c r="B2880" s="1261"/>
      <c r="C2880" s="1262"/>
      <c r="D2880" s="1263"/>
      <c r="E2880" s="587" t="e">
        <f t="shared" si="75"/>
        <v>#DIV/0!</v>
      </c>
    </row>
    <row r="2881" spans="1:5" s="17" customFormat="1" ht="16.75" customHeight="1" outlineLevel="2">
      <c r="A2881" s="1260">
        <v>306</v>
      </c>
      <c r="B2881" s="1261"/>
      <c r="C2881" s="1262"/>
      <c r="D2881" s="1263"/>
      <c r="E2881" s="587" t="e">
        <f t="shared" si="75"/>
        <v>#DIV/0!</v>
      </c>
    </row>
    <row r="2882" spans="1:5" s="17" customFormat="1" ht="16.75" customHeight="1" outlineLevel="2">
      <c r="A2882" s="1260">
        <v>307</v>
      </c>
      <c r="B2882" s="1261"/>
      <c r="C2882" s="1262"/>
      <c r="D2882" s="1263"/>
      <c r="E2882" s="587" t="e">
        <f t="shared" si="75"/>
        <v>#DIV/0!</v>
      </c>
    </row>
    <row r="2883" spans="1:5" s="17" customFormat="1" ht="16.75" customHeight="1" outlineLevel="2">
      <c r="A2883" s="1260">
        <v>308</v>
      </c>
      <c r="B2883" s="1261"/>
      <c r="C2883" s="1262"/>
      <c r="D2883" s="1263"/>
      <c r="E2883" s="587" t="e">
        <f t="shared" si="75"/>
        <v>#DIV/0!</v>
      </c>
    </row>
    <row r="2884" spans="1:5" s="17" customFormat="1" ht="16.75" customHeight="1" outlineLevel="2">
      <c r="A2884" s="1260">
        <v>309</v>
      </c>
      <c r="B2884" s="1261"/>
      <c r="C2884" s="1262"/>
      <c r="D2884" s="1263"/>
      <c r="E2884" s="587" t="e">
        <f>IF(AND(C2884&gt;=D$2569,C2884&lt;=D$2568),1,0)</f>
        <v>#DIV/0!</v>
      </c>
    </row>
    <row r="2885" spans="1:5" s="17" customFormat="1" ht="16.75" customHeight="1" outlineLevel="2">
      <c r="A2885" s="1260">
        <v>310</v>
      </c>
      <c r="B2885" s="1261"/>
      <c r="C2885" s="1262"/>
      <c r="D2885" s="126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60">
        <v>311</v>
      </c>
      <c r="B2886" s="1261"/>
      <c r="C2886" s="1262"/>
      <c r="D2886" s="1263"/>
      <c r="E2886" s="587" t="e">
        <f t="shared" si="76"/>
        <v>#DIV/0!</v>
      </c>
    </row>
    <row r="2887" spans="1:5" s="17" customFormat="1" ht="16.75" customHeight="1" outlineLevel="2">
      <c r="A2887" s="1260">
        <v>312</v>
      </c>
      <c r="B2887" s="1261"/>
      <c r="C2887" s="1262"/>
      <c r="D2887" s="1263"/>
      <c r="E2887" s="587" t="e">
        <f t="shared" si="76"/>
        <v>#DIV/0!</v>
      </c>
    </row>
    <row r="2888" spans="1:5" s="17" customFormat="1" ht="16.75" customHeight="1" outlineLevel="2">
      <c r="A2888" s="1260">
        <v>313</v>
      </c>
      <c r="B2888" s="1261"/>
      <c r="C2888" s="1262"/>
      <c r="D2888" s="1263"/>
      <c r="E2888" s="587" t="e">
        <f t="shared" si="76"/>
        <v>#DIV/0!</v>
      </c>
    </row>
    <row r="2889" spans="1:5" s="17" customFormat="1" ht="16.75" customHeight="1" outlineLevel="2">
      <c r="A2889" s="1260">
        <v>314</v>
      </c>
      <c r="B2889" s="1261"/>
      <c r="C2889" s="1262"/>
      <c r="D2889" s="1263"/>
      <c r="E2889" s="587" t="e">
        <f t="shared" si="76"/>
        <v>#DIV/0!</v>
      </c>
    </row>
    <row r="2890" spans="1:5" s="17" customFormat="1" ht="16.75" customHeight="1" outlineLevel="2">
      <c r="A2890" s="1260">
        <v>315</v>
      </c>
      <c r="B2890" s="1261"/>
      <c r="C2890" s="1262"/>
      <c r="D2890" s="1263"/>
      <c r="E2890" s="587" t="e">
        <f t="shared" si="76"/>
        <v>#DIV/0!</v>
      </c>
    </row>
    <row r="2891" spans="1:5" s="17" customFormat="1" ht="16.75" customHeight="1" outlineLevel="2">
      <c r="A2891" s="1260">
        <v>316</v>
      </c>
      <c r="B2891" s="1261"/>
      <c r="C2891" s="1262"/>
      <c r="D2891" s="1263"/>
      <c r="E2891" s="587" t="e">
        <f t="shared" si="76"/>
        <v>#DIV/0!</v>
      </c>
    </row>
    <row r="2892" spans="1:5" s="17" customFormat="1" ht="16.75" customHeight="1" outlineLevel="2">
      <c r="A2892" s="1260">
        <v>317</v>
      </c>
      <c r="B2892" s="1261"/>
      <c r="C2892" s="1262"/>
      <c r="D2892" s="1263"/>
      <c r="E2892" s="587" t="e">
        <f t="shared" si="76"/>
        <v>#DIV/0!</v>
      </c>
    </row>
    <row r="2893" spans="1:5" s="17" customFormat="1" ht="16.75" customHeight="1" outlineLevel="2">
      <c r="A2893" s="1260">
        <v>318</v>
      </c>
      <c r="B2893" s="1261"/>
      <c r="C2893" s="1262"/>
      <c r="D2893" s="1263"/>
      <c r="E2893" s="587" t="e">
        <f t="shared" si="76"/>
        <v>#DIV/0!</v>
      </c>
    </row>
    <row r="2894" spans="1:5" s="17" customFormat="1" ht="16.75" customHeight="1" outlineLevel="2">
      <c r="A2894" s="1260">
        <v>319</v>
      </c>
      <c r="B2894" s="1261"/>
      <c r="C2894" s="1262"/>
      <c r="D2894" s="1263"/>
      <c r="E2894" s="587" t="e">
        <f t="shared" si="76"/>
        <v>#DIV/0!</v>
      </c>
    </row>
    <row r="2895" spans="1:5" s="17" customFormat="1" ht="16.75" customHeight="1" outlineLevel="2">
      <c r="A2895" s="1260">
        <v>320</v>
      </c>
      <c r="B2895" s="1261"/>
      <c r="C2895" s="1262"/>
      <c r="D2895" s="1263"/>
      <c r="E2895" s="587" t="e">
        <f t="shared" si="76"/>
        <v>#DIV/0!</v>
      </c>
    </row>
    <row r="2896" spans="1:5" s="17" customFormat="1" ht="16.75" customHeight="1" outlineLevel="2">
      <c r="A2896" s="1260">
        <v>321</v>
      </c>
      <c r="B2896" s="1261"/>
      <c r="C2896" s="1262"/>
      <c r="D2896" s="1263"/>
      <c r="E2896" s="587" t="e">
        <f t="shared" si="76"/>
        <v>#DIV/0!</v>
      </c>
    </row>
    <row r="2897" spans="1:5" s="17" customFormat="1" ht="16.75" customHeight="1" outlineLevel="2">
      <c r="A2897" s="1260">
        <v>322</v>
      </c>
      <c r="B2897" s="1261"/>
      <c r="C2897" s="1262"/>
      <c r="D2897" s="1263"/>
      <c r="E2897" s="587" t="e">
        <f t="shared" si="76"/>
        <v>#DIV/0!</v>
      </c>
    </row>
    <row r="2898" spans="1:5" s="17" customFormat="1" ht="16.75" customHeight="1" outlineLevel="2">
      <c r="A2898" s="1260">
        <v>323</v>
      </c>
      <c r="B2898" s="1261"/>
      <c r="C2898" s="1262"/>
      <c r="D2898" s="1263"/>
      <c r="E2898" s="587" t="e">
        <f t="shared" si="76"/>
        <v>#DIV/0!</v>
      </c>
    </row>
    <row r="2899" spans="1:5" s="17" customFormat="1" ht="16.75" customHeight="1" outlineLevel="2">
      <c r="A2899" s="1260">
        <v>324</v>
      </c>
      <c r="B2899" s="1261"/>
      <c r="C2899" s="1262"/>
      <c r="D2899" s="1263"/>
      <c r="E2899" s="587" t="e">
        <f t="shared" si="76"/>
        <v>#DIV/0!</v>
      </c>
    </row>
    <row r="2900" spans="1:5" s="17" customFormat="1" ht="16.75" customHeight="1" outlineLevel="2">
      <c r="A2900" s="1260">
        <v>325</v>
      </c>
      <c r="B2900" s="1261"/>
      <c r="C2900" s="1262"/>
      <c r="D2900" s="1263"/>
      <c r="E2900" s="587" t="e">
        <f t="shared" si="76"/>
        <v>#DIV/0!</v>
      </c>
    </row>
    <row r="2901" spans="1:5" s="17" customFormat="1" ht="16.75" customHeight="1" outlineLevel="2">
      <c r="A2901" s="1260">
        <v>326</v>
      </c>
      <c r="B2901" s="1261"/>
      <c r="C2901" s="1262"/>
      <c r="D2901" s="1263"/>
      <c r="E2901" s="587" t="e">
        <f t="shared" si="76"/>
        <v>#DIV/0!</v>
      </c>
    </row>
    <row r="2902" spans="1:5" s="17" customFormat="1" ht="16.75" customHeight="1" outlineLevel="2">
      <c r="A2902" s="1260">
        <v>327</v>
      </c>
      <c r="B2902" s="1261"/>
      <c r="C2902" s="1262"/>
      <c r="D2902" s="1263"/>
      <c r="E2902" s="587" t="e">
        <f t="shared" si="76"/>
        <v>#DIV/0!</v>
      </c>
    </row>
    <row r="2903" spans="1:5" s="17" customFormat="1" ht="16.75" customHeight="1" outlineLevel="2">
      <c r="A2903" s="1260">
        <v>328</v>
      </c>
      <c r="B2903" s="1261"/>
      <c r="C2903" s="1262"/>
      <c r="D2903" s="1263"/>
      <c r="E2903" s="587" t="e">
        <f t="shared" si="76"/>
        <v>#DIV/0!</v>
      </c>
    </row>
    <row r="2904" spans="1:5" s="17" customFormat="1" ht="16.75" customHeight="1" outlineLevel="2">
      <c r="A2904" s="1260">
        <v>329</v>
      </c>
      <c r="B2904" s="1261"/>
      <c r="C2904" s="1262"/>
      <c r="D2904" s="1263"/>
      <c r="E2904" s="587" t="e">
        <f t="shared" si="76"/>
        <v>#DIV/0!</v>
      </c>
    </row>
    <row r="2905" spans="1:5" s="17" customFormat="1" ht="16.75" customHeight="1" outlineLevel="2">
      <c r="A2905" s="1260">
        <v>330</v>
      </c>
      <c r="B2905" s="1261"/>
      <c r="C2905" s="1262"/>
      <c r="D2905" s="1263"/>
      <c r="E2905" s="587" t="e">
        <f t="shared" si="76"/>
        <v>#DIV/0!</v>
      </c>
    </row>
    <row r="2906" spans="1:5" s="17" customFormat="1" ht="16.75" customHeight="1" outlineLevel="2">
      <c r="A2906" s="1260">
        <v>331</v>
      </c>
      <c r="B2906" s="1261"/>
      <c r="C2906" s="1262"/>
      <c r="D2906" s="1263"/>
      <c r="E2906" s="587" t="e">
        <f t="shared" si="76"/>
        <v>#DIV/0!</v>
      </c>
    </row>
    <row r="2907" spans="1:5" s="17" customFormat="1" ht="16.75" customHeight="1" outlineLevel="2">
      <c r="A2907" s="1260">
        <v>332</v>
      </c>
      <c r="B2907" s="1261"/>
      <c r="C2907" s="1262"/>
      <c r="D2907" s="1263"/>
      <c r="E2907" s="587" t="e">
        <f t="shared" si="76"/>
        <v>#DIV/0!</v>
      </c>
    </row>
    <row r="2908" spans="1:5" s="17" customFormat="1" ht="16.75" customHeight="1" outlineLevel="2">
      <c r="A2908" s="1260">
        <v>333</v>
      </c>
      <c r="B2908" s="1261"/>
      <c r="C2908" s="1262"/>
      <c r="D2908" s="1263"/>
      <c r="E2908" s="587" t="e">
        <f t="shared" si="76"/>
        <v>#DIV/0!</v>
      </c>
    </row>
    <row r="2909" spans="1:5" s="17" customFormat="1" ht="16.75" customHeight="1" outlineLevel="2">
      <c r="A2909" s="1260">
        <v>334</v>
      </c>
      <c r="B2909" s="1261"/>
      <c r="C2909" s="1262"/>
      <c r="D2909" s="1263"/>
      <c r="E2909" s="587" t="e">
        <f t="shared" si="76"/>
        <v>#DIV/0!</v>
      </c>
    </row>
    <row r="2910" spans="1:5" s="17" customFormat="1" ht="16.75" customHeight="1" outlineLevel="2">
      <c r="A2910" s="1260">
        <v>335</v>
      </c>
      <c r="B2910" s="1261"/>
      <c r="C2910" s="1262"/>
      <c r="D2910" s="1263"/>
      <c r="E2910" s="587" t="e">
        <f t="shared" si="76"/>
        <v>#DIV/0!</v>
      </c>
    </row>
    <row r="2911" spans="1:5" s="17" customFormat="1" ht="16.75" customHeight="1" outlineLevel="2">
      <c r="A2911" s="1260">
        <v>336</v>
      </c>
      <c r="B2911" s="1261"/>
      <c r="C2911" s="1262"/>
      <c r="D2911" s="1263"/>
      <c r="E2911" s="587" t="e">
        <f t="shared" si="76"/>
        <v>#DIV/0!</v>
      </c>
    </row>
    <row r="2912" spans="1:5" s="17" customFormat="1" ht="16.75" customHeight="1" outlineLevel="2">
      <c r="A2912" s="1260">
        <v>337</v>
      </c>
      <c r="B2912" s="1261"/>
      <c r="C2912" s="1262"/>
      <c r="D2912" s="1263"/>
      <c r="E2912" s="587" t="e">
        <f t="shared" si="76"/>
        <v>#DIV/0!</v>
      </c>
    </row>
    <row r="2913" spans="1:5" s="17" customFormat="1" ht="16.75" customHeight="1" outlineLevel="2">
      <c r="A2913" s="1260">
        <v>338</v>
      </c>
      <c r="B2913" s="1261"/>
      <c r="C2913" s="1262"/>
      <c r="D2913" s="1263"/>
      <c r="E2913" s="587" t="e">
        <f t="shared" si="76"/>
        <v>#DIV/0!</v>
      </c>
    </row>
    <row r="2914" spans="1:5" s="17" customFormat="1" ht="16.75" customHeight="1" outlineLevel="2">
      <c r="A2914" s="1260">
        <v>339</v>
      </c>
      <c r="B2914" s="1261"/>
      <c r="C2914" s="1262"/>
      <c r="D2914" s="1263"/>
      <c r="E2914" s="587" t="e">
        <f t="shared" si="76"/>
        <v>#DIV/0!</v>
      </c>
    </row>
    <row r="2915" spans="1:5" s="17" customFormat="1" ht="16.75" customHeight="1" outlineLevel="2">
      <c r="A2915" s="1260">
        <v>340</v>
      </c>
      <c r="B2915" s="1261"/>
      <c r="C2915" s="1262"/>
      <c r="D2915" s="1263"/>
      <c r="E2915" s="587" t="e">
        <f t="shared" si="76"/>
        <v>#DIV/0!</v>
      </c>
    </row>
    <row r="2916" spans="1:5" s="17" customFormat="1" ht="16.75" customHeight="1" outlineLevel="2">
      <c r="A2916" s="1260">
        <v>341</v>
      </c>
      <c r="B2916" s="1261"/>
      <c r="C2916" s="1262"/>
      <c r="D2916" s="1263"/>
      <c r="E2916" s="587" t="e">
        <f t="shared" si="76"/>
        <v>#DIV/0!</v>
      </c>
    </row>
    <row r="2917" spans="1:5" s="17" customFormat="1" ht="16.75" customHeight="1" outlineLevel="2">
      <c r="A2917" s="1260">
        <v>342</v>
      </c>
      <c r="B2917" s="1261"/>
      <c r="C2917" s="1262"/>
      <c r="D2917" s="1263"/>
      <c r="E2917" s="587" t="e">
        <f t="shared" si="76"/>
        <v>#DIV/0!</v>
      </c>
    </row>
    <row r="2918" spans="1:5" s="17" customFormat="1" ht="16.75" customHeight="1" outlineLevel="2">
      <c r="A2918" s="1260">
        <v>343</v>
      </c>
      <c r="B2918" s="1261"/>
      <c r="C2918" s="1262"/>
      <c r="D2918" s="1263"/>
      <c r="E2918" s="587" t="e">
        <f t="shared" si="76"/>
        <v>#DIV/0!</v>
      </c>
    </row>
    <row r="2919" spans="1:5" s="17" customFormat="1" ht="16.75" customHeight="1" outlineLevel="2">
      <c r="A2919" s="1260">
        <v>344</v>
      </c>
      <c r="B2919" s="1261"/>
      <c r="C2919" s="1262"/>
      <c r="D2919" s="1263"/>
      <c r="E2919" s="587" t="e">
        <f t="shared" si="76"/>
        <v>#DIV/0!</v>
      </c>
    </row>
    <row r="2920" spans="1:5" s="17" customFormat="1" ht="16.75" customHeight="1" outlineLevel="2">
      <c r="A2920" s="1260">
        <v>345</v>
      </c>
      <c r="B2920" s="1261"/>
      <c r="C2920" s="1262"/>
      <c r="D2920" s="1263"/>
      <c r="E2920" s="587" t="e">
        <f t="shared" si="76"/>
        <v>#DIV/0!</v>
      </c>
    </row>
    <row r="2921" spans="1:5" s="17" customFormat="1" ht="16.75" customHeight="1" outlineLevel="2">
      <c r="A2921" s="1260">
        <v>346</v>
      </c>
      <c r="B2921" s="1261"/>
      <c r="C2921" s="1262"/>
      <c r="D2921" s="1263"/>
      <c r="E2921" s="587" t="e">
        <f t="shared" si="76"/>
        <v>#DIV/0!</v>
      </c>
    </row>
    <row r="2922" spans="1:5" s="17" customFormat="1" ht="16.75" customHeight="1" outlineLevel="2">
      <c r="A2922" s="1260">
        <v>347</v>
      </c>
      <c r="B2922" s="1261"/>
      <c r="C2922" s="1262"/>
      <c r="D2922" s="1263"/>
      <c r="E2922" s="587" t="e">
        <f t="shared" si="76"/>
        <v>#DIV/0!</v>
      </c>
    </row>
    <row r="2923" spans="1:5" s="17" customFormat="1" ht="16.75" customHeight="1" outlineLevel="2">
      <c r="A2923" s="1260">
        <v>348</v>
      </c>
      <c r="B2923" s="1261"/>
      <c r="C2923" s="1262"/>
      <c r="D2923" s="1263"/>
      <c r="E2923" s="587" t="e">
        <f t="shared" si="76"/>
        <v>#DIV/0!</v>
      </c>
    </row>
    <row r="2924" spans="1:5" s="17" customFormat="1" ht="16.75" customHeight="1" outlineLevel="2">
      <c r="A2924" s="1260">
        <v>349</v>
      </c>
      <c r="B2924" s="1261"/>
      <c r="C2924" s="1262"/>
      <c r="D2924" s="1263"/>
      <c r="E2924" s="587" t="e">
        <f t="shared" si="76"/>
        <v>#DIV/0!</v>
      </c>
    </row>
    <row r="2925" spans="1:5" s="17" customFormat="1" ht="16.75" customHeight="1" outlineLevel="2">
      <c r="A2925" s="1260">
        <v>350</v>
      </c>
      <c r="B2925" s="1261"/>
      <c r="C2925" s="1262"/>
      <c r="D2925" s="1263"/>
      <c r="E2925" s="587" t="e">
        <f t="shared" si="76"/>
        <v>#DIV/0!</v>
      </c>
    </row>
    <row r="2926" spans="1:5" s="17" customFormat="1" ht="16.75" customHeight="1" outlineLevel="2">
      <c r="A2926" s="1260">
        <v>351</v>
      </c>
      <c r="B2926" s="1261"/>
      <c r="C2926" s="1262"/>
      <c r="D2926" s="1263"/>
      <c r="E2926" s="587" t="e">
        <f t="shared" si="76"/>
        <v>#DIV/0!</v>
      </c>
    </row>
    <row r="2927" spans="1:5" s="17" customFormat="1" ht="16.75" customHeight="1" outlineLevel="2">
      <c r="A2927" s="1260">
        <v>352</v>
      </c>
      <c r="B2927" s="1261"/>
      <c r="C2927" s="1262"/>
      <c r="D2927" s="1263"/>
      <c r="E2927" s="587" t="e">
        <f t="shared" si="76"/>
        <v>#DIV/0!</v>
      </c>
    </row>
    <row r="2928" spans="1:5" s="17" customFormat="1" ht="16.75" customHeight="1" outlineLevel="2">
      <c r="A2928" s="1260">
        <v>353</v>
      </c>
      <c r="B2928" s="1261"/>
      <c r="C2928" s="1262"/>
      <c r="D2928" s="1263"/>
      <c r="E2928" s="587" t="e">
        <f t="shared" si="76"/>
        <v>#DIV/0!</v>
      </c>
    </row>
    <row r="2929" spans="1:5" s="17" customFormat="1" ht="16.75" customHeight="1" outlineLevel="2">
      <c r="A2929" s="1260">
        <v>354</v>
      </c>
      <c r="B2929" s="1261"/>
      <c r="C2929" s="1262"/>
      <c r="D2929" s="1263"/>
      <c r="E2929" s="587" t="e">
        <f t="shared" si="76"/>
        <v>#DIV/0!</v>
      </c>
    </row>
    <row r="2930" spans="1:5" s="17" customFormat="1" ht="16.75" customHeight="1" outlineLevel="2">
      <c r="A2930" s="1260">
        <v>355</v>
      </c>
      <c r="B2930" s="1261"/>
      <c r="C2930" s="1262"/>
      <c r="D2930" s="1263"/>
      <c r="E2930" s="587" t="e">
        <f t="shared" si="76"/>
        <v>#DIV/0!</v>
      </c>
    </row>
    <row r="2931" spans="1:5" s="17" customFormat="1" ht="16.75" customHeight="1" outlineLevel="2">
      <c r="A2931" s="1260">
        <v>356</v>
      </c>
      <c r="B2931" s="1261"/>
      <c r="C2931" s="1262"/>
      <c r="D2931" s="1263"/>
      <c r="E2931" s="587" t="e">
        <f t="shared" si="76"/>
        <v>#DIV/0!</v>
      </c>
    </row>
    <row r="2932" spans="1:5" s="17" customFormat="1" ht="16.75" customHeight="1" outlineLevel="2">
      <c r="A2932" s="1260">
        <v>357</v>
      </c>
      <c r="B2932" s="1261"/>
      <c r="C2932" s="1262"/>
      <c r="D2932" s="1263"/>
      <c r="E2932" s="587" t="e">
        <f t="shared" si="76"/>
        <v>#DIV/0!</v>
      </c>
    </row>
    <row r="2933" spans="1:5" s="17" customFormat="1" ht="16.75" customHeight="1" outlineLevel="2">
      <c r="A2933" s="1260">
        <v>358</v>
      </c>
      <c r="B2933" s="1261"/>
      <c r="C2933" s="1262"/>
      <c r="D2933" s="1263"/>
      <c r="E2933" s="587" t="e">
        <f t="shared" si="76"/>
        <v>#DIV/0!</v>
      </c>
    </row>
    <row r="2934" spans="1:5" s="17" customFormat="1" ht="16.75" customHeight="1" outlineLevel="2">
      <c r="A2934" s="1260">
        <v>359</v>
      </c>
      <c r="B2934" s="1261"/>
      <c r="C2934" s="1262"/>
      <c r="D2934" s="1263"/>
      <c r="E2934" s="587" t="e">
        <f t="shared" si="76"/>
        <v>#DIV/0!</v>
      </c>
    </row>
    <row r="2935" spans="1:5" s="17" customFormat="1" ht="16.75" customHeight="1" outlineLevel="2">
      <c r="A2935" s="1260">
        <v>360</v>
      </c>
      <c r="B2935" s="1261"/>
      <c r="C2935" s="1262"/>
      <c r="D2935" s="1263"/>
      <c r="E2935" s="587" t="e">
        <f t="shared" si="76"/>
        <v>#DIV/0!</v>
      </c>
    </row>
    <row r="2936" spans="1:5" s="17" customFormat="1" ht="16.75" customHeight="1" outlineLevel="2">
      <c r="A2936" s="1260">
        <v>361</v>
      </c>
      <c r="B2936" s="1261"/>
      <c r="C2936" s="1262"/>
      <c r="D2936" s="1263"/>
      <c r="E2936" s="587" t="e">
        <f t="shared" si="76"/>
        <v>#DIV/0!</v>
      </c>
    </row>
    <row r="2937" spans="1:5" s="17" customFormat="1" ht="16.75" customHeight="1" outlineLevel="2">
      <c r="A2937" s="1260">
        <v>362</v>
      </c>
      <c r="B2937" s="1261"/>
      <c r="C2937" s="1262"/>
      <c r="D2937" s="1263"/>
      <c r="E2937" s="587" t="e">
        <f t="shared" si="76"/>
        <v>#DIV/0!</v>
      </c>
    </row>
    <row r="2938" spans="1:5" s="17" customFormat="1" ht="16.75" customHeight="1" outlineLevel="2">
      <c r="A2938" s="1260">
        <v>363</v>
      </c>
      <c r="B2938" s="1261"/>
      <c r="C2938" s="1262"/>
      <c r="D2938" s="1263"/>
      <c r="E2938" s="587" t="e">
        <f t="shared" si="76"/>
        <v>#DIV/0!</v>
      </c>
    </row>
    <row r="2939" spans="1:5" s="17" customFormat="1" ht="16.75" customHeight="1" outlineLevel="2">
      <c r="A2939" s="1260">
        <v>364</v>
      </c>
      <c r="B2939" s="1261"/>
      <c r="C2939" s="1262"/>
      <c r="D2939" s="1263"/>
      <c r="E2939" s="587" t="e">
        <f t="shared" si="76"/>
        <v>#DIV/0!</v>
      </c>
    </row>
    <row r="2940" spans="1:5" s="17" customFormat="1" ht="16.75" customHeight="1" outlineLevel="2">
      <c r="A2940" s="1260">
        <v>365</v>
      </c>
      <c r="B2940" s="1261"/>
      <c r="C2940" s="1262"/>
      <c r="D2940" s="1263"/>
      <c r="E2940" s="587" t="e">
        <f t="shared" si="76"/>
        <v>#DIV/0!</v>
      </c>
    </row>
    <row r="2941" spans="1:5" s="17" customFormat="1" ht="16.75" customHeight="1" outlineLevel="2">
      <c r="A2941" s="1260">
        <v>366</v>
      </c>
      <c r="B2941" s="1261"/>
      <c r="C2941" s="1262"/>
      <c r="D2941" s="1263"/>
      <c r="E2941" s="587" t="e">
        <f t="shared" si="76"/>
        <v>#DIV/0!</v>
      </c>
    </row>
    <row r="2942" spans="1:5" s="17" customFormat="1" ht="16.75" customHeight="1" outlineLevel="2">
      <c r="A2942" s="1260">
        <v>367</v>
      </c>
      <c r="B2942" s="1261"/>
      <c r="C2942" s="1262"/>
      <c r="D2942" s="1263"/>
      <c r="E2942" s="587" t="e">
        <f t="shared" si="76"/>
        <v>#DIV/0!</v>
      </c>
    </row>
    <row r="2943" spans="1:5" s="17" customFormat="1" ht="16.75" customHeight="1" outlineLevel="2">
      <c r="A2943" s="1260">
        <v>368</v>
      </c>
      <c r="B2943" s="1261"/>
      <c r="C2943" s="1262"/>
      <c r="D2943" s="1263"/>
      <c r="E2943" s="587" t="e">
        <f t="shared" si="76"/>
        <v>#DIV/0!</v>
      </c>
    </row>
    <row r="2944" spans="1:5" s="17" customFormat="1" ht="16.75" customHeight="1" outlineLevel="2">
      <c r="A2944" s="1260">
        <v>369</v>
      </c>
      <c r="B2944" s="1261"/>
      <c r="C2944" s="1262"/>
      <c r="D2944" s="1263"/>
      <c r="E2944" s="587" t="e">
        <f t="shared" si="76"/>
        <v>#DIV/0!</v>
      </c>
    </row>
    <row r="2945" spans="1:5" s="17" customFormat="1" ht="16.75" customHeight="1" outlineLevel="2">
      <c r="A2945" s="1260">
        <v>370</v>
      </c>
      <c r="B2945" s="1261"/>
      <c r="C2945" s="1262"/>
      <c r="D2945" s="1263"/>
      <c r="E2945" s="587" t="e">
        <f t="shared" si="76"/>
        <v>#DIV/0!</v>
      </c>
    </row>
    <row r="2946" spans="1:5" s="17" customFormat="1" ht="16.75" customHeight="1" outlineLevel="2">
      <c r="A2946" s="1260">
        <v>371</v>
      </c>
      <c r="B2946" s="1261"/>
      <c r="C2946" s="1262"/>
      <c r="D2946" s="1263"/>
      <c r="E2946" s="587" t="e">
        <f t="shared" si="76"/>
        <v>#DIV/0!</v>
      </c>
    </row>
    <row r="2947" spans="1:5" s="17" customFormat="1" ht="16.75" customHeight="1" outlineLevel="2">
      <c r="A2947" s="1260">
        <v>372</v>
      </c>
      <c r="B2947" s="1261"/>
      <c r="C2947" s="1262"/>
      <c r="D2947" s="1263"/>
      <c r="E2947" s="587" t="e">
        <f t="shared" si="76"/>
        <v>#DIV/0!</v>
      </c>
    </row>
    <row r="2948" spans="1:5" s="17" customFormat="1" ht="16.75" customHeight="1" outlineLevel="2">
      <c r="A2948" s="1260">
        <v>373</v>
      </c>
      <c r="B2948" s="1261"/>
      <c r="C2948" s="1262"/>
      <c r="D2948" s="1263"/>
      <c r="E2948" s="587" t="e">
        <f t="shared" si="76"/>
        <v>#DIV/0!</v>
      </c>
    </row>
    <row r="2949" spans="1:5" s="17" customFormat="1" ht="16.75" customHeight="1" outlineLevel="2">
      <c r="A2949" s="1260">
        <v>374</v>
      </c>
      <c r="B2949" s="1261"/>
      <c r="C2949" s="1262"/>
      <c r="D2949" s="126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60">
        <v>375</v>
      </c>
      <c r="B2950" s="1261"/>
      <c r="C2950" s="1262"/>
      <c r="D2950" s="1263"/>
      <c r="E2950" s="587" t="e">
        <f t="shared" si="77"/>
        <v>#DIV/0!</v>
      </c>
    </row>
    <row r="2951" spans="1:5" s="17" customFormat="1" ht="16.75" customHeight="1" outlineLevel="2">
      <c r="A2951" s="1260">
        <v>376</v>
      </c>
      <c r="B2951" s="1261"/>
      <c r="C2951" s="1262"/>
      <c r="D2951" s="1263"/>
      <c r="E2951" s="587" t="e">
        <f t="shared" si="77"/>
        <v>#DIV/0!</v>
      </c>
    </row>
    <row r="2952" spans="1:5" s="17" customFormat="1" ht="16.75" customHeight="1" outlineLevel="2">
      <c r="A2952" s="1260">
        <v>377</v>
      </c>
      <c r="B2952" s="1261"/>
      <c r="C2952" s="1262"/>
      <c r="D2952" s="1263"/>
      <c r="E2952" s="587" t="e">
        <f t="shared" si="77"/>
        <v>#DIV/0!</v>
      </c>
    </row>
    <row r="2953" spans="1:5" s="17" customFormat="1" ht="16.75" customHeight="1" outlineLevel="2">
      <c r="A2953" s="1260">
        <v>378</v>
      </c>
      <c r="B2953" s="1261"/>
      <c r="C2953" s="1262"/>
      <c r="D2953" s="1263"/>
      <c r="E2953" s="587" t="e">
        <f t="shared" si="77"/>
        <v>#DIV/0!</v>
      </c>
    </row>
    <row r="2954" spans="1:5" s="17" customFormat="1" ht="16.75" customHeight="1" outlineLevel="2">
      <c r="A2954" s="1260">
        <v>379</v>
      </c>
      <c r="B2954" s="1261"/>
      <c r="C2954" s="1262"/>
      <c r="D2954" s="1263"/>
      <c r="E2954" s="587" t="e">
        <f t="shared" si="77"/>
        <v>#DIV/0!</v>
      </c>
    </row>
    <row r="2955" spans="1:5" s="17" customFormat="1" ht="16.75" customHeight="1" outlineLevel="2">
      <c r="A2955" s="1260">
        <v>380</v>
      </c>
      <c r="B2955" s="1261"/>
      <c r="C2955" s="1262"/>
      <c r="D2955" s="1263"/>
      <c r="E2955" s="587" t="e">
        <f t="shared" si="77"/>
        <v>#DIV/0!</v>
      </c>
    </row>
    <row r="2956" spans="1:5" s="17" customFormat="1" ht="16.75" customHeight="1" outlineLevel="2">
      <c r="A2956" s="1260">
        <v>381</v>
      </c>
      <c r="B2956" s="1261"/>
      <c r="C2956" s="1262"/>
      <c r="D2956" s="1263"/>
      <c r="E2956" s="587" t="e">
        <f t="shared" si="77"/>
        <v>#DIV/0!</v>
      </c>
    </row>
    <row r="2957" spans="1:5" s="17" customFormat="1" ht="16.75" customHeight="1" outlineLevel="2">
      <c r="A2957" s="1260">
        <v>382</v>
      </c>
      <c r="B2957" s="1261"/>
      <c r="C2957" s="1262"/>
      <c r="D2957" s="1263"/>
      <c r="E2957" s="587" t="e">
        <f t="shared" si="77"/>
        <v>#DIV/0!</v>
      </c>
    </row>
    <row r="2958" spans="1:5" s="17" customFormat="1" ht="16.75" customHeight="1" outlineLevel="2">
      <c r="A2958" s="1260">
        <v>383</v>
      </c>
      <c r="B2958" s="1261"/>
      <c r="C2958" s="1262"/>
      <c r="D2958" s="1263"/>
      <c r="E2958" s="587" t="e">
        <f t="shared" si="77"/>
        <v>#DIV/0!</v>
      </c>
    </row>
    <row r="2959" spans="1:5" s="17" customFormat="1" ht="16.75" customHeight="1" outlineLevel="2">
      <c r="A2959" s="1260">
        <v>384</v>
      </c>
      <c r="B2959" s="1261"/>
      <c r="C2959" s="1262"/>
      <c r="D2959" s="1263"/>
      <c r="E2959" s="587" t="e">
        <f t="shared" si="77"/>
        <v>#DIV/0!</v>
      </c>
    </row>
    <row r="2960" spans="1:5" s="17" customFormat="1" ht="16.75" customHeight="1" outlineLevel="2">
      <c r="A2960" s="1260">
        <v>385</v>
      </c>
      <c r="B2960" s="1261"/>
      <c r="C2960" s="1262"/>
      <c r="D2960" s="1263"/>
      <c r="E2960" s="587" t="e">
        <f t="shared" si="77"/>
        <v>#DIV/0!</v>
      </c>
    </row>
    <row r="2961" spans="1:5" s="17" customFormat="1" ht="16.75" customHeight="1" outlineLevel="2">
      <c r="A2961" s="1260">
        <v>386</v>
      </c>
      <c r="B2961" s="1261"/>
      <c r="C2961" s="1262"/>
      <c r="D2961" s="1263"/>
      <c r="E2961" s="587" t="e">
        <f t="shared" si="77"/>
        <v>#DIV/0!</v>
      </c>
    </row>
    <row r="2962" spans="1:5" s="17" customFormat="1" ht="16.75" customHeight="1" outlineLevel="2">
      <c r="A2962" s="1260">
        <v>387</v>
      </c>
      <c r="B2962" s="1261"/>
      <c r="C2962" s="1262"/>
      <c r="D2962" s="1263"/>
      <c r="E2962" s="587" t="e">
        <f t="shared" si="77"/>
        <v>#DIV/0!</v>
      </c>
    </row>
    <row r="2963" spans="1:5" s="17" customFormat="1" ht="16.75" customHeight="1" outlineLevel="2">
      <c r="A2963" s="1260">
        <v>388</v>
      </c>
      <c r="B2963" s="1261"/>
      <c r="C2963" s="1262"/>
      <c r="D2963" s="1263"/>
      <c r="E2963" s="587" t="e">
        <f t="shared" si="77"/>
        <v>#DIV/0!</v>
      </c>
    </row>
    <row r="2964" spans="1:5" s="17" customFormat="1" ht="16.75" customHeight="1" outlineLevel="2">
      <c r="A2964" s="1260">
        <v>389</v>
      </c>
      <c r="B2964" s="1261"/>
      <c r="C2964" s="1262"/>
      <c r="D2964" s="1263"/>
      <c r="E2964" s="587" t="e">
        <f t="shared" si="77"/>
        <v>#DIV/0!</v>
      </c>
    </row>
    <row r="2965" spans="1:5" s="17" customFormat="1" ht="16.75" customHeight="1" outlineLevel="2">
      <c r="A2965" s="1260">
        <v>390</v>
      </c>
      <c r="B2965" s="1261"/>
      <c r="C2965" s="1262"/>
      <c r="D2965" s="1263"/>
      <c r="E2965" s="587" t="e">
        <f t="shared" si="77"/>
        <v>#DIV/0!</v>
      </c>
    </row>
    <row r="2966" spans="1:5" s="17" customFormat="1" ht="16.75" customHeight="1" outlineLevel="2">
      <c r="A2966" s="1260">
        <v>391</v>
      </c>
      <c r="B2966" s="1261"/>
      <c r="C2966" s="1262"/>
      <c r="D2966" s="1263"/>
      <c r="E2966" s="587" t="e">
        <f t="shared" si="77"/>
        <v>#DIV/0!</v>
      </c>
    </row>
    <row r="2967" spans="1:5" s="17" customFormat="1" ht="16.75" customHeight="1" outlineLevel="2">
      <c r="A2967" s="1260">
        <v>392</v>
      </c>
      <c r="B2967" s="1261"/>
      <c r="C2967" s="1262"/>
      <c r="D2967" s="1263"/>
      <c r="E2967" s="587" t="e">
        <f t="shared" si="77"/>
        <v>#DIV/0!</v>
      </c>
    </row>
    <row r="2968" spans="1:5" s="17" customFormat="1" ht="16.75" customHeight="1" outlineLevel="2">
      <c r="A2968" s="1260">
        <v>393</v>
      </c>
      <c r="B2968" s="1261"/>
      <c r="C2968" s="1262"/>
      <c r="D2968" s="1263"/>
      <c r="E2968" s="587" t="e">
        <f t="shared" si="77"/>
        <v>#DIV/0!</v>
      </c>
    </row>
    <row r="2969" spans="1:5" s="17" customFormat="1" ht="16.75" customHeight="1" outlineLevel="2">
      <c r="A2969" s="1260">
        <v>394</v>
      </c>
      <c r="B2969" s="1261"/>
      <c r="C2969" s="1262"/>
      <c r="D2969" s="1263"/>
      <c r="E2969" s="587" t="e">
        <f t="shared" si="77"/>
        <v>#DIV/0!</v>
      </c>
    </row>
    <row r="2970" spans="1:5" s="17" customFormat="1" ht="16.75" customHeight="1" outlineLevel="2">
      <c r="A2970" s="1260">
        <v>395</v>
      </c>
      <c r="B2970" s="1261"/>
      <c r="C2970" s="1262"/>
      <c r="D2970" s="1263"/>
      <c r="E2970" s="587" t="e">
        <f t="shared" si="77"/>
        <v>#DIV/0!</v>
      </c>
    </row>
    <row r="2971" spans="1:5" s="17" customFormat="1" ht="16.75" customHeight="1" outlineLevel="2">
      <c r="A2971" s="1260">
        <v>396</v>
      </c>
      <c r="B2971" s="1261"/>
      <c r="C2971" s="1262"/>
      <c r="D2971" s="1263"/>
      <c r="E2971" s="587" t="e">
        <f t="shared" si="77"/>
        <v>#DIV/0!</v>
      </c>
    </row>
    <row r="2972" spans="1:5" s="17" customFormat="1" ht="16.75" customHeight="1" outlineLevel="2">
      <c r="A2972" s="1260">
        <v>397</v>
      </c>
      <c r="B2972" s="1261"/>
      <c r="C2972" s="1262"/>
      <c r="D2972" s="1263"/>
      <c r="E2972" s="587" t="e">
        <f t="shared" si="77"/>
        <v>#DIV/0!</v>
      </c>
    </row>
    <row r="2973" spans="1:5" s="17" customFormat="1" ht="16.75" customHeight="1" outlineLevel="2">
      <c r="A2973" s="1260">
        <v>398</v>
      </c>
      <c r="B2973" s="1261"/>
      <c r="C2973" s="1262"/>
      <c r="D2973" s="1263"/>
      <c r="E2973" s="587" t="e">
        <f t="shared" si="77"/>
        <v>#DIV/0!</v>
      </c>
    </row>
    <row r="2974" spans="1:5" s="17" customFormat="1" ht="16.75" customHeight="1" outlineLevel="2">
      <c r="A2974" s="1260">
        <v>399</v>
      </c>
      <c r="B2974" s="1261"/>
      <c r="C2974" s="1262"/>
      <c r="D2974" s="1263"/>
      <c r="E2974" s="587" t="e">
        <f t="shared" si="77"/>
        <v>#DIV/0!</v>
      </c>
    </row>
    <row r="2975" spans="1:5" s="17" customFormat="1" ht="16.75" customHeight="1" outlineLevel="2">
      <c r="A2975" s="1260">
        <v>400</v>
      </c>
      <c r="B2975" s="1261"/>
      <c r="C2975" s="1262"/>
      <c r="D2975" s="1263"/>
      <c r="E2975" s="587" t="e">
        <f t="shared" si="77"/>
        <v>#DIV/0!</v>
      </c>
    </row>
    <row r="2976" spans="1:5" s="17" customFormat="1" ht="16.75" customHeight="1" outlineLevel="2">
      <c r="A2976" s="1260">
        <v>401</v>
      </c>
      <c r="B2976" s="1261"/>
      <c r="C2976" s="1262"/>
      <c r="D2976" s="1263"/>
      <c r="E2976" s="587" t="e">
        <f t="shared" si="77"/>
        <v>#DIV/0!</v>
      </c>
    </row>
    <row r="2977" spans="1:5" s="17" customFormat="1" ht="16.75" customHeight="1" outlineLevel="2">
      <c r="A2977" s="1260">
        <v>402</v>
      </c>
      <c r="B2977" s="1261"/>
      <c r="C2977" s="1262"/>
      <c r="D2977" s="1263"/>
      <c r="E2977" s="587" t="e">
        <f t="shared" si="77"/>
        <v>#DIV/0!</v>
      </c>
    </row>
    <row r="2978" spans="1:5" s="17" customFormat="1" ht="16.75" customHeight="1" outlineLevel="2">
      <c r="A2978" s="1260">
        <v>403</v>
      </c>
      <c r="B2978" s="1261"/>
      <c r="C2978" s="1262"/>
      <c r="D2978" s="1263"/>
      <c r="E2978" s="587" t="e">
        <f t="shared" si="77"/>
        <v>#DIV/0!</v>
      </c>
    </row>
    <row r="2979" spans="1:5" s="17" customFormat="1" ht="16.75" customHeight="1" outlineLevel="2">
      <c r="A2979" s="1260">
        <v>404</v>
      </c>
      <c r="B2979" s="1261"/>
      <c r="C2979" s="1262"/>
      <c r="D2979" s="1263"/>
      <c r="E2979" s="587" t="e">
        <f t="shared" si="77"/>
        <v>#DIV/0!</v>
      </c>
    </row>
    <row r="2980" spans="1:5" s="17" customFormat="1" ht="16.75" customHeight="1" outlineLevel="2">
      <c r="A2980" s="1260">
        <v>405</v>
      </c>
      <c r="B2980" s="1261"/>
      <c r="C2980" s="1262"/>
      <c r="D2980" s="1263"/>
      <c r="E2980" s="587" t="e">
        <f t="shared" si="77"/>
        <v>#DIV/0!</v>
      </c>
    </row>
    <row r="2981" spans="1:5" s="17" customFormat="1" ht="16.75" customHeight="1" outlineLevel="2">
      <c r="A2981" s="1260">
        <v>406</v>
      </c>
      <c r="B2981" s="1261"/>
      <c r="C2981" s="1262"/>
      <c r="D2981" s="1263"/>
      <c r="E2981" s="587" t="e">
        <f t="shared" si="77"/>
        <v>#DIV/0!</v>
      </c>
    </row>
    <row r="2982" spans="1:5" s="17" customFormat="1" ht="16.75" customHeight="1" outlineLevel="2">
      <c r="A2982" s="1260">
        <v>407</v>
      </c>
      <c r="B2982" s="1261"/>
      <c r="C2982" s="1262"/>
      <c r="D2982" s="1263"/>
      <c r="E2982" s="587" t="e">
        <f t="shared" si="77"/>
        <v>#DIV/0!</v>
      </c>
    </row>
    <row r="2983" spans="1:5" s="17" customFormat="1" ht="16.75" customHeight="1" outlineLevel="2">
      <c r="A2983" s="1260">
        <v>408</v>
      </c>
      <c r="B2983" s="1261"/>
      <c r="C2983" s="1262"/>
      <c r="D2983" s="1263"/>
      <c r="E2983" s="587" t="e">
        <f t="shared" si="77"/>
        <v>#DIV/0!</v>
      </c>
    </row>
    <row r="2984" spans="1:5" s="17" customFormat="1" ht="16.75" customHeight="1" outlineLevel="2">
      <c r="A2984" s="1260">
        <v>409</v>
      </c>
      <c r="B2984" s="1261"/>
      <c r="C2984" s="1262"/>
      <c r="D2984" s="1263"/>
      <c r="E2984" s="587" t="e">
        <f t="shared" si="77"/>
        <v>#DIV/0!</v>
      </c>
    </row>
    <row r="2985" spans="1:5" s="17" customFormat="1" ht="16.75" customHeight="1" outlineLevel="2">
      <c r="A2985" s="1260">
        <v>410</v>
      </c>
      <c r="B2985" s="1261"/>
      <c r="C2985" s="1262"/>
      <c r="D2985" s="1263"/>
      <c r="E2985" s="587" t="e">
        <f t="shared" si="77"/>
        <v>#DIV/0!</v>
      </c>
    </row>
    <row r="2986" spans="1:5" s="17" customFormat="1" ht="16.75" customHeight="1" outlineLevel="2">
      <c r="A2986" s="1260">
        <v>411</v>
      </c>
      <c r="B2986" s="1261"/>
      <c r="C2986" s="1262"/>
      <c r="D2986" s="1263"/>
      <c r="E2986" s="587" t="e">
        <f t="shared" si="77"/>
        <v>#DIV/0!</v>
      </c>
    </row>
    <row r="2987" spans="1:5" s="17" customFormat="1" ht="16.75" customHeight="1" outlineLevel="2">
      <c r="A2987" s="1260">
        <v>412</v>
      </c>
      <c r="B2987" s="1261"/>
      <c r="C2987" s="1262"/>
      <c r="D2987" s="1263"/>
      <c r="E2987" s="587" t="e">
        <f t="shared" si="77"/>
        <v>#DIV/0!</v>
      </c>
    </row>
    <row r="2988" spans="1:5" s="17" customFormat="1" ht="16.75" customHeight="1" outlineLevel="2">
      <c r="A2988" s="1260">
        <v>413</v>
      </c>
      <c r="B2988" s="1261"/>
      <c r="C2988" s="1262"/>
      <c r="D2988" s="1263"/>
      <c r="E2988" s="587" t="e">
        <f t="shared" si="77"/>
        <v>#DIV/0!</v>
      </c>
    </row>
    <row r="2989" spans="1:5" s="17" customFormat="1" ht="16.75" customHeight="1" outlineLevel="2">
      <c r="A2989" s="1260">
        <v>414</v>
      </c>
      <c r="B2989" s="1261"/>
      <c r="C2989" s="1262"/>
      <c r="D2989" s="1263"/>
      <c r="E2989" s="587" t="e">
        <f t="shared" si="77"/>
        <v>#DIV/0!</v>
      </c>
    </row>
    <row r="2990" spans="1:5" s="17" customFormat="1" ht="16.75" customHeight="1" outlineLevel="2">
      <c r="A2990" s="1260">
        <v>415</v>
      </c>
      <c r="B2990" s="1261"/>
      <c r="C2990" s="1262"/>
      <c r="D2990" s="1263"/>
      <c r="E2990" s="587" t="e">
        <f t="shared" si="77"/>
        <v>#DIV/0!</v>
      </c>
    </row>
    <row r="2991" spans="1:5" s="17" customFormat="1" ht="16.75" customHeight="1" outlineLevel="2">
      <c r="A2991" s="1260">
        <v>416</v>
      </c>
      <c r="B2991" s="1261"/>
      <c r="C2991" s="1262"/>
      <c r="D2991" s="1263"/>
      <c r="E2991" s="587" t="e">
        <f t="shared" si="77"/>
        <v>#DIV/0!</v>
      </c>
    </row>
    <row r="2992" spans="1:5" s="17" customFormat="1" ht="16.75" customHeight="1" outlineLevel="2">
      <c r="A2992" s="1260">
        <v>417</v>
      </c>
      <c r="B2992" s="1261"/>
      <c r="C2992" s="1262"/>
      <c r="D2992" s="1263"/>
      <c r="E2992" s="587" t="e">
        <f t="shared" si="77"/>
        <v>#DIV/0!</v>
      </c>
    </row>
    <row r="2993" spans="1:5" s="17" customFormat="1" ht="16.75" customHeight="1" outlineLevel="2">
      <c r="A2993" s="1260">
        <v>418</v>
      </c>
      <c r="B2993" s="1261"/>
      <c r="C2993" s="1262"/>
      <c r="D2993" s="1263"/>
      <c r="E2993" s="587" t="e">
        <f t="shared" si="77"/>
        <v>#DIV/0!</v>
      </c>
    </row>
    <row r="2994" spans="1:5" s="17" customFormat="1" ht="16.75" customHeight="1" outlineLevel="2">
      <c r="A2994" s="1260">
        <v>419</v>
      </c>
      <c r="B2994" s="1261"/>
      <c r="C2994" s="1262"/>
      <c r="D2994" s="1263"/>
      <c r="E2994" s="587" t="e">
        <f t="shared" si="77"/>
        <v>#DIV/0!</v>
      </c>
    </row>
    <row r="2995" spans="1:5" s="17" customFormat="1" ht="16.75" customHeight="1" outlineLevel="2">
      <c r="A2995" s="1260">
        <v>420</v>
      </c>
      <c r="B2995" s="1261"/>
      <c r="C2995" s="1262"/>
      <c r="D2995" s="1263"/>
      <c r="E2995" s="587" t="e">
        <f t="shared" si="77"/>
        <v>#DIV/0!</v>
      </c>
    </row>
    <row r="2996" spans="1:5" s="17" customFormat="1" ht="16.75" customHeight="1" outlineLevel="2">
      <c r="A2996" s="1260">
        <v>421</v>
      </c>
      <c r="B2996" s="1261"/>
      <c r="C2996" s="1262"/>
      <c r="D2996" s="1263"/>
      <c r="E2996" s="587" t="e">
        <f t="shared" si="77"/>
        <v>#DIV/0!</v>
      </c>
    </row>
    <row r="2997" spans="1:5" s="17" customFormat="1" ht="16.75" customHeight="1" outlineLevel="2">
      <c r="A2997" s="1260">
        <v>422</v>
      </c>
      <c r="B2997" s="1261"/>
      <c r="C2997" s="1262"/>
      <c r="D2997" s="1263"/>
      <c r="E2997" s="587" t="e">
        <f t="shared" si="77"/>
        <v>#DIV/0!</v>
      </c>
    </row>
    <row r="2998" spans="1:5" s="17" customFormat="1" ht="16.75" customHeight="1" outlineLevel="2">
      <c r="A2998" s="1260">
        <v>423</v>
      </c>
      <c r="B2998" s="1261"/>
      <c r="C2998" s="1262"/>
      <c r="D2998" s="1263"/>
      <c r="E2998" s="587" t="e">
        <f t="shared" si="77"/>
        <v>#DIV/0!</v>
      </c>
    </row>
    <row r="2999" spans="1:5" s="17" customFormat="1" ht="16.75" customHeight="1" outlineLevel="2">
      <c r="A2999" s="1260">
        <v>424</v>
      </c>
      <c r="B2999" s="1261"/>
      <c r="C2999" s="1262"/>
      <c r="D2999" s="1263"/>
      <c r="E2999" s="587" t="e">
        <f t="shared" si="77"/>
        <v>#DIV/0!</v>
      </c>
    </row>
    <row r="3000" spans="1:5" s="17" customFormat="1" ht="16.75" customHeight="1" outlineLevel="2">
      <c r="A3000" s="1260">
        <v>425</v>
      </c>
      <c r="B3000" s="1261"/>
      <c r="C3000" s="1262"/>
      <c r="D3000" s="1263"/>
      <c r="E3000" s="587" t="e">
        <f t="shared" si="77"/>
        <v>#DIV/0!</v>
      </c>
    </row>
    <row r="3001" spans="1:5" s="17" customFormat="1" ht="16.75" customHeight="1" outlineLevel="2">
      <c r="A3001" s="1260">
        <v>426</v>
      </c>
      <c r="B3001" s="1261"/>
      <c r="C3001" s="1262"/>
      <c r="D3001" s="1263"/>
      <c r="E3001" s="587" t="e">
        <f t="shared" si="77"/>
        <v>#DIV/0!</v>
      </c>
    </row>
    <row r="3002" spans="1:5" s="17" customFormat="1" ht="16.75" customHeight="1" outlineLevel="2">
      <c r="A3002" s="1260">
        <v>427</v>
      </c>
      <c r="B3002" s="1261"/>
      <c r="C3002" s="1262"/>
      <c r="D3002" s="1263"/>
      <c r="E3002" s="587" t="e">
        <f t="shared" si="77"/>
        <v>#DIV/0!</v>
      </c>
    </row>
    <row r="3003" spans="1:5" s="17" customFormat="1" ht="16.75" customHeight="1" outlineLevel="2">
      <c r="A3003" s="1260">
        <v>428</v>
      </c>
      <c r="B3003" s="1261"/>
      <c r="C3003" s="1262"/>
      <c r="D3003" s="1263"/>
      <c r="E3003" s="587" t="e">
        <f t="shared" si="77"/>
        <v>#DIV/0!</v>
      </c>
    </row>
    <row r="3004" spans="1:5" s="17" customFormat="1" ht="16.75" customHeight="1" outlineLevel="2">
      <c r="A3004" s="1260">
        <v>429</v>
      </c>
      <c r="B3004" s="1261"/>
      <c r="C3004" s="1262"/>
      <c r="D3004" s="1263"/>
      <c r="E3004" s="587" t="e">
        <f t="shared" si="77"/>
        <v>#DIV/0!</v>
      </c>
    </row>
    <row r="3005" spans="1:5" s="17" customFormat="1" ht="16.75" customHeight="1" outlineLevel="2">
      <c r="A3005" s="1260">
        <v>430</v>
      </c>
      <c r="B3005" s="1261"/>
      <c r="C3005" s="1262"/>
      <c r="D3005" s="1263"/>
      <c r="E3005" s="587" t="e">
        <f t="shared" si="77"/>
        <v>#DIV/0!</v>
      </c>
    </row>
    <row r="3006" spans="1:5" s="17" customFormat="1" ht="16.75" customHeight="1" outlineLevel="2">
      <c r="A3006" s="1260">
        <v>431</v>
      </c>
      <c r="B3006" s="1261"/>
      <c r="C3006" s="1262"/>
      <c r="D3006" s="1263"/>
      <c r="E3006" s="587" t="e">
        <f t="shared" si="77"/>
        <v>#DIV/0!</v>
      </c>
    </row>
    <row r="3007" spans="1:5" s="17" customFormat="1" ht="16.75" customHeight="1" outlineLevel="2">
      <c r="A3007" s="1260">
        <v>432</v>
      </c>
      <c r="B3007" s="1261"/>
      <c r="C3007" s="1262"/>
      <c r="D3007" s="1263"/>
      <c r="E3007" s="587" t="e">
        <f t="shared" si="77"/>
        <v>#DIV/0!</v>
      </c>
    </row>
    <row r="3008" spans="1:5" s="17" customFormat="1" ht="16.75" customHeight="1" outlineLevel="2">
      <c r="A3008" s="1260">
        <v>433</v>
      </c>
      <c r="B3008" s="1261"/>
      <c r="C3008" s="1262"/>
      <c r="D3008" s="1263"/>
      <c r="E3008" s="587" t="e">
        <f t="shared" si="77"/>
        <v>#DIV/0!</v>
      </c>
    </row>
    <row r="3009" spans="1:5" s="17" customFormat="1" ht="16.75" customHeight="1" outlineLevel="2">
      <c r="A3009" s="1260">
        <v>434</v>
      </c>
      <c r="B3009" s="1261"/>
      <c r="C3009" s="1262"/>
      <c r="D3009" s="1263"/>
      <c r="E3009" s="587" t="e">
        <f t="shared" si="77"/>
        <v>#DIV/0!</v>
      </c>
    </row>
    <row r="3010" spans="1:5" s="17" customFormat="1" ht="16.75" customHeight="1" outlineLevel="2">
      <c r="A3010" s="1260">
        <v>435</v>
      </c>
      <c r="B3010" s="1261"/>
      <c r="C3010" s="1262"/>
      <c r="D3010" s="1263"/>
      <c r="E3010" s="587" t="e">
        <f t="shared" si="77"/>
        <v>#DIV/0!</v>
      </c>
    </row>
    <row r="3011" spans="1:5" s="17" customFormat="1" ht="16.75" customHeight="1" outlineLevel="2">
      <c r="A3011" s="1260">
        <v>436</v>
      </c>
      <c r="B3011" s="1261"/>
      <c r="C3011" s="1262"/>
      <c r="D3011" s="1263"/>
      <c r="E3011" s="587" t="e">
        <f t="shared" si="77"/>
        <v>#DIV/0!</v>
      </c>
    </row>
    <row r="3012" spans="1:5" s="17" customFormat="1" ht="16.75" customHeight="1" outlineLevel="2">
      <c r="A3012" s="1260">
        <v>437</v>
      </c>
      <c r="B3012" s="1261"/>
      <c r="C3012" s="1262"/>
      <c r="D3012" s="1263"/>
      <c r="E3012" s="587" t="e">
        <f t="shared" si="77"/>
        <v>#DIV/0!</v>
      </c>
    </row>
    <row r="3013" spans="1:5" s="17" customFormat="1" ht="16.75" customHeight="1" outlineLevel="2">
      <c r="A3013" s="1260">
        <v>438</v>
      </c>
      <c r="B3013" s="1261"/>
      <c r="C3013" s="1262"/>
      <c r="D3013" s="126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60">
        <v>439</v>
      </c>
      <c r="B3014" s="1261"/>
      <c r="C3014" s="1262"/>
      <c r="D3014" s="1263"/>
      <c r="E3014" s="587" t="e">
        <f t="shared" si="78"/>
        <v>#DIV/0!</v>
      </c>
    </row>
    <row r="3015" spans="1:5" s="17" customFormat="1" ht="16.75" customHeight="1" outlineLevel="2">
      <c r="A3015" s="1260">
        <v>440</v>
      </c>
      <c r="B3015" s="1261"/>
      <c r="C3015" s="1262"/>
      <c r="D3015" s="1263"/>
      <c r="E3015" s="587" t="e">
        <f t="shared" si="78"/>
        <v>#DIV/0!</v>
      </c>
    </row>
    <row r="3016" spans="1:5" s="17" customFormat="1" ht="16.75" customHeight="1" outlineLevel="2">
      <c r="A3016" s="1260">
        <v>441</v>
      </c>
      <c r="B3016" s="1261"/>
      <c r="C3016" s="1262"/>
      <c r="D3016" s="1263"/>
      <c r="E3016" s="587" t="e">
        <f t="shared" si="78"/>
        <v>#DIV/0!</v>
      </c>
    </row>
    <row r="3017" spans="1:5" s="17" customFormat="1" ht="16.75" customHeight="1" outlineLevel="2">
      <c r="A3017" s="1260">
        <v>442</v>
      </c>
      <c r="B3017" s="1261"/>
      <c r="C3017" s="1262"/>
      <c r="D3017" s="1263"/>
      <c r="E3017" s="587" t="e">
        <f t="shared" si="78"/>
        <v>#DIV/0!</v>
      </c>
    </row>
    <row r="3018" spans="1:5" s="17" customFormat="1" ht="16.75" customHeight="1" outlineLevel="2">
      <c r="A3018" s="1260">
        <v>443</v>
      </c>
      <c r="B3018" s="1261"/>
      <c r="C3018" s="1262"/>
      <c r="D3018" s="1263"/>
      <c r="E3018" s="587" t="e">
        <f t="shared" si="78"/>
        <v>#DIV/0!</v>
      </c>
    </row>
    <row r="3019" spans="1:5" s="17" customFormat="1" ht="16.75" customHeight="1" outlineLevel="2">
      <c r="A3019" s="1260">
        <v>444</v>
      </c>
      <c r="B3019" s="1261"/>
      <c r="C3019" s="1262"/>
      <c r="D3019" s="1263"/>
      <c r="E3019" s="587" t="e">
        <f t="shared" si="78"/>
        <v>#DIV/0!</v>
      </c>
    </row>
    <row r="3020" spans="1:5" s="17" customFormat="1" ht="16.75" customHeight="1" outlineLevel="2">
      <c r="A3020" s="1260">
        <v>445</v>
      </c>
      <c r="B3020" s="1261"/>
      <c r="C3020" s="1262"/>
      <c r="D3020" s="1263"/>
      <c r="E3020" s="587" t="e">
        <f t="shared" si="78"/>
        <v>#DIV/0!</v>
      </c>
    </row>
    <row r="3021" spans="1:5" s="17" customFormat="1" ht="16.75" customHeight="1" outlineLevel="2">
      <c r="A3021" s="1260">
        <v>446</v>
      </c>
      <c r="B3021" s="1261"/>
      <c r="C3021" s="1262"/>
      <c r="D3021" s="1263"/>
      <c r="E3021" s="587" t="e">
        <f t="shared" si="78"/>
        <v>#DIV/0!</v>
      </c>
    </row>
    <row r="3022" spans="1:5" s="17" customFormat="1" ht="16.75" customHeight="1" outlineLevel="2">
      <c r="A3022" s="1260">
        <v>447</v>
      </c>
      <c r="B3022" s="1261"/>
      <c r="C3022" s="1262"/>
      <c r="D3022" s="1263"/>
      <c r="E3022" s="587" t="e">
        <f t="shared" si="78"/>
        <v>#DIV/0!</v>
      </c>
    </row>
    <row r="3023" spans="1:5" s="17" customFormat="1" ht="16.75" customHeight="1" outlineLevel="2">
      <c r="A3023" s="1260">
        <v>448</v>
      </c>
      <c r="B3023" s="1261"/>
      <c r="C3023" s="1262"/>
      <c r="D3023" s="1263"/>
      <c r="E3023" s="587" t="e">
        <f t="shared" si="78"/>
        <v>#DIV/0!</v>
      </c>
    </row>
    <row r="3024" spans="1:5" s="17" customFormat="1" ht="16.75" customHeight="1" outlineLevel="2">
      <c r="A3024" s="1260">
        <v>449</v>
      </c>
      <c r="B3024" s="1261"/>
      <c r="C3024" s="1262"/>
      <c r="D3024" s="1263"/>
      <c r="E3024" s="587" t="e">
        <f t="shared" si="78"/>
        <v>#DIV/0!</v>
      </c>
    </row>
    <row r="3025" spans="1:5" s="17" customFormat="1" ht="16.75" customHeight="1" outlineLevel="2">
      <c r="A3025" s="1260">
        <v>450</v>
      </c>
      <c r="B3025" s="1261"/>
      <c r="C3025" s="1262"/>
      <c r="D3025" s="1263"/>
      <c r="E3025" s="587" t="e">
        <f t="shared" si="78"/>
        <v>#DIV/0!</v>
      </c>
    </row>
    <row r="3026" spans="1:5" s="17" customFormat="1" ht="16.75" customHeight="1" outlineLevel="2">
      <c r="A3026" s="1260">
        <v>451</v>
      </c>
      <c r="B3026" s="1261"/>
      <c r="C3026" s="1262"/>
      <c r="D3026" s="1263"/>
      <c r="E3026" s="587" t="e">
        <f t="shared" si="78"/>
        <v>#DIV/0!</v>
      </c>
    </row>
    <row r="3027" spans="1:5" s="17" customFormat="1" ht="16.75" customHeight="1" outlineLevel="2">
      <c r="A3027" s="1260">
        <v>452</v>
      </c>
      <c r="B3027" s="1261"/>
      <c r="C3027" s="1262"/>
      <c r="D3027" s="1263"/>
      <c r="E3027" s="587" t="e">
        <f t="shared" si="78"/>
        <v>#DIV/0!</v>
      </c>
    </row>
    <row r="3028" spans="1:5" s="17" customFormat="1" ht="16.75" customHeight="1" outlineLevel="2">
      <c r="A3028" s="1260">
        <v>453</v>
      </c>
      <c r="B3028" s="1261"/>
      <c r="C3028" s="1262"/>
      <c r="D3028" s="1263"/>
      <c r="E3028" s="587" t="e">
        <f t="shared" si="78"/>
        <v>#DIV/0!</v>
      </c>
    </row>
    <row r="3029" spans="1:5" s="17" customFormat="1" ht="16.75" customHeight="1" outlineLevel="2">
      <c r="A3029" s="1260">
        <v>454</v>
      </c>
      <c r="B3029" s="1261"/>
      <c r="C3029" s="1262"/>
      <c r="D3029" s="1263"/>
      <c r="E3029" s="587" t="e">
        <f t="shared" si="78"/>
        <v>#DIV/0!</v>
      </c>
    </row>
    <row r="3030" spans="1:5" s="17" customFormat="1" ht="16.75" customHeight="1" outlineLevel="2">
      <c r="A3030" s="1260">
        <v>455</v>
      </c>
      <c r="B3030" s="1261"/>
      <c r="C3030" s="1262"/>
      <c r="D3030" s="1263"/>
      <c r="E3030" s="587" t="e">
        <f t="shared" si="78"/>
        <v>#DIV/0!</v>
      </c>
    </row>
    <row r="3031" spans="1:5" s="17" customFormat="1" ht="16.75" customHeight="1" outlineLevel="2">
      <c r="A3031" s="1260">
        <v>456</v>
      </c>
      <c r="B3031" s="1261"/>
      <c r="C3031" s="1262"/>
      <c r="D3031" s="1263"/>
      <c r="E3031" s="587" t="e">
        <f t="shared" si="78"/>
        <v>#DIV/0!</v>
      </c>
    </row>
    <row r="3032" spans="1:5" s="17" customFormat="1" ht="16.75" customHeight="1" outlineLevel="2">
      <c r="A3032" s="1260">
        <v>457</v>
      </c>
      <c r="B3032" s="1261"/>
      <c r="C3032" s="1262"/>
      <c r="D3032" s="1263"/>
      <c r="E3032" s="587" t="e">
        <f t="shared" si="78"/>
        <v>#DIV/0!</v>
      </c>
    </row>
    <row r="3033" spans="1:5" s="17" customFormat="1" ht="16.75" customHeight="1" outlineLevel="2">
      <c r="A3033" s="1260">
        <v>458</v>
      </c>
      <c r="B3033" s="1261"/>
      <c r="C3033" s="1262"/>
      <c r="D3033" s="1263"/>
      <c r="E3033" s="587" t="e">
        <f t="shared" si="78"/>
        <v>#DIV/0!</v>
      </c>
    </row>
    <row r="3034" spans="1:5" s="17" customFormat="1" ht="16.75" customHeight="1" outlineLevel="2">
      <c r="A3034" s="1260">
        <v>459</v>
      </c>
      <c r="B3034" s="1261"/>
      <c r="C3034" s="1262"/>
      <c r="D3034" s="1263"/>
      <c r="E3034" s="587" t="e">
        <f t="shared" si="78"/>
        <v>#DIV/0!</v>
      </c>
    </row>
    <row r="3035" spans="1:5" s="17" customFormat="1" ht="16.75" customHeight="1" outlineLevel="2">
      <c r="A3035" s="1260">
        <v>460</v>
      </c>
      <c r="B3035" s="1261"/>
      <c r="C3035" s="1262"/>
      <c r="D3035" s="1263"/>
      <c r="E3035" s="587" t="e">
        <f t="shared" si="78"/>
        <v>#DIV/0!</v>
      </c>
    </row>
    <row r="3036" spans="1:5" s="17" customFormat="1" ht="16.75" customHeight="1" outlineLevel="2">
      <c r="A3036" s="1260">
        <v>461</v>
      </c>
      <c r="B3036" s="1261"/>
      <c r="C3036" s="1262"/>
      <c r="D3036" s="1263"/>
      <c r="E3036" s="587" t="e">
        <f t="shared" si="78"/>
        <v>#DIV/0!</v>
      </c>
    </row>
    <row r="3037" spans="1:5" s="17" customFormat="1" ht="16.75" customHeight="1" outlineLevel="2">
      <c r="A3037" s="1260">
        <v>462</v>
      </c>
      <c r="B3037" s="1261"/>
      <c r="C3037" s="1262"/>
      <c r="D3037" s="1263"/>
      <c r="E3037" s="587" t="e">
        <f t="shared" si="78"/>
        <v>#DIV/0!</v>
      </c>
    </row>
    <row r="3038" spans="1:5" s="17" customFormat="1" ht="16.75" customHeight="1" outlineLevel="2">
      <c r="A3038" s="1260">
        <v>463</v>
      </c>
      <c r="B3038" s="1261"/>
      <c r="C3038" s="1262"/>
      <c r="D3038" s="1263"/>
      <c r="E3038" s="587" t="e">
        <f>IF(AND(C3038&gt;=D$2569,C3038&lt;=D$2568),1,0)</f>
        <v>#DIV/0!</v>
      </c>
    </row>
    <row r="3039" spans="1:5" s="17" customFormat="1" ht="16.75" customHeight="1" outlineLevel="2">
      <c r="A3039" s="1260">
        <v>464</v>
      </c>
      <c r="B3039" s="1261"/>
      <c r="C3039" s="1262"/>
      <c r="D3039" s="126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60">
        <v>465</v>
      </c>
      <c r="B3040" s="1261"/>
      <c r="C3040" s="1262"/>
      <c r="D3040" s="1263"/>
      <c r="E3040" s="587" t="e">
        <f t="shared" si="79"/>
        <v>#DIV/0!</v>
      </c>
    </row>
    <row r="3041" spans="1:5" s="17" customFormat="1" ht="16.75" customHeight="1" outlineLevel="2">
      <c r="A3041" s="1260">
        <v>466</v>
      </c>
      <c r="B3041" s="1261"/>
      <c r="C3041" s="1262"/>
      <c r="D3041" s="1263"/>
      <c r="E3041" s="587" t="e">
        <f t="shared" si="79"/>
        <v>#DIV/0!</v>
      </c>
    </row>
    <row r="3042" spans="1:5" s="17" customFormat="1" ht="16.75" customHeight="1" outlineLevel="2">
      <c r="A3042" s="1260">
        <v>467</v>
      </c>
      <c r="B3042" s="1261"/>
      <c r="C3042" s="1262"/>
      <c r="D3042" s="1263"/>
      <c r="E3042" s="587" t="e">
        <f t="shared" si="79"/>
        <v>#DIV/0!</v>
      </c>
    </row>
    <row r="3043" spans="1:5" s="17" customFormat="1" ht="16.75" customHeight="1" outlineLevel="2">
      <c r="A3043" s="1260">
        <v>468</v>
      </c>
      <c r="B3043" s="1261"/>
      <c r="C3043" s="1262"/>
      <c r="D3043" s="1263"/>
      <c r="E3043" s="587" t="e">
        <f t="shared" si="79"/>
        <v>#DIV/0!</v>
      </c>
    </row>
    <row r="3044" spans="1:5" s="17" customFormat="1" ht="16.75" customHeight="1" outlineLevel="2">
      <c r="A3044" s="1260">
        <v>469</v>
      </c>
      <c r="B3044" s="1261"/>
      <c r="C3044" s="1262"/>
      <c r="D3044" s="1263"/>
      <c r="E3044" s="587" t="e">
        <f t="shared" si="79"/>
        <v>#DIV/0!</v>
      </c>
    </row>
    <row r="3045" spans="1:5" s="17" customFormat="1" ht="16.75" customHeight="1" outlineLevel="2">
      <c r="A3045" s="1260">
        <v>470</v>
      </c>
      <c r="B3045" s="1261"/>
      <c r="C3045" s="1262"/>
      <c r="D3045" s="1263"/>
      <c r="E3045" s="587" t="e">
        <f t="shared" si="79"/>
        <v>#DIV/0!</v>
      </c>
    </row>
    <row r="3046" spans="1:5" s="17" customFormat="1" ht="16.75" customHeight="1" outlineLevel="2">
      <c r="A3046" s="1260">
        <v>471</v>
      </c>
      <c r="B3046" s="1261"/>
      <c r="C3046" s="1262"/>
      <c r="D3046" s="1263"/>
      <c r="E3046" s="587" t="e">
        <f t="shared" si="79"/>
        <v>#DIV/0!</v>
      </c>
    </row>
    <row r="3047" spans="1:5" s="17" customFormat="1" ht="16.75" customHeight="1" outlineLevel="2">
      <c r="A3047" s="1260">
        <v>472</v>
      </c>
      <c r="B3047" s="1261"/>
      <c r="C3047" s="1262"/>
      <c r="D3047" s="1263"/>
      <c r="E3047" s="587" t="e">
        <f t="shared" si="79"/>
        <v>#DIV/0!</v>
      </c>
    </row>
    <row r="3048" spans="1:5" s="17" customFormat="1" ht="16.75" customHeight="1" outlineLevel="2">
      <c r="A3048" s="1260">
        <v>473</v>
      </c>
      <c r="B3048" s="1261"/>
      <c r="C3048" s="1262"/>
      <c r="D3048" s="1263"/>
      <c r="E3048" s="587" t="e">
        <f t="shared" si="79"/>
        <v>#DIV/0!</v>
      </c>
    </row>
    <row r="3049" spans="1:5" s="17" customFormat="1" ht="16.75" customHeight="1" outlineLevel="2">
      <c r="A3049" s="1260">
        <v>474</v>
      </c>
      <c r="B3049" s="1261"/>
      <c r="C3049" s="1262"/>
      <c r="D3049" s="1263"/>
      <c r="E3049" s="587" t="e">
        <f t="shared" si="79"/>
        <v>#DIV/0!</v>
      </c>
    </row>
    <row r="3050" spans="1:5" s="17" customFormat="1" ht="16.75" customHeight="1" outlineLevel="2">
      <c r="A3050" s="1260">
        <v>475</v>
      </c>
      <c r="B3050" s="1261"/>
      <c r="C3050" s="1262"/>
      <c r="D3050" s="1263"/>
      <c r="E3050" s="587" t="e">
        <f t="shared" si="79"/>
        <v>#DIV/0!</v>
      </c>
    </row>
    <row r="3051" spans="1:5" s="17" customFormat="1" ht="16.75" customHeight="1" outlineLevel="2">
      <c r="A3051" s="1260">
        <v>476</v>
      </c>
      <c r="B3051" s="1261"/>
      <c r="C3051" s="1262"/>
      <c r="D3051" s="1263"/>
      <c r="E3051" s="587" t="e">
        <f t="shared" si="79"/>
        <v>#DIV/0!</v>
      </c>
    </row>
    <row r="3052" spans="1:5" s="17" customFormat="1" ht="16.75" customHeight="1" outlineLevel="2">
      <c r="A3052" s="1260">
        <v>477</v>
      </c>
      <c r="B3052" s="1261"/>
      <c r="C3052" s="1262"/>
      <c r="D3052" s="1263"/>
      <c r="E3052" s="587" t="e">
        <f t="shared" si="79"/>
        <v>#DIV/0!</v>
      </c>
    </row>
    <row r="3053" spans="1:5" s="17" customFormat="1" ht="16.75" customHeight="1" outlineLevel="2">
      <c r="A3053" s="1260">
        <v>478</v>
      </c>
      <c r="B3053" s="1261"/>
      <c r="C3053" s="1262"/>
      <c r="D3053" s="1263"/>
      <c r="E3053" s="587" t="e">
        <f t="shared" si="79"/>
        <v>#DIV/0!</v>
      </c>
    </row>
    <row r="3054" spans="1:5" s="17" customFormat="1" ht="16.75" customHeight="1" outlineLevel="2">
      <c r="A3054" s="1260">
        <v>479</v>
      </c>
      <c r="B3054" s="1261"/>
      <c r="C3054" s="1262"/>
      <c r="D3054" s="1263"/>
      <c r="E3054" s="587" t="e">
        <f t="shared" si="79"/>
        <v>#DIV/0!</v>
      </c>
    </row>
    <row r="3055" spans="1:5" s="17" customFormat="1" ht="16.75" customHeight="1" outlineLevel="2">
      <c r="A3055" s="1260">
        <v>480</v>
      </c>
      <c r="B3055" s="1261"/>
      <c r="C3055" s="1262"/>
      <c r="D3055" s="1263"/>
      <c r="E3055" s="587" t="e">
        <f t="shared" si="79"/>
        <v>#DIV/0!</v>
      </c>
    </row>
    <row r="3056" spans="1:5" s="17" customFormat="1" ht="16.75" customHeight="1" outlineLevel="2">
      <c r="A3056" s="1260">
        <v>481</v>
      </c>
      <c r="B3056" s="1261"/>
      <c r="C3056" s="1262"/>
      <c r="D3056" s="1263"/>
      <c r="E3056" s="587" t="e">
        <f t="shared" si="79"/>
        <v>#DIV/0!</v>
      </c>
    </row>
    <row r="3057" spans="1:5" s="17" customFormat="1" ht="16.75" customHeight="1" outlineLevel="2">
      <c r="A3057" s="1260">
        <v>482</v>
      </c>
      <c r="B3057" s="1261"/>
      <c r="C3057" s="1262"/>
      <c r="D3057" s="1263"/>
      <c r="E3057" s="587" t="e">
        <f t="shared" si="79"/>
        <v>#DIV/0!</v>
      </c>
    </row>
    <row r="3058" spans="1:5" s="17" customFormat="1" ht="16.75" customHeight="1" outlineLevel="2">
      <c r="A3058" s="1260">
        <v>483</v>
      </c>
      <c r="B3058" s="1261"/>
      <c r="C3058" s="1262"/>
      <c r="D3058" s="1263"/>
      <c r="E3058" s="587" t="e">
        <f t="shared" si="79"/>
        <v>#DIV/0!</v>
      </c>
    </row>
    <row r="3059" spans="1:5" s="17" customFormat="1" ht="16.75" customHeight="1" outlineLevel="2">
      <c r="A3059" s="1260">
        <v>484</v>
      </c>
      <c r="B3059" s="1261"/>
      <c r="C3059" s="1262"/>
      <c r="D3059" s="1263"/>
      <c r="E3059" s="587" t="e">
        <f t="shared" si="79"/>
        <v>#DIV/0!</v>
      </c>
    </row>
    <row r="3060" spans="1:5" s="17" customFormat="1" ht="16.75" customHeight="1" outlineLevel="2">
      <c r="A3060" s="1260">
        <v>485</v>
      </c>
      <c r="B3060" s="1261"/>
      <c r="C3060" s="1262"/>
      <c r="D3060" s="1263"/>
      <c r="E3060" s="587" t="e">
        <f t="shared" si="79"/>
        <v>#DIV/0!</v>
      </c>
    </row>
    <row r="3061" spans="1:5" s="17" customFormat="1" ht="16.75" customHeight="1" outlineLevel="2">
      <c r="A3061" s="1260">
        <v>486</v>
      </c>
      <c r="B3061" s="1261"/>
      <c r="C3061" s="1262"/>
      <c r="D3061" s="1263"/>
      <c r="E3061" s="587" t="e">
        <f t="shared" si="79"/>
        <v>#DIV/0!</v>
      </c>
    </row>
    <row r="3062" spans="1:5" s="17" customFormat="1" ht="16.75" customHeight="1" outlineLevel="2">
      <c r="A3062" s="1260">
        <v>487</v>
      </c>
      <c r="B3062" s="1261"/>
      <c r="C3062" s="1262"/>
      <c r="D3062" s="1263"/>
      <c r="E3062" s="587" t="e">
        <f t="shared" si="79"/>
        <v>#DIV/0!</v>
      </c>
    </row>
    <row r="3063" spans="1:5" s="17" customFormat="1" ht="16.75" customHeight="1" outlineLevel="2">
      <c r="A3063" s="1260">
        <v>488</v>
      </c>
      <c r="B3063" s="1261"/>
      <c r="C3063" s="1262"/>
      <c r="D3063" s="1263"/>
      <c r="E3063" s="587" t="e">
        <f t="shared" si="79"/>
        <v>#DIV/0!</v>
      </c>
    </row>
    <row r="3064" spans="1:5" s="17" customFormat="1" ht="16.75" customHeight="1" outlineLevel="2">
      <c r="A3064" s="1260">
        <v>489</v>
      </c>
      <c r="B3064" s="1261"/>
      <c r="C3064" s="1262"/>
      <c r="D3064" s="1263"/>
      <c r="E3064" s="587" t="e">
        <f t="shared" si="79"/>
        <v>#DIV/0!</v>
      </c>
    </row>
    <row r="3065" spans="1:5" s="17" customFormat="1" ht="16.75" customHeight="1" outlineLevel="2">
      <c r="A3065" s="1260">
        <v>490</v>
      </c>
      <c r="B3065" s="1261"/>
      <c r="C3065" s="1262"/>
      <c r="D3065" s="1263"/>
      <c r="E3065" s="587" t="e">
        <f t="shared" si="79"/>
        <v>#DIV/0!</v>
      </c>
    </row>
    <row r="3066" spans="1:5" s="17" customFormat="1" ht="16.75" customHeight="1" outlineLevel="2">
      <c r="A3066" s="1260">
        <v>491</v>
      </c>
      <c r="B3066" s="1261"/>
      <c r="C3066" s="1262"/>
      <c r="D3066" s="1263"/>
      <c r="E3066" s="587" t="e">
        <f t="shared" si="79"/>
        <v>#DIV/0!</v>
      </c>
    </row>
    <row r="3067" spans="1:5" s="17" customFormat="1" ht="16.75" customHeight="1" outlineLevel="2">
      <c r="A3067" s="1260">
        <v>492</v>
      </c>
      <c r="B3067" s="1261"/>
      <c r="C3067" s="1262"/>
      <c r="D3067" s="1263"/>
      <c r="E3067" s="587" t="e">
        <f t="shared" si="79"/>
        <v>#DIV/0!</v>
      </c>
    </row>
    <row r="3068" spans="1:5" s="17" customFormat="1" ht="16.75" customHeight="1" outlineLevel="2">
      <c r="A3068" s="1260">
        <v>493</v>
      </c>
      <c r="B3068" s="1261"/>
      <c r="C3068" s="1262"/>
      <c r="D3068" s="1263"/>
      <c r="E3068" s="587" t="e">
        <f t="shared" si="79"/>
        <v>#DIV/0!</v>
      </c>
    </row>
    <row r="3069" spans="1:5" s="17" customFormat="1" ht="16.75" customHeight="1" outlineLevel="2">
      <c r="A3069" s="1260">
        <v>494</v>
      </c>
      <c r="B3069" s="1261"/>
      <c r="C3069" s="1262"/>
      <c r="D3069" s="1263"/>
      <c r="E3069" s="587" t="e">
        <f t="shared" si="79"/>
        <v>#DIV/0!</v>
      </c>
    </row>
    <row r="3070" spans="1:5" s="17" customFormat="1" ht="16.75" customHeight="1" outlineLevel="2">
      <c r="A3070" s="1260">
        <v>495</v>
      </c>
      <c r="B3070" s="1261"/>
      <c r="C3070" s="1262"/>
      <c r="D3070" s="1263"/>
      <c r="E3070" s="587" t="e">
        <f t="shared" si="79"/>
        <v>#DIV/0!</v>
      </c>
    </row>
    <row r="3071" spans="1:5" s="17" customFormat="1" ht="16.75" customHeight="1" outlineLevel="2">
      <c r="A3071" s="1260">
        <v>496</v>
      </c>
      <c r="B3071" s="1261"/>
      <c r="C3071" s="1262"/>
      <c r="D3071" s="1263"/>
      <c r="E3071" s="587" t="e">
        <f t="shared" si="79"/>
        <v>#DIV/0!</v>
      </c>
    </row>
    <row r="3072" spans="1:5" s="17" customFormat="1" ht="16.75" customHeight="1" outlineLevel="2">
      <c r="A3072" s="1260">
        <v>497</v>
      </c>
      <c r="B3072" s="1261"/>
      <c r="C3072" s="1262"/>
      <c r="D3072" s="1263"/>
      <c r="E3072" s="587" t="e">
        <f t="shared" si="79"/>
        <v>#DIV/0!</v>
      </c>
    </row>
    <row r="3073" spans="1:5" s="17" customFormat="1" ht="16.75" customHeight="1" outlineLevel="2">
      <c r="A3073" s="1260">
        <v>498</v>
      </c>
      <c r="B3073" s="1261"/>
      <c r="C3073" s="1262"/>
      <c r="D3073" s="1263"/>
      <c r="E3073" s="587" t="e">
        <f t="shared" si="79"/>
        <v>#DIV/0!</v>
      </c>
    </row>
    <row r="3074" spans="1:5" s="17" customFormat="1" ht="16.75" customHeight="1" outlineLevel="2">
      <c r="A3074" s="1260">
        <v>499</v>
      </c>
      <c r="B3074" s="1261"/>
      <c r="C3074" s="1262"/>
      <c r="D3074" s="1263"/>
      <c r="E3074" s="587" t="e">
        <f t="shared" si="79"/>
        <v>#DIV/0!</v>
      </c>
    </row>
    <row r="3075" spans="1:5" s="17" customFormat="1" ht="16.75" customHeight="1" outlineLevel="2" thickBot="1">
      <c r="A3075" s="1279">
        <v>500</v>
      </c>
      <c r="B3075" s="1280"/>
      <c r="C3075" s="1281"/>
      <c r="D3075" s="1282"/>
      <c r="E3075" s="587" t="e">
        <f t="shared" si="79"/>
        <v>#DIV/0!</v>
      </c>
    </row>
    <row r="3076" spans="1:5" s="20" customFormat="1" ht="32.25" customHeight="1" thickBot="1">
      <c r="A3076" s="1274" t="s">
        <v>32</v>
      </c>
      <c r="B3076" s="1274"/>
      <c r="C3076" s="1274"/>
      <c r="D3076" s="1274"/>
    </row>
    <row r="3077" spans="1:5" s="17" customFormat="1" ht="16.75" customHeight="1" outlineLevel="1">
      <c r="A3077" s="1277" t="s">
        <v>20</v>
      </c>
      <c r="B3077" s="1278"/>
      <c r="C3077" s="1278"/>
      <c r="D3077" s="27">
        <f>MIN(C3088:D3587)</f>
        <v>0</v>
      </c>
    </row>
    <row r="3078" spans="1:5" s="17" customFormat="1" ht="16.75" customHeight="1" outlineLevel="1">
      <c r="A3078" s="1270" t="s">
        <v>21</v>
      </c>
      <c r="B3078" s="1271"/>
      <c r="C3078" s="1271"/>
      <c r="D3078" s="22">
        <f>MAX(C3088:D3587)</f>
        <v>0</v>
      </c>
    </row>
    <row r="3079" spans="1:5" s="17" customFormat="1" ht="16.75" customHeight="1" outlineLevel="1">
      <c r="A3079" s="1270" t="s">
        <v>22</v>
      </c>
      <c r="B3079" s="1271"/>
      <c r="C3079" s="1271"/>
      <c r="D3079" s="22" t="e">
        <f>AVERAGE(C3088:D3587)</f>
        <v>#DIV/0!</v>
      </c>
    </row>
    <row r="3080" spans="1:5" s="17" customFormat="1" ht="33.75" customHeight="1" outlineLevel="1">
      <c r="A3080" s="1272" t="s">
        <v>23</v>
      </c>
      <c r="B3080" s="1271"/>
      <c r="C3080" s="1271"/>
      <c r="D3080" s="22" t="e">
        <f>D3079*1.1</f>
        <v>#DIV/0!</v>
      </c>
    </row>
    <row r="3081" spans="1:5" s="17" customFormat="1" ht="33.75" customHeight="1" outlineLevel="1">
      <c r="A3081" s="1272" t="s">
        <v>24</v>
      </c>
      <c r="B3081" s="1271"/>
      <c r="C3081" s="1271"/>
      <c r="D3081" s="22" t="e">
        <f>D3079*0.9</f>
        <v>#DIV/0!</v>
      </c>
    </row>
    <row r="3082" spans="1:5" s="17" customFormat="1" ht="31.5" customHeight="1" outlineLevel="1">
      <c r="A3082" s="1272" t="s">
        <v>25</v>
      </c>
      <c r="B3082" s="1271"/>
      <c r="C3082" s="1271"/>
      <c r="D3082" s="23" t="e">
        <f>SUM(E3088:E3587)</f>
        <v>#DIV/0!</v>
      </c>
    </row>
    <row r="3083" spans="1:5" s="17" customFormat="1" ht="16.75" customHeight="1" outlineLevel="1">
      <c r="A3083" s="1270" t="s">
        <v>26</v>
      </c>
      <c r="B3083" s="1271"/>
      <c r="C3083" s="1271"/>
      <c r="D3083" s="88" t="e">
        <f>D3082/COUNTA(C3088:D3587)</f>
        <v>#DIV/0!</v>
      </c>
    </row>
    <row r="3084" spans="1:5" s="17" customFormat="1" ht="16.75" customHeight="1" outlineLevel="1">
      <c r="A3084" s="1270" t="s">
        <v>466</v>
      </c>
      <c r="B3084" s="1271"/>
      <c r="C3084" s="1271"/>
      <c r="D3084" s="722"/>
    </row>
    <row r="3085" spans="1:5" s="17" customFormat="1" ht="17.25" customHeight="1" outlineLevel="1" thickBot="1">
      <c r="A3085" s="1264" t="s">
        <v>407</v>
      </c>
      <c r="B3085" s="1265"/>
      <c r="C3085" s="126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66" t="s">
        <v>27</v>
      </c>
      <c r="B3087" s="1267"/>
      <c r="C3087" s="1268" t="s">
        <v>28</v>
      </c>
      <c r="D3087" s="1269"/>
    </row>
    <row r="3088" spans="1:5" s="17" customFormat="1" ht="16.75" customHeight="1" outlineLevel="2">
      <c r="A3088" s="1260">
        <v>1</v>
      </c>
      <c r="B3088" s="1261"/>
      <c r="C3088" s="1262"/>
      <c r="D3088" s="1263"/>
      <c r="E3088" s="587" t="e">
        <f>IF(AND(C3088&gt;=D$3081,C3088&lt;=D$3080),1,0)</f>
        <v>#DIV/0!</v>
      </c>
    </row>
    <row r="3089" spans="1:5" s="17" customFormat="1" ht="16.75" customHeight="1" outlineLevel="2">
      <c r="A3089" s="1260">
        <v>2</v>
      </c>
      <c r="B3089" s="1261"/>
      <c r="C3089" s="1262"/>
      <c r="D3089" s="126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60">
        <v>3</v>
      </c>
      <c r="B3090" s="1261"/>
      <c r="C3090" s="1262"/>
      <c r="D3090" s="1263"/>
      <c r="E3090" s="587" t="e">
        <f t="shared" si="80"/>
        <v>#DIV/0!</v>
      </c>
    </row>
    <row r="3091" spans="1:5" s="17" customFormat="1" ht="16.75" customHeight="1" outlineLevel="2">
      <c r="A3091" s="1260">
        <v>4</v>
      </c>
      <c r="B3091" s="1261"/>
      <c r="C3091" s="1262"/>
      <c r="D3091" s="1263"/>
      <c r="E3091" s="587" t="e">
        <f t="shared" si="80"/>
        <v>#DIV/0!</v>
      </c>
    </row>
    <row r="3092" spans="1:5" s="17" customFormat="1" ht="16.75" customHeight="1" outlineLevel="2">
      <c r="A3092" s="1260">
        <v>5</v>
      </c>
      <c r="B3092" s="1261"/>
      <c r="C3092" s="1262"/>
      <c r="D3092" s="1263"/>
      <c r="E3092" s="587" t="e">
        <f t="shared" si="80"/>
        <v>#DIV/0!</v>
      </c>
    </row>
    <row r="3093" spans="1:5" s="17" customFormat="1" ht="16.75" customHeight="1" outlineLevel="2">
      <c r="A3093" s="1260">
        <v>6</v>
      </c>
      <c r="B3093" s="1261"/>
      <c r="C3093" s="1262"/>
      <c r="D3093" s="1263"/>
      <c r="E3093" s="587" t="e">
        <f t="shared" si="80"/>
        <v>#DIV/0!</v>
      </c>
    </row>
    <row r="3094" spans="1:5" s="17" customFormat="1" ht="16.75" customHeight="1" outlineLevel="2">
      <c r="A3094" s="1260">
        <v>7</v>
      </c>
      <c r="B3094" s="1261"/>
      <c r="C3094" s="1262"/>
      <c r="D3094" s="1263"/>
      <c r="E3094" s="587" t="e">
        <f t="shared" si="80"/>
        <v>#DIV/0!</v>
      </c>
    </row>
    <row r="3095" spans="1:5" s="17" customFormat="1" ht="16.75" customHeight="1" outlineLevel="2">
      <c r="A3095" s="1260">
        <v>8</v>
      </c>
      <c r="B3095" s="1261"/>
      <c r="C3095" s="1262"/>
      <c r="D3095" s="1263"/>
      <c r="E3095" s="587" t="e">
        <f t="shared" si="80"/>
        <v>#DIV/0!</v>
      </c>
    </row>
    <row r="3096" spans="1:5" s="17" customFormat="1" ht="16.75" customHeight="1" outlineLevel="2">
      <c r="A3096" s="1260">
        <v>9</v>
      </c>
      <c r="B3096" s="1261"/>
      <c r="C3096" s="1262"/>
      <c r="D3096" s="1263"/>
      <c r="E3096" s="587" t="e">
        <f t="shared" si="80"/>
        <v>#DIV/0!</v>
      </c>
    </row>
    <row r="3097" spans="1:5" s="17" customFormat="1" ht="16.75" customHeight="1" outlineLevel="2">
      <c r="A3097" s="1260">
        <v>10</v>
      </c>
      <c r="B3097" s="1261"/>
      <c r="C3097" s="1262"/>
      <c r="D3097" s="1263"/>
      <c r="E3097" s="587" t="e">
        <f t="shared" si="80"/>
        <v>#DIV/0!</v>
      </c>
    </row>
    <row r="3098" spans="1:5" s="17" customFormat="1" ht="16.75" customHeight="1" outlineLevel="2">
      <c r="A3098" s="1260">
        <v>11</v>
      </c>
      <c r="B3098" s="1261"/>
      <c r="C3098" s="1262"/>
      <c r="D3098" s="1263"/>
      <c r="E3098" s="587" t="e">
        <f t="shared" si="80"/>
        <v>#DIV/0!</v>
      </c>
    </row>
    <row r="3099" spans="1:5" s="17" customFormat="1" ht="16.75" customHeight="1" outlineLevel="2">
      <c r="A3099" s="1260">
        <v>12</v>
      </c>
      <c r="B3099" s="1261"/>
      <c r="C3099" s="1262"/>
      <c r="D3099" s="1263"/>
      <c r="E3099" s="587" t="e">
        <f t="shared" si="80"/>
        <v>#DIV/0!</v>
      </c>
    </row>
    <row r="3100" spans="1:5" s="17" customFormat="1" ht="16.75" customHeight="1" outlineLevel="2">
      <c r="A3100" s="1260">
        <v>13</v>
      </c>
      <c r="B3100" s="1261"/>
      <c r="C3100" s="1262"/>
      <c r="D3100" s="1263"/>
      <c r="E3100" s="587" t="e">
        <f t="shared" si="80"/>
        <v>#DIV/0!</v>
      </c>
    </row>
    <row r="3101" spans="1:5" s="17" customFormat="1" ht="16.75" customHeight="1" outlineLevel="2">
      <c r="A3101" s="1260">
        <v>14</v>
      </c>
      <c r="B3101" s="1261"/>
      <c r="C3101" s="1262"/>
      <c r="D3101" s="1263"/>
      <c r="E3101" s="587" t="e">
        <f t="shared" si="80"/>
        <v>#DIV/0!</v>
      </c>
    </row>
    <row r="3102" spans="1:5" s="17" customFormat="1" ht="16.75" customHeight="1" outlineLevel="2">
      <c r="A3102" s="1260">
        <v>15</v>
      </c>
      <c r="B3102" s="1261"/>
      <c r="C3102" s="1262"/>
      <c r="D3102" s="1263"/>
      <c r="E3102" s="587" t="e">
        <f t="shared" si="80"/>
        <v>#DIV/0!</v>
      </c>
    </row>
    <row r="3103" spans="1:5" s="17" customFormat="1" ht="16.75" customHeight="1" outlineLevel="2">
      <c r="A3103" s="1260">
        <v>16</v>
      </c>
      <c r="B3103" s="1261"/>
      <c r="C3103" s="1262"/>
      <c r="D3103" s="1263"/>
      <c r="E3103" s="587" t="e">
        <f t="shared" si="80"/>
        <v>#DIV/0!</v>
      </c>
    </row>
    <row r="3104" spans="1:5" s="17" customFormat="1" ht="16.75" customHeight="1" outlineLevel="2">
      <c r="A3104" s="1260">
        <v>17</v>
      </c>
      <c r="B3104" s="1261"/>
      <c r="C3104" s="1262"/>
      <c r="D3104" s="1263"/>
      <c r="E3104" s="587" t="e">
        <f t="shared" si="80"/>
        <v>#DIV/0!</v>
      </c>
    </row>
    <row r="3105" spans="1:5" s="17" customFormat="1" ht="16.75" customHeight="1" outlineLevel="2">
      <c r="A3105" s="1260">
        <v>18</v>
      </c>
      <c r="B3105" s="1261"/>
      <c r="C3105" s="1262"/>
      <c r="D3105" s="1263"/>
      <c r="E3105" s="587" t="e">
        <f t="shared" si="80"/>
        <v>#DIV/0!</v>
      </c>
    </row>
    <row r="3106" spans="1:5" s="17" customFormat="1" ht="16.75" customHeight="1" outlineLevel="2">
      <c r="A3106" s="1260">
        <v>19</v>
      </c>
      <c r="B3106" s="1261"/>
      <c r="C3106" s="1262"/>
      <c r="D3106" s="1263"/>
      <c r="E3106" s="587" t="e">
        <f t="shared" si="80"/>
        <v>#DIV/0!</v>
      </c>
    </row>
    <row r="3107" spans="1:5" s="17" customFormat="1" ht="16.75" customHeight="1" outlineLevel="2">
      <c r="A3107" s="1260">
        <v>20</v>
      </c>
      <c r="B3107" s="1261"/>
      <c r="C3107" s="1262"/>
      <c r="D3107" s="1263"/>
      <c r="E3107" s="587" t="e">
        <f t="shared" si="80"/>
        <v>#DIV/0!</v>
      </c>
    </row>
    <row r="3108" spans="1:5" s="17" customFormat="1" ht="16.75" customHeight="1" outlineLevel="2">
      <c r="A3108" s="1260">
        <v>21</v>
      </c>
      <c r="B3108" s="1261"/>
      <c r="C3108" s="1262"/>
      <c r="D3108" s="1263"/>
      <c r="E3108" s="587" t="e">
        <f t="shared" si="80"/>
        <v>#DIV/0!</v>
      </c>
    </row>
    <row r="3109" spans="1:5" s="17" customFormat="1" ht="16.75" customHeight="1" outlineLevel="2">
      <c r="A3109" s="1260">
        <v>22</v>
      </c>
      <c r="B3109" s="1261"/>
      <c r="C3109" s="1262"/>
      <c r="D3109" s="1263"/>
      <c r="E3109" s="587" t="e">
        <f t="shared" si="80"/>
        <v>#DIV/0!</v>
      </c>
    </row>
    <row r="3110" spans="1:5" s="17" customFormat="1" ht="16.75" customHeight="1" outlineLevel="2">
      <c r="A3110" s="1260">
        <v>23</v>
      </c>
      <c r="B3110" s="1261"/>
      <c r="C3110" s="1262"/>
      <c r="D3110" s="1263"/>
      <c r="E3110" s="587" t="e">
        <f t="shared" si="80"/>
        <v>#DIV/0!</v>
      </c>
    </row>
    <row r="3111" spans="1:5" s="17" customFormat="1" ht="16.75" customHeight="1" outlineLevel="2">
      <c r="A3111" s="1260">
        <v>24</v>
      </c>
      <c r="B3111" s="1261"/>
      <c r="C3111" s="1262"/>
      <c r="D3111" s="1263"/>
      <c r="E3111" s="587" t="e">
        <f t="shared" si="80"/>
        <v>#DIV/0!</v>
      </c>
    </row>
    <row r="3112" spans="1:5" s="17" customFormat="1" ht="16.75" customHeight="1" outlineLevel="2">
      <c r="A3112" s="1260">
        <v>25</v>
      </c>
      <c r="B3112" s="1261"/>
      <c r="C3112" s="1262"/>
      <c r="D3112" s="1263"/>
      <c r="E3112" s="587" t="e">
        <f t="shared" si="80"/>
        <v>#DIV/0!</v>
      </c>
    </row>
    <row r="3113" spans="1:5" s="17" customFormat="1" ht="16.75" customHeight="1" outlineLevel="2">
      <c r="A3113" s="1260">
        <v>26</v>
      </c>
      <c r="B3113" s="1261"/>
      <c r="C3113" s="1262"/>
      <c r="D3113" s="1263"/>
      <c r="E3113" s="587" t="e">
        <f t="shared" si="80"/>
        <v>#DIV/0!</v>
      </c>
    </row>
    <row r="3114" spans="1:5" s="17" customFormat="1" ht="16.75" customHeight="1" outlineLevel="2">
      <c r="A3114" s="1260">
        <v>27</v>
      </c>
      <c r="B3114" s="1261"/>
      <c r="C3114" s="1262"/>
      <c r="D3114" s="1263"/>
      <c r="E3114" s="587" t="e">
        <f t="shared" si="80"/>
        <v>#DIV/0!</v>
      </c>
    </row>
    <row r="3115" spans="1:5" s="17" customFormat="1" ht="16.75" customHeight="1" outlineLevel="2">
      <c r="A3115" s="1260">
        <v>28</v>
      </c>
      <c r="B3115" s="1261"/>
      <c r="C3115" s="1262"/>
      <c r="D3115" s="1263"/>
      <c r="E3115" s="587" t="e">
        <f t="shared" si="80"/>
        <v>#DIV/0!</v>
      </c>
    </row>
    <row r="3116" spans="1:5" s="17" customFormat="1" ht="16.75" customHeight="1" outlineLevel="2">
      <c r="A3116" s="1260">
        <v>29</v>
      </c>
      <c r="B3116" s="1261"/>
      <c r="C3116" s="1262"/>
      <c r="D3116" s="1263"/>
      <c r="E3116" s="587" t="e">
        <f t="shared" si="80"/>
        <v>#DIV/0!</v>
      </c>
    </row>
    <row r="3117" spans="1:5" s="17" customFormat="1" ht="16.75" customHeight="1" outlineLevel="2">
      <c r="A3117" s="1260">
        <v>30</v>
      </c>
      <c r="B3117" s="1261"/>
      <c r="C3117" s="1262"/>
      <c r="D3117" s="1263"/>
      <c r="E3117" s="587" t="e">
        <f t="shared" si="80"/>
        <v>#DIV/0!</v>
      </c>
    </row>
    <row r="3118" spans="1:5" s="17" customFormat="1" ht="16.75" customHeight="1" outlineLevel="2">
      <c r="A3118" s="1260">
        <v>31</v>
      </c>
      <c r="B3118" s="1261"/>
      <c r="C3118" s="1262"/>
      <c r="D3118" s="1263"/>
      <c r="E3118" s="587" t="e">
        <f t="shared" si="80"/>
        <v>#DIV/0!</v>
      </c>
    </row>
    <row r="3119" spans="1:5" s="17" customFormat="1" ht="16.75" customHeight="1" outlineLevel="2">
      <c r="A3119" s="1260">
        <v>32</v>
      </c>
      <c r="B3119" s="1261"/>
      <c r="C3119" s="1262"/>
      <c r="D3119" s="1263"/>
      <c r="E3119" s="587" t="e">
        <f t="shared" si="80"/>
        <v>#DIV/0!</v>
      </c>
    </row>
    <row r="3120" spans="1:5" s="17" customFormat="1" ht="16.75" customHeight="1" outlineLevel="2">
      <c r="A3120" s="1260">
        <v>33</v>
      </c>
      <c r="B3120" s="1261"/>
      <c r="C3120" s="1262"/>
      <c r="D3120" s="1263"/>
      <c r="E3120" s="587" t="e">
        <f t="shared" si="80"/>
        <v>#DIV/0!</v>
      </c>
    </row>
    <row r="3121" spans="1:5" s="17" customFormat="1" ht="16.75" customHeight="1" outlineLevel="2">
      <c r="A3121" s="1260">
        <v>34</v>
      </c>
      <c r="B3121" s="1261"/>
      <c r="C3121" s="1262"/>
      <c r="D3121" s="1263"/>
      <c r="E3121" s="587" t="e">
        <f t="shared" si="80"/>
        <v>#DIV/0!</v>
      </c>
    </row>
    <row r="3122" spans="1:5" s="17" customFormat="1" ht="16.75" customHeight="1" outlineLevel="2">
      <c r="A3122" s="1260">
        <v>35</v>
      </c>
      <c r="B3122" s="1261"/>
      <c r="C3122" s="1262"/>
      <c r="D3122" s="1263"/>
      <c r="E3122" s="587" t="e">
        <f t="shared" si="80"/>
        <v>#DIV/0!</v>
      </c>
    </row>
    <row r="3123" spans="1:5" s="17" customFormat="1" ht="16.75" customHeight="1" outlineLevel="2">
      <c r="A3123" s="1260">
        <v>36</v>
      </c>
      <c r="B3123" s="1261"/>
      <c r="C3123" s="1262"/>
      <c r="D3123" s="1263"/>
      <c r="E3123" s="587" t="e">
        <f t="shared" si="80"/>
        <v>#DIV/0!</v>
      </c>
    </row>
    <row r="3124" spans="1:5" s="17" customFormat="1" ht="16.75" customHeight="1" outlineLevel="2">
      <c r="A3124" s="1260">
        <v>37</v>
      </c>
      <c r="B3124" s="1261"/>
      <c r="C3124" s="1262"/>
      <c r="D3124" s="1263"/>
      <c r="E3124" s="587" t="e">
        <f t="shared" si="80"/>
        <v>#DIV/0!</v>
      </c>
    </row>
    <row r="3125" spans="1:5" s="17" customFormat="1" ht="16.75" customHeight="1" outlineLevel="2">
      <c r="A3125" s="1260">
        <v>38</v>
      </c>
      <c r="B3125" s="1261"/>
      <c r="C3125" s="1262"/>
      <c r="D3125" s="1263"/>
      <c r="E3125" s="587" t="e">
        <f t="shared" si="80"/>
        <v>#DIV/0!</v>
      </c>
    </row>
    <row r="3126" spans="1:5" s="17" customFormat="1" ht="16.75" customHeight="1" outlineLevel="2">
      <c r="A3126" s="1260">
        <v>39</v>
      </c>
      <c r="B3126" s="1261"/>
      <c r="C3126" s="1262"/>
      <c r="D3126" s="1263"/>
      <c r="E3126" s="587" t="e">
        <f t="shared" si="80"/>
        <v>#DIV/0!</v>
      </c>
    </row>
    <row r="3127" spans="1:5" s="17" customFormat="1" ht="16.75" customHeight="1" outlineLevel="2">
      <c r="A3127" s="1260">
        <v>40</v>
      </c>
      <c r="B3127" s="1261"/>
      <c r="C3127" s="1262"/>
      <c r="D3127" s="1263"/>
      <c r="E3127" s="587" t="e">
        <f t="shared" si="80"/>
        <v>#DIV/0!</v>
      </c>
    </row>
    <row r="3128" spans="1:5" s="17" customFormat="1" ht="16.75" customHeight="1" outlineLevel="2">
      <c r="A3128" s="1260">
        <v>41</v>
      </c>
      <c r="B3128" s="1261"/>
      <c r="C3128" s="1262"/>
      <c r="D3128" s="1263"/>
      <c r="E3128" s="587" t="e">
        <f t="shared" si="80"/>
        <v>#DIV/0!</v>
      </c>
    </row>
    <row r="3129" spans="1:5" s="17" customFormat="1" ht="16.75" customHeight="1" outlineLevel="2">
      <c r="A3129" s="1260">
        <v>42</v>
      </c>
      <c r="B3129" s="1261"/>
      <c r="C3129" s="1262"/>
      <c r="D3129" s="1263"/>
      <c r="E3129" s="587" t="e">
        <f t="shared" si="80"/>
        <v>#DIV/0!</v>
      </c>
    </row>
    <row r="3130" spans="1:5" s="17" customFormat="1" ht="16.75" customHeight="1" outlineLevel="2">
      <c r="A3130" s="1260">
        <v>43</v>
      </c>
      <c r="B3130" s="1261"/>
      <c r="C3130" s="1262"/>
      <c r="D3130" s="1263"/>
      <c r="E3130" s="587" t="e">
        <f t="shared" si="80"/>
        <v>#DIV/0!</v>
      </c>
    </row>
    <row r="3131" spans="1:5" s="17" customFormat="1" ht="16.75" customHeight="1" outlineLevel="2">
      <c r="A3131" s="1260">
        <v>44</v>
      </c>
      <c r="B3131" s="1261"/>
      <c r="C3131" s="1262"/>
      <c r="D3131" s="1263"/>
      <c r="E3131" s="587" t="e">
        <f t="shared" si="80"/>
        <v>#DIV/0!</v>
      </c>
    </row>
    <row r="3132" spans="1:5" s="17" customFormat="1" ht="16.75" customHeight="1" outlineLevel="2">
      <c r="A3132" s="1260">
        <v>45</v>
      </c>
      <c r="B3132" s="1261"/>
      <c r="C3132" s="1262"/>
      <c r="D3132" s="1263"/>
      <c r="E3132" s="587" t="e">
        <f t="shared" si="80"/>
        <v>#DIV/0!</v>
      </c>
    </row>
    <row r="3133" spans="1:5" s="17" customFormat="1" ht="16.75" customHeight="1" outlineLevel="2">
      <c r="A3133" s="1260">
        <v>46</v>
      </c>
      <c r="B3133" s="1261"/>
      <c r="C3133" s="1262"/>
      <c r="D3133" s="1263"/>
      <c r="E3133" s="587" t="e">
        <f t="shared" si="80"/>
        <v>#DIV/0!</v>
      </c>
    </row>
    <row r="3134" spans="1:5" s="17" customFormat="1" ht="16.75" customHeight="1" outlineLevel="2">
      <c r="A3134" s="1260">
        <v>47</v>
      </c>
      <c r="B3134" s="1261"/>
      <c r="C3134" s="1262"/>
      <c r="D3134" s="1263"/>
      <c r="E3134" s="587" t="e">
        <f t="shared" si="80"/>
        <v>#DIV/0!</v>
      </c>
    </row>
    <row r="3135" spans="1:5" s="17" customFormat="1" ht="16.75" customHeight="1" outlineLevel="2">
      <c r="A3135" s="1260">
        <v>48</v>
      </c>
      <c r="B3135" s="1261"/>
      <c r="C3135" s="1262"/>
      <c r="D3135" s="1263"/>
      <c r="E3135" s="587" t="e">
        <f t="shared" si="80"/>
        <v>#DIV/0!</v>
      </c>
    </row>
    <row r="3136" spans="1:5" s="17" customFormat="1" ht="16.75" customHeight="1" outlineLevel="2">
      <c r="A3136" s="1260">
        <v>49</v>
      </c>
      <c r="B3136" s="1261"/>
      <c r="C3136" s="1262"/>
      <c r="D3136" s="1263"/>
      <c r="E3136" s="587" t="e">
        <f t="shared" si="80"/>
        <v>#DIV/0!</v>
      </c>
    </row>
    <row r="3137" spans="1:5" s="17" customFormat="1" ht="16.75" customHeight="1" outlineLevel="2">
      <c r="A3137" s="1260">
        <v>50</v>
      </c>
      <c r="B3137" s="1261"/>
      <c r="C3137" s="1262"/>
      <c r="D3137" s="1263"/>
      <c r="E3137" s="587" t="e">
        <f t="shared" si="80"/>
        <v>#DIV/0!</v>
      </c>
    </row>
    <row r="3138" spans="1:5" s="17" customFormat="1" ht="16.75" customHeight="1" outlineLevel="2">
      <c r="A3138" s="1260">
        <v>51</v>
      </c>
      <c r="B3138" s="1261"/>
      <c r="C3138" s="1262"/>
      <c r="D3138" s="1263"/>
      <c r="E3138" s="587" t="e">
        <f t="shared" si="80"/>
        <v>#DIV/0!</v>
      </c>
    </row>
    <row r="3139" spans="1:5" s="17" customFormat="1" ht="16.75" customHeight="1" outlineLevel="2">
      <c r="A3139" s="1260">
        <v>52</v>
      </c>
      <c r="B3139" s="1261"/>
      <c r="C3139" s="1262"/>
      <c r="D3139" s="1263"/>
      <c r="E3139" s="587" t="e">
        <f t="shared" si="80"/>
        <v>#DIV/0!</v>
      </c>
    </row>
    <row r="3140" spans="1:5" s="17" customFormat="1" ht="16.75" customHeight="1" outlineLevel="2">
      <c r="A3140" s="1260">
        <v>53</v>
      </c>
      <c r="B3140" s="1261"/>
      <c r="C3140" s="1262"/>
      <c r="D3140" s="1263"/>
      <c r="E3140" s="587" t="e">
        <f t="shared" si="80"/>
        <v>#DIV/0!</v>
      </c>
    </row>
    <row r="3141" spans="1:5" s="17" customFormat="1" ht="16.75" customHeight="1" outlineLevel="2">
      <c r="A3141" s="1260">
        <v>54</v>
      </c>
      <c r="B3141" s="1261"/>
      <c r="C3141" s="1262"/>
      <c r="D3141" s="1263"/>
      <c r="E3141" s="587" t="e">
        <f t="shared" si="80"/>
        <v>#DIV/0!</v>
      </c>
    </row>
    <row r="3142" spans="1:5" s="17" customFormat="1" ht="16.75" customHeight="1" outlineLevel="2">
      <c r="A3142" s="1260">
        <v>55</v>
      </c>
      <c r="B3142" s="1261"/>
      <c r="C3142" s="1262"/>
      <c r="D3142" s="1263"/>
      <c r="E3142" s="587" t="e">
        <f t="shared" si="80"/>
        <v>#DIV/0!</v>
      </c>
    </row>
    <row r="3143" spans="1:5" s="17" customFormat="1" ht="16.75" customHeight="1" outlineLevel="2">
      <c r="A3143" s="1260">
        <v>56</v>
      </c>
      <c r="B3143" s="1261"/>
      <c r="C3143" s="1262"/>
      <c r="D3143" s="1263"/>
      <c r="E3143" s="587" t="e">
        <f t="shared" si="80"/>
        <v>#DIV/0!</v>
      </c>
    </row>
    <row r="3144" spans="1:5" s="17" customFormat="1" ht="16.75" customHeight="1" outlineLevel="2">
      <c r="A3144" s="1260">
        <v>57</v>
      </c>
      <c r="B3144" s="1261"/>
      <c r="C3144" s="1262"/>
      <c r="D3144" s="1263"/>
      <c r="E3144" s="587" t="e">
        <f t="shared" si="80"/>
        <v>#DIV/0!</v>
      </c>
    </row>
    <row r="3145" spans="1:5" s="17" customFormat="1" ht="16.75" customHeight="1" outlineLevel="2">
      <c r="A3145" s="1260">
        <v>58</v>
      </c>
      <c r="B3145" s="1261"/>
      <c r="C3145" s="1262"/>
      <c r="D3145" s="1263"/>
      <c r="E3145" s="587" t="e">
        <f t="shared" si="80"/>
        <v>#DIV/0!</v>
      </c>
    </row>
    <row r="3146" spans="1:5" s="17" customFormat="1" ht="16.75" customHeight="1" outlineLevel="2">
      <c r="A3146" s="1260">
        <v>59</v>
      </c>
      <c r="B3146" s="1261"/>
      <c r="C3146" s="1262"/>
      <c r="D3146" s="1263"/>
      <c r="E3146" s="587" t="e">
        <f t="shared" si="80"/>
        <v>#DIV/0!</v>
      </c>
    </row>
    <row r="3147" spans="1:5" s="17" customFormat="1" ht="16.75" customHeight="1" outlineLevel="2">
      <c r="A3147" s="1260">
        <v>60</v>
      </c>
      <c r="B3147" s="1261"/>
      <c r="C3147" s="1262"/>
      <c r="D3147" s="1263"/>
      <c r="E3147" s="587" t="e">
        <f t="shared" si="80"/>
        <v>#DIV/0!</v>
      </c>
    </row>
    <row r="3148" spans="1:5" s="17" customFormat="1" ht="16.75" customHeight="1" outlineLevel="2">
      <c r="A3148" s="1260">
        <v>61</v>
      </c>
      <c r="B3148" s="1261"/>
      <c r="C3148" s="1262"/>
      <c r="D3148" s="1263"/>
      <c r="E3148" s="587" t="e">
        <f t="shared" si="80"/>
        <v>#DIV/0!</v>
      </c>
    </row>
    <row r="3149" spans="1:5" s="17" customFormat="1" ht="16.75" customHeight="1" outlineLevel="2">
      <c r="A3149" s="1260">
        <v>62</v>
      </c>
      <c r="B3149" s="1261"/>
      <c r="C3149" s="1262"/>
      <c r="D3149" s="1263"/>
      <c r="E3149" s="587" t="e">
        <f t="shared" si="80"/>
        <v>#DIV/0!</v>
      </c>
    </row>
    <row r="3150" spans="1:5" s="17" customFormat="1" ht="16.75" customHeight="1" outlineLevel="2">
      <c r="A3150" s="1260">
        <v>63</v>
      </c>
      <c r="B3150" s="1261"/>
      <c r="C3150" s="1262"/>
      <c r="D3150" s="1263"/>
      <c r="E3150" s="587" t="e">
        <f t="shared" si="80"/>
        <v>#DIV/0!</v>
      </c>
    </row>
    <row r="3151" spans="1:5" s="17" customFormat="1" ht="16.75" customHeight="1" outlineLevel="2">
      <c r="A3151" s="1260">
        <v>64</v>
      </c>
      <c r="B3151" s="1261"/>
      <c r="C3151" s="1262"/>
      <c r="D3151" s="1263"/>
      <c r="E3151" s="587" t="e">
        <f t="shared" si="80"/>
        <v>#DIV/0!</v>
      </c>
    </row>
    <row r="3152" spans="1:5" s="17" customFormat="1" ht="16.75" customHeight="1" outlineLevel="2">
      <c r="A3152" s="1260">
        <v>65</v>
      </c>
      <c r="B3152" s="1261"/>
      <c r="C3152" s="1262"/>
      <c r="D3152" s="1263"/>
      <c r="E3152" s="587" t="e">
        <f t="shared" si="80"/>
        <v>#DIV/0!</v>
      </c>
    </row>
    <row r="3153" spans="1:5" s="17" customFormat="1" ht="16.75" customHeight="1" outlineLevel="2">
      <c r="A3153" s="1260">
        <v>66</v>
      </c>
      <c r="B3153" s="1261"/>
      <c r="C3153" s="1262"/>
      <c r="D3153" s="126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60">
        <v>67</v>
      </c>
      <c r="B3154" s="1261"/>
      <c r="C3154" s="1262"/>
      <c r="D3154" s="1263"/>
      <c r="E3154" s="587" t="e">
        <f t="shared" si="81"/>
        <v>#DIV/0!</v>
      </c>
    </row>
    <row r="3155" spans="1:5" s="17" customFormat="1" ht="16.75" customHeight="1" outlineLevel="2">
      <c r="A3155" s="1260">
        <v>68</v>
      </c>
      <c r="B3155" s="1261"/>
      <c r="C3155" s="1262"/>
      <c r="D3155" s="1263"/>
      <c r="E3155" s="587" t="e">
        <f t="shared" si="81"/>
        <v>#DIV/0!</v>
      </c>
    </row>
    <row r="3156" spans="1:5" s="17" customFormat="1" ht="16.75" customHeight="1" outlineLevel="2">
      <c r="A3156" s="1260">
        <v>69</v>
      </c>
      <c r="B3156" s="1261"/>
      <c r="C3156" s="1262"/>
      <c r="D3156" s="1263"/>
      <c r="E3156" s="587" t="e">
        <f t="shared" si="81"/>
        <v>#DIV/0!</v>
      </c>
    </row>
    <row r="3157" spans="1:5" s="17" customFormat="1" ht="16.75" customHeight="1" outlineLevel="2">
      <c r="A3157" s="1260">
        <v>70</v>
      </c>
      <c r="B3157" s="1261"/>
      <c r="C3157" s="1262"/>
      <c r="D3157" s="1263"/>
      <c r="E3157" s="587" t="e">
        <f t="shared" si="81"/>
        <v>#DIV/0!</v>
      </c>
    </row>
    <row r="3158" spans="1:5" s="17" customFormat="1" ht="16.75" customHeight="1" outlineLevel="2">
      <c r="A3158" s="1260">
        <v>71</v>
      </c>
      <c r="B3158" s="1261"/>
      <c r="C3158" s="1262"/>
      <c r="D3158" s="1263"/>
      <c r="E3158" s="587" t="e">
        <f t="shared" si="81"/>
        <v>#DIV/0!</v>
      </c>
    </row>
    <row r="3159" spans="1:5" s="17" customFormat="1" ht="16.75" customHeight="1" outlineLevel="2">
      <c r="A3159" s="1260">
        <v>72</v>
      </c>
      <c r="B3159" s="1261"/>
      <c r="C3159" s="1262"/>
      <c r="D3159" s="1263"/>
      <c r="E3159" s="587" t="e">
        <f t="shared" si="81"/>
        <v>#DIV/0!</v>
      </c>
    </row>
    <row r="3160" spans="1:5" s="17" customFormat="1" ht="16.75" customHeight="1" outlineLevel="2">
      <c r="A3160" s="1260">
        <v>73</v>
      </c>
      <c r="B3160" s="1261"/>
      <c r="C3160" s="1262"/>
      <c r="D3160" s="1263"/>
      <c r="E3160" s="587" t="e">
        <f t="shared" si="81"/>
        <v>#DIV/0!</v>
      </c>
    </row>
    <row r="3161" spans="1:5" s="17" customFormat="1" ht="16.75" customHeight="1" outlineLevel="2">
      <c r="A3161" s="1260">
        <v>74</v>
      </c>
      <c r="B3161" s="1261"/>
      <c r="C3161" s="1262"/>
      <c r="D3161" s="1263"/>
      <c r="E3161" s="587" t="e">
        <f t="shared" si="81"/>
        <v>#DIV/0!</v>
      </c>
    </row>
    <row r="3162" spans="1:5" s="17" customFormat="1" ht="16.75" customHeight="1" outlineLevel="2">
      <c r="A3162" s="1260">
        <v>75</v>
      </c>
      <c r="B3162" s="1261"/>
      <c r="C3162" s="1262"/>
      <c r="D3162" s="1263"/>
      <c r="E3162" s="587" t="e">
        <f t="shared" si="81"/>
        <v>#DIV/0!</v>
      </c>
    </row>
    <row r="3163" spans="1:5" s="17" customFormat="1" ht="16.75" customHeight="1" outlineLevel="2">
      <c r="A3163" s="1260">
        <v>76</v>
      </c>
      <c r="B3163" s="1261"/>
      <c r="C3163" s="1262"/>
      <c r="D3163" s="1263"/>
      <c r="E3163" s="587" t="e">
        <f t="shared" si="81"/>
        <v>#DIV/0!</v>
      </c>
    </row>
    <row r="3164" spans="1:5" s="17" customFormat="1" ht="16.75" customHeight="1" outlineLevel="2">
      <c r="A3164" s="1260">
        <v>77</v>
      </c>
      <c r="B3164" s="1261"/>
      <c r="C3164" s="1262"/>
      <c r="D3164" s="1263"/>
      <c r="E3164" s="587" t="e">
        <f t="shared" si="81"/>
        <v>#DIV/0!</v>
      </c>
    </row>
    <row r="3165" spans="1:5" s="17" customFormat="1" ht="16.75" customHeight="1" outlineLevel="2">
      <c r="A3165" s="1260">
        <v>78</v>
      </c>
      <c r="B3165" s="1261"/>
      <c r="C3165" s="1262"/>
      <c r="D3165" s="1263"/>
      <c r="E3165" s="587" t="e">
        <f t="shared" si="81"/>
        <v>#DIV/0!</v>
      </c>
    </row>
    <row r="3166" spans="1:5" s="17" customFormat="1" ht="16.75" customHeight="1" outlineLevel="2">
      <c r="A3166" s="1260">
        <v>79</v>
      </c>
      <c r="B3166" s="1261"/>
      <c r="C3166" s="1262"/>
      <c r="D3166" s="1263"/>
      <c r="E3166" s="587" t="e">
        <f t="shared" si="81"/>
        <v>#DIV/0!</v>
      </c>
    </row>
    <row r="3167" spans="1:5" s="17" customFormat="1" ht="16.75" customHeight="1" outlineLevel="2">
      <c r="A3167" s="1260">
        <v>80</v>
      </c>
      <c r="B3167" s="1261"/>
      <c r="C3167" s="1262"/>
      <c r="D3167" s="1263"/>
      <c r="E3167" s="587" t="e">
        <f t="shared" si="81"/>
        <v>#DIV/0!</v>
      </c>
    </row>
    <row r="3168" spans="1:5" s="17" customFormat="1" ht="16.75" customHeight="1" outlineLevel="2">
      <c r="A3168" s="1260">
        <v>81</v>
      </c>
      <c r="B3168" s="1261"/>
      <c r="C3168" s="1262"/>
      <c r="D3168" s="1263"/>
      <c r="E3168" s="587" t="e">
        <f t="shared" si="81"/>
        <v>#DIV/0!</v>
      </c>
    </row>
    <row r="3169" spans="1:5" s="17" customFormat="1" ht="16.75" customHeight="1" outlineLevel="2">
      <c r="A3169" s="1260">
        <v>82</v>
      </c>
      <c r="B3169" s="1261"/>
      <c r="C3169" s="1262"/>
      <c r="D3169" s="1263"/>
      <c r="E3169" s="587" t="e">
        <f t="shared" si="81"/>
        <v>#DIV/0!</v>
      </c>
    </row>
    <row r="3170" spans="1:5" s="17" customFormat="1" ht="16.75" customHeight="1" outlineLevel="2">
      <c r="A3170" s="1260">
        <v>83</v>
      </c>
      <c r="B3170" s="1261"/>
      <c r="C3170" s="1262"/>
      <c r="D3170" s="1263"/>
      <c r="E3170" s="587" t="e">
        <f t="shared" si="81"/>
        <v>#DIV/0!</v>
      </c>
    </row>
    <row r="3171" spans="1:5" s="17" customFormat="1" ht="16.75" customHeight="1" outlineLevel="2">
      <c r="A3171" s="1260">
        <v>84</v>
      </c>
      <c r="B3171" s="1261"/>
      <c r="C3171" s="1262"/>
      <c r="D3171" s="1263"/>
      <c r="E3171" s="587" t="e">
        <f t="shared" si="81"/>
        <v>#DIV/0!</v>
      </c>
    </row>
    <row r="3172" spans="1:5" s="17" customFormat="1" ht="16.75" customHeight="1" outlineLevel="2">
      <c r="A3172" s="1260">
        <v>85</v>
      </c>
      <c r="B3172" s="1261"/>
      <c r="C3172" s="1262"/>
      <c r="D3172" s="1263"/>
      <c r="E3172" s="587" t="e">
        <f t="shared" si="81"/>
        <v>#DIV/0!</v>
      </c>
    </row>
    <row r="3173" spans="1:5" s="17" customFormat="1" ht="16.75" customHeight="1" outlineLevel="2">
      <c r="A3173" s="1260">
        <v>86</v>
      </c>
      <c r="B3173" s="1261"/>
      <c r="C3173" s="1262"/>
      <c r="D3173" s="1263"/>
      <c r="E3173" s="587" t="e">
        <f t="shared" si="81"/>
        <v>#DIV/0!</v>
      </c>
    </row>
    <row r="3174" spans="1:5" s="17" customFormat="1" ht="16.75" customHeight="1" outlineLevel="2">
      <c r="A3174" s="1260">
        <v>87</v>
      </c>
      <c r="B3174" s="1261"/>
      <c r="C3174" s="1262"/>
      <c r="D3174" s="1263"/>
      <c r="E3174" s="587" t="e">
        <f t="shared" si="81"/>
        <v>#DIV/0!</v>
      </c>
    </row>
    <row r="3175" spans="1:5" s="17" customFormat="1" ht="16.75" customHeight="1" outlineLevel="2">
      <c r="A3175" s="1260">
        <v>88</v>
      </c>
      <c r="B3175" s="1261"/>
      <c r="C3175" s="1262"/>
      <c r="D3175" s="1263"/>
      <c r="E3175" s="587" t="e">
        <f t="shared" si="81"/>
        <v>#DIV/0!</v>
      </c>
    </row>
    <row r="3176" spans="1:5" s="17" customFormat="1" ht="16.75" customHeight="1" outlineLevel="2">
      <c r="A3176" s="1260">
        <v>89</v>
      </c>
      <c r="B3176" s="1261"/>
      <c r="C3176" s="1262"/>
      <c r="D3176" s="1263"/>
      <c r="E3176" s="587" t="e">
        <f t="shared" si="81"/>
        <v>#DIV/0!</v>
      </c>
    </row>
    <row r="3177" spans="1:5" s="17" customFormat="1" ht="16.75" customHeight="1" outlineLevel="2">
      <c r="A3177" s="1260">
        <v>90</v>
      </c>
      <c r="B3177" s="1261"/>
      <c r="C3177" s="1262"/>
      <c r="D3177" s="1263"/>
      <c r="E3177" s="587" t="e">
        <f t="shared" si="81"/>
        <v>#DIV/0!</v>
      </c>
    </row>
    <row r="3178" spans="1:5" s="17" customFormat="1" ht="16.75" customHeight="1" outlineLevel="2">
      <c r="A3178" s="1260">
        <v>91</v>
      </c>
      <c r="B3178" s="1261"/>
      <c r="C3178" s="1262"/>
      <c r="D3178" s="1263"/>
      <c r="E3178" s="587" t="e">
        <f t="shared" si="81"/>
        <v>#DIV/0!</v>
      </c>
    </row>
    <row r="3179" spans="1:5" s="17" customFormat="1" ht="16.75" customHeight="1" outlineLevel="2">
      <c r="A3179" s="1260">
        <v>92</v>
      </c>
      <c r="B3179" s="1261"/>
      <c r="C3179" s="1262"/>
      <c r="D3179" s="1263"/>
      <c r="E3179" s="587" t="e">
        <f t="shared" si="81"/>
        <v>#DIV/0!</v>
      </c>
    </row>
    <row r="3180" spans="1:5" s="17" customFormat="1" ht="16.75" customHeight="1" outlineLevel="2">
      <c r="A3180" s="1260">
        <v>93</v>
      </c>
      <c r="B3180" s="1261"/>
      <c r="C3180" s="1262"/>
      <c r="D3180" s="1263"/>
      <c r="E3180" s="587" t="e">
        <f t="shared" si="81"/>
        <v>#DIV/0!</v>
      </c>
    </row>
    <row r="3181" spans="1:5" s="17" customFormat="1" ht="16.75" customHeight="1" outlineLevel="2">
      <c r="A3181" s="1260">
        <v>94</v>
      </c>
      <c r="B3181" s="1261"/>
      <c r="C3181" s="1262"/>
      <c r="D3181" s="1263"/>
      <c r="E3181" s="587" t="e">
        <f t="shared" si="81"/>
        <v>#DIV/0!</v>
      </c>
    </row>
    <row r="3182" spans="1:5" s="17" customFormat="1" ht="16.75" customHeight="1" outlineLevel="2">
      <c r="A3182" s="1260">
        <v>95</v>
      </c>
      <c r="B3182" s="1261"/>
      <c r="C3182" s="1262"/>
      <c r="D3182" s="1263"/>
      <c r="E3182" s="587" t="e">
        <f t="shared" si="81"/>
        <v>#DIV/0!</v>
      </c>
    </row>
    <row r="3183" spans="1:5" s="17" customFormat="1" ht="16.75" customHeight="1" outlineLevel="2">
      <c r="A3183" s="1260">
        <v>96</v>
      </c>
      <c r="B3183" s="1261"/>
      <c r="C3183" s="1262"/>
      <c r="D3183" s="1263"/>
      <c r="E3183" s="587" t="e">
        <f t="shared" si="81"/>
        <v>#DIV/0!</v>
      </c>
    </row>
    <row r="3184" spans="1:5" s="17" customFormat="1" ht="16.75" customHeight="1" outlineLevel="2">
      <c r="A3184" s="1260">
        <v>97</v>
      </c>
      <c r="B3184" s="1261"/>
      <c r="C3184" s="1262"/>
      <c r="D3184" s="1263"/>
      <c r="E3184" s="587" t="e">
        <f t="shared" si="81"/>
        <v>#DIV/0!</v>
      </c>
    </row>
    <row r="3185" spans="1:5" s="17" customFormat="1" ht="16.75" customHeight="1" outlineLevel="2">
      <c r="A3185" s="1260">
        <v>98</v>
      </c>
      <c r="B3185" s="1261"/>
      <c r="C3185" s="1262"/>
      <c r="D3185" s="1263"/>
      <c r="E3185" s="587" t="e">
        <f t="shared" si="81"/>
        <v>#DIV/0!</v>
      </c>
    </row>
    <row r="3186" spans="1:5" s="17" customFormat="1" ht="16.75" customHeight="1" outlineLevel="2">
      <c r="A3186" s="1260">
        <v>99</v>
      </c>
      <c r="B3186" s="1261"/>
      <c r="C3186" s="1262"/>
      <c r="D3186" s="1263"/>
      <c r="E3186" s="587" t="e">
        <f t="shared" si="81"/>
        <v>#DIV/0!</v>
      </c>
    </row>
    <row r="3187" spans="1:5" s="17" customFormat="1" ht="16.75" customHeight="1" outlineLevel="2">
      <c r="A3187" s="1260">
        <v>100</v>
      </c>
      <c r="B3187" s="1261"/>
      <c r="C3187" s="1262"/>
      <c r="D3187" s="1263"/>
      <c r="E3187" s="587" t="e">
        <f t="shared" si="81"/>
        <v>#DIV/0!</v>
      </c>
    </row>
    <row r="3188" spans="1:5" s="17" customFormat="1" ht="16.75" customHeight="1" outlineLevel="2">
      <c r="A3188" s="1260">
        <v>101</v>
      </c>
      <c r="B3188" s="1261"/>
      <c r="C3188" s="1262"/>
      <c r="D3188" s="1263"/>
      <c r="E3188" s="587" t="e">
        <f t="shared" si="81"/>
        <v>#DIV/0!</v>
      </c>
    </row>
    <row r="3189" spans="1:5" s="17" customFormat="1" ht="16.75" customHeight="1" outlineLevel="2">
      <c r="A3189" s="1260">
        <v>102</v>
      </c>
      <c r="B3189" s="1261"/>
      <c r="C3189" s="1262"/>
      <c r="D3189" s="1263"/>
      <c r="E3189" s="587" t="e">
        <f t="shared" si="81"/>
        <v>#DIV/0!</v>
      </c>
    </row>
    <row r="3190" spans="1:5" s="17" customFormat="1" ht="16.75" customHeight="1" outlineLevel="2">
      <c r="A3190" s="1260">
        <v>103</v>
      </c>
      <c r="B3190" s="1261"/>
      <c r="C3190" s="1262"/>
      <c r="D3190" s="1263"/>
      <c r="E3190" s="587" t="e">
        <f t="shared" si="81"/>
        <v>#DIV/0!</v>
      </c>
    </row>
    <row r="3191" spans="1:5" s="17" customFormat="1" ht="16.75" customHeight="1" outlineLevel="2">
      <c r="A3191" s="1260">
        <v>104</v>
      </c>
      <c r="B3191" s="1261"/>
      <c r="C3191" s="1262"/>
      <c r="D3191" s="1263"/>
      <c r="E3191" s="587" t="e">
        <f t="shared" si="81"/>
        <v>#DIV/0!</v>
      </c>
    </row>
    <row r="3192" spans="1:5" s="17" customFormat="1" ht="16.75" customHeight="1" outlineLevel="2">
      <c r="A3192" s="1260">
        <v>105</v>
      </c>
      <c r="B3192" s="1261"/>
      <c r="C3192" s="1262"/>
      <c r="D3192" s="1263"/>
      <c r="E3192" s="587" t="e">
        <f t="shared" si="81"/>
        <v>#DIV/0!</v>
      </c>
    </row>
    <row r="3193" spans="1:5" s="17" customFormat="1" ht="16.75" customHeight="1" outlineLevel="2">
      <c r="A3193" s="1260">
        <v>106</v>
      </c>
      <c r="B3193" s="1261"/>
      <c r="C3193" s="1262"/>
      <c r="D3193" s="1263"/>
      <c r="E3193" s="587" t="e">
        <f t="shared" si="81"/>
        <v>#DIV/0!</v>
      </c>
    </row>
    <row r="3194" spans="1:5" s="17" customFormat="1" ht="16.75" customHeight="1" outlineLevel="2">
      <c r="A3194" s="1260">
        <v>107</v>
      </c>
      <c r="B3194" s="1261"/>
      <c r="C3194" s="1262"/>
      <c r="D3194" s="1263"/>
      <c r="E3194" s="587" t="e">
        <f t="shared" si="81"/>
        <v>#DIV/0!</v>
      </c>
    </row>
    <row r="3195" spans="1:5" s="17" customFormat="1" ht="16.75" customHeight="1" outlineLevel="2">
      <c r="A3195" s="1260">
        <v>108</v>
      </c>
      <c r="B3195" s="1261"/>
      <c r="C3195" s="1262"/>
      <c r="D3195" s="1263"/>
      <c r="E3195" s="587" t="e">
        <f t="shared" si="81"/>
        <v>#DIV/0!</v>
      </c>
    </row>
    <row r="3196" spans="1:5" s="17" customFormat="1" ht="16.75" customHeight="1" outlineLevel="2">
      <c r="A3196" s="1260">
        <v>109</v>
      </c>
      <c r="B3196" s="1261"/>
      <c r="C3196" s="1262"/>
      <c r="D3196" s="1263"/>
      <c r="E3196" s="587" t="e">
        <f t="shared" si="81"/>
        <v>#DIV/0!</v>
      </c>
    </row>
    <row r="3197" spans="1:5" s="17" customFormat="1" ht="16.75" customHeight="1" outlineLevel="2">
      <c r="A3197" s="1260">
        <v>110</v>
      </c>
      <c r="B3197" s="1261"/>
      <c r="C3197" s="1262"/>
      <c r="D3197" s="1263"/>
      <c r="E3197" s="587" t="e">
        <f t="shared" si="81"/>
        <v>#DIV/0!</v>
      </c>
    </row>
    <row r="3198" spans="1:5" s="17" customFormat="1" ht="16.75" customHeight="1" outlineLevel="2">
      <c r="A3198" s="1260">
        <v>111</v>
      </c>
      <c r="B3198" s="1261"/>
      <c r="C3198" s="1262"/>
      <c r="D3198" s="1263"/>
      <c r="E3198" s="587" t="e">
        <f t="shared" si="81"/>
        <v>#DIV/0!</v>
      </c>
    </row>
    <row r="3199" spans="1:5" s="17" customFormat="1" ht="16.75" customHeight="1" outlineLevel="2">
      <c r="A3199" s="1260">
        <v>112</v>
      </c>
      <c r="B3199" s="1261"/>
      <c r="C3199" s="1262"/>
      <c r="D3199" s="1263"/>
      <c r="E3199" s="587" t="e">
        <f t="shared" si="81"/>
        <v>#DIV/0!</v>
      </c>
    </row>
    <row r="3200" spans="1:5" s="17" customFormat="1" ht="16.75" customHeight="1" outlineLevel="2">
      <c r="A3200" s="1260">
        <v>113</v>
      </c>
      <c r="B3200" s="1261"/>
      <c r="C3200" s="1262"/>
      <c r="D3200" s="1263"/>
      <c r="E3200" s="587" t="e">
        <f t="shared" si="81"/>
        <v>#DIV/0!</v>
      </c>
    </row>
    <row r="3201" spans="1:5" s="17" customFormat="1" ht="16.75" customHeight="1" outlineLevel="2">
      <c r="A3201" s="1260">
        <v>114</v>
      </c>
      <c r="B3201" s="1261"/>
      <c r="C3201" s="1262"/>
      <c r="D3201" s="1263"/>
      <c r="E3201" s="587" t="e">
        <f t="shared" si="81"/>
        <v>#DIV/0!</v>
      </c>
    </row>
    <row r="3202" spans="1:5" s="17" customFormat="1" ht="16.75" customHeight="1" outlineLevel="2">
      <c r="A3202" s="1260">
        <v>115</v>
      </c>
      <c r="B3202" s="1261"/>
      <c r="C3202" s="1262"/>
      <c r="D3202" s="1263"/>
      <c r="E3202" s="587" t="e">
        <f t="shared" si="81"/>
        <v>#DIV/0!</v>
      </c>
    </row>
    <row r="3203" spans="1:5" s="17" customFormat="1" ht="16.75" customHeight="1" outlineLevel="2">
      <c r="A3203" s="1260">
        <v>116</v>
      </c>
      <c r="B3203" s="1261"/>
      <c r="C3203" s="1262"/>
      <c r="D3203" s="1263"/>
      <c r="E3203" s="587" t="e">
        <f t="shared" si="81"/>
        <v>#DIV/0!</v>
      </c>
    </row>
    <row r="3204" spans="1:5" s="17" customFormat="1" ht="16.75" customHeight="1" outlineLevel="2">
      <c r="A3204" s="1260">
        <v>117</v>
      </c>
      <c r="B3204" s="1261"/>
      <c r="C3204" s="1262"/>
      <c r="D3204" s="1263"/>
      <c r="E3204" s="587" t="e">
        <f t="shared" si="81"/>
        <v>#DIV/0!</v>
      </c>
    </row>
    <row r="3205" spans="1:5" s="17" customFormat="1" ht="16.75" customHeight="1" outlineLevel="2">
      <c r="A3205" s="1260">
        <v>118</v>
      </c>
      <c r="B3205" s="1261"/>
      <c r="C3205" s="1262"/>
      <c r="D3205" s="1263"/>
      <c r="E3205" s="587" t="e">
        <f t="shared" si="81"/>
        <v>#DIV/0!</v>
      </c>
    </row>
    <row r="3206" spans="1:5" s="17" customFormat="1" ht="16.75" customHeight="1" outlineLevel="2">
      <c r="A3206" s="1260">
        <v>119</v>
      </c>
      <c r="B3206" s="1261"/>
      <c r="C3206" s="1262"/>
      <c r="D3206" s="1263"/>
      <c r="E3206" s="587" t="e">
        <f t="shared" si="81"/>
        <v>#DIV/0!</v>
      </c>
    </row>
    <row r="3207" spans="1:5" s="17" customFormat="1" ht="16.75" customHeight="1" outlineLevel="2">
      <c r="A3207" s="1260">
        <v>120</v>
      </c>
      <c r="B3207" s="1261"/>
      <c r="C3207" s="1262"/>
      <c r="D3207" s="1263"/>
      <c r="E3207" s="587" t="e">
        <f t="shared" si="81"/>
        <v>#DIV/0!</v>
      </c>
    </row>
    <row r="3208" spans="1:5" s="17" customFormat="1" ht="16.75" customHeight="1" outlineLevel="2">
      <c r="A3208" s="1260">
        <v>121</v>
      </c>
      <c r="B3208" s="1261"/>
      <c r="C3208" s="1262"/>
      <c r="D3208" s="1263"/>
      <c r="E3208" s="587" t="e">
        <f t="shared" si="81"/>
        <v>#DIV/0!</v>
      </c>
    </row>
    <row r="3209" spans="1:5" s="17" customFormat="1" ht="16.75" customHeight="1" outlineLevel="2">
      <c r="A3209" s="1260">
        <v>122</v>
      </c>
      <c r="B3209" s="1261"/>
      <c r="C3209" s="1262"/>
      <c r="D3209" s="1263"/>
      <c r="E3209" s="587" t="e">
        <f t="shared" si="81"/>
        <v>#DIV/0!</v>
      </c>
    </row>
    <row r="3210" spans="1:5" s="17" customFormat="1" ht="16.75" customHeight="1" outlineLevel="2">
      <c r="A3210" s="1260">
        <v>123</v>
      </c>
      <c r="B3210" s="1261"/>
      <c r="C3210" s="1262"/>
      <c r="D3210" s="1263"/>
      <c r="E3210" s="587" t="e">
        <f t="shared" si="81"/>
        <v>#DIV/0!</v>
      </c>
    </row>
    <row r="3211" spans="1:5" s="17" customFormat="1" ht="16.75" customHeight="1" outlineLevel="2">
      <c r="A3211" s="1260">
        <v>124</v>
      </c>
      <c r="B3211" s="1261"/>
      <c r="C3211" s="1262"/>
      <c r="D3211" s="1263"/>
      <c r="E3211" s="587" t="e">
        <f t="shared" si="81"/>
        <v>#DIV/0!</v>
      </c>
    </row>
    <row r="3212" spans="1:5" s="17" customFormat="1" ht="16.75" customHeight="1" outlineLevel="2">
      <c r="A3212" s="1260">
        <v>125</v>
      </c>
      <c r="B3212" s="1261"/>
      <c r="C3212" s="1262"/>
      <c r="D3212" s="1263"/>
      <c r="E3212" s="587" t="e">
        <f t="shared" si="81"/>
        <v>#DIV/0!</v>
      </c>
    </row>
    <row r="3213" spans="1:5" s="17" customFormat="1" ht="16.75" customHeight="1" outlineLevel="2">
      <c r="A3213" s="1260">
        <v>126</v>
      </c>
      <c r="B3213" s="1261"/>
      <c r="C3213" s="1262"/>
      <c r="D3213" s="1263"/>
      <c r="E3213" s="587" t="e">
        <f t="shared" si="81"/>
        <v>#DIV/0!</v>
      </c>
    </row>
    <row r="3214" spans="1:5" s="17" customFormat="1" ht="16.75" customHeight="1" outlineLevel="2">
      <c r="A3214" s="1260">
        <v>127</v>
      </c>
      <c r="B3214" s="1261"/>
      <c r="C3214" s="1262"/>
      <c r="D3214" s="1263"/>
      <c r="E3214" s="587" t="e">
        <f t="shared" si="81"/>
        <v>#DIV/0!</v>
      </c>
    </row>
    <row r="3215" spans="1:5" s="17" customFormat="1" ht="16.75" customHeight="1" outlineLevel="2">
      <c r="A3215" s="1260">
        <v>128</v>
      </c>
      <c r="B3215" s="1261"/>
      <c r="C3215" s="1262"/>
      <c r="D3215" s="1263"/>
      <c r="E3215" s="587" t="e">
        <f t="shared" si="81"/>
        <v>#DIV/0!</v>
      </c>
    </row>
    <row r="3216" spans="1:5" s="17" customFormat="1" ht="16.75" customHeight="1" outlineLevel="2">
      <c r="A3216" s="1260">
        <v>129</v>
      </c>
      <c r="B3216" s="1261"/>
      <c r="C3216" s="1262"/>
      <c r="D3216" s="1263"/>
      <c r="E3216" s="587" t="e">
        <f t="shared" si="81"/>
        <v>#DIV/0!</v>
      </c>
    </row>
    <row r="3217" spans="1:5" s="17" customFormat="1" ht="16.75" customHeight="1" outlineLevel="2">
      <c r="A3217" s="1260">
        <v>130</v>
      </c>
      <c r="B3217" s="1261"/>
      <c r="C3217" s="1262"/>
      <c r="D3217" s="126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60">
        <v>131</v>
      </c>
      <c r="B3218" s="1261"/>
      <c r="C3218" s="1262"/>
      <c r="D3218" s="1263"/>
      <c r="E3218" s="587" t="e">
        <f t="shared" si="82"/>
        <v>#DIV/0!</v>
      </c>
    </row>
    <row r="3219" spans="1:5" s="17" customFormat="1" ht="16.75" customHeight="1" outlineLevel="2">
      <c r="A3219" s="1260">
        <v>132</v>
      </c>
      <c r="B3219" s="1261"/>
      <c r="C3219" s="1262"/>
      <c r="D3219" s="1263"/>
      <c r="E3219" s="587" t="e">
        <f t="shared" si="82"/>
        <v>#DIV/0!</v>
      </c>
    </row>
    <row r="3220" spans="1:5" s="17" customFormat="1" ht="16.75" customHeight="1" outlineLevel="2">
      <c r="A3220" s="1260">
        <v>133</v>
      </c>
      <c r="B3220" s="1261"/>
      <c r="C3220" s="1262"/>
      <c r="D3220" s="1263"/>
      <c r="E3220" s="587" t="e">
        <f t="shared" si="82"/>
        <v>#DIV/0!</v>
      </c>
    </row>
    <row r="3221" spans="1:5" s="17" customFormat="1" ht="16.75" customHeight="1" outlineLevel="2">
      <c r="A3221" s="1260">
        <v>134</v>
      </c>
      <c r="B3221" s="1261"/>
      <c r="C3221" s="1262"/>
      <c r="D3221" s="1263"/>
      <c r="E3221" s="587" t="e">
        <f t="shared" si="82"/>
        <v>#DIV/0!</v>
      </c>
    </row>
    <row r="3222" spans="1:5" s="17" customFormat="1" ht="16.75" customHeight="1" outlineLevel="2">
      <c r="A3222" s="1260">
        <v>135</v>
      </c>
      <c r="B3222" s="1261"/>
      <c r="C3222" s="1262"/>
      <c r="D3222" s="1263"/>
      <c r="E3222" s="587" t="e">
        <f t="shared" si="82"/>
        <v>#DIV/0!</v>
      </c>
    </row>
    <row r="3223" spans="1:5" s="17" customFormat="1" ht="16.75" customHeight="1" outlineLevel="2">
      <c r="A3223" s="1260">
        <v>136</v>
      </c>
      <c r="B3223" s="1261"/>
      <c r="C3223" s="1262"/>
      <c r="D3223" s="1263"/>
      <c r="E3223" s="587" t="e">
        <f t="shared" si="82"/>
        <v>#DIV/0!</v>
      </c>
    </row>
    <row r="3224" spans="1:5" s="17" customFormat="1" ht="16.75" customHeight="1" outlineLevel="2">
      <c r="A3224" s="1260">
        <v>137</v>
      </c>
      <c r="B3224" s="1261"/>
      <c r="C3224" s="1262"/>
      <c r="D3224" s="1263"/>
      <c r="E3224" s="587" t="e">
        <f t="shared" si="82"/>
        <v>#DIV/0!</v>
      </c>
    </row>
    <row r="3225" spans="1:5" s="17" customFormat="1" ht="16.75" customHeight="1" outlineLevel="2">
      <c r="A3225" s="1260">
        <v>138</v>
      </c>
      <c r="B3225" s="1261"/>
      <c r="C3225" s="1262"/>
      <c r="D3225" s="1263"/>
      <c r="E3225" s="587" t="e">
        <f t="shared" si="82"/>
        <v>#DIV/0!</v>
      </c>
    </row>
    <row r="3226" spans="1:5" s="17" customFormat="1" ht="16.75" customHeight="1" outlineLevel="2">
      <c r="A3226" s="1260">
        <v>139</v>
      </c>
      <c r="B3226" s="1261"/>
      <c r="C3226" s="1262"/>
      <c r="D3226" s="1263"/>
      <c r="E3226" s="587" t="e">
        <f t="shared" si="82"/>
        <v>#DIV/0!</v>
      </c>
    </row>
    <row r="3227" spans="1:5" s="17" customFormat="1" ht="16.75" customHeight="1" outlineLevel="2">
      <c r="A3227" s="1260">
        <v>140</v>
      </c>
      <c r="B3227" s="1261"/>
      <c r="C3227" s="1262"/>
      <c r="D3227" s="1263"/>
      <c r="E3227" s="587" t="e">
        <f t="shared" si="82"/>
        <v>#DIV/0!</v>
      </c>
    </row>
    <row r="3228" spans="1:5" s="17" customFormat="1" ht="16.75" customHeight="1" outlineLevel="2">
      <c r="A3228" s="1260">
        <v>141</v>
      </c>
      <c r="B3228" s="1261"/>
      <c r="C3228" s="1262"/>
      <c r="D3228" s="1263"/>
      <c r="E3228" s="587" t="e">
        <f t="shared" si="82"/>
        <v>#DIV/0!</v>
      </c>
    </row>
    <row r="3229" spans="1:5" s="17" customFormat="1" ht="16.75" customHeight="1" outlineLevel="2">
      <c r="A3229" s="1260">
        <v>142</v>
      </c>
      <c r="B3229" s="1261"/>
      <c r="C3229" s="1262"/>
      <c r="D3229" s="1263"/>
      <c r="E3229" s="587" t="e">
        <f t="shared" si="82"/>
        <v>#DIV/0!</v>
      </c>
    </row>
    <row r="3230" spans="1:5" s="17" customFormat="1" ht="16.75" customHeight="1" outlineLevel="2">
      <c r="A3230" s="1260">
        <v>143</v>
      </c>
      <c r="B3230" s="1261"/>
      <c r="C3230" s="1262"/>
      <c r="D3230" s="1263"/>
      <c r="E3230" s="587" t="e">
        <f t="shared" si="82"/>
        <v>#DIV/0!</v>
      </c>
    </row>
    <row r="3231" spans="1:5" s="17" customFormat="1" ht="16.75" customHeight="1" outlineLevel="2">
      <c r="A3231" s="1260">
        <v>144</v>
      </c>
      <c r="B3231" s="1261"/>
      <c r="C3231" s="1262"/>
      <c r="D3231" s="126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60">
        <v>145</v>
      </c>
      <c r="B3232" s="1261"/>
      <c r="C3232" s="1262"/>
      <c r="D3232" s="1263"/>
      <c r="E3232" s="587" t="e">
        <f t="shared" si="83"/>
        <v>#DIV/0!</v>
      </c>
    </row>
    <row r="3233" spans="1:5" s="17" customFormat="1" ht="16.75" customHeight="1" outlineLevel="2">
      <c r="A3233" s="1260">
        <v>146</v>
      </c>
      <c r="B3233" s="1261"/>
      <c r="C3233" s="1262"/>
      <c r="D3233" s="1263"/>
      <c r="E3233" s="587" t="e">
        <f t="shared" si="83"/>
        <v>#DIV/0!</v>
      </c>
    </row>
    <row r="3234" spans="1:5" s="17" customFormat="1" ht="16.75" customHeight="1" outlineLevel="2">
      <c r="A3234" s="1260">
        <v>147</v>
      </c>
      <c r="B3234" s="1261"/>
      <c r="C3234" s="1262"/>
      <c r="D3234" s="1263"/>
      <c r="E3234" s="587" t="e">
        <f t="shared" si="83"/>
        <v>#DIV/0!</v>
      </c>
    </row>
    <row r="3235" spans="1:5" s="17" customFormat="1" ht="16.75" customHeight="1" outlineLevel="2">
      <c r="A3235" s="1260">
        <v>148</v>
      </c>
      <c r="B3235" s="1261"/>
      <c r="C3235" s="1262"/>
      <c r="D3235" s="1263"/>
      <c r="E3235" s="587" t="e">
        <f t="shared" si="83"/>
        <v>#DIV/0!</v>
      </c>
    </row>
    <row r="3236" spans="1:5" s="17" customFormat="1" ht="16.75" customHeight="1" outlineLevel="2">
      <c r="A3236" s="1260">
        <v>149</v>
      </c>
      <c r="B3236" s="1261"/>
      <c r="C3236" s="1262"/>
      <c r="D3236" s="1263"/>
      <c r="E3236" s="587" t="e">
        <f t="shared" si="82"/>
        <v>#DIV/0!</v>
      </c>
    </row>
    <row r="3237" spans="1:5" s="17" customFormat="1" ht="16.75" customHeight="1" outlineLevel="2">
      <c r="A3237" s="1260">
        <v>150</v>
      </c>
      <c r="B3237" s="1261"/>
      <c r="C3237" s="1262"/>
      <c r="D3237" s="1263"/>
      <c r="E3237" s="587" t="e">
        <f t="shared" si="82"/>
        <v>#DIV/0!</v>
      </c>
    </row>
    <row r="3238" spans="1:5" s="17" customFormat="1" ht="16.75" customHeight="1" outlineLevel="2">
      <c r="A3238" s="1260">
        <v>151</v>
      </c>
      <c r="B3238" s="1261"/>
      <c r="C3238" s="1262"/>
      <c r="D3238" s="1263"/>
      <c r="E3238" s="587" t="e">
        <f t="shared" si="82"/>
        <v>#DIV/0!</v>
      </c>
    </row>
    <row r="3239" spans="1:5" s="17" customFormat="1" ht="16.75" customHeight="1" outlineLevel="2">
      <c r="A3239" s="1260">
        <v>152</v>
      </c>
      <c r="B3239" s="1261"/>
      <c r="C3239" s="1262"/>
      <c r="D3239" s="1263"/>
      <c r="E3239" s="587" t="e">
        <f t="shared" si="82"/>
        <v>#DIV/0!</v>
      </c>
    </row>
    <row r="3240" spans="1:5" s="17" customFormat="1" ht="16.75" customHeight="1" outlineLevel="2">
      <c r="A3240" s="1260">
        <v>153</v>
      </c>
      <c r="B3240" s="1261"/>
      <c r="C3240" s="1262"/>
      <c r="D3240" s="1263"/>
      <c r="E3240" s="587" t="e">
        <f t="shared" si="82"/>
        <v>#DIV/0!</v>
      </c>
    </row>
    <row r="3241" spans="1:5" s="17" customFormat="1" ht="16.75" customHeight="1" outlineLevel="2">
      <c r="A3241" s="1260">
        <v>154</v>
      </c>
      <c r="B3241" s="1261"/>
      <c r="C3241" s="1262"/>
      <c r="D3241" s="1263"/>
      <c r="E3241" s="587" t="e">
        <f t="shared" si="82"/>
        <v>#DIV/0!</v>
      </c>
    </row>
    <row r="3242" spans="1:5" s="17" customFormat="1" ht="16.75" customHeight="1" outlineLevel="2">
      <c r="A3242" s="1260">
        <v>155</v>
      </c>
      <c r="B3242" s="1261"/>
      <c r="C3242" s="1262"/>
      <c r="D3242" s="1263"/>
      <c r="E3242" s="587" t="e">
        <f t="shared" si="82"/>
        <v>#DIV/0!</v>
      </c>
    </row>
    <row r="3243" spans="1:5" s="17" customFormat="1" ht="16.75" customHeight="1" outlineLevel="2">
      <c r="A3243" s="1260">
        <v>156</v>
      </c>
      <c r="B3243" s="1261"/>
      <c r="C3243" s="1262"/>
      <c r="D3243" s="1263"/>
      <c r="E3243" s="587" t="e">
        <f t="shared" si="82"/>
        <v>#DIV/0!</v>
      </c>
    </row>
    <row r="3244" spans="1:5" s="17" customFormat="1" ht="16.75" customHeight="1" outlineLevel="2">
      <c r="A3244" s="1260">
        <v>157</v>
      </c>
      <c r="B3244" s="1261"/>
      <c r="C3244" s="1262"/>
      <c r="D3244" s="1263"/>
      <c r="E3244" s="587" t="e">
        <f t="shared" si="82"/>
        <v>#DIV/0!</v>
      </c>
    </row>
    <row r="3245" spans="1:5" s="17" customFormat="1" ht="16.75" customHeight="1" outlineLevel="2">
      <c r="A3245" s="1260">
        <v>158</v>
      </c>
      <c r="B3245" s="1261"/>
      <c r="C3245" s="1262"/>
      <c r="D3245" s="1263"/>
      <c r="E3245" s="587" t="e">
        <f t="shared" si="82"/>
        <v>#DIV/0!</v>
      </c>
    </row>
    <row r="3246" spans="1:5" s="17" customFormat="1" ht="16.75" customHeight="1" outlineLevel="2">
      <c r="A3246" s="1260">
        <v>159</v>
      </c>
      <c r="B3246" s="1261"/>
      <c r="C3246" s="1262"/>
      <c r="D3246" s="1263"/>
      <c r="E3246" s="587" t="e">
        <f t="shared" si="82"/>
        <v>#DIV/0!</v>
      </c>
    </row>
    <row r="3247" spans="1:5" s="17" customFormat="1" ht="16.75" customHeight="1" outlineLevel="2">
      <c r="A3247" s="1260">
        <v>160</v>
      </c>
      <c r="B3247" s="1261"/>
      <c r="C3247" s="1262"/>
      <c r="D3247" s="1263"/>
      <c r="E3247" s="587" t="e">
        <f t="shared" si="82"/>
        <v>#DIV/0!</v>
      </c>
    </row>
    <row r="3248" spans="1:5" s="17" customFormat="1" ht="16.75" customHeight="1" outlineLevel="2">
      <c r="A3248" s="1260">
        <v>161</v>
      </c>
      <c r="B3248" s="1261"/>
      <c r="C3248" s="1262"/>
      <c r="D3248" s="1263"/>
      <c r="E3248" s="587" t="e">
        <f t="shared" si="82"/>
        <v>#DIV/0!</v>
      </c>
    </row>
    <row r="3249" spans="1:5" s="17" customFormat="1" ht="16.75" customHeight="1" outlineLevel="2">
      <c r="A3249" s="1260">
        <v>162</v>
      </c>
      <c r="B3249" s="1261"/>
      <c r="C3249" s="1262"/>
      <c r="D3249" s="1263"/>
      <c r="E3249" s="587" t="e">
        <f t="shared" si="82"/>
        <v>#DIV/0!</v>
      </c>
    </row>
    <row r="3250" spans="1:5" s="17" customFormat="1" ht="16.75" customHeight="1" outlineLevel="2">
      <c r="A3250" s="1260">
        <v>163</v>
      </c>
      <c r="B3250" s="1261"/>
      <c r="C3250" s="1262"/>
      <c r="D3250" s="1263"/>
      <c r="E3250" s="587" t="e">
        <f t="shared" si="82"/>
        <v>#DIV/0!</v>
      </c>
    </row>
    <row r="3251" spans="1:5" s="17" customFormat="1" ht="16.75" customHeight="1" outlineLevel="2">
      <c r="A3251" s="1260">
        <v>164</v>
      </c>
      <c r="B3251" s="1261"/>
      <c r="C3251" s="1262"/>
      <c r="D3251" s="1263"/>
      <c r="E3251" s="587" t="e">
        <f t="shared" si="82"/>
        <v>#DIV/0!</v>
      </c>
    </row>
    <row r="3252" spans="1:5" s="17" customFormat="1" ht="16.75" customHeight="1" outlineLevel="2">
      <c r="A3252" s="1260">
        <v>165</v>
      </c>
      <c r="B3252" s="1261"/>
      <c r="C3252" s="1262"/>
      <c r="D3252" s="1263"/>
      <c r="E3252" s="587" t="e">
        <f t="shared" si="82"/>
        <v>#DIV/0!</v>
      </c>
    </row>
    <row r="3253" spans="1:5" s="17" customFormat="1" ht="16.75" customHeight="1" outlineLevel="2">
      <c r="A3253" s="1260">
        <v>166</v>
      </c>
      <c r="B3253" s="1261"/>
      <c r="C3253" s="1262"/>
      <c r="D3253" s="1263"/>
      <c r="E3253" s="587" t="e">
        <f t="shared" si="82"/>
        <v>#DIV/0!</v>
      </c>
    </row>
    <row r="3254" spans="1:5" s="17" customFormat="1" ht="16.75" customHeight="1" outlineLevel="2">
      <c r="A3254" s="1260">
        <v>167</v>
      </c>
      <c r="B3254" s="1261"/>
      <c r="C3254" s="1262"/>
      <c r="D3254" s="1263"/>
      <c r="E3254" s="587" t="e">
        <f t="shared" si="82"/>
        <v>#DIV/0!</v>
      </c>
    </row>
    <row r="3255" spans="1:5" s="17" customFormat="1" ht="16.75" customHeight="1" outlineLevel="2">
      <c r="A3255" s="1260">
        <v>168</v>
      </c>
      <c r="B3255" s="1261"/>
      <c r="C3255" s="1262"/>
      <c r="D3255" s="1263"/>
      <c r="E3255" s="587" t="e">
        <f t="shared" si="82"/>
        <v>#DIV/0!</v>
      </c>
    </row>
    <row r="3256" spans="1:5" s="17" customFormat="1" ht="16.75" customHeight="1" outlineLevel="2">
      <c r="A3256" s="1260">
        <v>169</v>
      </c>
      <c r="B3256" s="1261"/>
      <c r="C3256" s="1262"/>
      <c r="D3256" s="1263"/>
      <c r="E3256" s="587" t="e">
        <f t="shared" si="82"/>
        <v>#DIV/0!</v>
      </c>
    </row>
    <row r="3257" spans="1:5" s="17" customFormat="1" ht="16.75" customHeight="1" outlineLevel="2">
      <c r="A3257" s="1260">
        <v>170</v>
      </c>
      <c r="B3257" s="1261"/>
      <c r="C3257" s="1262"/>
      <c r="D3257" s="1263"/>
      <c r="E3257" s="587" t="e">
        <f t="shared" si="82"/>
        <v>#DIV/0!</v>
      </c>
    </row>
    <row r="3258" spans="1:5" s="17" customFormat="1" ht="16.75" customHeight="1" outlineLevel="2">
      <c r="A3258" s="1260">
        <v>171</v>
      </c>
      <c r="B3258" s="1261"/>
      <c r="C3258" s="1262"/>
      <c r="D3258" s="1263"/>
      <c r="E3258" s="587" t="e">
        <f t="shared" si="82"/>
        <v>#DIV/0!</v>
      </c>
    </row>
    <row r="3259" spans="1:5" s="17" customFormat="1" ht="16.75" customHeight="1" outlineLevel="2">
      <c r="A3259" s="1260">
        <v>172</v>
      </c>
      <c r="B3259" s="1261"/>
      <c r="C3259" s="1262"/>
      <c r="D3259" s="1263"/>
      <c r="E3259" s="587" t="e">
        <f t="shared" si="82"/>
        <v>#DIV/0!</v>
      </c>
    </row>
    <row r="3260" spans="1:5" s="17" customFormat="1" ht="16.75" customHeight="1" outlineLevel="2">
      <c r="A3260" s="1260">
        <v>173</v>
      </c>
      <c r="B3260" s="1261"/>
      <c r="C3260" s="1262"/>
      <c r="D3260" s="1263"/>
      <c r="E3260" s="587" t="e">
        <f t="shared" si="82"/>
        <v>#DIV/0!</v>
      </c>
    </row>
    <row r="3261" spans="1:5" s="17" customFormat="1" ht="16.75" customHeight="1" outlineLevel="2">
      <c r="A3261" s="1260">
        <v>174</v>
      </c>
      <c r="B3261" s="1261"/>
      <c r="C3261" s="1262"/>
      <c r="D3261" s="1263"/>
      <c r="E3261" s="587" t="e">
        <f t="shared" si="82"/>
        <v>#DIV/0!</v>
      </c>
    </row>
    <row r="3262" spans="1:5" s="17" customFormat="1" ht="16.75" customHeight="1" outlineLevel="2">
      <c r="A3262" s="1260">
        <v>175</v>
      </c>
      <c r="B3262" s="1261"/>
      <c r="C3262" s="1262"/>
      <c r="D3262" s="1263"/>
      <c r="E3262" s="587" t="e">
        <f t="shared" si="82"/>
        <v>#DIV/0!</v>
      </c>
    </row>
    <row r="3263" spans="1:5" s="17" customFormat="1" ht="16.75" customHeight="1" outlineLevel="2">
      <c r="A3263" s="1260">
        <v>176</v>
      </c>
      <c r="B3263" s="1261"/>
      <c r="C3263" s="1262"/>
      <c r="D3263" s="1263"/>
      <c r="E3263" s="587" t="e">
        <f t="shared" si="82"/>
        <v>#DIV/0!</v>
      </c>
    </row>
    <row r="3264" spans="1:5" s="17" customFormat="1" ht="16.75" customHeight="1" outlineLevel="2">
      <c r="A3264" s="1260">
        <v>177</v>
      </c>
      <c r="B3264" s="1261"/>
      <c r="C3264" s="1262"/>
      <c r="D3264" s="1263"/>
      <c r="E3264" s="587" t="e">
        <f t="shared" si="82"/>
        <v>#DIV/0!</v>
      </c>
    </row>
    <row r="3265" spans="1:5" s="17" customFormat="1" ht="16.75" customHeight="1" outlineLevel="2">
      <c r="A3265" s="1260">
        <v>178</v>
      </c>
      <c r="B3265" s="1261"/>
      <c r="C3265" s="1262"/>
      <c r="D3265" s="1263"/>
      <c r="E3265" s="587" t="e">
        <f t="shared" si="82"/>
        <v>#DIV/0!</v>
      </c>
    </row>
    <row r="3266" spans="1:5" s="17" customFormat="1" ht="16.75" customHeight="1" outlineLevel="2">
      <c r="A3266" s="1260">
        <v>179</v>
      </c>
      <c r="B3266" s="1261"/>
      <c r="C3266" s="1262"/>
      <c r="D3266" s="1263"/>
      <c r="E3266" s="587" t="e">
        <f t="shared" si="82"/>
        <v>#DIV/0!</v>
      </c>
    </row>
    <row r="3267" spans="1:5" s="17" customFormat="1" ht="16.75" customHeight="1" outlineLevel="2">
      <c r="A3267" s="1260">
        <v>180</v>
      </c>
      <c r="B3267" s="1261"/>
      <c r="C3267" s="1262"/>
      <c r="D3267" s="1263"/>
      <c r="E3267" s="587" t="e">
        <f t="shared" si="82"/>
        <v>#DIV/0!</v>
      </c>
    </row>
    <row r="3268" spans="1:5" s="17" customFormat="1" ht="16.75" customHeight="1" outlineLevel="2">
      <c r="A3268" s="1260">
        <v>181</v>
      </c>
      <c r="B3268" s="1261"/>
      <c r="C3268" s="1262"/>
      <c r="D3268" s="1263"/>
      <c r="E3268" s="587" t="e">
        <f t="shared" si="82"/>
        <v>#DIV/0!</v>
      </c>
    </row>
    <row r="3269" spans="1:5" s="17" customFormat="1" ht="16.75" customHeight="1" outlineLevel="2">
      <c r="A3269" s="1260">
        <v>182</v>
      </c>
      <c r="B3269" s="1261"/>
      <c r="C3269" s="1262"/>
      <c r="D3269" s="1263"/>
      <c r="E3269" s="587" t="e">
        <f t="shared" si="82"/>
        <v>#DIV/0!</v>
      </c>
    </row>
    <row r="3270" spans="1:5" s="17" customFormat="1" ht="16.75" customHeight="1" outlineLevel="2">
      <c r="A3270" s="1260">
        <v>183</v>
      </c>
      <c r="B3270" s="1261"/>
      <c r="C3270" s="1262"/>
      <c r="D3270" s="1263"/>
      <c r="E3270" s="587" t="e">
        <f t="shared" si="82"/>
        <v>#DIV/0!</v>
      </c>
    </row>
    <row r="3271" spans="1:5" s="17" customFormat="1" ht="16.75" customHeight="1" outlineLevel="2">
      <c r="A3271" s="1260">
        <v>184</v>
      </c>
      <c r="B3271" s="1261"/>
      <c r="C3271" s="1262"/>
      <c r="D3271" s="1263"/>
      <c r="E3271" s="587" t="e">
        <f t="shared" si="82"/>
        <v>#DIV/0!</v>
      </c>
    </row>
    <row r="3272" spans="1:5" s="17" customFormat="1" ht="16.75" customHeight="1" outlineLevel="2">
      <c r="A3272" s="1260">
        <v>185</v>
      </c>
      <c r="B3272" s="1261"/>
      <c r="C3272" s="1262"/>
      <c r="D3272" s="1263"/>
      <c r="E3272" s="587" t="e">
        <f t="shared" si="82"/>
        <v>#DIV/0!</v>
      </c>
    </row>
    <row r="3273" spans="1:5" s="17" customFormat="1" ht="16.75" customHeight="1" outlineLevel="2">
      <c r="A3273" s="1260">
        <v>186</v>
      </c>
      <c r="B3273" s="1261"/>
      <c r="C3273" s="1262"/>
      <c r="D3273" s="1263"/>
      <c r="E3273" s="587" t="e">
        <f t="shared" si="82"/>
        <v>#DIV/0!</v>
      </c>
    </row>
    <row r="3274" spans="1:5" s="17" customFormat="1" ht="16.75" customHeight="1" outlineLevel="2">
      <c r="A3274" s="1260">
        <v>187</v>
      </c>
      <c r="B3274" s="1261"/>
      <c r="C3274" s="1262"/>
      <c r="D3274" s="1263"/>
      <c r="E3274" s="587" t="e">
        <f t="shared" si="82"/>
        <v>#DIV/0!</v>
      </c>
    </row>
    <row r="3275" spans="1:5" s="17" customFormat="1" ht="16.75" customHeight="1" outlineLevel="2">
      <c r="A3275" s="1260">
        <v>188</v>
      </c>
      <c r="B3275" s="1261"/>
      <c r="C3275" s="1262"/>
      <c r="D3275" s="1263"/>
      <c r="E3275" s="587" t="e">
        <f t="shared" si="82"/>
        <v>#DIV/0!</v>
      </c>
    </row>
    <row r="3276" spans="1:5" s="17" customFormat="1" ht="16.75" customHeight="1" outlineLevel="2">
      <c r="A3276" s="1260">
        <v>189</v>
      </c>
      <c r="B3276" s="1261"/>
      <c r="C3276" s="1262"/>
      <c r="D3276" s="1263"/>
      <c r="E3276" s="587" t="e">
        <f t="shared" si="82"/>
        <v>#DIV/0!</v>
      </c>
    </row>
    <row r="3277" spans="1:5" s="17" customFormat="1" ht="16.75" customHeight="1" outlineLevel="2">
      <c r="A3277" s="1260">
        <v>190</v>
      </c>
      <c r="B3277" s="1261"/>
      <c r="C3277" s="1262"/>
      <c r="D3277" s="1263"/>
      <c r="E3277" s="587" t="e">
        <f t="shared" si="82"/>
        <v>#DIV/0!</v>
      </c>
    </row>
    <row r="3278" spans="1:5" s="17" customFormat="1" ht="16.75" customHeight="1" outlineLevel="2">
      <c r="A3278" s="1260">
        <v>191</v>
      </c>
      <c r="B3278" s="1261"/>
      <c r="C3278" s="1262"/>
      <c r="D3278" s="1263"/>
      <c r="E3278" s="587" t="e">
        <f t="shared" si="82"/>
        <v>#DIV/0!</v>
      </c>
    </row>
    <row r="3279" spans="1:5" s="17" customFormat="1" ht="16.75" customHeight="1" outlineLevel="2">
      <c r="A3279" s="1260">
        <v>192</v>
      </c>
      <c r="B3279" s="1261"/>
      <c r="C3279" s="1262"/>
      <c r="D3279" s="1263"/>
      <c r="E3279" s="587" t="e">
        <f t="shared" si="82"/>
        <v>#DIV/0!</v>
      </c>
    </row>
    <row r="3280" spans="1:5" s="17" customFormat="1" ht="16.75" customHeight="1" outlineLevel="2">
      <c r="A3280" s="1260">
        <v>193</v>
      </c>
      <c r="B3280" s="1261"/>
      <c r="C3280" s="1262"/>
      <c r="D3280" s="1263"/>
      <c r="E3280" s="587" t="e">
        <f t="shared" si="82"/>
        <v>#DIV/0!</v>
      </c>
    </row>
    <row r="3281" spans="1:5" s="17" customFormat="1" ht="16.75" customHeight="1" outlineLevel="2">
      <c r="A3281" s="1260">
        <v>194</v>
      </c>
      <c r="B3281" s="1261"/>
      <c r="C3281" s="1262"/>
      <c r="D3281" s="126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60">
        <v>195</v>
      </c>
      <c r="B3282" s="1261"/>
      <c r="C3282" s="1262"/>
      <c r="D3282" s="1263"/>
      <c r="E3282" s="587" t="e">
        <f t="shared" si="84"/>
        <v>#DIV/0!</v>
      </c>
    </row>
    <row r="3283" spans="1:5" s="17" customFormat="1" ht="16.75" customHeight="1" outlineLevel="2">
      <c r="A3283" s="1260">
        <v>196</v>
      </c>
      <c r="B3283" s="1261"/>
      <c r="C3283" s="1262"/>
      <c r="D3283" s="1263"/>
      <c r="E3283" s="587" t="e">
        <f t="shared" si="84"/>
        <v>#DIV/0!</v>
      </c>
    </row>
    <row r="3284" spans="1:5" s="17" customFormat="1" ht="16.75" customHeight="1" outlineLevel="2">
      <c r="A3284" s="1260">
        <v>197</v>
      </c>
      <c r="B3284" s="1261"/>
      <c r="C3284" s="1262"/>
      <c r="D3284" s="1263"/>
      <c r="E3284" s="587" t="e">
        <f t="shared" si="84"/>
        <v>#DIV/0!</v>
      </c>
    </row>
    <row r="3285" spans="1:5" s="17" customFormat="1" ht="16.75" customHeight="1" outlineLevel="2">
      <c r="A3285" s="1260">
        <v>198</v>
      </c>
      <c r="B3285" s="1261"/>
      <c r="C3285" s="1262"/>
      <c r="D3285" s="1263"/>
      <c r="E3285" s="587" t="e">
        <f t="shared" si="84"/>
        <v>#DIV/0!</v>
      </c>
    </row>
    <row r="3286" spans="1:5" s="17" customFormat="1" ht="16.75" customHeight="1" outlineLevel="2">
      <c r="A3286" s="1260">
        <v>199</v>
      </c>
      <c r="B3286" s="1261"/>
      <c r="C3286" s="1262"/>
      <c r="D3286" s="1263"/>
      <c r="E3286" s="587" t="e">
        <f t="shared" si="84"/>
        <v>#DIV/0!</v>
      </c>
    </row>
    <row r="3287" spans="1:5" s="17" customFormat="1" ht="16.75" customHeight="1" outlineLevel="2">
      <c r="A3287" s="1260">
        <v>200</v>
      </c>
      <c r="B3287" s="1261"/>
      <c r="C3287" s="1262"/>
      <c r="D3287" s="1263"/>
      <c r="E3287" s="587" t="e">
        <f t="shared" si="84"/>
        <v>#DIV/0!</v>
      </c>
    </row>
    <row r="3288" spans="1:5" s="17" customFormat="1" ht="16.75" customHeight="1" outlineLevel="2">
      <c r="A3288" s="1260">
        <v>201</v>
      </c>
      <c r="B3288" s="1261"/>
      <c r="C3288" s="1262"/>
      <c r="D3288" s="1263"/>
      <c r="E3288" s="587" t="e">
        <f t="shared" si="84"/>
        <v>#DIV/0!</v>
      </c>
    </row>
    <row r="3289" spans="1:5" s="17" customFormat="1" ht="16.75" customHeight="1" outlineLevel="2">
      <c r="A3289" s="1260">
        <v>202</v>
      </c>
      <c r="B3289" s="1261"/>
      <c r="C3289" s="1262"/>
      <c r="D3289" s="1263"/>
      <c r="E3289" s="587" t="e">
        <f t="shared" si="84"/>
        <v>#DIV/0!</v>
      </c>
    </row>
    <row r="3290" spans="1:5" s="17" customFormat="1" ht="16.75" customHeight="1" outlineLevel="2">
      <c r="A3290" s="1260">
        <v>203</v>
      </c>
      <c r="B3290" s="1261"/>
      <c r="C3290" s="1262"/>
      <c r="D3290" s="1263"/>
      <c r="E3290" s="587" t="e">
        <f t="shared" si="84"/>
        <v>#DIV/0!</v>
      </c>
    </row>
    <row r="3291" spans="1:5" s="17" customFormat="1" ht="16.75" customHeight="1" outlineLevel="2">
      <c r="A3291" s="1260">
        <v>204</v>
      </c>
      <c r="B3291" s="1261"/>
      <c r="C3291" s="1262"/>
      <c r="D3291" s="1263"/>
      <c r="E3291" s="587" t="e">
        <f t="shared" si="84"/>
        <v>#DIV/0!</v>
      </c>
    </row>
    <row r="3292" spans="1:5" s="17" customFormat="1" ht="16.75" customHeight="1" outlineLevel="2">
      <c r="A3292" s="1260">
        <v>205</v>
      </c>
      <c r="B3292" s="1261"/>
      <c r="C3292" s="1262"/>
      <c r="D3292" s="1263"/>
      <c r="E3292" s="587" t="e">
        <f t="shared" si="84"/>
        <v>#DIV/0!</v>
      </c>
    </row>
    <row r="3293" spans="1:5" s="17" customFormat="1" ht="16.75" customHeight="1" outlineLevel="2">
      <c r="A3293" s="1260">
        <v>206</v>
      </c>
      <c r="B3293" s="1261"/>
      <c r="C3293" s="1262"/>
      <c r="D3293" s="1263"/>
      <c r="E3293" s="587" t="e">
        <f t="shared" si="84"/>
        <v>#DIV/0!</v>
      </c>
    </row>
    <row r="3294" spans="1:5" s="17" customFormat="1" ht="16.75" customHeight="1" outlineLevel="2">
      <c r="A3294" s="1260">
        <v>207</v>
      </c>
      <c r="B3294" s="1261"/>
      <c r="C3294" s="1262"/>
      <c r="D3294" s="1263"/>
      <c r="E3294" s="587" t="e">
        <f t="shared" si="84"/>
        <v>#DIV/0!</v>
      </c>
    </row>
    <row r="3295" spans="1:5" s="17" customFormat="1" ht="16.75" customHeight="1" outlineLevel="2">
      <c r="A3295" s="1260">
        <v>208</v>
      </c>
      <c r="B3295" s="1261"/>
      <c r="C3295" s="1262"/>
      <c r="D3295" s="1263"/>
      <c r="E3295" s="587" t="e">
        <f t="shared" si="84"/>
        <v>#DIV/0!</v>
      </c>
    </row>
    <row r="3296" spans="1:5" s="17" customFormat="1" ht="16.75" customHeight="1" outlineLevel="2">
      <c r="A3296" s="1260">
        <v>209</v>
      </c>
      <c r="B3296" s="1261"/>
      <c r="C3296" s="1262"/>
      <c r="D3296" s="1263"/>
      <c r="E3296" s="587" t="e">
        <f t="shared" si="84"/>
        <v>#DIV/0!</v>
      </c>
    </row>
    <row r="3297" spans="1:5" s="17" customFormat="1" ht="16.75" customHeight="1" outlineLevel="2">
      <c r="A3297" s="1260">
        <v>210</v>
      </c>
      <c r="B3297" s="1261"/>
      <c r="C3297" s="1262"/>
      <c r="D3297" s="1263"/>
      <c r="E3297" s="587" t="e">
        <f t="shared" si="84"/>
        <v>#DIV/0!</v>
      </c>
    </row>
    <row r="3298" spans="1:5" s="17" customFormat="1" ht="16.75" customHeight="1" outlineLevel="2">
      <c r="A3298" s="1260">
        <v>211</v>
      </c>
      <c r="B3298" s="1261"/>
      <c r="C3298" s="1262"/>
      <c r="D3298" s="1263"/>
      <c r="E3298" s="587" t="e">
        <f t="shared" si="84"/>
        <v>#DIV/0!</v>
      </c>
    </row>
    <row r="3299" spans="1:5" s="17" customFormat="1" ht="16.75" customHeight="1" outlineLevel="2">
      <c r="A3299" s="1260">
        <v>212</v>
      </c>
      <c r="B3299" s="1261"/>
      <c r="C3299" s="1262"/>
      <c r="D3299" s="1263"/>
      <c r="E3299" s="587" t="e">
        <f t="shared" si="84"/>
        <v>#DIV/0!</v>
      </c>
    </row>
    <row r="3300" spans="1:5" s="17" customFormat="1" ht="16.75" customHeight="1" outlineLevel="2">
      <c r="A3300" s="1260">
        <v>213</v>
      </c>
      <c r="B3300" s="1261"/>
      <c r="C3300" s="1262"/>
      <c r="D3300" s="1263"/>
      <c r="E3300" s="587" t="e">
        <f t="shared" si="84"/>
        <v>#DIV/0!</v>
      </c>
    </row>
    <row r="3301" spans="1:5" s="17" customFormat="1" ht="16.75" customHeight="1" outlineLevel="2">
      <c r="A3301" s="1260">
        <v>214</v>
      </c>
      <c r="B3301" s="1261"/>
      <c r="C3301" s="1262"/>
      <c r="D3301" s="1263"/>
      <c r="E3301" s="587" t="e">
        <f t="shared" si="84"/>
        <v>#DIV/0!</v>
      </c>
    </row>
    <row r="3302" spans="1:5" s="17" customFormat="1" ht="16.75" customHeight="1" outlineLevel="2">
      <c r="A3302" s="1260">
        <v>215</v>
      </c>
      <c r="B3302" s="1261"/>
      <c r="C3302" s="1262"/>
      <c r="D3302" s="1263"/>
      <c r="E3302" s="587" t="e">
        <f t="shared" si="84"/>
        <v>#DIV/0!</v>
      </c>
    </row>
    <row r="3303" spans="1:5" s="17" customFormat="1" ht="16.75" customHeight="1" outlineLevel="2">
      <c r="A3303" s="1260">
        <v>216</v>
      </c>
      <c r="B3303" s="1261"/>
      <c r="C3303" s="1262"/>
      <c r="D3303" s="1263"/>
      <c r="E3303" s="587" t="e">
        <f t="shared" si="84"/>
        <v>#DIV/0!</v>
      </c>
    </row>
    <row r="3304" spans="1:5" s="17" customFormat="1" ht="16.75" customHeight="1" outlineLevel="2">
      <c r="A3304" s="1260">
        <v>217</v>
      </c>
      <c r="B3304" s="1261"/>
      <c r="C3304" s="1262"/>
      <c r="D3304" s="1263"/>
      <c r="E3304" s="587" t="e">
        <f t="shared" si="84"/>
        <v>#DIV/0!</v>
      </c>
    </row>
    <row r="3305" spans="1:5" s="17" customFormat="1" ht="16.75" customHeight="1" outlineLevel="2">
      <c r="A3305" s="1260">
        <v>218</v>
      </c>
      <c r="B3305" s="1261"/>
      <c r="C3305" s="1262"/>
      <c r="D3305" s="1263"/>
      <c r="E3305" s="587" t="e">
        <f t="shared" si="84"/>
        <v>#DIV/0!</v>
      </c>
    </row>
    <row r="3306" spans="1:5" s="17" customFormat="1" ht="16.75" customHeight="1" outlineLevel="2">
      <c r="A3306" s="1260">
        <v>219</v>
      </c>
      <c r="B3306" s="1261"/>
      <c r="C3306" s="1262"/>
      <c r="D3306" s="1263"/>
      <c r="E3306" s="587" t="e">
        <f t="shared" si="84"/>
        <v>#DIV/0!</v>
      </c>
    </row>
    <row r="3307" spans="1:5" s="17" customFormat="1" ht="16.75" customHeight="1" outlineLevel="2">
      <c r="A3307" s="1260">
        <v>220</v>
      </c>
      <c r="B3307" s="1261"/>
      <c r="C3307" s="1262"/>
      <c r="D3307" s="1263"/>
      <c r="E3307" s="587" t="e">
        <f t="shared" si="84"/>
        <v>#DIV/0!</v>
      </c>
    </row>
    <row r="3308" spans="1:5" s="17" customFormat="1" ht="16.75" customHeight="1" outlineLevel="2">
      <c r="A3308" s="1260">
        <v>221</v>
      </c>
      <c r="B3308" s="1261"/>
      <c r="C3308" s="1262"/>
      <c r="D3308" s="1263"/>
      <c r="E3308" s="587" t="e">
        <f t="shared" si="84"/>
        <v>#DIV/0!</v>
      </c>
    </row>
    <row r="3309" spans="1:5" s="17" customFormat="1" ht="16.75" customHeight="1" outlineLevel="2">
      <c r="A3309" s="1260">
        <v>222</v>
      </c>
      <c r="B3309" s="1261"/>
      <c r="C3309" s="1262"/>
      <c r="D3309" s="1263"/>
      <c r="E3309" s="587" t="e">
        <f t="shared" si="84"/>
        <v>#DIV/0!</v>
      </c>
    </row>
    <row r="3310" spans="1:5" s="17" customFormat="1" ht="16.75" customHeight="1" outlineLevel="2">
      <c r="A3310" s="1260">
        <v>223</v>
      </c>
      <c r="B3310" s="1261"/>
      <c r="C3310" s="1262"/>
      <c r="D3310" s="1263"/>
      <c r="E3310" s="587" t="e">
        <f t="shared" si="84"/>
        <v>#DIV/0!</v>
      </c>
    </row>
    <row r="3311" spans="1:5" s="17" customFormat="1" ht="16.75" customHeight="1" outlineLevel="2">
      <c r="A3311" s="1260">
        <v>224</v>
      </c>
      <c r="B3311" s="1261"/>
      <c r="C3311" s="1262"/>
      <c r="D3311" s="1263"/>
      <c r="E3311" s="587" t="e">
        <f t="shared" si="84"/>
        <v>#DIV/0!</v>
      </c>
    </row>
    <row r="3312" spans="1:5" s="17" customFormat="1" ht="16.75" customHeight="1" outlineLevel="2">
      <c r="A3312" s="1260">
        <v>225</v>
      </c>
      <c r="B3312" s="1261"/>
      <c r="C3312" s="1262"/>
      <c r="D3312" s="1263"/>
      <c r="E3312" s="587" t="e">
        <f t="shared" si="84"/>
        <v>#DIV/0!</v>
      </c>
    </row>
    <row r="3313" spans="1:5" s="17" customFormat="1" ht="16.75" customHeight="1" outlineLevel="2">
      <c r="A3313" s="1260">
        <v>226</v>
      </c>
      <c r="B3313" s="1261"/>
      <c r="C3313" s="1262"/>
      <c r="D3313" s="1263"/>
      <c r="E3313" s="587" t="e">
        <f t="shared" si="84"/>
        <v>#DIV/0!</v>
      </c>
    </row>
    <row r="3314" spans="1:5" s="17" customFormat="1" ht="16.75" customHeight="1" outlineLevel="2">
      <c r="A3314" s="1260">
        <v>227</v>
      </c>
      <c r="B3314" s="1261"/>
      <c r="C3314" s="1262"/>
      <c r="D3314" s="1263"/>
      <c r="E3314" s="587" t="e">
        <f t="shared" si="84"/>
        <v>#DIV/0!</v>
      </c>
    </row>
    <row r="3315" spans="1:5" s="17" customFormat="1" ht="16.75" customHeight="1" outlineLevel="2">
      <c r="A3315" s="1260">
        <v>228</v>
      </c>
      <c r="B3315" s="1261"/>
      <c r="C3315" s="1262"/>
      <c r="D3315" s="1263"/>
      <c r="E3315" s="587" t="e">
        <f t="shared" si="84"/>
        <v>#DIV/0!</v>
      </c>
    </row>
    <row r="3316" spans="1:5" s="17" customFormat="1" ht="16.75" customHeight="1" outlineLevel="2">
      <c r="A3316" s="1260">
        <v>229</v>
      </c>
      <c r="B3316" s="1261"/>
      <c r="C3316" s="1262"/>
      <c r="D3316" s="1263"/>
      <c r="E3316" s="587" t="e">
        <f t="shared" si="84"/>
        <v>#DIV/0!</v>
      </c>
    </row>
    <row r="3317" spans="1:5" s="17" customFormat="1" ht="16.75" customHeight="1" outlineLevel="2">
      <c r="A3317" s="1260">
        <v>230</v>
      </c>
      <c r="B3317" s="1261"/>
      <c r="C3317" s="1262"/>
      <c r="D3317" s="1263"/>
      <c r="E3317" s="587" t="e">
        <f t="shared" si="84"/>
        <v>#DIV/0!</v>
      </c>
    </row>
    <row r="3318" spans="1:5" s="17" customFormat="1" ht="16.75" customHeight="1" outlineLevel="2">
      <c r="A3318" s="1260">
        <v>231</v>
      </c>
      <c r="B3318" s="1261"/>
      <c r="C3318" s="1262"/>
      <c r="D3318" s="1263"/>
      <c r="E3318" s="587" t="e">
        <f t="shared" si="84"/>
        <v>#DIV/0!</v>
      </c>
    </row>
    <row r="3319" spans="1:5" s="17" customFormat="1" ht="16.75" customHeight="1" outlineLevel="2">
      <c r="A3319" s="1260">
        <v>232</v>
      </c>
      <c r="B3319" s="1261"/>
      <c r="C3319" s="1262"/>
      <c r="D3319" s="1263"/>
      <c r="E3319" s="587" t="e">
        <f t="shared" si="84"/>
        <v>#DIV/0!</v>
      </c>
    </row>
    <row r="3320" spans="1:5" s="17" customFormat="1" ht="16.75" customHeight="1" outlineLevel="2">
      <c r="A3320" s="1260">
        <v>233</v>
      </c>
      <c r="B3320" s="1261"/>
      <c r="C3320" s="1262"/>
      <c r="D3320" s="1263"/>
      <c r="E3320" s="587" t="e">
        <f t="shared" si="84"/>
        <v>#DIV/0!</v>
      </c>
    </row>
    <row r="3321" spans="1:5" s="17" customFormat="1" ht="16.75" customHeight="1" outlineLevel="2">
      <c r="A3321" s="1260">
        <v>234</v>
      </c>
      <c r="B3321" s="1261"/>
      <c r="C3321" s="1262"/>
      <c r="D3321" s="1263"/>
      <c r="E3321" s="587" t="e">
        <f t="shared" si="84"/>
        <v>#DIV/0!</v>
      </c>
    </row>
    <row r="3322" spans="1:5" s="17" customFormat="1" ht="16.75" customHeight="1" outlineLevel="2">
      <c r="A3322" s="1260">
        <v>235</v>
      </c>
      <c r="B3322" s="1261"/>
      <c r="C3322" s="1262"/>
      <c r="D3322" s="1263"/>
      <c r="E3322" s="587" t="e">
        <f t="shared" si="84"/>
        <v>#DIV/0!</v>
      </c>
    </row>
    <row r="3323" spans="1:5" s="17" customFormat="1" ht="16.75" customHeight="1" outlineLevel="2">
      <c r="A3323" s="1260">
        <v>236</v>
      </c>
      <c r="B3323" s="1261"/>
      <c r="C3323" s="1262"/>
      <c r="D3323" s="1263"/>
      <c r="E3323" s="587" t="e">
        <f t="shared" si="84"/>
        <v>#DIV/0!</v>
      </c>
    </row>
    <row r="3324" spans="1:5" s="17" customFormat="1" ht="16.75" customHeight="1" outlineLevel="2">
      <c r="A3324" s="1260">
        <v>237</v>
      </c>
      <c r="B3324" s="1261"/>
      <c r="C3324" s="1262"/>
      <c r="D3324" s="1263"/>
      <c r="E3324" s="587" t="e">
        <f t="shared" si="84"/>
        <v>#DIV/0!</v>
      </c>
    </row>
    <row r="3325" spans="1:5" s="17" customFormat="1" ht="16.75" customHeight="1" outlineLevel="2">
      <c r="A3325" s="1260">
        <v>238</v>
      </c>
      <c r="B3325" s="1261"/>
      <c r="C3325" s="1262"/>
      <c r="D3325" s="1263"/>
      <c r="E3325" s="587" t="e">
        <f t="shared" si="84"/>
        <v>#DIV/0!</v>
      </c>
    </row>
    <row r="3326" spans="1:5" s="17" customFormat="1" ht="16.75" customHeight="1" outlineLevel="2">
      <c r="A3326" s="1260">
        <v>239</v>
      </c>
      <c r="B3326" s="1261"/>
      <c r="C3326" s="1262"/>
      <c r="D3326" s="1263"/>
      <c r="E3326" s="587" t="e">
        <f t="shared" si="84"/>
        <v>#DIV/0!</v>
      </c>
    </row>
    <row r="3327" spans="1:5" s="17" customFormat="1" ht="16.75" customHeight="1" outlineLevel="2">
      <c r="A3327" s="1260">
        <v>240</v>
      </c>
      <c r="B3327" s="1261"/>
      <c r="C3327" s="1262"/>
      <c r="D3327" s="1263"/>
      <c r="E3327" s="587" t="e">
        <f t="shared" si="84"/>
        <v>#DIV/0!</v>
      </c>
    </row>
    <row r="3328" spans="1:5" s="17" customFormat="1" ht="16.75" customHeight="1" outlineLevel="2">
      <c r="A3328" s="1260">
        <v>241</v>
      </c>
      <c r="B3328" s="1261"/>
      <c r="C3328" s="1262"/>
      <c r="D3328" s="1263"/>
      <c r="E3328" s="587" t="e">
        <f t="shared" si="84"/>
        <v>#DIV/0!</v>
      </c>
    </row>
    <row r="3329" spans="1:5" s="17" customFormat="1" ht="16.75" customHeight="1" outlineLevel="2">
      <c r="A3329" s="1260">
        <v>242</v>
      </c>
      <c r="B3329" s="1261"/>
      <c r="C3329" s="1262"/>
      <c r="D3329" s="1263"/>
      <c r="E3329" s="587" t="e">
        <f t="shared" si="84"/>
        <v>#DIV/0!</v>
      </c>
    </row>
    <row r="3330" spans="1:5" s="17" customFormat="1" ht="16.75" customHeight="1" outlineLevel="2">
      <c r="A3330" s="1260">
        <v>243</v>
      </c>
      <c r="B3330" s="1261"/>
      <c r="C3330" s="1262"/>
      <c r="D3330" s="1263"/>
      <c r="E3330" s="587" t="e">
        <f t="shared" si="84"/>
        <v>#DIV/0!</v>
      </c>
    </row>
    <row r="3331" spans="1:5" s="17" customFormat="1" ht="16.75" customHeight="1" outlineLevel="2">
      <c r="A3331" s="1260">
        <v>244</v>
      </c>
      <c r="B3331" s="1261"/>
      <c r="C3331" s="1262"/>
      <c r="D3331" s="1263"/>
      <c r="E3331" s="587" t="e">
        <f t="shared" si="84"/>
        <v>#DIV/0!</v>
      </c>
    </row>
    <row r="3332" spans="1:5" s="17" customFormat="1" ht="16.75" customHeight="1" outlineLevel="2">
      <c r="A3332" s="1260">
        <v>245</v>
      </c>
      <c r="B3332" s="1261"/>
      <c r="C3332" s="1262"/>
      <c r="D3332" s="1263"/>
      <c r="E3332" s="587" t="e">
        <f t="shared" si="84"/>
        <v>#DIV/0!</v>
      </c>
    </row>
    <row r="3333" spans="1:5" s="17" customFormat="1" ht="16.75" customHeight="1" outlineLevel="2">
      <c r="A3333" s="1260">
        <v>246</v>
      </c>
      <c r="B3333" s="1261"/>
      <c r="C3333" s="1262"/>
      <c r="D3333" s="1263"/>
      <c r="E3333" s="587" t="e">
        <f t="shared" si="84"/>
        <v>#DIV/0!</v>
      </c>
    </row>
    <row r="3334" spans="1:5" s="17" customFormat="1" ht="16.75" customHeight="1" outlineLevel="2">
      <c r="A3334" s="1260">
        <v>247</v>
      </c>
      <c r="B3334" s="1261"/>
      <c r="C3334" s="1262"/>
      <c r="D3334" s="1263"/>
      <c r="E3334" s="587" t="e">
        <f t="shared" si="84"/>
        <v>#DIV/0!</v>
      </c>
    </row>
    <row r="3335" spans="1:5" s="17" customFormat="1" ht="16.75" customHeight="1" outlineLevel="2">
      <c r="A3335" s="1260">
        <v>248</v>
      </c>
      <c r="B3335" s="1261"/>
      <c r="C3335" s="1262"/>
      <c r="D3335" s="1263"/>
      <c r="E3335" s="587" t="e">
        <f t="shared" si="84"/>
        <v>#DIV/0!</v>
      </c>
    </row>
    <row r="3336" spans="1:5" s="17" customFormat="1" ht="16.75" customHeight="1" outlineLevel="2">
      <c r="A3336" s="1260">
        <v>249</v>
      </c>
      <c r="B3336" s="1261"/>
      <c r="C3336" s="1262"/>
      <c r="D3336" s="1263"/>
      <c r="E3336" s="587" t="e">
        <f t="shared" si="84"/>
        <v>#DIV/0!</v>
      </c>
    </row>
    <row r="3337" spans="1:5" s="17" customFormat="1" ht="16.75" customHeight="1" outlineLevel="2">
      <c r="A3337" s="1260">
        <v>250</v>
      </c>
      <c r="B3337" s="1261"/>
      <c r="C3337" s="1262"/>
      <c r="D3337" s="1263"/>
      <c r="E3337" s="587" t="e">
        <f t="shared" si="84"/>
        <v>#DIV/0!</v>
      </c>
    </row>
    <row r="3338" spans="1:5" s="17" customFormat="1" ht="16.75" customHeight="1" outlineLevel="2">
      <c r="A3338" s="1260">
        <v>251</v>
      </c>
      <c r="B3338" s="1261"/>
      <c r="C3338" s="1262"/>
      <c r="D3338" s="1263"/>
      <c r="E3338" s="587" t="e">
        <f t="shared" si="84"/>
        <v>#DIV/0!</v>
      </c>
    </row>
    <row r="3339" spans="1:5" s="17" customFormat="1" ht="16.75" customHeight="1" outlineLevel="2">
      <c r="A3339" s="1260">
        <v>252</v>
      </c>
      <c r="B3339" s="1261"/>
      <c r="C3339" s="1262"/>
      <c r="D3339" s="1263"/>
      <c r="E3339" s="587" t="e">
        <f t="shared" si="84"/>
        <v>#DIV/0!</v>
      </c>
    </row>
    <row r="3340" spans="1:5" s="17" customFormat="1" ht="16.75" customHeight="1" outlineLevel="2">
      <c r="A3340" s="1260">
        <v>253</v>
      </c>
      <c r="B3340" s="1261"/>
      <c r="C3340" s="1262"/>
      <c r="D3340" s="1263"/>
      <c r="E3340" s="587" t="e">
        <f t="shared" si="84"/>
        <v>#DIV/0!</v>
      </c>
    </row>
    <row r="3341" spans="1:5" s="17" customFormat="1" ht="16.75" customHeight="1" outlineLevel="2">
      <c r="A3341" s="1260">
        <v>254</v>
      </c>
      <c r="B3341" s="1261"/>
      <c r="C3341" s="1262"/>
      <c r="D3341" s="1263"/>
      <c r="E3341" s="587" t="e">
        <f t="shared" si="84"/>
        <v>#DIV/0!</v>
      </c>
    </row>
    <row r="3342" spans="1:5" s="17" customFormat="1" ht="16.75" customHeight="1" outlineLevel="2">
      <c r="A3342" s="1260">
        <v>255</v>
      </c>
      <c r="B3342" s="1261"/>
      <c r="C3342" s="1262"/>
      <c r="D3342" s="1263"/>
      <c r="E3342" s="587" t="e">
        <f t="shared" si="84"/>
        <v>#DIV/0!</v>
      </c>
    </row>
    <row r="3343" spans="1:5" s="17" customFormat="1" ht="16.75" customHeight="1" outlineLevel="2">
      <c r="A3343" s="1260">
        <v>256</v>
      </c>
      <c r="B3343" s="1261"/>
      <c r="C3343" s="1262"/>
      <c r="D3343" s="1263"/>
      <c r="E3343" s="587" t="e">
        <f t="shared" si="84"/>
        <v>#DIV/0!</v>
      </c>
    </row>
    <row r="3344" spans="1:5" s="17" customFormat="1" ht="16.75" customHeight="1" outlineLevel="2">
      <c r="A3344" s="1260">
        <v>257</v>
      </c>
      <c r="B3344" s="1261"/>
      <c r="C3344" s="1262"/>
      <c r="D3344" s="1263"/>
      <c r="E3344" s="587" t="e">
        <f t="shared" si="84"/>
        <v>#DIV/0!</v>
      </c>
    </row>
    <row r="3345" spans="1:5" s="17" customFormat="1" ht="16.75" customHeight="1" outlineLevel="2">
      <c r="A3345" s="1260">
        <v>258</v>
      </c>
      <c r="B3345" s="1261"/>
      <c r="C3345" s="1262"/>
      <c r="D3345" s="126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60">
        <v>259</v>
      </c>
      <c r="B3346" s="1261"/>
      <c r="C3346" s="1262"/>
      <c r="D3346" s="1263"/>
      <c r="E3346" s="587" t="e">
        <f t="shared" si="85"/>
        <v>#DIV/0!</v>
      </c>
    </row>
    <row r="3347" spans="1:5" s="17" customFormat="1" ht="16.75" customHeight="1" outlineLevel="2">
      <c r="A3347" s="1260">
        <v>260</v>
      </c>
      <c r="B3347" s="1261"/>
      <c r="C3347" s="1262"/>
      <c r="D3347" s="1263"/>
      <c r="E3347" s="587" t="e">
        <f t="shared" si="85"/>
        <v>#DIV/0!</v>
      </c>
    </row>
    <row r="3348" spans="1:5" s="17" customFormat="1" ht="16.75" customHeight="1" outlineLevel="2">
      <c r="A3348" s="1260">
        <v>261</v>
      </c>
      <c r="B3348" s="1261"/>
      <c r="C3348" s="1262"/>
      <c r="D3348" s="1263"/>
      <c r="E3348" s="587" t="e">
        <f t="shared" si="85"/>
        <v>#DIV/0!</v>
      </c>
    </row>
    <row r="3349" spans="1:5" s="17" customFormat="1" ht="16.75" customHeight="1" outlineLevel="2">
      <c r="A3349" s="1260">
        <v>262</v>
      </c>
      <c r="B3349" s="1261"/>
      <c r="C3349" s="1262"/>
      <c r="D3349" s="1263"/>
      <c r="E3349" s="587" t="e">
        <f t="shared" si="85"/>
        <v>#DIV/0!</v>
      </c>
    </row>
    <row r="3350" spans="1:5" s="17" customFormat="1" ht="16.75" customHeight="1" outlineLevel="2">
      <c r="A3350" s="1260">
        <v>263</v>
      </c>
      <c r="B3350" s="1261"/>
      <c r="C3350" s="1262"/>
      <c r="D3350" s="1263"/>
      <c r="E3350" s="587" t="e">
        <f t="shared" si="85"/>
        <v>#DIV/0!</v>
      </c>
    </row>
    <row r="3351" spans="1:5" s="17" customFormat="1" ht="16.75" customHeight="1" outlineLevel="2">
      <c r="A3351" s="1260">
        <v>264</v>
      </c>
      <c r="B3351" s="1261"/>
      <c r="C3351" s="1262"/>
      <c r="D3351" s="1263"/>
      <c r="E3351" s="587" t="e">
        <f t="shared" si="85"/>
        <v>#DIV/0!</v>
      </c>
    </row>
    <row r="3352" spans="1:5" s="17" customFormat="1" ht="16.75" customHeight="1" outlineLevel="2">
      <c r="A3352" s="1260">
        <v>265</v>
      </c>
      <c r="B3352" s="1261"/>
      <c r="C3352" s="1262"/>
      <c r="D3352" s="1263"/>
      <c r="E3352" s="587" t="e">
        <f t="shared" si="85"/>
        <v>#DIV/0!</v>
      </c>
    </row>
    <row r="3353" spans="1:5" s="17" customFormat="1" ht="16.75" customHeight="1" outlineLevel="2">
      <c r="A3353" s="1260">
        <v>266</v>
      </c>
      <c r="B3353" s="1261"/>
      <c r="C3353" s="1262"/>
      <c r="D3353" s="126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60">
        <v>267</v>
      </c>
      <c r="B3354" s="1261"/>
      <c r="C3354" s="1262"/>
      <c r="D3354" s="1263"/>
      <c r="E3354" s="587" t="e">
        <f t="shared" si="86"/>
        <v>#DIV/0!</v>
      </c>
    </row>
    <row r="3355" spans="1:5" s="17" customFormat="1" ht="16.75" customHeight="1" outlineLevel="2">
      <c r="A3355" s="1260">
        <v>268</v>
      </c>
      <c r="B3355" s="1261"/>
      <c r="C3355" s="1262"/>
      <c r="D3355" s="1263"/>
      <c r="E3355" s="587" t="e">
        <f t="shared" si="86"/>
        <v>#DIV/0!</v>
      </c>
    </row>
    <row r="3356" spans="1:5" s="17" customFormat="1" ht="16.75" customHeight="1" outlineLevel="2">
      <c r="A3356" s="1260">
        <v>269</v>
      </c>
      <c r="B3356" s="1261"/>
      <c r="C3356" s="1262"/>
      <c r="D3356" s="1263"/>
      <c r="E3356" s="587" t="e">
        <f t="shared" si="86"/>
        <v>#DIV/0!</v>
      </c>
    </row>
    <row r="3357" spans="1:5" s="17" customFormat="1" ht="16.75" customHeight="1" outlineLevel="2">
      <c r="A3357" s="1260">
        <v>270</v>
      </c>
      <c r="B3357" s="1261"/>
      <c r="C3357" s="1262"/>
      <c r="D3357" s="1263"/>
      <c r="E3357" s="587" t="e">
        <f t="shared" si="86"/>
        <v>#DIV/0!</v>
      </c>
    </row>
    <row r="3358" spans="1:5" s="17" customFormat="1" ht="16.75" customHeight="1" outlineLevel="2">
      <c r="A3358" s="1260">
        <v>271</v>
      </c>
      <c r="B3358" s="1261"/>
      <c r="C3358" s="1262"/>
      <c r="D3358" s="1263"/>
      <c r="E3358" s="587" t="e">
        <f t="shared" si="86"/>
        <v>#DIV/0!</v>
      </c>
    </row>
    <row r="3359" spans="1:5" s="17" customFormat="1" ht="16.75" customHeight="1" outlineLevel="2">
      <c r="A3359" s="1260">
        <v>272</v>
      </c>
      <c r="B3359" s="1261"/>
      <c r="C3359" s="1262"/>
      <c r="D3359" s="1263"/>
      <c r="E3359" s="587" t="e">
        <f t="shared" si="86"/>
        <v>#DIV/0!</v>
      </c>
    </row>
    <row r="3360" spans="1:5" s="17" customFormat="1" ht="16.75" customHeight="1" outlineLevel="2">
      <c r="A3360" s="1260">
        <v>273</v>
      </c>
      <c r="B3360" s="1261"/>
      <c r="C3360" s="1262"/>
      <c r="D3360" s="1263"/>
      <c r="E3360" s="587" t="e">
        <f t="shared" si="86"/>
        <v>#DIV/0!</v>
      </c>
    </row>
    <row r="3361" spans="1:5" s="17" customFormat="1" ht="16.75" customHeight="1" outlineLevel="2">
      <c r="A3361" s="1260">
        <v>274</v>
      </c>
      <c r="B3361" s="1261"/>
      <c r="C3361" s="1262"/>
      <c r="D3361" s="1263"/>
      <c r="E3361" s="587" t="e">
        <f t="shared" si="86"/>
        <v>#DIV/0!</v>
      </c>
    </row>
    <row r="3362" spans="1:5" s="17" customFormat="1" ht="16.75" customHeight="1" outlineLevel="2">
      <c r="A3362" s="1260">
        <v>275</v>
      </c>
      <c r="B3362" s="1261"/>
      <c r="C3362" s="1262"/>
      <c r="D3362" s="1263"/>
      <c r="E3362" s="587" t="e">
        <f t="shared" si="86"/>
        <v>#DIV/0!</v>
      </c>
    </row>
    <row r="3363" spans="1:5" s="17" customFormat="1" ht="16.75" customHeight="1" outlineLevel="2">
      <c r="A3363" s="1260">
        <v>276</v>
      </c>
      <c r="B3363" s="1261"/>
      <c r="C3363" s="1262"/>
      <c r="D3363" s="1263"/>
      <c r="E3363" s="587" t="e">
        <f t="shared" si="86"/>
        <v>#DIV/0!</v>
      </c>
    </row>
    <row r="3364" spans="1:5" s="17" customFormat="1" ht="16.75" customHeight="1" outlineLevel="2">
      <c r="A3364" s="1260">
        <v>277</v>
      </c>
      <c r="B3364" s="1261"/>
      <c r="C3364" s="1262"/>
      <c r="D3364" s="1263"/>
      <c r="E3364" s="587" t="e">
        <f t="shared" si="86"/>
        <v>#DIV/0!</v>
      </c>
    </row>
    <row r="3365" spans="1:5" s="17" customFormat="1" ht="16.75" customHeight="1" outlineLevel="2">
      <c r="A3365" s="1260">
        <v>278</v>
      </c>
      <c r="B3365" s="1261"/>
      <c r="C3365" s="1262"/>
      <c r="D3365" s="1263"/>
      <c r="E3365" s="587" t="e">
        <f t="shared" si="86"/>
        <v>#DIV/0!</v>
      </c>
    </row>
    <row r="3366" spans="1:5" s="17" customFormat="1" ht="16.75" customHeight="1" outlineLevel="2">
      <c r="A3366" s="1260">
        <v>279</v>
      </c>
      <c r="B3366" s="1261"/>
      <c r="C3366" s="1262"/>
      <c r="D3366" s="1263"/>
      <c r="E3366" s="587" t="e">
        <f t="shared" si="86"/>
        <v>#DIV/0!</v>
      </c>
    </row>
    <row r="3367" spans="1:5" s="17" customFormat="1" ht="16.75" customHeight="1" outlineLevel="2">
      <c r="A3367" s="1260">
        <v>280</v>
      </c>
      <c r="B3367" s="1261"/>
      <c r="C3367" s="1262"/>
      <c r="D3367" s="1263"/>
      <c r="E3367" s="587" t="e">
        <f t="shared" si="86"/>
        <v>#DIV/0!</v>
      </c>
    </row>
    <row r="3368" spans="1:5" s="17" customFormat="1" ht="16.75" customHeight="1" outlineLevel="2">
      <c r="A3368" s="1260">
        <v>281</v>
      </c>
      <c r="B3368" s="1261"/>
      <c r="C3368" s="1262"/>
      <c r="D3368" s="1263"/>
      <c r="E3368" s="587" t="e">
        <f t="shared" si="86"/>
        <v>#DIV/0!</v>
      </c>
    </row>
    <row r="3369" spans="1:5" s="17" customFormat="1" ht="16.75" customHeight="1" outlineLevel="2">
      <c r="A3369" s="1260">
        <v>282</v>
      </c>
      <c r="B3369" s="1261"/>
      <c r="C3369" s="1262"/>
      <c r="D3369" s="1263"/>
      <c r="E3369" s="587" t="e">
        <f t="shared" si="86"/>
        <v>#DIV/0!</v>
      </c>
    </row>
    <row r="3370" spans="1:5" s="17" customFormat="1" ht="16.75" customHeight="1" outlineLevel="2">
      <c r="A3370" s="1260">
        <v>283</v>
      </c>
      <c r="B3370" s="1261"/>
      <c r="C3370" s="1262"/>
      <c r="D3370" s="1263"/>
      <c r="E3370" s="587" t="e">
        <f t="shared" si="86"/>
        <v>#DIV/0!</v>
      </c>
    </row>
    <row r="3371" spans="1:5" s="17" customFormat="1" ht="16.75" customHeight="1" outlineLevel="2">
      <c r="A3371" s="1260">
        <v>284</v>
      </c>
      <c r="B3371" s="1261"/>
      <c r="C3371" s="1262"/>
      <c r="D3371" s="1263"/>
      <c r="E3371" s="587" t="e">
        <f t="shared" si="86"/>
        <v>#DIV/0!</v>
      </c>
    </row>
    <row r="3372" spans="1:5" s="17" customFormat="1" ht="16.75" customHeight="1" outlineLevel="2">
      <c r="A3372" s="1260">
        <v>285</v>
      </c>
      <c r="B3372" s="1261"/>
      <c r="C3372" s="1262"/>
      <c r="D3372" s="1263"/>
      <c r="E3372" s="587" t="e">
        <f t="shared" si="86"/>
        <v>#DIV/0!</v>
      </c>
    </row>
    <row r="3373" spans="1:5" s="17" customFormat="1" ht="16.75" customHeight="1" outlineLevel="2">
      <c r="A3373" s="1260">
        <v>286</v>
      </c>
      <c r="B3373" s="1261"/>
      <c r="C3373" s="1262"/>
      <c r="D3373" s="1263"/>
      <c r="E3373" s="587" t="e">
        <f t="shared" si="86"/>
        <v>#DIV/0!</v>
      </c>
    </row>
    <row r="3374" spans="1:5" s="17" customFormat="1" ht="16.75" customHeight="1" outlineLevel="2">
      <c r="A3374" s="1260">
        <v>287</v>
      </c>
      <c r="B3374" s="1261"/>
      <c r="C3374" s="1262"/>
      <c r="D3374" s="1263"/>
      <c r="E3374" s="587" t="e">
        <f t="shared" si="86"/>
        <v>#DIV/0!</v>
      </c>
    </row>
    <row r="3375" spans="1:5" s="17" customFormat="1" ht="16.75" customHeight="1" outlineLevel="2">
      <c r="A3375" s="1260">
        <v>288</v>
      </c>
      <c r="B3375" s="1261"/>
      <c r="C3375" s="1262"/>
      <c r="D3375" s="126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60">
        <v>289</v>
      </c>
      <c r="B3376" s="1261"/>
      <c r="C3376" s="1262"/>
      <c r="D3376" s="1263"/>
      <c r="E3376" s="587" t="e">
        <f t="shared" si="87"/>
        <v>#DIV/0!</v>
      </c>
    </row>
    <row r="3377" spans="1:5" s="17" customFormat="1" ht="16.75" customHeight="1" outlineLevel="2">
      <c r="A3377" s="1260">
        <v>290</v>
      </c>
      <c r="B3377" s="1261"/>
      <c r="C3377" s="1262"/>
      <c r="D3377" s="1263"/>
      <c r="E3377" s="587" t="e">
        <f t="shared" si="87"/>
        <v>#DIV/0!</v>
      </c>
    </row>
    <row r="3378" spans="1:5" s="17" customFormat="1" ht="16.75" customHeight="1" outlineLevel="2">
      <c r="A3378" s="1260">
        <v>291</v>
      </c>
      <c r="B3378" s="1261"/>
      <c r="C3378" s="1262"/>
      <c r="D3378" s="1263"/>
      <c r="E3378" s="587" t="e">
        <f t="shared" si="87"/>
        <v>#DIV/0!</v>
      </c>
    </row>
    <row r="3379" spans="1:5" s="17" customFormat="1" ht="16.75" customHeight="1" outlineLevel="2">
      <c r="A3379" s="1260">
        <v>292</v>
      </c>
      <c r="B3379" s="1261"/>
      <c r="C3379" s="1262"/>
      <c r="D3379" s="1263"/>
      <c r="E3379" s="587" t="e">
        <f t="shared" si="87"/>
        <v>#DIV/0!</v>
      </c>
    </row>
    <row r="3380" spans="1:5" s="17" customFormat="1" ht="16.75" customHeight="1" outlineLevel="2">
      <c r="A3380" s="1260">
        <v>293</v>
      </c>
      <c r="B3380" s="1261"/>
      <c r="C3380" s="1262"/>
      <c r="D3380" s="1263"/>
      <c r="E3380" s="587" t="e">
        <f t="shared" si="87"/>
        <v>#DIV/0!</v>
      </c>
    </row>
    <row r="3381" spans="1:5" s="17" customFormat="1" ht="16.75" customHeight="1" outlineLevel="2">
      <c r="A3381" s="1260">
        <v>294</v>
      </c>
      <c r="B3381" s="1261"/>
      <c r="C3381" s="1262"/>
      <c r="D3381" s="1263"/>
      <c r="E3381" s="587" t="e">
        <f t="shared" si="87"/>
        <v>#DIV/0!</v>
      </c>
    </row>
    <row r="3382" spans="1:5" s="17" customFormat="1" ht="16.75" customHeight="1" outlineLevel="2">
      <c r="A3382" s="1260">
        <v>295</v>
      </c>
      <c r="B3382" s="1261"/>
      <c r="C3382" s="1262"/>
      <c r="D3382" s="1263"/>
      <c r="E3382" s="587" t="e">
        <f t="shared" si="87"/>
        <v>#DIV/0!</v>
      </c>
    </row>
    <row r="3383" spans="1:5" s="17" customFormat="1" ht="16.75" customHeight="1" outlineLevel="2">
      <c r="A3383" s="1260">
        <v>296</v>
      </c>
      <c r="B3383" s="1261"/>
      <c r="C3383" s="1262"/>
      <c r="D3383" s="1263"/>
      <c r="E3383" s="587" t="e">
        <f t="shared" si="87"/>
        <v>#DIV/0!</v>
      </c>
    </row>
    <row r="3384" spans="1:5" s="17" customFormat="1" ht="16.75" customHeight="1" outlineLevel="2">
      <c r="A3384" s="1260">
        <v>297</v>
      </c>
      <c r="B3384" s="1261"/>
      <c r="C3384" s="1262"/>
      <c r="D3384" s="1263"/>
      <c r="E3384" s="587" t="e">
        <f t="shared" si="87"/>
        <v>#DIV/0!</v>
      </c>
    </row>
    <row r="3385" spans="1:5" s="17" customFormat="1" ht="16.75" customHeight="1" outlineLevel="2">
      <c r="A3385" s="1260">
        <v>298</v>
      </c>
      <c r="B3385" s="1261"/>
      <c r="C3385" s="1262"/>
      <c r="D3385" s="1263"/>
      <c r="E3385" s="587" t="e">
        <f t="shared" si="87"/>
        <v>#DIV/0!</v>
      </c>
    </row>
    <row r="3386" spans="1:5" s="17" customFormat="1" ht="16.75" customHeight="1" outlineLevel="2">
      <c r="A3386" s="1260">
        <v>299</v>
      </c>
      <c r="B3386" s="1261"/>
      <c r="C3386" s="1262"/>
      <c r="D3386" s="1263"/>
      <c r="E3386" s="587" t="e">
        <f t="shared" si="87"/>
        <v>#DIV/0!</v>
      </c>
    </row>
    <row r="3387" spans="1:5" s="17" customFormat="1" ht="16.75" customHeight="1" outlineLevel="2">
      <c r="A3387" s="1260">
        <v>300</v>
      </c>
      <c r="B3387" s="1261"/>
      <c r="C3387" s="1262"/>
      <c r="D3387" s="1263"/>
      <c r="E3387" s="587" t="e">
        <f t="shared" si="87"/>
        <v>#DIV/0!</v>
      </c>
    </row>
    <row r="3388" spans="1:5" s="17" customFormat="1" ht="16.75" customHeight="1" outlineLevel="2">
      <c r="A3388" s="1260">
        <v>301</v>
      </c>
      <c r="B3388" s="1261"/>
      <c r="C3388" s="1262"/>
      <c r="D3388" s="1263"/>
      <c r="E3388" s="587" t="e">
        <f t="shared" si="87"/>
        <v>#DIV/0!</v>
      </c>
    </row>
    <row r="3389" spans="1:5" s="17" customFormat="1" ht="16.75" customHeight="1" outlineLevel="2">
      <c r="A3389" s="1260">
        <v>302</v>
      </c>
      <c r="B3389" s="1261"/>
      <c r="C3389" s="1262"/>
      <c r="D3389" s="1263"/>
      <c r="E3389" s="587" t="e">
        <f t="shared" si="87"/>
        <v>#DIV/0!</v>
      </c>
    </row>
    <row r="3390" spans="1:5" s="17" customFormat="1" ht="16.75" customHeight="1" outlineLevel="2">
      <c r="A3390" s="1260">
        <v>303</v>
      </c>
      <c r="B3390" s="1261"/>
      <c r="C3390" s="1262"/>
      <c r="D3390" s="1263"/>
      <c r="E3390" s="587" t="e">
        <f t="shared" si="87"/>
        <v>#DIV/0!</v>
      </c>
    </row>
    <row r="3391" spans="1:5" s="17" customFormat="1" ht="16.75" customHeight="1" outlineLevel="2">
      <c r="A3391" s="1260">
        <v>304</v>
      </c>
      <c r="B3391" s="1261"/>
      <c r="C3391" s="1262"/>
      <c r="D3391" s="1263"/>
      <c r="E3391" s="587" t="e">
        <f t="shared" si="87"/>
        <v>#DIV/0!</v>
      </c>
    </row>
    <row r="3392" spans="1:5" s="17" customFormat="1" ht="16.75" customHeight="1" outlineLevel="2">
      <c r="A3392" s="1260">
        <v>305</v>
      </c>
      <c r="B3392" s="1261"/>
      <c r="C3392" s="1262"/>
      <c r="D3392" s="1263"/>
      <c r="E3392" s="587" t="e">
        <f t="shared" si="87"/>
        <v>#DIV/0!</v>
      </c>
    </row>
    <row r="3393" spans="1:5" s="17" customFormat="1" ht="16.75" customHeight="1" outlineLevel="2">
      <c r="A3393" s="1260">
        <v>306</v>
      </c>
      <c r="B3393" s="1261"/>
      <c r="C3393" s="1262"/>
      <c r="D3393" s="1263"/>
      <c r="E3393" s="587" t="e">
        <f t="shared" si="87"/>
        <v>#DIV/0!</v>
      </c>
    </row>
    <row r="3394" spans="1:5" s="17" customFormat="1" ht="16.75" customHeight="1" outlineLevel="2">
      <c r="A3394" s="1260">
        <v>307</v>
      </c>
      <c r="B3394" s="1261"/>
      <c r="C3394" s="1262"/>
      <c r="D3394" s="1263"/>
      <c r="E3394" s="587" t="e">
        <f t="shared" si="87"/>
        <v>#DIV/0!</v>
      </c>
    </row>
    <row r="3395" spans="1:5" s="17" customFormat="1" ht="16.75" customHeight="1" outlineLevel="2">
      <c r="A3395" s="1260">
        <v>308</v>
      </c>
      <c r="B3395" s="1261"/>
      <c r="C3395" s="1262"/>
      <c r="D3395" s="1263"/>
      <c r="E3395" s="587" t="e">
        <f t="shared" si="87"/>
        <v>#DIV/0!</v>
      </c>
    </row>
    <row r="3396" spans="1:5" s="17" customFormat="1" ht="16.75" customHeight="1" outlineLevel="2">
      <c r="A3396" s="1260">
        <v>309</v>
      </c>
      <c r="B3396" s="1261"/>
      <c r="C3396" s="1262"/>
      <c r="D3396" s="1263"/>
      <c r="E3396" s="587" t="e">
        <f t="shared" si="87"/>
        <v>#DIV/0!</v>
      </c>
    </row>
    <row r="3397" spans="1:5" s="17" customFormat="1" ht="16.75" customHeight="1" outlineLevel="2">
      <c r="A3397" s="1260">
        <v>310</v>
      </c>
      <c r="B3397" s="1261"/>
      <c r="C3397" s="1262"/>
      <c r="D3397" s="1263"/>
      <c r="E3397" s="587" t="e">
        <f t="shared" si="87"/>
        <v>#DIV/0!</v>
      </c>
    </row>
    <row r="3398" spans="1:5" s="17" customFormat="1" ht="16.75" customHeight="1" outlineLevel="2">
      <c r="A3398" s="1260">
        <v>311</v>
      </c>
      <c r="B3398" s="1261"/>
      <c r="C3398" s="1262"/>
      <c r="D3398" s="1263"/>
      <c r="E3398" s="587" t="e">
        <f t="shared" si="87"/>
        <v>#DIV/0!</v>
      </c>
    </row>
    <row r="3399" spans="1:5" s="17" customFormat="1" ht="16.75" customHeight="1" outlineLevel="2">
      <c r="A3399" s="1260">
        <v>312</v>
      </c>
      <c r="B3399" s="1261"/>
      <c r="C3399" s="1262"/>
      <c r="D3399" s="1263"/>
      <c r="E3399" s="587" t="e">
        <f t="shared" si="87"/>
        <v>#DIV/0!</v>
      </c>
    </row>
    <row r="3400" spans="1:5" s="17" customFormat="1" ht="16.75" customHeight="1" outlineLevel="2">
      <c r="A3400" s="1260">
        <v>313</v>
      </c>
      <c r="B3400" s="1261"/>
      <c r="C3400" s="1262"/>
      <c r="D3400" s="1263"/>
      <c r="E3400" s="587" t="e">
        <f t="shared" si="87"/>
        <v>#DIV/0!</v>
      </c>
    </row>
    <row r="3401" spans="1:5" s="17" customFormat="1" ht="16.75" customHeight="1" outlineLevel="2">
      <c r="A3401" s="1260">
        <v>314</v>
      </c>
      <c r="B3401" s="1261"/>
      <c r="C3401" s="1262"/>
      <c r="D3401" s="1263"/>
      <c r="E3401" s="587" t="e">
        <f t="shared" si="87"/>
        <v>#DIV/0!</v>
      </c>
    </row>
    <row r="3402" spans="1:5" s="17" customFormat="1" ht="16.75" customHeight="1" outlineLevel="2">
      <c r="A3402" s="1260">
        <v>315</v>
      </c>
      <c r="B3402" s="1261"/>
      <c r="C3402" s="1262"/>
      <c r="D3402" s="1263"/>
      <c r="E3402" s="587" t="e">
        <f t="shared" si="87"/>
        <v>#DIV/0!</v>
      </c>
    </row>
    <row r="3403" spans="1:5" s="17" customFormat="1" ht="16.75" customHeight="1" outlineLevel="2">
      <c r="A3403" s="1260">
        <v>316</v>
      </c>
      <c r="B3403" s="1261"/>
      <c r="C3403" s="1262"/>
      <c r="D3403" s="1263"/>
      <c r="E3403" s="587" t="e">
        <f t="shared" si="87"/>
        <v>#DIV/0!</v>
      </c>
    </row>
    <row r="3404" spans="1:5" s="17" customFormat="1" ht="16.75" customHeight="1" outlineLevel="2">
      <c r="A3404" s="1260">
        <v>317</v>
      </c>
      <c r="B3404" s="1261"/>
      <c r="C3404" s="1262"/>
      <c r="D3404" s="1263"/>
      <c r="E3404" s="587" t="e">
        <f t="shared" si="87"/>
        <v>#DIV/0!</v>
      </c>
    </row>
    <row r="3405" spans="1:5" s="17" customFormat="1" ht="16.75" customHeight="1" outlineLevel="2">
      <c r="A3405" s="1260">
        <v>318</v>
      </c>
      <c r="B3405" s="1261"/>
      <c r="C3405" s="1262"/>
      <c r="D3405" s="126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60">
        <v>319</v>
      </c>
      <c r="B3406" s="1261"/>
      <c r="C3406" s="1262"/>
      <c r="D3406" s="1263"/>
      <c r="E3406" s="587" t="e">
        <f t="shared" si="88"/>
        <v>#DIV/0!</v>
      </c>
    </row>
    <row r="3407" spans="1:5" s="17" customFormat="1" ht="16.75" customHeight="1" outlineLevel="2">
      <c r="A3407" s="1260">
        <v>320</v>
      </c>
      <c r="B3407" s="1261"/>
      <c r="C3407" s="1262"/>
      <c r="D3407" s="1263"/>
      <c r="E3407" s="587" t="e">
        <f t="shared" si="88"/>
        <v>#DIV/0!</v>
      </c>
    </row>
    <row r="3408" spans="1:5" s="17" customFormat="1" ht="16.75" customHeight="1" outlineLevel="2">
      <c r="A3408" s="1260">
        <v>321</v>
      </c>
      <c r="B3408" s="1261"/>
      <c r="C3408" s="1262"/>
      <c r="D3408" s="1263"/>
      <c r="E3408" s="587" t="e">
        <f t="shared" si="88"/>
        <v>#DIV/0!</v>
      </c>
    </row>
    <row r="3409" spans="1:5" s="17" customFormat="1" ht="16.75" customHeight="1" outlineLevel="2">
      <c r="A3409" s="1260">
        <v>322</v>
      </c>
      <c r="B3409" s="1261"/>
      <c r="C3409" s="1262"/>
      <c r="D3409" s="1263"/>
      <c r="E3409" s="587" t="e">
        <f t="shared" si="88"/>
        <v>#DIV/0!</v>
      </c>
    </row>
    <row r="3410" spans="1:5" s="17" customFormat="1" ht="16.75" customHeight="1" outlineLevel="2">
      <c r="A3410" s="1260">
        <v>323</v>
      </c>
      <c r="B3410" s="1261"/>
      <c r="C3410" s="1262"/>
      <c r="D3410" s="1263"/>
      <c r="E3410" s="587" t="e">
        <f t="shared" si="88"/>
        <v>#DIV/0!</v>
      </c>
    </row>
    <row r="3411" spans="1:5" s="17" customFormat="1" ht="16.75" customHeight="1" outlineLevel="2">
      <c r="A3411" s="1260">
        <v>324</v>
      </c>
      <c r="B3411" s="1261"/>
      <c r="C3411" s="1262"/>
      <c r="D3411" s="1263"/>
      <c r="E3411" s="587" t="e">
        <f t="shared" si="88"/>
        <v>#DIV/0!</v>
      </c>
    </row>
    <row r="3412" spans="1:5" s="17" customFormat="1" ht="16.75" customHeight="1" outlineLevel="2">
      <c r="A3412" s="1260">
        <v>325</v>
      </c>
      <c r="B3412" s="1261"/>
      <c r="C3412" s="1262"/>
      <c r="D3412" s="1263"/>
      <c r="E3412" s="587" t="e">
        <f t="shared" si="88"/>
        <v>#DIV/0!</v>
      </c>
    </row>
    <row r="3413" spans="1:5" s="17" customFormat="1" ht="16.75" customHeight="1" outlineLevel="2">
      <c r="A3413" s="1260">
        <v>326</v>
      </c>
      <c r="B3413" s="1261"/>
      <c r="C3413" s="1262"/>
      <c r="D3413" s="1263"/>
      <c r="E3413" s="587" t="e">
        <f t="shared" si="88"/>
        <v>#DIV/0!</v>
      </c>
    </row>
    <row r="3414" spans="1:5" s="17" customFormat="1" ht="16.75" customHeight="1" outlineLevel="2">
      <c r="A3414" s="1260">
        <v>327</v>
      </c>
      <c r="B3414" s="1261"/>
      <c r="C3414" s="1262"/>
      <c r="D3414" s="1263"/>
      <c r="E3414" s="587" t="e">
        <f t="shared" si="88"/>
        <v>#DIV/0!</v>
      </c>
    </row>
    <row r="3415" spans="1:5" s="17" customFormat="1" ht="16.75" customHeight="1" outlineLevel="2">
      <c r="A3415" s="1260">
        <v>328</v>
      </c>
      <c r="B3415" s="1261"/>
      <c r="C3415" s="1262"/>
      <c r="D3415" s="1263"/>
      <c r="E3415" s="587" t="e">
        <f t="shared" si="88"/>
        <v>#DIV/0!</v>
      </c>
    </row>
    <row r="3416" spans="1:5" s="17" customFormat="1" ht="16.75" customHeight="1" outlineLevel="2">
      <c r="A3416" s="1260">
        <v>329</v>
      </c>
      <c r="B3416" s="1261"/>
      <c r="C3416" s="1262"/>
      <c r="D3416" s="1263"/>
      <c r="E3416" s="587" t="e">
        <f t="shared" si="88"/>
        <v>#DIV/0!</v>
      </c>
    </row>
    <row r="3417" spans="1:5" s="17" customFormat="1" ht="16.75" customHeight="1" outlineLevel="2">
      <c r="A3417" s="1260">
        <v>330</v>
      </c>
      <c r="B3417" s="1261"/>
      <c r="C3417" s="1262"/>
      <c r="D3417" s="1263"/>
      <c r="E3417" s="587" t="e">
        <f t="shared" si="88"/>
        <v>#DIV/0!</v>
      </c>
    </row>
    <row r="3418" spans="1:5" s="17" customFormat="1" ht="16.75" customHeight="1" outlineLevel="2">
      <c r="A3418" s="1260">
        <v>331</v>
      </c>
      <c r="B3418" s="1261"/>
      <c r="C3418" s="1262"/>
      <c r="D3418" s="1263"/>
      <c r="E3418" s="587" t="e">
        <f t="shared" si="88"/>
        <v>#DIV/0!</v>
      </c>
    </row>
    <row r="3419" spans="1:5" s="17" customFormat="1" ht="16.75" customHeight="1" outlineLevel="2">
      <c r="A3419" s="1260">
        <v>332</v>
      </c>
      <c r="B3419" s="1261"/>
      <c r="C3419" s="1262"/>
      <c r="D3419" s="1263"/>
      <c r="E3419" s="587" t="e">
        <f t="shared" si="88"/>
        <v>#DIV/0!</v>
      </c>
    </row>
    <row r="3420" spans="1:5" s="17" customFormat="1" ht="16.75" customHeight="1" outlineLevel="2">
      <c r="A3420" s="1260">
        <v>333</v>
      </c>
      <c r="B3420" s="1261"/>
      <c r="C3420" s="1262"/>
      <c r="D3420" s="1263"/>
      <c r="E3420" s="587" t="e">
        <f t="shared" si="88"/>
        <v>#DIV/0!</v>
      </c>
    </row>
    <row r="3421" spans="1:5" s="17" customFormat="1" ht="16.75" customHeight="1" outlineLevel="2">
      <c r="A3421" s="1260">
        <v>334</v>
      </c>
      <c r="B3421" s="1261"/>
      <c r="C3421" s="1262"/>
      <c r="D3421" s="1263"/>
      <c r="E3421" s="587" t="e">
        <f t="shared" si="88"/>
        <v>#DIV/0!</v>
      </c>
    </row>
    <row r="3422" spans="1:5" s="17" customFormat="1" ht="16.75" customHeight="1" outlineLevel="2">
      <c r="A3422" s="1260">
        <v>335</v>
      </c>
      <c r="B3422" s="1261"/>
      <c r="C3422" s="1262"/>
      <c r="D3422" s="1263"/>
      <c r="E3422" s="587" t="e">
        <f t="shared" si="88"/>
        <v>#DIV/0!</v>
      </c>
    </row>
    <row r="3423" spans="1:5" s="17" customFormat="1" ht="16.75" customHeight="1" outlineLevel="2">
      <c r="A3423" s="1260">
        <v>336</v>
      </c>
      <c r="B3423" s="1261"/>
      <c r="C3423" s="1262"/>
      <c r="D3423" s="1263"/>
      <c r="E3423" s="587" t="e">
        <f t="shared" si="88"/>
        <v>#DIV/0!</v>
      </c>
    </row>
    <row r="3424" spans="1:5" s="17" customFormat="1" ht="16.75" customHeight="1" outlineLevel="2">
      <c r="A3424" s="1260">
        <v>337</v>
      </c>
      <c r="B3424" s="1261"/>
      <c r="C3424" s="1262"/>
      <c r="D3424" s="1263"/>
      <c r="E3424" s="587" t="e">
        <f t="shared" si="88"/>
        <v>#DIV/0!</v>
      </c>
    </row>
    <row r="3425" spans="1:5" s="17" customFormat="1" ht="16.75" customHeight="1" outlineLevel="2">
      <c r="A3425" s="1260">
        <v>338</v>
      </c>
      <c r="B3425" s="1261"/>
      <c r="C3425" s="1262"/>
      <c r="D3425" s="1263"/>
      <c r="E3425" s="587" t="e">
        <f t="shared" si="88"/>
        <v>#DIV/0!</v>
      </c>
    </row>
    <row r="3426" spans="1:5" s="17" customFormat="1" ht="16.75" customHeight="1" outlineLevel="2">
      <c r="A3426" s="1260">
        <v>339</v>
      </c>
      <c r="B3426" s="1261"/>
      <c r="C3426" s="1262"/>
      <c r="D3426" s="1263"/>
      <c r="E3426" s="587" t="e">
        <f t="shared" si="88"/>
        <v>#DIV/0!</v>
      </c>
    </row>
    <row r="3427" spans="1:5" s="17" customFormat="1" ht="16.75" customHeight="1" outlineLevel="2">
      <c r="A3427" s="1260">
        <v>340</v>
      </c>
      <c r="B3427" s="1261"/>
      <c r="C3427" s="1262"/>
      <c r="D3427" s="1263"/>
      <c r="E3427" s="587" t="e">
        <f t="shared" si="88"/>
        <v>#DIV/0!</v>
      </c>
    </row>
    <row r="3428" spans="1:5" s="17" customFormat="1" ht="16.75" customHeight="1" outlineLevel="2">
      <c r="A3428" s="1260">
        <v>341</v>
      </c>
      <c r="B3428" s="1261"/>
      <c r="C3428" s="1262"/>
      <c r="D3428" s="1263"/>
      <c r="E3428" s="587" t="e">
        <f t="shared" si="88"/>
        <v>#DIV/0!</v>
      </c>
    </row>
    <row r="3429" spans="1:5" s="17" customFormat="1" ht="16.75" customHeight="1" outlineLevel="2">
      <c r="A3429" s="1260">
        <v>342</v>
      </c>
      <c r="B3429" s="1261"/>
      <c r="C3429" s="1262"/>
      <c r="D3429" s="1263"/>
      <c r="E3429" s="587" t="e">
        <f t="shared" si="88"/>
        <v>#DIV/0!</v>
      </c>
    </row>
    <row r="3430" spans="1:5" s="17" customFormat="1" ht="16.75" customHeight="1" outlineLevel="2">
      <c r="A3430" s="1260">
        <v>343</v>
      </c>
      <c r="B3430" s="1261"/>
      <c r="C3430" s="1262"/>
      <c r="D3430" s="1263"/>
      <c r="E3430" s="587" t="e">
        <f t="shared" si="88"/>
        <v>#DIV/0!</v>
      </c>
    </row>
    <row r="3431" spans="1:5" s="17" customFormat="1" ht="16.75" customHeight="1" outlineLevel="2">
      <c r="A3431" s="1260">
        <v>344</v>
      </c>
      <c r="B3431" s="1261"/>
      <c r="C3431" s="1262"/>
      <c r="D3431" s="1263"/>
      <c r="E3431" s="587" t="e">
        <f t="shared" si="88"/>
        <v>#DIV/0!</v>
      </c>
    </row>
    <row r="3432" spans="1:5" s="17" customFormat="1" ht="16.75" customHeight="1" outlineLevel="2">
      <c r="A3432" s="1260">
        <v>345</v>
      </c>
      <c r="B3432" s="1261"/>
      <c r="C3432" s="1262"/>
      <c r="D3432" s="1263"/>
      <c r="E3432" s="587" t="e">
        <f t="shared" si="88"/>
        <v>#DIV/0!</v>
      </c>
    </row>
    <row r="3433" spans="1:5" s="17" customFormat="1" ht="16.75" customHeight="1" outlineLevel="2">
      <c r="A3433" s="1260">
        <v>346</v>
      </c>
      <c r="B3433" s="1261"/>
      <c r="C3433" s="1262"/>
      <c r="D3433" s="1263"/>
      <c r="E3433" s="587" t="e">
        <f t="shared" si="88"/>
        <v>#DIV/0!</v>
      </c>
    </row>
    <row r="3434" spans="1:5" s="17" customFormat="1" ht="16.75" customHeight="1" outlineLevel="2">
      <c r="A3434" s="1260">
        <v>347</v>
      </c>
      <c r="B3434" s="1261"/>
      <c r="C3434" s="1262"/>
      <c r="D3434" s="1263"/>
      <c r="E3434" s="587" t="e">
        <f t="shared" si="88"/>
        <v>#DIV/0!</v>
      </c>
    </row>
    <row r="3435" spans="1:5" s="17" customFormat="1" ht="16.75" customHeight="1" outlineLevel="2">
      <c r="A3435" s="1260">
        <v>348</v>
      </c>
      <c r="B3435" s="1261"/>
      <c r="C3435" s="1262"/>
      <c r="D3435" s="1263"/>
      <c r="E3435" s="587" t="e">
        <f t="shared" si="88"/>
        <v>#DIV/0!</v>
      </c>
    </row>
    <row r="3436" spans="1:5" s="17" customFormat="1" ht="16.75" customHeight="1" outlineLevel="2">
      <c r="A3436" s="1260">
        <v>349</v>
      </c>
      <c r="B3436" s="1261"/>
      <c r="C3436" s="1262"/>
      <c r="D3436" s="1263"/>
      <c r="E3436" s="587" t="e">
        <f t="shared" si="88"/>
        <v>#DIV/0!</v>
      </c>
    </row>
    <row r="3437" spans="1:5" s="17" customFormat="1" ht="16.75" customHeight="1" outlineLevel="2">
      <c r="A3437" s="1260">
        <v>350</v>
      </c>
      <c r="B3437" s="1261"/>
      <c r="C3437" s="1262"/>
      <c r="D3437" s="1263"/>
      <c r="E3437" s="587" t="e">
        <f t="shared" si="88"/>
        <v>#DIV/0!</v>
      </c>
    </row>
    <row r="3438" spans="1:5" s="17" customFormat="1" ht="16.75" customHeight="1" outlineLevel="2">
      <c r="A3438" s="1260">
        <v>351</v>
      </c>
      <c r="B3438" s="1261"/>
      <c r="C3438" s="1262"/>
      <c r="D3438" s="1263"/>
      <c r="E3438" s="587" t="e">
        <f t="shared" si="88"/>
        <v>#DIV/0!</v>
      </c>
    </row>
    <row r="3439" spans="1:5" s="17" customFormat="1" ht="16.75" customHeight="1" outlineLevel="2">
      <c r="A3439" s="1260">
        <v>352</v>
      </c>
      <c r="B3439" s="1261"/>
      <c r="C3439" s="1262"/>
      <c r="D3439" s="1263"/>
      <c r="E3439" s="587" t="e">
        <f t="shared" si="88"/>
        <v>#DIV/0!</v>
      </c>
    </row>
    <row r="3440" spans="1:5" s="17" customFormat="1" ht="16.75" customHeight="1" outlineLevel="2">
      <c r="A3440" s="1260">
        <v>353</v>
      </c>
      <c r="B3440" s="1261"/>
      <c r="C3440" s="1262"/>
      <c r="D3440" s="1263"/>
      <c r="E3440" s="587" t="e">
        <f t="shared" si="88"/>
        <v>#DIV/0!</v>
      </c>
    </row>
    <row r="3441" spans="1:5" s="17" customFormat="1" ht="16.75" customHeight="1" outlineLevel="2">
      <c r="A3441" s="1260">
        <v>354</v>
      </c>
      <c r="B3441" s="1261"/>
      <c r="C3441" s="1262"/>
      <c r="D3441" s="1263"/>
      <c r="E3441" s="587" t="e">
        <f t="shared" si="88"/>
        <v>#DIV/0!</v>
      </c>
    </row>
    <row r="3442" spans="1:5" s="17" customFormat="1" ht="16.75" customHeight="1" outlineLevel="2">
      <c r="A3442" s="1260">
        <v>355</v>
      </c>
      <c r="B3442" s="1261"/>
      <c r="C3442" s="1262"/>
      <c r="D3442" s="1263"/>
      <c r="E3442" s="587" t="e">
        <f t="shared" si="88"/>
        <v>#DIV/0!</v>
      </c>
    </row>
    <row r="3443" spans="1:5" s="17" customFormat="1" ht="16.75" customHeight="1" outlineLevel="2">
      <c r="A3443" s="1260">
        <v>356</v>
      </c>
      <c r="B3443" s="1261"/>
      <c r="C3443" s="1262"/>
      <c r="D3443" s="1263"/>
      <c r="E3443" s="587" t="e">
        <f t="shared" si="88"/>
        <v>#DIV/0!</v>
      </c>
    </row>
    <row r="3444" spans="1:5" s="17" customFormat="1" ht="16.75" customHeight="1" outlineLevel="2">
      <c r="A3444" s="1260">
        <v>357</v>
      </c>
      <c r="B3444" s="1261"/>
      <c r="C3444" s="1262"/>
      <c r="D3444" s="1263"/>
      <c r="E3444" s="587" t="e">
        <f t="shared" si="88"/>
        <v>#DIV/0!</v>
      </c>
    </row>
    <row r="3445" spans="1:5" s="17" customFormat="1" ht="16.75" customHeight="1" outlineLevel="2">
      <c r="A3445" s="1260">
        <v>358</v>
      </c>
      <c r="B3445" s="1261"/>
      <c r="C3445" s="1262"/>
      <c r="D3445" s="1263"/>
      <c r="E3445" s="587" t="e">
        <f t="shared" si="88"/>
        <v>#DIV/0!</v>
      </c>
    </row>
    <row r="3446" spans="1:5" s="17" customFormat="1" ht="16.75" customHeight="1" outlineLevel="2">
      <c r="A3446" s="1260">
        <v>359</v>
      </c>
      <c r="B3446" s="1261"/>
      <c r="C3446" s="1262"/>
      <c r="D3446" s="1263"/>
      <c r="E3446" s="587" t="e">
        <f t="shared" si="88"/>
        <v>#DIV/0!</v>
      </c>
    </row>
    <row r="3447" spans="1:5" s="17" customFormat="1" ht="16.75" customHeight="1" outlineLevel="2">
      <c r="A3447" s="1260">
        <v>360</v>
      </c>
      <c r="B3447" s="1261"/>
      <c r="C3447" s="1262"/>
      <c r="D3447" s="1263"/>
      <c r="E3447" s="587" t="e">
        <f t="shared" si="88"/>
        <v>#DIV/0!</v>
      </c>
    </row>
    <row r="3448" spans="1:5" s="17" customFormat="1" ht="16.75" customHeight="1" outlineLevel="2">
      <c r="A3448" s="1260">
        <v>361</v>
      </c>
      <c r="B3448" s="1261"/>
      <c r="C3448" s="1262"/>
      <c r="D3448" s="1263"/>
      <c r="E3448" s="587" t="e">
        <f t="shared" si="88"/>
        <v>#DIV/0!</v>
      </c>
    </row>
    <row r="3449" spans="1:5" s="17" customFormat="1" ht="16.75" customHeight="1" outlineLevel="2">
      <c r="A3449" s="1260">
        <v>362</v>
      </c>
      <c r="B3449" s="1261"/>
      <c r="C3449" s="1262"/>
      <c r="D3449" s="1263"/>
      <c r="E3449" s="587" t="e">
        <f t="shared" si="88"/>
        <v>#DIV/0!</v>
      </c>
    </row>
    <row r="3450" spans="1:5" s="17" customFormat="1" ht="16.75" customHeight="1" outlineLevel="2">
      <c r="A3450" s="1260">
        <v>363</v>
      </c>
      <c r="B3450" s="1261"/>
      <c r="C3450" s="1262"/>
      <c r="D3450" s="1263"/>
      <c r="E3450" s="587" t="e">
        <f t="shared" si="88"/>
        <v>#DIV/0!</v>
      </c>
    </row>
    <row r="3451" spans="1:5" s="17" customFormat="1" ht="16.75" customHeight="1" outlineLevel="2">
      <c r="A3451" s="1260">
        <v>364</v>
      </c>
      <c r="B3451" s="1261"/>
      <c r="C3451" s="1262"/>
      <c r="D3451" s="1263"/>
      <c r="E3451" s="587" t="e">
        <f t="shared" si="88"/>
        <v>#DIV/0!</v>
      </c>
    </row>
    <row r="3452" spans="1:5" s="17" customFormat="1" ht="16.75" customHeight="1" outlineLevel="2">
      <c r="A3452" s="1260">
        <v>365</v>
      </c>
      <c r="B3452" s="1261"/>
      <c r="C3452" s="1262"/>
      <c r="D3452" s="1263"/>
      <c r="E3452" s="587" t="e">
        <f t="shared" si="88"/>
        <v>#DIV/0!</v>
      </c>
    </row>
    <row r="3453" spans="1:5" s="17" customFormat="1" ht="16.75" customHeight="1" outlineLevel="2">
      <c r="A3453" s="1260">
        <v>366</v>
      </c>
      <c r="B3453" s="1261"/>
      <c r="C3453" s="1262"/>
      <c r="D3453" s="1263"/>
      <c r="E3453" s="587" t="e">
        <f t="shared" si="88"/>
        <v>#DIV/0!</v>
      </c>
    </row>
    <row r="3454" spans="1:5" s="17" customFormat="1" ht="16.75" customHeight="1" outlineLevel="2">
      <c r="A3454" s="1260">
        <v>367</v>
      </c>
      <c r="B3454" s="1261"/>
      <c r="C3454" s="1262"/>
      <c r="D3454" s="1263"/>
      <c r="E3454" s="587" t="e">
        <f t="shared" si="88"/>
        <v>#DIV/0!</v>
      </c>
    </row>
    <row r="3455" spans="1:5" s="17" customFormat="1" ht="16.75" customHeight="1" outlineLevel="2">
      <c r="A3455" s="1260">
        <v>368</v>
      </c>
      <c r="B3455" s="1261"/>
      <c r="C3455" s="1262"/>
      <c r="D3455" s="1263"/>
      <c r="E3455" s="587" t="e">
        <f t="shared" si="88"/>
        <v>#DIV/0!</v>
      </c>
    </row>
    <row r="3456" spans="1:5" s="17" customFormat="1" ht="16.75" customHeight="1" outlineLevel="2">
      <c r="A3456" s="1260">
        <v>369</v>
      </c>
      <c r="B3456" s="1261"/>
      <c r="C3456" s="1262"/>
      <c r="D3456" s="1263"/>
      <c r="E3456" s="587" t="e">
        <f t="shared" si="88"/>
        <v>#DIV/0!</v>
      </c>
    </row>
    <row r="3457" spans="1:5" s="17" customFormat="1" ht="16.75" customHeight="1" outlineLevel="2">
      <c r="A3457" s="1260">
        <v>370</v>
      </c>
      <c r="B3457" s="1261"/>
      <c r="C3457" s="1262"/>
      <c r="D3457" s="1263"/>
      <c r="E3457" s="587" t="e">
        <f t="shared" si="88"/>
        <v>#DIV/0!</v>
      </c>
    </row>
    <row r="3458" spans="1:5" s="17" customFormat="1" ht="16.75" customHeight="1" outlineLevel="2">
      <c r="A3458" s="1260">
        <v>371</v>
      </c>
      <c r="B3458" s="1261"/>
      <c r="C3458" s="1262"/>
      <c r="D3458" s="1263"/>
      <c r="E3458" s="587" t="e">
        <f t="shared" si="88"/>
        <v>#DIV/0!</v>
      </c>
    </row>
    <row r="3459" spans="1:5" s="17" customFormat="1" ht="16.75" customHeight="1" outlineLevel="2">
      <c r="A3459" s="1260">
        <v>372</v>
      </c>
      <c r="B3459" s="1261"/>
      <c r="C3459" s="1262"/>
      <c r="D3459" s="1263"/>
      <c r="E3459" s="587" t="e">
        <f t="shared" si="88"/>
        <v>#DIV/0!</v>
      </c>
    </row>
    <row r="3460" spans="1:5" s="17" customFormat="1" ht="16.75" customHeight="1" outlineLevel="2">
      <c r="A3460" s="1260">
        <v>373</v>
      </c>
      <c r="B3460" s="1261"/>
      <c r="C3460" s="1262"/>
      <c r="D3460" s="1263"/>
      <c r="E3460" s="587" t="e">
        <f t="shared" si="88"/>
        <v>#DIV/0!</v>
      </c>
    </row>
    <row r="3461" spans="1:5" s="17" customFormat="1" ht="16.75" customHeight="1" outlineLevel="2">
      <c r="A3461" s="1260">
        <v>374</v>
      </c>
      <c r="B3461" s="1261"/>
      <c r="C3461" s="1262"/>
      <c r="D3461" s="1263"/>
      <c r="E3461" s="587" t="e">
        <f t="shared" si="88"/>
        <v>#DIV/0!</v>
      </c>
    </row>
    <row r="3462" spans="1:5" s="17" customFormat="1" ht="16.75" customHeight="1" outlineLevel="2">
      <c r="A3462" s="1260">
        <v>375</v>
      </c>
      <c r="B3462" s="1261"/>
      <c r="C3462" s="1262"/>
      <c r="D3462" s="1263"/>
      <c r="E3462" s="587" t="e">
        <f t="shared" si="88"/>
        <v>#DIV/0!</v>
      </c>
    </row>
    <row r="3463" spans="1:5" s="17" customFormat="1" ht="16.75" customHeight="1" outlineLevel="2">
      <c r="A3463" s="1260">
        <v>376</v>
      </c>
      <c r="B3463" s="1261"/>
      <c r="C3463" s="1262"/>
      <c r="D3463" s="1263"/>
      <c r="E3463" s="587" t="e">
        <f t="shared" si="88"/>
        <v>#DIV/0!</v>
      </c>
    </row>
    <row r="3464" spans="1:5" s="17" customFormat="1" ht="16.75" customHeight="1" outlineLevel="2">
      <c r="A3464" s="1260">
        <v>377</v>
      </c>
      <c r="B3464" s="1261"/>
      <c r="C3464" s="1262"/>
      <c r="D3464" s="1263"/>
      <c r="E3464" s="587" t="e">
        <f t="shared" si="88"/>
        <v>#DIV/0!</v>
      </c>
    </row>
    <row r="3465" spans="1:5" s="17" customFormat="1" ht="16.75" customHeight="1" outlineLevel="2">
      <c r="A3465" s="1260">
        <v>378</v>
      </c>
      <c r="B3465" s="1261"/>
      <c r="C3465" s="1262"/>
      <c r="D3465" s="1263"/>
      <c r="E3465" s="587" t="e">
        <f t="shared" si="88"/>
        <v>#DIV/0!</v>
      </c>
    </row>
    <row r="3466" spans="1:5" s="17" customFormat="1" ht="16.75" customHeight="1" outlineLevel="2">
      <c r="A3466" s="1260">
        <v>379</v>
      </c>
      <c r="B3466" s="1261"/>
      <c r="C3466" s="1262"/>
      <c r="D3466" s="1263"/>
      <c r="E3466" s="587" t="e">
        <f t="shared" si="88"/>
        <v>#DIV/0!</v>
      </c>
    </row>
    <row r="3467" spans="1:5" s="17" customFormat="1" ht="16.75" customHeight="1" outlineLevel="2">
      <c r="A3467" s="1260">
        <v>380</v>
      </c>
      <c r="B3467" s="1261"/>
      <c r="C3467" s="1262"/>
      <c r="D3467" s="1263"/>
      <c r="E3467" s="587" t="e">
        <f t="shared" si="88"/>
        <v>#DIV/0!</v>
      </c>
    </row>
    <row r="3468" spans="1:5" s="17" customFormat="1" ht="16.75" customHeight="1" outlineLevel="2">
      <c r="A3468" s="1260">
        <v>381</v>
      </c>
      <c r="B3468" s="1261"/>
      <c r="C3468" s="1262"/>
      <c r="D3468" s="1263"/>
      <c r="E3468" s="587" t="e">
        <f t="shared" si="88"/>
        <v>#DIV/0!</v>
      </c>
    </row>
    <row r="3469" spans="1:5" s="17" customFormat="1" ht="16.75" customHeight="1" outlineLevel="2">
      <c r="A3469" s="1260">
        <v>382</v>
      </c>
      <c r="B3469" s="1261"/>
      <c r="C3469" s="1262"/>
      <c r="D3469" s="126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60">
        <v>383</v>
      </c>
      <c r="B3470" s="1261"/>
      <c r="C3470" s="1262"/>
      <c r="D3470" s="1263"/>
      <c r="E3470" s="587" t="e">
        <f t="shared" si="89"/>
        <v>#DIV/0!</v>
      </c>
    </row>
    <row r="3471" spans="1:5" s="17" customFormat="1" ht="16.75" customHeight="1" outlineLevel="2">
      <c r="A3471" s="1260">
        <v>384</v>
      </c>
      <c r="B3471" s="1261"/>
      <c r="C3471" s="1262"/>
      <c r="D3471" s="1263"/>
      <c r="E3471" s="587" t="e">
        <f t="shared" si="89"/>
        <v>#DIV/0!</v>
      </c>
    </row>
    <row r="3472" spans="1:5" s="17" customFormat="1" ht="16.75" customHeight="1" outlineLevel="2">
      <c r="A3472" s="1260">
        <v>385</v>
      </c>
      <c r="B3472" s="1261"/>
      <c r="C3472" s="1262"/>
      <c r="D3472" s="1263"/>
      <c r="E3472" s="587" t="e">
        <f t="shared" si="89"/>
        <v>#DIV/0!</v>
      </c>
    </row>
    <row r="3473" spans="1:5" s="17" customFormat="1" ht="16.75" customHeight="1" outlineLevel="2">
      <c r="A3473" s="1260">
        <v>386</v>
      </c>
      <c r="B3473" s="1261"/>
      <c r="C3473" s="1262"/>
      <c r="D3473" s="1263"/>
      <c r="E3473" s="587" t="e">
        <f t="shared" si="89"/>
        <v>#DIV/0!</v>
      </c>
    </row>
    <row r="3474" spans="1:5" s="17" customFormat="1" ht="16.75" customHeight="1" outlineLevel="2">
      <c r="A3474" s="1260">
        <v>387</v>
      </c>
      <c r="B3474" s="1261"/>
      <c r="C3474" s="1262"/>
      <c r="D3474" s="1263"/>
      <c r="E3474" s="587" t="e">
        <f t="shared" si="89"/>
        <v>#DIV/0!</v>
      </c>
    </row>
    <row r="3475" spans="1:5" s="17" customFormat="1" ht="16.75" customHeight="1" outlineLevel="2">
      <c r="A3475" s="1260">
        <v>388</v>
      </c>
      <c r="B3475" s="1261"/>
      <c r="C3475" s="1262"/>
      <c r="D3475" s="1263"/>
      <c r="E3475" s="587" t="e">
        <f t="shared" si="89"/>
        <v>#DIV/0!</v>
      </c>
    </row>
    <row r="3476" spans="1:5" s="17" customFormat="1" ht="16.75" customHeight="1" outlineLevel="2">
      <c r="A3476" s="1260">
        <v>389</v>
      </c>
      <c r="B3476" s="1261"/>
      <c r="C3476" s="1262"/>
      <c r="D3476" s="1263"/>
      <c r="E3476" s="587" t="e">
        <f t="shared" si="89"/>
        <v>#DIV/0!</v>
      </c>
    </row>
    <row r="3477" spans="1:5" s="17" customFormat="1" ht="16.75" customHeight="1" outlineLevel="2">
      <c r="A3477" s="1260">
        <v>390</v>
      </c>
      <c r="B3477" s="1261"/>
      <c r="C3477" s="1262"/>
      <c r="D3477" s="1263"/>
      <c r="E3477" s="587" t="e">
        <f t="shared" si="89"/>
        <v>#DIV/0!</v>
      </c>
    </row>
    <row r="3478" spans="1:5" s="17" customFormat="1" ht="16.75" customHeight="1" outlineLevel="2">
      <c r="A3478" s="1260">
        <v>391</v>
      </c>
      <c r="B3478" s="1261"/>
      <c r="C3478" s="1262"/>
      <c r="D3478" s="1263"/>
      <c r="E3478" s="587" t="e">
        <f t="shared" si="89"/>
        <v>#DIV/0!</v>
      </c>
    </row>
    <row r="3479" spans="1:5" s="17" customFormat="1" ht="16.75" customHeight="1" outlineLevel="2">
      <c r="A3479" s="1260">
        <v>392</v>
      </c>
      <c r="B3479" s="1261"/>
      <c r="C3479" s="1262"/>
      <c r="D3479" s="1263"/>
      <c r="E3479" s="587" t="e">
        <f t="shared" si="89"/>
        <v>#DIV/0!</v>
      </c>
    </row>
    <row r="3480" spans="1:5" s="17" customFormat="1" ht="16.75" customHeight="1" outlineLevel="2">
      <c r="A3480" s="1260">
        <v>393</v>
      </c>
      <c r="B3480" s="1261"/>
      <c r="C3480" s="1262"/>
      <c r="D3480" s="1263"/>
      <c r="E3480" s="587" t="e">
        <f t="shared" si="89"/>
        <v>#DIV/0!</v>
      </c>
    </row>
    <row r="3481" spans="1:5" s="17" customFormat="1" ht="16.75" customHeight="1" outlineLevel="2">
      <c r="A3481" s="1260">
        <v>394</v>
      </c>
      <c r="B3481" s="1261"/>
      <c r="C3481" s="1262"/>
      <c r="D3481" s="1263"/>
      <c r="E3481" s="587" t="e">
        <f t="shared" si="89"/>
        <v>#DIV/0!</v>
      </c>
    </row>
    <row r="3482" spans="1:5" s="17" customFormat="1" ht="16.75" customHeight="1" outlineLevel="2">
      <c r="A3482" s="1260">
        <v>395</v>
      </c>
      <c r="B3482" s="1261"/>
      <c r="C3482" s="1262"/>
      <c r="D3482" s="1263"/>
      <c r="E3482" s="587" t="e">
        <f t="shared" si="89"/>
        <v>#DIV/0!</v>
      </c>
    </row>
    <row r="3483" spans="1:5" s="17" customFormat="1" ht="16.75" customHeight="1" outlineLevel="2">
      <c r="A3483" s="1260">
        <v>396</v>
      </c>
      <c r="B3483" s="1261"/>
      <c r="C3483" s="1262"/>
      <c r="D3483" s="1263"/>
      <c r="E3483" s="587" t="e">
        <f t="shared" si="89"/>
        <v>#DIV/0!</v>
      </c>
    </row>
    <row r="3484" spans="1:5" s="17" customFormat="1" ht="16.75" customHeight="1" outlineLevel="2">
      <c r="A3484" s="1260">
        <v>397</v>
      </c>
      <c r="B3484" s="1261"/>
      <c r="C3484" s="1262"/>
      <c r="D3484" s="1263"/>
      <c r="E3484" s="587" t="e">
        <f t="shared" si="89"/>
        <v>#DIV/0!</v>
      </c>
    </row>
    <row r="3485" spans="1:5" s="17" customFormat="1" ht="16.75" customHeight="1" outlineLevel="2">
      <c r="A3485" s="1260">
        <v>398</v>
      </c>
      <c r="B3485" s="1261"/>
      <c r="C3485" s="1262"/>
      <c r="D3485" s="1263"/>
      <c r="E3485" s="587" t="e">
        <f t="shared" si="89"/>
        <v>#DIV/0!</v>
      </c>
    </row>
    <row r="3486" spans="1:5" s="17" customFormat="1" ht="16.75" customHeight="1" outlineLevel="2">
      <c r="A3486" s="1260">
        <v>399</v>
      </c>
      <c r="B3486" s="1261"/>
      <c r="C3486" s="1262"/>
      <c r="D3486" s="1263"/>
      <c r="E3486" s="587" t="e">
        <f t="shared" si="89"/>
        <v>#DIV/0!</v>
      </c>
    </row>
    <row r="3487" spans="1:5" s="17" customFormat="1" ht="16.75" customHeight="1" outlineLevel="2">
      <c r="A3487" s="1260">
        <v>400</v>
      </c>
      <c r="B3487" s="1261"/>
      <c r="C3487" s="1262"/>
      <c r="D3487" s="1263"/>
      <c r="E3487" s="587" t="e">
        <f t="shared" si="89"/>
        <v>#DIV/0!</v>
      </c>
    </row>
    <row r="3488" spans="1:5" s="17" customFormat="1" ht="16.75" customHeight="1" outlineLevel="2">
      <c r="A3488" s="1260">
        <v>401</v>
      </c>
      <c r="B3488" s="1261"/>
      <c r="C3488" s="1262"/>
      <c r="D3488" s="1263"/>
      <c r="E3488" s="587" t="e">
        <f t="shared" si="89"/>
        <v>#DIV/0!</v>
      </c>
    </row>
    <row r="3489" spans="1:5" s="17" customFormat="1" ht="16.75" customHeight="1" outlineLevel="2">
      <c r="A3489" s="1260">
        <v>402</v>
      </c>
      <c r="B3489" s="1261"/>
      <c r="C3489" s="1262"/>
      <c r="D3489" s="1263"/>
      <c r="E3489" s="587" t="e">
        <f t="shared" si="89"/>
        <v>#DIV/0!</v>
      </c>
    </row>
    <row r="3490" spans="1:5" s="17" customFormat="1" ht="16.75" customHeight="1" outlineLevel="2">
      <c r="A3490" s="1260">
        <v>403</v>
      </c>
      <c r="B3490" s="1261"/>
      <c r="C3490" s="1262"/>
      <c r="D3490" s="1263"/>
      <c r="E3490" s="587" t="e">
        <f t="shared" si="89"/>
        <v>#DIV/0!</v>
      </c>
    </row>
    <row r="3491" spans="1:5" s="17" customFormat="1" ht="16.75" customHeight="1" outlineLevel="2">
      <c r="A3491" s="1260">
        <v>404</v>
      </c>
      <c r="B3491" s="1261"/>
      <c r="C3491" s="1262"/>
      <c r="D3491" s="1263"/>
      <c r="E3491" s="587" t="e">
        <f t="shared" si="89"/>
        <v>#DIV/0!</v>
      </c>
    </row>
    <row r="3492" spans="1:5" s="17" customFormat="1" ht="16.75" customHeight="1" outlineLevel="2">
      <c r="A3492" s="1260">
        <v>405</v>
      </c>
      <c r="B3492" s="1261"/>
      <c r="C3492" s="1262"/>
      <c r="D3492" s="1263"/>
      <c r="E3492" s="587" t="e">
        <f t="shared" si="89"/>
        <v>#DIV/0!</v>
      </c>
    </row>
    <row r="3493" spans="1:5" s="17" customFormat="1" ht="16.75" customHeight="1" outlineLevel="2">
      <c r="A3493" s="1260">
        <v>406</v>
      </c>
      <c r="B3493" s="1261"/>
      <c r="C3493" s="1262"/>
      <c r="D3493" s="1263"/>
      <c r="E3493" s="587" t="e">
        <f t="shared" si="89"/>
        <v>#DIV/0!</v>
      </c>
    </row>
    <row r="3494" spans="1:5" s="17" customFormat="1" ht="16.75" customHeight="1" outlineLevel="2">
      <c r="A3494" s="1260">
        <v>407</v>
      </c>
      <c r="B3494" s="1261"/>
      <c r="C3494" s="1262"/>
      <c r="D3494" s="1263"/>
      <c r="E3494" s="587" t="e">
        <f t="shared" si="89"/>
        <v>#DIV/0!</v>
      </c>
    </row>
    <row r="3495" spans="1:5" s="17" customFormat="1" ht="16.75" customHeight="1" outlineLevel="2">
      <c r="A3495" s="1260">
        <v>408</v>
      </c>
      <c r="B3495" s="1261"/>
      <c r="C3495" s="1262"/>
      <c r="D3495" s="1263"/>
      <c r="E3495" s="587" t="e">
        <f t="shared" si="89"/>
        <v>#DIV/0!</v>
      </c>
    </row>
    <row r="3496" spans="1:5" s="17" customFormat="1" ht="16.75" customHeight="1" outlineLevel="2">
      <c r="A3496" s="1260">
        <v>409</v>
      </c>
      <c r="B3496" s="1261"/>
      <c r="C3496" s="1262"/>
      <c r="D3496" s="1263"/>
      <c r="E3496" s="587" t="e">
        <f t="shared" si="89"/>
        <v>#DIV/0!</v>
      </c>
    </row>
    <row r="3497" spans="1:5" s="17" customFormat="1" ht="16.75" customHeight="1" outlineLevel="2">
      <c r="A3497" s="1260">
        <v>410</v>
      </c>
      <c r="B3497" s="1261"/>
      <c r="C3497" s="1262"/>
      <c r="D3497" s="1263"/>
      <c r="E3497" s="587" t="e">
        <f t="shared" si="89"/>
        <v>#DIV/0!</v>
      </c>
    </row>
    <row r="3498" spans="1:5" s="17" customFormat="1" ht="16.75" customHeight="1" outlineLevel="2">
      <c r="A3498" s="1260">
        <v>411</v>
      </c>
      <c r="B3498" s="1261"/>
      <c r="C3498" s="1262"/>
      <c r="D3498" s="1263"/>
      <c r="E3498" s="587" t="e">
        <f t="shared" si="89"/>
        <v>#DIV/0!</v>
      </c>
    </row>
    <row r="3499" spans="1:5" s="17" customFormat="1" ht="16.75" customHeight="1" outlineLevel="2">
      <c r="A3499" s="1260">
        <v>412</v>
      </c>
      <c r="B3499" s="1261"/>
      <c r="C3499" s="1262"/>
      <c r="D3499" s="1263"/>
      <c r="E3499" s="587" t="e">
        <f t="shared" si="89"/>
        <v>#DIV/0!</v>
      </c>
    </row>
    <row r="3500" spans="1:5" s="17" customFormat="1" ht="16.75" customHeight="1" outlineLevel="2">
      <c r="A3500" s="1260">
        <v>413</v>
      </c>
      <c r="B3500" s="1261"/>
      <c r="C3500" s="1262"/>
      <c r="D3500" s="1263"/>
      <c r="E3500" s="587" t="e">
        <f t="shared" si="89"/>
        <v>#DIV/0!</v>
      </c>
    </row>
    <row r="3501" spans="1:5" s="17" customFormat="1" ht="16.75" customHeight="1" outlineLevel="2">
      <c r="A3501" s="1260">
        <v>414</v>
      </c>
      <c r="B3501" s="1261"/>
      <c r="C3501" s="1262"/>
      <c r="D3501" s="1263"/>
      <c r="E3501" s="587" t="e">
        <f t="shared" si="89"/>
        <v>#DIV/0!</v>
      </c>
    </row>
    <row r="3502" spans="1:5" s="17" customFormat="1" ht="16.75" customHeight="1" outlineLevel="2">
      <c r="A3502" s="1260">
        <v>415</v>
      </c>
      <c r="B3502" s="1261"/>
      <c r="C3502" s="1262"/>
      <c r="D3502" s="1263"/>
      <c r="E3502" s="587" t="e">
        <f t="shared" si="89"/>
        <v>#DIV/0!</v>
      </c>
    </row>
    <row r="3503" spans="1:5" s="17" customFormat="1" ht="16.75" customHeight="1" outlineLevel="2">
      <c r="A3503" s="1260">
        <v>416</v>
      </c>
      <c r="B3503" s="1261"/>
      <c r="C3503" s="1262"/>
      <c r="D3503" s="1263"/>
      <c r="E3503" s="587" t="e">
        <f t="shared" si="89"/>
        <v>#DIV/0!</v>
      </c>
    </row>
    <row r="3504" spans="1:5" s="17" customFormat="1" ht="16.75" customHeight="1" outlineLevel="2">
      <c r="A3504" s="1260">
        <v>417</v>
      </c>
      <c r="B3504" s="1261"/>
      <c r="C3504" s="1262"/>
      <c r="D3504" s="1263"/>
      <c r="E3504" s="587" t="e">
        <f t="shared" si="89"/>
        <v>#DIV/0!</v>
      </c>
    </row>
    <row r="3505" spans="1:5" s="17" customFormat="1" ht="16.75" customHeight="1" outlineLevel="2">
      <c r="A3505" s="1260">
        <v>418</v>
      </c>
      <c r="B3505" s="1261"/>
      <c r="C3505" s="1262"/>
      <c r="D3505" s="1263"/>
      <c r="E3505" s="587" t="e">
        <f t="shared" si="89"/>
        <v>#DIV/0!</v>
      </c>
    </row>
    <row r="3506" spans="1:5" s="17" customFormat="1" ht="16.75" customHeight="1" outlineLevel="2">
      <c r="A3506" s="1260">
        <v>419</v>
      </c>
      <c r="B3506" s="1261"/>
      <c r="C3506" s="1262"/>
      <c r="D3506" s="1263"/>
      <c r="E3506" s="587" t="e">
        <f t="shared" si="89"/>
        <v>#DIV/0!</v>
      </c>
    </row>
    <row r="3507" spans="1:5" s="17" customFormat="1" ht="16.75" customHeight="1" outlineLevel="2">
      <c r="A3507" s="1260">
        <v>420</v>
      </c>
      <c r="B3507" s="1261"/>
      <c r="C3507" s="1262"/>
      <c r="D3507" s="1263"/>
      <c r="E3507" s="587" t="e">
        <f t="shared" si="89"/>
        <v>#DIV/0!</v>
      </c>
    </row>
    <row r="3508" spans="1:5" s="17" customFormat="1" ht="16.75" customHeight="1" outlineLevel="2">
      <c r="A3508" s="1260">
        <v>421</v>
      </c>
      <c r="B3508" s="1261"/>
      <c r="C3508" s="1262"/>
      <c r="D3508" s="1263"/>
      <c r="E3508" s="587" t="e">
        <f t="shared" si="89"/>
        <v>#DIV/0!</v>
      </c>
    </row>
    <row r="3509" spans="1:5" s="17" customFormat="1" ht="16.75" customHeight="1" outlineLevel="2">
      <c r="A3509" s="1260">
        <v>422</v>
      </c>
      <c r="B3509" s="1261"/>
      <c r="C3509" s="1262"/>
      <c r="D3509" s="1263"/>
      <c r="E3509" s="587" t="e">
        <f t="shared" si="89"/>
        <v>#DIV/0!</v>
      </c>
    </row>
    <row r="3510" spans="1:5" s="17" customFormat="1" ht="16.75" customHeight="1" outlineLevel="2">
      <c r="A3510" s="1260">
        <v>423</v>
      </c>
      <c r="B3510" s="1261"/>
      <c r="C3510" s="1262"/>
      <c r="D3510" s="1263"/>
      <c r="E3510" s="587" t="e">
        <f t="shared" si="89"/>
        <v>#DIV/0!</v>
      </c>
    </row>
    <row r="3511" spans="1:5" s="17" customFormat="1" ht="16.75" customHeight="1" outlineLevel="2">
      <c r="A3511" s="1260">
        <v>424</v>
      </c>
      <c r="B3511" s="1261"/>
      <c r="C3511" s="1262"/>
      <c r="D3511" s="1263"/>
      <c r="E3511" s="587" t="e">
        <f t="shared" si="89"/>
        <v>#DIV/0!</v>
      </c>
    </row>
    <row r="3512" spans="1:5" s="17" customFormat="1" ht="16.75" customHeight="1" outlineLevel="2">
      <c r="A3512" s="1260">
        <v>425</v>
      </c>
      <c r="B3512" s="1261"/>
      <c r="C3512" s="1262"/>
      <c r="D3512" s="1263"/>
      <c r="E3512" s="587" t="e">
        <f t="shared" si="89"/>
        <v>#DIV/0!</v>
      </c>
    </row>
    <row r="3513" spans="1:5" s="17" customFormat="1" ht="16.75" customHeight="1" outlineLevel="2">
      <c r="A3513" s="1260">
        <v>426</v>
      </c>
      <c r="B3513" s="1261"/>
      <c r="C3513" s="1262"/>
      <c r="D3513" s="1263"/>
      <c r="E3513" s="587" t="e">
        <f t="shared" si="89"/>
        <v>#DIV/0!</v>
      </c>
    </row>
    <row r="3514" spans="1:5" s="17" customFormat="1" ht="16.75" customHeight="1" outlineLevel="2">
      <c r="A3514" s="1260">
        <v>427</v>
      </c>
      <c r="B3514" s="1261"/>
      <c r="C3514" s="1262"/>
      <c r="D3514" s="1263"/>
      <c r="E3514" s="587" t="e">
        <f t="shared" si="89"/>
        <v>#DIV/0!</v>
      </c>
    </row>
    <row r="3515" spans="1:5" s="17" customFormat="1" ht="16.75" customHeight="1" outlineLevel="2">
      <c r="A3515" s="1260">
        <v>428</v>
      </c>
      <c r="B3515" s="1261"/>
      <c r="C3515" s="1262"/>
      <c r="D3515" s="1263"/>
      <c r="E3515" s="587" t="e">
        <f t="shared" si="89"/>
        <v>#DIV/0!</v>
      </c>
    </row>
    <row r="3516" spans="1:5" s="17" customFormat="1" ht="16.75" customHeight="1" outlineLevel="2">
      <c r="A3516" s="1260">
        <v>429</v>
      </c>
      <c r="B3516" s="1261"/>
      <c r="C3516" s="1262"/>
      <c r="D3516" s="1263"/>
      <c r="E3516" s="587" t="e">
        <f t="shared" si="89"/>
        <v>#DIV/0!</v>
      </c>
    </row>
    <row r="3517" spans="1:5" s="17" customFormat="1" ht="16.75" customHeight="1" outlineLevel="2">
      <c r="A3517" s="1260">
        <v>430</v>
      </c>
      <c r="B3517" s="1261"/>
      <c r="C3517" s="1262"/>
      <c r="D3517" s="1263"/>
      <c r="E3517" s="587" t="e">
        <f t="shared" si="89"/>
        <v>#DIV/0!</v>
      </c>
    </row>
    <row r="3518" spans="1:5" s="17" customFormat="1" ht="16.75" customHeight="1" outlineLevel="2">
      <c r="A3518" s="1260">
        <v>431</v>
      </c>
      <c r="B3518" s="1261"/>
      <c r="C3518" s="1262"/>
      <c r="D3518" s="1263"/>
      <c r="E3518" s="587" t="e">
        <f t="shared" si="89"/>
        <v>#DIV/0!</v>
      </c>
    </row>
    <row r="3519" spans="1:5" s="17" customFormat="1" ht="16.75" customHeight="1" outlineLevel="2">
      <c r="A3519" s="1260">
        <v>432</v>
      </c>
      <c r="B3519" s="1261"/>
      <c r="C3519" s="1262"/>
      <c r="D3519" s="1263"/>
      <c r="E3519" s="587" t="e">
        <f t="shared" si="89"/>
        <v>#DIV/0!</v>
      </c>
    </row>
    <row r="3520" spans="1:5" s="17" customFormat="1" ht="16.75" customHeight="1" outlineLevel="2">
      <c r="A3520" s="1260">
        <v>433</v>
      </c>
      <c r="B3520" s="1261"/>
      <c r="C3520" s="1262"/>
      <c r="D3520" s="1263"/>
      <c r="E3520" s="587" t="e">
        <f t="shared" si="89"/>
        <v>#DIV/0!</v>
      </c>
    </row>
    <row r="3521" spans="1:5" s="17" customFormat="1" ht="16.75" customHeight="1" outlineLevel="2">
      <c r="A3521" s="1260">
        <v>434</v>
      </c>
      <c r="B3521" s="1261"/>
      <c r="C3521" s="1262"/>
      <c r="D3521" s="1263"/>
      <c r="E3521" s="587" t="e">
        <f t="shared" si="89"/>
        <v>#DIV/0!</v>
      </c>
    </row>
    <row r="3522" spans="1:5" s="17" customFormat="1" ht="16.75" customHeight="1" outlineLevel="2">
      <c r="A3522" s="1260">
        <v>435</v>
      </c>
      <c r="B3522" s="1261"/>
      <c r="C3522" s="1262"/>
      <c r="D3522" s="1263"/>
      <c r="E3522" s="587" t="e">
        <f t="shared" si="89"/>
        <v>#DIV/0!</v>
      </c>
    </row>
    <row r="3523" spans="1:5" s="17" customFormat="1" ht="16.75" customHeight="1" outlineLevel="2">
      <c r="A3523" s="1260">
        <v>436</v>
      </c>
      <c r="B3523" s="1261"/>
      <c r="C3523" s="1262"/>
      <c r="D3523" s="1263"/>
      <c r="E3523" s="587" t="e">
        <f t="shared" si="89"/>
        <v>#DIV/0!</v>
      </c>
    </row>
    <row r="3524" spans="1:5" s="17" customFormat="1" ht="16.75" customHeight="1" outlineLevel="2">
      <c r="A3524" s="1260">
        <v>437</v>
      </c>
      <c r="B3524" s="1261"/>
      <c r="C3524" s="1262"/>
      <c r="D3524" s="1263"/>
      <c r="E3524" s="587" t="e">
        <f t="shared" si="89"/>
        <v>#DIV/0!</v>
      </c>
    </row>
    <row r="3525" spans="1:5" s="17" customFormat="1" ht="16.75" customHeight="1" outlineLevel="2">
      <c r="A3525" s="1260">
        <v>438</v>
      </c>
      <c r="B3525" s="1261"/>
      <c r="C3525" s="1262"/>
      <c r="D3525" s="1263"/>
      <c r="E3525" s="587" t="e">
        <f t="shared" si="89"/>
        <v>#DIV/0!</v>
      </c>
    </row>
    <row r="3526" spans="1:5" s="17" customFormat="1" ht="16.75" customHeight="1" outlineLevel="2">
      <c r="A3526" s="1260">
        <v>439</v>
      </c>
      <c r="B3526" s="1261"/>
      <c r="C3526" s="1262"/>
      <c r="D3526" s="1263"/>
      <c r="E3526" s="587" t="e">
        <f t="shared" si="89"/>
        <v>#DIV/0!</v>
      </c>
    </row>
    <row r="3527" spans="1:5" s="17" customFormat="1" ht="16.75" customHeight="1" outlineLevel="2">
      <c r="A3527" s="1260">
        <v>440</v>
      </c>
      <c r="B3527" s="1261"/>
      <c r="C3527" s="1262"/>
      <c r="D3527" s="1263"/>
      <c r="E3527" s="587" t="e">
        <f t="shared" si="89"/>
        <v>#DIV/0!</v>
      </c>
    </row>
    <row r="3528" spans="1:5" s="17" customFormat="1" ht="16.75" customHeight="1" outlineLevel="2">
      <c r="A3528" s="1260">
        <v>441</v>
      </c>
      <c r="B3528" s="1261"/>
      <c r="C3528" s="1262"/>
      <c r="D3528" s="1263"/>
      <c r="E3528" s="587" t="e">
        <f t="shared" si="89"/>
        <v>#DIV/0!</v>
      </c>
    </row>
    <row r="3529" spans="1:5" s="17" customFormat="1" ht="16.75" customHeight="1" outlineLevel="2">
      <c r="A3529" s="1260">
        <v>442</v>
      </c>
      <c r="B3529" s="1261"/>
      <c r="C3529" s="1262"/>
      <c r="D3529" s="1263"/>
      <c r="E3529" s="587" t="e">
        <f t="shared" si="89"/>
        <v>#DIV/0!</v>
      </c>
    </row>
    <row r="3530" spans="1:5" s="17" customFormat="1" ht="16.75" customHeight="1" outlineLevel="2">
      <c r="A3530" s="1260">
        <v>443</v>
      </c>
      <c r="B3530" s="1261"/>
      <c r="C3530" s="1262"/>
      <c r="D3530" s="1263"/>
      <c r="E3530" s="587" t="e">
        <f t="shared" si="89"/>
        <v>#DIV/0!</v>
      </c>
    </row>
    <row r="3531" spans="1:5" s="17" customFormat="1" ht="16.75" customHeight="1" outlineLevel="2">
      <c r="A3531" s="1260">
        <v>444</v>
      </c>
      <c r="B3531" s="1261"/>
      <c r="C3531" s="1262"/>
      <c r="D3531" s="1263"/>
      <c r="E3531" s="587" t="e">
        <f t="shared" si="89"/>
        <v>#DIV/0!</v>
      </c>
    </row>
    <row r="3532" spans="1:5" s="17" customFormat="1" ht="16.75" customHeight="1" outlineLevel="2">
      <c r="A3532" s="1260">
        <v>445</v>
      </c>
      <c r="B3532" s="1261"/>
      <c r="C3532" s="1262"/>
      <c r="D3532" s="1263"/>
      <c r="E3532" s="587" t="e">
        <f t="shared" si="89"/>
        <v>#DIV/0!</v>
      </c>
    </row>
    <row r="3533" spans="1:5" s="17" customFormat="1" ht="16.75" customHeight="1" outlineLevel="2">
      <c r="A3533" s="1260">
        <v>446</v>
      </c>
      <c r="B3533" s="1261"/>
      <c r="C3533" s="1262"/>
      <c r="D3533" s="126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60">
        <v>447</v>
      </c>
      <c r="B3534" s="1261"/>
      <c r="C3534" s="1262"/>
      <c r="D3534" s="1263"/>
      <c r="E3534" s="587" t="e">
        <f t="shared" si="90"/>
        <v>#DIV/0!</v>
      </c>
    </row>
    <row r="3535" spans="1:5" s="17" customFormat="1" ht="16.75" customHeight="1" outlineLevel="2">
      <c r="A3535" s="1260">
        <v>448</v>
      </c>
      <c r="B3535" s="1261"/>
      <c r="C3535" s="1262"/>
      <c r="D3535" s="1263"/>
      <c r="E3535" s="587" t="e">
        <f t="shared" si="90"/>
        <v>#DIV/0!</v>
      </c>
    </row>
    <row r="3536" spans="1:5" s="17" customFormat="1" ht="16.75" customHeight="1" outlineLevel="2">
      <c r="A3536" s="1260">
        <v>449</v>
      </c>
      <c r="B3536" s="1261"/>
      <c r="C3536" s="1262"/>
      <c r="D3536" s="1263"/>
      <c r="E3536" s="587" t="e">
        <f t="shared" si="90"/>
        <v>#DIV/0!</v>
      </c>
    </row>
    <row r="3537" spans="1:5" s="17" customFormat="1" ht="16.75" customHeight="1" outlineLevel="2">
      <c r="A3537" s="1260">
        <v>450</v>
      </c>
      <c r="B3537" s="1261"/>
      <c r="C3537" s="1262"/>
      <c r="D3537" s="1263"/>
      <c r="E3537" s="587" t="e">
        <f>IF(AND(C3537&gt;=D$3081,C3537&lt;=D$3080),1,0)</f>
        <v>#DIV/0!</v>
      </c>
    </row>
    <row r="3538" spans="1:5" s="17" customFormat="1" ht="16.75" customHeight="1" outlineLevel="2">
      <c r="A3538" s="1260">
        <v>451</v>
      </c>
      <c r="B3538" s="1261"/>
      <c r="C3538" s="1262"/>
      <c r="D3538" s="126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60">
        <v>452</v>
      </c>
      <c r="B3539" s="1261"/>
      <c r="C3539" s="1262"/>
      <c r="D3539" s="1263"/>
      <c r="E3539" s="587" t="e">
        <f t="shared" si="91"/>
        <v>#DIV/0!</v>
      </c>
    </row>
    <row r="3540" spans="1:5" s="17" customFormat="1" ht="16.75" customHeight="1" outlineLevel="2">
      <c r="A3540" s="1260">
        <v>453</v>
      </c>
      <c r="B3540" s="1261"/>
      <c r="C3540" s="1262"/>
      <c r="D3540" s="1263"/>
      <c r="E3540" s="587" t="e">
        <f t="shared" si="91"/>
        <v>#DIV/0!</v>
      </c>
    </row>
    <row r="3541" spans="1:5" s="17" customFormat="1" ht="16.75" customHeight="1" outlineLevel="2">
      <c r="A3541" s="1260">
        <v>454</v>
      </c>
      <c r="B3541" s="1261"/>
      <c r="C3541" s="1262"/>
      <c r="D3541" s="1263"/>
      <c r="E3541" s="587" t="e">
        <f t="shared" si="91"/>
        <v>#DIV/0!</v>
      </c>
    </row>
    <row r="3542" spans="1:5" s="17" customFormat="1" ht="16.75" customHeight="1" outlineLevel="2">
      <c r="A3542" s="1260">
        <v>455</v>
      </c>
      <c r="B3542" s="1261"/>
      <c r="C3542" s="1262"/>
      <c r="D3542" s="1263"/>
      <c r="E3542" s="587" t="e">
        <f t="shared" si="91"/>
        <v>#DIV/0!</v>
      </c>
    </row>
    <row r="3543" spans="1:5" s="17" customFormat="1" ht="16.75" customHeight="1" outlineLevel="2">
      <c r="A3543" s="1260">
        <v>456</v>
      </c>
      <c r="B3543" s="1261"/>
      <c r="C3543" s="1262"/>
      <c r="D3543" s="1263"/>
      <c r="E3543" s="587" t="e">
        <f t="shared" si="91"/>
        <v>#DIV/0!</v>
      </c>
    </row>
    <row r="3544" spans="1:5" s="17" customFormat="1" ht="16.75" customHeight="1" outlineLevel="2">
      <c r="A3544" s="1260">
        <v>457</v>
      </c>
      <c r="B3544" s="1261"/>
      <c r="C3544" s="1262"/>
      <c r="D3544" s="1263"/>
      <c r="E3544" s="587" t="e">
        <f t="shared" si="91"/>
        <v>#DIV/0!</v>
      </c>
    </row>
    <row r="3545" spans="1:5" s="17" customFormat="1" ht="16.75" customHeight="1" outlineLevel="2">
      <c r="A3545" s="1260">
        <v>458</v>
      </c>
      <c r="B3545" s="1261"/>
      <c r="C3545" s="1262"/>
      <c r="D3545" s="1263"/>
      <c r="E3545" s="587" t="e">
        <f t="shared" si="91"/>
        <v>#DIV/0!</v>
      </c>
    </row>
    <row r="3546" spans="1:5" s="17" customFormat="1" ht="16.75" customHeight="1" outlineLevel="2">
      <c r="A3546" s="1260">
        <v>459</v>
      </c>
      <c r="B3546" s="1261"/>
      <c r="C3546" s="1262"/>
      <c r="D3546" s="1263"/>
      <c r="E3546" s="587" t="e">
        <f t="shared" si="91"/>
        <v>#DIV/0!</v>
      </c>
    </row>
    <row r="3547" spans="1:5" s="17" customFormat="1" ht="16.75" customHeight="1" outlineLevel="2">
      <c r="A3547" s="1260">
        <v>460</v>
      </c>
      <c r="B3547" s="1261"/>
      <c r="C3547" s="1262"/>
      <c r="D3547" s="1263"/>
      <c r="E3547" s="587" t="e">
        <f t="shared" si="91"/>
        <v>#DIV/0!</v>
      </c>
    </row>
    <row r="3548" spans="1:5" s="17" customFormat="1" ht="16.75" customHeight="1" outlineLevel="2">
      <c r="A3548" s="1260">
        <v>461</v>
      </c>
      <c r="B3548" s="1261"/>
      <c r="C3548" s="1262"/>
      <c r="D3548" s="1263"/>
      <c r="E3548" s="587" t="e">
        <f t="shared" si="91"/>
        <v>#DIV/0!</v>
      </c>
    </row>
    <row r="3549" spans="1:5" s="17" customFormat="1" ht="16.75" customHeight="1" outlineLevel="2">
      <c r="A3549" s="1260">
        <v>462</v>
      </c>
      <c r="B3549" s="1261"/>
      <c r="C3549" s="1262"/>
      <c r="D3549" s="1263"/>
      <c r="E3549" s="587" t="e">
        <f t="shared" si="91"/>
        <v>#DIV/0!</v>
      </c>
    </row>
    <row r="3550" spans="1:5" s="17" customFormat="1" ht="16.75" customHeight="1" outlineLevel="2">
      <c r="A3550" s="1260">
        <v>463</v>
      </c>
      <c r="B3550" s="1261"/>
      <c r="C3550" s="1262"/>
      <c r="D3550" s="1263"/>
      <c r="E3550" s="587" t="e">
        <f t="shared" si="91"/>
        <v>#DIV/0!</v>
      </c>
    </row>
    <row r="3551" spans="1:5" s="17" customFormat="1" ht="16.75" customHeight="1" outlineLevel="2">
      <c r="A3551" s="1260">
        <v>464</v>
      </c>
      <c r="B3551" s="1261"/>
      <c r="C3551" s="1262"/>
      <c r="D3551" s="1263"/>
      <c r="E3551" s="587" t="e">
        <f t="shared" si="91"/>
        <v>#DIV/0!</v>
      </c>
    </row>
    <row r="3552" spans="1:5" s="17" customFormat="1" ht="16.75" customHeight="1" outlineLevel="2">
      <c r="A3552" s="1260">
        <v>465</v>
      </c>
      <c r="B3552" s="1261"/>
      <c r="C3552" s="1262"/>
      <c r="D3552" s="1263"/>
      <c r="E3552" s="587" t="e">
        <f t="shared" si="91"/>
        <v>#DIV/0!</v>
      </c>
    </row>
    <row r="3553" spans="1:5" s="17" customFormat="1" ht="16.75" customHeight="1" outlineLevel="2">
      <c r="A3553" s="1260">
        <v>466</v>
      </c>
      <c r="B3553" s="1261"/>
      <c r="C3553" s="1262"/>
      <c r="D3553" s="1263"/>
      <c r="E3553" s="587" t="e">
        <f t="shared" si="91"/>
        <v>#DIV/0!</v>
      </c>
    </row>
    <row r="3554" spans="1:5" s="17" customFormat="1" ht="16.75" customHeight="1" outlineLevel="2">
      <c r="A3554" s="1260">
        <v>467</v>
      </c>
      <c r="B3554" s="1261"/>
      <c r="C3554" s="1262"/>
      <c r="D3554" s="1263"/>
      <c r="E3554" s="587" t="e">
        <f t="shared" si="91"/>
        <v>#DIV/0!</v>
      </c>
    </row>
    <row r="3555" spans="1:5" s="17" customFormat="1" ht="16.75" customHeight="1" outlineLevel="2">
      <c r="A3555" s="1260">
        <v>468</v>
      </c>
      <c r="B3555" s="1261"/>
      <c r="C3555" s="1262"/>
      <c r="D3555" s="1263"/>
      <c r="E3555" s="587" t="e">
        <f t="shared" si="91"/>
        <v>#DIV/0!</v>
      </c>
    </row>
    <row r="3556" spans="1:5" s="17" customFormat="1" ht="16.75" customHeight="1" outlineLevel="2">
      <c r="A3556" s="1260">
        <v>469</v>
      </c>
      <c r="B3556" s="1261"/>
      <c r="C3556" s="1262"/>
      <c r="D3556" s="1263"/>
      <c r="E3556" s="587" t="e">
        <f t="shared" si="91"/>
        <v>#DIV/0!</v>
      </c>
    </row>
    <row r="3557" spans="1:5" s="17" customFormat="1" ht="16.75" customHeight="1" outlineLevel="2">
      <c r="A3557" s="1260">
        <v>470</v>
      </c>
      <c r="B3557" s="1261"/>
      <c r="C3557" s="1262"/>
      <c r="D3557" s="1263"/>
      <c r="E3557" s="587" t="e">
        <f t="shared" si="91"/>
        <v>#DIV/0!</v>
      </c>
    </row>
    <row r="3558" spans="1:5" s="17" customFormat="1" ht="16.75" customHeight="1" outlineLevel="2">
      <c r="A3558" s="1260">
        <v>471</v>
      </c>
      <c r="B3558" s="1261"/>
      <c r="C3558" s="1262"/>
      <c r="D3558" s="1263"/>
      <c r="E3558" s="587" t="e">
        <f t="shared" si="91"/>
        <v>#DIV/0!</v>
      </c>
    </row>
    <row r="3559" spans="1:5" s="17" customFormat="1" ht="16.75" customHeight="1" outlineLevel="2">
      <c r="A3559" s="1260">
        <v>472</v>
      </c>
      <c r="B3559" s="1261"/>
      <c r="C3559" s="1262"/>
      <c r="D3559" s="1263"/>
      <c r="E3559" s="587" t="e">
        <f t="shared" si="91"/>
        <v>#DIV/0!</v>
      </c>
    </row>
    <row r="3560" spans="1:5" s="17" customFormat="1" ht="16.75" customHeight="1" outlineLevel="2">
      <c r="A3560" s="1260">
        <v>473</v>
      </c>
      <c r="B3560" s="1261"/>
      <c r="C3560" s="1262"/>
      <c r="D3560" s="1263"/>
      <c r="E3560" s="587" t="e">
        <f t="shared" si="91"/>
        <v>#DIV/0!</v>
      </c>
    </row>
    <row r="3561" spans="1:5" s="17" customFormat="1" ht="16.75" customHeight="1" outlineLevel="2">
      <c r="A3561" s="1260">
        <v>474</v>
      </c>
      <c r="B3561" s="1261"/>
      <c r="C3561" s="1262"/>
      <c r="D3561" s="1263"/>
      <c r="E3561" s="587" t="e">
        <f t="shared" si="91"/>
        <v>#DIV/0!</v>
      </c>
    </row>
    <row r="3562" spans="1:5" s="17" customFormat="1" ht="16.75" customHeight="1" outlineLevel="2">
      <c r="A3562" s="1260">
        <v>475</v>
      </c>
      <c r="B3562" s="1261"/>
      <c r="C3562" s="1262"/>
      <c r="D3562" s="1263"/>
      <c r="E3562" s="587" t="e">
        <f t="shared" si="91"/>
        <v>#DIV/0!</v>
      </c>
    </row>
    <row r="3563" spans="1:5" s="17" customFormat="1" ht="16.75" customHeight="1" outlineLevel="2">
      <c r="A3563" s="1260">
        <v>476</v>
      </c>
      <c r="B3563" s="1261"/>
      <c r="C3563" s="1262"/>
      <c r="D3563" s="1263"/>
      <c r="E3563" s="587" t="e">
        <f t="shared" si="91"/>
        <v>#DIV/0!</v>
      </c>
    </row>
    <row r="3564" spans="1:5" s="17" customFormat="1" ht="16.75" customHeight="1" outlineLevel="2">
      <c r="A3564" s="1260">
        <v>477</v>
      </c>
      <c r="B3564" s="1261"/>
      <c r="C3564" s="1262"/>
      <c r="D3564" s="1263"/>
      <c r="E3564" s="587" t="e">
        <f t="shared" si="91"/>
        <v>#DIV/0!</v>
      </c>
    </row>
    <row r="3565" spans="1:5" s="17" customFormat="1" ht="16.75" customHeight="1" outlineLevel="2">
      <c r="A3565" s="1260">
        <v>478</v>
      </c>
      <c r="B3565" s="1261"/>
      <c r="C3565" s="1262"/>
      <c r="D3565" s="1263"/>
      <c r="E3565" s="587" t="e">
        <f t="shared" si="91"/>
        <v>#DIV/0!</v>
      </c>
    </row>
    <row r="3566" spans="1:5" s="17" customFormat="1" ht="16.75" customHeight="1" outlineLevel="2">
      <c r="A3566" s="1260">
        <v>479</v>
      </c>
      <c r="B3566" s="1261"/>
      <c r="C3566" s="1262"/>
      <c r="D3566" s="1263"/>
      <c r="E3566" s="587" t="e">
        <f t="shared" si="91"/>
        <v>#DIV/0!</v>
      </c>
    </row>
    <row r="3567" spans="1:5" s="17" customFormat="1" ht="16.75" customHeight="1" outlineLevel="2">
      <c r="A3567" s="1260">
        <v>480</v>
      </c>
      <c r="B3567" s="1261"/>
      <c r="C3567" s="1262"/>
      <c r="D3567" s="1263"/>
      <c r="E3567" s="587" t="e">
        <f t="shared" si="91"/>
        <v>#DIV/0!</v>
      </c>
    </row>
    <row r="3568" spans="1:5" s="17" customFormat="1" ht="16.75" customHeight="1" outlineLevel="2">
      <c r="A3568" s="1260">
        <v>481</v>
      </c>
      <c r="B3568" s="1261"/>
      <c r="C3568" s="1262"/>
      <c r="D3568" s="1263"/>
      <c r="E3568" s="587" t="e">
        <f t="shared" si="91"/>
        <v>#DIV/0!</v>
      </c>
    </row>
    <row r="3569" spans="1:5" s="17" customFormat="1" ht="16.75" customHeight="1" outlineLevel="2">
      <c r="A3569" s="1260">
        <v>482</v>
      </c>
      <c r="B3569" s="1261"/>
      <c r="C3569" s="1262"/>
      <c r="D3569" s="1263"/>
      <c r="E3569" s="587" t="e">
        <f t="shared" si="91"/>
        <v>#DIV/0!</v>
      </c>
    </row>
    <row r="3570" spans="1:5" s="17" customFormat="1" ht="16.75" customHeight="1" outlineLevel="2">
      <c r="A3570" s="1260">
        <v>483</v>
      </c>
      <c r="B3570" s="1261"/>
      <c r="C3570" s="1262"/>
      <c r="D3570" s="1263"/>
      <c r="E3570" s="587" t="e">
        <f t="shared" si="91"/>
        <v>#DIV/0!</v>
      </c>
    </row>
    <row r="3571" spans="1:5" s="17" customFormat="1" ht="16.75" customHeight="1" outlineLevel="2">
      <c r="A3571" s="1260">
        <v>484</v>
      </c>
      <c r="B3571" s="1261"/>
      <c r="C3571" s="1262"/>
      <c r="D3571" s="1263"/>
      <c r="E3571" s="587" t="e">
        <f t="shared" si="91"/>
        <v>#DIV/0!</v>
      </c>
    </row>
    <row r="3572" spans="1:5" s="17" customFormat="1" ht="16.75" customHeight="1" outlineLevel="2">
      <c r="A3572" s="1260">
        <v>485</v>
      </c>
      <c r="B3572" s="1261"/>
      <c r="C3572" s="1262"/>
      <c r="D3572" s="1263"/>
      <c r="E3572" s="587" t="e">
        <f t="shared" si="91"/>
        <v>#DIV/0!</v>
      </c>
    </row>
    <row r="3573" spans="1:5" s="17" customFormat="1" ht="16.75" customHeight="1" outlineLevel="2">
      <c r="A3573" s="1260">
        <v>486</v>
      </c>
      <c r="B3573" s="1261"/>
      <c r="C3573" s="1262"/>
      <c r="D3573" s="1263"/>
      <c r="E3573" s="587" t="e">
        <f t="shared" si="91"/>
        <v>#DIV/0!</v>
      </c>
    </row>
    <row r="3574" spans="1:5" s="17" customFormat="1" ht="16.75" customHeight="1" outlineLevel="2">
      <c r="A3574" s="1260">
        <v>487</v>
      </c>
      <c r="B3574" s="1261"/>
      <c r="C3574" s="1262"/>
      <c r="D3574" s="1263"/>
      <c r="E3574" s="587" t="e">
        <f t="shared" si="91"/>
        <v>#DIV/0!</v>
      </c>
    </row>
    <row r="3575" spans="1:5" s="17" customFormat="1" ht="16.75" customHeight="1" outlineLevel="2">
      <c r="A3575" s="1260">
        <v>488</v>
      </c>
      <c r="B3575" s="1261"/>
      <c r="C3575" s="1262"/>
      <c r="D3575" s="1263"/>
      <c r="E3575" s="587" t="e">
        <f t="shared" si="91"/>
        <v>#DIV/0!</v>
      </c>
    </row>
    <row r="3576" spans="1:5" s="17" customFormat="1" ht="16.75" customHeight="1" outlineLevel="2">
      <c r="A3576" s="1260">
        <v>489</v>
      </c>
      <c r="B3576" s="1261"/>
      <c r="C3576" s="1262"/>
      <c r="D3576" s="1263"/>
      <c r="E3576" s="587" t="e">
        <f t="shared" si="91"/>
        <v>#DIV/0!</v>
      </c>
    </row>
    <row r="3577" spans="1:5" s="17" customFormat="1" ht="16.75" customHeight="1" outlineLevel="2">
      <c r="A3577" s="1260">
        <v>490</v>
      </c>
      <c r="B3577" s="1261"/>
      <c r="C3577" s="1262"/>
      <c r="D3577" s="1263"/>
      <c r="E3577" s="587" t="e">
        <f t="shared" si="91"/>
        <v>#DIV/0!</v>
      </c>
    </row>
    <row r="3578" spans="1:5" s="17" customFormat="1" ht="16.75" customHeight="1" outlineLevel="2">
      <c r="A3578" s="1260">
        <v>491</v>
      </c>
      <c r="B3578" s="1261"/>
      <c r="C3578" s="1262"/>
      <c r="D3578" s="1263"/>
      <c r="E3578" s="587" t="e">
        <f t="shared" si="91"/>
        <v>#DIV/0!</v>
      </c>
    </row>
    <row r="3579" spans="1:5" s="17" customFormat="1" ht="16.75" customHeight="1" outlineLevel="2">
      <c r="A3579" s="1260">
        <v>492</v>
      </c>
      <c r="B3579" s="1261"/>
      <c r="C3579" s="1262"/>
      <c r="D3579" s="1263"/>
      <c r="E3579" s="587" t="e">
        <f t="shared" si="91"/>
        <v>#DIV/0!</v>
      </c>
    </row>
    <row r="3580" spans="1:5" s="17" customFormat="1" ht="16.75" customHeight="1" outlineLevel="2">
      <c r="A3580" s="1260">
        <v>493</v>
      </c>
      <c r="B3580" s="1261"/>
      <c r="C3580" s="1262"/>
      <c r="D3580" s="1263"/>
      <c r="E3580" s="587" t="e">
        <f t="shared" si="91"/>
        <v>#DIV/0!</v>
      </c>
    </row>
    <row r="3581" spans="1:5" s="17" customFormat="1" ht="16.75" customHeight="1" outlineLevel="2">
      <c r="A3581" s="1260">
        <v>494</v>
      </c>
      <c r="B3581" s="1261"/>
      <c r="C3581" s="1262"/>
      <c r="D3581" s="1263"/>
      <c r="E3581" s="587" t="e">
        <f t="shared" si="91"/>
        <v>#DIV/0!</v>
      </c>
    </row>
    <row r="3582" spans="1:5" s="17" customFormat="1" ht="16.75" customHeight="1" outlineLevel="2">
      <c r="A3582" s="1260">
        <v>495</v>
      </c>
      <c r="B3582" s="1261"/>
      <c r="C3582" s="1262"/>
      <c r="D3582" s="1263"/>
      <c r="E3582" s="587" t="e">
        <f t="shared" si="91"/>
        <v>#DIV/0!</v>
      </c>
    </row>
    <row r="3583" spans="1:5" s="17" customFormat="1" ht="16.75" customHeight="1" outlineLevel="2">
      <c r="A3583" s="1260">
        <v>496</v>
      </c>
      <c r="B3583" s="1261"/>
      <c r="C3583" s="1262"/>
      <c r="D3583" s="1263"/>
      <c r="E3583" s="587" t="e">
        <f t="shared" si="91"/>
        <v>#DIV/0!</v>
      </c>
    </row>
    <row r="3584" spans="1:5" s="17" customFormat="1" ht="16.75" customHeight="1" outlineLevel="2">
      <c r="A3584" s="1260">
        <v>497</v>
      </c>
      <c r="B3584" s="1261"/>
      <c r="C3584" s="1262"/>
      <c r="D3584" s="1263"/>
      <c r="E3584" s="587" t="e">
        <f t="shared" si="91"/>
        <v>#DIV/0!</v>
      </c>
    </row>
    <row r="3585" spans="1:5" s="17" customFormat="1" ht="16.75" customHeight="1" outlineLevel="2">
      <c r="A3585" s="1260">
        <v>498</v>
      </c>
      <c r="B3585" s="1261"/>
      <c r="C3585" s="1262"/>
      <c r="D3585" s="1263"/>
      <c r="E3585" s="587" t="e">
        <f t="shared" si="91"/>
        <v>#DIV/0!</v>
      </c>
    </row>
    <row r="3586" spans="1:5" s="17" customFormat="1" ht="16.75" customHeight="1" outlineLevel="2">
      <c r="A3586" s="1260">
        <v>499</v>
      </c>
      <c r="B3586" s="1261"/>
      <c r="C3586" s="1262"/>
      <c r="D3586" s="1263"/>
      <c r="E3586" s="587" t="e">
        <f t="shared" si="91"/>
        <v>#DIV/0!</v>
      </c>
    </row>
    <row r="3587" spans="1:5" s="17" customFormat="1" ht="16.75" customHeight="1" outlineLevel="2" thickBot="1">
      <c r="A3587" s="1279">
        <v>500</v>
      </c>
      <c r="B3587" s="1280"/>
      <c r="C3587" s="1281"/>
      <c r="D3587" s="128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R4mc8wBGzROMWCPwFeDrXYRzPSpjfsSFNrlDcHUuz5plhFY/khlFp+ImGiG/jKN5Vs4AJp9T8HeIVu2mbno+9g==" saltValue="fC+TNXtzW2ilh8UKY1nPX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4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42"/>
      <c r="G4" s="1"/>
      <c r="H4" s="1"/>
    </row>
    <row r="5" spans="1:9" s="160" customFormat="1" ht="26.25" customHeight="1" outlineLevel="1">
      <c r="A5" s="830" t="s">
        <v>568</v>
      </c>
      <c r="B5" s="397"/>
      <c r="C5" s="397"/>
      <c r="D5" s="1239"/>
      <c r="E5" s="1242"/>
      <c r="G5" s="1"/>
      <c r="H5" s="1"/>
    </row>
    <row r="6" spans="1:9" s="160" customFormat="1" ht="26.25" customHeight="1" outlineLevel="1">
      <c r="A6" s="831" t="s">
        <v>569</v>
      </c>
      <c r="B6" s="398"/>
      <c r="C6" s="398"/>
      <c r="D6" s="1239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4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0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8" t="s">
        <v>118</v>
      </c>
      <c r="E60" s="124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9"/>
      <c r="E61" s="1242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568</v>
      </c>
      <c r="B62" s="168">
        <f t="shared" ref="B62:C62" si="4">B5</f>
        <v>0</v>
      </c>
      <c r="C62" s="168">
        <f t="shared" si="4"/>
        <v>0</v>
      </c>
      <c r="D62" s="1239"/>
      <c r="E62" s="1242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569</v>
      </c>
      <c r="B63" s="168">
        <f t="shared" ref="B63:C63" si="5">B6</f>
        <v>0</v>
      </c>
      <c r="C63" s="168">
        <f t="shared" si="5"/>
        <v>0</v>
      </c>
      <c r="D63" s="1239"/>
      <c r="E63" s="124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9"/>
      <c r="E64" s="124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0"/>
      <c r="E65" s="124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7"/>
      <c r="E123" s="123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7"/>
      <c r="E124" s="123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7"/>
      <c r="E125" s="123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7"/>
      <c r="E126" s="123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7"/>
      <c r="E127" s="123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7"/>
      <c r="E128" s="123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7"/>
      <c r="E129" s="123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7"/>
      <c r="E130" s="123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7"/>
      <c r="E131" s="123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7"/>
      <c r="E132" s="123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7"/>
      <c r="E133" s="123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7"/>
      <c r="E134" s="123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7"/>
      <c r="E135" s="123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7"/>
      <c r="E136" s="123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7"/>
      <c r="E137" s="123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7"/>
      <c r="E138" s="123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7"/>
      <c r="E139" s="123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7"/>
      <c r="E140" s="123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7"/>
      <c r="E141" s="123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7"/>
      <c r="E142" s="123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7"/>
      <c r="E143" s="123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7"/>
      <c r="E144" s="123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7"/>
      <c r="E145" s="123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7"/>
      <c r="E146" s="123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7"/>
      <c r="E147" s="123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7"/>
      <c r="E148" s="123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7"/>
      <c r="E149" s="123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7"/>
      <c r="E150" s="123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7"/>
      <c r="E151" s="123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7"/>
      <c r="E152" s="123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7"/>
      <c r="E153" s="123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7"/>
      <c r="E154" s="123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7"/>
      <c r="E155" s="123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7"/>
      <c r="E156" s="123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7"/>
      <c r="E157" s="123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7"/>
      <c r="E158" s="123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7"/>
      <c r="E159" s="123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7"/>
      <c r="E160" s="123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7"/>
      <c r="E161" s="123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7"/>
      <c r="E162" s="123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7"/>
      <c r="E163" s="123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7"/>
      <c r="E164" s="123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7"/>
      <c r="E165" s="123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7"/>
      <c r="E166" s="123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7"/>
      <c r="E167" s="123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7"/>
      <c r="E168" s="123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7"/>
      <c r="E169" s="123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7"/>
      <c r="E170" s="123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7"/>
      <c r="E171" s="123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7"/>
      <c r="E172" s="123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44" t="s">
        <v>118</v>
      </c>
      <c r="E174" s="124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45"/>
      <c r="E175" s="1242"/>
    </row>
    <row r="176" spans="1:5" ht="26.25" customHeight="1" outlineLevel="1">
      <c r="A176" s="830" t="s">
        <v>568</v>
      </c>
      <c r="B176" s="168">
        <f t="shared" ref="B176:C176" si="68">B5</f>
        <v>0</v>
      </c>
      <c r="C176" s="168">
        <f t="shared" si="68"/>
        <v>0</v>
      </c>
      <c r="D176" s="1245"/>
      <c r="E176" s="1242"/>
    </row>
    <row r="177" spans="1:24" ht="26.25" customHeight="1" outlineLevel="1">
      <c r="A177" s="831" t="s">
        <v>569</v>
      </c>
      <c r="B177" s="168">
        <f t="shared" ref="B177:C177" si="69">B6</f>
        <v>0</v>
      </c>
      <c r="C177" s="168">
        <f t="shared" si="69"/>
        <v>0</v>
      </c>
      <c r="D177" s="1245"/>
      <c r="E177" s="124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45"/>
      <c r="E178" s="124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6"/>
      <c r="E179" s="1243"/>
    </row>
    <row r="180" spans="1:24" ht="19.5" customHeight="1" outlineLevel="1">
      <c r="A180" s="403">
        <f>Template!A10</f>
        <v>45387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45388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45389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45390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45391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45392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45393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45394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45395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45396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45397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45398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45399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45400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45401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45402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45403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45404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45405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45406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45407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45408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45409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45410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45411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45412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45413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45414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45415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45416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45417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45418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45419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45420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45421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45422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45423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45424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45425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45426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45427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45428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45429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45430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45431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45432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45433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45434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45435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45436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45437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4" t="s">
        <v>118</v>
      </c>
      <c r="E232" s="124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45"/>
      <c r="E233" s="1242"/>
      <c r="G233" s="171" t="s">
        <v>124</v>
      </c>
      <c r="H233" s="172" t="s">
        <v>119</v>
      </c>
    </row>
    <row r="234" spans="1:24" ht="26.25" customHeight="1" outlineLevel="1">
      <c r="A234" s="830" t="s">
        <v>568</v>
      </c>
      <c r="B234" s="168">
        <f t="shared" si="74"/>
        <v>0</v>
      </c>
      <c r="C234" s="168">
        <f t="shared" si="74"/>
        <v>0</v>
      </c>
      <c r="D234" s="1245"/>
      <c r="E234" s="1242"/>
      <c r="G234" s="173" t="s">
        <v>124</v>
      </c>
      <c r="H234" s="174" t="s">
        <v>120</v>
      </c>
    </row>
    <row r="235" spans="1:24" ht="26.25" customHeight="1" outlineLevel="1">
      <c r="A235" s="831" t="s">
        <v>569</v>
      </c>
      <c r="B235" s="168">
        <f t="shared" si="74"/>
        <v>0</v>
      </c>
      <c r="C235" s="168">
        <f t="shared" si="74"/>
        <v>0</v>
      </c>
      <c r="D235" s="1245"/>
      <c r="E235" s="124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45"/>
      <c r="E236" s="124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6"/>
      <c r="E237" s="1243"/>
      <c r="G237" s="160"/>
      <c r="H237" s="160"/>
    </row>
    <row r="238" spans="1:24" ht="19.5" customHeight="1" outlineLevel="1">
      <c r="A238" s="198">
        <f>Template!A10</f>
        <v>45387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45388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45389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45390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45391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45392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45393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45394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45395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45396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45397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45398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45399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45400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45401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45402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45403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45404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45405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45406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45407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45408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45409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45410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45411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45412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45413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45414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45415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45416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45417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45418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45419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45420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45421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45422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45423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45424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45425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45426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45427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45428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45429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45430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45431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45432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45433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45434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45435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45436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45437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ilzpjOHlRWrfCJQG75wPQ2nwsW+n36toId7YNxVzzULcG+JAYvUlLNQ+j+cLkyIISm9OombQ8KjsMC7/bXKVZw==" saltValue="2EackjxKyOtjzi+4zD27E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4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4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4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4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4" t="s">
        <v>118</v>
      </c>
      <c r="E61" s="124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5"/>
      <c r="E62" s="124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5"/>
      <c r="E63" s="124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5"/>
      <c r="E64" s="124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5"/>
      <c r="E65" s="124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6"/>
      <c r="E66" s="1243"/>
    </row>
    <row r="67" spans="1:24" ht="19.5" customHeight="1" outlineLevel="1">
      <c r="A67" s="403">
        <f>Template!A10</f>
        <v>45387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45388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45389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45396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45397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45398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45399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45406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45407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45408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45409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45416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45417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45418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45419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45426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45427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45428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45429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45436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45437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AY6RuhOyMSK8rOMlBzZabWrmb3GICy+JZRVx1gWxByPKAUXs8hTngSKR8XdqyIMReTIHmYwNuZa9fJXzc9+mbg==" saltValue="wdNaX7dAjMCzxhCbrgFgs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4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4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4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4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4" t="s">
        <v>118</v>
      </c>
      <c r="E61" s="124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5"/>
      <c r="E62" s="124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5"/>
      <c r="E63" s="124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5"/>
      <c r="E64" s="124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5"/>
      <c r="E65" s="124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6"/>
      <c r="E66" s="1243"/>
    </row>
    <row r="67" spans="1:24" ht="19.5" customHeight="1" outlineLevel="1">
      <c r="A67" s="403">
        <f>Template!A10</f>
        <v>45387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45388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45389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45396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45397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45398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45399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45406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45407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45408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45409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45416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45417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45418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45419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45426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45427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45428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45429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45436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45437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kiK1dpPksy8JzssT4y2L0+7XOz7TWAThJodCBt34wh8G/C2JgyLwjQBHvvuCGbBUPmqzFqnGMsaUGz2nPZ63Qg==" saltValue="3WHxCTlSyNbEDasdiuRDd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09" t="s">
        <v>140</v>
      </c>
      <c r="B1" s="412"/>
      <c r="C1" s="412"/>
      <c r="D1" s="413" t="s">
        <v>221</v>
      </c>
      <c r="E1" s="414" t="s">
        <v>64</v>
      </c>
      <c r="H1" s="1251" t="s">
        <v>188</v>
      </c>
      <c r="I1" s="1252"/>
      <c r="J1" s="1252"/>
      <c r="K1" s="1252"/>
      <c r="L1" s="1252"/>
      <c r="M1" s="1252"/>
      <c r="N1" s="1252"/>
      <c r="O1" s="1252"/>
      <c r="P1" s="1252"/>
      <c r="Q1" s="1252"/>
      <c r="R1" s="1252"/>
      <c r="S1" s="1252"/>
      <c r="T1" s="1252"/>
    </row>
    <row r="2" spans="1:25" s="197" customFormat="1" ht="27.75" customHeight="1">
      <c r="A2" s="131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4"/>
      <c r="U2" s="304"/>
      <c r="V2" s="290"/>
      <c r="W2" s="310"/>
      <c r="X2" s="1255" t="s">
        <v>197</v>
      </c>
      <c r="Y2" s="1256"/>
    </row>
    <row r="3" spans="1:25" s="197" customFormat="1" ht="28.5" customHeight="1">
      <c r="A3" s="131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50"/>
      <c r="J3" s="1150"/>
      <c r="K3" s="1150"/>
      <c r="L3" s="1150"/>
      <c r="M3" s="1150"/>
      <c r="N3" s="1150"/>
      <c r="O3" s="1150"/>
      <c r="P3" s="1150"/>
      <c r="Q3" s="1150"/>
      <c r="R3" s="1150"/>
      <c r="S3" s="1150"/>
      <c r="T3" s="1259"/>
      <c r="U3" s="305"/>
      <c r="V3" s="295"/>
      <c r="W3" s="306"/>
      <c r="X3" s="1257"/>
      <c r="Y3" s="1258"/>
    </row>
    <row r="4" spans="1:25" s="197" customFormat="1" ht="27.25" customHeight="1">
      <c r="A4" s="131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61"/>
      <c r="J4" s="1161"/>
      <c r="K4" s="1161"/>
      <c r="L4" s="1161"/>
      <c r="M4" s="1161"/>
      <c r="N4" s="1161"/>
      <c r="O4" s="1161"/>
      <c r="P4" s="1161"/>
      <c r="Q4" s="1161"/>
      <c r="R4" s="1161"/>
      <c r="S4" s="1161"/>
      <c r="T4" s="1247"/>
      <c r="U4" s="305"/>
      <c r="V4" s="296"/>
      <c r="W4" s="307"/>
      <c r="X4" s="1257"/>
      <c r="Y4" s="1258"/>
    </row>
    <row r="5" spans="1:25" s="197" customFormat="1" ht="26.25" customHeight="1">
      <c r="A5" s="131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61" t="s">
        <v>213</v>
      </c>
      <c r="J5" s="1161"/>
      <c r="K5" s="1161" t="s">
        <v>212</v>
      </c>
      <c r="L5" s="1161"/>
      <c r="M5" s="1161" t="s">
        <v>213</v>
      </c>
      <c r="N5" s="1161"/>
      <c r="O5" s="1161" t="s">
        <v>212</v>
      </c>
      <c r="P5" s="1161"/>
      <c r="Q5" s="1161" t="s">
        <v>216</v>
      </c>
      <c r="R5" s="1161"/>
      <c r="S5" s="1161" t="s">
        <v>212</v>
      </c>
      <c r="T5" s="1247"/>
      <c r="U5" s="305"/>
      <c r="V5" s="291"/>
      <c r="W5" s="312"/>
      <c r="X5" s="1257"/>
      <c r="Y5" s="1258"/>
    </row>
    <row r="6" spans="1:25" s="197" customFormat="1" ht="31.5" customHeight="1">
      <c r="A6" s="131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57"/>
      <c r="Y6" s="1258"/>
    </row>
    <row r="7" spans="1:25" s="197" customFormat="1" ht="31.5" customHeight="1" thickBot="1">
      <c r="A7" s="131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8"/>
      <c r="J7" s="1249"/>
      <c r="K7" s="1249"/>
      <c r="L7" s="1249"/>
      <c r="M7" s="1249"/>
      <c r="N7" s="1249"/>
      <c r="O7" s="1249"/>
      <c r="P7" s="1249"/>
      <c r="Q7" s="1249"/>
      <c r="R7" s="1249"/>
      <c r="S7" s="1249"/>
      <c r="T7" s="125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1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1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1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1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1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1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1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1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1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1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1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1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1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1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1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1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1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1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1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1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1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1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1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1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1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1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1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1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1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1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1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1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1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1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1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1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1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1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1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1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1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1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1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1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1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1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1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1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1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0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0"/>
      <c r="B62" s="410" t="s">
        <v>210</v>
      </c>
      <c r="C62" s="410"/>
      <c r="D62" s="416">
        <v>3226</v>
      </c>
      <c r="E62" s="406">
        <v>1.841</v>
      </c>
    </row>
    <row r="63" spans="1:25">
      <c r="A63" s="1310"/>
      <c r="B63" s="410" t="s">
        <v>211</v>
      </c>
      <c r="C63" s="410"/>
      <c r="D63" s="416">
        <v>3617</v>
      </c>
      <c r="E63" s="406">
        <v>1.76</v>
      </c>
    </row>
    <row r="64" spans="1:25">
      <c r="A64" s="131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f6AVu+Y5IODR9QMMFWKkkx6WKSeFhKYlyA53pt4T1HDkpWv2z9i1gfV8sJv2gX+5SJihIRswFGcu1/KtKfwTgw==" saltValue="o4EpebGO5qu92eseS1I0i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83" t="s">
        <v>110</v>
      </c>
      <c r="G1" s="1283"/>
      <c r="H1" s="1283"/>
      <c r="I1" s="1283"/>
      <c r="J1" s="1283"/>
      <c r="K1" s="1283"/>
      <c r="L1" s="1283"/>
      <c r="M1" s="1283"/>
      <c r="N1" s="1283"/>
      <c r="O1" s="1283"/>
      <c r="P1" s="1283"/>
      <c r="Q1" s="128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8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8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87"/>
      <c r="G4" s="1288"/>
      <c r="H4" s="1287"/>
      <c r="I4" s="1288"/>
      <c r="J4" s="1287"/>
      <c r="K4" s="1288"/>
      <c r="L4" s="1287"/>
      <c r="M4" s="1288"/>
      <c r="N4" s="1287"/>
      <c r="O4" s="1288"/>
      <c r="P4" s="1287"/>
      <c r="Q4" s="128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86"/>
      <c r="B5" s="282" t="s">
        <v>182</v>
      </c>
      <c r="C5" s="299"/>
      <c r="D5" s="283"/>
      <c r="E5" s="283"/>
      <c r="F5" s="1287" t="s">
        <v>450</v>
      </c>
      <c r="G5" s="1288"/>
      <c r="H5" s="1287" t="s">
        <v>453</v>
      </c>
      <c r="I5" s="1288"/>
      <c r="J5" s="1287" t="s">
        <v>454</v>
      </c>
      <c r="K5" s="1288"/>
      <c r="L5" s="1287" t="s">
        <v>450</v>
      </c>
      <c r="M5" s="1288"/>
      <c r="N5" s="1287" t="s">
        <v>453</v>
      </c>
      <c r="O5" s="1288"/>
      <c r="P5" s="1287" t="s">
        <v>454</v>
      </c>
      <c r="Q5" s="128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86"/>
      <c r="B6" s="282" t="s">
        <v>183</v>
      </c>
      <c r="C6" s="299"/>
      <c r="D6" s="283"/>
      <c r="E6" s="283"/>
      <c r="F6" s="1287" t="s">
        <v>452</v>
      </c>
      <c r="G6" s="1288"/>
      <c r="H6" s="1287" t="s">
        <v>451</v>
      </c>
      <c r="I6" s="1288"/>
      <c r="J6" s="1287" t="s">
        <v>451</v>
      </c>
      <c r="K6" s="1288"/>
      <c r="L6" s="1287" t="s">
        <v>455</v>
      </c>
      <c r="M6" s="1288"/>
      <c r="N6" s="1287" t="s">
        <v>456</v>
      </c>
      <c r="O6" s="1288"/>
      <c r="P6" s="1287" t="s">
        <v>456</v>
      </c>
      <c r="Q6" s="128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86"/>
      <c r="B7" s="282" t="s">
        <v>184</v>
      </c>
      <c r="C7" s="300"/>
      <c r="D7" s="302"/>
      <c r="E7" s="283"/>
      <c r="F7" s="1287"/>
      <c r="G7" s="1288"/>
      <c r="H7" s="1287"/>
      <c r="I7" s="1288"/>
      <c r="J7" s="1287"/>
      <c r="K7" s="1288"/>
      <c r="L7" s="1287"/>
      <c r="M7" s="1288"/>
      <c r="N7" s="1287"/>
      <c r="O7" s="1288"/>
      <c r="P7" s="1287"/>
      <c r="Q7" s="128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8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9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9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9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9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9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9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9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9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9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9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9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9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9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9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9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9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9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9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9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9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9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9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9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9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9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9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9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9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9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9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9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9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9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9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9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9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9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9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9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9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9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9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9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9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9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9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9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9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9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9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9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9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9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9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9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9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9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9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9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9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9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9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9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9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9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9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9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9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9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9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8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9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9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9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9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9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9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9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9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9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9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9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9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9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/N/FG4coXZNi2cyV/jX6DOHc7dh7M+Z1Rktl92Ypyu5b09pk819zI4CsCe5omSHUtZMXzFibfqsBjpIig0rUDw==" saltValue="eBIJssRDmbiTWWRM9NCd7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7" t="s">
        <v>289</v>
      </c>
      <c r="C1" s="1317"/>
      <c r="D1" s="1317"/>
      <c r="E1" s="1317"/>
      <c r="F1" s="425" t="s">
        <v>303</v>
      </c>
      <c r="G1" s="425"/>
    </row>
    <row r="2" spans="1:8" ht="30" customHeight="1" thickBot="1">
      <c r="B2" s="1318" t="s">
        <v>307</v>
      </c>
      <c r="C2" s="1318"/>
      <c r="D2" s="1318"/>
      <c r="E2" s="131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5" t="s">
        <v>224</v>
      </c>
      <c r="E3" s="131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3" t="s">
        <v>227</v>
      </c>
      <c r="E4" s="131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3" t="s">
        <v>290</v>
      </c>
      <c r="E5" s="131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0" t="s">
        <v>229</v>
      </c>
      <c r="E6" s="132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3" t="s">
        <v>293</v>
      </c>
      <c r="E7" s="131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3" t="s">
        <v>231</v>
      </c>
      <c r="E8" s="131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3" t="s">
        <v>233</v>
      </c>
      <c r="E9" s="131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3" t="s">
        <v>235</v>
      </c>
      <c r="E10" s="131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3" t="s">
        <v>236</v>
      </c>
      <c r="E11" s="131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3" t="s">
        <v>237</v>
      </c>
      <c r="E12" s="131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22" t="s">
        <v>439</v>
      </c>
      <c r="E13" s="132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29" t="s">
        <v>306</v>
      </c>
      <c r="C16" s="1330"/>
      <c r="D16" s="1330"/>
      <c r="E16" s="133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5" t="s">
        <v>241</v>
      </c>
      <c r="E17" s="131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24" t="s">
        <v>244</v>
      </c>
      <c r="E18" s="132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4" t="s">
        <v>410</v>
      </c>
      <c r="E19" s="132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27" t="s">
        <v>440</v>
      </c>
      <c r="E20" s="132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24" t="s">
        <v>248</v>
      </c>
      <c r="E21" s="132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24" t="s">
        <v>249</v>
      </c>
      <c r="E22" s="132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24" t="s">
        <v>251</v>
      </c>
      <c r="E23" s="132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32" t="s">
        <v>252</v>
      </c>
      <c r="E24" s="132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24" t="s">
        <v>437</v>
      </c>
      <c r="E25" s="132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24" t="s">
        <v>254</v>
      </c>
      <c r="E26" s="132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24" t="s">
        <v>256</v>
      </c>
      <c r="E27" s="132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24" t="s">
        <v>257</v>
      </c>
      <c r="E28" s="132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24" t="s">
        <v>309</v>
      </c>
      <c r="E29" s="132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24" t="s">
        <v>310</v>
      </c>
      <c r="E30" s="132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27" t="s">
        <v>442</v>
      </c>
      <c r="E31" s="132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27" t="s">
        <v>441</v>
      </c>
      <c r="E32" s="132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24" t="s">
        <v>260</v>
      </c>
      <c r="E33" s="132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5" t="s">
        <v>435</v>
      </c>
      <c r="E34" s="133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33" t="s">
        <v>304</v>
      </c>
      <c r="C37" s="1334"/>
      <c r="D37" s="1334"/>
      <c r="E37" s="133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5" t="s">
        <v>241</v>
      </c>
      <c r="E38" s="131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24" t="s">
        <v>262</v>
      </c>
      <c r="E39" s="132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27" t="s">
        <v>443</v>
      </c>
      <c r="E40" s="132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24" t="s">
        <v>315</v>
      </c>
      <c r="E41" s="132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24" t="s">
        <v>266</v>
      </c>
      <c r="E42" s="132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24" t="s">
        <v>444</v>
      </c>
      <c r="E43" s="132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24" t="s">
        <v>269</v>
      </c>
      <c r="E44" s="132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27" t="s">
        <v>445</v>
      </c>
      <c r="E45" s="132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24" t="s">
        <v>271</v>
      </c>
      <c r="E46" s="132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27" t="s">
        <v>446</v>
      </c>
      <c r="E47" s="132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24" t="s">
        <v>274</v>
      </c>
      <c r="E48" s="132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24" t="s">
        <v>276</v>
      </c>
      <c r="E49" s="132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5" t="s">
        <v>434</v>
      </c>
      <c r="E50" s="133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29" t="s">
        <v>305</v>
      </c>
      <c r="C53" s="1330"/>
      <c r="D53" s="1330"/>
      <c r="E53" s="133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5" t="s">
        <v>241</v>
      </c>
      <c r="E54" s="131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24" t="s">
        <v>278</v>
      </c>
      <c r="E55" s="132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24" t="s">
        <v>280</v>
      </c>
      <c r="E56" s="132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24" t="s">
        <v>311</v>
      </c>
      <c r="E57" s="132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24" t="s">
        <v>283</v>
      </c>
      <c r="E58" s="132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24" t="s">
        <v>299</v>
      </c>
      <c r="E59" s="132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24" t="s">
        <v>286</v>
      </c>
      <c r="E60" s="132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24" t="s">
        <v>288</v>
      </c>
      <c r="E61" s="132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5" t="s">
        <v>433</v>
      </c>
      <c r="E62" s="133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37" t="s">
        <v>300</v>
      </c>
      <c r="C64" s="1338"/>
      <c r="D64" s="1338"/>
      <c r="E64" s="1339"/>
      <c r="F64" s="419"/>
      <c r="G64" s="419"/>
    </row>
  </sheetData>
  <sheetProtection algorithmName="SHA-512" hashValue="FTbZuV/Jqzu2r/FgPvgLhg8WFfDvBrqCW1ogq0vExzjbnr6RtupXcstfsgZ4C7A3qgLoSbl45HjftjmF++AkVA==" saltValue="dditkYXiW8TS9wMAkoAcv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0" t="s">
        <v>419</v>
      </c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41" t="s">
        <v>421</v>
      </c>
      <c r="C2" s="1342"/>
      <c r="D2" s="1342"/>
      <c r="E2" s="1342"/>
      <c r="F2" s="1342"/>
      <c r="G2" s="1343"/>
      <c r="H2" s="1341" t="s">
        <v>422</v>
      </c>
      <c r="I2" s="1342"/>
      <c r="J2" s="1342"/>
      <c r="K2" s="1342"/>
      <c r="L2" s="1342"/>
      <c r="M2" s="1343"/>
      <c r="N2" s="1341" t="s">
        <v>423</v>
      </c>
      <c r="O2" s="1342"/>
      <c r="P2" s="1342"/>
      <c r="Q2" s="1342"/>
      <c r="R2" s="1342"/>
      <c r="S2" s="1343"/>
      <c r="T2" s="1341" t="s">
        <v>424</v>
      </c>
      <c r="U2" s="1342"/>
      <c r="V2" s="1342"/>
      <c r="W2" s="1342"/>
      <c r="X2" s="1342"/>
      <c r="Y2" s="134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ZUkjzs7iKLc+Btz0k2SXcuMqXxUzVCwBofdyLI2iMFlkM6mwZkTAAPEGXOztn1e+LwECxKSgipHS1GqZuwnJmQ==" saltValue="t6+R/7HhMQ8G53eYkQ3Z5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2024-05-14T03:14:40Z</dcterms:modified>
</cp:coreProperties>
</file>